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YEYA\Downloads\1. Mapa de riesgos 2\STO y Monitoreo NOVIEMBRE 2020\"/>
    </mc:Choice>
  </mc:AlternateContent>
  <bookViews>
    <workbookView xWindow="0" yWindow="0" windowWidth="20490" windowHeight="7755" tabRatio="743" firstSheet="2" activeTab="4"/>
  </bookViews>
  <sheets>
    <sheet name="Conveciones Riesgo Ajustada" sheetId="2" state="hidden" r:id="rId1"/>
    <sheet name="Tablas de apoyo" sheetId="3" state="hidden" r:id="rId2"/>
    <sheet name="Análisis del Contexto" sheetId="17" r:id="rId3"/>
    <sheet name="Det imp Rcorrupcion" sheetId="8" state="hidden" r:id="rId4"/>
    <sheet name="Mapa de riesgos " sheetId="7" r:id="rId5"/>
    <sheet name="Matriz oportunidades V_2" sheetId="14" r:id="rId6"/>
    <sheet name="Nº de riesgo xNCDT" sheetId="21" r:id="rId7"/>
    <sheet name="Impacto R. Corrupción" sheetId="9" r:id="rId8"/>
    <sheet name="Matriz RG-RC-RSD" sheetId="4" r:id="rId9"/>
    <sheet name="Control de Cambios" sheetId="15" state="hidden" r:id="rId10"/>
    <sheet name="DATOS OCULTOS" sheetId="16" state="hidden" r:id="rId11"/>
    <sheet name="Datos" sheetId="11" state="hidden" r:id="rId12"/>
  </sheets>
  <externalReferences>
    <externalReference r:id="rId13"/>
    <externalReference r:id="rId14"/>
  </externalReferences>
  <definedNames>
    <definedName name="_xlnm._FilterDatabase" localSheetId="4" hidden="1">'Mapa de riesgos '!$A$9:$BM$259</definedName>
    <definedName name="_xlnm._FilterDatabase" localSheetId="5" hidden="1">'Matriz oportunidades V_2'!$A$5:$IV$63</definedName>
    <definedName name="Adecuada" localSheetId="2">#REF!</definedName>
    <definedName name="Adecuada" localSheetId="5">#REF!</definedName>
    <definedName name="Adecuada">#REF!</definedName>
    <definedName name="CAL_CATEGORIA" localSheetId="2">#REF!</definedName>
    <definedName name="CAL_CATEGORIA" localSheetId="5">#REF!</definedName>
    <definedName name="CAL_CATEGORIA">#REF!</definedName>
    <definedName name="CAL_EFECTIVIDAD" localSheetId="2">#REF!</definedName>
    <definedName name="CAL_EFECTIVIDAD" localSheetId="5">#REF!</definedName>
    <definedName name="CAL_EFECTIVIDAD">#REF!</definedName>
    <definedName name="CAL_ESTADO" localSheetId="2">#REF!</definedName>
    <definedName name="CAL_ESTADO" localSheetId="5">#REF!</definedName>
    <definedName name="CAL_ESTADO">#REF!</definedName>
    <definedName name="CAL_TIPO" localSheetId="2">#REF!</definedName>
    <definedName name="CAL_TIPO" localSheetId="5">#REF!</definedName>
    <definedName name="CAL_TIPO">#REF!</definedName>
    <definedName name="CALIFICACIÓN" localSheetId="2">#REF!</definedName>
    <definedName name="CALIFICACIÓN" localSheetId="5">#REF!</definedName>
    <definedName name="CALIFICACIÓN">#REF!</definedName>
    <definedName name="CATEGORIA" localSheetId="2">#REF!</definedName>
    <definedName name="CATEGORIA" localSheetId="5">#REF!</definedName>
    <definedName name="CATEGORIA">#REF!</definedName>
    <definedName name="CLASE" localSheetId="2">#REF!</definedName>
    <definedName name="CLASE" localSheetId="5">#REF!</definedName>
    <definedName name="CLASE">#REF!</definedName>
    <definedName name="Clase_Riesgo" localSheetId="2">#REF!</definedName>
    <definedName name="Clase_Riesgo" localSheetId="5">#REF!</definedName>
    <definedName name="Clase_Riesgo">#REF!</definedName>
    <definedName name="Clasificacion">'Tablas de apoyo'!$C$2:$C$8</definedName>
    <definedName name="CLASIFICACIÓN_DEL_RIESGO" localSheetId="2">[1]Datos!$A$23:$A$30</definedName>
    <definedName name="CLASIFICACIÓN_DEL_RIESGO" localSheetId="5">[2]Datos!$A$23:$A$30</definedName>
    <definedName name="CLASIFICACIÓN_DEL_RIESGO">Datos!$A$23:$A$30</definedName>
    <definedName name="Cuenta_con_herramienta_de_Control?_SI___15_NO___0" localSheetId="2">#REF!</definedName>
    <definedName name="Cuenta_con_herramienta_de_Control?_SI___15_NO___0" localSheetId="5">#REF!</definedName>
    <definedName name="Cuenta_con_herramienta_de_Control?_SI___15_NO___0">#REF!</definedName>
    <definedName name="Documentada" localSheetId="2">#REF!</definedName>
    <definedName name="Documentada" localSheetId="5">#REF!</definedName>
    <definedName name="Documentada">#REF!</definedName>
    <definedName name="Efectiva" localSheetId="2">#REF!</definedName>
    <definedName name="Efectiva" localSheetId="5">#REF!</definedName>
    <definedName name="Efectiva">#REF!</definedName>
    <definedName name="EFECTIVIDAD" localSheetId="2">#REF!</definedName>
    <definedName name="EFECTIVIDAD" localSheetId="5">#REF!</definedName>
    <definedName name="EFECTIVIDAD">#REF!</definedName>
    <definedName name="ESTADO" localSheetId="2">#REF!</definedName>
    <definedName name="ESTADO" localSheetId="5">#REF!</definedName>
    <definedName name="ESTADO">#REF!</definedName>
    <definedName name="Herram" localSheetId="2">#REF!</definedName>
    <definedName name="Herram" localSheetId="5">#REF!</definedName>
    <definedName name="Herram">#REF!</definedName>
    <definedName name="HerramControl" localSheetId="2">#REF!</definedName>
    <definedName name="HerramControl" localSheetId="5">#REF!</definedName>
    <definedName name="HerramControl">#REF!</definedName>
    <definedName name="Herramientas" localSheetId="2">#REF!</definedName>
    <definedName name="Herramientas" localSheetId="5">#REF!</definedName>
    <definedName name="Herramientas">#REF!</definedName>
    <definedName name="Identificación" localSheetId="2">#REF!</definedName>
    <definedName name="Identificación" localSheetId="5">#REF!</definedName>
    <definedName name="Identificación">#REF!</definedName>
    <definedName name="IMPACTO" localSheetId="2">#REF!</definedName>
    <definedName name="IMPACTO" localSheetId="5">#REF!</definedName>
    <definedName name="IMPACTO">#REF!</definedName>
    <definedName name="Naturaleza" localSheetId="2">#REF!</definedName>
    <definedName name="Naturaleza" localSheetId="5">#REF!</definedName>
    <definedName name="Naturaleza">#REF!</definedName>
    <definedName name="OBJETIVO" localSheetId="5">#REF!</definedName>
    <definedName name="OBJETIVO">Datos!$B$2:$B$14</definedName>
    <definedName name="PROBABILIDAD" localSheetId="2">#REF!</definedName>
    <definedName name="PROBABILIDAD" localSheetId="5">#REF!</definedName>
    <definedName name="PROBABILIDAD">#REF!</definedName>
    <definedName name="Proceso" localSheetId="2">#REF!</definedName>
    <definedName name="Proceso" localSheetId="5">#REF!</definedName>
    <definedName name="Proceso">#REF!</definedName>
    <definedName name="PROCESOS" localSheetId="2">[1]Datos!$A$2:$A$14</definedName>
    <definedName name="PROCESOS" localSheetId="5">[2]Datos!$A$2:$A$14</definedName>
    <definedName name="PROCESOS">Datos!$A$2:$A$14</definedName>
    <definedName name="Score" localSheetId="2">#REF!</definedName>
    <definedName name="Score" localSheetId="5">#REF!</definedName>
    <definedName name="Score">#REF!</definedName>
    <definedName name="Seguimiento" localSheetId="2">#REF!</definedName>
    <definedName name="Seguimiento" localSheetId="5">#REF!</definedName>
    <definedName name="Seguimiento">#REF!</definedName>
    <definedName name="Sub_proceso" localSheetId="2">#REF!</definedName>
    <definedName name="Sub_proceso" localSheetId="5">#REF!</definedName>
    <definedName name="Sub_proceso">#REF!</definedName>
    <definedName name="TIPO" localSheetId="2">[1]Datos!$A$17:$A$19</definedName>
    <definedName name="TIPO" localSheetId="5">#REF!</definedName>
    <definedName name="TIPO">Datos!$A$17:$A$19</definedName>
  </definedNames>
  <calcPr calcId="152511"/>
</workbook>
</file>

<file path=xl/calcChain.xml><?xml version="1.0" encoding="utf-8"?>
<calcChain xmlns="http://schemas.openxmlformats.org/spreadsheetml/2006/main">
  <c r="AC31" i="7" l="1"/>
  <c r="AH31" i="7" s="1"/>
  <c r="AC30" i="7"/>
  <c r="AH30" i="7" s="1"/>
  <c r="AC37" i="7" l="1"/>
  <c r="AH37" i="7" s="1"/>
  <c r="AI37" i="7" s="1"/>
  <c r="AC38" i="7"/>
  <c r="AH38" i="7" s="1"/>
  <c r="AC39" i="7"/>
  <c r="AH39" i="7" s="1"/>
  <c r="AC40" i="7"/>
  <c r="AH40" i="7" s="1"/>
  <c r="AC41" i="7"/>
  <c r="AH41" i="7" s="1"/>
  <c r="AC42" i="7"/>
  <c r="AH42" i="7" s="1"/>
  <c r="AC43" i="7"/>
  <c r="AH43" i="7" s="1"/>
  <c r="AI43" i="7" s="1"/>
  <c r="AC44" i="7"/>
  <c r="AH44" i="7" s="1"/>
  <c r="AC45" i="7"/>
  <c r="AH45" i="7" s="1"/>
  <c r="AI45" i="7" s="1"/>
  <c r="AC46" i="7"/>
  <c r="AH46" i="7" s="1"/>
  <c r="AC47" i="7"/>
  <c r="AH47" i="7" s="1"/>
  <c r="AC48" i="7"/>
  <c r="AH48" i="7" s="1"/>
  <c r="AC49" i="7"/>
  <c r="AH49" i="7" s="1"/>
  <c r="AC50" i="7"/>
  <c r="AH50" i="7" s="1"/>
  <c r="AC51" i="7"/>
  <c r="AH51" i="7" s="1"/>
  <c r="AC52" i="7"/>
  <c r="AH52" i="7" s="1"/>
  <c r="AC53" i="7"/>
  <c r="AH53" i="7" s="1"/>
  <c r="AC54" i="7"/>
  <c r="AH54" i="7" s="1"/>
  <c r="AC55" i="7"/>
  <c r="AH55" i="7" s="1"/>
  <c r="AI55" i="7" s="1"/>
  <c r="AC56" i="7"/>
  <c r="AH56" i="7" s="1"/>
  <c r="AC57" i="7"/>
  <c r="AH57" i="7" s="1"/>
  <c r="AC58" i="7"/>
  <c r="AH58" i="7" s="1"/>
  <c r="AI57" i="7" l="1"/>
  <c r="AI53" i="7"/>
  <c r="AI50" i="7"/>
  <c r="AC193" i="7" l="1"/>
  <c r="AH193" i="7" s="1"/>
  <c r="AI193" i="7" s="1"/>
  <c r="AC191" i="7"/>
  <c r="AH191" i="7" s="1"/>
  <c r="AI191" i="7" s="1"/>
  <c r="AC32" i="7"/>
  <c r="AH32" i="7" s="1"/>
  <c r="AC29" i="7"/>
  <c r="AH29" i="7" s="1"/>
  <c r="AC28" i="7"/>
  <c r="AH28" i="7" s="1"/>
  <c r="AC27" i="7"/>
  <c r="AH27" i="7" s="1"/>
  <c r="AC26" i="7"/>
  <c r="AH26" i="7" s="1"/>
  <c r="AI26" i="7" s="1"/>
  <c r="AC25" i="7"/>
  <c r="AH25" i="7" s="1"/>
  <c r="AC24" i="7"/>
  <c r="AH24" i="7" s="1"/>
  <c r="AC23" i="7"/>
  <c r="AH23" i="7" s="1"/>
  <c r="AI23" i="7" l="1"/>
  <c r="AI29" i="7"/>
  <c r="B48" i="16" l="1"/>
  <c r="B47" i="16"/>
  <c r="B46" i="16"/>
  <c r="B45" i="16"/>
  <c r="B44" i="16"/>
  <c r="B43" i="16"/>
  <c r="C589" i="9"/>
  <c r="C588" i="9"/>
  <c r="C590" i="9" s="1"/>
  <c r="C554" i="9"/>
  <c r="C553" i="9"/>
  <c r="C555" i="9" s="1"/>
  <c r="C519" i="9"/>
  <c r="C518" i="9"/>
  <c r="C520" i="9" s="1"/>
  <c r="C484" i="9"/>
  <c r="C483" i="9"/>
  <c r="C485" i="9" s="1"/>
  <c r="C450" i="9"/>
  <c r="C449" i="9"/>
  <c r="C448" i="9"/>
  <c r="I414" i="9"/>
  <c r="C414" i="9"/>
  <c r="I413" i="9"/>
  <c r="I415" i="9" s="1"/>
  <c r="C413" i="9"/>
  <c r="C415" i="9" s="1"/>
  <c r="C381" i="9"/>
  <c r="O380" i="9"/>
  <c r="I380" i="9"/>
  <c r="C380" i="9"/>
  <c r="O379" i="9"/>
  <c r="O381" i="9" s="1"/>
  <c r="I379" i="9"/>
  <c r="I381" i="9" s="1"/>
  <c r="C379" i="9"/>
  <c r="C344" i="9"/>
  <c r="C343" i="9"/>
  <c r="C345" i="9" s="1"/>
  <c r="U310" i="9"/>
  <c r="O310" i="9"/>
  <c r="I310" i="9"/>
  <c r="C310" i="9"/>
  <c r="U309" i="9"/>
  <c r="U311" i="9" s="1"/>
  <c r="O309" i="9"/>
  <c r="O311" i="9" s="1"/>
  <c r="I309" i="9"/>
  <c r="I311" i="9" s="1"/>
  <c r="C309" i="9"/>
  <c r="C311" i="9" s="1"/>
  <c r="C276" i="9"/>
  <c r="C275" i="9"/>
  <c r="C277" i="9" s="1"/>
  <c r="C243" i="9"/>
  <c r="C242" i="9"/>
  <c r="C241" i="9"/>
  <c r="C207" i="9"/>
  <c r="C206" i="9"/>
  <c r="C205" i="9"/>
  <c r="C171" i="9"/>
  <c r="C170" i="9"/>
  <c r="C172" i="9" s="1"/>
  <c r="C137" i="9"/>
  <c r="C136" i="9"/>
  <c r="C138" i="9" s="1"/>
  <c r="C101" i="9"/>
  <c r="C100" i="9"/>
  <c r="C99" i="9"/>
  <c r="C65" i="9"/>
  <c r="C64" i="9"/>
  <c r="C63" i="9"/>
  <c r="C30" i="9"/>
  <c r="C29" i="9"/>
  <c r="C31" i="9" s="1"/>
  <c r="AC258" i="7"/>
  <c r="AH258" i="7" s="1"/>
  <c r="AC257" i="7"/>
  <c r="AH257" i="7" s="1"/>
  <c r="AC256" i="7"/>
  <c r="AH256" i="7" s="1"/>
  <c r="AC255" i="7"/>
  <c r="AH255" i="7" s="1"/>
  <c r="AC254" i="7"/>
  <c r="AH254" i="7" s="1"/>
  <c r="AC253" i="7"/>
  <c r="AH253" i="7" s="1"/>
  <c r="AC252" i="7"/>
  <c r="AH252" i="7" s="1"/>
  <c r="AI252" i="7" s="1"/>
  <c r="AC251" i="7"/>
  <c r="AH251" i="7" s="1"/>
  <c r="AC250" i="7"/>
  <c r="AH250" i="7" s="1"/>
  <c r="AC249" i="7"/>
  <c r="AH249" i="7" s="1"/>
  <c r="AC248" i="7"/>
  <c r="AH248" i="7" s="1"/>
  <c r="AC247" i="7"/>
  <c r="AH247" i="7" s="1"/>
  <c r="AC246" i="7"/>
  <c r="AH246" i="7" s="1"/>
  <c r="AC245" i="7"/>
  <c r="AH245" i="7" s="1"/>
  <c r="AC244" i="7"/>
  <c r="AH244" i="7" s="1"/>
  <c r="AC243" i="7"/>
  <c r="AH243" i="7" s="1"/>
  <c r="AI243" i="7" s="1"/>
  <c r="AC242" i="7"/>
  <c r="AH242" i="7" s="1"/>
  <c r="AC241" i="7"/>
  <c r="AH241" i="7" s="1"/>
  <c r="AC240" i="7"/>
  <c r="AH240" i="7" s="1"/>
  <c r="AC239" i="7"/>
  <c r="AH239" i="7" s="1"/>
  <c r="AC238" i="7"/>
  <c r="AH238" i="7" s="1"/>
  <c r="AC237" i="7"/>
  <c r="AH237" i="7" s="1"/>
  <c r="AC236" i="7"/>
  <c r="AH236" i="7" s="1"/>
  <c r="AC235" i="7"/>
  <c r="AH235" i="7" s="1"/>
  <c r="AC234" i="7"/>
  <c r="AH234" i="7" s="1"/>
  <c r="AC233" i="7"/>
  <c r="AH233" i="7" s="1"/>
  <c r="AI233" i="7" s="1"/>
  <c r="AC232" i="7"/>
  <c r="AH232" i="7" s="1"/>
  <c r="AI232" i="7" s="1"/>
  <c r="AC231" i="7"/>
  <c r="AH231" i="7" s="1"/>
  <c r="AI231" i="7" s="1"/>
  <c r="AC230" i="7"/>
  <c r="AH230" i="7" s="1"/>
  <c r="AI230" i="7" s="1"/>
  <c r="AC229" i="7"/>
  <c r="AH229" i="7" s="1"/>
  <c r="AI229" i="7" s="1"/>
  <c r="AC228" i="7"/>
  <c r="AH228" i="7" s="1"/>
  <c r="AI228" i="7" s="1"/>
  <c r="AC227" i="7"/>
  <c r="AH227" i="7" s="1"/>
  <c r="AI227" i="7" s="1"/>
  <c r="AC226" i="7"/>
  <c r="AH226" i="7" s="1"/>
  <c r="AI226" i="7" s="1"/>
  <c r="AC225" i="7"/>
  <c r="AH225" i="7" s="1"/>
  <c r="AI225" i="7" s="1"/>
  <c r="AC224" i="7"/>
  <c r="AH224" i="7" s="1"/>
  <c r="AI224" i="7" s="1"/>
  <c r="AC223" i="7"/>
  <c r="AH223" i="7" s="1"/>
  <c r="AI223" i="7" s="1"/>
  <c r="AC222" i="7"/>
  <c r="AH222" i="7" s="1"/>
  <c r="AI222" i="7" s="1"/>
  <c r="AC221" i="7"/>
  <c r="AH221" i="7" s="1"/>
  <c r="AI221" i="7" s="1"/>
  <c r="AC220" i="7"/>
  <c r="AH220" i="7" s="1"/>
  <c r="AI220" i="7" s="1"/>
  <c r="AC219" i="7"/>
  <c r="AH219" i="7" s="1"/>
  <c r="AI219" i="7" s="1"/>
  <c r="AC218" i="7"/>
  <c r="AH218" i="7" s="1"/>
  <c r="AC217" i="7"/>
  <c r="AH217" i="7" s="1"/>
  <c r="AC216" i="7"/>
  <c r="AH216" i="7" s="1"/>
  <c r="AC215" i="7"/>
  <c r="AH215" i="7" s="1"/>
  <c r="AI215" i="7" s="1"/>
  <c r="AC214" i="7"/>
  <c r="AH214" i="7" s="1"/>
  <c r="AI214" i="7" s="1"/>
  <c r="AC213" i="7"/>
  <c r="AH213" i="7" s="1"/>
  <c r="AC212" i="7"/>
  <c r="AH212" i="7" s="1"/>
  <c r="AI212" i="7" s="1"/>
  <c r="AC211" i="7"/>
  <c r="AH211" i="7" s="1"/>
  <c r="AC210" i="7"/>
  <c r="AH210" i="7" s="1"/>
  <c r="AC209" i="7"/>
  <c r="AH209" i="7" s="1"/>
  <c r="AC208" i="7"/>
  <c r="AH208" i="7" s="1"/>
  <c r="AC207" i="7"/>
  <c r="AH207" i="7" s="1"/>
  <c r="AC206" i="7"/>
  <c r="AH206" i="7" s="1"/>
  <c r="AC205" i="7"/>
  <c r="AH205" i="7" s="1"/>
  <c r="AI205" i="7" s="1"/>
  <c r="AC204" i="7"/>
  <c r="AH204" i="7" s="1"/>
  <c r="AI204" i="7" s="1"/>
  <c r="AC203" i="7"/>
  <c r="AH203" i="7" s="1"/>
  <c r="AC202" i="7"/>
  <c r="AH202" i="7" s="1"/>
  <c r="AC201" i="7"/>
  <c r="AH201" i="7" s="1"/>
  <c r="AC200" i="7"/>
  <c r="AH200" i="7" s="1"/>
  <c r="AC199" i="7"/>
  <c r="AH199" i="7" s="1"/>
  <c r="AC198" i="7"/>
  <c r="AH198" i="7" s="1"/>
  <c r="AC197" i="7"/>
  <c r="AH197" i="7" s="1"/>
  <c r="AI197" i="7" s="1"/>
  <c r="AC196" i="7"/>
  <c r="AH196" i="7" s="1"/>
  <c r="AC195" i="7"/>
  <c r="AH195" i="7" s="1"/>
  <c r="AC194" i="7"/>
  <c r="AH194" i="7" s="1"/>
  <c r="AI194" i="7" s="1"/>
  <c r="AC192" i="7"/>
  <c r="AH192" i="7" s="1"/>
  <c r="AI192" i="7" s="1"/>
  <c r="AC190" i="7"/>
  <c r="AH190" i="7" s="1"/>
  <c r="AI190" i="7" s="1"/>
  <c r="AC189" i="7"/>
  <c r="AH189" i="7" s="1"/>
  <c r="AC188" i="7"/>
  <c r="AH188" i="7" s="1"/>
  <c r="AC187" i="7"/>
  <c r="AH187" i="7" s="1"/>
  <c r="AI187" i="7" s="1"/>
  <c r="AC186" i="7"/>
  <c r="AH186" i="7" s="1"/>
  <c r="AI186" i="7" s="1"/>
  <c r="AC185" i="7"/>
  <c r="AH185" i="7" s="1"/>
  <c r="AI185" i="7" s="1"/>
  <c r="AC184" i="7"/>
  <c r="AH184" i="7" s="1"/>
  <c r="AC183" i="7"/>
  <c r="AH183" i="7" s="1"/>
  <c r="AC182" i="7"/>
  <c r="AH182" i="7" s="1"/>
  <c r="AC181" i="7"/>
  <c r="AH181" i="7" s="1"/>
  <c r="AI181" i="7" s="1"/>
  <c r="AC180" i="7"/>
  <c r="AH180" i="7" s="1"/>
  <c r="AI180" i="7" s="1"/>
  <c r="AC179" i="7"/>
  <c r="AH179" i="7" s="1"/>
  <c r="AI179" i="7" s="1"/>
  <c r="AC178" i="7"/>
  <c r="AH178" i="7" s="1"/>
  <c r="AC177" i="7"/>
  <c r="AH177" i="7" s="1"/>
  <c r="AC176" i="7"/>
  <c r="AH176" i="7" s="1"/>
  <c r="AC175" i="7"/>
  <c r="AH175" i="7" s="1"/>
  <c r="AC174" i="7"/>
  <c r="AH174" i="7" s="1"/>
  <c r="AC173" i="7"/>
  <c r="AH173" i="7" s="1"/>
  <c r="AC172" i="7"/>
  <c r="AH172" i="7" s="1"/>
  <c r="AC171" i="7"/>
  <c r="AH171" i="7" s="1"/>
  <c r="AC170" i="7"/>
  <c r="AH170" i="7" s="1"/>
  <c r="AC169" i="7"/>
  <c r="AH169" i="7" s="1"/>
  <c r="AC168" i="7"/>
  <c r="AH168" i="7" s="1"/>
  <c r="AC167" i="7"/>
  <c r="AH167" i="7" s="1"/>
  <c r="AC166" i="7"/>
  <c r="AH166" i="7" s="1"/>
  <c r="AC165" i="7"/>
  <c r="AH165" i="7" s="1"/>
  <c r="AI165" i="7" s="1"/>
  <c r="AC164" i="7"/>
  <c r="AH164" i="7" s="1"/>
  <c r="AI164" i="7" s="1"/>
  <c r="AC163" i="7"/>
  <c r="AH163" i="7" s="1"/>
  <c r="AI163" i="7" s="1"/>
  <c r="AC162" i="7"/>
  <c r="AH162" i="7" s="1"/>
  <c r="AI162" i="7" s="1"/>
  <c r="AC161" i="7"/>
  <c r="AH161" i="7" s="1"/>
  <c r="AI161" i="7" s="1"/>
  <c r="AC160" i="7"/>
  <c r="AH160" i="7" s="1"/>
  <c r="AI160" i="7" s="1"/>
  <c r="AC159" i="7"/>
  <c r="AH159" i="7" s="1"/>
  <c r="AI159" i="7" s="1"/>
  <c r="AC158" i="7"/>
  <c r="AH158" i="7" s="1"/>
  <c r="AI158" i="7" s="1"/>
  <c r="AC157" i="7"/>
  <c r="AH157" i="7" s="1"/>
  <c r="AC156" i="7"/>
  <c r="AH156" i="7" s="1"/>
  <c r="AC155" i="7"/>
  <c r="AH155" i="7" s="1"/>
  <c r="AI155" i="7" s="1"/>
  <c r="AC154" i="7"/>
  <c r="AH154" i="7" s="1"/>
  <c r="AI154" i="7" s="1"/>
  <c r="AC153" i="7"/>
  <c r="AH153" i="7" s="1"/>
  <c r="AI153" i="7" s="1"/>
  <c r="AC152" i="7"/>
  <c r="AH152" i="7" s="1"/>
  <c r="AI152" i="7" s="1"/>
  <c r="AC151" i="7"/>
  <c r="AH151" i="7" s="1"/>
  <c r="AC150" i="7"/>
  <c r="AH150" i="7" s="1"/>
  <c r="AC149" i="7"/>
  <c r="AH149" i="7" s="1"/>
  <c r="AC148" i="7"/>
  <c r="AH148" i="7" s="1"/>
  <c r="AC147" i="7"/>
  <c r="AH147" i="7" s="1"/>
  <c r="AC146" i="7"/>
  <c r="AH146" i="7" s="1"/>
  <c r="AI146" i="7" s="1"/>
  <c r="AC145" i="7"/>
  <c r="AH145" i="7" s="1"/>
  <c r="AI145" i="7" s="1"/>
  <c r="AC144" i="7"/>
  <c r="AH144" i="7" s="1"/>
  <c r="AC143" i="7"/>
  <c r="AH143" i="7" s="1"/>
  <c r="AC142" i="7"/>
  <c r="AH142" i="7" s="1"/>
  <c r="AI142" i="7" s="1"/>
  <c r="AC141" i="7"/>
  <c r="AH141" i="7" s="1"/>
  <c r="AC140" i="7"/>
  <c r="AH140" i="7" s="1"/>
  <c r="AC139" i="7"/>
  <c r="AH139" i="7" s="1"/>
  <c r="AI139" i="7" s="1"/>
  <c r="AC138" i="7"/>
  <c r="AH138" i="7" s="1"/>
  <c r="AC137" i="7"/>
  <c r="AH137" i="7" s="1"/>
  <c r="AC136" i="7"/>
  <c r="AH136" i="7" s="1"/>
  <c r="AC135" i="7"/>
  <c r="AH135" i="7" s="1"/>
  <c r="AC134" i="7"/>
  <c r="AH134" i="7" s="1"/>
  <c r="AC133" i="7"/>
  <c r="AH133" i="7" s="1"/>
  <c r="AC132" i="7"/>
  <c r="AH132" i="7" s="1"/>
  <c r="AC131" i="7"/>
  <c r="AH131" i="7" s="1"/>
  <c r="AC130" i="7"/>
  <c r="AH130" i="7" s="1"/>
  <c r="AI130" i="7" s="1"/>
  <c r="AC129" i="7"/>
  <c r="AH129" i="7" s="1"/>
  <c r="AC128" i="7"/>
  <c r="AH128" i="7" s="1"/>
  <c r="AC127" i="7"/>
  <c r="AH127" i="7" s="1"/>
  <c r="AC126" i="7"/>
  <c r="AH126" i="7" s="1"/>
  <c r="AC125" i="7"/>
  <c r="AH125" i="7" s="1"/>
  <c r="AC124" i="7"/>
  <c r="AH124" i="7" s="1"/>
  <c r="AC123" i="7"/>
  <c r="AH123" i="7" s="1"/>
  <c r="AC122" i="7"/>
  <c r="AH122" i="7" s="1"/>
  <c r="AC121" i="7"/>
  <c r="AH121" i="7" s="1"/>
  <c r="AI121" i="7" s="1"/>
  <c r="AC120" i="7"/>
  <c r="AH120" i="7" s="1"/>
  <c r="AC119" i="7"/>
  <c r="AH119" i="7" s="1"/>
  <c r="AC118" i="7"/>
  <c r="AH118" i="7" s="1"/>
  <c r="AI118" i="7" s="1"/>
  <c r="AC117" i="7"/>
  <c r="AH117" i="7" s="1"/>
  <c r="AI117" i="7" s="1"/>
  <c r="AC116" i="7"/>
  <c r="AH116" i="7" s="1"/>
  <c r="AI116" i="7" s="1"/>
  <c r="AC115" i="7"/>
  <c r="AH115" i="7" s="1"/>
  <c r="AC114" i="7"/>
  <c r="AH114" i="7" s="1"/>
  <c r="AC113" i="7"/>
  <c r="AH113" i="7" s="1"/>
  <c r="AC112" i="7"/>
  <c r="AH112" i="7" s="1"/>
  <c r="AI112" i="7" s="1"/>
  <c r="AC111" i="7"/>
  <c r="AH111" i="7" s="1"/>
  <c r="AI111" i="7" s="1"/>
  <c r="AC110" i="7"/>
  <c r="AH110" i="7" s="1"/>
  <c r="AC109" i="7"/>
  <c r="AH109" i="7" s="1"/>
  <c r="AC108" i="7"/>
  <c r="AH108" i="7" s="1"/>
  <c r="AC107" i="7"/>
  <c r="AH107" i="7" s="1"/>
  <c r="AC106" i="7"/>
  <c r="AH106" i="7" s="1"/>
  <c r="AC105" i="7"/>
  <c r="AH105" i="7" s="1"/>
  <c r="AI105" i="7" s="1"/>
  <c r="AC104" i="7"/>
  <c r="AH104" i="7" s="1"/>
  <c r="AI104" i="7" s="1"/>
  <c r="AC103" i="7"/>
  <c r="AH103" i="7" s="1"/>
  <c r="AC102" i="7"/>
  <c r="AH102" i="7" s="1"/>
  <c r="AC101" i="7"/>
  <c r="AH101" i="7" s="1"/>
  <c r="AC100" i="7"/>
  <c r="AH100" i="7" s="1"/>
  <c r="AI100" i="7" s="1"/>
  <c r="AC99" i="7"/>
  <c r="AH99" i="7" s="1"/>
  <c r="AC98" i="7"/>
  <c r="AH98" i="7" s="1"/>
  <c r="AC97" i="7"/>
  <c r="AH97" i="7" s="1"/>
  <c r="AI97" i="7" s="1"/>
  <c r="AC96" i="7"/>
  <c r="AH96" i="7" s="1"/>
  <c r="AC95" i="7"/>
  <c r="AH95" i="7" s="1"/>
  <c r="AI95" i="7" s="1"/>
  <c r="AC94" i="7"/>
  <c r="AH94" i="7" s="1"/>
  <c r="AC93" i="7"/>
  <c r="AH93" i="7" s="1"/>
  <c r="AC92" i="7"/>
  <c r="AH92" i="7" s="1"/>
  <c r="AC91" i="7"/>
  <c r="AH91" i="7" s="1"/>
  <c r="AC90" i="7"/>
  <c r="AH90" i="7" s="1"/>
  <c r="AC89" i="7"/>
  <c r="AH89" i="7" s="1"/>
  <c r="AC88" i="7"/>
  <c r="AH88" i="7" s="1"/>
  <c r="AC87" i="7"/>
  <c r="AH87" i="7" s="1"/>
  <c r="AC86" i="7"/>
  <c r="AH86" i="7" s="1"/>
  <c r="AC85" i="7"/>
  <c r="AH85" i="7" s="1"/>
  <c r="AI85" i="7" s="1"/>
  <c r="AC84" i="7"/>
  <c r="AH84" i="7" s="1"/>
  <c r="AI84" i="7" s="1"/>
  <c r="AC83" i="7"/>
  <c r="AH83" i="7" s="1"/>
  <c r="AC82" i="7"/>
  <c r="AH82" i="7" s="1"/>
  <c r="AC81" i="7"/>
  <c r="AH81" i="7" s="1"/>
  <c r="AC80" i="7"/>
  <c r="AH80" i="7" s="1"/>
  <c r="AI80" i="7" s="1"/>
  <c r="AC79" i="7"/>
  <c r="AH79" i="7" s="1"/>
  <c r="AI79" i="7" s="1"/>
  <c r="AC78" i="7"/>
  <c r="AH78" i="7" s="1"/>
  <c r="AI78" i="7" s="1"/>
  <c r="AC77" i="7"/>
  <c r="AH77" i="7" s="1"/>
  <c r="AI77" i="7" s="1"/>
  <c r="AC76" i="7"/>
  <c r="AH76" i="7" s="1"/>
  <c r="AI76" i="7" s="1"/>
  <c r="AC75" i="7"/>
  <c r="AH75" i="7" s="1"/>
  <c r="AC74" i="7"/>
  <c r="AH74" i="7" s="1"/>
  <c r="AC73" i="7"/>
  <c r="AH73" i="7" s="1"/>
  <c r="AC72" i="7"/>
  <c r="AH72" i="7" s="1"/>
  <c r="AC71" i="7"/>
  <c r="AH71" i="7" s="1"/>
  <c r="AC70" i="7"/>
  <c r="AH70" i="7" s="1"/>
  <c r="AC69" i="7"/>
  <c r="AH69" i="7" s="1"/>
  <c r="AC68" i="7"/>
  <c r="AH68" i="7" s="1"/>
  <c r="AC67" i="7"/>
  <c r="AH67" i="7" s="1"/>
  <c r="AC66" i="7"/>
  <c r="AH66" i="7" s="1"/>
  <c r="AC65" i="7"/>
  <c r="AH65" i="7" s="1"/>
  <c r="AC64" i="7"/>
  <c r="AH64" i="7" s="1"/>
  <c r="AC63" i="7"/>
  <c r="AH63" i="7" s="1"/>
  <c r="AC62" i="7"/>
  <c r="AH62" i="7" s="1"/>
  <c r="AC61" i="7"/>
  <c r="AH61" i="7" s="1"/>
  <c r="AC60" i="7"/>
  <c r="AH60" i="7" s="1"/>
  <c r="AC59" i="7"/>
  <c r="AH59" i="7" s="1"/>
  <c r="AI59" i="7" s="1"/>
  <c r="AC36" i="7"/>
  <c r="AH36" i="7" s="1"/>
  <c r="AC35" i="7"/>
  <c r="AH35" i="7" s="1"/>
  <c r="AI35" i="7" s="1"/>
  <c r="AC34" i="7"/>
  <c r="AH34" i="7" s="1"/>
  <c r="AI34" i="7" s="1"/>
  <c r="AC33" i="7"/>
  <c r="AH33" i="7" s="1"/>
  <c r="AI33" i="7" s="1"/>
  <c r="AC22" i="7"/>
  <c r="AH22" i="7" s="1"/>
  <c r="AC21" i="7"/>
  <c r="AH21" i="7" s="1"/>
  <c r="AC20" i="7"/>
  <c r="AH20" i="7" s="1"/>
  <c r="AC19" i="7"/>
  <c r="AH19" i="7" s="1"/>
  <c r="AC18" i="7"/>
  <c r="AH18" i="7" s="1"/>
  <c r="AC17" i="7"/>
  <c r="AH17" i="7" s="1"/>
  <c r="AC16" i="7"/>
  <c r="AH16" i="7" s="1"/>
  <c r="AC15" i="7"/>
  <c r="AH15" i="7" s="1"/>
  <c r="AC14" i="7"/>
  <c r="AH14" i="7" s="1"/>
  <c r="AC13" i="7"/>
  <c r="AH13" i="7" s="1"/>
  <c r="AC12" i="7"/>
  <c r="AH12" i="7" s="1"/>
  <c r="AC11" i="7"/>
  <c r="AH11" i="7" s="1"/>
  <c r="AC10" i="7"/>
  <c r="AH10" i="7" s="1"/>
  <c r="V27" i="8"/>
  <c r="P27" i="8"/>
  <c r="J27" i="8"/>
  <c r="D27" i="8"/>
  <c r="V26" i="8"/>
  <c r="V28" i="8" s="1"/>
  <c r="V29" i="8" s="1"/>
  <c r="P26" i="8"/>
  <c r="P28" i="8" s="1"/>
  <c r="P29" i="8" s="1"/>
  <c r="J26" i="8"/>
  <c r="J28" i="8" s="1"/>
  <c r="J29" i="8" s="1"/>
  <c r="D26" i="8"/>
  <c r="D28" i="8" s="1"/>
  <c r="D29" i="8" s="1"/>
  <c r="O25" i="2"/>
  <c r="D25" i="2"/>
  <c r="O24" i="2"/>
  <c r="D24" i="2"/>
  <c r="O23" i="2"/>
  <c r="D23" i="2"/>
  <c r="O22" i="2"/>
  <c r="D22" i="2"/>
  <c r="O21" i="2"/>
  <c r="D21" i="2"/>
  <c r="O20" i="2"/>
  <c r="D20" i="2"/>
  <c r="O19" i="2"/>
  <c r="D19" i="2"/>
  <c r="O18" i="2"/>
  <c r="D18" i="2"/>
  <c r="O17" i="2"/>
  <c r="D17" i="2"/>
  <c r="O16" i="2"/>
  <c r="D16" i="2"/>
  <c r="O15" i="2"/>
  <c r="D15" i="2"/>
  <c r="O14" i="2"/>
  <c r="D14" i="2"/>
  <c r="O13" i="2"/>
  <c r="D13" i="2"/>
  <c r="O12" i="2"/>
  <c r="D12" i="2"/>
  <c r="O11" i="2"/>
  <c r="D11" i="2"/>
  <c r="AI257" i="7" l="1"/>
  <c r="AI236" i="7"/>
  <c r="AI244" i="7"/>
  <c r="AI248" i="7"/>
  <c r="AI250" i="7"/>
  <c r="AI122" i="7"/>
  <c r="AI156" i="7"/>
  <c r="AI166" i="7"/>
  <c r="AI174" i="7"/>
  <c r="AI182" i="7"/>
  <c r="AI18" i="7"/>
  <c r="AI60" i="7"/>
  <c r="AI89" i="7"/>
  <c r="AI93" i="7"/>
  <c r="AI113" i="7"/>
  <c r="AI119" i="7"/>
  <c r="AI127" i="7"/>
  <c r="AI188" i="7"/>
  <c r="AI207" i="7"/>
  <c r="AI65" i="7"/>
  <c r="AI124" i="7"/>
  <c r="AI147" i="7"/>
  <c r="AI15" i="7"/>
  <c r="AI62" i="7"/>
  <c r="AI87" i="7"/>
  <c r="AI91" i="7"/>
  <c r="AI101" i="7"/>
  <c r="AI140" i="7"/>
  <c r="AI10" i="7"/>
  <c r="AI21" i="7"/>
  <c r="AI70" i="7"/>
  <c r="AI98" i="7"/>
  <c r="AI169" i="7"/>
  <c r="AI177" i="7"/>
  <c r="AI195" i="7"/>
  <c r="AI210" i="7"/>
  <c r="AI239" i="7"/>
  <c r="AI108" i="7"/>
  <c r="AI133" i="7"/>
  <c r="AI137" i="7"/>
  <c r="AI143" i="7"/>
  <c r="AI150" i="7"/>
  <c r="AI199" i="7"/>
  <c r="AI241" i="7"/>
  <c r="AI12" i="7"/>
  <c r="AI72" i="7"/>
  <c r="AI81" i="7"/>
  <c r="AI106" i="7"/>
  <c r="AI131" i="7"/>
  <c r="AI135" i="7"/>
  <c r="AI201" i="7"/>
  <c r="AI216" i="7"/>
  <c r="AI234" i="7"/>
  <c r="AI246" i="7"/>
  <c r="AI255" i="7"/>
</calcChain>
</file>

<file path=xl/sharedStrings.xml><?xml version="1.0" encoding="utf-8"?>
<sst xmlns="http://schemas.openxmlformats.org/spreadsheetml/2006/main" count="14573" uniqueCount="4719">
  <si>
    <t>Insignificante</t>
  </si>
  <si>
    <t>Menor</t>
  </si>
  <si>
    <t>Moderado</t>
  </si>
  <si>
    <t>Mayor</t>
  </si>
  <si>
    <t>Catástrofico</t>
  </si>
  <si>
    <t>Muy bajo</t>
  </si>
  <si>
    <t xml:space="preserve">Bajo </t>
  </si>
  <si>
    <t>Alto</t>
  </si>
  <si>
    <t>Raro</t>
  </si>
  <si>
    <t>Zona Baja</t>
  </si>
  <si>
    <t>Zona Moderada</t>
  </si>
  <si>
    <t>Zona Alta</t>
  </si>
  <si>
    <t>Rara vez</t>
  </si>
  <si>
    <t xml:space="preserve">Zona Baja </t>
  </si>
  <si>
    <t>Improbable</t>
  </si>
  <si>
    <t>Zona Extrema</t>
  </si>
  <si>
    <t xml:space="preserve">Zona Extrema </t>
  </si>
  <si>
    <t>Posible</t>
  </si>
  <si>
    <t>Probable</t>
  </si>
  <si>
    <t>Casi cierto</t>
  </si>
  <si>
    <t>Casi seguro</t>
  </si>
  <si>
    <t>Probabilidad</t>
  </si>
  <si>
    <t>Impacto</t>
  </si>
  <si>
    <t>codigo</t>
  </si>
  <si>
    <t>Zona de Riesgo intitucional</t>
  </si>
  <si>
    <t>Zona de Riesgo corrupciòn</t>
  </si>
  <si>
    <t>Zona</t>
  </si>
  <si>
    <t>RI - Muy baja</t>
  </si>
  <si>
    <t>RC - Baja</t>
  </si>
  <si>
    <t xml:space="preserve">Asumir el riesgo </t>
  </si>
  <si>
    <t>RI - Baja</t>
  </si>
  <si>
    <t>RC - Moderada</t>
  </si>
  <si>
    <t>ZonaAlta</t>
  </si>
  <si>
    <t>RI - Moderada</t>
  </si>
  <si>
    <t>RC - Alta</t>
  </si>
  <si>
    <t>RI - Alta</t>
  </si>
  <si>
    <t>RC - Extrema</t>
  </si>
  <si>
    <t>DEPENDENCIA</t>
  </si>
  <si>
    <t>CLASIFICACIÓN DEL RIESGO</t>
  </si>
  <si>
    <t>Comunicaciones</t>
  </si>
  <si>
    <t>Estratégico</t>
  </si>
  <si>
    <t>Se asocia con la forma en que se administra la Entidad. El manejo del riesgo estratégico se enfoca a asuntos globales relacionados con la misión y el cumplimiento de los objetivos estratégicos, la clara definición de políticas, diseño y conceptualización de la entidad por parte de la alta gerencia.</t>
  </si>
  <si>
    <t xml:space="preserve">Probabilidad </t>
  </si>
  <si>
    <t>Oficina Asesora Juridica</t>
  </si>
  <si>
    <t xml:space="preserve">Imagen </t>
  </si>
  <si>
    <t xml:space="preserve">Estan relacionados con la percepción y la confianza por parte de  la ciudadania hacia la institución </t>
  </si>
  <si>
    <t xml:space="preserve">Impacto </t>
  </si>
  <si>
    <t>Oficina Asesora Planeación</t>
  </si>
  <si>
    <t>Operativo</t>
  </si>
  <si>
    <t>Comprende los riesgos relacionados tanto con la parte operativa como técnica de la entidad, incluye riesgos provenientes de deficiencias en los sistemas de información, en la definición de los procesos, en la estructura de la entidad, la desarticulación entre dependencias, lo cual conduce a ineficiencias, oportunidades de corrupción e incumplimiento de los compromisos institucionales.</t>
  </si>
  <si>
    <t xml:space="preserve">Subdirecciòn de Evaluación y Seguimiento </t>
  </si>
  <si>
    <t>Asumir el riesgo</t>
  </si>
  <si>
    <t>Financiero</t>
  </si>
  <si>
    <t>Reducir el riesgo</t>
  </si>
  <si>
    <t>Se relacionan con el manejo de los recursos de la entidad que incluye, la ejecución presupuestal, la elaboración de los estados financieros, los pagos, manejos de excedentes de tesorería y el manejo sobre los bienes de cada entidad. De la eficiencia y transparencia en el manejo de los recursos, así como su interacción con las demás áreas dependerá en gran parte el éxito o fracaso de toda entidad.</t>
  </si>
  <si>
    <t xml:space="preserve">Subdirección  Instrumentos, permisos y trámites ambientales  </t>
  </si>
  <si>
    <t>Cumplimiento</t>
  </si>
  <si>
    <t>Evitar el riesgo</t>
  </si>
  <si>
    <t>Se asocian con la capacidad de la entidad para cumplir con los requisitos legales, contractuales, de ética pública y en general con su compromiso ante la comunidad.</t>
  </si>
  <si>
    <t xml:space="preserve">Subdirección Administrativa y Financiera </t>
  </si>
  <si>
    <t>Tecnología</t>
  </si>
  <si>
    <t>Se asocian con la capacidad de la Entidad para que la tecnología
disponible satisfaga las necesidades actuales y futuras de la entidad y soporte el
cumplimiento de la misión.</t>
  </si>
  <si>
    <t xml:space="preserve">Corrupción </t>
  </si>
  <si>
    <t>PROCESO</t>
  </si>
  <si>
    <t>OBJETIVO</t>
  </si>
  <si>
    <t>Sostenibilidad Financiera</t>
  </si>
  <si>
    <t>Generar recursos  para la administración de las áreas del SPNN y la coordinación del SINAP, a través de la gestión,  formulación e implementación de proyectos, alianzas e instrumentos económicos y financieros que contribuyan a la disminución de la brecha.</t>
  </si>
  <si>
    <t xml:space="preserve">Direccionamiento Estratégico </t>
  </si>
  <si>
    <t>Formular e implementar  lineamientos, metodologías y estrategias de planeación,  seguimiento y evaluación dirigidos al cumplimiento  de la misión y objetivos  institucionales.</t>
  </si>
  <si>
    <t xml:space="preserve">Gestión de Comunicaciones </t>
  </si>
  <si>
    <t>Promover la valoración social de las áreas protegidas del Sistema de Parques Nacionales Naturales de Colombia por parte de los nacionales y extranjeros mediante la implementación de la estrategia de comunicación y educación para la conservación para que tomen acciones desde su cotidiano, encaminadas a contribuir con la conservación.</t>
  </si>
  <si>
    <t xml:space="preserve">Evaluación a los sistemas de gestión </t>
  </si>
  <si>
    <t>Determinar el cumplimiento de los procesos, procedimientos, operaciones y la gestión de la Entidad,  mediante la asesoría y acompañamiento, verificación y evaluación independiente, objetiva, sistemática y permanente de los Sistemas de Gestión y monitoreo a los riesgos, para generar oportunidades de mejora y fortalecimiento de la cultura de autocontrol que contribuyan al logro de los objetivos y metas de la Entidad, en armonía con los entes externos</t>
  </si>
  <si>
    <t xml:space="preserve">Administración y manejo del SPNN </t>
  </si>
  <si>
    <t xml:space="preserve">Planificar e implementar estrategias de manejo  que permitan tener un sistema de Parques efectivamente gestionado. </t>
  </si>
  <si>
    <t>Coordinación del SINAP</t>
  </si>
  <si>
    <t xml:space="preserve">Direccionar estratégicamente las acciones que permitan coordinar el desarrollo de un Sistema Nacional de Áreas Protegidas, a través de la orientación y facilitación de sus procesos en el nivel nacional, regional y local,  de tal forma que  contribuyan a la consolidación y al cumplimiento de los objetivos de conservación del país y a los compromisos nacionales e internacionales suscritos. </t>
  </si>
  <si>
    <t>Gestión de recursos financieros</t>
  </si>
  <si>
    <t>Gestionar y  administrar los recursos financieros asignados a la Entidad para contribuir al control de los mismos y contar con información financiera veraz y oportuna para la toma de decisiones</t>
  </si>
  <si>
    <t>Gestión de recursos físicos</t>
  </si>
  <si>
    <t>Administrar los recursos físicos de Parques Nacionales Naturales mediante la identificación,  valoración y mantenimiento de los bienes muebles e inmuebles, para garantizar la disponibilidad de los mismos.</t>
  </si>
  <si>
    <t>Gestión del talento humano</t>
  </si>
  <si>
    <t>Identificar las necesidades de personal y proporcionar a la Entidad recurso humano calificado, mediante el desarrollo de actividades de selección, capacitación, bienestar e incentivos y seguridad y salud en el trabajo de tal manera que se contribuya al logro de la misión y objetivos institucionales</t>
  </si>
  <si>
    <t>Adquisición de bienes y servicios</t>
  </si>
  <si>
    <t xml:space="preserve">Satisfacer las necesidades de bienes y servicios de Parques Nacionales Naturales, mediante el apoyo en la gestión de procesos requeridos para la  planificación de compras, suscripción de  contratos que cumplan con la normatividad vigente y con los ejercicios de Planeación Financiera definidos y aprobados por cada dependencia para el buen desarrollo de la  gestión de la Entidad. </t>
  </si>
  <si>
    <t xml:space="preserve">Gestión y administración de la información </t>
  </si>
  <si>
    <t>Gestionar y administrar la documentación e información producida y recibida en Parques y aquella que conforma su capital intelectual, mediante la generación de lineamientos, políticas y la aplicación de metodologías ajustadas a las necesidades de la entidad,  asegurando la confidencialidad, integridad y disponibilidad oportuna de la información, para evidenciar el cumplimiento de las funciones bajo el principio de transparencia y poder contribuir con la construcción de la memoria institucional.</t>
  </si>
  <si>
    <t>Gestión del Talento Humano</t>
  </si>
  <si>
    <t xml:space="preserve">Proceso </t>
  </si>
  <si>
    <t>Gestión jurídica</t>
  </si>
  <si>
    <t xml:space="preserve">Asistir jurídicamente a Parques Nacionales Naturales en los asuntos relacionados con el cumplimiento de sus funciones, mediante la interpretación y aplicación de la normatividad vigente, para la defensa de sus intereses, garantizando la legalidad de sus actuaciones. </t>
  </si>
  <si>
    <t xml:space="preserve">Atención al usuario </t>
  </si>
  <si>
    <t xml:space="preserve">Atender los requerimientos de los usuarios, mediante el suministro de la información, gestión oportuna de peticiones, recepción de trámites y servicios y evaluación a la satisfacción del usuario y la adecuada interacción con las partes interesadas. 
</t>
  </si>
  <si>
    <t>Matriz calificación y evaluación riesgos de gestión y seguridad digital</t>
  </si>
  <si>
    <t xml:space="preserve">Matriz calificación y evaluación riesgos de corrupción </t>
  </si>
  <si>
    <t>Zona de riesgo - Riesgos de Gestión y Seguridad digital</t>
  </si>
  <si>
    <t>Zona de riesgo - Riesgos de corrupción</t>
  </si>
  <si>
    <t>PROBABILIDAD DE OCURRENCIA</t>
  </si>
  <si>
    <t xml:space="preserve">Casi seguro </t>
  </si>
  <si>
    <t xml:space="preserve">Procesos </t>
  </si>
  <si>
    <t xml:space="preserve">Político </t>
  </si>
  <si>
    <t>Catastrófico</t>
  </si>
  <si>
    <t>X</t>
  </si>
  <si>
    <t xml:space="preserve">IMPACTO </t>
  </si>
  <si>
    <t xml:space="preserve">PROCESO </t>
  </si>
  <si>
    <t>DIRECCIÓN TERRITORIAL/AP</t>
  </si>
  <si>
    <t>Factor</t>
  </si>
  <si>
    <t>Fortalezas</t>
  </si>
  <si>
    <t>Debilidades</t>
  </si>
  <si>
    <t>Personal</t>
  </si>
  <si>
    <t xml:space="preserve">Comunicación interna </t>
  </si>
  <si>
    <t xml:space="preserve">Oportunidades </t>
  </si>
  <si>
    <t xml:space="preserve">Amenazas </t>
  </si>
  <si>
    <t>MAPA DE RIESGOS DE GESTIÓN, CORRUPCIÓN Y SEGURIDAD DIGITAL</t>
  </si>
  <si>
    <t>Código: DE_FO_02</t>
  </si>
  <si>
    <t xml:space="preserve">IDENTIFICACIÓN DEL RIESGO </t>
  </si>
  <si>
    <t>VALORACIÓN DEL RIESGO</t>
  </si>
  <si>
    <t xml:space="preserve">MONITOREO Y REVISIÓN </t>
  </si>
  <si>
    <t xml:space="preserve">SEGUIMIENTO (GCI) </t>
  </si>
  <si>
    <t xml:space="preserve">ANÁLISIS DEL RIESGO </t>
  </si>
  <si>
    <t xml:space="preserve">EVALUACIÓN DEL RIESGO </t>
  </si>
  <si>
    <t xml:space="preserve">Corte 30 de abril </t>
  </si>
  <si>
    <t xml:space="preserve">Corte 30 de Agosto </t>
  </si>
  <si>
    <t>Corte 30 de agosto</t>
  </si>
  <si>
    <t xml:space="preserve">Corte 30 de diciembre </t>
  </si>
  <si>
    <t>Corte 30 de diciembre</t>
  </si>
  <si>
    <t xml:space="preserve">PESO O PARTICIPACIÓN DE CADA VARIABLE EN EL DISEÑO DEL CONTROL PARA LA MITIGACIÓN DEL RIESGOS </t>
  </si>
  <si>
    <t xml:space="preserve">CALIFICACIÓN DE LA SOLIDEZ DEL CONJUNTO DE CONTROLES </t>
  </si>
  <si>
    <t>Objetivo del proceso</t>
  </si>
  <si>
    <t xml:space="preserve">Tipo de riesgo </t>
  </si>
  <si>
    <t>Riesgo</t>
  </si>
  <si>
    <t xml:space="preserve">Nivel de Gestión </t>
  </si>
  <si>
    <t xml:space="preserve">Clasificación del riesgo </t>
  </si>
  <si>
    <t>Unidad de decisión responsable</t>
  </si>
  <si>
    <t>Zona del Riesgo</t>
  </si>
  <si>
    <t xml:space="preserve">1.2. Segregación y autoridad del responsable </t>
  </si>
  <si>
    <t xml:space="preserve">2. Periodicidad </t>
  </si>
  <si>
    <t xml:space="preserve">3. Propósito </t>
  </si>
  <si>
    <t xml:space="preserve">4. Cómo se realiza la actividad de control </t>
  </si>
  <si>
    <t xml:space="preserve">5. Qué pasa con las observaciones o desviaciones </t>
  </si>
  <si>
    <t xml:space="preserve">6. Evidencia de la ejecución del control </t>
  </si>
  <si>
    <t>Responsable</t>
  </si>
  <si>
    <t xml:space="preserve">Fecha de finalización </t>
  </si>
  <si>
    <t>Meta</t>
  </si>
  <si>
    <t xml:space="preserve">Indicador </t>
  </si>
  <si>
    <t>Fecha</t>
  </si>
  <si>
    <t>Descripción Monitoreo</t>
  </si>
  <si>
    <t>Adecuado</t>
  </si>
  <si>
    <t xml:space="preserve">Inadecuado </t>
  </si>
  <si>
    <t xml:space="preserve">Oportuna </t>
  </si>
  <si>
    <t xml:space="preserve">Inoportuna </t>
  </si>
  <si>
    <t>Prevenir</t>
  </si>
  <si>
    <t>Detectar</t>
  </si>
  <si>
    <t xml:space="preserve">No es un control </t>
  </si>
  <si>
    <t xml:space="preserve">Confiable </t>
  </si>
  <si>
    <t xml:space="preserve">No confiable </t>
  </si>
  <si>
    <t>Se investigan y resuelven oportunamente</t>
  </si>
  <si>
    <t>No se investigan y resuelven oportunamente</t>
  </si>
  <si>
    <t xml:space="preserve">Completa </t>
  </si>
  <si>
    <t>Incompleta</t>
  </si>
  <si>
    <t xml:space="preserve">No existe </t>
  </si>
  <si>
    <t xml:space="preserve">Fuerte </t>
  </si>
  <si>
    <t xml:space="preserve">Moderado </t>
  </si>
  <si>
    <t xml:space="preserve">Débil </t>
  </si>
  <si>
    <t>Gestión</t>
  </si>
  <si>
    <t>Estratégicos</t>
  </si>
  <si>
    <t>Operativos</t>
  </si>
  <si>
    <t>Preventivo</t>
  </si>
  <si>
    <t>Direccionamiento Estratégico</t>
  </si>
  <si>
    <t>Corrupción</t>
  </si>
  <si>
    <t>Promover el conocimiento y la apropiación de la conservación de las areas protegidas por parte de la ciudadanía, desde la perspectiva del SINAP,   mediante la implementación de la estrategia de comunicación y educación para la conservación de PNN</t>
  </si>
  <si>
    <t>Evaluación a los Sistemas de Gestión</t>
  </si>
  <si>
    <t>Realizar de forma efectiva, oportuna y eficiente las actividades de evaluación, medición y análisis y fomento de la cultura del autocontrol, en condiciones de independencia y objetividad, con el fin de apoyar el logro de los objetivos institucionales y fortalecimiento de la gestión de los riesgos de conformidad con el Plan Anual de Auditoría y la normatividad vigente.</t>
  </si>
  <si>
    <t>De corrupción</t>
  </si>
  <si>
    <t>De Cumplimiento</t>
  </si>
  <si>
    <t>Atención al Usuario</t>
  </si>
  <si>
    <t>Gestión Jurídica</t>
  </si>
  <si>
    <t>Gestión de Recursos Físicos</t>
  </si>
  <si>
    <t>Gestión de recursos Financieros</t>
  </si>
  <si>
    <t>Gestionar y  administrar los recursos financieros asignados a la Entidad para contribuir al control de los mismos y contar con información financiera veraz y oportuna para la toma de decisiones.</t>
  </si>
  <si>
    <t>Financieros</t>
  </si>
  <si>
    <t>DETERMINACIÓN DEL IMPACTO RIESGOS DE CORRUPCIÓN</t>
  </si>
  <si>
    <t>RIESGO 1:</t>
  </si>
  <si>
    <t>Adquisición de Bienes y Servicios</t>
  </si>
  <si>
    <t>RIESGO 2:</t>
  </si>
  <si>
    <t>RIESGO 3:</t>
  </si>
  <si>
    <t>bbb</t>
  </si>
  <si>
    <t>ccc</t>
  </si>
  <si>
    <t>Formato para determinar el impacto</t>
  </si>
  <si>
    <t xml:space="preserve">Pregunta </t>
  </si>
  <si>
    <t>Respuesta</t>
  </si>
  <si>
    <t>N°</t>
  </si>
  <si>
    <t>Preguntas para calificar el impacto de los Riesgos de Corrupción</t>
  </si>
  <si>
    <t>Si el riesgo institucional o de corrupción se materializa podría…</t>
  </si>
  <si>
    <t>Si</t>
  </si>
  <si>
    <t>No</t>
  </si>
  <si>
    <t>No.</t>
  </si>
  <si>
    <t>Si el riesgo de corrupción se materializa podría…</t>
  </si>
  <si>
    <t xml:space="preserve">SI </t>
  </si>
  <si>
    <t>NO</t>
  </si>
  <si>
    <t>¿Afectar al grupo de funcionarios del proceso?</t>
  </si>
  <si>
    <t>x</t>
  </si>
  <si>
    <t xml:space="preserve">¿Afectar al grupo de funcionarios del proceso? </t>
  </si>
  <si>
    <t>¿Afectar el cumplimiento de metas y objetivos de la dependencia?</t>
  </si>
  <si>
    <t>¿Afectar el cumplimiento de la misión de la Entidad?</t>
  </si>
  <si>
    <t>¿Afectar el cumplimiento de la misión del sector al que pertenece la Entidad?</t>
  </si>
  <si>
    <t>¿Afectar el cumplimiento de misión de la Entidad?</t>
  </si>
  <si>
    <t>¿Generar pérdida de confianza de la Entidad, afectando su reputación?</t>
  </si>
  <si>
    <t>¿Generar pérdida de recursos económicos?</t>
  </si>
  <si>
    <t>¿Afectar la generación de los productos o la prestación de servicios?</t>
  </si>
  <si>
    <t>¿Dar lugar al detrimento de la calidad de vida de la comunidad por la pérdida del bien o servicios o los recursos públicos?</t>
  </si>
  <si>
    <t xml:space="preserve"> </t>
  </si>
  <si>
    <t>¿Generar pérdida de información de la Entidad?</t>
  </si>
  <si>
    <t>¿Generar intervención de los órganos de control, de la Fiscalía, u otro ente?</t>
  </si>
  <si>
    <t>¿Dar lugar a procesos sancionatorios?</t>
  </si>
  <si>
    <t>¿Dar lugar al detrimento de calidad de vida de la comunidad por la pérdida del bien o servicios o los recursos públicos?</t>
  </si>
  <si>
    <t>¿Dar lugar a procesos disciplinarios?</t>
  </si>
  <si>
    <t>¿Dar lugar a procesos fiscales?</t>
  </si>
  <si>
    <t xml:space="preserve">¿Generar pérdida de información de la Entidad? </t>
  </si>
  <si>
    <t xml:space="preserve">Gestión y Administración de la Información </t>
  </si>
  <si>
    <t>¿Dar lugar a procesos penales?</t>
  </si>
  <si>
    <t>Tecnológicos</t>
  </si>
  <si>
    <t>¿Generar intervención de los órganos de control, de la Fiscalia u otro entre?</t>
  </si>
  <si>
    <t>¿Generar pérdida de credibilidad del sector?</t>
  </si>
  <si>
    <r>
      <t>¿Ocasionar</t>
    </r>
    <r>
      <rPr>
        <b/>
        <sz val="11"/>
        <color indexed="8"/>
        <rFont val="Calibri"/>
        <family val="2"/>
      </rPr>
      <t xml:space="preserve"> </t>
    </r>
    <r>
      <rPr>
        <sz val="10"/>
        <rFont val="Arial"/>
        <family val="2"/>
      </rPr>
      <t>lesiones físicas o pérdida de vidas humanas?</t>
    </r>
  </si>
  <si>
    <r>
      <t>¿Ocasionar</t>
    </r>
    <r>
      <rPr>
        <b/>
        <sz val="11"/>
        <color indexed="8"/>
        <rFont val="Calibri"/>
        <family val="2"/>
      </rPr>
      <t xml:space="preserve"> </t>
    </r>
    <r>
      <rPr>
        <sz val="10"/>
        <rFont val="Arial"/>
        <family val="2"/>
      </rPr>
      <t>lesiones físicas o pérdida de vidas humanas?</t>
    </r>
  </si>
  <si>
    <r>
      <t>¿Ocasionar</t>
    </r>
    <r>
      <rPr>
        <b/>
        <sz val="11"/>
        <color indexed="8"/>
        <rFont val="Calibri"/>
        <family val="2"/>
      </rPr>
      <t xml:space="preserve"> </t>
    </r>
    <r>
      <rPr>
        <sz val="10"/>
        <rFont val="Arial"/>
        <family val="2"/>
      </rPr>
      <t>lesiones físicas o pérdida de vidas humanas?</t>
    </r>
  </si>
  <si>
    <r>
      <t>¿Ocasionar</t>
    </r>
    <r>
      <rPr>
        <b/>
        <sz val="11"/>
        <color indexed="8"/>
        <rFont val="Calibri"/>
        <family val="2"/>
      </rPr>
      <t xml:space="preserve"> </t>
    </r>
    <r>
      <rPr>
        <sz val="10"/>
        <rFont val="Arial"/>
        <family val="2"/>
      </rPr>
      <t>lesiones físicas o pérdida de vidas humanas?</t>
    </r>
  </si>
  <si>
    <t>¿Afectar la imagen regional?</t>
  </si>
  <si>
    <t>¿Afectar la imagen nacional?</t>
  </si>
  <si>
    <t xml:space="preserve">TOTAL PREGUNTAS AFIRMATIVAS </t>
  </si>
  <si>
    <t>TOTAL PREGUNTAS NEGATIVAS</t>
  </si>
  <si>
    <t>CALIFICACION DEL RIESGO</t>
  </si>
  <si>
    <t>¿Ocasionar lesiones físicas o pérdida de vidas humanas?</t>
  </si>
  <si>
    <t xml:space="preserve">NIVEL RIESGO </t>
  </si>
  <si>
    <t>¿Generar daño ambiental?</t>
  </si>
  <si>
    <t>NIVEL RIESGO</t>
  </si>
  <si>
    <t xml:space="preserve">TOTAL  PREGUNTAS AFIRMATIVAS </t>
  </si>
  <si>
    <t xml:space="preserve">TOTAL PREGUNTAS NEGATIVAS </t>
  </si>
  <si>
    <t xml:space="preserve">NIVEL DEL RIESGO </t>
  </si>
  <si>
    <r>
      <t xml:space="preserve"> •  Responder afirmativamente de </t>
    </r>
    <r>
      <rPr>
        <b/>
        <sz val="11"/>
        <rFont val="Arial"/>
        <family val="2"/>
      </rPr>
      <t xml:space="preserve">SEIS a ONCE </t>
    </r>
    <r>
      <rPr>
        <sz val="11"/>
        <rFont val="Arial"/>
        <family val="2"/>
      </rPr>
      <t xml:space="preserve">genera un impacto </t>
    </r>
    <r>
      <rPr>
        <b/>
        <sz val="11"/>
        <rFont val="Arial"/>
        <family val="2"/>
      </rPr>
      <t>MAYOR.</t>
    </r>
    <r>
      <rPr>
        <sz val="11"/>
        <rFont val="Arial"/>
        <family val="2"/>
      </rPr>
      <t xml:space="preserve"> </t>
    </r>
  </si>
  <si>
    <t xml:space="preserve">Matriz de oportunidades </t>
  </si>
  <si>
    <t>Código: DE_FO_11</t>
  </si>
  <si>
    <t>Versión: 2</t>
  </si>
  <si>
    <t>Fecha vigencia dd/mm/aaaa: 16/10/2019</t>
  </si>
  <si>
    <t xml:space="preserve">Oportunidad </t>
  </si>
  <si>
    <r>
      <t xml:space="preserve">•  Responder afirmativamente de </t>
    </r>
    <r>
      <rPr>
        <b/>
        <sz val="11"/>
        <rFont val="Arial"/>
        <family val="2"/>
      </rPr>
      <t xml:space="preserve">DOCE </t>
    </r>
    <r>
      <rPr>
        <sz val="11"/>
        <rFont val="Arial"/>
        <family val="2"/>
      </rPr>
      <t xml:space="preserve">a </t>
    </r>
    <r>
      <rPr>
        <b/>
        <sz val="11"/>
        <rFont val="Arial"/>
        <family val="2"/>
      </rPr>
      <t xml:space="preserve">DIECINUEVE </t>
    </r>
    <r>
      <rPr>
        <sz val="11"/>
        <rFont val="Arial"/>
        <family val="2"/>
      </rPr>
      <t xml:space="preserve">genera un impacto </t>
    </r>
    <r>
      <rPr>
        <b/>
        <sz val="11"/>
        <rFont val="Arial"/>
        <family val="2"/>
      </rPr>
      <t xml:space="preserve">CATASTRÓFICO. </t>
    </r>
  </si>
  <si>
    <t>Beneficios a obtener a partir de la implementación de la Oportunidad</t>
  </si>
  <si>
    <t xml:space="preserve">Unidad de decisión responsable </t>
  </si>
  <si>
    <t xml:space="preserve">Acciones para abordar las oportunidades </t>
  </si>
  <si>
    <t xml:space="preserve">Peso porcentual </t>
  </si>
  <si>
    <t>Registro/evidencia</t>
  </si>
  <si>
    <t xml:space="preserve">Fecha
 de inicio </t>
  </si>
  <si>
    <t xml:space="preserve">Fecha de
 finalización </t>
  </si>
  <si>
    <t xml:space="preserve">Monitoreo y revisión
30 abril  </t>
  </si>
  <si>
    <t xml:space="preserve">Seguimiento GCI
30 abril  </t>
  </si>
  <si>
    <t xml:space="preserve">Monitoreo y revisión
30 agosto </t>
  </si>
  <si>
    <t xml:space="preserve">Seguimiento GCI
30 agosto  </t>
  </si>
  <si>
    <t xml:space="preserve">Monitoreo y revisión
30 diciembre </t>
  </si>
  <si>
    <t xml:space="preserve">Seguimiento GCI
30 diciembre  </t>
  </si>
  <si>
    <t xml:space="preserve">Fecha </t>
  </si>
  <si>
    <t xml:space="preserve">Descripción
 del monitoreo </t>
  </si>
  <si>
    <t xml:space="preserve">% avance </t>
  </si>
  <si>
    <t xml:space="preserve">Direccionar estrategicamente las acciones que permitan coordinar el desarrollo de un Sistema Nacional de Áreas Protegidas, a través de la orientación y facilitación de sus procesos en el nivel nacional, regional y local,  de tal forma que  contribuyan a la consolidación y al cumplimiento de los objetivos de conservación del país y a los compromisos nacionales e internacionales suscritos. </t>
  </si>
  <si>
    <t>PROCESOS</t>
  </si>
  <si>
    <t xml:space="preserve">Administración y Manejo del Sistema Nacional de Parques Naturales </t>
  </si>
  <si>
    <t xml:space="preserve">Planificar e implementar estrategias de manejo que permitan tener un sistema de Parques efectivamente gestionado. </t>
  </si>
  <si>
    <t>Satisfacer las necesidades de bienes y servicios de Parques Nacionales Naturales, mediante el apoyo en la gestión de procesos requeridos para la planificación de compras, suscripción de contratos que cumplan con la normatividad vigente y con los ejercicios de Planeación Financiera definidos y aprobados por cada dependencia para el buen desarrollo de la gestión de la Entidad.</t>
  </si>
  <si>
    <t>Atender los requerimientos de los usuarios, mediante el suministro de la información, gestión oportuna de peticiones, recepción de trámites y servicios y evaluación a la satisfacción del usuario y la adecuada interacción con las partes interesadas.</t>
  </si>
  <si>
    <t>Direccionar estratégicamente las acciones que permitan coordinar el desarrollo de un Sistema Nacional de Áreas Protegidas, a través de la orientación y facilitación de sus procesos en el nivel nacional, regional y local, de tal forma que contribuyan a la consolidación y al cumplimiento de los objetivos de conservación del país y a los compromisos nacionales e internacionales suscritos.</t>
  </si>
  <si>
    <t>Formular e implementar lineamientos, metodologías y estrategias de planeación, seguimiento y evaluación dirigidos al cumplimiento de la misión y objetivos institucionales.</t>
  </si>
  <si>
    <t>Determinar el cumplimiento de los procesos, procedimientos, operaciones y la gestión de la Entidad, mediante la asesoría y acompañamiento, verificación y evaluación independiente, objetiva, sistemática y permanente de los Sistemas de Gestión y monitoreo a los riesgos, para generar oportunidades de mejora y fortalecimiento de la cultura de autocontrol que contribuyan al logro de los objetivos y metas de la Entidad, en armonía con los entes externos.</t>
  </si>
  <si>
    <t xml:space="preserve">Gestionar y administrar los recursos financieros asignados a la Entidad para contribuir al control de los mismos y contar con información financiera veraz y oportuna para la toma de decisiones. </t>
  </si>
  <si>
    <t>Administrar los recursos físicos de Parques Nacionales Naturales mediante la identificación, valoración y mantenimiento de los bienes muebles e inmuebles, para garantizar la disponibilidad de los mismos.</t>
  </si>
  <si>
    <t>Asistir jurídicamente a Parques Nacionales Naturales en los asuntos relacionados con el cumplimiento de sus funciones, mediante la interpretación y aplicación de la normatividad vigente, para la defensa de sus intereses, garantizando la legalidad de sus actuaciones.</t>
  </si>
  <si>
    <t>Gestionar y administrar la documentación e información producida y recibida en Parques y aquella que conforma su capital intelectual, mediante la generación de lineamientos, políticas y la aplicación de metodologías ajustadas a las necesidades de la entidad, asegurando la confidencialidad, integridad y disponibilidad oportuna de la información, para evidenciar el cumplimiento de las funciones bajo el principio de transparencia y poder contribuir con la construcción de la memoria institucional.</t>
  </si>
  <si>
    <t>Generar recursos para la administración de las áreas del SPNN y la coordinación del SINAP, a través de la gestión, formulación e implementación de proyectos, alianzas e instrumentos económicos y financieros que contribuyan a la disminución de la brecha</t>
  </si>
  <si>
    <t xml:space="preserve">TIPO DE RIESGO </t>
  </si>
  <si>
    <t>Seguridad digital</t>
  </si>
  <si>
    <t xml:space="preserve">CLASIFICACIÓN_DEL_ RIESGO </t>
  </si>
  <si>
    <t>De Imagen o reputacionaL</t>
  </si>
  <si>
    <t>De Seguridad digital</t>
  </si>
  <si>
    <t>Asignación del responsable</t>
  </si>
  <si>
    <t>#REF!</t>
  </si>
  <si>
    <t>Nivel Central</t>
  </si>
  <si>
    <t>Detectivo</t>
  </si>
  <si>
    <t>FECHA</t>
  </si>
  <si>
    <t>CAMBIOS</t>
  </si>
  <si>
    <t xml:space="preserve">PROCESOS </t>
  </si>
  <si>
    <t>OBJETIVOS</t>
  </si>
  <si>
    <t>COOPERACIÓN NACIONAL NO OFICIAL E INTERNACIONAL</t>
  </si>
  <si>
    <t>Formular y realizar seguimiento a los proyectos gestionados y negociados de Cooperación Nacional No oficial e Internacional con los diferentes niveles para el cumplimiento de las metas y los objetivos institucionales.</t>
  </si>
  <si>
    <t>GESTIÓN DEL TALENTO HUMANO</t>
  </si>
  <si>
    <t xml:space="preserve">Identificar las necesidades de personal para dar cumplimiento al ciclo de vida del servidor público, formulando, desarrollando y realizando el respectivo seguimiento de cada uno de los planes, programas y lineamientos en el marco de las rutas de creación de valor que integran la dimensión del Talento Humano del MIPG, con el fin de contribuir al mejoramiento de la calidad de vida de los funcionarios de la entidad de tal manera que se contribuya al logro de la misión y objetivos institucionales. </t>
  </si>
  <si>
    <t>GESTIÓN DE COMUNICACIONES</t>
  </si>
  <si>
    <t>AUTORIDAD AMBIENTAL</t>
  </si>
  <si>
    <t>Ejercer actividades en el marco de la prevención, administración, vigilancia, ordenamiento, regularización y el control de las presiones antrópicas existentes en el SPNN, a través de diferentes herramientas y/o estrategias de manejo, normativas, de gobernanza y articulación instittucional, con la finalidad de mejorar o mantener el estado de conservación de las áreas SPNN y su efectividad en el manejo.</t>
  </si>
  <si>
    <t>DIRECCIONAMIENTO ESTRATÉGICO</t>
  </si>
  <si>
    <t xml:space="preserve">Formular lineamientos estratédicos y de operación, mediante metodologías y estrategias de planeación, seguimiento, evaluación y mejora continua, para el cumplimiento  de los objetivos misionales, sectoriales y prioridades definidas por el  Gobierno Nacional, acorde con los requerimientos legales aplicables. </t>
  </si>
  <si>
    <t>ADMINISTRACIÓN Y MANEJO DEL SISTEMA DE PARQUES NACIONALES NATURALES</t>
  </si>
  <si>
    <t>CONTROL DISCIPLINARIO</t>
  </si>
  <si>
    <t>Adelantar los procesos disciplinarios de conformidad con la ley 734 de 2002 y demás normas que la modifiquen o sustituyen, con el fin de determinar si existe o no responsabilidad disciplinaria de los servidores y ex servidores públicos de Parques Nacionales Naturales de Colombia, y adoptar las medidas preventivas encaminadas a la mejora continua de la función administrativa y en servicio del ciudadano.</t>
  </si>
  <si>
    <t>COORDINACIÓN DEL SINAP</t>
  </si>
  <si>
    <t>GESTIÓN DEL CONOCIMIENTO Y LA INNOVACIÓN</t>
  </si>
  <si>
    <t>Establecer las actividades para generar y compartir el conocimiento, entre funcionarios y contratistas en los tres niveles de gestión, permitiendo su divulgación y socialización, para asegurar que el conocimiento permaneza en la Entidad,  promoviendo las buenas prácticas de gestión, que permitan generar mecanismos de experimentación e innovación para el desarrollo de las soluciones eficientes en cuanto a oportunidad, alcance y recursos para la satisfacción de los grupos de valor y grupos de interés.</t>
  </si>
  <si>
    <t>GESTION JURÍDICA</t>
  </si>
  <si>
    <t>GESTIÓN DE RECURSOS FINANCIEROS</t>
  </si>
  <si>
    <t xml:space="preserve">GESTION DE RECURSOS FÍSICOS </t>
  </si>
  <si>
    <t>Administrar los recursos físicos de Parques Nacionales Naturales mediante la identificación, valoración y mantenimiento de los bienes muebles e inmuebles, para garantizar la disponibilidad de los mismos. Teniendo en cuenta los lineamientos para el manejo ambientalmente adecuado.</t>
  </si>
  <si>
    <t>GESTIÓN DOCUMENTAL</t>
  </si>
  <si>
    <t>Gestionar y administrar la documentación e información producida y recibida en Parques Nacionales Naturales de Colombia y aquella que conforma su capital intelectual, mediante la generación de lineamientos, políticas y la aplicación de metodologías ajustadas a las necesidades de la Entidad, para evidenciar el cumplimiento de las funciones, asegurar la conservación, preservación y disposición oportuna de la información y la documentación para contribuir en la construcción de la memoria institucional y del País.</t>
  </si>
  <si>
    <t>SOSTENIBILIDAD FINANCIERA Y NEGOCIOS AMBIENTALES</t>
  </si>
  <si>
    <t>Generar recursos  para la administración de las áreas del SPNN y la coordinación del SINAP, a través de la gestión,  formulación e implementación de proyectos, alianzas y mecanismos económicos y/o financieros que contribuyan a la disminución de la brecha  financiera del SPNN.</t>
  </si>
  <si>
    <t>GESTIÓN CONTRACTUAL</t>
  </si>
  <si>
    <t>SERVICIO AL CIUDADANO</t>
  </si>
  <si>
    <t xml:space="preserve">Atender los requerimientos de los ciudadanos, mediante el suministro de la información, gestión oportuna de peticiones, recepción de trámites y servicios y evaluación a la satisfacción del usuario y la adecuada interacción con las partes interesadas.  </t>
  </si>
  <si>
    <t>PARTICIPACIÓN SOCIAL</t>
  </si>
  <si>
    <t>Implementar procesos de relacionamiento y diálogo social para la construcción concertada de acuerdos con grupos étnicos y comunidades campesinas que permitan, la planeación, el manejo y el seguimiento en las áreas protegidas, con base en los objetivos de conservación, integrando diferentes aspectos de la relación sociedad – naturaleza, contribuyendo al bienestar de los territorios y buen vivir de las comunidades locales.</t>
  </si>
  <si>
    <t>GESTIÓN DE TECNOLOGÍAS Y SEGURIDAD DE LA INFORMACIÓN</t>
  </si>
  <si>
    <t>Planear, suministrar y gestionar la infraestructura y servicios tecnológicos, permitiendo la disponibilidad, confidencialidad e integralidad de la Información de PNNC en cumplimiento de la misión Institucional.</t>
  </si>
  <si>
    <t>N.</t>
  </si>
  <si>
    <t>NC</t>
  </si>
  <si>
    <t>NC-DT</t>
  </si>
  <si>
    <t>NC-DT-AP</t>
  </si>
  <si>
    <t>DT</t>
  </si>
  <si>
    <t>DT-AP</t>
  </si>
  <si>
    <t>AP</t>
  </si>
  <si>
    <t>Nivel Central- Dirección Territorial</t>
  </si>
  <si>
    <t>Nivel Central- Dirección Territorial-Área protegida</t>
  </si>
  <si>
    <t>Área protegida</t>
  </si>
  <si>
    <t>Dirección Territorial</t>
  </si>
  <si>
    <t>Dirección Territorial-Área protegida</t>
  </si>
  <si>
    <t xml:space="preserve">Descripción del riesgo 
</t>
  </si>
  <si>
    <t xml:space="preserve">Efecto / Consecuencias 
</t>
  </si>
  <si>
    <t>Controles existentes</t>
  </si>
  <si>
    <t xml:space="preserve">ASIGNADO </t>
  </si>
  <si>
    <t>NO ASIGNADO</t>
  </si>
  <si>
    <t>1.1.¿Existe un responsable asignado de la ejecución?</t>
  </si>
  <si>
    <t xml:space="preserve">RANGO DE CALIFICACIÓN DE LA EJECUCIÓN </t>
  </si>
  <si>
    <t>Solidez del Conjunto de Controles</t>
  </si>
  <si>
    <t>RANGO DE CALIFICACIÓN DE LA EJECUCIÓN</t>
  </si>
  <si>
    <t>SOLIDEZ INDIVIDUAL DE CADA CONTROL</t>
  </si>
  <si>
    <t>Total Solidez Individual</t>
  </si>
  <si>
    <t>Total Diseño de Control</t>
  </si>
  <si>
    <r>
      <rPr>
        <b/>
        <sz val="11"/>
        <color indexed="8"/>
        <rFont val="Arial Narrow"/>
        <family val="2"/>
      </rPr>
      <t>Número del Riesgo</t>
    </r>
    <r>
      <rPr>
        <b/>
        <strike/>
        <sz val="11"/>
        <color indexed="9"/>
        <rFont val="Arial Narrow"/>
        <family val="2"/>
      </rPr>
      <t xml:space="preserve">
</t>
    </r>
  </si>
  <si>
    <t>EVALUACIÓN INDEPENDIENTE</t>
  </si>
  <si>
    <t>Nivel de Gestión</t>
  </si>
  <si>
    <r>
      <t>Causa(s) / Vulnerabilidades  *</t>
    </r>
    <r>
      <rPr>
        <b/>
        <sz val="11"/>
        <color indexed="63"/>
        <rFont val="Arial Narrow"/>
        <family val="2"/>
      </rPr>
      <t xml:space="preserve">Este último solo aplica para riesgos de seguridad digital </t>
    </r>
  </si>
  <si>
    <r>
      <t>Amenaza</t>
    </r>
    <r>
      <rPr>
        <b/>
        <sz val="11"/>
        <color indexed="63"/>
        <rFont val="Arial Narrow"/>
        <family val="2"/>
      </rPr>
      <t xml:space="preserve">* Solo aplica para riesgos de seguridad digital </t>
    </r>
  </si>
  <si>
    <r>
      <rPr>
        <b/>
        <sz val="11"/>
        <rFont val="Arial Narrow"/>
        <family val="2"/>
      </rPr>
      <t xml:space="preserve">Etapas del trámite </t>
    </r>
    <r>
      <rPr>
        <b/>
        <sz val="11"/>
        <color indexed="63"/>
        <rFont val="Arial Narrow"/>
        <family val="2"/>
      </rPr>
      <t>** Aplicar para riesgos asociados con trámites.</t>
    </r>
  </si>
  <si>
    <r>
      <t xml:space="preserve">Etapa de racionalización </t>
    </r>
    <r>
      <rPr>
        <b/>
        <sz val="11"/>
        <color indexed="63"/>
        <rFont val="Arial Narrow"/>
        <family val="2"/>
      </rPr>
      <t>** Aplicar para riesgos asociados con trámites.</t>
    </r>
  </si>
  <si>
    <t>BAJO</t>
  </si>
  <si>
    <t>MODERADO</t>
  </si>
  <si>
    <t>ALTO</t>
  </si>
  <si>
    <t>EXTREMO</t>
  </si>
  <si>
    <t xml:space="preserve">Control existente </t>
  </si>
  <si>
    <t>Clase de control</t>
  </si>
  <si>
    <t>1.1. Asignación del responsable 
¿Existe un responsable asignado de la ejecución?</t>
  </si>
  <si>
    <t>5. ¿Qué pasa con las observaciones o desviaciones ?</t>
  </si>
  <si>
    <t>Solidez individual de cada control</t>
  </si>
  <si>
    <t>¿Los controles ayuda de disminuir?</t>
  </si>
  <si>
    <t>PROBABILIDAD</t>
  </si>
  <si>
    <t>IMPACTO</t>
  </si>
  <si>
    <t>PROBABILIDAD - IMPACTO</t>
  </si>
  <si>
    <t>Calificación de la solidez del conjunto de controles</t>
  </si>
  <si>
    <t>Zona del riesgo Residual</t>
  </si>
  <si>
    <t>Opciones de tratamiento</t>
  </si>
  <si>
    <t xml:space="preserve">Peso  porcentual de la acción de control </t>
  </si>
  <si>
    <t>Acción de control</t>
  </si>
  <si>
    <t>Registro/ evidencia (acción de control)</t>
  </si>
  <si>
    <t xml:space="preserve">Plan de contingencia ante posible materialización del riesgo </t>
  </si>
  <si>
    <t>Rango de calificación del diseño del control</t>
  </si>
  <si>
    <t>solidez indiviual del control</t>
  </si>
  <si>
    <t xml:space="preserve">EVALUACIÓN DEL DISEÑO Y EJECUCIÓN DEL CONTROL </t>
  </si>
  <si>
    <t>TRATAMIENTO DEL RIESGO</t>
  </si>
  <si>
    <t>ACEPTAR EL RIESGO</t>
  </si>
  <si>
    <t>EVITAR EL RIESGO</t>
  </si>
  <si>
    <t>COMPARTIR EL RIESGO</t>
  </si>
  <si>
    <t xml:space="preserve">CONTEXTO </t>
  </si>
  <si>
    <t>FECHA DE ACTUALIZACIÓN DEL CONTEXTO</t>
  </si>
  <si>
    <t xml:space="preserve">CONTEXTO INTERNO </t>
  </si>
  <si>
    <t>Otro</t>
  </si>
  <si>
    <t>CONTEXTO DEL PROCESO</t>
  </si>
  <si>
    <t>Diseño del proceso</t>
  </si>
  <si>
    <t>Interacción con otros procesos</t>
  </si>
  <si>
    <t>Transversalidad</t>
  </si>
  <si>
    <t>Procesos Asociados</t>
  </si>
  <si>
    <t>Responsables del proceso</t>
  </si>
  <si>
    <t>Comunicación entre los procesos</t>
  </si>
  <si>
    <t>Activos de seguridad digital del proceso</t>
  </si>
  <si>
    <t xml:space="preserve">CONTEXTO EXTERNO </t>
  </si>
  <si>
    <t>Económicos y Financieros</t>
  </si>
  <si>
    <t>Legal y Reglamentarios</t>
  </si>
  <si>
    <t>Social y culturales</t>
  </si>
  <si>
    <t xml:space="preserve">Ambientales </t>
  </si>
  <si>
    <t>CONTROL DE CAMBIOS MAPA DE RIESGOS (GESTIÓN, CORRPUCIÓN Y SEGURIDAD DIGITAL)</t>
  </si>
  <si>
    <t>VERSIÓN ANUAL</t>
  </si>
  <si>
    <t>Hoja de control de la OPA no pertenece al formato y es para llevar el control de los mapas de riesgos.</t>
  </si>
  <si>
    <t>% Avance</t>
  </si>
  <si>
    <t xml:space="preserve">Determinar el impacto de los riesgos de corrupción </t>
  </si>
  <si>
    <r>
      <t xml:space="preserve">• Responder afirmativamente de </t>
    </r>
    <r>
      <rPr>
        <b/>
        <sz val="11"/>
        <color indexed="8"/>
        <rFont val="Arial"/>
        <family val="2"/>
      </rPr>
      <t xml:space="preserve">UNA </t>
    </r>
    <r>
      <rPr>
        <sz val="11"/>
        <color indexed="8"/>
        <rFont val="Arial"/>
        <family val="2"/>
      </rPr>
      <t xml:space="preserve">a </t>
    </r>
    <r>
      <rPr>
        <b/>
        <sz val="11"/>
        <color indexed="8"/>
        <rFont val="Arial"/>
        <family val="2"/>
      </rPr>
      <t>CINCO</t>
    </r>
    <r>
      <rPr>
        <sz val="11"/>
        <color indexed="8"/>
        <rFont val="Arial"/>
        <family val="2"/>
      </rPr>
      <t xml:space="preserve"> pregunta (s) genera un impacto </t>
    </r>
    <r>
      <rPr>
        <b/>
        <sz val="11"/>
        <rFont val="Arial"/>
        <family val="2"/>
      </rPr>
      <t xml:space="preserve">MODERADO. </t>
    </r>
  </si>
  <si>
    <t>PROCESO:</t>
  </si>
  <si>
    <t>N.A.</t>
  </si>
  <si>
    <t>REDUCIR EL RIESGO</t>
  </si>
  <si>
    <r>
      <t>Activo</t>
    </r>
    <r>
      <rPr>
        <b/>
        <sz val="11"/>
        <color indexed="23"/>
        <rFont val="Arial Narrow"/>
        <family val="2"/>
      </rPr>
      <t xml:space="preserve">* Solo aplica para riesgos de seguridad digital </t>
    </r>
  </si>
  <si>
    <r>
      <t xml:space="preserve">Promedio del </t>
    </r>
    <r>
      <rPr>
        <b/>
        <u/>
        <sz val="11"/>
        <rFont val="Arial Narrow"/>
        <family val="2"/>
      </rPr>
      <t>conjunto de controles  de  Riesgos</t>
    </r>
  </si>
  <si>
    <r>
      <t>Promedio Total  para la calificación de la solidez del</t>
    </r>
    <r>
      <rPr>
        <b/>
        <u/>
        <sz val="11"/>
        <rFont val="Arial Narrow"/>
        <family val="2"/>
      </rPr>
      <t xml:space="preserve"> conjunto de controles</t>
    </r>
  </si>
  <si>
    <r>
      <t>¿</t>
    </r>
    <r>
      <rPr>
        <b/>
        <u/>
        <sz val="11"/>
        <rFont val="Arial Narrow"/>
        <family val="2"/>
      </rPr>
      <t xml:space="preserve">El conjunto </t>
    </r>
    <r>
      <rPr>
        <b/>
        <sz val="11"/>
        <rFont val="Arial Narrow"/>
        <family val="2"/>
      </rPr>
      <t>de los controles ayuda a disminuir?</t>
    </r>
  </si>
  <si>
    <t>Dirección Territorial  Pacífico</t>
  </si>
  <si>
    <t>Dirección Territorial  Andes Nororientales</t>
  </si>
  <si>
    <t>Dirección Territorial  Caribe</t>
  </si>
  <si>
    <t xml:space="preserve">Dirección Territorial  Amazonía </t>
  </si>
  <si>
    <t>Dirección Territorial  Orinoquía</t>
  </si>
  <si>
    <t>Dirección Territorial  Andes Occidentales</t>
  </si>
  <si>
    <t>Versión: 14</t>
  </si>
  <si>
    <t>Fecha vigencia: 23/06/2020</t>
  </si>
  <si>
    <t>Fecha vigencia dd/mm/aaaa: 23/06/2020</t>
  </si>
  <si>
    <t>Se cuenta con personal competente en materia disciplinaria y con conocimiento de la misión y funcionamiento de la entidad 
Personal comprometido en el desarrollo de las diferentes actividades en materia disciplinaria</t>
  </si>
  <si>
    <t>Fortalecer la comprensión, evaluación y cumplimiento de la legislación y reglamentación ambiental vigente, por parte de los servidores públicos.
Insuficiencia de personal para sustanciar los procesos disciplinarios</t>
  </si>
  <si>
    <t xml:space="preserve">Estructuración del proceso disciplinario que contiene los procedimientos documentados (ordinario y verbal)
Se realiza Comité interno de seguimiento al plan de trabajo del periodo. </t>
  </si>
  <si>
    <t>Alto volumen de expedientes acumulados de vigencias anteriores</t>
  </si>
  <si>
    <t>Se dispone de los medios digitales para realizar la practica de las pruebas y diligencias de forma virtual</t>
  </si>
  <si>
    <t>Falta de una plataforma que permita identificar alertas tempranas
Digitalización parcial de los expedientes fisicos por razones de la reserva
No se cuenta con una impresora multifuncional exclusiva para garantizar la reserva</t>
  </si>
  <si>
    <t>Informes periodicos de la gestión del proceso</t>
  </si>
  <si>
    <t xml:space="preserve">Disponibilidad de la cartilla disciplinaria con fines de sensibilización al cumplimiento de los deberes por parte del servidor público.
Campañas informativas sobre la responsabilidad de los servidores públicos frente a los derechos de los ciudadanos, através del correo institucional </t>
  </si>
  <si>
    <t>Insufiencia de recursos financieros para vinculación y contratación de personal y para la práctica de pruebas por fuera del Grupo de Control Disciplinario.</t>
  </si>
  <si>
    <t>Vulnerabilidad de la reserva de la actuación disciplinaria por el espacio fisico asignado</t>
  </si>
  <si>
    <t>Asignacion de la competencia disciplinaria en primera instancia</t>
  </si>
  <si>
    <t>Austeridad del gasto como medida gubernamental que limita los recursos para la vinculación y contratación de personal y para la práctica de pruebas por fuera del Grupo de Control Disciplinario</t>
  </si>
  <si>
    <t>Existe normatividad relacionada con buenas prácticas ambientales en la oficina o sedes administrativas.
Expedición del Código General Disciplinario (Ley 1952 de 2019) 
Suspensión de terminos procesales (decreto 491 de 2020 y la resolución 0143 del 1 de abril de 2020, con ocasión a la emergencia sanitaria por el COVID-19)</t>
  </si>
  <si>
    <t>Prolongación de la entrada en vigencia del Código General Disciplinario (Ley 1952 de 2019), hasta el 1 de julio de 2021.</t>
  </si>
  <si>
    <t>Falta de infraestructura tecnologica para la practica de pruebas y diligencias en algunas areas protegidas</t>
  </si>
  <si>
    <t>Emergencia sanitaria por el COVID-19</t>
  </si>
  <si>
    <t>Adelantar los procesos disciplinarios de conformidad con el marco normativo vigente  con el fin de determinar si existe o no responsabilidad disciplinaria de los servidores y ex servidores públicos de Parques Nacionales Naturales de Colombia, y adoptar las medidas preventivas encaminadas a la mejora continua de la función administrativa y en servicio del ciudadano.</t>
  </si>
  <si>
    <t>Incumplimento de los términos de las etapas procesales.</t>
  </si>
  <si>
    <t>N.A</t>
  </si>
  <si>
    <t>Dar lugar al vencimiento de los términos legales de cada etapa procesal de la acción disciplinaria.</t>
  </si>
  <si>
    <t>1. Alto volumen de expedientes acumulados de vigencias anteriores</t>
  </si>
  <si>
    <t>1. Iniciar Acción Disciplinaria en contra del responsable del proceso.
2. Caducidad 
3. Prescripción</t>
  </si>
  <si>
    <t>2. Insufiencia de recursos financieros para vinculación y contratación de personal y para la práctica de pruebas por fuera del Grupo de Control Disciplinario</t>
  </si>
  <si>
    <t>Grupo de Control Interno Disciplinario
Subdirección Administrativa y Financiera</t>
  </si>
  <si>
    <t>Base de datos de control y seguimiento manual alimentada por los profesionales del Grupo de Control Interno Disciplinario de forma periódica, que permite la revisión de los términos de las etapas procesales</t>
  </si>
  <si>
    <t>Se realizan comités internos de trabajo de forma periódica, con participación de todo el Grupo, en los cuales el Coordinador del GCDI hace seguimiento y prioriza las actuaciones de acuerdo a las etapas procesales.</t>
  </si>
  <si>
    <t>Acta</t>
  </si>
  <si>
    <t>Coordinador Grupo de Control Disciplinario</t>
  </si>
  <si>
    <t>No. Comites Internos donde se revisan y priorizan los expedientes</t>
  </si>
  <si>
    <t>Evaluar la etapa disciplinaria con la decisión que corresponda en derecho y requerir al profesional responsable del expediente.</t>
  </si>
  <si>
    <t>Memorando</t>
  </si>
  <si>
    <t>No. Memorandos solicitando la provisión del empleo</t>
  </si>
  <si>
    <t>Parcialidad en la actuación disciplinaria</t>
  </si>
  <si>
    <t xml:space="preserve">Se refiere a adoptar decisiones teniendo consideraciones subjetivas </t>
  </si>
  <si>
    <t>1. Asignacion de la competencia disciplinaria en primera instancia</t>
  </si>
  <si>
    <t xml:space="preserve">Iniciar Acción Disciplinaria en contra del responsable del proceso.
</t>
  </si>
  <si>
    <t>La Coordinadora del Gruo de Control disciplinario interno puso en conocimiento la necesidad de crear la Oficina de Control Disciplinario Interno y el empleo conforme a las condiciones establecidas en la ley 1952 de 2019 (Código General Disciplinario)</t>
  </si>
  <si>
    <t>Coordinadora Grupo de Control Disciplinario Interno</t>
  </si>
  <si>
    <t>No. De memorandos de seguimiento</t>
  </si>
  <si>
    <t xml:space="preserve">Control Disciplinario </t>
  </si>
  <si>
    <t>Riesgo: Parcialidad en la actuación disciplinaria</t>
  </si>
  <si>
    <t>MAYOR</t>
  </si>
  <si>
    <t>Avanzar en la sustanciacion de los procesos disciplinarios acumulados</t>
  </si>
  <si>
    <t xml:space="preserve">Grupo de Control Disciplinario Interno </t>
  </si>
  <si>
    <t>Proyectar actos administrativos de  los procesos acumulados</t>
  </si>
  <si>
    <t>Pantallazo de correo electrónico</t>
  </si>
  <si>
    <t>Nº: 32</t>
  </si>
  <si>
    <t>Riesgo: Incumplimiento de la Ley 1712 de 2014</t>
  </si>
  <si>
    <t>mayor</t>
  </si>
  <si>
    <t xml:space="preserve">DIR TERRITORIAL AMAZONIA </t>
  </si>
  <si>
    <t>DIR TERRITORIAL ANDES OCCIDENTALES</t>
  </si>
  <si>
    <t>DIR TERRITORIAL ANDES NORORIENTALES</t>
  </si>
  <si>
    <t>DIR. TERRITORIAL CARIBE</t>
  </si>
  <si>
    <t xml:space="preserve">DIR TERRITORIAL ORINOQUIA </t>
  </si>
  <si>
    <t>DIR. TERRITORIAL PACIFICO</t>
  </si>
  <si>
    <t>DTAM</t>
  </si>
  <si>
    <t>DTAO</t>
  </si>
  <si>
    <t>DTAN</t>
  </si>
  <si>
    <t>DTCA</t>
  </si>
  <si>
    <t>DTOR</t>
  </si>
  <si>
    <t>DTPA</t>
  </si>
  <si>
    <t>Gestión de Comunicaciones</t>
  </si>
  <si>
    <t>PNN COMPLEJO VOLCANICO DOÑA JUANA</t>
  </si>
  <si>
    <t>87 - 88 - 126</t>
  </si>
  <si>
    <t xml:space="preserve">PNN CATATUMBO BARI </t>
  </si>
  <si>
    <t>88 -95</t>
  </si>
  <si>
    <t>SFF CIENGA GRANDE SANTA MARTA</t>
  </si>
  <si>
    <t>PNN CORDILLERA DE LOS PICACHOS</t>
  </si>
  <si>
    <t>151-160</t>
  </si>
  <si>
    <t>PNN FARALLONES DE CALI</t>
  </si>
  <si>
    <t>111</t>
  </si>
  <si>
    <t>PNN AMACAYACU</t>
  </si>
  <si>
    <t>41-42-43</t>
  </si>
  <si>
    <t xml:space="preserve">PNN CUEVA DE LOS GUACHAROS </t>
  </si>
  <si>
    <t>87- 88 -120</t>
  </si>
  <si>
    <t xml:space="preserve">PNN COCUY </t>
  </si>
  <si>
    <t>88 -97</t>
  </si>
  <si>
    <t>SFF EL CORCHAL MONO HERNANDEZ</t>
  </si>
  <si>
    <t>80-82</t>
  </si>
  <si>
    <t>PNN CHINGAZA</t>
  </si>
  <si>
    <t>152-153</t>
  </si>
  <si>
    <t>PNN GORGONA</t>
  </si>
  <si>
    <t>112</t>
  </si>
  <si>
    <t xml:space="preserve">PNN ALTO FRAGUA </t>
  </si>
  <si>
    <t>SFF GALERAS</t>
  </si>
  <si>
    <t>87 - 88 -129</t>
  </si>
  <si>
    <t>AUN ESTORAQUES</t>
  </si>
  <si>
    <t>88-93</t>
  </si>
  <si>
    <t>SFF LOS COLORADOS</t>
  </si>
  <si>
    <t xml:space="preserve">PNN SIERRA DE LA MACARENA </t>
  </si>
  <si>
    <t>154</t>
  </si>
  <si>
    <t>SFF ISLA DE MALPELO</t>
  </si>
  <si>
    <t>117</t>
  </si>
  <si>
    <t xml:space="preserve">PNN CAHUINARI </t>
  </si>
  <si>
    <t xml:space="preserve">SFF ISLA DE LA COROTA </t>
  </si>
  <si>
    <t>87 - 88 -132</t>
  </si>
  <si>
    <t>SFF GUANENTA ALTO RIO FONCE</t>
  </si>
  <si>
    <t>88 - 99</t>
  </si>
  <si>
    <t>PNN LOS CORALES DEL ROSARIO Y SAN BERNARDO</t>
  </si>
  <si>
    <t>PNN TUPARRO</t>
  </si>
  <si>
    <t>102-161</t>
  </si>
  <si>
    <t xml:space="preserve">PNN LOS KATIOS </t>
  </si>
  <si>
    <t>113</t>
  </si>
  <si>
    <t>Administración y Manejo del SPNN</t>
  </si>
  <si>
    <t xml:space="preserve">RNN NUKAK </t>
  </si>
  <si>
    <t>64-65</t>
  </si>
  <si>
    <t xml:space="preserve">PNN LAS HERMOSAS </t>
  </si>
  <si>
    <t>87 -88 -135</t>
  </si>
  <si>
    <t>SFF IGUAQUE</t>
  </si>
  <si>
    <t>88 -101</t>
  </si>
  <si>
    <t>SFF LOS FLAMENCOS</t>
  </si>
  <si>
    <t>PNN TINIGUA</t>
  </si>
  <si>
    <t>103</t>
  </si>
  <si>
    <t xml:space="preserve">PNN MUNCHIQUE </t>
  </si>
  <si>
    <t>114</t>
  </si>
  <si>
    <t>Coordinación SINAP</t>
  </si>
  <si>
    <t xml:space="preserve">PNN LA PAYA </t>
  </si>
  <si>
    <t>55-56-57</t>
  </si>
  <si>
    <t xml:space="preserve">PNN LAS ORQUIDEAS </t>
  </si>
  <si>
    <t>87 - 88 -138</t>
  </si>
  <si>
    <t>PNN PISBA</t>
  </si>
  <si>
    <t>VP ISLA DE SALAMANCA</t>
  </si>
  <si>
    <t>PNN SUMAPAZ</t>
  </si>
  <si>
    <t>155-156</t>
  </si>
  <si>
    <t>PNN SANQUIANGA</t>
  </si>
  <si>
    <t>110</t>
  </si>
  <si>
    <t xml:space="preserve">SF PLANTAS MEDICINALES ORITO </t>
  </si>
  <si>
    <t>66-68-70</t>
  </si>
  <si>
    <t xml:space="preserve">PNN LOS NEVADOS </t>
  </si>
  <si>
    <t>121 -122-123</t>
  </si>
  <si>
    <t>PNN SERRANIA YARIGUIES</t>
  </si>
  <si>
    <t>PNN MACUIRA</t>
  </si>
  <si>
    <t>72-77</t>
  </si>
  <si>
    <t xml:space="preserve">DNMI Cinaruco </t>
  </si>
  <si>
    <t>157</t>
  </si>
  <si>
    <t>PNN URAMBA BAHIA MALAGA</t>
  </si>
  <si>
    <t>115</t>
  </si>
  <si>
    <t>Gestiòn de Recursos Financieros</t>
  </si>
  <si>
    <t xml:space="preserve">RNN PUINAWAI </t>
  </si>
  <si>
    <t>67</t>
  </si>
  <si>
    <t>PNN NEVADO DEL HUILA</t>
  </si>
  <si>
    <t>87 - 88 -141</t>
  </si>
  <si>
    <t xml:space="preserve">PNN TAMA </t>
  </si>
  <si>
    <t xml:space="preserve">PNN OLD PROVIDENCE MC BEAN LAGOON </t>
  </si>
  <si>
    <t>PNN UTRIA</t>
  </si>
  <si>
    <t>116</t>
  </si>
  <si>
    <t>PNN RIO PURE</t>
  </si>
  <si>
    <t>58-59-60</t>
  </si>
  <si>
    <t xml:space="preserve">SFF OTUN QUIMBAYA </t>
  </si>
  <si>
    <t>87 - 88 -144</t>
  </si>
  <si>
    <t>PNN PARAMILLO</t>
  </si>
  <si>
    <t>PNN SERRANIA DEL CHIRIBIQUETE</t>
  </si>
  <si>
    <t xml:space="preserve">PNN PURACE </t>
  </si>
  <si>
    <t>87 - 88 -147</t>
  </si>
  <si>
    <t>PNN SIERRA NEVADA DE SANTA MARTA</t>
  </si>
  <si>
    <t>Gestión Jurídia</t>
  </si>
  <si>
    <t>PNN SERRANIA DE LOS CHURUMBELOS</t>
  </si>
  <si>
    <t>PNN SELVAS TATAMA</t>
  </si>
  <si>
    <t>148-149-150</t>
  </si>
  <si>
    <t>PNN TAYRONA</t>
  </si>
  <si>
    <t>8</t>
  </si>
  <si>
    <t>PNN YAIGOJE APAPORIS</t>
  </si>
  <si>
    <t>61-62-63</t>
  </si>
  <si>
    <t>PNN SELVA DE FLORENCIA</t>
  </si>
  <si>
    <t>87 - 88 -124</t>
  </si>
  <si>
    <t>SF ACANDI PLAYON Y PLAYONA</t>
  </si>
  <si>
    <t>PNN CORALES DE PROFUNDIDAD</t>
  </si>
  <si>
    <t>PNN BAHÍA PORTETE</t>
  </si>
  <si>
    <t>ITEM QUE YA NO EXISTEN Y NO ESTAN RELACIONADOS</t>
  </si>
  <si>
    <t>3. Incidir en la articulación con las otras entidades del SINAP para trabajar conjuntamente la construcción y los temas derivados de la política del SINAP que se fortalezcan con acciones de la comunicación y educación para la conservación.</t>
  </si>
  <si>
    <t>Posicionamiento de Parques Nacionales Naturales de Colombia y su aporte mediante acciones de comunicación y educación para la conservación.</t>
  </si>
  <si>
    <t>Grupo de Comunicaciones y Educación Ambiental - Nivel Central</t>
  </si>
  <si>
    <t>1. Diseñar e implementar acciones de comunicación y educación en el marco de la nueva política del SINAP</t>
  </si>
  <si>
    <t xml:space="preserve">Listas de asistencia y/o comunicaciones (correos, memorandos, actas) de los diseños de las acciones </t>
  </si>
  <si>
    <t>La oportunidad establecida no permite evidenciar que se impulsan y promueven las mejoras en Parques Nacionales Naturales de Colombia.</t>
  </si>
  <si>
    <t>N/A</t>
  </si>
  <si>
    <t>Incumplimiento en la implementación de los mecanismos de comunicación establecidos por la entidad conforme el plan de trabajo.</t>
  </si>
  <si>
    <t>Falta de implementacióin y ejecución de los mecanismos de acción ( interna, externa, comunitaria, institucional,  procesos educativos e interpretación del patrimonio) de la estrategia de comunicación y educación para conservación.</t>
  </si>
  <si>
    <t>1. Baja apropiación en la aplicación de la estrategia  de comunicaciones en los tres niveles.</t>
  </si>
  <si>
    <t xml:space="preserve">1. Reprocesos.
2. Desarticulación de acciones en los tres niveles de gestión.
3. Desinformación  de la gestión de la entidad que pueda afectar la imagen de la misma.
4. Se debilita el trabajo técnico de conservación.
5. Incremento en costos operativos. </t>
  </si>
  <si>
    <t>2. Los inicadores de los PAA DT y AP no incluyen los mecanismos.</t>
  </si>
  <si>
    <t>Grupo de Comunicación y Educación ambiental</t>
  </si>
  <si>
    <t>El responsable de cada mecamismo en el nivel central realiza cuatrimestralmente el seguimiento al cumplimiento de la implementación de los mecamismos de comunicación y educación para la conservación, conforme la estrategia y quedará documentado en la matriz de seguimiento e informará a la DT de dicho incumplimiento para que tomen las acciones de caso.</t>
  </si>
  <si>
    <t>El responsable de cada mecamismo (ennivel central y DT) realiza conforme la frecuencia de medición para el PAA la consolidación de la información relacionada para el indicador del proceso y queda como evidencia reporte de la ejecución del as actividades correspondientes al avance del indicador.</t>
  </si>
  <si>
    <t>Incumplimiento de la Ley 1712 de 2014</t>
  </si>
  <si>
    <t xml:space="preserve">Posibilidad de incumplir alguno de las condiciones que garantizan el acceso a la información pública. </t>
  </si>
  <si>
    <t>2. Ausencia de sanciones.</t>
  </si>
  <si>
    <t>1. Desinformación
2. Acción u omisión
3. Incumplimiento de las expectativas de los ciudadanos
4. Afectación a la imagen institucional (Pérdida de credibilidad, de confianza)</t>
  </si>
  <si>
    <t xml:space="preserve">El profesional responsable del tema realizará un reporte de incumplimiento en el seguimiento por la Dirección  u otro espacio institucional, el cual será remitido mediente memorando por el Sistema documental de la Entidad, cuando se requiera. </t>
  </si>
  <si>
    <t>2. Solicitud de reporte anual de cumplimiento que es presentado por parte de las DT,AP y  Dependencias.</t>
  </si>
  <si>
    <t xml:space="preserve">Reporte </t>
  </si>
  <si>
    <t>Grupo de Comunicaciones y Educación ambiental</t>
  </si>
  <si>
    <t xml:space="preserve"> 17/04/2020</t>
  </si>
  <si>
    <r>
      <rPr>
        <b/>
        <sz val="11"/>
        <rFont val="Arial Narrow"/>
        <family val="2"/>
      </rPr>
      <t>GCEA NC:</t>
    </r>
    <r>
      <rPr>
        <sz val="11"/>
        <rFont val="Arial Narrow"/>
        <family val="2"/>
      </rPr>
      <t xml:space="preserve"> Este es un reporte anual que se presenta a final de año.  De todos a la fecha se han recibido certificaciones de algunas DT, AP y dependencias que aseguran que los contenidos de los cuales son responsables se encuentran actualizados. Algunas de estas evidencias  se encuentran en medio físico en la oficina. </t>
    </r>
  </si>
  <si>
    <r>
      <rPr>
        <b/>
        <sz val="11"/>
        <color indexed="8"/>
        <rFont val="Arial Narrow"/>
        <family val="2"/>
      </rPr>
      <t xml:space="preserve">GCEA NC </t>
    </r>
    <r>
      <rPr>
        <sz val="11"/>
        <color indexed="8"/>
        <rFont val="Arial Narrow"/>
        <family val="2"/>
      </rPr>
      <t>0%</t>
    </r>
  </si>
  <si>
    <t>La Unidad de Decisión reportó que no programó avances al respecto para este periodo.</t>
  </si>
  <si>
    <t>3. Falta de apropiación de valores institucionales como atención al ciudadano y código de integridad.</t>
  </si>
  <si>
    <t>El Grupo de Comunicación y Educación Ambiental realiza campañas de comunicación  interna de forma constante para los tres niveles de gestión.</t>
  </si>
  <si>
    <t>3. Dos campaña  por cuatrimestre de comunicación sobre atención al usuario y código de integridad.</t>
  </si>
  <si>
    <t>Piezas gráficas</t>
  </si>
  <si>
    <r>
      <rPr>
        <b/>
        <sz val="11"/>
        <color indexed="8"/>
        <rFont val="Arial Narrow"/>
        <family val="2"/>
      </rPr>
      <t xml:space="preserve"> </t>
    </r>
    <r>
      <rPr>
        <sz val="11"/>
        <color indexed="8"/>
        <rFont val="Arial Narrow"/>
        <family val="2"/>
      </rPr>
      <t>17/04/2020</t>
    </r>
  </si>
  <si>
    <r>
      <rPr>
        <b/>
        <sz val="11"/>
        <rFont val="Arial Narrow"/>
        <family val="2"/>
      </rPr>
      <t>GCEA NC</t>
    </r>
    <r>
      <rPr>
        <sz val="11"/>
        <rFont val="Arial Narrow"/>
        <family val="2"/>
      </rPr>
      <t xml:space="preserve">: Se realizaron una campañas en coordinación con el GCDI orientadas a la responsabilidad de los servidores públicos frente a los usuarios, otras con el  GPC orientadas a derechos de petición que inciden en la atención al ciudadano.  Finalmente, se distribuyó una relacionada con los criterios de un buen servicio al cliente.  Se anexan evidencias de la Acción 3  en el drive. </t>
    </r>
  </si>
  <si>
    <r>
      <rPr>
        <b/>
        <sz val="11"/>
        <color indexed="8"/>
        <rFont val="Arial Narrow"/>
        <family val="2"/>
      </rPr>
      <t xml:space="preserve">GCEA NC  </t>
    </r>
    <r>
      <rPr>
        <sz val="11"/>
        <color indexed="8"/>
        <rFont val="Arial Narrow"/>
        <family val="2"/>
      </rPr>
      <t>11%</t>
    </r>
  </si>
  <si>
    <t>Los soportes suministrados y la descripción de los mismos en la matriz, son eficaces y denotan seguimiento que aportan a a la No materializar el Riesgo.</t>
  </si>
  <si>
    <t xml:space="preserve">Incumplimiento de la Ley 1712 de 2014 </t>
  </si>
  <si>
    <t xml:space="preserve">1. Falta de conocimiento de las personas en cargadas de actualizar los contenidos. </t>
  </si>
  <si>
    <t xml:space="preserve">El grupo de Comunicaciones y Educación ambiental realiza socializaciones de la circular de actualización de contenidos y campaña de comunicación de forma anual mediante pieza comunicacional interna.  </t>
  </si>
  <si>
    <t xml:space="preserve">1. Una Campaña por cuatrimestre. de comunicación sobre Transparencia y Actualización de contenidos. </t>
  </si>
  <si>
    <t>Correo enviado</t>
  </si>
  <si>
    <r>
      <rPr>
        <b/>
        <sz val="11"/>
        <rFont val="Arial Narrow"/>
        <family val="2"/>
      </rPr>
      <t>GCEA NC</t>
    </r>
    <r>
      <rPr>
        <sz val="11"/>
        <rFont val="Arial Narrow"/>
        <family val="2"/>
      </rPr>
      <t>: Se distribuyeron piezas de comunicación recordando la importancia de actualizar los contenidos, así como de actualizar la información del recorrido virtual. Se anexan las evidencias correspondientes en la carpeta de la Acción 1.</t>
    </r>
  </si>
  <si>
    <t>*Falta de comunicador en la Dirección Territorial Andes Norientales.
*No todo el personal de la entidad con responsabilidad en el proceso de comunicaciones y educación ambiental cuenta con las competencias para la función  que desempeña en comunicación y educación.
*No existe la planta suficiente para atender las funciones de comunicación y educación.
*Debil capacitación y/o socializaciones para el fortalecimiento de las capacidades del personal del proceso.
* Falta de conocimiento de las personas responsables de actualizar contenidos sobre las disposiciones internas y externas (Ley 1712 de 2014)  y su aplicabilidad. 
* Falta de apropiación de valores institucionales como atención al ciudadano y código de integridad.</t>
  </si>
  <si>
    <t>*La existencia del documento de la estrategia de comunicación y educación para la conservación. 
*El proceso de Gestión de Comunicaciones y los procedimientos se ajustan a partir de la experiencia de implementación de la estrategia de comunicación y educación para la conservación en los tres niveles de gestión.</t>
  </si>
  <si>
    <t xml:space="preserve">*Baja apropiación en la aplicación de la estrategia  de comunicaciones en los tres niveles.
*Falta de apropiación de las metas y procesos que son responsabilidad del Grupo de Comunicación y Educación. Los indicadores del PAA de alguas DT y AP no incluyen todos los mecanismos. </t>
  </si>
  <si>
    <r>
      <t>La existencia de la única emisora dedicada a divulgar y educar sobre el tema de la conservación con 24 horas de programación.</t>
    </r>
    <r>
      <rPr>
        <sz val="11"/>
        <color indexed="10"/>
        <rFont val="Arial Narrow"/>
        <family val="2"/>
      </rPr>
      <t xml:space="preserve">
</t>
    </r>
  </si>
  <si>
    <r>
      <t>*No todo el personal cuenta con un correo institucional, suficientes equipos, ni conexión a internet, ni existe un medio interno que tenga cobertura del 100% para el acceso de la información.</t>
    </r>
    <r>
      <rPr>
        <sz val="11"/>
        <color indexed="36"/>
        <rFont val="Arial Narrow"/>
        <family val="2"/>
      </rPr>
      <t xml:space="preserve">
*</t>
    </r>
    <r>
      <rPr>
        <sz val="11"/>
        <rFont val="Arial Narrow"/>
        <family val="2"/>
      </rPr>
      <t>No todo el personal en las áreas protegidas tiene un computador.
*No existe software actualizado que apoye la gestión de comunicación (software de diseño y actualizado, software para envío de correos masivos y trazabilidad y seguimiento a correos).
*Insuficiente cantidad de equipos técnicos audiovisuales y diseño gráfico, necesarios para realizar las tareas de comunicación en nivel central y direcciones territoriales.
*No existe una herramienta para segmentar la información.
*La página web es obsoleta con forme los necesidad y exigencias de gobierno digital para interacción con ciudadano, transparencia y accesibilidad.</t>
    </r>
    <r>
      <rPr>
        <sz val="11"/>
        <color indexed="8"/>
        <rFont val="Arial Narrow"/>
        <family val="2"/>
      </rPr>
      <t xml:space="preserve">
</t>
    </r>
    <r>
      <rPr>
        <sz val="11"/>
        <color indexed="10"/>
        <rFont val="Arial Narrow"/>
        <family val="2"/>
      </rPr>
      <t>* Baja respuesta en el soporte remoto para la realización de productos que requieran de equipos audiovisuales especializados, que se ha requerido por el trabajo remoto en respuesta a la contigencia del COVID-19.</t>
    </r>
  </si>
  <si>
    <t>Existencia de lineamientos que han ayudado a enfocar nuestro trabajo y orientar las acciones del proceso.</t>
  </si>
  <si>
    <t xml:space="preserve">*No hay apropiación de la ruta de reporte de cumplimiento de actividades entre los tres niveles de gestión de la entidad.
*La estrategica de comunicación y educación no es una directriz institucional de obligatorio cumplimiento. 
</t>
  </si>
  <si>
    <t xml:space="preserve">* Producción permanente de contenidos.
* La comunicación interna ha generado espacios participativos fortaleciendo la interacción técnica entre los diferentes niveles de la entidad y al interior de los equipos de trabajo
</t>
  </si>
  <si>
    <t xml:space="preserve">*No existe un canal que tenga una cobertura del 100% del talento humano.
*Dificultad para segmentar la información.
*Falta empoderamiento de la Intranet por parte de algunas personas de la Entidad. 
* No se cuenta con apoyo de todas las DT para replicar los mensajes o directrices emitidas desde el nivel central.
*No todas las DT incluye en sus indicadores la meta de comunicación interna. 
</t>
  </si>
  <si>
    <r>
      <t>En el nivel central todos tienen computadores.
El reconocimiento del papel técnico de la entidad a cargo de la conservación de los Parques Nacionales y coordinador del SINAP, lo que ha permitido la articulación de los involucrados en el sector.
* Se emplea materiales ambientalmente amigables, en la medida de las posibilidades, en productos impresos requeridos en la implementación de la Estrategia de Comunicación y Educación</t>
    </r>
    <r>
      <rPr>
        <sz val="11"/>
        <color indexed="10"/>
        <rFont val="Arial Narrow"/>
        <family val="2"/>
      </rPr>
      <t xml:space="preserve"> </t>
    </r>
  </si>
  <si>
    <t xml:space="preserve">* Algunos mecanismos de la estrategia de comunicación y educación (procesos educativos, interpretación del patrimonio y comunicación comunitaria) se ven afectados en su ejecución debido al aislamiento por el COVID-19, por la necesidad de interacción con las comunidades y partes interesadas, lo cual no es posible en el contexto actual por recomendaciones de distanciamiento físico, limitaciones de aforo, etc. </t>
  </si>
  <si>
    <t>* Comunicaciones internas en los tres niveles de gestión para apoyar la implementación y apropiación del Sistema de Gestión Ambiental de la Entidad.</t>
  </si>
  <si>
    <t>*La página web no se actualiza por quienes tienen esta responsabilidad.</t>
  </si>
  <si>
    <t xml:space="preserve">*Los  procesos y procedimientos responden a un enfoque técnico de la educación y comunicación basada en la estrategia de comunicación y educación para la conservación.
* Buena organización de archivo gráfico y audiovisual que permitió la producción de material gráfico o audiovisual asociado a actividades de de comunicación interna y externa requeridos y socializados  en el tiempo de contigencia por el COVID-19. </t>
  </si>
  <si>
    <t>*Estabilidad en el grupo del proceso de gestión de comunicaciones lo cual ha permitdo continuidad y mejora del mismo.</t>
  </si>
  <si>
    <t xml:space="preserve">*Algunos procesos no informan adecuadamente de las actividades que adelantan para poder dar apoyo en comunicación interna a su gestión. </t>
  </si>
  <si>
    <t>Fortalecimiento e incentivo al uso de medios de comunicación virtuales para las actividades de la Estrategia de Comunicación y Educación ambiental.</t>
  </si>
  <si>
    <t>* Acceder a recursos de cooperación internacional.
* Alianzas público privadas  para conseguir donaciones y apalancar proyectos.</t>
  </si>
  <si>
    <t xml:space="preserve">* Recorte de presupuesto para el sector que afecta la ejecución de programas y metas. </t>
  </si>
  <si>
    <t>* Participación en la construcción de la política del SINAP y su implementaciòn con componentes que reconoce el papel de la comunicación y educaciuón para la conservación.</t>
  </si>
  <si>
    <t>*Cambio del gabinete y/o políticas del sector.
*Inexistencia de una estrategia de comunicación y educación del SINAP.</t>
  </si>
  <si>
    <t>* Formulación de decretos o leyes que vayan en contravía de la gestión de conservación y declaratoria de nuevas áreas.</t>
  </si>
  <si>
    <t xml:space="preserve">* Vincular a diferentes actores estratégicos que apoyen en la gestión de conservación. </t>
  </si>
  <si>
    <t>* Afectación del cumplimiento de acuerdos con comunidades o grupos étnicos por diferentes factores externos.</t>
  </si>
  <si>
    <t xml:space="preserve">*Implementación de Gobierno digital para mejorar la interacción con los ciudadanos. </t>
  </si>
  <si>
    <t>* Exigencia de Gobierno digital y el Plan Anticorrupción y Atención al Ciudadano sobre la necesidad de asegurar la accesibilidad a personas en condición de discapacidad. 
* La conectividad de algunas regiones no permite la ejecución de actividades de la estrategia de comunicación y educación ambiental, mediante métodos virtuales empleados en respuesta a la contigencia del COVID-19.</t>
  </si>
  <si>
    <t>* Posibilidades de hacer campañas en redes sociales.  Los entornos digitales nos han acercado a la interaccción con los grupos.</t>
  </si>
  <si>
    <t>* Crisis por falta de información, rumores o declaraciones infundadas.</t>
  </si>
  <si>
    <t>Equipo Interdisciplinario.
Competencia, basándose en la educación, formación o experiencia apropiadas del equipo auditor.</t>
  </si>
  <si>
    <t>Personal Insuficiente.
No contar con el auditor de Tecnologías de la Información.
Fallas en el tratamiento de la información por el responsable de la misma. 
Incurrir en causales de conflicto de intereses e impedimento.
Necesidad de acceder a las capacitaciones en temas relacionadas con Control Interno, 
Falta de información a los procesos respecto a sus aspectos e impactos ambientales</t>
  </si>
  <si>
    <t>Enfoque por procesos apropiado en la entidad.
Enfoque hacia el Sistema de Gestión Integrado.
Actualización del Mapa de Procesos de la entidad, el cual haría más visible la operación en relación con MIPG.
Conocimiento por parte del personal del sistema de gestión de calidad, el cual sirve como base para implementar e integrar el sistema de gestión ambiental.</t>
  </si>
  <si>
    <t xml:space="preserve">Fallas en el control del Gestor Documental. 
</t>
  </si>
  <si>
    <t xml:space="preserve">Implementación del Modelo Estandar de Planeación y Gestión MIPG.
Implementación de estrategias y política de cero papel, para mejorar la eficiencia del consumo de dicho recurso.
</t>
  </si>
  <si>
    <t>Realización de campañas de auto control a toda la entidad y socialización de diferentes temas de control interno a los procesos.</t>
  </si>
  <si>
    <t>Cumplimiento del plan anual de auditoría en su totalidad a pesar de la baja asignación de los recursos.</t>
  </si>
  <si>
    <t xml:space="preserve">Necesidad de recursos para tener una cobertura amplia a nivel local y territorial en las auditorías. </t>
  </si>
  <si>
    <t xml:space="preserve">
La entidad cuenta con algunas estrategias para la gestión adecuada de los recursos naturales, tales como eficiencia en el uso de agua y puntos verdes para la separación de residuos. 
La entidad cuenta con planes pos consumo -  Programas  de gestión ambiental.</t>
  </si>
  <si>
    <t xml:space="preserve">
No se tienen identificados los posibles riesgos ambientales del nivel central y en algunas oficinas de Direcciones Territoriales.
Sedes de operación de la entidad en predios en arriendo, lo cual dificulta la realización de adecuaciones de infraestructura que probablemente se requieran (generando mayores costos).
</t>
  </si>
  <si>
    <t xml:space="preserve">Identificación y actualización del proceso dando claridad al objetivo y alcance.  </t>
  </si>
  <si>
    <t>Falta de apropiación en la entidad en lo relacionado a la legislación ambiental.
Falta de apropiación por parte de los Líderes de procesos, Funcionarios y Contratistas en la operatividad del Sistema de Gestión Integrado - MIPG - MECI
Bajos controles en la oportunidad, pertinencia y la integralidad de entrega de la información.</t>
  </si>
  <si>
    <t>Debido a la emergencia sanitaria y ambiental causada por el COVID - 19, las auditorias se están realizando de forma virtual, dificultando la verificación de la información in situ.</t>
  </si>
  <si>
    <t xml:space="preserve">Los Responsables de las Unidades de Decisión que pertenencen a un proceso y que deben desarrollar los procedimientos, no están articulados, cada uno lo desarrolla de forma independiente la parte que le corresponde. </t>
  </si>
  <si>
    <t xml:space="preserve">La información no es fluída entre los procesos, no hay transferencia del conocimiento. No hay información oportuna en algunos casos. </t>
  </si>
  <si>
    <t>Uso básico de herramientas tecnológicas para salvaguardar la información por el proceso Evaluación Independiente.</t>
  </si>
  <si>
    <t>Generación de controles de seguridad digital para evitar la pérdida de la información. 
Necesidad de un profesional en sistemas de  información para fortalecer el uso de herramientas tecnológicas.</t>
  </si>
  <si>
    <t>Disminución en los recursos asignados.
Incertidumbre en la asignación de los recursos debido a la reasignación de recursos de estos al sector salud.</t>
  </si>
  <si>
    <t>Cambio de políticas sectoriales y gubernamentales.
 Asignación de indicadores y metas que responden a metas externas.
Solicitud de aumento de auditoria debido a la emergencia sanitaria.</t>
  </si>
  <si>
    <t>Existe normativa relacionada con buenas prácticas ambientales para oficinas y sedes administrativas.</t>
  </si>
  <si>
    <t>Cambio en la normatividad. 
Aumento de requerimientos legales debido a la emergencia sanitaria.</t>
  </si>
  <si>
    <t>Debilidades en la conectividad que se ha evidenciado para la entrega oportuna de información en la emergencia sanitaria COVID 19.
Ataque cibernético.</t>
  </si>
  <si>
    <t>Acceso a infraestructura y servicios para operar desde las áreas protegidas.
Afectación en la operación de la entidad, debido a la emergencia sanitaria y ambiental, causada por el COVID 19.</t>
  </si>
  <si>
    <t>Nº: 6</t>
  </si>
  <si>
    <t>Riesgo:  Manipulación de la información de la Auditoría Interna y/o Calidad en beneficio de un tercero.</t>
  </si>
  <si>
    <t>4. Fortalecer la trasferencia de conocimiento a partir de campañas de autocontrol enfocadas en la dimensión No.7 del MIPG.</t>
  </si>
  <si>
    <t>Fortalece el Sistema de Control Interno en la Entidad, y la apropiación a través de las campañas de autocontrol.</t>
  </si>
  <si>
    <t>Grupo de Control Interno</t>
  </si>
  <si>
    <t>1. Realizar las campañas y sensibilizaciones de Autocontrol enfocadas en la dimensión No.7 del MIPG.</t>
  </si>
  <si>
    <t xml:space="preserve">Campañas y sensibilizaciones de Autocontrol. </t>
  </si>
  <si>
    <t>En el primer cuatrimestre, el Grupo de Control Interno realizó 2 campañas de Autocontrol como para una de las estrategias para fortalecer el Sistema de Control Interno en la Entidad
Anexo No.1 Compromiso Autocontrol.
Anexo No.2 Importancia del Autocontrol</t>
  </si>
  <si>
    <t>La oportunidad establecida permite evidenciar que se impulsan y promueven las mejoras en Parques Nacionales Naturales de Colombia.</t>
  </si>
  <si>
    <t>Manipulación de la información de la Auditoría Interna y/o Calidad en beneficio de un tercero.</t>
  </si>
  <si>
    <t>Manipulación de la información de la Auditoría Interna y/o calidad  en beneficio de un tercero, como evidencias y el informefinal .</t>
  </si>
  <si>
    <t xml:space="preserve">1. Fallas en el tratamiento de la información por el responsable de la misma. </t>
  </si>
  <si>
    <t>Perdida de credibilidad de GCI.
Afectación de la Imagen Institucional.
Investigaciones Disciplianrias.
Dilatación del proceso adelantado por GCI.
Informes sin la rigurosidad de contenido.</t>
  </si>
  <si>
    <t xml:space="preserve">N.A. </t>
  </si>
  <si>
    <t>Manipulación de la información de la Auditoría Interna y/o calidad  en beneficio de un tercero, como evidencias y el informe final.</t>
  </si>
  <si>
    <t>2. Incurrir en causales de impedimiento.</t>
  </si>
  <si>
    <t xml:space="preserve">3. Fallas en el control del Gestor Documental. </t>
  </si>
  <si>
    <t xml:space="preserve">Grupo de Control Interno </t>
  </si>
  <si>
    <t>La coordinadora del GCI Valida la lista de Chequeo de la entrega de los documentos de Auditoría Interna en cada entrega.</t>
  </si>
  <si>
    <t>El equipo auditor remite correos electrónicos en donde se envía el informe de auditoría  a la Coordinadora del Grupo de Control Interno, con las evidencias. En cada ejercicio de auditoría</t>
  </si>
  <si>
    <t>La coordinadora del GCI remite correos electrónicos con la retroalimentación al informe de auditoria al auditor correspondiente una vez entregada el informe por parte del auditor.</t>
  </si>
  <si>
    <t>1. La Coordinadora del Grupo de Control Interno permanentemente verifica la información generada por el grupo y determina su salida, mediante el correo institucional y el gestor  documental ORFEO, en caso de encontrar inconsistencias en la información solicitada, la coordinación requiere para hacer una revisión con el profesional responsable.</t>
  </si>
  <si>
    <t xml:space="preserve">
Correos con información ajustada, solicitudes de ajuste de información.</t>
  </si>
  <si>
    <t>Coordinadora Grupo de Control Interno</t>
  </si>
  <si>
    <t xml:space="preserve">Total de correos con retroalimentación / Total de solicitudes de Vo.Bo.  </t>
  </si>
  <si>
    <t>En el primer cuatrimestre de 2020, el Grupo de Control Interno ha realizado la preparación de los planes de trabajo a desarrollar en las Auditorías Internas a 4 temas y/o Unidades de Decisión de las cuales se adjunta en el DRIVE las evidencias de correos electrónicos de retroalimentación y solicitud de ajustes a los mismos. 
Anexo No.1 Correo - Plan de Trabajo a Desarrollar Auditorías 2020.
Anexo No.2 Correo - Re_ Documentos para el desarrollo Auditoria GPC.
Anexo No.3 Correo - Re_ Presentación apertura de la Auditoria GGF.
Anexo No.4 Correo- Re_ Respuesta Informe Preliminar OAJ e-KOGUI.</t>
  </si>
  <si>
    <t xml:space="preserve">Incumplimiento en el desarrollo del Plan Anual de Auditorías. </t>
  </si>
  <si>
    <t>Incumplimiento en el desarrollo del Plan Anual de Auditorías de acuerdo a lo establecido en el artículo 12 de la Ley 87 de 1993</t>
  </si>
  <si>
    <t>1. Asignación de recursos insuficiente.</t>
  </si>
  <si>
    <t>Perdida de credibilidad de GCI.
Afectación de la Imagen Institucional.
Investigaciones Disciplianrias.
Dilatación del proceso adelantado por GCI.</t>
  </si>
  <si>
    <t>2. Falta de control dentro del proceso.</t>
  </si>
  <si>
    <t>Seguimiento mensual del Plan Anual de Auditorías del Grupo de Control Interno.</t>
  </si>
  <si>
    <t xml:space="preserve">1. La Coordinación del Grupo de Control Interno mensualmente verifica el cumplimiento al Plan Anual de Auditoría mediante seguimientos y revisión de documentos soporte. En las reuniones de seguimiento del GCI, la coordinación realiza las observaciones y desviaciones al equipo de trabajo, lo cual queda consignado en actas. </t>
  </si>
  <si>
    <t>Actas de seguimiento.
Correos electrónicos</t>
  </si>
  <si>
    <t>No. de correos con seguimiento realizados en el año / No. de seguimientos programados en el año</t>
  </si>
  <si>
    <t>Informar al Comité Institucional de Coordinación de Control Interno.</t>
  </si>
  <si>
    <t>El Plan Anual de Auditorías organizado de acuerdo a los Roles de Control Interno,  fue presentado en  el 1° Comité Institucional de Coordinación de Control Interno el 10 de marzo de 2020, el cual fue aprobado.  Dicho PAA contiene toda la planeación y  actividades a desarrollar  desde el mes de enero a diciembre del 2020.  El día 16 de marzo de 2020 se realiza la reunión de presentación, delegación y  el seguimiento a los compromisos y actividades que debe desarrollar cada integrante  del Grupo de Control Interno.  
Anexo No.1 Acta Comité Seguimiento GCI 16-03-2020 (No se encuentra firmada por la cuarentena. Una vez se retorne a la oficina se tomaran las firmas de los integrantes del grupo)</t>
  </si>
  <si>
    <t>2. Incluir los recursos en la planeación financiera de la entidad</t>
  </si>
  <si>
    <t>Plan de Acción Anual</t>
  </si>
  <si>
    <t>Recursos aprobados / Recursos solicitados</t>
  </si>
  <si>
    <t>De acuerdo a los recursos asignados al Grupo de Control Interno, los cuales se encuentran incluidos en el Plan de Acción Anual PAA del Grupo de Control Interno, se diseño el Plan Anual de Auditorías 2020 el cual fue aprobado en el 1° Comité Institucional de Coordinación de Control Interno. De igual forma se contrataron cuatro (4) personas para dar cumplimiento al Plan Anual de Auditorias.  
Anexo No.2 Plan de Acción Anual 2020 ESG - GCI</t>
  </si>
  <si>
    <t xml:space="preserve">3. Aprobar y Publicar el Plan Anual de Auditorias </t>
  </si>
  <si>
    <t>Acta del Comité Institucional de Coordinación de Control Interno</t>
  </si>
  <si>
    <t>Coordinación Grupo de Control Interno</t>
  </si>
  <si>
    <t>No. de actas de Comité Institucional de Coordinación de Control Interno / Comité Institucional de Coordinación de Control Interno realizados</t>
  </si>
  <si>
    <t>De acuerdo a los recursos asignados al Grupo de Control Interno, se diseño el Plan Anual de Auditorías 2020 el cual fue aprobado en el 1° Comité Institucional de Coordinación de Control Interno. 
Anexo No.3 Acta del 1° Comité Institucional de Coordinación de Control Interno donde se aprueba el Plan Anual de Auditorías 2020.  (No se encuentra firmada por la cuarentena. Una vez se retorne a la oficina se tomaran las firmas)</t>
  </si>
  <si>
    <t>Mejoras en la gestión a través de la implementación de estándares de TI</t>
  </si>
  <si>
    <t xml:space="preserve">Grupo de Sistemas de Información y Radiocomunicaciones </t>
  </si>
  <si>
    <t>Ajustar la estructura documental del proceso de Gestión de Tecnología y Seguridad de la Información.</t>
  </si>
  <si>
    <t>% de avance en la implementación de la estrategia de Gobierno Digital.</t>
  </si>
  <si>
    <t>Se cuenta con personal competente para la ejecución de las actividades del proceso de Gestión de Tecnologías y Seguridad de la Información.
Conocimiento y agilidad de implementación de herramientas para dotar de servicios virtuales, durante la emergencia sanitaria y el desarrollo de trabajo en casa.</t>
  </si>
  <si>
    <t>Insuficiencia de personal para el desarrollo de las actividades del proceso Gestión de Tecnologías y Seguridad de la Información. 
Fuga de información por desconocimiento o uso indebido por parte de los usuarios.
Falta de continuidad del personal de tecnologías.
Incumplimiento en la entrega de los productos que aportan a la construccion y mantenimiento de los sistemas, en los tiempos definidos.</t>
  </si>
  <si>
    <t>Se cuenta con un sistema de gestion de Seguridad de la Información.
Existencia y conocimiento por parte del personal del sistema de gestión de calidad, el cual sirve como base para implementar e integrar el sistema de gestión ambiental.</t>
  </si>
  <si>
    <t>Falta de apropiación e insuficiencia de personal para aplicar los lineamientos gestión y administración de la información.
Falta de interacción entre procesos para dar cumplimiento a la totalidad de la cadena de valor de los servicios prestados.
Falta de lineamientos y estándares internos para el desarrollo de sistemas de información.
Falta fortalecer el Proceso TI y sus procedimientos asociados, de acuerdo a las requerimientos institucionales y lineamientos MinTIC.
No contar una oficina de Tecnologías de la Información y las Comunicaciones, que cuente con lider especialista en el tema, el cual cuente con un equipo de apoyo al menos por cada una de las líneas.</t>
  </si>
  <si>
    <t>Se cuenta con diferentes plataformas tecnológicas que soportan las necesidades básicas de gestión y administración de la información.</t>
  </si>
  <si>
    <t>Falta de robustez e interoperabilidad para soportar y administrar de manera óptima la información de la Entidad.
Falta de recursos para el respaldo de información en otros medios de almacenamiento.
Falta de alineación de gestión de la información contra las tablas de retencion documental
Contar con todas las herramientas que apoyen actividades estratégicas, administrativas y de apoyo.
Vulnerabilidad de la información, debido al trabajo en casa derivado de la emergencia sanitaria donde la entidad no puede ejercer el control suficiente frente a la seguridad de la información.</t>
  </si>
  <si>
    <t>Existe compromiso por la Dirección para la implementación de lineamientos de gestión TI y de seguridad de la información que se enfocan en la integración con la misión Institucional.
Implementación de estrategias y política de cero papel, para mejorar la eficiencia del consumo de dicho recurso.</t>
  </si>
  <si>
    <t>Falta de aprovisionamiento de recursos para la implementación de los proyectos del PETIC.</t>
  </si>
  <si>
    <t>Falta fortalecimiento de los planes de comunicación frente al uso y apropiación de las tecnologías y seguridad de la información.
Falta de uso y apropiación de los sistemas de información de la entidad.</t>
  </si>
  <si>
    <t>Se realiza el aprovisionamiento de infraesctructura en algunos sitios (DT´s y AP), optimizando recursos y servicios</t>
  </si>
  <si>
    <t>Falta de actualización tecnológica para que las DTs y APs puedan reportar correctamente a todos los sistemas de información.
Tanto en Nivel Central, como en DT existe deficiencia de espacios adecuados para el almacenamiento y funcionamiento seguro de la infraestructura tecnológica.</t>
  </si>
  <si>
    <t xml:space="preserve">La entidad cuenta con algunas estrategias para la gestión adecuada de los recursos naturales, tales como eficiencia en el uso de agua y puntos verdes para la separación de residuos. 
La entidad cuenta con planes pos consumo -  Programas  de gestión ambiental </t>
  </si>
  <si>
    <t>Falta de entrega de los productos en los tiempos definidos.
Incumplimiento de ANS de los contratos de tecnologías por parte de los proveedores.
No se tienen identificados los posibles riegos provenientes de las actividades de las organizaciones con las que se comparten las instalaciones del nivel central y en algunas oficinas de Direcciones Territoriales.</t>
  </si>
  <si>
    <t>Falta impulsar la implementación del modelo de Arquitectura Empresarial en la institución.</t>
  </si>
  <si>
    <t>Trabajo colaborativo con las dependencias para la definición e implementación de los sistemas y herramientas tecnológicas.</t>
  </si>
  <si>
    <t>Desconocimiento por parte de los usuarios de buenas prácticas en el manejo de la información institucional.
Publicación inconsistente de los datos contenidos en los sistemas de información asignados al proceso</t>
  </si>
  <si>
    <t>Por las características geográficas de la entidad no hay cobertura electríca suficiente o estable para algunas de las áreas protegidas.</t>
  </si>
  <si>
    <t>Generación de residuos técnologicos y físicos que requieren disposición final adecuada a la normatividad.</t>
  </si>
  <si>
    <t>Fortalecer las herramientas para las actividades de toma de datos en campo, que permitan aportar al ejercício de prevención, vigilancia y control en las Áreas Protegidas y a la toma de decisiones. (Para todos los procesos misionales)</t>
  </si>
  <si>
    <t>Disponibilidad de proyectos de cooperación internacional, que pueden fortalecer los recursos tecnológicos en pro del cumplimiento de la misión institucional.
Planificación de proyectos tecnológicos enfocados en las áreas protegidas, que sean aplicables para recursos de cooperación.</t>
  </si>
  <si>
    <t>Presupuesto insuficiente para suplir las necesidades identificadas en el PETIC.
Continuidad en los recursos económicos para mantener los sistemas tecnológios de la entidad.</t>
  </si>
  <si>
    <t>Se requieren mejores alianzas con otras instituciones, para compartir infraestructura de telecomunicaciones que mejoren la cobertura y disponibilidad de radio.</t>
  </si>
  <si>
    <t xml:space="preserve">Modificaciones en la normatividad que apoyen al fortalecimiento de la infraestructura tecnológica de la entidad
Existe normativa relacionada con buenas prácticas ambientales para oficinas y sedes administrativas. </t>
  </si>
  <si>
    <t xml:space="preserve">Cambio en la normatividad relacionada con la gestión y Administración de la información.
Modificaciones en la normatividad que exijan la implementación de acciones y herramientas que no puedan ser cubiertas por la entidad.
Restricciones de la legislación aplicable a sector público, que limiten o impidan el flujo de implementación de nuevas tecnologías. </t>
  </si>
  <si>
    <t>Afectación de la infraestructura tecnológica en las APs., causada por las condiciones sociales de la zona.</t>
  </si>
  <si>
    <t>Disponibilidad de Plataformas tecnológicas externas, que facilitan la prestación de los servicios interinstitucionales.
Aprovechamiento del desarrollo y uso de aplicaciones móviles, para facilitar el acceso a los trámites y servicios institucionales.</t>
  </si>
  <si>
    <t>Por las características geográficas de la entidad no hay cobertura tecnológica para todos los usuarios.
Despliegue de nuevas modalidades de cibercrímen que puedan afectar la infraestructura tecnológica de la entidad.
Uso de nuevas plataformas no autorizadas y dispositivos inseguros para el manejo o almacenamiento de la información institucional.
Obsolescencia tecnológica de la infraestructura y sistemas de la entidad</t>
  </si>
  <si>
    <t>Disponibilidad en el mercado, para la adquisición de equipos de alta eficiencia energética y amigables con el medio ambiente. 
Aprovechamiento de medios digitales para el manejo de la información institucional, desplazando el uso de papel.</t>
  </si>
  <si>
    <t>Riesgo: Pérdida de la información en los sistemas de información de TI de PNNC</t>
  </si>
  <si>
    <t>Gestionar los recursos tecnológicos para optimizar, agilizar y soportar la operación de los procesos de la entidad, que permita mejorar la trazabilidad, disponibilidad y escalabilidad de la plataforma tecnológica de la entidad a través de los controles de infraestructura y seguridad definidos.</t>
  </si>
  <si>
    <t>Pérdida de la información digital de la entidad</t>
  </si>
  <si>
    <t>Información institucional almacenada en medios digitales.</t>
  </si>
  <si>
    <t>Pérdida de la información almacenada en los diferentes medios digitales.</t>
  </si>
  <si>
    <t>NA</t>
  </si>
  <si>
    <t>1. Fuga de información</t>
  </si>
  <si>
    <t>1. Divulgación o alteración de información 
confidencial Institucional.
2. Indisponibilidad de servicios.
3. Indisponibilidad de acceso a la información.</t>
  </si>
  <si>
    <t>2. Explotación de vulnerabilidades</t>
  </si>
  <si>
    <t xml:space="preserve">3. Acceso no autorizado </t>
  </si>
  <si>
    <t xml:space="preserve">Direcciones Territoriales 
Grupo de Sistemas de Información y Radiocomunicaciones </t>
  </si>
  <si>
    <t>GSIR realizan los analisis de vulnerabilidad de forma semestral y como resultado implementan controles de seguridad de la información los cuales quedan reportados  en el informe de gestión</t>
  </si>
  <si>
    <t xml:space="preserve">GSIR definira anualmente el directorio actvo para la Entidad, para definir los perfiles de acceso a la información contenidos en los esquemas de almacenamiento y quedara en el informe final de gestión. </t>
  </si>
  <si>
    <t xml:space="preserve">Plan de trabajo con seguimiento </t>
  </si>
  <si>
    <t>Grupo de Procesos Corporativos</t>
  </si>
  <si>
    <t>Aplicar procedimiento de gestión de copias de seguridad</t>
  </si>
  <si>
    <t>(# de análisis de vulnerabilidad realizados /# de de análisis de vulnerabilidad proyectados)*100</t>
  </si>
  <si>
    <t>3. Depuración de perfiles y permisos de acceso a la información contenida en la entidad.</t>
  </si>
  <si>
    <t>(# de depuración de perfiles ejecutadas / # de depuración de perfiles solicitadas)*100</t>
  </si>
  <si>
    <t>Indisponibilidad o perdida de continuidad de los servicios informáticos críticos de la entidad</t>
  </si>
  <si>
    <t>Servidores 
Internet</t>
  </si>
  <si>
    <t>Perdida en la continudad de negocio de la entidad</t>
  </si>
  <si>
    <t>1. Paralisis en los procesos.
2. Incumplimiento de la entrega de servicios a los grupos de valor.</t>
  </si>
  <si>
    <t>Servicios Web</t>
  </si>
  <si>
    <t>Infraestructura tecnológica</t>
  </si>
  <si>
    <t>Perdida en la continuidad de negocio de la entidad</t>
  </si>
  <si>
    <t>4. Fallas sobre el soporte de la infraestructura</t>
  </si>
  <si>
    <t>Infraestructura de comunicaciones</t>
  </si>
  <si>
    <t>5. Interrupción de la conectividad por fallos eléctricos o incumplimiento de ANS</t>
  </si>
  <si>
    <t>Grupo de Sistemas de Información y Radiocomunicaciones 
Direcciones territoriales</t>
  </si>
  <si>
    <t>GSIR generara los lineamientos en la continuidad del negocio y cada vez que se requiera la implementación y control de las herramientas en seguridad digital se dejara las evidencias correspondientes las cuales quedaran en el repositorio de GSIR</t>
  </si>
  <si>
    <t>1. Generar un plan de continuidad del negocio el cual se documentará y se divulgará</t>
  </si>
  <si>
    <t>Avances de la divulgación del plan de continuidad del negocio</t>
  </si>
  <si>
    <t>% Avance de plan de continuidad documentado y divulgado</t>
  </si>
  <si>
    <t xml:space="preserve">Activación de la contigecia en centro alterno (nube / datacenter alterno) 
</t>
  </si>
  <si>
    <t>Dentro del modelo de Continuidad de Negocio se define la presentación del proyecto, la matriz de análisis de impacto para el análisis de aplicaciones y la política de BCP, así como se da inicio a la integración de procesos críticos en nube con la migración de aplicaciones.
Se inicia el proceso de migración de los servidores de la infraestructura local a una infraestructura en nube que permite que los sistemas de información de la entidad este en un esquema escalable y de alta disponibilidad. Así mismo, permite un esquema de copias de seguridad sobre los activos de información automática</t>
  </si>
  <si>
    <t>2. Implemente un esquema de respaldo sobre la información alojada locamente en la entidad y divulgarlo</t>
  </si>
  <si>
    <t>% Avance de implementación de esquema de respaldo</t>
  </si>
  <si>
    <t>3. Generar un plan de continuidad del negocio donde se implemente un esquema de respaldo sobre la información alojada locamente en la entidad y divulgarlo</t>
  </si>
  <si>
    <t xml:space="preserve">Avances de la divulgación del plan de continuidad </t>
  </si>
  <si>
    <r>
      <t>% de avance del diseño del sistema de continuidad del plan de negocio</t>
    </r>
    <r>
      <rPr>
        <sz val="11"/>
        <color indexed="10"/>
        <rFont val="Arial Narrow"/>
        <family val="2"/>
      </rPr>
      <t xml:space="preserve">
</t>
    </r>
  </si>
  <si>
    <t xml:space="preserve">Implementación de sistemas de información de la entidad en la nube. </t>
  </si>
  <si>
    <t>Dentro del modelo de Continuidad de Negocio se define la presentación del proyecto, la matriz de análisis de impacto para el análisis de aplicaciones y la política de BCP, así como se da inicio a la integración de procesos críticos en nube con la migración de aplicaciones.
Se inicia el proceso de migración de los servidores de la infraestructura local a una infraestructura en nube que permite que los sistemas de información de la entidad este en un esquema escalable y de alta disponibilidad. Así mismo, permite un esquema de copias de seguridad sobre los activos de información automática. Así mismo se inicia el proceso de sincronización en la nube del directorio activo lo cual garantiza una migración completa a los servidores de la entidad</t>
  </si>
  <si>
    <t xml:space="preserve">
4. Implementar el plan de continuidad del negocio</t>
  </si>
  <si>
    <t xml:space="preserve">Avances de la implementación del plan de continudad </t>
  </si>
  <si>
    <t>% avance Implementación del plan de continuidad</t>
  </si>
  <si>
    <t>Dentro del modelo de Continuidad de Negocio se define la presentación del proyecto, la matriz de análisis de impacto para el análisis de aplicaciones y la política de BCP, así como se da inicio a la integración de procesos críticos en nube con la migración de aplicaciones.</t>
  </si>
  <si>
    <t xml:space="preserve">Uso indebido de la información digital de la entidad </t>
  </si>
  <si>
    <t>La posibilidad de que se acceda, manipule o divulgue sin autorización la información que se origine, suministre o custodie en los sistemas y recursos físicos de PNNC o dispositivos móviles de los funcionarios y contratistas de PNNC.</t>
  </si>
  <si>
    <t>1. Suplantación de identidad.</t>
  </si>
  <si>
    <t>1. Investigaciones disciplinarias.
2. Daños, manipulación, acciones ilícitas.</t>
  </si>
  <si>
    <t xml:space="preserve">NA
</t>
  </si>
  <si>
    <t>2. Falta de articulación con las dependencias encargadas de contratación y vinculación de personal, para integrar acciones y procedimientos formales que limiten el uso indebido de la información institucional.</t>
  </si>
  <si>
    <t>Grupo de Sistemas de Información y Radiocomunicaciones</t>
  </si>
  <si>
    <t>Grupo de Gestión Humana
Grupo de Contratación</t>
  </si>
  <si>
    <t>1. GSIR definira un esquema de integración de usuarios y autenticación contra un único esquema y realizará el manejo de errores para cada aplicación que mitigue el mpacto de suplantación. 
las evidencias se realizaran con los registros de los eventos reportados por cada aplicación que no este desarrollada por un tercero y que permita dicha proceso de integración</t>
  </si>
  <si>
    <t xml:space="preserve">
50%</t>
  </si>
  <si>
    <t>(# Aplicaciones integradas en el esquema de seguridad  / # aplicaciones totales propias de la entidad)</t>
  </si>
  <si>
    <t>1. Tomar acciones restrictivas sobre la cuenta suplantada.
2. Informar a los entes de control internos y externos correspondientes.</t>
  </si>
  <si>
    <t>2. Las dependecias responsables informarán a GSIR o a los ingenieros de las Territoriales la vinculación, desvinculación y novedades que hayan sobre el personal de planta, así como novedades en contratos de prestación de servicios de la entidad.</t>
  </si>
  <si>
    <t>Comunicaciones de las dependiencias responsables informado vinculación, desvinculación y novedades.</t>
  </si>
  <si>
    <t>Pérdida de la información en los sistemas de información de TI de PNNC</t>
  </si>
  <si>
    <t>Todos</t>
  </si>
  <si>
    <t xml:space="preserve">
Pérdida de información que los usuarios han consignado en las aplicaciones con que la entidad cuenta y la  información propia de la Entidad</t>
  </si>
  <si>
    <t xml:space="preserve">Bajos controles preventivos para movimientos inadecuados en las aplicaciones. Falta de capacidad para poder realizar copias de seguridad. Falta de recursos en el esquema en nube para poder tener backups sobre toda la información de la entidad
</t>
  </si>
  <si>
    <t xml:space="preserve">1. Reputación y afectación economica de la entidad.
2. Indispobiilidad de la información
3. Pérdida de la información
4. Incumplimiento a las respuestas solicitadas
5. Reprocesos 
</t>
  </si>
  <si>
    <t xml:space="preserve">
Grupo de Sistemas de Información y Radiocomunicaciones </t>
  </si>
  <si>
    <t>1. GSIR cuenta con un sistema de protección de aplicaciones Web que se realiza diariamente de una forma automatica quedando como evidencia los informes de gestión mensual que se generan.</t>
  </si>
  <si>
    <t>1. Se realiza esquema alterno para copias de seguridad, con copia externa de las aplicaciones, copia automática sobre las bases de datos en nube
y copia diaria sobres los activos asociados a cada una de las aplicaciones que están en nube y en el esquema on premise</t>
  </si>
  <si>
    <t>Esquema de respaldo en almacenamiento onpremise o en nube</t>
  </si>
  <si>
    <t>(# aplicaciones con backups / numero total de aplicaciones + total de la data almacenada con copia externa / total de la data en almacenamiento on premise) * 100</t>
  </si>
  <si>
    <t xml:space="preserve">Incumplimiento el procedimiento establecido y vigente de formulación, gestión y seguimiento a los proyectos gestionados y negociados de cooperación Nacional No Oficial e Internacional </t>
  </si>
  <si>
    <t>Los proyectos de cooperación puedan no cumplir con algunos de los puntos de control establecidos en el procedimiento y por ende puede ser devueltos para revisiones adicionales o no aprobados.</t>
  </si>
  <si>
    <t>1. Desconocimiento u omisión del procedimiento o documentos del proceso.</t>
  </si>
  <si>
    <t>Reprocesos.
Pérdida de recursos.
Pérdida de beneficios derivados del proyecto</t>
  </si>
  <si>
    <t>2. Contratación de personal  sin la competencia adecuada y/o contratación con duplicidad de funciones para las necesidades de cooperación.</t>
  </si>
  <si>
    <t>Ejecutar los puntos de control del procedimiento formulación, gestión y seguimiento a los proyectos gestionados y negociados de cooperación Nacional No Oficial e Internacional, que correspondan a la Jefetura OAP y/o delegados, en cada uno de los proyectos de cooperación asignados e identificados.</t>
  </si>
  <si>
    <t>La Jefe Oficina Asesora de Planeación cumplimento del procedimiento de contratación directa y el manual de Funciones, en lo relacionado con las competencias del personal contratado y evitar duplicidad de funciones para temas de cooperación en cada uno de los procesos llevado a cabo.</t>
  </si>
  <si>
    <t>Comunicaciones (pieza comunicaciones, memorando, correo, registros de asistencia)</t>
  </si>
  <si>
    <t xml:space="preserve">Oficina Asesora de Planeación </t>
  </si>
  <si>
    <t>Socializaciones realizadas / socializaciones programadas</t>
  </si>
  <si>
    <t>Informar a la dependencia beneficiaria generadora de un proyecto de cooperación mediente memorando sobre el incumplimiento de todo el procedimiento  de formulación, gestión y seguimiento a los proyectos gestionados y negociados de cooperación Nacional No Oficial e Internacional, con copia al Grupo de Control Interno.</t>
  </si>
  <si>
    <t>Manejo inadecuado de la información para la gestión y formaución de proyectos de cooperación.</t>
  </si>
  <si>
    <t>No reporte de información de acuerdo al procedimiento establecido por parte de las dependecias interesadas y/o filtración de información estratégica a actores externos.</t>
  </si>
  <si>
    <t>1. Desconocimiento del procedimiento.</t>
  </si>
  <si>
    <t>1. Reprocesos.
2. Sanciones.
3. Perdida de posicionamiento y credibilidad frente a los grupos de valor e interes.
4. Perdida de recursos</t>
  </si>
  <si>
    <t>2. Beneficios bajo interéses particulares.</t>
  </si>
  <si>
    <t>3. No cumplimiento de lineamientos para la seguridad de la información.</t>
  </si>
  <si>
    <t>Los profesionales de la OAP realizan socialización del procedimiento de gestión,  formulación y seguimiento, de proyectos de cooperación de forma anual, a todos los niveles de gestión.</t>
  </si>
  <si>
    <t>Los profesionales de la OAP realizan divulgación y socialización de los riesgos asociados al manejo inadecuado de la información de forma anual, a todos los niveles de gestión.</t>
  </si>
  <si>
    <t>Apropiación de la misión y visión de la Entidad por parte del personal.
Personal con experiencia y continuidad en la Entidad permitiendo la transcedencia de lineamientos y la apropiación de ejecución de las fuciones como entidad así como el legado histórico institucional de la misma.
Horizontalidad en el trato del personal permitiendo un mejor entorno laboral.</t>
  </si>
  <si>
    <t>Beneficios bajo interéses particulares.
Deficiente identificación de aspectos e impactos ambientales correspondiente al proceso, por lo cual es bajo el conocimiento y cociencia personal e institucional</t>
  </si>
  <si>
    <t>Experiencia y reconocimiento en el sector en lo referente a la Cooperación Internacional.
Liderazgo en el posicionamiento de la entidad en las agendas nacionales e internacionales para la conservación de la biodiversidad y manejo de las áreas protegidas.</t>
  </si>
  <si>
    <r>
      <t xml:space="preserve">Desconocimiento u omisión del procedimiento o documentos del proceso.
No cumplimiento de lineamientos para la seguridad de la información.
Baja socialización y sensibilización en los diferentes temas de la entidad en el </t>
    </r>
    <r>
      <rPr>
        <sz val="11"/>
        <rFont val="Arial Narrow"/>
        <family val="2"/>
      </rPr>
      <t>momento de ingreso tanto para personal de planta como para contratistas.
Existen vacíos en la gestión y manejo de residuos según la legislación ambiental aplicable al nivel  central y direcciones territoriales de la Entidad.</t>
    </r>
  </si>
  <si>
    <t>El nivel central posee buena capacitadad tecnológica en temas de comunicaciones, para la ejecución de sus funciones. 
Alertas en el correo que generan el control de su capacidad permitiendo un adecuado uso.</t>
  </si>
  <si>
    <t>Algunas Direcciones Territoriales y áreas protegidas aún poseen deficiencias en el equipamiento y uso de las herramientas tecnológicas.</t>
  </si>
  <si>
    <r>
      <t xml:space="preserve">Disposición y adaptación la gestión de cambios institucionales y técnicos conforme las necesidades.
Actores reconocidos de forma positiva en el territorio dentro del conflicto del país.
</t>
    </r>
    <r>
      <rPr>
        <sz val="11"/>
        <rFont val="Arial Narrow"/>
        <family val="2"/>
      </rPr>
      <t xml:space="preserve">
Implementación de estrategias y política de cero papel, para mejorar la eficiencia del consumo de dicho recurso, evidencia en la emergencia sanitaria COVID-19</t>
    </r>
    <r>
      <rPr>
        <sz val="11"/>
        <color indexed="10"/>
        <rFont val="Arial Narrow"/>
        <family val="2"/>
      </rPr>
      <t>.</t>
    </r>
  </si>
  <si>
    <t>normativo en relación a las actividades de concursos de carrera para la Entidad.
Desarticulación de los lineamientos técnicos dentro las diferentes dependencias para un mismo tema o actividad en los diferentes niveles de gestión.</t>
  </si>
  <si>
    <t xml:space="preserve">Comunicación de  los requerimientos generados y emitidos por la Entidad de la emergencia sanitaria COVID-19. </t>
  </si>
  <si>
    <t>Los fujos de comunicación entre los procesos es poco acertiva y estratégica en los diferentes niveles de gestión en temas de planeación estratégica.</t>
  </si>
  <si>
    <t>Presupuesto insuficiente para el desarrollo de las actividades propias del proceso de cooperación.</t>
  </si>
  <si>
    <t>Alianzas y actividades con otras entidades en un mismo objetivo.
La entidad cuenta con algunas estrategias para la gestión adecuada de los recursos naturales, tales como eficiencia en el uso de agua y puntos verdes para la separación de residuos. 
La entidad cuenta con planes pos consumo para el empleo de los funcionarios, contratistas y partes interesadas.</t>
  </si>
  <si>
    <r>
      <rPr>
        <sz val="11"/>
        <rFont val="Arial Narrow"/>
        <family val="2"/>
      </rPr>
      <t>No se tienen identificados los posibles riegos provenientes de las actividades de las organizaciones vecinas, con las que se comparten las instalaciones del nivel central y en algunas oficinas de Direcciones Territoriales.</t>
    </r>
    <r>
      <rPr>
        <sz val="11"/>
        <color indexed="10"/>
        <rFont val="Arial Narrow"/>
        <family val="2"/>
      </rPr>
      <t xml:space="preserve">
</t>
    </r>
    <r>
      <rPr>
        <sz val="11"/>
        <rFont val="Arial Narrow"/>
        <family val="2"/>
      </rPr>
      <t>Poco adaptación de la cultura organizacional y de la infrastructura física, frente a otras modalidades de organización como trabajo en casa y teletrabajo.</t>
    </r>
  </si>
  <si>
    <t>Generación y creación del proceso de cooperación con una caracterización enfocada para los tres niveles de gestión.</t>
  </si>
  <si>
    <t>Falta de tener en cuenta las diferentes modalidades de cooperación dentro del alcance del proceso.</t>
  </si>
  <si>
    <t>El procedimiento que posee el proceso esta detallado claramente en las responsabilidades y lineamientos para los tres niveles de gestión.</t>
  </si>
  <si>
    <t>Falta la documentación de algunos procedimientos correspondientes al proceso de cooperación para dar linea clara sobre su ejecución.
Falta de tener en cuenta las diferentes modalidades de cooperación dentro del desarrollo del procedimiento.</t>
  </si>
  <si>
    <t>Gran parte del personal que compone el proceso posee competencias adecuadas y es multidisciplinario que permite el objetivo del proceso.</t>
  </si>
  <si>
    <t>Contratación de personal  sin la competencia adecuada y/o contratación con duplicidad de funciones para las necesidades de cooperación.
Deficiencia en la cantidad de personal (funcionarios y/o contratistas) necesario para poder cumplir con eficación, eficiencia y efectividad en el proceso.
Poco presencia durante el año operativo de la OAP en temas de cooperación en el territorio causando así poco conocimiento directo de las dinámicas territoriales.</t>
  </si>
  <si>
    <t>Sistema de gestión documental con debilidades que no permita organizar, salvaguardar y proteger la información del proceso de forma eficiente.
Consolidación de un sistema funcional de información en temas de cooperación y asuntos internacionales, que contribuya a la conservación de la memoria histórica institucional.</t>
  </si>
  <si>
    <t>No vinculación de la OAP en la gestión y formulación de proyectos cooperación intersectorial.</t>
  </si>
  <si>
    <t>Disminición de presupuesto asignado a la Entidad.
Incertidumbre en la asignación presupuestal para la entidad para la próxima vigencia debido a los requerimientos por COVID-19.
Dificulta del alcance los recursos desde cooperación debido al objetivo de temas de salud por COVID-19.</t>
  </si>
  <si>
    <t>Incompatibilidad de políticas públicas que difulta el cumplimiento de la misión.</t>
  </si>
  <si>
    <t xml:space="preserve">Existe normativa relacionada con buenas prácticas ambientales para oficinas y sedes administrativas. </t>
  </si>
  <si>
    <t xml:space="preserve">Requerimientos recibidos en la organización por visitas de inspección en temas ambiental y de seguridad del trabajo por parte de las entidades de control u organizaciones responsables.
Cambios en requisitos legales no programados o planeados en los que la entidad tiene poco tiempo de atención oportuna. </t>
  </si>
  <si>
    <t>Evidencia de la baja conectividad por el servicio de internet e infraestructura de lo propio, para algunas áreas protegidas dificultado la actividad de remisión de información requerida, evidenciado en la emergencia sanitaria de COVID-19.</t>
  </si>
  <si>
    <t>Presencia de entidades públicas en busca de mejorar para temas de la entidad gestionar y formular proyectos cooperación intersectorial.</t>
  </si>
  <si>
    <t>Riesgo: Manejo inadecuado de la información para la gestión y formulación de proyectos de cooperación.</t>
  </si>
  <si>
    <t>CATASTRÓFICO</t>
  </si>
  <si>
    <t>Oficina Asesora de Planeación</t>
  </si>
  <si>
    <t>Oficina Asesora de Plenación</t>
  </si>
  <si>
    <t xml:space="preserve">Se cuenta con personal competente y comprometido para la ejecución de las actividades de misionales. 
Convocatorias internas para cargos vacantes 
Aumento de apropiación de herramientas técnologicas y desarrollo de habilidades, para dar respuesta a las necesidades de la Entidad. 
Acompañamiento por parte de los de lideres tematicos de nivel central para abordar las diferentes tematicas del proceso. 
</t>
  </si>
  <si>
    <t>Procesos</t>
  </si>
  <si>
    <t>Se cuenta con herramientas tecnológicas de software para el análisis de información para atender situaciones de riesgos naturales y de gobernabilidad en las APs.
Se cuenta con los aplicativos y herramientas de sistemas de información geografica SIG tales como: SULA - SICOSMART - AEMAPPS - Análisis de coberturas y alertas tempranas entre otras. 
Fortalecimiento del soporte tecnológico de la Entidad para la generación de trabajo en casa en respuesta a las situaciones de contigencia que se puedan presentar. 
Se cuenta con un sistema de copias de seguridad automatico, que realiza dichas copias con una periodicidad mensual. 
Se cuenta con un sistema en crecimiento de gestión, consulta y digitalización de todo el archivo histórico cumpliendo con las directrices del Archivo General de la Nación. 
Gestión para el diseño y adquisición de equipos que permitan innovar y generar servicios oportunamente a los actores.</t>
  </si>
  <si>
    <t>Desactualización del software y hardware 
Se carece de equipos actualizados para la realización de salidas de campo o monitoreo de las áreas protegidas. 
Deficiencias en los sistemas de información y tecnológicos con los que cuenta la entidad, para asegurar y evitar pérdida de información. 
No se cuenta con equipos especializados para la verificación y realización de actividades de control y seguimiento a las presiones de las Aps.
Falta de herramientas y preparación ante amenazas ciberneticas.
Falta de recursos para realizar el mantenimiento preventivo y correctivo de los equipos tecnológicos (computadores, proyectores, entre otros). 
Ante la situación de COVID - 19 se puede presentar pérdida de información dado que se esta realizando trabajo en casa.</t>
  </si>
  <si>
    <t xml:space="preserve">Cambios recurrentes en los lineamientos para la formulación y seguimiento de las herramientas de planeación y seguimiento institucional. 
Amenaza en bajo cumplimiento de las metas del proceso debido a que no se puede realizar trabajo de campo para la implementación y ejecución de las acciones de manejo en las Areas protegidas por el COVID-19.
</t>
  </si>
  <si>
    <t>Comunicación interna</t>
  </si>
  <si>
    <t>Se cuenta con un plan de comunicaciones articulado a la Estrategia Nacional de Comunicación y Educación Ambiental para el fortalecimiento organizacional y posicionamiento. 
Se empodera a funcionarios y contratistas en temas claves del Sistema Integrado de Gestión a través de los canales de comunicación interna como la intranet, correo electrónico, emisora insitu radio.</t>
  </si>
  <si>
    <t>Los canales de comunicación interna como (página web y correo electrónico) no son eficientes para la divulgación de información. 
Dificultad para que la información clave del Sistema de Gestión Integrado llegue a algunos sectores de las áreas protegidas, que contribuya a la aplicación adecuada de procesos y conocimiento en otras temáticas.
Falta de espacios de socialización de los cambios y actualizaciones realizadas al Sistema Integrado de Gestión.</t>
  </si>
  <si>
    <t xml:space="preserve">Gestión de recursos para la implementación de las acciones de manejo de las areas protegidas. 
Priorización de recursos a través de los comites directivos. 
</t>
  </si>
  <si>
    <t xml:space="preserve">Escasa asignación presupuestal para la implementación de las acciones de manejo en las areas protegidas. 
No se cuenta con un mecanismo de sostenibilidad financiera para el manejo efectivo de las areas protegidas. 
</t>
  </si>
  <si>
    <t xml:space="preserve">Existe relacionamiento oportuno y eficaz con los grupos de valor. 
Buen relacionamiento con otras entidades adscritas al sector ambiente a escala nacional, regional y local. 
La entidad cuenta con algunas estrategias para la gestión adecuada de los recursos naturales, tales como eficiencia en el uso de agua y puntos verdes para la separación de residuos. 
La entidad cuenta con planes pos consumo - Programas de gestión ambiental. </t>
  </si>
  <si>
    <t xml:space="preserve">Las metodologías y los procedimientos de las diferentes líneas de manejo de la entidad deben incorporar el enfoque de derechos de los grupos étnicos y el principio de coordinación con los pueblos indígenas.
Imposibilidad para cumplir los acuerdos a los que la entidad ha llegado con los grupos de valor. 
</t>
  </si>
  <si>
    <t>Trabajo articulado entre los lideres de proceso, la Oficina Asesora de Planeaciòn y demàs dependencias de la entidad en el marco de la actualizaciòn del modelo integrado de planeación y gestiòn.</t>
  </si>
  <si>
    <t>Cuenta con lineamientos especificos para el desarrollo de las lineas de manejo para abordar las diferentes situaciones de manejo de las areas protegidas .</t>
  </si>
  <si>
    <t xml:space="preserve">
No existe un directriz clara sobre la forma de adoptar y publicar los lineamientos. 
Algunas actividades del proceso no se encuentran documentadas</t>
  </si>
  <si>
    <t>Hay presencia de los equipos de trabajo en diferentes sectores de las AP.</t>
  </si>
  <si>
    <t>Dificultades para realizar acciones previstas y cumplir con planes de trabajo establecidos debido a la emergencia sanitaria, que impide la movilidad de los equipos de trabajo.</t>
  </si>
  <si>
    <t>El proceso utiliza de manera efectiva los canales de comunicación institucional para dar cuenta de la gestión a su cargo.
Se estan contruyendo /elaborando los flujos de informaciòn de cada uno de los procedimientos asociados al proceso .</t>
  </si>
  <si>
    <t>Se cuenta con procedimientos para realizar copias de seguridad. 
Los aplicativos propios del proceso permiten salvaguardar la informaciòn generada. 
Se acogen los lineamientos de la ley general de archivos para los inventarios documentales</t>
  </si>
  <si>
    <t>No se cuenta con capacidad para asignar cuenta de correo institucional a todos los funcionarios y contratistas que ingresan a la instituciòn.</t>
  </si>
  <si>
    <t>Establecimiento de Protocolos de bioseguridad ante la emergencia sanitaria, con dotación oportuna de los elementos necesarios para proteger la integridad de los funcionarios.</t>
  </si>
  <si>
    <t xml:space="preserve">Son insuficientes los instrumentos económicos y financieros, en reconocimiento de la importancia de las áreas protegidas, para poder llevar a cabo procesos de conservación, divulgación, protección y educación.
Incertidumbre económica a nivel nacional generada por la contigencia de COVID-19.
Disminución de asignación de recursos por falta de ejecución por situaciones tales como COVID-19 y orden público. 
Cambio en las dinámicas economicas en el contexto nacional, regional y local. </t>
  </si>
  <si>
    <t>Político</t>
  </si>
  <si>
    <t>Desplazamiento ocasionado por efecto del posconflicto en zonas de influencia de algunas áreas protegidas.
Debilidad organizativa de algunos grupos étnicos.
Dificultad para ejecutar actividades programadas debido a la situación de orden público en algunas áreas protegidas.
La retoma de control en zonas y sectores por parte de grupos ilegales, previamente ocupados por quienes hoy se han desmovilizado, y la presencia de grupos al margen de la ley que realizan actividades de minería ilegal, deforestación, ocupación ilegal de tierras, entre otros.
Cambio en las dinámicas socio-político en el contexto nacional, regional y local. 
Una de las estrategias del plan de desarrollo "Infraestructura y competitividad estratégicas" se convierte en una presión para las areas protegidas, ya que algunos de los proyectos de 4G se desarrollan en zonas de influencia o al interior del AP.</t>
  </si>
  <si>
    <t>Se cuenta con el marco jurídico propio para el desarrollo de las actividades misionales.
Las acciones de PNN se encuentran amparadas dentro del marco normativo nacional propio de la entidad y en el desarrollo jurisprudencial relacionado con el ejercicio de los derechos de los grupos étnicos.
Existe normativa relacionada con buenas prácticas ambientales para oficinas y sedes administrativas. 
Se ha generado la normatividad legal en respuesta de la contigencia COVID-19 
Se cuenta con políticas del sector ambiental, contractual y social (indígenas y campesinas) a nivel nacional e institucional. 
La adopción a través de ordenanzas departamentales y Acuerdos municipales, de los PDETs, es una oportunidad para la gestión de las Areas protegidas que estan en estos territorios.</t>
  </si>
  <si>
    <t>Ante la situación de emergencia sanitaria y de orden público, hay Incumplimiento de las partes en los acuerdos de conservación, restauración e implementación de convenios. 
Directivas presidenciales respecto a la austeridad del gasto, limitan la adquisión de equipos y herramientas para el desarrollo de la gestión al interior de las areas protegidas. 
La contingencia de COVID-19 ha generado nueva normatividad legal y atenciòn de requerimientos adicionales por parte de la instituciòn. 
Dificultad en la aplicación de algunos aspectos del marco normativo, específicamente en procesos sancionatorios.</t>
  </si>
  <si>
    <t>Se continua fortaleciendo las relaciones estratégicas con los actores institucionales para la prevención de situaciones que afecten la integridad de las areas protegidas. 
Los grupos étnicos reconocen la presencia de Parques en el territorio y su voluntad para generar espacios de diálogo y trabajo conjunto. 
Relacionamiento con los diferentes actores sociales e institucionales presentes antes y después de la firma de los acuerdos de paz para la ejecución de procesos en zonas de influencia de las áreas protegidas.
Comunidades campesinas organizadas en asociaciones locales de primer y segundo nivel. 
El país tiene un marco normativo que orienta y lidera los procesos con las comunidades indígenas.</t>
  </si>
  <si>
    <t xml:space="preserve">Debilidad en las conexiones tecnológicas para el desarrollo de las actividades de trabajo en casa en respuesta a la emergencia sanitaria COVID-19.
No se puede garantizar que la información relevante llegue a todos los actores estrategicos a través de la comunicación virtual, redes sociales o por medios electrónicos, dado que hay regiones en las cuales, no es posible acceder a este tipo de tecnología. </t>
  </si>
  <si>
    <t>Ambientales</t>
  </si>
  <si>
    <t>Coordinación y apoyo de las actividades para frenar las situaciones ilegales que afectan las Areas protegidas.
Algunos lugares usados material e inmaterialmente por los grupos étnicos o de alta importancia para su cultura, coinciden con espacios en muy buen estado de conservación.
Los Sistemas Regionales de Areas Protegidas (SIRAP), se encuentran conformados y/o en construcciòn.</t>
  </si>
  <si>
    <t>Otros</t>
  </si>
  <si>
    <t xml:space="preserve">Falta de compromiso de las entidades y organizaciones para trabajar en sinergia las temáticas misionales de la entidad. 
Baja respuesta a la corresponsabilidad de las competencias institucionales de los demas sectores (infraestructura, tecnologia, minero etc)
</t>
  </si>
  <si>
    <r>
      <t xml:space="preserve">Falta de personal para la atención de las necesidades de las diferentes tematicas de las areas protegidas, dado que la cantidad de áreas incrementa pero el personal continúa siendo el mismo.
Se recurre a un alto número de contratistas para la gestión del manejo de las areas protegidas. 
No se proveen las vacantes de la planta de personal 
Falta de fortalecimiento de las capacidades técnicas / entrenamiento de funcionarios y contratistas de los tres niveles de gestión de manera permanente. 
Espacios limitados para el proceso de inducción/reduinducción para los contratistas y funcionarios sobre los procesos y procedimientos de la entidad. 
</t>
    </r>
    <r>
      <rPr>
        <b/>
        <sz val="11"/>
        <rFont val="Arial Narrow"/>
        <family val="2"/>
      </rPr>
      <t xml:space="preserve">Cargas laboral </t>
    </r>
  </si>
  <si>
    <r>
      <t>Parques ha identificado o definido algunas lineas tematicas y cuenta con lineamientos institucionales para la planeación y manejo de las AP del SPNN. 
Parques ha generado la Mesa Nacional de EEM como el espacio para la unificación de criterios en torno a la construcción e implementación de este subprograma, adecuando algunos procedimientos y contemplando algunas consideraciones del enfoque diferencial.</t>
    </r>
    <r>
      <rPr>
        <sz val="11"/>
        <color indexed="10"/>
        <rFont val="Arial Narrow"/>
        <family val="2"/>
      </rPr>
      <t xml:space="preserve"> </t>
    </r>
    <r>
      <rPr>
        <sz val="11"/>
        <color indexed="8"/>
        <rFont val="Arial Narrow"/>
        <family val="2"/>
      </rPr>
      <t xml:space="preserve">
Parques ha suscrito y actualizado instrumentos de planeación conjunta del territorio con pueblos indígenas (REM y plan de manejo conjunto) y con comunidades negras, afrodescendiente, raizal y palenquera (planes de manejo conjunto e incorporación de los usos tradicionales en el plan de manejo), identificando intereses comunes para la protección de los ecosistemas y la pervivencia cultural y étnica. 
</t>
    </r>
    <r>
      <rPr>
        <sz val="11"/>
        <color indexed="10"/>
        <rFont val="Arial Narrow"/>
        <family val="2"/>
      </rPr>
      <t xml:space="preserve">
</t>
    </r>
    <r>
      <rPr>
        <sz val="11"/>
        <color indexed="8"/>
        <rFont val="Arial Narrow"/>
        <family val="2"/>
      </rPr>
      <t>Re organización y lineamientos de mejora para dar respuesta en la ejecución de las actividades (funcionarios - contratistas) en situaciones de contigencia.</t>
    </r>
  </si>
  <si>
    <r>
      <t>Fallas en la comunicación entre los diferentes procesos de la entidad.
Las entradas y salidas de algunos procesos, no interactuan de manera efectiva.
Poca c</t>
    </r>
    <r>
      <rPr>
        <sz val="11"/>
        <rFont val="Arial Narrow"/>
        <family val="2"/>
      </rPr>
      <t xml:space="preserve">laridad en las entradas y salidas de algunos procesos. 
Falta de apropiación en lo concerniente a la legislación ambiental aplicable a la organización. 
Actualización de la normativa interna de acuerdo con el contexto de las areas protegidas. 
La no vinculación de las áreas protegidas y DT en los espacios de actualización y diseño de lineamientos, procedimientos y unificación de formatos.
No se cuenta con lineamientos y procedimientos claros o no se han adoptado mediante resolución lo cual genera dificultades para su implementación efectiva en las areas protegidas.  
</t>
    </r>
    <r>
      <rPr>
        <sz val="11"/>
        <color indexed="10"/>
        <rFont val="Arial Narrow"/>
        <family val="2"/>
      </rPr>
      <t xml:space="preserve">
</t>
    </r>
  </si>
  <si>
    <r>
      <t xml:space="preserve">Se cuenta con las herramientas de planeación y seguimiento institucional. 
Acompañamiento y seguimiento periódico al cumplimiento de las herramientas de planeación y seguimiento institucional. </t>
    </r>
    <r>
      <rPr>
        <strike/>
        <sz val="11"/>
        <color indexed="8"/>
        <rFont val="Arial Narrow"/>
        <family val="2"/>
      </rPr>
      <t xml:space="preserve">
</t>
    </r>
  </si>
  <si>
    <r>
      <t xml:space="preserve">Falta de articulación entre las dependencias que apuntan al cumplimiento de las metas del proceso y la oportuna entrega y recepciòn de informaciòn requerida para la ejecuciòn de las actividades. 
Baja Interacción con </t>
    </r>
    <r>
      <rPr>
        <sz val="11"/>
        <rFont val="Arial Narrow"/>
        <family val="2"/>
      </rPr>
      <t>algunos</t>
    </r>
    <r>
      <rPr>
        <sz val="11"/>
        <color indexed="8"/>
        <rFont val="Arial Narrow"/>
        <family val="2"/>
      </rPr>
      <t xml:space="preserve"> procesos de la entidad.</t>
    </r>
  </si>
  <si>
    <r>
      <t xml:space="preserve">Cooperación de entidades y organizaciones para la adquisición de equipos y elementos para atender las necesidades propias del proceso. 
Acceso a recursos de cooperación internacional y nacional, para el financiamiento e implementaciòn de acciones de manejo en las areas protegidas que permiten la generaciòn de espacios de confianza con las comunidades locales. 
Financiamiento externo para el desarrollo de sistemas de información y proyectos encaminados a fortalecer la misión institucional. 
</t>
    </r>
    <r>
      <rPr>
        <sz val="11"/>
        <color indexed="52"/>
        <rFont val="Arial Narrow"/>
        <family val="2"/>
      </rPr>
      <t xml:space="preserve">
</t>
    </r>
    <r>
      <rPr>
        <sz val="11"/>
        <color indexed="8"/>
        <rFont val="Arial Narrow"/>
        <family val="2"/>
      </rPr>
      <t xml:space="preserve">Canales de comunicación con actores estratégicos para la generación de alianzas. 
</t>
    </r>
  </si>
  <si>
    <r>
      <t xml:space="preserve">El desarme de grupos al margen de la ley gracias al proceso de paz que se llevó a cabo, permite ejercicios de autoridad ambiental en algunos sectores de las áreas protegidas, donde antes no era posible adelantar actividades relacionadas con la tarea institucional.
Se generan y/o articulan los espacios con los entes territoriales y locales para la construcciòn y socialización de las actividades misionales de Parques Nacionales. 
Jurisprudencia relacionada con el fortalecimiento de la autoridad indigena, lo cual permite consolidar esquemas de gobernanza en el territorio. 
Acuerdos de consulta previa del Plan Nacional de Desarrollo respaldan los modelos de coordinación para la planeación y manejo del territorio con los grupos étnicos.
La voluntad polìtica del Gobierno de reconocer y respaldar la gestión adelantada por la entidad. 
La implementación del acuerdo de Paz. </t>
    </r>
    <r>
      <rPr>
        <b/>
        <sz val="11"/>
        <color indexed="52"/>
        <rFont val="Arial Narrow"/>
        <family val="2"/>
      </rPr>
      <t xml:space="preserve">
</t>
    </r>
    <r>
      <rPr>
        <sz val="11"/>
        <color indexed="8"/>
        <rFont val="Arial Narrow"/>
        <family val="2"/>
      </rPr>
      <t xml:space="preserve">La dinamica nueva generada en los territorios del postconflicto, focalizados como zonas PDET y PNIS, entre otros, permiten hacer visible la importancia y gestión estrategica que se debe realizar, coordinando y articulando la gestión de los PNN con otras instituciones publicas y privadas y el relacionamiento de las comunidades locales con el área protegida. </t>
    </r>
  </si>
  <si>
    <r>
      <t xml:space="preserve">Presiones asociadas a la presecia de grupos al margen de la ley y actividades ilícitas en las areas protegidas.
Las economías ilegales permean las actividades económicas y los usos sostenibles de los grupos étnicos en las áreas protegidas del SPNN que tienen relación con territorios colectivos de grupos étnicos.
Baja respuesta a la corresponsabilidad de las competencias institucionales de los demás sectores (infraestructura, tecnologia, minero-energetico, etc).
Incapacidad, debilidades técnicas y operativas de las Corporaciones regionales para cumplir con su función institucional; que dificultan la generación de estrategias conjuntas para afrontar situaciones como la deforestación. </t>
    </r>
    <r>
      <rPr>
        <sz val="11"/>
        <color indexed="57"/>
        <rFont val="Arial Narrow"/>
        <family val="2"/>
      </rPr>
      <t xml:space="preserve">
</t>
    </r>
    <r>
      <rPr>
        <sz val="11"/>
        <color indexed="8"/>
        <rFont val="Arial Narrow"/>
        <family val="2"/>
      </rPr>
      <t xml:space="preserve">Reorganización de los grupos al margen de la ley. </t>
    </r>
  </si>
  <si>
    <r>
      <t xml:space="preserve">Intercambio de información técnica con entidades del Estado y no gubernamentales.
Avances y desarrollos tecnológicos de los cuales PNN se encuentra actualizado.
Los aplicativos propios del gobierno permiten salvaguardar la informaciòn generada por la instituciòn. 
Incorporaciòn de nuevos lineamientos tecnológicos a nivel nacional y convenios generados con otras instituciones para la adquisiciòn de hardware y software. </t>
    </r>
    <r>
      <rPr>
        <b/>
        <sz val="11"/>
        <color indexed="8"/>
        <rFont val="Arial Narrow"/>
        <family val="2"/>
      </rPr>
      <t xml:space="preserve">
</t>
    </r>
  </si>
  <si>
    <r>
      <t>Presiones antrópicas y de otros sectores (mineria, hidrocarburos) sobre los recursos naturales y ecosistemas que se protegen en la Areas protegidas que generan Afectación de los Objetivos de Conservación.</t>
    </r>
    <r>
      <rPr>
        <sz val="11"/>
        <color indexed="52"/>
        <rFont val="Arial Narrow"/>
        <family val="2"/>
      </rPr>
      <t xml:space="preserve">
</t>
    </r>
    <r>
      <rPr>
        <sz val="11"/>
        <color indexed="8"/>
        <rFont val="Arial Narrow"/>
        <family val="2"/>
      </rPr>
      <t xml:space="preserve">Pérdida de mecanismos de integraciòn de las areas protegidas del orden nacional, regional y local. 
El cambio clímatico y los fenomenos naturales.
Inadecuada estructura nacional para el manejo y disposiciòn de residuos sólidos y liquidos, que genera afectaciòn a las areas protegidas. 
Produccción y tratamiento de residuos sólidos y liquidos de las comunidades asentadas al interior de las areas protegidas o en su zona con función amortiguadora.
Presencia de captaciones ilegales de agua, desecación de cuerpos de aguas y humedales, vertimientos de aguas residuales sin ningun tipo de tratamientos por parte de empresarios (Palmicultores, arroceros, caña de azucar, banano, entre otros); crecimiento demografico no planeado y ocupaciòn ilegal de las areas protegidas.
</t>
    </r>
  </si>
  <si>
    <r>
      <t>Buen relacionamiento con otras entidades adscritas al sector ambiente a escala nacional, regional y local. 
Espacios de trabajo en instancias de coordinación como las burbujas ambientales</t>
    </r>
    <r>
      <rPr>
        <sz val="11"/>
        <color indexed="57"/>
        <rFont val="Arial Narrow"/>
        <family val="2"/>
      </rPr>
      <t xml:space="preserve">
</t>
    </r>
    <r>
      <rPr>
        <sz val="11"/>
        <color indexed="8"/>
        <rFont val="Arial Narrow"/>
        <family val="2"/>
      </rPr>
      <t xml:space="preserve">Coordinación y apoyo con otras entidades para frenar las situaciones ilegales que afectan las areas protegidas. 
Existencia de medios de comunicaciòn interesados en conocer y divulgar informaciòn de itneres de las areas protegidas. </t>
    </r>
  </si>
  <si>
    <t>Las Estrategias Especiales de Manejo no se implementan en las áreas protegidas del Sistema de Parques Nacionales Naturales que tienen relacionamiento con territorios de grupos étnicos</t>
  </si>
  <si>
    <t>Las Estrategias Especiales de Manejo en las áreas protegidas que tienen relacionamiento con territorios colectivos de grupos étnicos es una respuesta institucional desarrollada bajo el enfoque de derechos para generar los espacios de diálogo con las autoridades de los grupos étnicos alrededor de tres temas fundamentales: territorio, gobernanza y cultura y de construcción del instrumentos de planeación alrededor del ordenamiento ambiental del territorio</t>
  </si>
  <si>
    <t>Escasa asignación presupuestal para el desarrollo de las EEM distribuido en las DT y en las AP</t>
  </si>
  <si>
    <t>Incumplimiento de los acuerdos logrados con las autoridades de los grupos étnicos con los que tenemos relación en el territorio</t>
  </si>
  <si>
    <t>Direcciones Territoriales y Áreas Protegidas</t>
  </si>
  <si>
    <t>Acompañamiento de la SGM y GPS en la construcción de planes de trabajo anuales</t>
  </si>
  <si>
    <t>Planes de trabajo construidos con las Direcciones Territoriales</t>
  </si>
  <si>
    <t>Seguimiento del plan de trabajo</t>
  </si>
  <si>
    <t>Lineamientos para la planeación y manejo de las áreas protegidas del SPNN relacionadas con territorios colectivos de grupos étnicos (2016)</t>
  </si>
  <si>
    <t>Mesa Nacional de Estrategias Especiales de Manejo</t>
  </si>
  <si>
    <t>1. Planeación anual de las Estrategias Especiales de Manejo en cada una de las DT</t>
  </si>
  <si>
    <t>Plan de trabajo construido con las DT</t>
  </si>
  <si>
    <t xml:space="preserve"> Planes de trabajo realizados con 3  de las DT</t>
  </si>
  <si>
    <t>Reorientar las accione para fortalecer las gestión de las Estrategias Especiales de Manejo.</t>
  </si>
  <si>
    <r>
      <rPr>
        <b/>
        <sz val="11"/>
        <color indexed="8"/>
        <rFont val="Arial Narrow"/>
        <family val="2"/>
      </rPr>
      <t xml:space="preserve">DTAO: </t>
    </r>
    <r>
      <rPr>
        <sz val="11"/>
        <color indexed="8"/>
        <rFont val="Arial Narrow"/>
        <family val="2"/>
      </rPr>
      <t xml:space="preserve">16/04/2020
</t>
    </r>
    <r>
      <rPr>
        <b/>
        <sz val="11"/>
        <color indexed="8"/>
        <rFont val="Arial Narrow"/>
        <family val="2"/>
      </rPr>
      <t xml:space="preserve">GPS: </t>
    </r>
    <r>
      <rPr>
        <sz val="11"/>
        <color indexed="8"/>
        <rFont val="Arial Narrow"/>
        <family val="2"/>
      </rPr>
      <t>15/04/2020</t>
    </r>
  </si>
  <si>
    <r>
      <rPr>
        <b/>
        <sz val="11"/>
        <color indexed="8"/>
        <rFont val="Arial Narrow"/>
        <family val="2"/>
      </rPr>
      <t xml:space="preserve">DTAO: </t>
    </r>
    <r>
      <rPr>
        <sz val="11"/>
        <color indexed="8"/>
        <rFont val="Arial Narrow"/>
        <family val="2"/>
      </rPr>
      <t xml:space="preserve">En este período se ha avanzado en identificar problemáticas y situaciones específicas de EEM en las AP de la DTAO (PNN Orquídeas, Nevado del Huila, Tatamá, Hermosas, Doña Juana, Puracé y Corota), que permitan construir el plan de trabajo de EEM en la DTAO. Como evidencia se presenta acta de reunión entre la DTAO y el GPS del Nivel Central, que contiene lineamientos para abordar el trabajo con grupos étnicos, especialmente con el tema de consulta previa. (Ver anexo 1, acta de planeación DTAO y GPS).
</t>
    </r>
    <r>
      <rPr>
        <b/>
        <sz val="11"/>
        <color indexed="8"/>
        <rFont val="Arial Narrow"/>
        <family val="2"/>
      </rPr>
      <t>GPS.-</t>
    </r>
    <r>
      <rPr>
        <sz val="11"/>
        <color indexed="8"/>
        <rFont val="Arial Narrow"/>
        <family val="2"/>
      </rPr>
      <t xml:space="preserve"> Jornada de trabajo convocada por DIG se desarrolló alrededor del papel de las EEM en la planeación estratégica.  Sus resultados han permitido unificar criterios para visibilizar el aporte de las EEM a la gestión y cumplimiento de la misión institucional, además de generar insumos para la articulación de los diferentes instrumentos de planeación institucional</t>
    </r>
  </si>
  <si>
    <r>
      <rPr>
        <b/>
        <sz val="11"/>
        <color indexed="8"/>
        <rFont val="Arial Narrow"/>
        <family val="2"/>
      </rPr>
      <t xml:space="preserve">DTAO: </t>
    </r>
    <r>
      <rPr>
        <sz val="11"/>
        <color indexed="8"/>
        <rFont val="Arial Narrow"/>
        <family val="2"/>
      </rPr>
      <t xml:space="preserve">20%
</t>
    </r>
    <r>
      <rPr>
        <b/>
        <sz val="11"/>
        <color indexed="8"/>
        <rFont val="Arial Narrow"/>
        <family val="2"/>
      </rPr>
      <t>GPS:</t>
    </r>
    <r>
      <rPr>
        <sz val="11"/>
        <color indexed="8"/>
        <rFont val="Arial Narrow"/>
        <family val="2"/>
      </rPr>
      <t xml:space="preserve"> 30%</t>
    </r>
  </si>
  <si>
    <t>Los soportes suministrados y la descripción de los mismos en la matriz, son eficaces y denotan seguimiento que aportana a la No materializar el Riesgo.</t>
  </si>
  <si>
    <t>2. Las DT integran esta planeación en su plan de necesidades</t>
  </si>
  <si>
    <t>Seguimiento de la ejecución del plan de trabajo</t>
  </si>
  <si>
    <t>Grupo de Participación Social - DTAO</t>
  </si>
  <si>
    <t>Seguimientos semestrales realizados a los planes de trabajo</t>
  </si>
  <si>
    <r>
      <rPr>
        <b/>
        <sz val="11"/>
        <color indexed="8"/>
        <rFont val="Arial Narrow"/>
        <family val="2"/>
      </rPr>
      <t xml:space="preserve">DTAO: </t>
    </r>
    <r>
      <rPr>
        <sz val="11"/>
        <color indexed="8"/>
        <rFont val="Arial Narrow"/>
        <family val="2"/>
      </rPr>
      <t xml:space="preserve">Aún no hay seguimiento, por cuanto el plan de trabajo de la DTAO en EEM está en proceso de construcción.
</t>
    </r>
    <r>
      <rPr>
        <b/>
        <sz val="11"/>
        <color indexed="8"/>
        <rFont val="Arial Narrow"/>
        <family val="2"/>
      </rPr>
      <t>GPS.</t>
    </r>
    <r>
      <rPr>
        <sz val="11"/>
        <color indexed="8"/>
        <rFont val="Arial Narrow"/>
        <family val="2"/>
      </rPr>
      <t>- Se han identificado contextos y definido prioridades con las siguientes Direcciones Territoriales:  Caribe, Pacífico, Andes Occidentales, Amazonia y Orinoquia, con la participación de SGM.  Con base en ellos se han generado algunos espacios de trabajo con las áreas protegidas para precisar las actividades a seguir durante la vigencia 2020. Los factores que pueden determinar modificaciones son:  Bloqueo de recursos por parte de Minhacienda; evolución de la pandemia y del aislamiento preventivo obligatorio; así como las limitaciones necesarias para ingresar a territorios colectivos de grupos étnicos; desarrollo del conflicto armado en Amazonia, Pacífico colombiano (costa nariñense y Chocó) norte del Cauca, Catatumbo. El Seguimiento de la ejecución del plan de trabajo se realiza de forma semestral, por tal motivo no se adjunta en el presente reporte.</t>
    </r>
  </si>
  <si>
    <r>
      <rPr>
        <b/>
        <sz val="11"/>
        <color indexed="8"/>
        <rFont val="Arial Narrow"/>
        <family val="2"/>
      </rPr>
      <t xml:space="preserve">DTAO: </t>
    </r>
    <r>
      <rPr>
        <sz val="11"/>
        <color indexed="8"/>
        <rFont val="Arial Narrow"/>
        <family val="2"/>
      </rPr>
      <t xml:space="preserve">0%
</t>
    </r>
    <r>
      <rPr>
        <b/>
        <sz val="11"/>
        <color indexed="8"/>
        <rFont val="Arial Narrow"/>
        <family val="2"/>
      </rPr>
      <t>GPS:</t>
    </r>
    <r>
      <rPr>
        <sz val="11"/>
        <color indexed="8"/>
        <rFont val="Arial Narrow"/>
        <family val="2"/>
      </rPr>
      <t xml:space="preserve"> 100%</t>
    </r>
  </si>
  <si>
    <t>No se evidencia avance descriptivo o está incompleto en el Mapa de Riesgos.</t>
  </si>
  <si>
    <t>Toma de decisiones erradas en el manejo de las áreas protegidas para la conservación</t>
  </si>
  <si>
    <t>Tomar decisiones e implementar acciones sin el sustento técnicos en relación con estado de los VOC/PIC (prioridad integral de conservación), sus presiones y el impacto de las acciones de manejo, lo cual puede afectar la planeación y manejo de las áreas protegidas</t>
  </si>
  <si>
    <t>Insuficiente análisis, aplicación y sistematización de los resultados obtenidos de la implementación de los programas de monitoreo y portafolios de investigación por parte de las AP.</t>
  </si>
  <si>
    <t>Desconocimiento del logro de los objetivos de conservación.
Aumento de las presiones.</t>
  </si>
  <si>
    <t xml:space="preserve">Áreas Protegidas
Dirección Territorial 
Nivel central - Grupo de Planeación   y Manejo </t>
  </si>
  <si>
    <t xml:space="preserve">El GPM validará en la matriz correspondiente según el cronograma remitido por OPA los reportes realizados en el Plan de Acción Anual sobre monitoreo e investigación, con el fin de verificar que las actividades se estan realizando de acuerdo a lo planeado. </t>
  </si>
  <si>
    <t>EL GPM anualmente solicitará mediente memorando a la Diredcciones Territoriales los informes de monitoreo e investigación correspondientes a las áreas protegidas.</t>
  </si>
  <si>
    <t xml:space="preserve">Las AP generará y entregará anualmente el informe de monitoreo y el de investigación en cumplimiento a la guía anexada en el memorando se solicitud. </t>
  </si>
  <si>
    <t>PAA reportado con las correspondientes evidencias de gestión y Print de pantalla donde se evidencia el cargue y validación de datos de monitoreo e investigación en el Sistema de Información.</t>
  </si>
  <si>
    <t>Áreas Protegidas 
Direcciones Territoriales 
Excepto PNNC Los nevados - PNN Tatama
Grupo de Planeación y manejo</t>
  </si>
  <si>
    <t>(Reporte programados/Reportes Generados) * 100</t>
  </si>
  <si>
    <t>Documentar la identificación de la materialización del riesgo y el impacto del mismo en el AP e identificar acciones de mejora para disminuir efecto negativo, así como la necesidad de información desde monitoreo e investgación.</t>
  </si>
  <si>
    <r>
      <t xml:space="preserve">PNN Hermosas:  14/04/2020
SFF Corota: 14/04/2020
SFF Galeras:  14/04/2020
PNN Puracé: 14/04/2020
PNN Orquídeas: 14/04/2020
PNN Doña Juana:  14/04/2020
PNN Selva  Florencia: 14/04/2020
PNN Guácharos:  14/04/2020
SFF Otún Qimbaya:  14/04/2020
PNN Nevado del Huila: 14/04/2020
</t>
    </r>
    <r>
      <rPr>
        <b/>
        <sz val="11"/>
        <color indexed="8"/>
        <rFont val="Arial Narrow"/>
        <family val="2"/>
      </rPr>
      <t xml:space="preserve">GPM: </t>
    </r>
    <r>
      <rPr>
        <sz val="11"/>
        <color indexed="8"/>
        <rFont val="Arial Narrow"/>
        <family val="2"/>
      </rPr>
      <t>17/0472020</t>
    </r>
  </si>
  <si>
    <r>
      <rPr>
        <b/>
        <sz val="11"/>
        <color indexed="8"/>
        <rFont val="Arial Narrow"/>
        <family val="2"/>
      </rPr>
      <t xml:space="preserve">PNN Hermosas: </t>
    </r>
    <r>
      <rPr>
        <sz val="11"/>
        <color indexed="8"/>
        <rFont val="Arial Narrow"/>
        <family val="2"/>
      </rPr>
      <t xml:space="preserve"> Se realizo reporte de avance con respecto a informacion generada de monitoreo e investigacion para la toma de decisiones del area protegida.         Anexo:    EVIDENCIA_87             PRINT_REPORTE_PAA_I_TRI_2020.
</t>
    </r>
    <r>
      <rPr>
        <b/>
        <sz val="11"/>
        <color indexed="8"/>
        <rFont val="Arial Narrow"/>
        <family val="2"/>
      </rPr>
      <t xml:space="preserve">SFF Corota: </t>
    </r>
    <r>
      <rPr>
        <sz val="11"/>
        <color indexed="8"/>
        <rFont val="Arial Narrow"/>
        <family val="2"/>
      </rPr>
      <t xml:space="preserve"> El día 13 de abril 2020 se realiza reporte de Informe de gestión I Trimestre del AP, dicho reporte se realiza en el Drive habilitado por Planeación DTAO para realizar seguimiento a procesos priorizados para el AP. En el proceso "Administración y manejo del SPNN" con el indicador: Porcentaje de VOC/PIC con información actualizada proveniente del monitoreo y la investigación,  se reporta las bases de datos de monitoreo de aves, fenologia y nivel de la laguna correspondientes al primer trimestre. EVIDENCIAS:  1. Print de pantalla de reporte PAA - 2. Bases de datos de monitoreo VOC I Trimestre 2020
</t>
    </r>
    <r>
      <rPr>
        <b/>
        <sz val="11"/>
        <color indexed="8"/>
        <rFont val="Arial Narrow"/>
        <family val="2"/>
      </rPr>
      <t xml:space="preserve">SFF Galeras: </t>
    </r>
    <r>
      <rPr>
        <sz val="11"/>
        <color indexed="8"/>
        <rFont val="Arial Narrow"/>
        <family val="2"/>
      </rPr>
      <t xml:space="preserve"> Se cuenta con un informe de avance del monitoreo, el cual se cargo en el drive del PAA (Ver anexo 1 y 2), y se encuentra en validación por parte de la DTAO.  Durante este periodo se avanzó en el monitoreo de 2 de los 4 VOC priorizados para esta vigencia: correspondiente a i) Poblaciones de aves como indicadoras del estado de conservación de los ecosistemas y ii) Poblaciones de venado del género Mazama. 
</t>
    </r>
    <r>
      <rPr>
        <b/>
        <sz val="11"/>
        <color indexed="8"/>
        <rFont val="Arial Narrow"/>
        <family val="2"/>
      </rPr>
      <t xml:space="preserve">PNN Puracé:  </t>
    </r>
    <r>
      <rPr>
        <sz val="11"/>
        <color indexed="8"/>
        <rFont val="Arial Narrow"/>
        <family val="2"/>
      </rPr>
      <t>Se subió a plataforma la información de linea base de ecosistemas listas de especies de fauna (anfibios y aves).Se recopiló y subió la información de las especies registradas en dos proyectos de investigación enjecutados en 2017 y 2018. Se tiene la matriz de monitoreo de recurso hidrico generada en 2019 para ser cargada en en SULA, tan pronto se subsanen fallas en la plataforma SULA. Anexo: imagenes de pantalla de la plataforma y correo electronico.</t>
    </r>
    <r>
      <rPr>
        <b/>
        <sz val="11"/>
        <color indexed="8"/>
        <rFont val="Arial Narrow"/>
        <family val="2"/>
      </rPr>
      <t xml:space="preserve">
PNN Orquídeas: </t>
    </r>
    <r>
      <rPr>
        <sz val="11"/>
        <color indexed="8"/>
        <rFont val="Arial Narrow"/>
        <family val="2"/>
      </rPr>
      <t xml:space="preserve"> De los 7 ( VOC priorizados en el Plan de Manejo uno Zamia Zamia wallisii), cuenta con línea base y se iniciará monitoreo . Y otro Oso Andino (Tremarctos ornatus) entra en formulación del perfil de proyecto de línea base , aunque ya viene adelantando procesos de monitoreo de ocupación y conectividad mediante el uso de cámaras trampa y un proyecto de investigación en genómica mediante la recolección de muestras fecales. (Anexo Informe_Mon_Inv_I_cutrimestre; Anexo evidencias)
</t>
    </r>
    <r>
      <rPr>
        <b/>
        <sz val="11"/>
        <color indexed="8"/>
        <rFont val="Arial Narrow"/>
        <family val="2"/>
      </rPr>
      <t>PNN Doña Juana:</t>
    </r>
    <r>
      <rPr>
        <sz val="11"/>
        <color indexed="8"/>
        <rFont val="Arial Narrow"/>
        <family val="2"/>
      </rPr>
      <t xml:space="preserve">  Durante el primer trimestre de 2020 se dio inicio al monitoreo de ausencia - prese+BP170</t>
    </r>
  </si>
  <si>
    <r>
      <rPr>
        <b/>
        <sz val="11"/>
        <color indexed="8"/>
        <rFont val="Arial Narrow"/>
        <family val="2"/>
      </rPr>
      <t xml:space="preserve">PNN Hermosas:  </t>
    </r>
    <r>
      <rPr>
        <sz val="11"/>
        <color indexed="8"/>
        <rFont val="Arial Narrow"/>
        <family val="2"/>
      </rPr>
      <t>17%</t>
    </r>
    <r>
      <rPr>
        <b/>
        <sz val="11"/>
        <color indexed="8"/>
        <rFont val="Arial Narrow"/>
        <family val="2"/>
      </rPr>
      <t xml:space="preserve">
SFF Corota: </t>
    </r>
    <r>
      <rPr>
        <sz val="11"/>
        <color indexed="8"/>
        <rFont val="Arial Narrow"/>
        <family val="2"/>
      </rPr>
      <t>16%</t>
    </r>
    <r>
      <rPr>
        <b/>
        <sz val="11"/>
        <color indexed="8"/>
        <rFont val="Arial Narrow"/>
        <family val="2"/>
      </rPr>
      <t xml:space="preserve">
SFF Galeras:  </t>
    </r>
    <r>
      <rPr>
        <sz val="11"/>
        <color indexed="8"/>
        <rFont val="Arial Narrow"/>
        <family val="2"/>
      </rPr>
      <t>16.66%</t>
    </r>
    <r>
      <rPr>
        <b/>
        <sz val="11"/>
        <color indexed="8"/>
        <rFont val="Arial Narrow"/>
        <family val="2"/>
      </rPr>
      <t xml:space="preserve">
PNN Puracé: </t>
    </r>
    <r>
      <rPr>
        <sz val="11"/>
        <color indexed="8"/>
        <rFont val="Arial Narrow"/>
        <family val="2"/>
      </rPr>
      <t>13%</t>
    </r>
    <r>
      <rPr>
        <b/>
        <sz val="11"/>
        <color indexed="8"/>
        <rFont val="Arial Narrow"/>
        <family val="2"/>
      </rPr>
      <t xml:space="preserve">
PNN Orquídeas: </t>
    </r>
    <r>
      <rPr>
        <sz val="11"/>
        <color indexed="8"/>
        <rFont val="Arial Narrow"/>
        <family val="2"/>
      </rPr>
      <t>16.66%</t>
    </r>
    <r>
      <rPr>
        <b/>
        <sz val="11"/>
        <color indexed="8"/>
        <rFont val="Arial Narrow"/>
        <family val="2"/>
      </rPr>
      <t xml:space="preserve">
PNN Doña Juana:  </t>
    </r>
    <r>
      <rPr>
        <sz val="11"/>
        <color indexed="8"/>
        <rFont val="Arial Narrow"/>
        <family val="2"/>
      </rPr>
      <t>16.66%</t>
    </r>
    <r>
      <rPr>
        <b/>
        <sz val="11"/>
        <color indexed="8"/>
        <rFont val="Arial Narrow"/>
        <family val="2"/>
      </rPr>
      <t xml:space="preserve">
PNN Selva  Florencia: </t>
    </r>
    <r>
      <rPr>
        <sz val="11"/>
        <color indexed="8"/>
        <rFont val="Arial Narrow"/>
        <family val="2"/>
      </rPr>
      <t>16.66%</t>
    </r>
    <r>
      <rPr>
        <b/>
        <sz val="11"/>
        <color indexed="8"/>
        <rFont val="Arial Narrow"/>
        <family val="2"/>
      </rPr>
      <t xml:space="preserve">
PNN Guácharos:  </t>
    </r>
    <r>
      <rPr>
        <sz val="11"/>
        <color indexed="8"/>
        <rFont val="Arial Narrow"/>
        <family val="2"/>
      </rPr>
      <t>16.66%</t>
    </r>
    <r>
      <rPr>
        <b/>
        <sz val="11"/>
        <color indexed="8"/>
        <rFont val="Arial Narrow"/>
        <family val="2"/>
      </rPr>
      <t xml:space="preserve">
SFF Otún Qimbaya: </t>
    </r>
    <r>
      <rPr>
        <sz val="11"/>
        <color indexed="8"/>
        <rFont val="Arial Narrow"/>
        <family val="2"/>
      </rPr>
      <t xml:space="preserve"> 16.66%
</t>
    </r>
    <r>
      <rPr>
        <b/>
        <sz val="11"/>
        <color indexed="8"/>
        <rFont val="Arial Narrow"/>
        <family val="2"/>
      </rPr>
      <t xml:space="preserve">PNN Nevado del Huila:  </t>
    </r>
    <r>
      <rPr>
        <sz val="11"/>
        <color indexed="8"/>
        <rFont val="Arial Narrow"/>
        <family val="2"/>
      </rPr>
      <t>20%</t>
    </r>
    <r>
      <rPr>
        <b/>
        <sz val="11"/>
        <color indexed="8"/>
        <rFont val="Arial Narrow"/>
        <family val="2"/>
      </rPr>
      <t xml:space="preserve">
GPM:</t>
    </r>
    <r>
      <rPr>
        <sz val="11"/>
        <color indexed="8"/>
        <rFont val="Arial Narrow"/>
        <family val="2"/>
      </rPr>
      <t xml:space="preserve"> 5%</t>
    </r>
  </si>
  <si>
    <t xml:space="preserve">No se evidencian soportes relacionados con las acciones establecidas. Se reportan avances en la descripción. </t>
  </si>
  <si>
    <t>2. Realizar gestiones para el funcionamiento del módulo de informes de monitoreo e investigación en el sistema de Información Institucional.</t>
  </si>
  <si>
    <t>Comunicaciones (Memorandos, correos electrónicos, actas de reunión o lista de asistencia)</t>
  </si>
  <si>
    <t xml:space="preserve">Grupo de Planeación y Manejo </t>
  </si>
  <si>
    <t>(# de gestiones programadas/ gestiones realizadas)*100</t>
  </si>
  <si>
    <r>
      <rPr>
        <b/>
        <sz val="11"/>
        <color indexed="8"/>
        <rFont val="Arial Narrow"/>
        <family val="2"/>
      </rPr>
      <t xml:space="preserve">GPM: </t>
    </r>
    <r>
      <rPr>
        <sz val="11"/>
        <color indexed="8"/>
        <rFont val="Arial Narrow"/>
        <family val="2"/>
      </rPr>
      <t>17/04/2020</t>
    </r>
  </si>
  <si>
    <r>
      <rPr>
        <b/>
        <sz val="11"/>
        <color indexed="8"/>
        <rFont val="Arial Narrow"/>
        <family val="2"/>
      </rPr>
      <t xml:space="preserve">GPM: </t>
    </r>
    <r>
      <rPr>
        <sz val="11"/>
        <color indexed="8"/>
        <rFont val="Arial Narrow"/>
        <family val="2"/>
      </rPr>
      <t>Se realizaron las siguientes gestiones para planificar el flujo de la información en la transición del sistema de información de monitoreo e investigación que migra este 2020 de SULA a SICO SMART (listas y ayudas de memoria), el componente final es la visualización de resultados de los indicadores o consultas provenientes de los informes anuales de monitoreo e investigación. Se adjunta el flujo de información que se estará revisando con SGM y necesidades_cronograma de su aplicación.
Ver anexos en carpeta: Flujo de la info sistema info monitoreo e investigac</t>
    </r>
  </si>
  <si>
    <r>
      <rPr>
        <b/>
        <sz val="11"/>
        <color indexed="8"/>
        <rFont val="Arial Narrow"/>
        <family val="2"/>
      </rPr>
      <t xml:space="preserve">GPM: </t>
    </r>
    <r>
      <rPr>
        <sz val="11"/>
        <color indexed="8"/>
        <rFont val="Arial Narrow"/>
        <family val="2"/>
      </rPr>
      <t>25%</t>
    </r>
  </si>
  <si>
    <t xml:space="preserve">Pérdida  de información generada a través de las investigaciones requeridas para la toma de decisiones de manejo </t>
  </si>
  <si>
    <t xml:space="preserve">Incumplimiento en la ejecución de la actividad de remisión del informe final del aval de investigación  y el cargue de los datos en la plataforma de investigación y monitoreo de PNNC. </t>
  </si>
  <si>
    <t>1. Desconocimiento del procedimiento correspondiente.</t>
  </si>
  <si>
    <t>Mala imagen
Perdida de imagen institcional
Fuga de información 
Investigaciones Disciplinarias
No reconocimiento de derechos de autor</t>
  </si>
  <si>
    <t xml:space="preserve">1. Realizar requerimiento mediante correo electrónico del informe final y demàs compromisos establecidos, según los tiempos de entrega pactados en el aval de investigación. </t>
  </si>
  <si>
    <t xml:space="preserve">Correo electronico </t>
  </si>
  <si>
    <t>A demanda</t>
  </si>
  <si>
    <t xml:space="preserve">Requerimiento realizado a las direcciones territoriales y/o areas protegidas. </t>
  </si>
  <si>
    <t>ADMINISTRACIÓN Y MANEJO DEL SPNN</t>
  </si>
  <si>
    <t>Riesgo: Pérdida de información generada a través las investigaciones</t>
  </si>
  <si>
    <t>Versión: 13</t>
  </si>
  <si>
    <t>Fecha vigencia: 01/11/2019</t>
  </si>
  <si>
    <t xml:space="preserve">DIRECCIÓN TERRITORIAL  AMAZONÍA </t>
  </si>
  <si>
    <t xml:space="preserve">El recurso humano con que se cuenta es competente y comprimetido para la ejecución de las actividades de los procesos estratégicos, misionales, de apoyo y de evaluación 
Realización de convocatorias internas para cargos vacantes 
Líderes tematicos de Nivel Central, DT y Áreas Protegidas empoderados para el acompañamiento de las diferentes tematicas del proceso.
Recurso Humano comprometido para las repuestas de las solicitudes de usuarios internos y externos.
Re organización y lineamientos de mejora para dar respuesta en la ejecución de las actividades (funcionarios - contratistas) en situaciones de contigencia para abordar los procesos del Sistema de Gestión Integrado.  
Parques ha identificado o definido algunas lineas tematicas y cuenta con lineamientos institucionales para la planeación y manejo de las AP del SPNN. </t>
  </si>
  <si>
    <t xml:space="preserve">El personal para abordar las diferentes temáticas es poco, y la mayoria del personal cualificado es contratista de prestacion de servicios. 
Insuficiencia de personal.
Falta de apropiación de valores Institucionales.
Se recurre a un alto número de contratistas para la gestión del manejo de las areas protegidas.  
No se proveen las vacantes de la planta de personal 
Falta de fortalecimiento de las capacidades técnicas / entrenamiento de funcionarios y contratistas de los tres niveles de gestión de manera permanente. 
Espacios limitados para el proceso de inducción/reinducción para los contratistas y funcionarios sobre los procesos y procedimientos de la entidad. 
</t>
  </si>
  <si>
    <t xml:space="preserve">La entidad tiene documentados los procesos, manuales, guías para su aplicabilidad, disponibles para fácil consulta y aplicación para inventarios actualizados, aseguramiento y baja de los mismos.
Con el fin de fortalecer la documentación, se cuenta con mecanismos para propuesta de ajustes o creación de la documentación del Sistema de Gestion Integrado, que permite la participación de los tres niveles.
Apropiación y ejecución afirmativa de la política de cero papel viéndose reflejada en el consumo adecuado del recurso.
Herramientas para identificar quelas salidas de los procesos sean adecuadas
Mecanismos eficaces para garantizar la seguridad y custodia de los activos de la entidad. 
</t>
  </si>
  <si>
    <t>Las entradas y salidas de algunos procesos, no interactuan de manera efectiva y en algunos casos no se identifica todo lo que se hace en un proceso.
Carencia de  espacios entre los diferentes niveles para compartir modelos y experiencias en la aplicación de los procesos. 
Poco aporte  en  ajustes y/o propuestas a la documentación del Sistema de Gestión Integrado.
Debilidades en la ejecución de las actividades propias de las AP debido a la necesidad de interacción con las personas, lo cual no es posible por la contigencia de COVID-19.
No existe la identificación de los aspectos e impactos ambientales, generando baja información y conciencia por parte de los procesos respecto al tema.
Pocas oportunidades para comprender, asimilar y apropiar los procesos, debido a varias razones: lenguaje complejo; exceso de formatos, procedimientos y hojas metodológicas; exceso de requerimientos administrativos (informes, respuestas de correspondencia, reportes, planes de mejoramiento, protcolos, entre otros); falta de personal capacitado para atender el gran número de solicitudes tanto de la entidad como de actores externos. 
Falta de apropiación en la ejecución de las actividades establecidas en los procedimientos e instructivos.
Poca participación de los servidores en la formulación o ajustes de de la documentación del Sistema de Gestión Integrado</t>
  </si>
  <si>
    <r>
      <t xml:space="preserve">Se cuenta con una plataforma que permiten a los usuarios de la entidad y externos el acceso a redes wifi que permiten el desarrollo de sus actividades en pro de la entidad.
Se posee un sistema de copias de seguridad automatico Diferencial, que permite con una periodicidad mensual, realizar las copias de seguridad dando cumplimiento a los lineamientos publicados en el SGI.
</t>
    </r>
    <r>
      <rPr>
        <sz val="9"/>
        <color indexed="48"/>
        <rFont val="Arial Narrow"/>
        <family val="2"/>
      </rPr>
      <t xml:space="preserve">
</t>
    </r>
    <r>
      <rPr>
        <sz val="9"/>
        <color indexed="8"/>
        <rFont val="Arial Narrow"/>
        <family val="2"/>
      </rPr>
      <t xml:space="preserve">Ante la emergencia sanitaria, aumento de apropiación de herramientas técnologicas y desarrollo de habilidades, para dar respuesta a las necesidades de la Entidad 
Se cuenta con herramientas tecnológicas de software, aplicativos y herramientas de sistemas de información para cosolidar, analizar y generar  reportes de la  información para los procesos del Sistema de Gestión Integrado.
Fortalecimiento del soporte tecnológico de la Entidad para la generación de trabajo en casa en respuesta a las situaciones de contigencia que se puedan presentar. 
Se cuenta con un sistema en crecimiento de gestión, consulta y digitalización de todo el archivo histórico cumpliendo con las directrices del Archivo General de la Nación. </t>
    </r>
  </si>
  <si>
    <t xml:space="preserve">Pocos recursos para realizar inversion tecnológica que fortalezca la capacidad de almacenar y disponer de las copias de seguridad alineadas por documento publicado en el Sistema de Gestión Integrado y aumentar la productividad del personal adquiriendo equipos  con mejor tecnología. 
Dificultad para realizar  como mínimo dos veces en el año mantenimiento preventivo y correctivo incluyendo, que permitiera  mitigar el riesgo de perdida de información y daños a los equipos por falta de este servicio.
El software de nómina requiere la incorporación de otros componentes.
Poca disponibilidad del servicio de internet en muchos de los sectores de las áreas protegidas, impidiendo la generación de información y resguardo de la misma.
Ante la situación de COVID - 19 se puede presentar pérdida de información que se genera de los procesos, dado que se está realizando trabajo en casa. 
Deficiencia en  equipos para atender, cosolidar, analizar información de los diferentes procesos del Sistema de Gestión Integrado.
Carencia de recursos para mejorar, implementar y/o complementar las plataformas y redes que alimentan la conectividad de las AP, debido a factores como distancia, costo y oportunidad para la conexion adecuada, lo que dificulta la realización de tareas y/o la gestión documental adecuada. </t>
  </si>
  <si>
    <t>Lineamientos, cronogramas para reportes y seguimiento.
Implementación de estrategias y política de cero papel, para mejorar la eficiencia del consumo de dicho recurso.
Se cuenta con las herramientas de planeación y seguimiento institucional. 
Acompañamiento y seguimiento periódico al cumplimiento de las herramientas de planeación y seguimiento institucional.</t>
  </si>
  <si>
    <t>Dificultades en el cargue de información por conectividad.
No es claro en algunos casos el procedimiento de validación por parte de nivel central, de la información que carga la DT.
Imposiblidad en algunos de casos de cumplir con reportes por las múltiples ocupaciones de los profesionales de las Áreas Protegidas.
Cambios recurrentes en los lineamientos para la formulación y seguimiento de las herramientas de planeación y seguimiento institucional.  
Amenaza en bajo cumplimiento de las metas del proceso debido a que no se puede realizar trabajo de campo para la implementación y ejecución de las acciones de manejo en las Areas protegidas por la emergencia sanitaria COVID-19.</t>
  </si>
  <si>
    <t>Se empodera a funcionarios y contratistas en temas claves del Sistema Integrado de Gestión a través de los  canales de comunicación interna como la intranet, correo electrónico, emisora insitu radi. 
Definida la matriz de comunicaicnoes internas y externas actualizada</t>
  </si>
  <si>
    <t xml:space="preserve">Dificultad para que la información clave del Sistema Integrado de Gestión llegue a algunos sectores de las áreas protegidas, que contribuya a la aplicación adecuada de procesos y conocimiento en otras temáticas.
Falta de espacios de socialización de los cambios y actualizaciones realizadas al Sistema de Gestión  Integrado.
Ante la emergencia sanitaria, se dificulta que la información llegue a algunos funcionarios. </t>
  </si>
  <si>
    <t xml:space="preserve">Gestión de recursos para la implementación de las acciones que fortalezacan el Sistema de Gestión Ambiental, e infraestructura. 
Priorización de recursos a través de los comites directivos. 
</t>
  </si>
  <si>
    <t>Escasa asignación presupuestal para la implementación de las acciones para la implementación de los planes de manejo y REM  en las areas protegidas. 
No se cuenta con un mecanismo de sostenibilidad financiera para el manejo efectivo de las areas protegidas. 
Pocos recursos para la implementación del Sistema de Gestión Ambiental.
Recursos y equipos insuficientes para garantizar que se cumpla con las metas institucionales,  limitan la adquisición de equipos y herramientas básicas, como dotación e insumos para recorridos de monitoreo y PVC; así mismo, no son suficientes los elementos de papeleria para realizar jornadas de educación ambiental, comunicación comunitaria, capacitación y formación</t>
  </si>
  <si>
    <t xml:space="preserve">Se cuenta con la infraestructura propia y necesaria para el cumplimiento de los objetivos institucionales.
Equipos de transporte - fluviales para atender la misión institucional
Buen relacionamiento con otras entidades adscritas al sector ambiente a escala nacional, regional y local. 
Mesas de trabajo que permiten la ejecución adecuada de los procesos del Sistema de Gestión Integrado. 
La entidad cuenta con algunas estrategias para la gestión adecuada de los recursos naturales, tales como eficiencia en el uso de agua y puntos verdes para la separación de residuos. </t>
  </si>
  <si>
    <t xml:space="preserve">Normas de austeridad que adopta el gobierno limitan la consecusión de equipos.
Desinterés de algunas intituciones para involucrar en sus procesos temas de ordenamiento  particulares de las áreas protegidas de PNNC.
</t>
  </si>
  <si>
    <t>trabajo articulado en entre los líderes de proceso la oap, y dempas dependencias de la entifadad en el marco del a articulació nde MIPG</t>
  </si>
  <si>
    <t xml:space="preserve">
Inrteracción con otros procesos
</t>
  </si>
  <si>
    <r>
      <t xml:space="preserve">Falta de articulación entre las dependencias que apuntan al cumplimiento de las metas del proceso y la oportuna entega y recepción requerida para la ejecución de las actividades
</t>
    </r>
    <r>
      <rPr>
        <sz val="9"/>
        <color indexed="8"/>
        <rFont val="Arial Narrow"/>
        <family val="2"/>
      </rPr>
      <t>En las caracterizaciones de los procesos no se evidencia todo lo  que se hace en un proceso.</t>
    </r>
  </si>
  <si>
    <t xml:space="preserve">Se identificaron procesos tranversales y que interactúan con todos los procesos </t>
  </si>
  <si>
    <t xml:space="preserve">Algunas actividades de proceso no se encuentran documentadas
No algunos casos no hay claridad en lineamientos </t>
  </si>
  <si>
    <t xml:space="preserve">Personal de los tres niveles capacitado para el acompañamiento, seguimiento y retroalimentación de los procesos, manuales e instructivos contemplados en el Sistema de Gestión Integrado.  
Asignación de autoridad y responsabilidad y autoridad documentada
</t>
  </si>
  <si>
    <t xml:space="preserve">Dificultades para realizar acciones previstas y cumplir con planes de trabajo establecidos debido a la emergencia sanitaria, que impide la movilidad de los equipos de trabajo. </t>
  </si>
  <si>
    <t xml:space="preserve">El proceso utiliza de manera efectiva canales de comunicación institucional para dar cuenta de la gestión a su cargo </t>
  </si>
  <si>
    <t>Antivirus
Copias de seguridad para salvaguarda de la información que se genera.
Aplicativos popios del proceso para reporte de información.
Canales de fácil acceso para consulta de los ciudadanos</t>
  </si>
  <si>
    <t>No se cuenta con capacidad para la asignación de cuentas de correo institucional 
Infraestructura deficiente
Poco mantenimiento preventivo y correctivo
Falta de un respaldo especializado por un tercero</t>
  </si>
  <si>
    <t xml:space="preserve">
Establecimiento de Protocolos de bioseguridad ante la emergencia sanitaria , con dotación oportuna de los elementos necesarios para proteger la integridad de los funcionarios. 
 </t>
  </si>
  <si>
    <t>Aún cuando se asignan los recursos para el cumplimento de metas, existe la posibilidad de  gestionar a través de cooperación formular propuestas para el complemento de recursos y priorización de actividades, en procura de una mejor gestión.
Existencia de criterios para la realización de Compras sostenibles en cumplimiento a los estándares y requerimientos del gobierno nacional.
Generar propuestas para através de Cooperación, para dotación de equipos e infraestructura. 
Financiamiento externo para el desarrollo de sistemas de información y proyectos encaminados al  fortalecimiento para el cumplimiento de los objetivos estratégicos.  
Canales de comunicación con actores estratégicos para la generación de alianzas.</t>
  </si>
  <si>
    <t xml:space="preserve">Son insuficientes los instrumentos económicos y financieros parael cumplimiento de metas.
Dificultad de ejecutar actividades asociadas a los recursos por orden público en algunas de la áreas de la Territorial.
Son insuficientes los instrumentos económicos y financieros, en reconocimiento de la importancia de las áreas protegidas, para poder  llevar a cabo procesos de conservación, divulgación, protección y educación.
El presupuesto asignado a las áreas protegidas no es suficiente para el levantamiento de la información y ejecución del plan de acción anual.
Disminución de asignación de recursos por falta de ejecución por situaciones tales como COVID-19 y orden público. 
Establecimiento de Protocolos de prevención ante la emergencia, sin dotación oportuna de los elementos necesarios para proteger la integridad de los funcionarios. </t>
  </si>
  <si>
    <t xml:space="preserve">El desarme de grupos al margen de la ley con el proceso de paz que se lleva a cabo, permite ejercicios de autoridad ambiental en algunos sectores.
Interes de otras instituciones de articularse con la entidad.
Compromisos del gobierno nacional para el fortalecimiento de la autoridad indigena, lo cual permite consolidar esquemas de gobernanza en el territorio. 
Generación insumos a los grupos de valor
Concertar los espacios con los entes territoriales y locales para adecuada ejecución de la planeación institucional. 
Jurisprudencia relacionada con el fortalecimiento de la autoridad indigena, lo cual permite consolidar esquemas de gobernanza en el territorio. 
La voluntad polìtica del Gobierno  de reconocer y respaldar la gestión adelantada por la entidad. 
La implementación del acuerdo de Paz.  </t>
  </si>
  <si>
    <t xml:space="preserve">Disidencias que ponen en riesgo el ejercicio de conservación en zona de influencia de las áreas protegidas, por retomar control dejado por quienes se desmobilizaron, quienes contribuyen a las actividades de minería ilegal, deforestación.
Desplazamiento por posconflicto en la zona de influencia de algunas áreas protegidas.
Desinterés de entes territoriales en la articulación interinstitucional con PNNC. 
Desplazamiento ocasionado por efecto del posconflicto en zonas de influencia de algunas áreas protegidas.
Debilidad organizativa de algunos grupos étnicos.
Dificultad para ejecutar actividades programadas debido a la situación de orden público en algunas áreas protegidas.
Incertidumbre para la implementación de las acciones logradas en los acuerdos con las comunidaddes, debido a la emergencia sanitaria y orden público. 
La retoma de control en zonas y sectores  por parte de grupos ilegales, previamente ocupados por quienes hoy se han desmovilizado, contribuye a la realización de actividades de minería ilegal, deforestación, ocupación ilegal de tierras, entre otros.
Cambio en las dinámicas socio-político en el contexto nacional, regional y local. </t>
  </si>
  <si>
    <t xml:space="preserve">Acciones de sensibilización de la normatividad para aplicar procesos y procedimientos que permite administrar el sistema de parques y coordinación del sistema nacional de las áreas protegidas con la comunidades.
Existe normativa clara y relacionada con buenas prácticas ambientales para oficinas y sedes administrativas. </t>
  </si>
  <si>
    <t xml:space="preserve">Que no se tengan en cuenta desarrollos juridicos  a nivel nacional que nos obligan y permiten institucionalmente a coordinar la función pública de la conservación, con las Autoridades Indigenas.
Dificultad en lo local para la adquisición de bienes y servicios, que permitan el cumplimiento de la normatividad que aplica.
Debilidad en la presencia institucional
Directivas presidenciales como austeridad del gasto que adopta el gobierno limitan la consecusión de equipos para el desarrollo de la gestión.
Cambios  en requisitos legales a los que la entidad no pueda dar respuesta oportuna.
Ante la situación de emergencia sanitaria y de oden público, haya Incumplimiento de las partes en los acuerdos de conservación, restauración e implementación de convenios 
</t>
  </si>
  <si>
    <t xml:space="preserve">La gestión de proyectos de cooperación nacional e internacional enfocados a la conservación de las áreas protegidas 
La gestión del conocimiento es efectiva para la apropiación de la sociedad colombiana frente a la importancia de las áreas protegidas.
Mejorar relacionamiento con los diferentes actores  en ante y pos acuerdo de paz  para la ejecución de procesos en zona de influencia de las áreas protegidas.
Ffortalecimiento de las relaciones estratégicas con los actores institucionales para la prevención de situaciones que afecten la integridad de las áreas protegidas.
Los grupos étnicos vistos como grupos de valor reconocen la presencia de Parques en el territorio y su voluntad para generar espacios de diálogo y trabajo conjunto
Mejorar relacionamiento con los diferentes actores sociales e institucionales presentes antes y después de la firma de los acuerdos de paz  para la ejecución de procesos en zonas de influencia de las áreas protegidas.
Comunidades campesinas organizadas en asociaciones locales de primero y segundo nivel. </t>
  </si>
  <si>
    <t>Existen presiones por Uso, Ocupación y Tenencia, UOT, en las áreas protegidas que afectan su conservación.  
Debilidad organizativa de los grupos ètnicos disminuye las posibilidades de coordinar efectivamente la funciòn pùblica de la conservaciòn en las áreas protegidas.
Disidencias que ponen en riesgo el ejercicio de conservación en zona de influencia de las áreas protegidas, por retomar control dejado por quienes se desmovilizaron, quienes contribuyen a las actividades de minería ilegal, deforestación.
Desplazamiento por posconflicto en la zona de influencia de algunas áreas protegidas.
Líderes de organizaciones o comunidades que están en desacuerdo con la gestión de las áreas proptegidas 
Presiones asociadas a la presecia de grupos al margen de la ley y actividades ilícitas en la Aps.
Las economías ilegales permean las actividades económicas y los usos sostenibles de los grupos étnicos en las áreas protegidas del SPNN que tienen relación con territorios colectivos de grupos étnicos.
Baja respuesta a la corresponsabilidad de las competencias institucionales de los demás sectores (infraestructura, tecnologia, minero etc).
Incapacidad, debilidades técnicas y operativas  de las Corporaciones regionales para cumplir con su función institucional; que dificultan la generación de estrategias conjuntas para afrontar situaciones como la deforestación. 
Politicas de Estado contrdictorias sobre la legalizacióny titulación de tierras. Agencias del gobierno, sin presupuesto y capacidad operativa y técnica para cumplirle a los propietarios.</t>
  </si>
  <si>
    <t xml:space="preserve">Aprovechamiento de las TIC,
Kioscos vive digital el lugares remotos donde no había conectividad
Intercambio de información técnica con entidades del Estado y no gubernamentales.
Avances y desarrollos tecnológicos de los cuales PNN se encuentra actualizado o en implementación.
Incorporación de nuevos lineamientos tecnoógicos a nivel nacional y convenios generados con otras instituciones para la adquisición de hardware y software.
Aprovechamiento de Plafaformas de otras instituciones que permitenconsultar, generar y custodiar información.  </t>
  </si>
  <si>
    <r>
      <t xml:space="preserve">Pérdida de información teniendo en cuenta la intermitencia o poca disponibilidad del servicio de internet en muchos de los sectores de las áreas protegidas ya que al no contar con este, en los momentos de desplazamiento entre los sectores y las sedes administrativas, existe alto riesgo de perdida de información por muchos factores que no garantizan que la </t>
    </r>
    <r>
      <rPr>
        <sz val="9"/>
        <rFont val="Arial Narrow"/>
        <family val="2"/>
      </rPr>
      <t xml:space="preserve">información sea respaldada a través de las copias de seguridad.
Debilidad en las conexiones tecnológicas para el desarrollo de las actividades de trabajo en casa en respuesta de contigencia COVID-19.
No se puede garantizar que la información relevante llegue a todos los actores estrategicos a través de la comunicación virtual, redes sociales o por medios electronicos, dado que hay regiones en las cuales, no es posible acceder a este tipo de tecnología.  </t>
    </r>
  </si>
  <si>
    <t>Fortalecimiento con los equipos y comunidades para la aplicación de los Protocolos para atención de desastres naturales, permitiendo asegurar la cadena de valor de los procesos.
Articulación con entidades
Comité departamental de incendios forestales
Comités municipales de gestión de riesgos</t>
  </si>
  <si>
    <t>Incendios forestales, inundaciones, remoción en masa.
Inoperancia de los comités que se hacen con otras instituciones</t>
  </si>
  <si>
    <t>Correos electrrónicos, teléfonos de contacto
Comités internos de trabajo por proceso.
Espacio de la burbuja ambiental
Espacios con comunidades, centros educativos y articulación interinstitucional
Información en la página web que orienta a usuarios y partes interesadas en cuento a la gestión, trámites y servicios</t>
  </si>
  <si>
    <t>Dificultad en algunas sedes administrativas para el acceso a personas con discapacidad de movilización, entre otros
Dificultades en la consecución de propuestas para la adquisición de elementos</t>
  </si>
  <si>
    <t>21. Generar espacios de concertación con comunidades, comités internos de trabajo</t>
  </si>
  <si>
    <t xml:space="preserve">Viabilidad en la implementación de estrategias mediante el adecuado relacionamiento con grupos étnicos, campesinos y comunidades, con el fin de cumplir con los objetivos estratégicos de la Entidad, generando una gobernabilidad efectiva.  
</t>
  </si>
  <si>
    <t xml:space="preserve">
PNN Churumbelos 
</t>
  </si>
  <si>
    <t>1. Cronograma de trabajo del parque</t>
  </si>
  <si>
    <t>Actas, agendas de trabajo, Seguimientos</t>
  </si>
  <si>
    <t>Jefe del área protegida</t>
  </si>
  <si>
    <t xml:space="preserve">
PNN La Paya 
</t>
  </si>
  <si>
    <t>1. informes, asistencias, actas.</t>
  </si>
  <si>
    <t xml:space="preserve">PNN Río Puré 
</t>
  </si>
  <si>
    <t xml:space="preserve">
PNN Nukak
</t>
  </si>
  <si>
    <t xml:space="preserve">
PNN Amacayacu</t>
  </si>
  <si>
    <t>Listados de asistencia
Actas
Informes de espacios de concertación</t>
  </si>
  <si>
    <t xml:space="preserve">PNN Cahuinarí </t>
  </si>
  <si>
    <t xml:space="preserve">1. Acompañamientos de articulación, reuniones virtuales </t>
  </si>
  <si>
    <t>Actas
Asistencias</t>
  </si>
  <si>
    <t xml:space="preserve">22. Generar espacios de formación a los equipos de las áreas en la aplicación del proceso administrativo sancionatorio ambiental </t>
  </si>
  <si>
    <t>Fortalecimiento de los equipos de las áreas protegidas en la aplicación de la función sancionatoria regulada en la Ley 1333 de 2009 y adecuada aplicación del procedimiento Sancionatorio Administrativo de Carácter Ambiental</t>
  </si>
  <si>
    <t xml:space="preserve">1. Reuniones, Socializaciones 
</t>
  </si>
  <si>
    <t>Actas, listas de asistencia, presentaciones</t>
  </si>
  <si>
    <t>Abogado procesos sancionatorios DTAM</t>
  </si>
  <si>
    <t xml:space="preserve">23. Asegurar la correcta captura de las coordenadas geográficas de los puntos de PVC, así como el recorrido o track que debe guardarse en el GPS </t>
  </si>
  <si>
    <t>Aportar a la  consolidación del Ejercicio de la Autoridad Ambiental en las áreas de la Dirección Territorial Amazonía con el fin de prevenir, mitigar y controlar las presiones.</t>
  </si>
  <si>
    <t>1. Retroalimentar los reportes de la plataforma trimestral.</t>
  </si>
  <si>
    <t>Registro (correo) de Reporte de revisión de recorridos en la plataforma sin errores o anotaciones por coordenadas de puntos o track de recorridos</t>
  </si>
  <si>
    <t>Profesionales SIG DTAM - Profesionales SIG AP</t>
  </si>
  <si>
    <t>24. Realizar las revisiones y correcciones a los recorridos que se realizan y se ingresan a la plataforma, conforme al informe de revisión generado por nivel central</t>
  </si>
  <si>
    <t>1. Revisar que en los recorridos que están ingresados a la plataforma no sigan siendo reportados con las falencias ya identificadas en el informe por nivel central</t>
  </si>
  <si>
    <t>Socializaciones (correo electrónico), actas y/o registros de soporte técnico.</t>
  </si>
  <si>
    <t>DTAM - AP</t>
  </si>
  <si>
    <t>25. Realizar jornadas de socialización al interior del equipo, para fortalecer el desarrollo de actividades y de gestión del área protegida bajo condiciones de seguridad y adecuado relacionamiento con actores estrategicos.</t>
  </si>
  <si>
    <t>Generar seguridad a los equipos de trabajo mediante la identificación, análisis y evaluación de aspectos de seguridad previniendo y atendiendo las situaciones de riesgo publico, para facilitar y fortalecer el ejercicio de la autoridad ambiental, en el área protegida</t>
  </si>
  <si>
    <t xml:space="preserve">SPM Orito </t>
  </si>
  <si>
    <t>1. Planes de trabajo, cumplimiento de agendas</t>
  </si>
  <si>
    <t>Actas, presentaciones, listados de asistencia</t>
  </si>
  <si>
    <t>26. Fortalecer el equipo en temas asociados a la nueva institucionalidad, políticas y su articulación con el proceso de UOT</t>
  </si>
  <si>
    <t>PNN Alto Fragua Indi Wasi</t>
  </si>
  <si>
    <t xml:space="preserve">1. Plan de trabajo donde se prioricen temáticas </t>
  </si>
  <si>
    <t>Plan de trabajo, actas con registros fotográficos y listas asistencia.</t>
  </si>
  <si>
    <t>27. Abordar temas administrativos, técnicos y de planeación que aportan a la implementación de las líneas estratégicas para el cumplimiento de los objetivos de conservación</t>
  </si>
  <si>
    <t>PNN Chiribiquete</t>
  </si>
  <si>
    <t>1. Comités internos de trabajo</t>
  </si>
  <si>
    <t>Actas, asistencias, presentaciones</t>
  </si>
  <si>
    <t>Jefe del Área Protegida</t>
  </si>
  <si>
    <t>28. Dialogo  con las autoridades indígenas para la implementación de las agendas en el tema de gestión del conocimiento sobre el territorio.</t>
  </si>
  <si>
    <t>RNN Puinawai</t>
  </si>
  <si>
    <t>1. Generar espacios de diálogo con autoridades indígenas, para concertación y  cumplimiento de agendas</t>
  </si>
  <si>
    <t>Actas, listados de asistencia</t>
  </si>
  <si>
    <t>29. Fortalecimiento de los procesos, a través de seguimientos con el equipo del área, que contribuya al cumplimiento de los objetivos estrátegicos del área protegida.</t>
  </si>
  <si>
    <t>PNN Yaigojé</t>
  </si>
  <si>
    <t xml:space="preserve">1. Comités locales
</t>
  </si>
  <si>
    <t>Asistencias
Actas
Presentaciones
Informes</t>
  </si>
  <si>
    <t>Área Protegida</t>
  </si>
  <si>
    <t>Contribuir a la custodia y resguardo de la información institucional que genera PNNC, a través de los diferentes procesos y procedimientos, sea esta física o digital.</t>
  </si>
  <si>
    <t>1. Reuniones
Sensibilizaciones
Capacitaciones</t>
  </si>
  <si>
    <t>Asistencias
Correos electrónicos
Presentaciones
Orfeos</t>
  </si>
  <si>
    <t>DTAM -</t>
  </si>
  <si>
    <t xml:space="preserve">Pérdida de confianza y nivel de relacionamiento de la entidad con los actores y  miembros del SIRAP – SINAP </t>
  </si>
  <si>
    <t xml:space="preserve">Como coordinadores del SINAP se requiere un ejercicio continuo con los actores que hacen parte de las instancias de relacionamiento y articulación, que  contribuyan a la conservación de las áreas protegidas  y de los sistemas que estas conforman.  </t>
  </si>
  <si>
    <t xml:space="preserve">1. Falta de participación y articulación en las instancias de coordinación del SINAP y SIRAP </t>
  </si>
  <si>
    <t xml:space="preserve">Perdida de gobernabilidad en el rol de Coordinador del SINAP - SIRAP 
Gestión interinstitucional débil para dar cumplimiento efectivo al roll misional de coordinación del SINAP.
Incumplimiento de los compromisos de país, frente al PoWpa, el Plan de Acción del SINAP, Plan de Acción Institucional - PAI  </t>
  </si>
  <si>
    <t xml:space="preserve">2. Bajo seguimiento al plan de seguimiento a los planes de acción de los SIRAP y su aporte al plan de acción del SINAP. </t>
  </si>
  <si>
    <t>Dirección Territorial Amazonía - Grupo de Gestión e Integración del SINAP</t>
  </si>
  <si>
    <t>Acompañamiento y direccionamiento técnico en los espacios SIRAP - SINAP</t>
  </si>
  <si>
    <t>Informes y documentos técnicos orientadores de la gestión de coordinación del SINAP - SIRAPS</t>
  </si>
  <si>
    <t xml:space="preserve">1. Participar en los espacios convocados y promover la asistencia de  PNN en las diferentes escalas de gestión </t>
  </si>
  <si>
    <t>Listados de asistencia y/o actas generadas entre otros</t>
  </si>
  <si>
    <t xml:space="preserve">Dirección Territorial Amazonía </t>
  </si>
  <si>
    <t>Participación en espacios convocados</t>
  </si>
  <si>
    <t xml:space="preserve">Evaluación de la gestión de coordinación del SINAP en al marco del  Consejo Nacional de Áreas Protegidas - CONAP para definir acciones de mejora </t>
  </si>
  <si>
    <r>
      <rPr>
        <b/>
        <sz val="11"/>
        <rFont val="Arial Narrow"/>
        <family val="2"/>
      </rPr>
      <t xml:space="preserve"> </t>
    </r>
    <r>
      <rPr>
        <sz val="11"/>
        <rFont val="Arial Narrow"/>
        <family val="2"/>
      </rPr>
      <t>17/04/2020</t>
    </r>
  </si>
  <si>
    <r>
      <rPr>
        <b/>
        <sz val="11"/>
        <color indexed="8"/>
        <rFont val="Arial Narrow"/>
        <family val="2"/>
      </rPr>
      <t xml:space="preserve">DTAM </t>
    </r>
    <r>
      <rPr>
        <sz val="11"/>
        <color indexed="8"/>
        <rFont val="Arial Narrow"/>
        <family val="2"/>
      </rPr>
      <t>Respecto a los subsistemas que conforman el SIRAP Amazonia, se avanzó en: 
SIDAP Guaviare: se adelantó la revisión del plan de trabajo del año y se verificaron los compromisos pendientes relacionados con: Reservas Naturales de la Sociedad Civil, planeación del manejo, proyectos de inversión, intercambios de conocimiento y fortalecimiento de capacidades, relacionamiento Amazonia – Orinoquia; así mismo se adelantó el primer comité técnico del año en el cual se discutieron temas como: revisión de avances 2019, proyecto de aviturismo – FCDS, revisión de perfiles de proyectos y planes de manejo en Reservas Naturales (Anexo 1. Acta preparación SIDAP Guaviare ). 
SIDAP Putumayo: se adelantaron encuentros de coordinación con los jefes de las áreas protegidas presentes en el departamento, así como con los oficiales locales de WWF para dar inicio a la ruta de trabajo para el subsistema, donde se revisaron los intereses y las oportunidades regionales y locales que permitirán avanzar en la conformación del mismo. Se ha utilizado como mecanismo de aprendizaje, los avances alcanzados por otros SIDAP departamentales de donde se espera obtener aspectos clave que permitan proponer herramientas para la ruta de trabajo. Se establecieron compromisos relacionados con la caracterización de actores, sus formas de gobernanza sobre el territorio y las oportunidades para la formalización de los SIDAP (Anexo 2. Acta reunión SIDAP Putumayo). 
Nodo GuaFraChu: Se revisaron los avances del plan de trabajo concertado y la verificación de la información faltante y/o resultante del proceso adelantado. Se solicitó apoyo al equipo SIG de la DTAM, para completar la cartografía requerida para los análisis correspondientes (Anexo 3. Plan de Trabajo DTAM - DTAO).</t>
    </r>
  </si>
  <si>
    <r>
      <rPr>
        <b/>
        <sz val="11"/>
        <color indexed="8"/>
        <rFont val="Arial Narrow"/>
        <family val="2"/>
      </rPr>
      <t>DTAM</t>
    </r>
    <r>
      <rPr>
        <sz val="11"/>
        <color indexed="8"/>
        <rFont val="Arial Narrow"/>
        <family val="2"/>
      </rPr>
      <t xml:space="preserve"> 5%</t>
    </r>
  </si>
  <si>
    <t xml:space="preserve">2. Realizar seguimiento a los planes de acción de los SIRAPS y SINAP </t>
  </si>
  <si>
    <t xml:space="preserve">Informe de seguimiento a los planes de acción de los SIRAP
Informe de implementación del plan de acción del SINAP </t>
  </si>
  <si>
    <t>Seguimientos realizados</t>
  </si>
  <si>
    <t xml:space="preserve">Se avanzó con el GGIS - SGM, en la identificación de los alcances para SIRAP Amazonia a 2020, los cuales incluyen la conformación de subsistemas temáticos al interior de la región y las propuestas de financiación y oportunidades para la consolidación del subsistema, además de la vinculación de aliados estratégicos (Anexo 1. Acta de reunión DTAM GGIS).  Así mismo, para avanzar en la propuesta se requiere de la información relacionada con el ejercicio de construcción de la política SINAP en el Taller Amazonia, realizado en Florencia, con cuyos resultados se espera apoyar la construcción del SIRAP (Anexo 2. Correo de solicitud de información). 
La propuesta 2020 requiere la coordinación y articulación con otras dependencias de Parques, en particular las direcciones territoriales Orinoquia y Andes Occidentales, con quienes se avanza a través de planes de trabajo que incluyen no solo acciones en el marco del SIRAP, sino que acoge el intercambio de información y experiencias en temas relacionados: Gobernanza, Estrategias Especiales de Manejo, Gestión del Riesgo, Sistemas de Información Geográfica y Ordenamiento. Implica, además, trabajar de manera conjunta en regiones comunes como el norte del Guaviare, el Nodo GuaFraChu, SIDAP Nariño y SIDAP Macizo, entre otros (Anexo 3. Acta reunión SIRAP Orinoquia - Amazonia, Anexo 4. Acta preparación SIDAP Guaviare, Anexo 5. Acta reunión SIDAP Nariño).  </t>
  </si>
  <si>
    <r>
      <rPr>
        <b/>
        <sz val="11"/>
        <color indexed="8"/>
        <rFont val="Arial Narrow"/>
        <family val="2"/>
      </rPr>
      <t xml:space="preserve">DTAM </t>
    </r>
    <r>
      <rPr>
        <sz val="11"/>
        <color indexed="8"/>
        <rFont val="Arial Narrow"/>
        <family val="2"/>
      </rPr>
      <t>5%</t>
    </r>
  </si>
  <si>
    <t xml:space="preserve">Dificultades para el ejercicio de la Autoridad Ambiental </t>
  </si>
  <si>
    <t xml:space="preserve">Situaciones externas que impiden el ejercicio de autoridad ambiental en el área protegida. </t>
  </si>
  <si>
    <t>1. Ocurrencia de situaciones de orden público que impiden el acceso al área protegida.</t>
  </si>
  <si>
    <t>Pérdida de gobernabilidad del área protegida e incremento de las presiones y amenazas.</t>
  </si>
  <si>
    <t>2.  Dificultades en la articulación con autoridades ambientales y territoriales que impiden el desarrollo de una coordinación de acciones efectivas.</t>
  </si>
  <si>
    <t>PNN Alto Fragua</t>
  </si>
  <si>
    <t>Protocolo de riesgo público</t>
  </si>
  <si>
    <t xml:space="preserve">Estrategia local de prevención, vigilancia y control, 
</t>
  </si>
  <si>
    <t>1. Actualización y socialización del plan de contingencia de riesgo público</t>
  </si>
  <si>
    <t>Plan de  Contingencias de riesgo público formulado y actualizado.
Memorando de aprobación de la OGR para la formulación o actualización</t>
  </si>
  <si>
    <t>Activar comités locales, generar agendas internas de trabajo, instaurar denuncias</t>
  </si>
  <si>
    <r>
      <rPr>
        <b/>
        <sz val="11"/>
        <color indexed="8"/>
        <rFont val="Arial Narrow"/>
        <family val="2"/>
      </rPr>
      <t xml:space="preserve">PNN Alto Fragua: </t>
    </r>
    <r>
      <rPr>
        <sz val="11"/>
        <color indexed="8"/>
        <rFont val="Arial Narrow"/>
        <family val="2"/>
      </rPr>
      <t>El plan de contingencia de riesgo público fue remitido a la OGR en noviembre de 2019 mediante el memorando 20195160081273 y se encuentra en turno de revisión por parte de esa dependencia.  Desde el área se identifican posibles ajustes para la actualización 2020-2021. 
Anexo 1 memorando 20195160081273 remiten PCRP OGR</t>
    </r>
  </si>
  <si>
    <r>
      <rPr>
        <b/>
        <sz val="11"/>
        <color indexed="8"/>
        <rFont val="Arial Narrow"/>
        <family val="2"/>
      </rPr>
      <t xml:space="preserve">PNN Alto Fragua: </t>
    </r>
    <r>
      <rPr>
        <sz val="11"/>
        <color indexed="8"/>
        <rFont val="Arial Narrow"/>
        <family val="2"/>
      </rPr>
      <t>5%</t>
    </r>
  </si>
  <si>
    <t xml:space="preserve">2.  Participar activamente en las Instancias Locales y Departamentales de control y vigilancia y realizar  seguimiento a los compromisos adquiridos en los mismos.
</t>
  </si>
  <si>
    <t xml:space="preserve">Listados de asistencia actas de reunión, y presentación </t>
  </si>
  <si>
    <t>(Número de compromisos realizados/ Numero de compromisos en el año) *100</t>
  </si>
  <si>
    <r>
      <rPr>
        <b/>
        <sz val="11"/>
        <color indexed="8"/>
        <rFont val="Arial Narrow"/>
        <family val="2"/>
      </rPr>
      <t xml:space="preserve">PNN Alto Fragua: </t>
    </r>
    <r>
      <rPr>
        <sz val="11"/>
        <color indexed="8"/>
        <rFont val="Arial Narrow"/>
        <family val="2"/>
      </rPr>
      <t>Durante el periodo objeto del reporte no se han convocado comités municipales ni departamentales de Prevención, Vigilancia y Control. Es de anotar que de acuerdo a conversación por WhatsApp entre la Jefe de Área (E) y el profesional Juan David Pacheco Murcia de CORPOAMAZONIA, estaba previsto un comité para el 24 de marzo en el municipio de Belén de los Andaquíes, sin embargo, por las medidas tomadas frente al COVID19 éste no se convocó.  (Anexo No 2 WhatsApp Comunicación comité). Por lo anterior, el área generará comunicación oficial a CORPOAMAZONIA para revisar la situación de los comités y generar posibles alternativas para su realización</t>
    </r>
  </si>
  <si>
    <r>
      <rPr>
        <b/>
        <sz val="11"/>
        <color indexed="8"/>
        <rFont val="Arial Narrow"/>
        <family val="2"/>
      </rPr>
      <t xml:space="preserve">PNN Alto Fragua: </t>
    </r>
    <r>
      <rPr>
        <sz val="11"/>
        <color indexed="8"/>
        <rFont val="Arial Narrow"/>
        <family val="2"/>
      </rPr>
      <t>0%</t>
    </r>
  </si>
  <si>
    <t>Aumento de las presiones de los VOC del AP.</t>
  </si>
  <si>
    <t xml:space="preserve">El área cuenta con ocupación y tenencia entre la cota de los 900 y 1100 msnm en los municipios de San José del Fragua y Belén de los Andaquíes; De acuerdo a estudio de títulos de información a 2016 se identificaron 52 predios de Propiedad privada, 16 de propiedad en discusión y 132 mejoras sobre baldío   </t>
  </si>
  <si>
    <t>1. Persistencia de los cultivos de uso no licito que se convierte en impulsor de ocupación al interior del área.</t>
  </si>
  <si>
    <t>Pérdida de gobernabilidad del área protegida.</t>
  </si>
  <si>
    <t>2. Desinterés de algunos actores (sociales e institucionales) para involucrarse en el proceso de atención de uso, ocupación y tenencia al interior del AP.</t>
  </si>
  <si>
    <t>Estrategia local de uso, ocupación y tenencia del PNN AFIW.</t>
  </si>
  <si>
    <t>Priorización y desarrollo de acciones en el marco de la Mesa Local de Concertación del PNN AFIW.</t>
  </si>
  <si>
    <t xml:space="preserve"> Plan de trabajo 2020 y  seguimiento.
Actas de reuniones, listados de asistencia </t>
  </si>
  <si>
    <t>(Número acciones de fortalecimiento organizativa realizadas en el año/ Número de acciones de fortalecimiento organizativa programados en el año) *100</t>
  </si>
  <si>
    <r>
      <rPr>
        <b/>
        <sz val="11"/>
        <color indexed="8"/>
        <rFont val="Arial Narrow"/>
        <family val="2"/>
      </rPr>
      <t xml:space="preserve">PNN Alto Fragua: </t>
    </r>
    <r>
      <rPr>
        <sz val="11"/>
        <color indexed="8"/>
        <rFont val="Arial Narrow"/>
        <family val="2"/>
      </rPr>
      <t xml:space="preserve">Se generó un plan de trabajo para la línea de uso, ocupación y tenencia (Anexo No 1 Plan de trabajo UOT) y se realizó el respectivo seguimiento del primer trimestre del año. (Anexo No 2 Seguimiento UOT). Se participó en tres reuniones de articulación relacionados sobre el proceso PNIS. (Anexo No 3 Acta y/o ayuda memoria PNIS). Se apoyaron tres ejercicios de identificación de conflictos Socioambientales con las 40 familias que suscribieron acuerdos de restauracion en el año 2019 (Anexo No 4 Actas Conflictos) y se apoyó igualmente en los espacios de concertación para la construcción de la propuesta de zonificación predial de 20 familias beneficiadas con la iniciativa SONPAZ ejecutada por la WWF (Anexo No 5 Acta Zonificación). En el  marco de la iniciativa SONPAZ se avanzó  en el seguimiento de las implementaciones de 7 familias.
</t>
    </r>
  </si>
  <si>
    <r>
      <rPr>
        <b/>
        <sz val="11"/>
        <color indexed="8"/>
        <rFont val="Arial Narrow"/>
        <family val="2"/>
      </rPr>
      <t xml:space="preserve">PNN Alto Fragu </t>
    </r>
    <r>
      <rPr>
        <sz val="11"/>
        <color indexed="8"/>
        <rFont val="Arial Narrow"/>
        <family val="2"/>
      </rPr>
      <t>17%</t>
    </r>
  </si>
  <si>
    <t xml:space="preserve">Actas de reuniones, listados de asistencia 
Formatos de Seguimiento a implementación de acuerdos y áreas bajo restauración.
Formatos y/o memorias de recorridos de campo. </t>
  </si>
  <si>
    <r>
      <rPr>
        <b/>
        <sz val="11"/>
        <color indexed="8"/>
        <rFont val="Arial Narrow"/>
        <family val="2"/>
      </rPr>
      <t xml:space="preserve">PNN Alto Fragua: </t>
    </r>
    <r>
      <rPr>
        <sz val="11"/>
        <color indexed="8"/>
        <rFont val="Arial Narrow"/>
        <family val="2"/>
      </rPr>
      <t>En el periodo reportado se realizó el seguimiento a tres implementaciones en el marco de los acuerdos REP de UE suscritos en la vigencia 2019. (Anexo No 6 Memorias seguimientos que incluye formatos de campo).</t>
    </r>
  </si>
  <si>
    <r>
      <rPr>
        <b/>
        <sz val="11"/>
        <color indexed="8"/>
        <rFont val="Arial Narrow"/>
        <family val="2"/>
      </rPr>
      <t xml:space="preserve">PNN Alto Fragu </t>
    </r>
    <r>
      <rPr>
        <sz val="11"/>
        <color indexed="8"/>
        <rFont val="Arial Narrow"/>
        <family val="2"/>
      </rPr>
      <t>16%</t>
    </r>
  </si>
  <si>
    <t>No responder de manera efectiva  ante una situación de emergencia generada por fenómenos naturales o incendios forestales en el área protegida</t>
  </si>
  <si>
    <t>Que las áreas protegidas no formulen, no actualicen, no socialicen con las instancias territoriales del sistema nacional  de gestión del riesgo,  los planes de emergencia y contingencia para desastres naturales e incendios forestales, y por lo tanto no se atiendan las emergencias de acuerdo a lo establecido en el Plan.</t>
  </si>
  <si>
    <t>1. No se han formulado o actualizado los Planes de Emergencia y Contingencias por desastres naturales e incendios forestales  en las áreas protegidas.</t>
  </si>
  <si>
    <t>Afectación de   los  VOCs  y la integridad del personal de las áreas protegidas.</t>
  </si>
  <si>
    <t>2. Desconocimiento del equipo de trabajo sobre las medidas y demás aspectos planteados en el plan de emergencias y contingencia del AP.</t>
  </si>
  <si>
    <t xml:space="preserve">Capacitaciones en estructuración de  Planes de Emergencia y Contingencia y atención de desastres naturales e incendios forestales como primer respondiente.
</t>
  </si>
  <si>
    <t>Guía metodológica para la estructuración de Planes de Emergencia y Contingencias</t>
  </si>
  <si>
    <t xml:space="preserve">1. Formular y/o actualizar los Planes de Emergencia y Contingencias y socializarlos con el equipo de trabajo </t>
  </si>
  <si>
    <t xml:space="preserve">Plan de Emergencia y Contingencias formulado y actualizado.
Memorando de aprobación de la OGR para la formulación o actualización
</t>
  </si>
  <si>
    <t>Documento Plan de Emergencias y Contingencias para Desastres Naturales formulado y/o actualizado</t>
  </si>
  <si>
    <t>Activar el Plan de Emergencias y contingencias por desastres naturales o incendios forestales</t>
  </si>
  <si>
    <r>
      <rPr>
        <b/>
        <sz val="11"/>
        <color indexed="8"/>
        <rFont val="Arial Narrow"/>
        <family val="2"/>
      </rPr>
      <t>PNN Alto Fragua:</t>
    </r>
    <r>
      <rPr>
        <sz val="11"/>
        <color indexed="8"/>
        <rFont val="Arial Narrow"/>
        <family val="2"/>
      </rPr>
      <t xml:space="preserve"> Se avanza en el ajuste del plan de emergencias y contingencias por desastres naturales, de acuerdo a las observaciones realizadas por la OGR mediante el memorando 20201500000103 del 15/01/2020. (Anexo No 1 Memorando OGR)</t>
    </r>
  </si>
  <si>
    <r>
      <rPr>
        <b/>
        <sz val="11"/>
        <color indexed="8"/>
        <rFont val="Arial Narrow"/>
        <family val="2"/>
      </rPr>
      <t>PNN Alto Fragua:</t>
    </r>
    <r>
      <rPr>
        <sz val="11"/>
        <color indexed="8"/>
        <rFont val="Arial Narrow"/>
        <family val="2"/>
      </rPr>
      <t xml:space="preserve"> 5%</t>
    </r>
  </si>
  <si>
    <t>2. Socializar los Planes de Emergencia y Contingencia con las instancias territoriales del SNGRD y el equipo del AP.</t>
  </si>
  <si>
    <t>Asistencia
Presentación
Orfeo socialización</t>
  </si>
  <si>
    <r>
      <rPr>
        <b/>
        <sz val="11"/>
        <color indexed="8"/>
        <rFont val="Arial Narrow"/>
        <family val="2"/>
      </rPr>
      <t>PNN Alto Fragua:</t>
    </r>
    <r>
      <rPr>
        <sz val="11"/>
        <color indexed="8"/>
        <rFont val="Arial Narrow"/>
        <family val="2"/>
      </rPr>
      <t xml:space="preserve"> Esta actividad está pendiente abordar una vez se cuente con el documento actualizado.</t>
    </r>
  </si>
  <si>
    <r>
      <rPr>
        <b/>
        <sz val="11"/>
        <color indexed="8"/>
        <rFont val="Arial Narrow"/>
        <family val="2"/>
      </rPr>
      <t>PNN Alto Fragua:</t>
    </r>
    <r>
      <rPr>
        <sz val="11"/>
        <color indexed="8"/>
        <rFont val="Arial Narrow"/>
        <family val="2"/>
      </rPr>
      <t xml:space="preserve"> 0%</t>
    </r>
  </si>
  <si>
    <t>Teniendo en cuenta la presencia de actividades ilegales relacionadas con la minería de oro de aluvión sobre el río Cotuhé colombiano y actividades relacionadas con cutlivos de uso ilícito en este mismo río en el sector del Perú esto afecta la realización de recorridos de control y vigilancia los cuales son parte fundamental en el ejercicio de la autoridad ambiental que la entidad ejerce.</t>
  </si>
  <si>
    <t xml:space="preserve"> 1. Falta de alternativas económicas acordes con el ecosistema amazónico y su vocación. 
</t>
  </si>
  <si>
    <t>Pérdida de gobernabilidad.
Aumento de las presiones y amenazas.
Alteración de la biodiversidad presente en el AP. 
Afectación en los ecosistemas por uso ilegal de los recursos naturales.
Mayor probabilidad de extracción de recursos.</t>
  </si>
  <si>
    <t>2. Baja gobernabilidad e historia de actividades extractivas que hacen a la población proclive a vincularse a actividades ilícitas</t>
  </si>
  <si>
    <t>PNN Amacayacu</t>
  </si>
  <si>
    <t xml:space="preserve">Gestión para la coordinación con otras autoridades
</t>
  </si>
  <si>
    <t xml:space="preserve">Gestion para la coordinacion con otras autoridades
</t>
  </si>
  <si>
    <t xml:space="preserve">1. Continuar  realizando una planeación por resultados y en el subprograma de regulación se mantendrán las metas en cuanto a Prevención, Vigilancia y Control. 
</t>
  </si>
  <si>
    <t>Recorridos de control y vigilancia
Backup de la plataforma SicoSmart</t>
  </si>
  <si>
    <t>DTAM - PNN Amacayacu</t>
  </si>
  <si>
    <t>Recorridos de control y vigilancia realizados / Recorridos de control y vigilancia programados</t>
  </si>
  <si>
    <t>Activar comités locales e interinstitucionales</t>
  </si>
  <si>
    <r>
      <rPr>
        <b/>
        <sz val="11"/>
        <color indexed="8"/>
        <rFont val="Arial Narrow"/>
        <family val="2"/>
      </rPr>
      <t xml:space="preserve">DTAM - PNN Amacayacu: </t>
    </r>
    <r>
      <rPr>
        <sz val="11"/>
        <color indexed="8"/>
        <rFont val="Arial Narrow"/>
        <family val="2"/>
      </rPr>
      <t xml:space="preserve">Para el primer cuatrimestre el equipo realizó 15 recorridos de PVC que fueron subidos a la plataforma SicoSmart; de esta manera tres por la cuenca directos río Amazonas - quebrada Matamatá, cinco en la cuenca Amacayacu y siete en la cuenca Purité. En cuanto al porcentaje frente a área en presión del nivel central el parque valido un 4,61%. Anexos: </t>
    </r>
    <r>
      <rPr>
        <i/>
        <sz val="11"/>
        <color indexed="8"/>
        <rFont val="Arial Narrow"/>
        <family val="2"/>
      </rPr>
      <t>INFORME EXPORTADO PLATAFORMA SICO SMART_ TRIMESTRE I_PNN AMA 2020</t>
    </r>
    <r>
      <rPr>
        <sz val="11"/>
        <color indexed="8"/>
        <rFont val="Arial Narrow"/>
        <family val="2"/>
      </rPr>
      <t xml:space="preserve">.docx; </t>
    </r>
    <r>
      <rPr>
        <i/>
        <sz val="11"/>
        <color indexed="8"/>
        <rFont val="Arial Narrow"/>
        <family val="2"/>
      </rPr>
      <t>SMART_20200317.bak</t>
    </r>
    <r>
      <rPr>
        <sz val="11"/>
        <color indexed="8"/>
        <rFont val="Arial Narrow"/>
        <family val="2"/>
      </rPr>
      <t xml:space="preserve">.zip y carpeta con 15 </t>
    </r>
    <r>
      <rPr>
        <i/>
        <sz val="11"/>
        <color indexed="8"/>
        <rFont val="Arial Narrow"/>
        <family val="2"/>
      </rPr>
      <t>Recorrdios_PVC en formato .zip</t>
    </r>
  </si>
  <si>
    <r>
      <rPr>
        <b/>
        <sz val="11"/>
        <color indexed="8"/>
        <rFont val="Arial Narrow"/>
        <family val="2"/>
      </rPr>
      <t xml:space="preserve">DTAM - PNN Amacayacu: </t>
    </r>
    <r>
      <rPr>
        <sz val="11"/>
        <color indexed="8"/>
        <rFont val="Arial Narrow"/>
        <family val="2"/>
      </rPr>
      <t>16,66%</t>
    </r>
  </si>
  <si>
    <t>2. Participar activamente en las Instancias Locales, de control y vigilancia para abordar la situación de minería ilegal en el río Cotuhé sector norte del PNNAMA y remitir la información pertinente en conocimiento de la Oficina de Gestión de Riesgo</t>
  </si>
  <si>
    <t>Actas de la reunión o Actas de la burbuja Medioambiental que convoca la BR -26, Informes de actividades y seguimiento, Listados de asistencia y presentaciones.</t>
  </si>
  <si>
    <r>
      <rPr>
        <b/>
        <sz val="11"/>
        <color indexed="8"/>
        <rFont val="Arial Narrow"/>
        <family val="2"/>
      </rPr>
      <t xml:space="preserve">DTAM - PNN Amacayacu: </t>
    </r>
    <r>
      <rPr>
        <sz val="11"/>
        <color indexed="8"/>
        <rFont val="Arial Narrow"/>
        <family val="2"/>
      </rPr>
      <t xml:space="preserve">Durante el primer cuatrimestre del año el PNN Amacayacu participó de los espacios de coordinación interinstitucional a los que se le convocó, como el dispuesto por  burbuja medioambiental el 13 de marzo del presente año en la ciudad de Leticia. Para más información ver anexo: </t>
    </r>
    <r>
      <rPr>
        <i/>
        <sz val="11"/>
        <color indexed="8"/>
        <rFont val="Arial Narrow"/>
        <family val="2"/>
      </rPr>
      <t>2020_03_13_Acta reunioon_burbuja ambiental</t>
    </r>
    <r>
      <rPr>
        <sz val="11"/>
        <color indexed="8"/>
        <rFont val="Arial Narrow"/>
        <family val="2"/>
      </rPr>
      <t>.pdf</t>
    </r>
  </si>
  <si>
    <t>Dificultades en el relacionamiento con las comunidades presentes en el Área Protegida</t>
  </si>
  <si>
    <t>Se refiere a la consolidación de procesos de EEM, consolidación y cumplimiento de acuerdos con las comunidades a las que se compromete el parque.</t>
  </si>
  <si>
    <t xml:space="preserve">1. Falta de continuidad en los procesos de relacionamiento en el marco de EEM.
</t>
  </si>
  <si>
    <t>Pérdida de fauna y flora) y vulnerabilidad frente a la presencia de actividades ilegales como minería de oro de aluvión y cultivos de uso ilícito.
Incumplimiento de acuerdos. lo que conlleva a una gobernabilidad difícil.
Afectación a las relaciones con las comunidades cuyo territorio se traslapa con el Parque interfiriendo de manera directa en los acuerdos, lo que conlleva a una baja gobernabilidad.</t>
  </si>
  <si>
    <t>Plan de manejo del Parque. Reformulado y planteado para la vigencia 2015-2020
Normatividad aplicable a PNN</t>
  </si>
  <si>
    <t>1. Mantener los espacios de coordinación del equipo humano del área protegida con las comunidades indígenas Mocagua y San Martin de Amacayacu.</t>
  </si>
  <si>
    <t>Actas  de reunión
Listas de asistencia 
Documentos que den cuenta del avance del Plan de Acción del Acuerdo Político</t>
  </si>
  <si>
    <t>Espacios de coordinación realizados / espacios de coordinación programados</t>
  </si>
  <si>
    <r>
      <rPr>
        <b/>
        <sz val="11"/>
        <rFont val="Arial Narrow"/>
        <family val="2"/>
      </rPr>
      <t xml:space="preserve">DTAM - PNN Amacayacu: </t>
    </r>
    <r>
      <rPr>
        <sz val="11"/>
        <rFont val="Arial Narrow"/>
        <family val="2"/>
      </rPr>
      <t>17/04/2020</t>
    </r>
  </si>
  <si>
    <r>
      <rPr>
        <b/>
        <sz val="11"/>
        <color indexed="8"/>
        <rFont val="Arial Narrow"/>
        <family val="2"/>
      </rPr>
      <t>DTAM - PNN Amacayacu:</t>
    </r>
    <r>
      <rPr>
        <sz val="11"/>
        <color indexed="8"/>
        <rFont val="Arial Narrow"/>
        <family val="2"/>
      </rPr>
      <t xml:space="preserve"> A pesar de los condicionantes derivados de aspectos administrativos y coyunturales de la pandemia Covid-19 se logró realizar y programar más de 8 espacios de coordinación del equipo humano del área protegida con las autoridades y líderes indígenas. Dichos espacios permitieron avanzar con la implementación de los planes de acción con logros en todas sus líneas estratégicas según lo establecido en los Acuerdos Políticos de Compromisos suscritos con las Autoridades Indígenas de San Martín de Amacayacu y del Resguardo de Mocagua. Para ver los detalles por favor revisar los archivos de las siguientes carpetas:
Carpeta “</t>
    </r>
    <r>
      <rPr>
        <i/>
        <sz val="11"/>
        <color indexed="8"/>
        <rFont val="Arial Narrow"/>
        <family val="2"/>
      </rPr>
      <t>SOPORTES APC-AIRM</t>
    </r>
    <r>
      <rPr>
        <sz val="11"/>
        <color indexed="8"/>
        <rFont val="Arial Narrow"/>
        <family val="2"/>
      </rPr>
      <t>.zip” contiene 8 archivos, avances con Mocagua.
Carpeta “</t>
    </r>
    <r>
      <rPr>
        <i/>
        <sz val="11"/>
        <color indexed="8"/>
        <rFont val="Arial Narrow"/>
        <family val="2"/>
      </rPr>
      <t>SOPORTES APC-AISMA</t>
    </r>
    <r>
      <rPr>
        <sz val="11"/>
        <color indexed="8"/>
        <rFont val="Arial Narrow"/>
        <family val="2"/>
      </rPr>
      <t>.zip” contiene 15 archivos, avances con San Martín de Amacayacu.</t>
    </r>
  </si>
  <si>
    <r>
      <rPr>
        <b/>
        <sz val="11"/>
        <color indexed="8"/>
        <rFont val="Arial Narrow"/>
        <family val="2"/>
      </rPr>
      <t xml:space="preserve">DTAM - PNN Amacayacu: </t>
    </r>
    <r>
      <rPr>
        <sz val="11"/>
        <color indexed="8"/>
        <rFont val="Arial Narrow"/>
        <family val="2"/>
      </rPr>
      <t>33%</t>
    </r>
  </si>
  <si>
    <t>Ocurrencia de una situación de riesgo publico durante el ejercicio de la autoridad ambiental</t>
  </si>
  <si>
    <t>Hace referencia a una situacion de riesgo publico presentado por amenazas, lesiones, presencia de actores ilegales, entre otros, y que el personal de las áreas protegidas no actue bajo los protocolos institucionales</t>
  </si>
  <si>
    <t xml:space="preserve">1. No actualización  del Plan de Contingencia  para Riesgo Publico generado por el ejercicio de la autoridad ambiental en las áreas protegidas.
</t>
  </si>
  <si>
    <t xml:space="preserve">Incremento de la vulnerabilidad del personal  
Vulneración de la integridad del personal durante una situacion de riesgo publico.
No hay una atención oportuna por parte de las autoridades competentes 
</t>
  </si>
  <si>
    <t>2. Desconocimiento del PCRP y del protocolo de actitud y comportamiento, en el personal de las áreas protegidas.</t>
  </si>
  <si>
    <t>3. Desarticulacion de las áreas protegidas y direcciones territoriales con las autoridades competentes.</t>
  </si>
  <si>
    <t>Guia formulación y actualizacion de los PCRP</t>
  </si>
  <si>
    <t>Socialización al equipo del Parque del PCRP y protocolo de seguridad</t>
  </si>
  <si>
    <t>1. Formular y/o actualizar el plan de contingencia para riesgo público</t>
  </si>
  <si>
    <t xml:space="preserve">Plan de contingencia para riesgo publico actualizado
Memorando de aprobación de la OGR </t>
  </si>
  <si>
    <t>Documento Plan de Contingencia de Riesgo Público actualizado y / o formulado</t>
  </si>
  <si>
    <t>Activar el Plan de Contingencia por Riesgo Publico generado por el ejercicio de la autoridad ambiental</t>
  </si>
  <si>
    <r>
      <rPr>
        <b/>
        <sz val="11"/>
        <color indexed="8"/>
        <rFont val="Arial Narrow"/>
        <family val="2"/>
      </rPr>
      <t xml:space="preserve">DTAM - PNN Amacayacu: </t>
    </r>
    <r>
      <rPr>
        <sz val="11"/>
        <color indexed="8"/>
        <rFont val="Arial Narrow"/>
        <family val="2"/>
      </rPr>
      <t xml:space="preserve">El PNN Amacayacu revisó y actualizo el Plan de Contingencia por Riesgo Público, el documento fue aprobado por la OGR. Como evidencia se adjunta el documento actualizado y el memorando de aprobación de la OGR, ver: </t>
    </r>
    <r>
      <rPr>
        <i/>
        <sz val="11"/>
        <color indexed="8"/>
        <rFont val="Arial Narrow"/>
        <family val="2"/>
      </rPr>
      <t>Plan_contingencia_riesgo_público_PNNAMA_APROBADO</t>
    </r>
    <r>
      <rPr>
        <sz val="11"/>
        <color indexed="8"/>
        <rFont val="Arial Narrow"/>
        <family val="2"/>
      </rPr>
      <t xml:space="preserve">.pdf y </t>
    </r>
    <r>
      <rPr>
        <i/>
        <sz val="11"/>
        <color indexed="8"/>
        <rFont val="Arial Narrow"/>
        <family val="2"/>
      </rPr>
      <t>20195120083353_Aprobacion PCRP</t>
    </r>
    <r>
      <rPr>
        <sz val="11"/>
        <color indexed="8"/>
        <rFont val="Arial Narrow"/>
        <family val="2"/>
      </rPr>
      <t>.docx</t>
    </r>
  </si>
  <si>
    <r>
      <rPr>
        <b/>
        <sz val="11"/>
        <color indexed="8"/>
        <rFont val="Arial Narrow"/>
        <family val="2"/>
      </rPr>
      <t xml:space="preserve">DTAM - PNN Amacayacu: </t>
    </r>
    <r>
      <rPr>
        <sz val="11"/>
        <color indexed="8"/>
        <rFont val="Arial Narrow"/>
        <family val="2"/>
      </rPr>
      <t>50%</t>
    </r>
  </si>
  <si>
    <t xml:space="preserve">2. Socializar el plan de contingencia para riesgo público y protocolo de seguridad con el equipo de trabajo del área protegida. </t>
  </si>
  <si>
    <r>
      <rPr>
        <b/>
        <sz val="11"/>
        <color indexed="8"/>
        <rFont val="Arial Narrow"/>
        <family val="2"/>
      </rPr>
      <t xml:space="preserve">DTAM - PNN Amacayacu: </t>
    </r>
    <r>
      <rPr>
        <sz val="11"/>
        <color indexed="8"/>
        <rFont val="Arial Narrow"/>
        <family val="2"/>
      </rPr>
      <t xml:space="preserve">Teniendo en cuenta las restricciones generadas por el Decreto 457 del 22 de marzo y el 531 del 08 de abril de 2020, mediante los cuales se imparten instrucciones para el cumplimiento del Aislamiento Preventivo Obligatorio en todo el territorio nacional durante dos fases (fechas) de cuarenta, que dictan entre otras acciones el distanciamiento social, teletrabajo y restricción de reuniones; el PNN Amacayacu hizo uso del medio virtual, en este caso vía correo electrónico como primera medida de socialización del PCRP al interior del equipo. Para más información ver anexo: </t>
    </r>
    <r>
      <rPr>
        <i/>
        <sz val="11"/>
        <color indexed="8"/>
        <rFont val="Arial Narrow"/>
        <family val="2"/>
      </rPr>
      <t>Correo - Socialización PCRP PNN Amacayacu</t>
    </r>
    <r>
      <rPr>
        <sz val="11"/>
        <color indexed="8"/>
        <rFont val="Arial Narrow"/>
        <family val="2"/>
      </rPr>
      <t>.pdf</t>
    </r>
  </si>
  <si>
    <r>
      <rPr>
        <b/>
        <sz val="11"/>
        <color indexed="8"/>
        <rFont val="Arial Narrow"/>
        <family val="2"/>
      </rPr>
      <t xml:space="preserve">DTAM - PNN Amacayacu: </t>
    </r>
    <r>
      <rPr>
        <sz val="11"/>
        <color indexed="8"/>
        <rFont val="Arial Narrow"/>
        <family val="2"/>
      </rPr>
      <t>10%</t>
    </r>
  </si>
  <si>
    <t>3. Socializar plan de contingencia de riesgo público con las instancias  territoriales</t>
  </si>
  <si>
    <t>Asistencia
Acta
Orfeo de socialización con las instituciones</t>
  </si>
  <si>
    <r>
      <rPr>
        <b/>
        <sz val="11"/>
        <color indexed="8"/>
        <rFont val="Arial Narrow"/>
        <family val="2"/>
      </rPr>
      <t xml:space="preserve">DTAM - PNN Amacayacu: </t>
    </r>
    <r>
      <rPr>
        <sz val="11"/>
        <color indexed="8"/>
        <rFont val="Arial Narrow"/>
        <family val="2"/>
      </rPr>
      <t>El PNN Amacayacu no realizó avances durante el primer cuatrimestre; teniendo en cuenta las restricciones generadas por el Decreto 457 del 22 de marzo y el 531 del 08 de abril de 2020, que han dificultado el desarrollo normal de las actividades del equipo del área y consumido operativa, administrativa y logísticamente a las entidades territoriales que se encuentran atendiendo la pandemia.  Para los próximos meses de mayo o junio, se establecerá el medio de socialización, ya que la cuarentena no nos permite de forma presencial, como tampoco generar actividades en la sede (oficina) dadas las restricciones en el municipio, además no hay interoperabilidad, que nos permitiera generar Orfeo con el departamento del Amazonas o Municipio de Leticia.</t>
    </r>
  </si>
  <si>
    <r>
      <rPr>
        <b/>
        <sz val="11"/>
        <color indexed="8"/>
        <rFont val="Arial Narrow"/>
        <family val="2"/>
      </rPr>
      <t xml:space="preserve">DTAM - PNN Amacayacu: </t>
    </r>
    <r>
      <rPr>
        <sz val="11"/>
        <color indexed="8"/>
        <rFont val="Arial Narrow"/>
        <family val="2"/>
      </rPr>
      <t>0%</t>
    </r>
  </si>
  <si>
    <t>Teniendo en cuenta la zona de riesgo público, esta afecta la realización de recorridos de control y vigilancia</t>
  </si>
  <si>
    <t>1. Presencia de actividades extractivistas ilegales en el territorio</t>
  </si>
  <si>
    <t>Pérdida de gobernabilidad</t>
  </si>
  <si>
    <t>Que no se pueda avanzar en la consolidación de espacios con las autoridades indígenas para  coordinar la función pública de la conservación</t>
  </si>
  <si>
    <t>1.  Diferencia en el pensamiento con respecto al manejo del territorio.</t>
  </si>
  <si>
    <t xml:space="preserve">Pérdida de autonomía sobre los aspectos culturales propios del pueblo PANI y deterioro del relacionamiento
Deterioro de la biodiversidad y disminución de la población de charapa y  deterioro de su ecosistema 
La visión cortoplacista junto con la oportunidad de acceder a altos ingresos en poco tiempo, hace que se presenten coyunturas que se salen de la normatividad y los acuerdos, generando una cultura de ilegalidad. </t>
  </si>
  <si>
    <t>PNN Cahuinarí</t>
  </si>
  <si>
    <t xml:space="preserve">Recorridos de control y Vigilancia
Comités y espacios a nivel departamental (comite contra la  mineria ilegal, comite de control y vigilancia, etc). </t>
  </si>
  <si>
    <t>Comités locales y directivos</t>
  </si>
  <si>
    <t xml:space="preserve">1. Realizar Actividades de control y vigilancia en la zona de influencia del parque. </t>
  </si>
  <si>
    <t xml:space="preserve">Informes de recorrido cargados en la plataforma institucional sico Smart de  los sectores de Bernardo, Cahuinari y Tres Istas </t>
  </si>
  <si>
    <t>DTAM - PNN Cahuinarí</t>
  </si>
  <si>
    <t>Activar el plan de Riesgo Público, comités locales</t>
  </si>
  <si>
    <r>
      <rPr>
        <b/>
        <sz val="11"/>
        <rFont val="Arial Narrow"/>
        <family val="2"/>
      </rPr>
      <t xml:space="preserve"> </t>
    </r>
    <r>
      <rPr>
        <sz val="11"/>
        <rFont val="Arial Narrow"/>
        <family val="2"/>
      </rPr>
      <t>15/04/2020</t>
    </r>
  </si>
  <si>
    <r>
      <rPr>
        <b/>
        <sz val="11"/>
        <color indexed="8"/>
        <rFont val="Arial Narrow"/>
        <family val="2"/>
      </rPr>
      <t xml:space="preserve">DTAM - PNN Cahuinarí: </t>
    </r>
    <r>
      <rPr>
        <sz val="11"/>
        <color indexed="8"/>
        <rFont val="Arial Narrow"/>
        <family val="2"/>
      </rPr>
      <t>Durante el primer trimestre solo se adelantaron dos recorridos de PVC, esto se debe a la situación de orden público presentada en el área protegida, lo que ha generado complicaciones en la ejecución propuesta y más concretamente la contratación del suministro de combustible.</t>
    </r>
  </si>
  <si>
    <r>
      <rPr>
        <b/>
        <sz val="11"/>
        <color indexed="8"/>
        <rFont val="Arial Narrow"/>
        <family val="2"/>
      </rPr>
      <t>DTAM - PNN Cahuinarí:</t>
    </r>
    <r>
      <rPr>
        <sz val="11"/>
        <color indexed="8"/>
        <rFont val="Arial Narrow"/>
        <family val="2"/>
      </rPr>
      <t xml:space="preserve"> 4%</t>
    </r>
  </si>
  <si>
    <t>1. Desarrollar las instancias de coordinación y  seguimiento a los acuerdos de uso y manejo del Área Protegida</t>
  </si>
  <si>
    <t>Acta comités locales y comités Directivos</t>
  </si>
  <si>
    <t>Acuerdos con seguimiento</t>
  </si>
  <si>
    <r>
      <rPr>
        <b/>
        <sz val="11"/>
        <color indexed="8"/>
        <rFont val="Arial Narrow"/>
        <family val="2"/>
      </rPr>
      <t xml:space="preserve">DTAM - PNN Cahuinarí: </t>
    </r>
    <r>
      <rPr>
        <sz val="11"/>
        <color indexed="8"/>
        <rFont val="Arial Narrow"/>
        <family val="2"/>
      </rPr>
      <t>Se realiza Primer comité local con autoridades de las cinco comunidades indígenas y del PANI</t>
    </r>
  </si>
  <si>
    <r>
      <rPr>
        <b/>
        <sz val="11"/>
        <color indexed="8"/>
        <rFont val="Arial Narrow"/>
        <family val="2"/>
      </rPr>
      <t>DTAM - PNN Cahuinarí:</t>
    </r>
    <r>
      <rPr>
        <sz val="11"/>
        <color indexed="8"/>
        <rFont val="Arial Narrow"/>
        <family val="2"/>
      </rPr>
      <t xml:space="preserve"> 15%</t>
    </r>
  </si>
  <si>
    <t>Plan de Emergencia y Contingencias formulado y actualizado.
Memorando de aprobación de la OGR para la formulación o actualización</t>
  </si>
  <si>
    <r>
      <rPr>
        <b/>
        <sz val="11"/>
        <color indexed="8"/>
        <rFont val="Arial Narrow"/>
        <family val="2"/>
      </rPr>
      <t>DTAM - PNN Cahuinarí:</t>
    </r>
    <r>
      <rPr>
        <sz val="11"/>
        <color indexed="8"/>
        <rFont val="Arial Narrow"/>
        <family val="2"/>
      </rPr>
      <t xml:space="preserve"> El PECDN se encuentra en ajustes por el equipo del área protegida, teniendo en cuenta los últimos acontecimientos de orden público al interior del área protegida, donde se vieron afectados equipos y elementos del inventario del parque. Anexo 1 memorando 20195140081553 donde se remite PECDN a la DT. Anexo 2 memorando *20195050001153 OGR  remite para ajustes PEDCN.</t>
    </r>
  </si>
  <si>
    <r>
      <rPr>
        <b/>
        <sz val="11"/>
        <color indexed="8"/>
        <rFont val="Arial Narrow"/>
        <family val="2"/>
      </rPr>
      <t xml:space="preserve">DTAM - PNN Cahuinarí: </t>
    </r>
    <r>
      <rPr>
        <sz val="11"/>
        <color indexed="8"/>
        <rFont val="Arial Narrow"/>
        <family val="2"/>
      </rPr>
      <t>8%</t>
    </r>
  </si>
  <si>
    <t>Se evidencian soportes relacionados con la acción propuesta pero no coincide con la descripción de avance</t>
  </si>
  <si>
    <t xml:space="preserve">1. No se han formulado o actualizado los Planes de Emergencia y Contingencias por desastres naturales e incendsios forestales  en las áreas protegidas.
</t>
  </si>
  <si>
    <t xml:space="preserve">Que la situación de emergencia no sea atendida de manera adecuada y se vean afectados  los  VOCs  y la integridad del personal de las áreas protegidas.
</t>
  </si>
  <si>
    <t xml:space="preserve">2. Falta de articulacion de las áreas protegidas y direcciones territoriales con las instancias territoriales de la gestión de riesgo de desastres. </t>
  </si>
  <si>
    <t>Seguimiento al Estado de los Planes de Emergencia y Contingencia de las áreas protegidas.</t>
  </si>
  <si>
    <t>2. Socializar los Planes de Emergencia y Contingencia con las instancias territoriales del SNGRD, una vez sea aprobado por la OGR</t>
  </si>
  <si>
    <t xml:space="preserve">
Orfeo socialización</t>
  </si>
  <si>
    <r>
      <rPr>
        <b/>
        <sz val="11"/>
        <rFont val="Arial Narrow"/>
        <family val="2"/>
      </rPr>
      <t>DTAM - PNN Cahuinarí:</t>
    </r>
    <r>
      <rPr>
        <sz val="11"/>
        <rFont val="Arial Narrow"/>
        <family val="2"/>
      </rPr>
      <t xml:space="preserve"> 15/04/2020</t>
    </r>
  </si>
  <si>
    <r>
      <rPr>
        <b/>
        <sz val="11"/>
        <color indexed="8"/>
        <rFont val="Arial Narrow"/>
        <family val="2"/>
      </rPr>
      <t>DTAM - PNN Cahuinarí:</t>
    </r>
    <r>
      <rPr>
        <sz val="11"/>
        <color indexed="8"/>
        <rFont val="Arial Narrow"/>
        <family val="2"/>
      </rPr>
      <t xml:space="preserve"> Las socializaciones del Plan de Contingencia de Riesgo Público no se pueden generar hasta tanto este sea ajustado, presentado a la OGR y aprobado por esta misma oficina. </t>
    </r>
  </si>
  <si>
    <r>
      <rPr>
        <b/>
        <sz val="11"/>
        <color indexed="8"/>
        <rFont val="Arial Narrow"/>
        <family val="2"/>
      </rPr>
      <t>DTAM - PNN Cahuinarí:</t>
    </r>
    <r>
      <rPr>
        <sz val="11"/>
        <color indexed="8"/>
        <rFont val="Arial Narrow"/>
        <family val="2"/>
      </rPr>
      <t xml:space="preserve"> 0%</t>
    </r>
  </si>
  <si>
    <t xml:space="preserve">Incremento de la vulnerabilidad del personal  
Vulneración de la integridad del personal durante una situacion de riesgo publico.
No hay una atención oportuna por parte de las autoridades competentes 
</t>
  </si>
  <si>
    <t>Guia formulación y actualizacion de los PCRP
Socialización al equipo del Parque del PCRP y protocolo de seguridad</t>
  </si>
  <si>
    <r>
      <rPr>
        <b/>
        <sz val="11"/>
        <rFont val="Arial Narrow"/>
        <family val="2"/>
      </rPr>
      <t>DTAM - PNN Cahuinarí:</t>
    </r>
    <r>
      <rPr>
        <sz val="11"/>
        <rFont val="Arial Narrow"/>
        <family val="2"/>
      </rPr>
      <t xml:space="preserve"> El Plan de Contingencia de Riesgo Público se encuentra en actualización, fue remitido a la Dirección Territorial con los ajustes recomendados.
Anexo  memorando 20205140089283 de envío.</t>
    </r>
  </si>
  <si>
    <r>
      <rPr>
        <b/>
        <sz val="11"/>
        <rFont val="Arial Narrow"/>
        <family val="2"/>
      </rPr>
      <t xml:space="preserve">DTAM - PNN Cahuinarí: </t>
    </r>
    <r>
      <rPr>
        <sz val="11"/>
        <rFont val="Arial Narrow"/>
        <family val="2"/>
      </rPr>
      <t>15%</t>
    </r>
  </si>
  <si>
    <t>Listados de asistencia actas de reunión</t>
  </si>
  <si>
    <r>
      <rPr>
        <b/>
        <sz val="11"/>
        <rFont val="Arial Narrow"/>
        <family val="2"/>
      </rPr>
      <t xml:space="preserve">DTAM - PNN Cahuinarí: </t>
    </r>
    <r>
      <rPr>
        <sz val="11"/>
        <rFont val="Arial Narrow"/>
        <family val="2"/>
      </rPr>
      <t>No se registran avances, debido a que el documento Plan de Contingencia de Riesgo Público se encuentra en revisión en la Dirección Territorial para revisión de ajustes como se menciona anteriormente. Por consiguiente no se adjuntan evidencias.</t>
    </r>
  </si>
  <si>
    <r>
      <rPr>
        <b/>
        <sz val="11"/>
        <rFont val="Arial Narrow"/>
        <family val="2"/>
      </rPr>
      <t>DTAM - PNN Cahuinarí:</t>
    </r>
    <r>
      <rPr>
        <sz val="11"/>
        <rFont val="Arial Narrow"/>
        <family val="2"/>
      </rPr>
      <t xml:space="preserve"> 0%</t>
    </r>
  </si>
  <si>
    <t>3. Socializar plan de contingencia de riesgo público con las instancias  territoriales, una vez sea aprobado por la OGR</t>
  </si>
  <si>
    <t xml:space="preserve">
Orfeo de socialización </t>
  </si>
  <si>
    <r>
      <rPr>
        <b/>
        <sz val="11"/>
        <rFont val="Arial Narrow"/>
        <family val="2"/>
      </rPr>
      <t xml:space="preserve">DTAM - PNN Cahuinarí: </t>
    </r>
    <r>
      <rPr>
        <sz val="11"/>
        <rFont val="Arial Narrow"/>
        <family val="2"/>
      </rPr>
      <t>No se registran avances en el periodo debido a que el documento se encuentra en verificación de ajustes en la Dirección Territorial. Por consiguiente no se adjuntan evidencias.</t>
    </r>
  </si>
  <si>
    <r>
      <rPr>
        <b/>
        <sz val="11"/>
        <rFont val="Arial Narrow"/>
        <family val="2"/>
      </rPr>
      <t xml:space="preserve">DTAM - PNN Cahuinarí: </t>
    </r>
    <r>
      <rPr>
        <sz val="11"/>
        <rFont val="Arial Narrow"/>
        <family val="2"/>
      </rPr>
      <t>0%</t>
    </r>
  </si>
  <si>
    <t xml:space="preserve">Dificultades para el ejercicio de la Autoridad Ambiental  </t>
  </si>
  <si>
    <t>Desarticulación en las políticas definidas para la aplicación en los planes de educación ambiental</t>
  </si>
  <si>
    <t xml:space="preserve">La extensa zona a cubrir del PNN Serranía de Chiribiquete hace que el cumplimiento de los tres elementos prevención, control y vigilancia in situ sean casi imposible de cumplir, sin embargo el AP cuenta con un equipo de técnicos capacitados en el análisis e interpretación de imágenes satelitales que provee las alertas tempranas pero la dificultad se basa en la acciones que se deben realizar frente a la verificación de estas.
</t>
  </si>
  <si>
    <t>Extensión tan amplia  del parque,  impide que se lleven a cabo en su totalidad la realización de recorridos de PVC .</t>
  </si>
  <si>
    <t xml:space="preserve">
Pérdida paulatina de la integridad ecológica del área.
</t>
  </si>
  <si>
    <t xml:space="preserve">1. Deficiente articulación entre los diferentes niveles para el desarrollo de la estrategia transversal de comunicación y educación ambiental </t>
  </si>
  <si>
    <t xml:space="preserve">
Perdida de efectividad en la aplicación de la estrategia transversal de comunicación y educación ambiental en el AP.
  Cada nivel desarrolla la estrategia de  forma diferente generando confusión en la aplicación de esta.</t>
  </si>
  <si>
    <t>Recorridos de PVyC y Análisis e interpretación de imágenes satelitales para generar alertas tempranas</t>
  </si>
  <si>
    <t xml:space="preserve">Informe consolidado de prevención, vigilancia y control con sus soportes
</t>
  </si>
  <si>
    <t>DTAM - PNN Chiribiquete</t>
  </si>
  <si>
    <t>Oportunidad en la identificación de amenazas</t>
  </si>
  <si>
    <t xml:space="preserve">
Activar comités locales e interinstitucionales, interponer denuncias
</t>
  </si>
  <si>
    <r>
      <rPr>
        <b/>
        <sz val="11"/>
        <rFont val="Arial Narrow"/>
        <family val="2"/>
      </rPr>
      <t xml:space="preserve">DTAM - PNN Chiribiquete: </t>
    </r>
    <r>
      <rPr>
        <sz val="11"/>
        <rFont val="Arial Narrow"/>
        <family val="2"/>
      </rPr>
      <t>17/04/2020</t>
    </r>
  </si>
  <si>
    <r>
      <rPr>
        <b/>
        <sz val="11"/>
        <rFont val="Arial Narrow"/>
        <family val="2"/>
      </rPr>
      <t>DTAM - PNN Chiribiquete:</t>
    </r>
    <r>
      <rPr>
        <sz val="11"/>
        <rFont val="Arial Narrow"/>
        <family val="2"/>
      </rPr>
      <t xml:space="preserve"> Se adelantaron 8 recorridos de prevención vigilancia y control, 2 en el sector de sur Solano en zona de influencia y al interior del AP y 5 recorridos en el sector de Calamar y se realizó 1 sobrevuelo en los sectores de Calamar, Miraflores, Pacoa, Solano, Cartagena del Chaira y San Vicente del Caguan, para verificar abiertos al interior del AP, se consolido y sistematizo la información en la plataforma Sico Smart generando el informe.
Anexo 1_Inf_Sico_Smart_1_trimestre_2020.
Se realizaron tres informes de alertas tempranas asociados al monitoreo de los abiertos antropogénicos a escala 1:25.000 al interior del área protegida correspondientes a los meses de enero a marzo. Anexo 2. Reporte_alertas_tempranas_ene-mar_PNNSCh_v2.
</t>
    </r>
  </si>
  <si>
    <r>
      <rPr>
        <b/>
        <sz val="11"/>
        <color indexed="8"/>
        <rFont val="Arial Narrow"/>
        <family val="2"/>
      </rPr>
      <t xml:space="preserve">DTAM - PNN Chiribiquete: </t>
    </r>
    <r>
      <rPr>
        <sz val="11"/>
        <color indexed="8"/>
        <rFont val="Arial Narrow"/>
        <family val="2"/>
      </rPr>
      <t>33%</t>
    </r>
  </si>
  <si>
    <t>1. Reporte de actividades semestrales de Implementación de mecanismos de la Estrategia de Comunicación y Educación para aportar a la gestión y el manejo del PNN Serranía de Chiribiquete</t>
  </si>
  <si>
    <t>Formatos diligenciados con el reporte Matriz Taller Cero</t>
  </si>
  <si>
    <t>Matriz Taller Cero con la implementación de mecanismos de la Estrategia de Comunicación y Educación del PNN Serranía de Chiribiquete</t>
  </si>
  <si>
    <t>Evaluación de Estrategia de Educación Ambiental y Comunicación Comunitaria</t>
  </si>
  <si>
    <t xml:space="preserve">Incremento de la vulnerabilidad del personal  
Vulneración de la integridad del personal durante una situacion de riesgo publico.
No hay una atención oportuna por parte de las autoridades competentes </t>
  </si>
  <si>
    <r>
      <rPr>
        <b/>
        <sz val="11"/>
        <color indexed="8"/>
        <rFont val="Arial Narrow"/>
        <family val="2"/>
      </rPr>
      <t xml:space="preserve">DTAM - PNN Chiribiquete: </t>
    </r>
    <r>
      <rPr>
        <sz val="11"/>
        <color indexed="8"/>
        <rFont val="Arial Narrow"/>
        <family val="2"/>
      </rPr>
      <t xml:space="preserve">El plan de contingencia de Riesgo Público fue aprobado mediante memorando No. 20195170068383 del 12 de junio de 2019, el cual se encuentra vigente por un (1) año hasta junio de 2020.
</t>
    </r>
    <r>
      <rPr>
        <sz val="11"/>
        <rFont val="Arial Narrow"/>
        <family val="2"/>
      </rPr>
      <t>Anexo 1</t>
    </r>
    <r>
      <rPr>
        <sz val="11"/>
        <color indexed="10"/>
        <rFont val="Arial Narrow"/>
        <family val="2"/>
      </rPr>
      <t xml:space="preserve">. </t>
    </r>
    <r>
      <rPr>
        <sz val="11"/>
        <color indexed="8"/>
        <rFont val="Arial Narrow"/>
        <family val="2"/>
      </rPr>
      <t>Memorando_aprobacion_PCRP
Anexo 2. Documento PCRP AJUSTADO PNN- CHIRIBIQUETE_2017_V1_23may (2)</t>
    </r>
  </si>
  <si>
    <r>
      <rPr>
        <b/>
        <sz val="11"/>
        <color indexed="8"/>
        <rFont val="Arial Narrow"/>
        <family val="2"/>
      </rPr>
      <t xml:space="preserve">DTAM - PNN Chiribiquete: </t>
    </r>
    <r>
      <rPr>
        <sz val="11"/>
        <color indexed="8"/>
        <rFont val="Arial Narrow"/>
        <family val="2"/>
      </rPr>
      <t>25%</t>
    </r>
  </si>
  <si>
    <r>
      <rPr>
        <b/>
        <sz val="11"/>
        <rFont val="Arial Narrow"/>
        <family val="2"/>
      </rPr>
      <t xml:space="preserve">DTAM - PNN Chiribiquete: </t>
    </r>
    <r>
      <rPr>
        <sz val="11"/>
        <rFont val="Arial Narrow"/>
        <family val="2"/>
      </rPr>
      <t>Se socializó el PCRP con los equipos de los sectores de Caquetá y Guaviare en marco de los ejercicios de planificación interna.
Anexo 3. Acta planeación operativa Caquetá  26,27-02-2020.
Anexo 4. Acta planeación operativa del Guaviare 12 y13-03-2020.</t>
    </r>
  </si>
  <si>
    <r>
      <rPr>
        <b/>
        <sz val="11"/>
        <color indexed="8"/>
        <rFont val="Arial Narrow"/>
        <family val="2"/>
      </rPr>
      <t xml:space="preserve">DTAM - PNN Chiribiquete: </t>
    </r>
    <r>
      <rPr>
        <sz val="11"/>
        <color indexed="8"/>
        <rFont val="Arial Narrow"/>
        <family val="2"/>
      </rPr>
      <t>15%</t>
    </r>
  </si>
  <si>
    <t xml:space="preserve">Asistencia
Acta
Orfeo de socialización </t>
  </si>
  <si>
    <r>
      <rPr>
        <b/>
        <sz val="11"/>
        <rFont val="Arial Narrow"/>
        <family val="2"/>
      </rPr>
      <t xml:space="preserve">DTAM - PNN Chiribiquete: </t>
    </r>
    <r>
      <rPr>
        <sz val="11"/>
        <rFont val="Arial Narrow"/>
        <family val="2"/>
      </rPr>
      <t xml:space="preserve">Se socializó el PCRP con la Corporación para el desarrollo sostenible del sur de la amazonia CORPOAMAZONIA y la Alcaldía de Solano Caquetá. Acción cumplida.
Anexo 5. socialización corpoamazonia PCRP - 25 feb.
Anexo 6. Socialización_PCRP_Alcaldiasolano_10032020 </t>
    </r>
  </si>
  <si>
    <r>
      <rPr>
        <b/>
        <sz val="11"/>
        <color indexed="8"/>
        <rFont val="Arial Narrow"/>
        <family val="2"/>
      </rPr>
      <t xml:space="preserve">DTAM - PNN Chiribiquete: </t>
    </r>
    <r>
      <rPr>
        <sz val="11"/>
        <color indexed="8"/>
        <rFont val="Arial Narrow"/>
        <family val="2"/>
      </rPr>
      <t>10%</t>
    </r>
  </si>
  <si>
    <t xml:space="preserve">Desarticulación en las políticas definidas para la aplicación en los planes de educación ambiental </t>
  </si>
  <si>
    <t>Considerando la situación de orden público de la Región se afecta la realizacion del recorrido de control y vigilancia.</t>
  </si>
  <si>
    <t>1. Presencia de grupos armados  y actividades de minería ilegal en el Área Protegida y en la zona con función Amortiguadora</t>
  </si>
  <si>
    <t>Pérdida de gobernabilidad                                    Aumento de las presiones y amenazas                 
Alteración de la biodiversidad presente en el Área Prtotegida   
Afectación de los ecosistemas por el uso ilegal de los recursos naturales ( extracción de madera, explotación minera y de los hidrocarburos)</t>
  </si>
  <si>
    <t>Hace referencia a la no  protocolización del Acuerdo de Voluntades con el Resguardo Indígena  Yanacona  de Villa María de Anamú en situación de traslape parcial con el área protegida.</t>
  </si>
  <si>
    <t>1. Que no haya voluntad política por parte de la autoridad indígena para la firma del Acuerdo de Voluntades con el Resguardo de Villa María de Anamú.</t>
  </si>
  <si>
    <t>Imposibilidad de realizar el ejercicio conjunto de la autoridad ambiental.</t>
  </si>
  <si>
    <t>Actualmente no se cuenta con recursos disponibles para atender la línea de trabajo Educación Ambiental y Comunicación Comunitaria.
El PNN  Churumbelos en su proceso de actualización del Plan de Manejo incorporó la línea de trabajo Educación Ambiental y Comunicación Comunitaria debido a las diversas actividades que se vienen adelantando y que son conveniente hacer visibles a la entidad para ser apoyadas desde el nivel central y territorial.</t>
  </si>
  <si>
    <t xml:space="preserve">1. Desarticulación y falta de interés con actores institucionales o sociales
</t>
  </si>
  <si>
    <t>Aumentos de presiones a los valores objeto de conservación
 Falta de planificación para la inversión de los recursos.</t>
  </si>
  <si>
    <t>PNN Churumbelos</t>
  </si>
  <si>
    <t xml:space="preserve">Protocolo de Prevención, Vigilancia y Control     </t>
  </si>
  <si>
    <t xml:space="preserve">Reporte del estado de avance del proceso entre Parques Nacionales y el Resguardo Indígena Yanacona de Villa María de Anamú.              
</t>
  </si>
  <si>
    <t>Talleres en temáticas ambientales y de sensibilización y divulgación del Área Protegida .</t>
  </si>
  <si>
    <t>1. Socializar  y aplicar el Protocolo de Prevención, Vigilancia y Control al interior del grupo de trabajo, además de la actualización del plan de contingencia de riesgo público.</t>
  </si>
  <si>
    <t>Acta de reunión.</t>
  </si>
  <si>
    <t>DTAM - PNN Churumbelos</t>
  </si>
  <si>
    <r>
      <rPr>
        <b/>
        <sz val="11"/>
        <rFont val="Arial Narrow"/>
        <family val="2"/>
      </rPr>
      <t xml:space="preserve">DTAM - PNN Churumbelos: </t>
    </r>
    <r>
      <rPr>
        <sz val="11"/>
        <rFont val="Arial Narrow"/>
        <family val="2"/>
      </rPr>
      <t>10/04/2020</t>
    </r>
  </si>
  <si>
    <r>
      <rPr>
        <b/>
        <sz val="11"/>
        <color indexed="8"/>
        <rFont val="Arial Narrow"/>
        <family val="2"/>
      </rPr>
      <t xml:space="preserve">DTAM - PNN Churumbelos: </t>
    </r>
    <r>
      <rPr>
        <sz val="11"/>
        <color indexed="8"/>
        <rFont val="Arial Narrow"/>
        <family val="2"/>
      </rPr>
      <t>Durante los días 18 a 20 de febrero de 2020 se socializa protocolo de PCRP y se inicia su actualización(anexo 1).
Con memorando *20205180088893 de marzo 25 de 2020 se envía a DTAM documento de PCRP actualizado , para que sea revisado y enviado a OGR para su aprobación formal(anexo 2)</t>
    </r>
  </si>
  <si>
    <r>
      <rPr>
        <b/>
        <sz val="11"/>
        <color indexed="8"/>
        <rFont val="Arial Narrow"/>
        <family val="2"/>
      </rPr>
      <t>DTAM - PNN Churumbelos:</t>
    </r>
    <r>
      <rPr>
        <sz val="11"/>
        <color indexed="8"/>
        <rFont val="Arial Narrow"/>
        <family val="2"/>
      </rPr>
      <t xml:space="preserve"> 50%</t>
    </r>
  </si>
  <si>
    <t>1. Fortalecer las capacidades del Resguardo indígena Yanacona de Villa María de Anamú sobre temas concertados y que son de interés para las partes.</t>
  </si>
  <si>
    <t>Listados de asistencia, actas de reunión, y presentación</t>
  </si>
  <si>
    <t>Documento de avances de Planes de Trabajo anuales con seguimiento</t>
  </si>
  <si>
    <t>Activar comités locales e interinstitucionales, para retomar el relacionamiento con comunidades indígenas, con apoyo DT - Nivel Central</t>
  </si>
  <si>
    <r>
      <rPr>
        <b/>
        <sz val="11"/>
        <color indexed="8"/>
        <rFont val="Arial Narrow"/>
        <family val="2"/>
      </rPr>
      <t xml:space="preserve">DTAM - PNN Churumbelos: </t>
    </r>
    <r>
      <rPr>
        <sz val="11"/>
        <color indexed="8"/>
        <rFont val="Arial Narrow"/>
        <family val="2"/>
      </rPr>
      <t>Se realizó una reunión el día 9 de marzo de 2020, el resguardo da a conocer la directiva actual, Parménides Quinayas es el Gobernador 2020, se socializa la zona con función amortiguadora y los objetivos explicando que el PNN SCHAW elaboró la propuesta que fue presentada a CORPOAMAZONIA, quién mediante resolución 1336 del 9 de octubre de 2017 adoptó la propuesta como determinante ambiental y que es la autoridad ambiental competente (CORPOAMAZONIA) y el ente territorial (alcaldía de Mocoa) quien se encargara de regular el uso en esta zona. En cuanto a la suscripción de convenio interadministrativo La comunidad manifiesta buena disposición y pide un plazo determinado para entregar el plan de trabajo ya que eso lo definen en espacios internos con la comunidad.(anexo1) 
Posteriormente el 20 de marzo de 2020  la comunidad del RVMA envía el plan de trabajo para la revisión y viabilidad, las propuestas se consideran oportunas, se continuará avanzando en gestionar la entrega de la documentación requerida para convenio de acuerdo con las capacidades de la comunidad en el marco del aislamiento preventivo obligatorio para dar paso al trámite administrativo. (anexo 2)</t>
    </r>
  </si>
  <si>
    <r>
      <rPr>
        <b/>
        <sz val="11"/>
        <color indexed="8"/>
        <rFont val="Arial Narrow"/>
        <family val="2"/>
      </rPr>
      <t xml:space="preserve">DTAM - PNN Churumbelos: </t>
    </r>
    <r>
      <rPr>
        <sz val="11"/>
        <color indexed="8"/>
        <rFont val="Arial Narrow"/>
        <family val="2"/>
      </rPr>
      <t>33%</t>
    </r>
  </si>
  <si>
    <t>1. Reporte de actividades trimestrales de Educación Ambiental y Comunicación Comunitaria.</t>
  </si>
  <si>
    <t>Formatos diligencias con el reporte de actividades de educación ambiental y comunicación comunitaria</t>
  </si>
  <si>
    <t>Actividades de educación ambiental ejecutadas/actividades de educación ambiental programadas</t>
  </si>
  <si>
    <t>Evaluación de Estrategia de Educación Ambiental y Comunicación Comunitaria del PNN SCHAW</t>
  </si>
  <si>
    <r>
      <rPr>
        <b/>
        <sz val="11"/>
        <color indexed="8"/>
        <rFont val="Arial Narrow"/>
        <family val="2"/>
      </rPr>
      <t>DTAM - PNN Churumbelos:</t>
    </r>
    <r>
      <rPr>
        <sz val="11"/>
        <color indexed="8"/>
        <rFont val="Arial Narrow"/>
        <family val="2"/>
      </rPr>
      <t xml:space="preserve"> Con memorando 20205180089323  de abril de 2020 se envía informe de Primer trimestre de EA y CC. (anexo 1)
Se cuenta con el formato correspondiente para el reporte del primer trimestre de 2020 de  actividades de educación ambiental y comunicación comunitaria. (Anexo 1. Formato reporte trimestral EA y Comunicación Comunitaria) (anexo 2)</t>
    </r>
  </si>
  <si>
    <t>Persistencia de la ocupación y tenencia  que afectan negativamente la conservaciòn del Área Protegida</t>
  </si>
  <si>
    <t>No se cuenta con alternativas de gestión y manejo frente al deterioro y las presiones generadas por situaciones asociados al uso, ocupación y tenencia al interior y fuera del area protegida.</t>
  </si>
  <si>
    <t xml:space="preserve">1. Distancia entre las realidades locales y las politicas institucionales para el tema de uso, ocupación y tenencia.   </t>
  </si>
  <si>
    <t xml:space="preserve">Explotación ilegal de los recursos naturales que se encuentran dentro del área protegida, inclusive deforestación.                             </t>
  </si>
  <si>
    <t>2. Falta de articulación interinstitucional y de políticas públicas.</t>
  </si>
  <si>
    <t xml:space="preserve">Aumento en la ocupación de nuevos asentamientos humanos dentro del área protegida.                              </t>
  </si>
  <si>
    <t>Corresponde a las dificultades en el relacionamiento con las comunidades indígenas traslapadas en el AP que dificulten el logro de los alcances propuestos en especial lo referente al manejo y uso de los recursos del AP</t>
  </si>
  <si>
    <t>1. Falta de desarrollo y consolidación de las instancias de coordinación identificadas para el manejo y de los RRNN, entre el área protegida y las organizaciones indígenas presentes en el AP</t>
  </si>
  <si>
    <t>Pérdida de  gobernabilidad del área protegida en el posicionamiento social e inter institucional.</t>
  </si>
  <si>
    <t>PNN La Paya</t>
  </si>
  <si>
    <t xml:space="preserve">Recorridos de control y vigilancia dentro del área protegida.                                                                             </t>
  </si>
  <si>
    <t>Alternativas de gestión y manejo para la conservación del área protegida.</t>
  </si>
  <si>
    <t>Plan de manejo del AP</t>
  </si>
  <si>
    <t>Actas de reunión, plan de trabajo.</t>
  </si>
  <si>
    <t>Documento de avance para atender la situación de Uso, Ocupación y Tenencia formulado</t>
  </si>
  <si>
    <t>Gestión institucional para atender la situación de UOT del AP.</t>
  </si>
  <si>
    <r>
      <rPr>
        <b/>
        <sz val="11"/>
        <rFont val="Arial Narrow"/>
        <family val="2"/>
      </rPr>
      <t xml:space="preserve">DTAM - PNN Churumbelos: </t>
    </r>
    <r>
      <rPr>
        <sz val="11"/>
        <rFont val="Arial Narrow"/>
        <family val="2"/>
      </rPr>
      <t>El 18 de febrero se realiza reunión de trabajo para definir plan de trabajo 2020 para atender situación de UOT (</t>
    </r>
    <r>
      <rPr>
        <b/>
        <sz val="11"/>
        <rFont val="Arial Narrow"/>
        <family val="2"/>
      </rPr>
      <t>anexo 1</t>
    </r>
    <r>
      <rPr>
        <sz val="11"/>
        <rFont val="Arial Narrow"/>
        <family val="2"/>
      </rPr>
      <t xml:space="preserve">)
el 04 de marzo de 2020 se ajusta plan de trabajo con contratista profesional de UOT </t>
    </r>
    <r>
      <rPr>
        <b/>
        <sz val="11"/>
        <rFont val="Arial Narrow"/>
        <family val="2"/>
      </rPr>
      <t>(anexo 2</t>
    </r>
    <r>
      <rPr>
        <sz val="11"/>
        <rFont val="Arial Narrow"/>
        <family val="2"/>
      </rPr>
      <t>)</t>
    </r>
  </si>
  <si>
    <r>
      <rPr>
        <b/>
        <sz val="11"/>
        <color indexed="8"/>
        <rFont val="Arial Narrow"/>
        <family val="2"/>
      </rPr>
      <t xml:space="preserve">DTAM - PNN Churumbelos: </t>
    </r>
    <r>
      <rPr>
        <sz val="11"/>
        <color indexed="8"/>
        <rFont val="Arial Narrow"/>
        <family val="2"/>
      </rPr>
      <t>25%</t>
    </r>
  </si>
  <si>
    <t xml:space="preserve"> 2. Complementar  con las comunidades locales la información existente y aportar en el ejercicio de caracterización</t>
  </si>
  <si>
    <t>Documento de avance para atender la situación de Uso, Ocupación y Tenencia</t>
  </si>
  <si>
    <r>
      <rPr>
        <b/>
        <sz val="11"/>
        <rFont val="Arial Narrow"/>
        <family val="2"/>
      </rPr>
      <t>DTAM - PNN Churumbelos:</t>
    </r>
    <r>
      <rPr>
        <sz val="11"/>
        <rFont val="Arial Narrow"/>
        <family val="2"/>
      </rPr>
      <t xml:space="preserve"> 10/04/2020</t>
    </r>
  </si>
  <si>
    <r>
      <rPr>
        <b/>
        <sz val="11"/>
        <rFont val="Arial Narrow"/>
        <family val="2"/>
      </rPr>
      <t>DTAM - PNN Churumbelos:</t>
    </r>
    <r>
      <rPr>
        <sz val="11"/>
        <rFont val="Arial Narrow"/>
        <family val="2"/>
      </rPr>
      <t xml:space="preserve"> Con memorando 20205180089433 de abril 3 de 2020 se envía a DTAM el primer documento de avance para atender la situación de U O y T (</t>
    </r>
    <r>
      <rPr>
        <b/>
        <sz val="11"/>
        <rFont val="Arial Narrow"/>
        <family val="2"/>
      </rPr>
      <t xml:space="preserve">anexo1) </t>
    </r>
    <r>
      <rPr>
        <sz val="11"/>
        <rFont val="Arial Narrow"/>
        <family val="2"/>
      </rPr>
      <t>Documento UOT</t>
    </r>
    <r>
      <rPr>
        <b/>
        <sz val="11"/>
        <rFont val="Arial Narrow"/>
        <family val="2"/>
      </rPr>
      <t xml:space="preserve"> (anexo2)</t>
    </r>
  </si>
  <si>
    <t xml:space="preserve">1. Articular con cada una de las autoridades indígenas de carácter especial presentes en el Municipio, para el desarrollo de las acciones </t>
  </si>
  <si>
    <t xml:space="preserve">Informe de avance en la ruta de Acuerdos Políticas de Voluntades con pueblo Coreguaje
Informes de seguimiento de los  Acuerdos Políticas de Voluntades con las tres  pueblos
</t>
  </si>
  <si>
    <t>DTAM- PNN La Paya</t>
  </si>
  <si>
    <t xml:space="preserve"> Acuerdos de Políticas de Voluntades con seguimiento</t>
  </si>
  <si>
    <r>
      <rPr>
        <b/>
        <sz val="11"/>
        <rFont val="Arial Narrow"/>
        <family val="2"/>
      </rPr>
      <t xml:space="preserve">DTAM- PNN La Paya: </t>
    </r>
    <r>
      <rPr>
        <sz val="11"/>
        <rFont val="Arial Narrow"/>
        <family val="2"/>
      </rPr>
      <t>14/04/2020</t>
    </r>
  </si>
  <si>
    <r>
      <rPr>
        <b/>
        <sz val="11"/>
        <color indexed="8"/>
        <rFont val="Arial Narrow"/>
        <family val="2"/>
      </rPr>
      <t xml:space="preserve">DTAM- PNN La Paya: </t>
    </r>
    <r>
      <rPr>
        <sz val="11"/>
        <color indexed="8"/>
        <rFont val="Arial Narrow"/>
        <family val="2"/>
      </rPr>
      <t>Con el pueblo Coreguaje para el año 2020 no se tienen avances en el proceso de relacionamiento del Acuerdo Político de Voluntades. 
Con las tres pueblos se han desarrollado acciones por Asociación que han permitido avanzar en el propósito de los APV, entre las acciones mas destacadas tenemos con ACILAPP se avanza en la recolocación, sistematización y análisis de la información en la implementación de los APV, con APKAC se logra identificar el avance que se han obtenido en el ejercicio de recopilación y sistematización de la información y con ACIPS se adelantan espacios locales para avanzar en la metodología de la recopilación de la información. 
Evidencia No. 1 - INFORME TRIMESTRAL ACILAPP 2020
Evidencia No. 2 - Acta reunión Acips - PNN La Paya  15 al 18 marzo 2020
Evidencia No. 3 - INFORME TRIMESTRAL ACIPS-2020
Evidencia No. 4 - Informe Trimestral APKAC-APV-2020
Evidencia No. 5 - Acta-Reunión directora DTAM (28 de enero)
Evidencia No. 6 - Acta Planeación EEM
Evidencia No. 7 - Acta - reunión DTAM (Víctor Moreno, David Novoa y Cristina Pacheco)
Evidencia No. 8 - EVALUACIÓN DE INSTANCIAS APKAC - 2016 -2017
Evidencia No. 9 - Pronunciamiento ACIPS .PNNC PNN la Paya</t>
    </r>
  </si>
  <si>
    <r>
      <rPr>
        <b/>
        <sz val="11"/>
        <color indexed="8"/>
        <rFont val="Arial Narrow"/>
        <family val="2"/>
      </rPr>
      <t xml:space="preserve">DTAM- PNN La Paya: </t>
    </r>
    <r>
      <rPr>
        <sz val="11"/>
        <color indexed="8"/>
        <rFont val="Arial Narrow"/>
        <family val="2"/>
      </rPr>
      <t>35%</t>
    </r>
  </si>
  <si>
    <t>Corresponde a la continuidad de la ocupación ilegal por parte de familias campesinas y comunidades étnicas y aumento del Area intervenida por actividades antrópicas al interior del Parque</t>
  </si>
  <si>
    <t>1. La Falta de coherencia entre las realidades locales y las políticas institucionales para el tema de uso, ocupación y tenencia.</t>
  </si>
  <si>
    <t>Pérdida de  gobernabilidad y afectacion a los ecosistemas en el  AP</t>
  </si>
  <si>
    <t>2. Falta asignación de recursos financieros y técnicos para apoyar este tema.</t>
  </si>
  <si>
    <t>Plan de manejo</t>
  </si>
  <si>
    <t xml:space="preserve">Informes de seguimiento  </t>
  </si>
  <si>
    <t>Familias caracterizadas</t>
  </si>
  <si>
    <r>
      <rPr>
        <b/>
        <sz val="11"/>
        <color indexed="8"/>
        <rFont val="Arial Narrow"/>
        <family val="2"/>
      </rPr>
      <t xml:space="preserve">DTAM- PNN La Paya: </t>
    </r>
    <r>
      <rPr>
        <sz val="11"/>
        <color indexed="8"/>
        <rFont val="Arial Narrow"/>
        <family val="2"/>
      </rPr>
      <t>Durante el periodo se realizaron reuniones con la Junta de los AHC para continuar con la ejecución del proyecto de granjas agroproductivas y con instituciones del orden regional
Evidencia No. 1 - Informe Técnico de acompañamiento a AHC
Evidencia No. 2 - Listado de asistencia reunión AHC grupos.
Evidencia No. 3 -Listado de asistencia PNN La Paya - 12 grupos AHC-1
Evidencia No. 4 - Listado de asistencia instituciones (wwf-pnn-corpoamazonia-alcaldía-astracam-atcal)</t>
    </r>
  </si>
  <si>
    <t xml:space="preserve">2. Participar en espacios de diálogo y concertación con comunidades campesinas, asociaciones e instituciones para la continuidad del proceso de caracterización de familias </t>
  </si>
  <si>
    <t>Informe de seguimiento al proceso de caracterización de familias.</t>
  </si>
  <si>
    <r>
      <rPr>
        <b/>
        <sz val="11"/>
        <color indexed="8"/>
        <rFont val="Arial Narrow"/>
        <family val="2"/>
      </rPr>
      <t xml:space="preserve">DTAM- PNN La Paya: </t>
    </r>
    <r>
      <rPr>
        <sz val="11"/>
        <color indexed="8"/>
        <rFont val="Arial Narrow"/>
        <family val="2"/>
      </rPr>
      <t>Se realizan los ajustes al documento de caracterización de las familias para su presentación final a NC.
Evidencia No. 1 - Informe técnico de caracterización línea temática UOT</t>
    </r>
  </si>
  <si>
    <r>
      <rPr>
        <b/>
        <sz val="11"/>
        <color indexed="8"/>
        <rFont val="Arial Narrow"/>
        <family val="2"/>
      </rPr>
      <t xml:space="preserve">DTAM- PNN La Paya:  </t>
    </r>
    <r>
      <rPr>
        <sz val="11"/>
        <color indexed="8"/>
        <rFont val="Arial Narrow"/>
        <family val="2"/>
      </rPr>
      <t>50%</t>
    </r>
  </si>
  <si>
    <t>1. No actualización  del Plan de Contingencia  para Riesgo Publico generado por el ejercicio de la autoridad ambiental en las áreas protegidas.</t>
  </si>
  <si>
    <t xml:space="preserve">Plan de contingencia para riesgo publico actualizado
Memorando de aprobación de la OGR </t>
  </si>
  <si>
    <r>
      <rPr>
        <b/>
        <sz val="11"/>
        <rFont val="Arial Narrow"/>
        <family val="2"/>
      </rPr>
      <t xml:space="preserve">DTAM- PNN La Paya: </t>
    </r>
    <r>
      <rPr>
        <sz val="11"/>
        <rFont val="Arial Narrow"/>
        <family val="2"/>
      </rPr>
      <t>Se adelanto la actualización del PCRP y es remitido a NC para su revisión y/o aprobación,
Se recibe memorando con solicitud de ajustes
Evidencia No. 1 - PCRP PRELIMINAR PAYA
Evidencia No. 2 - Memo a Paya ajustes sugeridos
Evidencia No. 3 - Matriz de Análisis Riesgo publico
Evidencia No. 4 - Mapas PCRP PNN La Paya</t>
    </r>
  </si>
  <si>
    <r>
      <rPr>
        <b/>
        <sz val="11"/>
        <rFont val="Arial Narrow"/>
        <family val="2"/>
      </rPr>
      <t xml:space="preserve">DTAM- PNN La Paya: </t>
    </r>
    <r>
      <rPr>
        <sz val="11"/>
        <rFont val="Arial Narrow"/>
        <family val="2"/>
      </rPr>
      <t>70%</t>
    </r>
  </si>
  <si>
    <t>2. Socializar el plan de contingencia para riesgo público y protocolo de seguridad con el equipo de trabajo del área protegida, una vez sea aprobado por la OGR</t>
  </si>
  <si>
    <r>
      <rPr>
        <b/>
        <sz val="11"/>
        <rFont val="Arial Narrow"/>
        <family val="2"/>
      </rPr>
      <t xml:space="preserve">DTAM- PNN La Paya: </t>
    </r>
    <r>
      <rPr>
        <sz val="11"/>
        <rFont val="Arial Narrow"/>
        <family val="2"/>
      </rPr>
      <t>Se adelanto comité técnico local con equipo del AP con el propósito de socializar los avances del Plan
Evidencia No. 1 - . Acta Primer comité técnico local PNN La Paya 2020
Evidencia No. 2 - Lista de asistencia primer comité técnico PNN La Paya</t>
    </r>
  </si>
  <si>
    <r>
      <rPr>
        <b/>
        <sz val="11"/>
        <rFont val="Arial Narrow"/>
        <family val="2"/>
      </rPr>
      <t xml:space="preserve">DTAM- PNN La Paya: </t>
    </r>
    <r>
      <rPr>
        <sz val="11"/>
        <rFont val="Arial Narrow"/>
        <family val="2"/>
      </rPr>
      <t>35%</t>
    </r>
  </si>
  <si>
    <r>
      <rPr>
        <b/>
        <sz val="11"/>
        <rFont val="Arial Narrow"/>
        <family val="2"/>
      </rPr>
      <t xml:space="preserve">DTAM- PNN La Paya: </t>
    </r>
    <r>
      <rPr>
        <sz val="11"/>
        <rFont val="Arial Narrow"/>
        <family val="2"/>
      </rPr>
      <t>No se han adelantado actividades de caracer inter institucional</t>
    </r>
  </si>
  <si>
    <r>
      <rPr>
        <b/>
        <sz val="11"/>
        <rFont val="Arial Narrow"/>
        <family val="2"/>
      </rPr>
      <t xml:space="preserve">DTAM- PNN La Paya: </t>
    </r>
    <r>
      <rPr>
        <sz val="11"/>
        <rFont val="Arial Narrow"/>
        <family val="2"/>
      </rPr>
      <t>0%</t>
    </r>
  </si>
  <si>
    <t>as remotas condiciones geograficas de ubicación del Parque Nacional Natural Río Puré, así como su extensión de casi un millon de hectáreas además de estár ubicado en zona de flrontera, son elementos determinantes para el ejercicio de la autoridad entendida en sus tres elementos (prevencion, control y vigilancia). Si no existen las condiciones económicas, sociales, de seguridad y hasta politicas, dificilmente podremos estar controlando las presiones y amenazas que afectan o pueden afectar las prioridades de conservación del área.</t>
  </si>
  <si>
    <t xml:space="preserve">1. Condiciones de seguridad inadecuadas (conflicto armado, fuerzas armadas ilegales, delincuencia común y conflictos socioambientales) que  limitan o impiden la  ejecución de actividades de Prevención, Vigilancia y Control en forma continua. 
</t>
  </si>
  <si>
    <t xml:space="preserve">2. Teniendo en cuenta la condición fronteriza del Parque y la necesidad de navegar por ríos en  territorio Brasilero para poder acceder a algunos sectores del área, el ejercicio de autoridad se puede ver afectado si el gobierno brasilero limita el transito de embarcaciones colombianas por sus aguas.
</t>
  </si>
  <si>
    <t>3. No existan los recursos económicos suficientes para asumir los costos de combustible,  logística y recurso humano  que se requieren para adelantar las actividades de P, V y C en un área protegida con casi un millon de hectáreas.</t>
  </si>
  <si>
    <t>PNN Río Puré</t>
  </si>
  <si>
    <t xml:space="preserve">Plan de Riesgo Público 
</t>
  </si>
  <si>
    <t xml:space="preserve">Comités y espacios a nivel departamental (comite contra la  mineria ilegal, comite de control y vigilancia, etc). 
</t>
  </si>
  <si>
    <t xml:space="preserve">Agendas de coordinación Nivel Central,  recorridos de P, C y V.  </t>
  </si>
  <si>
    <t xml:space="preserve">1. Actualizar el Plan de Riesgo Publico que tiene el área protegida. </t>
  </si>
  <si>
    <t>Plan de riesgo público actualizado
Oficio remisorio de envío del área  protegida a la OGR 
Oficio de aprobación de la OGR</t>
  </si>
  <si>
    <t>DTAM - PNN Río Puré</t>
  </si>
  <si>
    <t>Activar plan de contingencia de riesgo público, comités locales, generar agendas internas de trabajo, instaurar denuncias.</t>
  </si>
  <si>
    <r>
      <rPr>
        <b/>
        <sz val="11"/>
        <rFont val="Arial Narrow"/>
        <family val="2"/>
      </rPr>
      <t xml:space="preserve">DTAM - PNN Río Puré: </t>
    </r>
    <r>
      <rPr>
        <sz val="11"/>
        <rFont val="Arial Narrow"/>
        <family val="2"/>
      </rPr>
      <t>17/04/2020</t>
    </r>
  </si>
  <si>
    <r>
      <rPr>
        <b/>
        <sz val="11"/>
        <color indexed="8"/>
        <rFont val="Arial Narrow"/>
        <family val="2"/>
      </rPr>
      <t xml:space="preserve">DTAM - PNN Río Puré: </t>
    </r>
    <r>
      <rPr>
        <sz val="11"/>
        <color indexed="8"/>
        <rFont val="Arial Narrow"/>
        <family val="2"/>
      </rPr>
      <t>El Plan de riesgo público  última versión  del Parque Río Puré fue aprobada a mediados de junio de la vigencia anterior (2019), el cual se encuentra vigente, ANEXO 1. Memo aprobó. actualización Riesgo publico</t>
    </r>
  </si>
  <si>
    <r>
      <rPr>
        <b/>
        <sz val="11"/>
        <color indexed="8"/>
        <rFont val="Arial Narrow"/>
        <family val="2"/>
      </rPr>
      <t>DTAM - PNN Río Puré:</t>
    </r>
    <r>
      <rPr>
        <sz val="11"/>
        <color indexed="8"/>
        <rFont val="Arial Narrow"/>
        <family val="2"/>
      </rPr>
      <t xml:space="preserve"> 40%</t>
    </r>
  </si>
  <si>
    <t>2. Participar en los diferentes espacios en los que en el marco de la coordinación, las instituciones en sus funciones y competencias articulemos acciones tendientes a fortalecer el control territorial en el área protegida y su zona de influencia.</t>
  </si>
  <si>
    <t xml:space="preserve">Actas, listados de asistencia,  comité contra la minería ilegal, Burbuja Ambiental de Amazonas, Comité Dptal de Control y Vigilancia, Comité Local para la protección de indígenas aislados (PIAS)
2. Informes de riesgo posible contacto PIAS para MinInterior, entre otros.
</t>
  </si>
  <si>
    <r>
      <rPr>
        <b/>
        <sz val="11"/>
        <color indexed="8"/>
        <rFont val="Arial Narrow"/>
        <family val="2"/>
      </rPr>
      <t xml:space="preserve">DTAM - PNN Río Puré: </t>
    </r>
    <r>
      <rPr>
        <sz val="11"/>
        <color indexed="8"/>
        <rFont val="Arial Narrow"/>
        <family val="2"/>
      </rPr>
      <t>Durante el periodo de seguimiento se llevaron a cabo dos reuniones del comité de lucha contra la explotación ilícita de yacimiento minero, como parte de la estrategia regional para la atención a esta amenaza. Por otra parte durante este trimestre actores armados ilegales exigen a parques el retiro del personal no indígena que hace presencia sobre el eje Caquetá.
ANEXO 2. Actas comité minería ilegal
ANEXO 3. Informe situación orden publico eje Caquetá</t>
    </r>
  </si>
  <si>
    <r>
      <rPr>
        <b/>
        <sz val="11"/>
        <color indexed="8"/>
        <rFont val="Arial Narrow"/>
        <family val="2"/>
      </rPr>
      <t>DTAM - PNN Río Puré:</t>
    </r>
    <r>
      <rPr>
        <sz val="11"/>
        <color indexed="8"/>
        <rFont val="Arial Narrow"/>
        <family val="2"/>
      </rPr>
      <t xml:space="preserve"> 10%</t>
    </r>
  </si>
  <si>
    <t xml:space="preserve">3. Elaborar y ejecutar cronograma de  recorridos de Prevención, Control y Vigilancia, para actualizar el diagnóstico y dinámica de  presiones y amenazas priorizadas para el área, de acuerdo con los recursos humanos y financieros disponibles, que permitan mantener o aumentar la presencia institucional en el área protegida. 
</t>
  </si>
  <si>
    <t xml:space="preserve">Informes de recorrido cargados en la plataforma institucional sico Smart.
Informes trimestrales de PVyC
Comités locales
</t>
  </si>
  <si>
    <r>
      <rPr>
        <b/>
        <sz val="11"/>
        <color indexed="8"/>
        <rFont val="Arial Narrow"/>
        <family val="2"/>
      </rPr>
      <t xml:space="preserve">DTAM - PNN Río Puré: </t>
    </r>
    <r>
      <rPr>
        <sz val="11"/>
        <color indexed="8"/>
        <rFont val="Arial Narrow"/>
        <family val="2"/>
      </rPr>
      <t>Durante el periodo de seguimiento se elaboró el formato correspondiente a la planeación de recorridos vigencia 2020 del parque Río Puré y se adelantaron 05 recorridos relacionados con el sector de Puerto Franco. Desafortunadamente y por motivos de fuerza mayor la información de los recorridos solo pudo ser cargada en SMART posterior a la fecha de corte sin que hayan sido validados por la DTAM y el nivel central. Se adjunta como evidencia el oficio explicando las dificultades para el cargue de datos y la propuesta para incluirlos en el segundo reporte. Por otra parte y dada la situación de orden publico que se presenta en la región, el equipo de Río Puréllevó a cabo una reunión vía telefónica dadas las actuales condiciones de emergencia sanitaria, elaborando un memorando para la Directora de la DTAM explicando las novedades del sector de Puerto Franco y la necesidad de abandonar, esperamos temporalmente la infraestructura.
ANEXO 4.  Formato AMSPNN FO 57 debidamente diligenciado
ANEXO 5. Dificultades cargue información SICO - SMART
ANEXO 6. Oficio reporte novedades sector Puerto Franco.</t>
    </r>
  </si>
  <si>
    <r>
      <rPr>
        <b/>
        <sz val="11"/>
        <color indexed="8"/>
        <rFont val="Arial Narrow"/>
        <family val="2"/>
      </rPr>
      <t xml:space="preserve">DTAM - PNN Río Puré: </t>
    </r>
    <r>
      <rPr>
        <sz val="11"/>
        <color indexed="8"/>
        <rFont val="Arial Narrow"/>
        <family val="2"/>
      </rPr>
      <t>10%</t>
    </r>
  </si>
  <si>
    <t xml:space="preserve">1. Expectativas contradictorias entre el área protegida y las comunidades indígenas con respecto al uso del territorio y sus atributos.
</t>
  </si>
  <si>
    <t>Pérdida de gobernabilidad y en consecuencia las presiones y amenazas identificadas por el área protegida se acentuarían.</t>
  </si>
  <si>
    <t>Afectación   los  VOCs  y la integridad del personal de las áreas protegidas.</t>
  </si>
  <si>
    <t xml:space="preserve">Plan de manejo del área </t>
  </si>
  <si>
    <t>Guía metodologica para la estructuración de Planes de Emergencia y Contigencias</t>
  </si>
  <si>
    <t xml:space="preserve">1. Implementar el plan de manejo del AP </t>
  </si>
  <si>
    <t>Informes de seguimiento trimestral al PAA
Actas Comités locales
AEMAPPS
Actas Comités locales</t>
  </si>
  <si>
    <t xml:space="preserve"> Acuerdos con seguimiento</t>
  </si>
  <si>
    <t>Activar comités locales, generar agendas internas de trabajo</t>
  </si>
  <si>
    <r>
      <rPr>
        <b/>
        <sz val="11"/>
        <color indexed="8"/>
        <rFont val="Arial Narrow"/>
        <family val="2"/>
      </rPr>
      <t xml:space="preserve">DTAM - PNN Río Puré: </t>
    </r>
    <r>
      <rPr>
        <sz val="11"/>
        <color indexed="8"/>
        <rFont val="Arial Narrow"/>
        <family val="2"/>
      </rPr>
      <t>Durante este trimestre se avanza en la construcción de los Planes de Trabajo con las autoridades indígenas de las comunidades vecinas al AP. En este orden de ideas los Resguardos Curare los Ingleses, Cotuhé Putumayo y la comunidad de Manacaro ya cuentan con sus  respectivos planes pero su implementación esta condicionada a la situación de orden publico sobre el Eje Caquetá.
ANEXO 7. Planes de Trabajo Curare, Cotuhé y Manacaro</t>
    </r>
  </si>
  <si>
    <r>
      <rPr>
        <b/>
        <sz val="11"/>
        <color indexed="8"/>
        <rFont val="Arial Narrow"/>
        <family val="2"/>
      </rPr>
      <t xml:space="preserve">DTAM - PNN Río Puré: </t>
    </r>
    <r>
      <rPr>
        <sz val="11"/>
        <color indexed="8"/>
        <rFont val="Arial Narrow"/>
        <family val="2"/>
      </rPr>
      <t>30%</t>
    </r>
  </si>
  <si>
    <r>
      <rPr>
        <b/>
        <sz val="11"/>
        <rFont val="Arial Narrow"/>
        <family val="2"/>
      </rPr>
      <t xml:space="preserve">DTAM - PNN Río Puré: </t>
    </r>
    <r>
      <rPr>
        <sz val="11"/>
        <rFont val="Arial Narrow"/>
        <family val="2"/>
      </rPr>
      <t>El plan de Emergencias del Parque Río Puré fue valido hasta finales de enero de la presente vigencia. Con base en esto durante el periodo objeto del presente informe se llevo a cabo el ejercicio de actualización del documento que esta en revisión del equipo profesional del área para su remisión a la DTAM e inclusión de los respectivos ajustes. Se adjunta como evidencia un informe precisando los avances en este tema durante el periodo (ANEXO 8). Una vez complementado el documento se procederá a la respectiva socialización con la totalidad del equipo de trabajo.
ANEXO 8. Informe avance actualización PECDIF.</t>
    </r>
  </si>
  <si>
    <r>
      <rPr>
        <b/>
        <sz val="11"/>
        <rFont val="Arial Narrow"/>
        <family val="2"/>
      </rPr>
      <t xml:space="preserve">DTAM - PNN Río Puré: </t>
    </r>
    <r>
      <rPr>
        <sz val="11"/>
        <rFont val="Arial Narrow"/>
        <family val="2"/>
      </rPr>
      <t>15%</t>
    </r>
  </si>
  <si>
    <t>2. Socializar los Planes de Emergencia y Contingencia con las instancias territoriales del SNGRD, una vez sea aprobodo por la OGR.</t>
  </si>
  <si>
    <t xml:space="preserve">
Orfeo de socialización</t>
  </si>
  <si>
    <r>
      <rPr>
        <b/>
        <sz val="11"/>
        <rFont val="Arial Narrow"/>
        <family val="2"/>
      </rPr>
      <t xml:space="preserve">DTAM - PNN Río Puré: </t>
    </r>
    <r>
      <rPr>
        <sz val="11"/>
        <rFont val="Arial Narrow"/>
        <family val="2"/>
      </rPr>
      <t>Dada la situación expuesta anteriormente, el documento aun no ha sido socializado en los espacios regionales pertinentes.</t>
    </r>
  </si>
  <si>
    <r>
      <rPr>
        <b/>
        <sz val="11"/>
        <rFont val="Arial Narrow"/>
        <family val="2"/>
      </rPr>
      <t xml:space="preserve">DTAM - PNN Río Puré: </t>
    </r>
    <r>
      <rPr>
        <sz val="11"/>
        <rFont val="Arial Narrow"/>
        <family val="2"/>
      </rPr>
      <t>0%</t>
    </r>
  </si>
  <si>
    <t>Que no se cuente con capacidad de respuesta preventiva o correctiva por incursión al área protegida por parte de personas al margen de la ley dedicadas a actividades mineras.
No contar con una ruta institucional para la vinculación de indígenas en actividades mineras</t>
  </si>
  <si>
    <t>1. Debilidad en las instancias del gobierno propio</t>
  </si>
  <si>
    <t>Perdida de gobernabilidad 
Amenazas sobre los sitios sagrados y la biodiversidad asociada.                 
Actividades no permitidas
Desarrollo de actividades no permitidas</t>
  </si>
  <si>
    <t>2. Desplazamiento del posconflicto en la zona de influencia del Área Protegida</t>
  </si>
  <si>
    <t xml:space="preserve">Estrategia local de prevención, control y vigilancia
</t>
  </si>
  <si>
    <t>Régimen Especial de Manejo</t>
  </si>
  <si>
    <t xml:space="preserve">1. Protocolo o ruta intercultural de prevención, vigilancia y control
</t>
  </si>
  <si>
    <t>Documento de protocolo o ruta intercultural</t>
  </si>
  <si>
    <t>DTAM - PNN Yaigojé</t>
  </si>
  <si>
    <t>protocolo intercultural de prevención, vigilancia y control implementado</t>
  </si>
  <si>
    <t>Socialización e implementación del protocolo intercultural de prevención, vigilancia y control
Activar el Plan de Contingencia por Riesgo Publico generado por el ejercicio de la autoridad ambiental</t>
  </si>
  <si>
    <r>
      <rPr>
        <b/>
        <sz val="11"/>
        <rFont val="Arial Narrow"/>
        <family val="2"/>
      </rPr>
      <t xml:space="preserve">DTAM - PNN Yaigojé: </t>
    </r>
    <r>
      <rPr>
        <sz val="11"/>
        <rFont val="Arial Narrow"/>
        <family val="2"/>
      </rPr>
      <t>15/04/2020</t>
    </r>
  </si>
  <si>
    <r>
      <rPr>
        <b/>
        <sz val="11"/>
        <color indexed="8"/>
        <rFont val="Arial Narrow"/>
        <family val="2"/>
      </rPr>
      <t xml:space="preserve">DTAM - PNN Yaigojé: </t>
    </r>
    <r>
      <rPr>
        <sz val="11"/>
        <color indexed="8"/>
        <rFont val="Arial Narrow"/>
        <family val="2"/>
      </rPr>
      <t xml:space="preserve">Se  ha realizado con el equipo del Parque YAP, la retroalimentación del protocolo de PVyC del área protegida (ver preguntas orientadoras y acta de reuniones). Con las comunidades indígenas por la contingencia del COVID - 19. 
Evidencias 61-1: 
- Acta de reunión planeación equipo interno)
Información de protocolos COVID_19; 
- espacios de trabajo con el equipo con referencia al protocolo de Prevención, Vigilancia y Control) como parte de la retroalimentación y socialización
</t>
    </r>
  </si>
  <si>
    <r>
      <rPr>
        <b/>
        <sz val="11"/>
        <color indexed="8"/>
        <rFont val="Arial Narrow"/>
        <family val="2"/>
      </rPr>
      <t xml:space="preserve">DTAM - PNN Yaigojé: </t>
    </r>
    <r>
      <rPr>
        <sz val="11"/>
        <color indexed="8"/>
        <rFont val="Arial Narrow"/>
        <family val="2"/>
      </rPr>
      <t>10%</t>
    </r>
  </si>
  <si>
    <t>2. Realizar Socializaciones del Protocolo o ruta intercultural de prevención, vigilancia y control a través de comités locales.</t>
  </si>
  <si>
    <t>Actas, asistencias, informes.</t>
  </si>
  <si>
    <r>
      <rPr>
        <b/>
        <sz val="11"/>
        <color indexed="8"/>
        <rFont val="Arial Narrow"/>
        <family val="2"/>
      </rPr>
      <t xml:space="preserve">DTAM - PNN Yaigojé: </t>
    </r>
    <r>
      <rPr>
        <sz val="11"/>
        <color indexed="8"/>
        <rFont val="Arial Narrow"/>
        <family val="2"/>
      </rPr>
      <t>Aunque este primer trimestre se tuvo dificultades de riesgo público y plan de emergencia sanitaria por coronavirus - 19; se activaron medidas de contingencia en relación a la situación de riesgo público, y en relación con la emergencia sanitaria de COVID-19 se tomaron medidas preventivas de contagio con el equipo e invitación a seguir procedimientos de control, prevención de contagio con las comunidades del AP a través de comunicados y oficios para atender la contingencia de ambas situaciones.
Evidencias: 61_2
Carpeta que incluye Oficios generados para informar las contingencias y protocolos; oficios de reuniones de articulación con la DTAM para atender situaciones de manejo en el área protegida; oficio de coordinación de comité Directivo extraordinario y oficio de aplazamiento del comité Directivo por contingencia COVID-19</t>
    </r>
  </si>
  <si>
    <r>
      <rPr>
        <b/>
        <sz val="11"/>
        <color indexed="8"/>
        <rFont val="Arial Narrow"/>
        <family val="2"/>
      </rPr>
      <t xml:space="preserve">DTAM - PNN Yaigojé: </t>
    </r>
    <r>
      <rPr>
        <sz val="11"/>
        <color indexed="8"/>
        <rFont val="Arial Narrow"/>
        <family val="2"/>
      </rPr>
      <t>5%</t>
    </r>
  </si>
  <si>
    <t>Debilidad Institucional para la concertación y planificación interinstitucional, en  la búsqueda de acuerdos que permitan desarrollar procesos y proyectos  encaminados a la gestión del Área Protegida.</t>
  </si>
  <si>
    <t>No responder a las expectativas de la  creación del área protegida durante el proceso de consulta que involucró solicitudes  de las autoridades indígenas del resguardo.
Hace referencia a las ventajas y desventajas del área protegida y del reconocimiento de los valores culturales en el manejo del territorio.</t>
  </si>
  <si>
    <t>1. No se tienen en cuenta desarrollos jurídicos  a nivel nacional que nos obligan y permiten institucionalmente coordinar la función pública de la conservación, con las autoridades Indígenas en las áreas de traslape.</t>
  </si>
  <si>
    <t xml:space="preserve">Pérdida de coordinación del trabajo articulado que se ha adelantando con  las comunidades del área protegida, en zonas de traslape.
Pérdida de gobernabilidad      </t>
  </si>
  <si>
    <t xml:space="preserve">Régimen Especial de Manejo </t>
  </si>
  <si>
    <t>Comités Directivos y Comités locales</t>
  </si>
  <si>
    <t>1. Seguimiento a los acuerdos definidos en la creación del Área Protegida, construcción e implementación del REM</t>
  </si>
  <si>
    <t>Construcción e implementación del Plan de Acción REM</t>
  </si>
  <si>
    <t>Régimen Especial de Manejo implementado</t>
  </si>
  <si>
    <t>DTAM - PNN Yaigojé 15/04/2020</t>
  </si>
  <si>
    <r>
      <rPr>
        <b/>
        <sz val="11"/>
        <color indexed="8"/>
        <rFont val="Arial Narrow"/>
        <family val="2"/>
      </rPr>
      <t xml:space="preserve">DTAM - PNN Yaigojé: </t>
    </r>
    <r>
      <rPr>
        <sz val="11"/>
        <color indexed="8"/>
        <rFont val="Arial Narrow"/>
        <family val="2"/>
      </rPr>
      <t xml:space="preserve">Por las situaciones de riesgo público y emergencia sanitaria que se han presentado no ha sido posible realizar espacios e instancias de coordinación con las Autoridades Tradicionales y capitanes, sin embargo se coordinó la realización del Comité Directivo extraordinario para el 22 de abril, el cual se aplazó atendiendo  medidas de prevención contagio virus, se viene avanzando en la formalización del convenio interadministrativo con ACIYA, se cuenta con Estudios Previos, se tiene propuesta de plan de trabajo acciones 2020 y se cuenta con informe implementación REM I trimestre que da cuenta de los avances de gestión del AP
Evidencias: 
120205150088643_00001_Radicado_AT_YAP
-Acta reunión-socialización articulación GAIA y otros temas
-AplazamientoCDExt_PNNYAP120205150089873_00001 
</t>
    </r>
  </si>
  <si>
    <t>2. Actividades definidas en los congresos y comités directivos</t>
  </si>
  <si>
    <t xml:space="preserve">
Actas de congresos y comités directivos</t>
  </si>
  <si>
    <r>
      <rPr>
        <b/>
        <sz val="11"/>
        <color indexed="8"/>
        <rFont val="Arial Narrow"/>
        <family val="2"/>
      </rPr>
      <t xml:space="preserve">DTAM - PNN Yaigojé: </t>
    </r>
    <r>
      <rPr>
        <sz val="11"/>
        <color indexed="8"/>
        <rFont val="Arial Narrow"/>
        <family val="2"/>
      </rPr>
      <t xml:space="preserve">Se realizaron coordinaciones con los comité local y directivos en el marco del REM del PNN YAP para dar avance a la planeación de los acuerdos interculturales y de manejo; se había acordado reunión extraordinaria para el 20 al 22 de abril con el comité directivo pero por temas de COVID-19, se tuvo que aplazar. 
Evidencias: 
120205150088643_00001_Radicado_AT_YAP
-Acta reunión-socialización articulación GAIA y otros temas
</t>
    </r>
  </si>
  <si>
    <t>1.No actualización  del Plan de Contingencia  para Riesgo Publico generado por el ejercicio de la autoridad ambiental en el área protegida.</t>
  </si>
  <si>
    <t>2. Actividades no permitidas tiene asociados grupos armados</t>
  </si>
  <si>
    <t>Hace referencia a  dificultades en el relacionamiento con el
resguardo traslapado a raíz de situaciones de comunicación inadecuada que genera tensiones entre la PNN Nukak y el resguardo
Nükak en situación de traslape con el área protegida. Adicionalmente, el área protegida se encuentra en una región con fuerte
incidencia del conflicto armado, lo cual desestabiliza la gestión con el resguardo traslapado</t>
  </si>
  <si>
    <t>1. Las Amplias distancias entre cabeceras municipales y el resguardo y entre las comunidades al interior del mismo, limitan la efectividad de la coordinación por la deficiencia de los diferentes canales y medios de comunicación al interior del resguardo y  con las instituciones.</t>
  </si>
  <si>
    <t>Limitación de la concertación de acuerdos de manejo del territorio.
Exposición de  los funcionarios al ingresar al AP a ciertos sectores del área de influencia</t>
  </si>
  <si>
    <t>RNN Nukak</t>
  </si>
  <si>
    <t xml:space="preserve">Plan de Manejo
Instancias de relacionamiento y coordinación con las comunidades Puinave y Curripaco del resguardo CMRIRP. </t>
  </si>
  <si>
    <t xml:space="preserve">Plan de contingencia para riesgo publico actualilzado
Memorando de aprobación de la OGR </t>
  </si>
  <si>
    <r>
      <rPr>
        <b/>
        <sz val="11"/>
        <rFont val="Arial Narrow"/>
        <family val="2"/>
      </rPr>
      <t>DTAM - PNN Yaigojé</t>
    </r>
    <r>
      <rPr>
        <sz val="11"/>
        <rFont val="Arial Narrow"/>
        <family val="2"/>
      </rPr>
      <t xml:space="preserve"> 15/04/2020</t>
    </r>
  </si>
  <si>
    <r>
      <rPr>
        <b/>
        <sz val="11"/>
        <color indexed="8"/>
        <rFont val="Arial Narrow"/>
        <family val="2"/>
      </rPr>
      <t xml:space="preserve">DTAM - PNN Yaigojé </t>
    </r>
    <r>
      <rPr>
        <sz val="11"/>
        <color indexed="8"/>
        <rFont val="Arial Narrow"/>
        <family val="2"/>
      </rPr>
      <t>El plan de contingencia esta activado y se ha puesto en implementación con el evento de riesgo publico presentado a mediados de febrero de 2020.
Evidencia: Oficio enviado a las comunidades para activar protocolo de RP y Contingencia-covid-19</t>
    </r>
  </si>
  <si>
    <r>
      <rPr>
        <b/>
        <sz val="11"/>
        <color indexed="8"/>
        <rFont val="Arial Narrow"/>
        <family val="2"/>
      </rPr>
      <t xml:space="preserve">DTAM - PNN Yaigojé: </t>
    </r>
    <r>
      <rPr>
        <sz val="11"/>
        <color indexed="8"/>
        <rFont val="Arial Narrow"/>
        <family val="2"/>
      </rPr>
      <t>15%</t>
    </r>
  </si>
  <si>
    <t>2. Socializar el plan de contingencia para riesgo Análisis del contexto con el equipo local en el marco de los comités locales</t>
  </si>
  <si>
    <t>Actas comités locales
Actas comités directivos</t>
  </si>
  <si>
    <r>
      <rPr>
        <b/>
        <sz val="11"/>
        <color indexed="8"/>
        <rFont val="Arial Narrow"/>
        <family val="2"/>
      </rPr>
      <t xml:space="preserve">DTAM - PNN Yaigojé: </t>
    </r>
    <r>
      <rPr>
        <sz val="11"/>
        <color indexed="8"/>
        <rFont val="Arial Narrow"/>
        <family val="2"/>
      </rPr>
      <t>Aunque este trimestre no se pudo realizar la socialización con los comites locales del PNN YAP; si se activaron los protocolos de riesgo público, en el marco del ejercicio de la autoridad ambiental de manera conjunta con las comunidades indigenas para atender las situaciones de riesgo al interior del área y proteger la integridad de los funcionarios en el territorio. 
Evidencias: 
Manejo de radiocomunicaciones, via radio y Mensajes internos de WhashAPP.</t>
    </r>
  </si>
  <si>
    <t xml:space="preserve"> 1. Realizar reuniones de  planeación para el acercamiento a las comunidades indígenas que permitan construir acuerdos que  generen acciones de coordinación entre las dos partes.</t>
  </si>
  <si>
    <t xml:space="preserve">Actas de reuniones de  planeación de EEM.
Actas de Comité técnico local que aborda las EEM
Informes EEM. </t>
  </si>
  <si>
    <t>DTAM - RNN Nukak</t>
  </si>
  <si>
    <t>Reuniones con seguimiento</t>
  </si>
  <si>
    <r>
      <rPr>
        <b/>
        <sz val="11"/>
        <rFont val="Arial Narrow"/>
        <family val="2"/>
      </rPr>
      <t xml:space="preserve">DTAM - RNN Nukak: </t>
    </r>
    <r>
      <rPr>
        <sz val="11"/>
        <rFont val="Arial Narrow"/>
        <family val="2"/>
      </rPr>
      <t>16/04/2020</t>
    </r>
  </si>
  <si>
    <r>
      <rPr>
        <b/>
        <sz val="11"/>
        <color indexed="8"/>
        <rFont val="Arial Narrow"/>
        <family val="2"/>
      </rPr>
      <t xml:space="preserve">DTAM - RNN Nukak: </t>
    </r>
    <r>
      <rPr>
        <sz val="11"/>
        <color indexed="8"/>
        <rFont val="Arial Narrow"/>
        <family val="2"/>
      </rPr>
      <t>En el marco de Estrategias Especiales de Manejo, este semestre se priorizó para la planeación, concertación y diálogo de saberes para la producción del plan de trabajo, especialmente con los grupos locales Nükak que rodean el noroccidente de la RNN Nükak desde la Zona de Influencia y que tienen relación ancestral con ésta. Para ello, se realizaron una visitas a los grupos locales Nükak asentados en Tierra Alta, Puerto Flores y Caño Makú donde se concerto la propuesta de acompañamiento para el fortalecimiento del uso y manejo del territorio y se llenó de contenido mendiante el diálogo de saberes. 
Por otra parte, en el marco del cumplimiento a la orden 12 del Auto Interlocutorio AIR-018-197 del Juzgado Primero Civil del circuito especializado en Restitución de Tierras de Villavicencio a favor de los derechos territroiales del pueblo Nükak, se realizó la primera reunión del sector ambiental para retomar el proceso diagnóstico en el marco del Plan de Acción para la restauración ecológica de los corredores de movilidad del pueblo Nükak. 
Finalmente, se retomó el diálogo también en materia de PICI con los distintos niveles de PNNC con el fin de consolidar un equipo que avance en la construcción de lineamientos en esta material a nivel nacional.</t>
    </r>
  </si>
  <si>
    <r>
      <rPr>
        <b/>
        <sz val="11"/>
        <color indexed="8"/>
        <rFont val="Arial Narrow"/>
        <family val="2"/>
      </rPr>
      <t>DTAM - RNN Nukak:</t>
    </r>
    <r>
      <rPr>
        <sz val="11"/>
        <color indexed="8"/>
        <rFont val="Arial Narrow"/>
        <family val="2"/>
      </rPr>
      <t xml:space="preserve"> 30%</t>
    </r>
  </si>
  <si>
    <t>Recursos insuficientes para atender la línea de trabajo Educación Ambiental y Comunicación Comunitaria.
El  SPM  orito en su documento Plan de Manejo incorpora la línea de Educación Ambiental y Comunicación Comunitaria como estrategia para la valoración ambiental y social del área protegida que debe ser ser apoyadas desde el nivel central y territorial.</t>
  </si>
  <si>
    <t>SPM Orito</t>
  </si>
  <si>
    <t xml:space="preserve">1. Capacitaciones en estructuración de  Planes de Emergencia y Contingencia y atención de desastres naturales e incendios forestales como primer respondiente.
</t>
  </si>
  <si>
    <t>2. Guía metodologica para la estructuración de Planes de Emergencia y Contigencias</t>
  </si>
  <si>
    <t>1. Talleres en temáticas ambientales y de sensibilización y divulgación del Área Protegida .</t>
  </si>
  <si>
    <t xml:space="preserve">
Plan de Emergencia y Contigencias formulado y actualizado.
Actas de socialización y actualización
</t>
  </si>
  <si>
    <t>Activar el Plan de Emergencias y contigencias por desastres naturales o incendios forestales</t>
  </si>
  <si>
    <r>
      <rPr>
        <b/>
        <sz val="11"/>
        <color indexed="8"/>
        <rFont val="Arial Narrow"/>
        <family val="2"/>
      </rPr>
      <t xml:space="preserve">DTAM - RNN Nukak: </t>
    </r>
    <r>
      <rPr>
        <sz val="11"/>
        <color indexed="8"/>
        <rFont val="Arial Narrow"/>
        <family val="2"/>
      </rPr>
      <t>El 03 de Enero del 2020 mediante email el AP es notificada que los ajustes realizados a la actualización del PECDN fue recibido por la oficina de Gestión del Riesgo de Nivel Central para revisión.</t>
    </r>
  </si>
  <si>
    <r>
      <rPr>
        <b/>
        <sz val="11"/>
        <color indexed="8"/>
        <rFont val="Arial Narrow"/>
        <family val="2"/>
      </rPr>
      <t>DTAM - RNN Nukak:</t>
    </r>
    <r>
      <rPr>
        <sz val="11"/>
        <color indexed="8"/>
        <rFont val="Arial Narrow"/>
        <family val="2"/>
      </rPr>
      <t xml:space="preserve"> 20%</t>
    </r>
  </si>
  <si>
    <t>Socialización del  Plan de Emergencias y Contingencias para Desastres Naturales realizadas</t>
  </si>
  <si>
    <r>
      <rPr>
        <b/>
        <sz val="11"/>
        <color indexed="8"/>
        <rFont val="Arial Narrow"/>
        <family val="2"/>
      </rPr>
      <t xml:space="preserve">DTAM - RNN Nukak: </t>
    </r>
    <r>
      <rPr>
        <sz val="11"/>
        <color indexed="8"/>
        <rFont val="Arial Narrow"/>
        <family val="2"/>
      </rPr>
      <t>Dada la situación por Covid 19 que atraviesa el país, la RNN Nukak cancelo toda reunión presencial institucional y de relacionamiento con comunidades campesinas e indígenas, esto hasta nuevas directrices que emita el gobierno Nacional y PNNC.</t>
    </r>
  </si>
  <si>
    <r>
      <rPr>
        <b/>
        <sz val="11"/>
        <color indexed="8"/>
        <rFont val="Arial Narrow"/>
        <family val="2"/>
      </rPr>
      <t>DTAM - RNN Nukak:</t>
    </r>
    <r>
      <rPr>
        <sz val="11"/>
        <color indexed="8"/>
        <rFont val="Arial Narrow"/>
        <family val="2"/>
      </rPr>
      <t xml:space="preserve"> 0%</t>
    </r>
  </si>
  <si>
    <t>DTAM - SPM Orito</t>
  </si>
  <si>
    <t>Actividades de educación ambiental realizadas</t>
  </si>
  <si>
    <t>Evaluación de Estrategia de Educación Ambiental y Comunicación Comunitaria del SPM Orito</t>
  </si>
  <si>
    <r>
      <rPr>
        <b/>
        <sz val="11"/>
        <rFont val="Arial Narrow"/>
        <family val="2"/>
      </rPr>
      <t xml:space="preserve">DTAM - SPM Orito: </t>
    </r>
    <r>
      <rPr>
        <sz val="11"/>
        <rFont val="Arial Narrow"/>
        <family val="2"/>
      </rPr>
      <t>13/04/2020</t>
    </r>
  </si>
  <si>
    <r>
      <rPr>
        <b/>
        <sz val="11"/>
        <color indexed="8"/>
        <rFont val="Arial Narrow"/>
        <family val="2"/>
      </rPr>
      <t xml:space="preserve">DTAM - SPM Orito: </t>
    </r>
    <r>
      <rPr>
        <sz val="11"/>
        <color indexed="8"/>
        <rFont val="Arial Narrow"/>
        <family val="2"/>
      </rPr>
      <t>Se realiza informe trismestral donde se visibiliza las acciones para la implementación de la Estrategía de EA y CC de PNN y del SF. 
Actividades de EA, talleres de fortalecimiento a capacidades equipo del AP y productos de comunicación.
Se han participado en ejercicios de planificación municipal como reuniónes interinstitucionales del orden municipal y departamental para la contrucción del Plan de Desarrollo; se participa en el primer comite de control y vigilancia de los recursos naturales de Orito en el cual se adquieren compromisos en la línea de EA y CC; Se realizan tres talleres de educación ambiental, uno de estos en la escuela de la vereda las acacias. Se participa en el carnaval indígena de la Chonta del pueblo Cofan y se envía material para la publicación en medios de Parques Nacionales  y en el boletin virtual del aullador de la DTAM. Se envía material para publicación en redes sociales de Parques, como: 1. Los Parques Respiran, 2. Ellos también se quedan en casa,3. Guardaparques por la vida, 4. Así suenan los PNN. Se realiza con el equipo del SF PMOIA dos talleres de fortalecimiento de capacidades en el manejo de GPS y recolección de datos de PVC. Finalmente se participa en la preparación de la jornadas Sembraton 2020, apoyando el liderazgo para el municipio de Orito, y realizando algunos productos para su promoción en redes sociales.
Anexos:
Anexo 1: 02-20-2020 Acta02 Capacitación PVC - Entrega Plataforma Sico Smart.
Anexo 2: 02-25-2020 Listado de asistencia Sembraton
Anexo 3: 02-27-2020 CAPACITACIÓN EQUIPO PVC MANEJO GPS
Anexo 4: Acta003EA- Visitas tenicas Sembratón
Anexo 5: ActaEA001-Reconocimiento del territorio
Anexo 6: INFORME TRIMESTRAL LÍNEA EDUCACIÓN AMBIENTAL Y COMUNICACIÓN COMUNITARIA
Anexo 7: porductos de Posicionamiento 1er trimestres SF PMOIA</t>
    </r>
  </si>
  <si>
    <r>
      <rPr>
        <b/>
        <sz val="11"/>
        <color indexed="8"/>
        <rFont val="Arial Narrow"/>
        <family val="2"/>
      </rPr>
      <t xml:space="preserve">DTAM - SPM Orito: </t>
    </r>
    <r>
      <rPr>
        <sz val="11"/>
        <color indexed="8"/>
        <rFont val="Arial Narrow"/>
        <family val="2"/>
      </rPr>
      <t>30%</t>
    </r>
  </si>
  <si>
    <t>La RNN Puinawai viene adelantando a partir de 2016 un proceso para retomar/iniciar el relacionamiento con las comunidades de los 4 resguardos (CMARI, CARGU, Cuiarí e Isana y Tonina-Sejal-San José y Otros) traslapados en un 100% con el área protegida. El propósito del proceso es mantener una presencia estable y duradera de la gestión al interior y en zona de influencia de la RNN Puinawai.  Existe la posibilidad de que el proceso se vea suspendido, temporal o permanentemente, ya por factores externos o por limitantes internas.</t>
  </si>
  <si>
    <t>1. La presencia de actores armados al margen de la ley, las economías ilegales ligadas principalmente a la minería y la debilidad de los procesos sociales (Gobernabilidad y gobernanza) hacen que el proceso de relacionamiento con las comunidades indígenas se ponga en riesgo.</t>
  </si>
  <si>
    <t xml:space="preserve">Pérdida de autonomía por parte de las comunidades y el detrimento del gobierno propio sobre sus territorios. 
</t>
  </si>
  <si>
    <t xml:space="preserve">2. En el proceso de relacionamiento se han firmado y se tiene previsto la firma de convenios para garantizar la logística y operatividad de las actividades acordadas con los resguardos.  Cuando el desembolso de los recursos pactados en los respectivos convenios no se garantiza de manera oportuna el proceso se ve afectado y la credibilidad en la institución, por parte de las comunidades, se pone en duda. </t>
  </si>
  <si>
    <t xml:space="preserve">Aparte de no poder cumplir con los compromisos y dificultar la ejecución de las actividades programadas en los tiempos acordados, la prinlcipal consecuencia es la pérdida de credibilidad en la institución. </t>
  </si>
  <si>
    <t xml:space="preserve">Hace referencia a los espacios de relacionamiento y participación con las autoridades indígenas en la conservación articulada el área protegida </t>
  </si>
  <si>
    <t>1. No inclusión de elementos culturales de las autoridades políticas y tradicionales del pueblo Cofán, en la gestión del manejo del área protegida.</t>
  </si>
  <si>
    <t>Baja gobernabilidad para el manejo conjunto del área protegida
Poca articulación de la entidad pública y la autoridad indígena.</t>
  </si>
  <si>
    <t>Espacios de relacionamiento</t>
  </si>
  <si>
    <t xml:space="preserve">Pla de manejo del AP </t>
  </si>
  <si>
    <t>1. Articular con cada uno de los 4 resguardos traslapados CMARI, CARG, Tonina — Sejal - San José y otros, Cuiari e Isana, la implementación de la agenda temática de mediano y largo plazo</t>
  </si>
  <si>
    <t xml:space="preserve">Actas, Informes de las actividades realizadas y Listados de asistencias.
</t>
  </si>
  <si>
    <t>DTAM - RNN Puinawai</t>
  </si>
  <si>
    <t>Agenda temática de mediano y largo plazo Implementada</t>
  </si>
  <si>
    <t>Gestionar el área desde el nivel central de PNNC.
Activar comités institucionales,   Gestionar recursos de cooperación internacional.</t>
  </si>
  <si>
    <r>
      <rPr>
        <b/>
        <sz val="11"/>
        <rFont val="Arial Narrow"/>
        <family val="2"/>
      </rPr>
      <t xml:space="preserve">DTAM - RNN Puinawai: </t>
    </r>
    <r>
      <rPr>
        <sz val="11"/>
        <rFont val="Arial Narrow"/>
        <family val="2"/>
      </rPr>
      <t>17/04/2020</t>
    </r>
  </si>
  <si>
    <r>
      <rPr>
        <b/>
        <sz val="11"/>
        <color indexed="8"/>
        <rFont val="Arial Narrow"/>
        <family val="2"/>
      </rPr>
      <t xml:space="preserve">DTAM - RNN Puinawai: </t>
    </r>
    <r>
      <rPr>
        <sz val="11"/>
        <color indexed="8"/>
        <rFont val="Arial Narrow"/>
        <family val="2"/>
      </rPr>
      <t xml:space="preserve">Si bien para este primer trimestre y antes del aislamiento obligatorio se realizó reunión con los representantes de los resguardos traslapados con la RNN Puinawai para seguir avanzando en la agenda temática acordada,  así fijar las actividades  a desarrollar para la presente vigencia.  No obstante y frente a la emergencia de salud pública "PANDEMIA" por el COVID 19 lo cual ha conllevado a que no se hubiese en primer lugar firmado el convenio y dos que se realizaran los desplazamientos y reuniones al interior del área para cumplir con las actividades planteadas. 
Anexo 1. PUI_Ayuda memoria 28 y 29-II-2020 (1)
Anexo 2. PUI_Listados de Asistencia Reunión 28y29-II-2020
</t>
    </r>
  </si>
  <si>
    <t>DTAM - RNN Puinawai: 5%</t>
  </si>
  <si>
    <t>2. Realizar oportuna solicitud de recursos para la programación de desembolsos en el marco de los convenios y obligaciones PAA</t>
  </si>
  <si>
    <t>Ejecución del PAA de acuerdo a lo programado e Informe de desembolsos</t>
  </si>
  <si>
    <r>
      <rPr>
        <b/>
        <sz val="11"/>
        <color indexed="8"/>
        <rFont val="Arial Narrow"/>
        <family val="2"/>
      </rPr>
      <t xml:space="preserve">DTAM - RNN Puinawai: </t>
    </r>
    <r>
      <rPr>
        <sz val="11"/>
        <color indexed="8"/>
        <rFont val="Arial Narrow"/>
        <family val="2"/>
      </rPr>
      <t xml:space="preserve">Para este primer trimestre y antes del aislamiento obligatorio se realizó reunión con los representantes de los resguardos traslapados con la RNN Puinawai para seguir avanzando en la agenda temática acordada,  así fijar las actividades  a desarrollar para la presente vigencia.  No obstante y frente a la emergencia de salud pública "PANDEMIA" por el COVID 19 lo cual ha conllevado a que no se hubiese en primer lugar firmado el convenio y dos que se realizaran los desplazamientos y reuniones al interior del área para cumplir con las actividades planteadas. 
Anexo 1. PUI_Ayuda memoria 28 y 29-II-2020 (1)
Anexo 2. PUI_Listados de Asistencia Reunión 28y29-II-2020
</t>
    </r>
  </si>
  <si>
    <t xml:space="preserve">1. Apropiar  espacios de diálogo y concertación para establecer acciones conjuntas. </t>
  </si>
  <si>
    <t>Informes de los eventos y actividades realizadas para la apropiación de espacios.</t>
  </si>
  <si>
    <t xml:space="preserve"> Espacios de diálogo y concertación realizados /  espacios de diálogo y concertación programados</t>
  </si>
  <si>
    <t>Activar comités locales de seguimiento a los compromisos acordados en el relacionamiento</t>
  </si>
  <si>
    <r>
      <rPr>
        <b/>
        <sz val="11"/>
        <color indexed="8"/>
        <rFont val="Arial Narrow"/>
        <family val="2"/>
      </rPr>
      <t xml:space="preserve">DTAM - SPM Orito: </t>
    </r>
    <r>
      <rPr>
        <sz val="11"/>
        <color indexed="8"/>
        <rFont val="Arial Narrow"/>
        <family val="2"/>
      </rPr>
      <t>Se tiene un planificacion de actividades para el relacionamiento con: Autoridades Tradicionales Cofan  de los Resguardos Yarinal, Afilador en cual se tiene un acuerdo de relacionamiento en proyeccion de firma ;con líderes de las Abuelas Cofan de los resguardos  Santa Rosa, Yarinal, Campo Alegre se tiene una agenda   concertdas desde el año 2019 para su desarrollo con temas especificos y con el Resguardo Alto Orito del pueblo Embera se tiene una Agenda de Trabajo en la cual se tiene proyectado apoyar la formulacion del reglamento Imterno, con uan programación concertadas para el año 2019.
Anexos 
Anexo 1. FOLIO 1 Reunion con alto Orito
Anexo 2. FOLIO 5 Realizar planeacion E.E.M 2020
Anexo 3. FOLIO 6-7 Reunion planeacion reglmento interno A.Orito
Anexo 4. FOLIO 8  Reunion directva Santa Rosa
Anexo 5. FOLIO 9 Elaboracion propuesta restauracion cultural
Anexo 6. Planeacion 2020 EEM
Anexo 7. Propuesta para Realizar Nuñane Ingi Ande</t>
    </r>
  </si>
  <si>
    <r>
      <rPr>
        <b/>
        <sz val="11"/>
        <color indexed="8"/>
        <rFont val="Arial Narrow"/>
        <family val="2"/>
      </rPr>
      <t xml:space="preserve">DTAM - SPM Orito: </t>
    </r>
    <r>
      <rPr>
        <sz val="11"/>
        <color indexed="8"/>
        <rFont val="Arial Narrow"/>
        <family val="2"/>
      </rPr>
      <t>Se realizaron ajustes al Plan de Contingencia de Riesgo Público - PCRP en articulación con los profesionales temáticos de la DTAM y NC, el cual se encuentra en revisión por estas dependiencias para su posterior aprobación por la OGR del NC.
Evidencias:
Anexo 1: 02-24-2020 Memoria socialización Virtual doc-PCRP-observ-revAM
Anexo 2:03-13-2020 MAPA riesgos Orito
Anexo 3: 03-16-2020  PCRP - SF PMOIA (AMN) en revisión por DTAM.pdf
Anexo 4: 03-16-2020 MAPA UBICACION SEDES ORITO</t>
    </r>
  </si>
  <si>
    <r>
      <rPr>
        <b/>
        <sz val="11"/>
        <color indexed="8"/>
        <rFont val="Arial Narrow"/>
        <family val="2"/>
      </rPr>
      <t xml:space="preserve">DTAM - SPM Orito: </t>
    </r>
    <r>
      <rPr>
        <sz val="11"/>
        <color indexed="8"/>
        <rFont val="Arial Narrow"/>
        <family val="2"/>
      </rPr>
      <t>10%</t>
    </r>
  </si>
  <si>
    <t xml:space="preserve">Listados de asistencia actas de reunion, y presentación </t>
  </si>
  <si>
    <r>
      <rPr>
        <b/>
        <sz val="11"/>
        <color indexed="8"/>
        <rFont val="Arial Narrow"/>
        <family val="2"/>
      </rPr>
      <t xml:space="preserve">DTAM - SPM Orito: </t>
    </r>
    <r>
      <rPr>
        <sz val="11"/>
        <color indexed="8"/>
        <rFont val="Arial Narrow"/>
        <family val="2"/>
      </rPr>
      <t>Se ha realizado la socialización al equipo del SF PMOIA del Plan de Contingencia de Riesgo Público - PCRP en el primer Comité Local, en una posterior reunión de capacitación se realiza ajustes del mapa de los riesgos del área protegida, de igual forma se realizó con el equipo del AP el diligenciamiento de la ficha de reporte de incidentes para el incidente de voladura de oleoducto ocurrido en octubre de 2019.
Evidencias:
Anexo 1: 02_28_2020 ANEXO 2  Formato  IdS - INCIDENTES de SEGURIDAD - SFPMOIA
Anexo 2: 02-11-12-13-2020 ACTA PRIMER COMITE LOCAL SFPMOIA 2020-PCRP-fusionada.
Anexo 3: 02-28-2020 CAPACITACION PCRP EQUIPO SFPMOIA</t>
    </r>
  </si>
  <si>
    <r>
      <rPr>
        <b/>
        <sz val="11"/>
        <color indexed="8"/>
        <rFont val="Arial Narrow"/>
        <family val="2"/>
      </rPr>
      <t>DTAM - SPM Orito:</t>
    </r>
    <r>
      <rPr>
        <sz val="11"/>
        <color indexed="8"/>
        <rFont val="Arial Narrow"/>
        <family val="2"/>
      </rPr>
      <t xml:space="preserve"> 10%</t>
    </r>
  </si>
  <si>
    <r>
      <rPr>
        <b/>
        <sz val="11"/>
        <color indexed="8"/>
        <rFont val="Arial Narrow"/>
        <family val="2"/>
      </rPr>
      <t xml:space="preserve">DTAM - SPM Orito: </t>
    </r>
    <r>
      <rPr>
        <sz val="11"/>
        <color indexed="8"/>
        <rFont val="Arial Narrow"/>
        <family val="2"/>
      </rPr>
      <t>Se cuenta con un documento del Plan de Contingencia de Riesgo Público - PCRP del SFPMOIA actualizado, el cual está en revisión por la Dirección Territorial - DTAM para su aprobación, se tiene proyectado la coordinación con instituciones como la policia y el Ejercito Nacional, Cruz Roja, Desminado Humanitario con el fin de socializar nuestro Protocolo de Contingencia de Riesgo Público, para propiciar espacios de coordinación interinstitucional en este aspecto.
Evidencias:
Anexo 1: 02-24-2020 Memoria socialización Virtual doc-PCRP-observ-revAM</t>
    </r>
  </si>
  <si>
    <t xml:space="preserve">Se cuenta con personal competente para la ejecución de las actividades de los procesos estratégicos, misionales, de apoyo y de evaluación </t>
  </si>
  <si>
    <t>Insuficiencia de personal profesional para los temas tecnicos en algunas areas, para el desarrollo de las actividades de los procesos</t>
  </si>
  <si>
    <t>Existen diferentes instrumentos ecónomicos aplicados y en funcionamiento que permiten la disminución de la brecha financiera.
Apropiación de la política de cero papel por el proceso de Sostenibilidad financiera viendose reflejado en el bajo consumo del recurso.</t>
  </si>
  <si>
    <t>Formulación inadecuada de algunos Instrumentos económicos y financieros.
Ausencia de recursos ( presupuesto público, cooperación internacional, y/o de los ingresos generados en las propias áreas protegidas del sistema) para el manejo adecuado de la coordinación de estrategias de conservación, que garantizen el cumplimiento de los objetivos misionales e institucionales de le entidad.
Existen vacíos de información en lo concerniente a legislación ambiental aplicable al proceso de sostenibilidad financiera a nivel central en la entidad.</t>
  </si>
  <si>
    <t>Se cuenta con una plataforma tecnológica que permite la comunicación asertiva entre los diferentes procesos. 
Respuesta oprtuna del soporte tecnológico de la entidad a los requerimientos presentados en la emergencia sanitaria COVID-19.</t>
  </si>
  <si>
    <t xml:space="preserve">Deficiencias en los sistemas de información y tecnológicos con los que cuenta la entidad, para asegurar y evitar pérdida de información de la entidad.  </t>
  </si>
  <si>
    <t>Se cuenta con cifras e indicadores que permiten medir la efectividad de las metas consignadas en los planes de acción Anual. 
Repuesta oportuna de la Entidad en los requerimientos generados por COVID-19.
Implementación de estrategias y política de cero papel, para mejorar la eficiencia del consumo de dicho recurso.</t>
  </si>
  <si>
    <t xml:space="preserve">Se cuenta con canales de comunicación interna como la intranet, correo electrónico, emisora insitu radio, medios por los cuales se divulga la información interna de la entidad.
Frecuente comunicación relacionada con los requerimientos y recomendaciones para afrontar de manera adecuada  la emergencia sanitaria por COVID-19.
</t>
  </si>
  <si>
    <t xml:space="preserve">Demoras en la respuesta y comunicación a nivel nacional con algunas de las áreas locales. </t>
  </si>
  <si>
    <t>La entidad cuenta con algunas estrategias para la gestión adecuada de los recursos naturales, tales como eficiencia en el uso de agua y puntos verdes para la separación de residuos. 
La entidad cuenta con planes pos consumo para el empleo de os funcionarios y contratistas.</t>
  </si>
  <si>
    <t>No todas las AP cuentan con la infraestructura adecuada para las actividades de vocación ecoturística.
La Entidad no tiene identificados los posibles riegos, provenientes de las actividades de las organizaciones con las que se comparten las instalaciones del nivel central y en algunas oficinas de Direcciones Territoriales.</t>
  </si>
  <si>
    <t>El proceso genera comunicaciones internas que permiten evidenciar el análisis y seguimiento de la gestión.</t>
  </si>
  <si>
    <t>Debilidad en el acceso a la información física requerida para algunas actividades del proceso, debido a la emergencia sanitaria COVID-19.</t>
  </si>
  <si>
    <t>Insufiiciente seguimiento a la implementación de los mecanismos financieros diseñados y/o ajustados. 
Debilidad en la información técnico y financiera, del contenido en los informes generados por los aliados y la SSNA.</t>
  </si>
  <si>
    <t>Se ha mejorado la comunicación con algunos procesos conforme la dinámica ejecutada en la emergencia sanitaria COVID-19.</t>
  </si>
  <si>
    <t>Gestión de mecanismos económicos, ajuste y/o implementación de mecanismos que generen recursos para la entidad, a traves de nuevos instrumentos a nivel interno o a través de reformas de ley y/o modificaciones, mecanismos y alianzas.</t>
  </si>
  <si>
    <t>Insuficientes los mecanismos económicos y financieros, que en reconocimiento de la importancia de las áreas protegidas, generen los recursos suficientes para la conservación de las áreas protegidas.
Incertidumbre en la asignación presupuestal de la entidad debido a las prioridades del gobierno en respuesta a la emergencia sanitaria COVID-19.</t>
  </si>
  <si>
    <t>Existe normativa relacionada con buenas prácticas ambientales para oficinas y sedes administrativa</t>
  </si>
  <si>
    <t>Requerimientos recibidos en la organización por visitas de inspección por parte de las entidades de control en temas ambientales.
Cambios en requisitos legales en temas ambientales para la sede central a los que la entidad no pueda dar respuesta oportuna.</t>
  </si>
  <si>
    <t>Aumento en la debilidad de los servicios de conectividad de algunas áreas protegidas, dificultando la articulación y el desarrollo de las actividades relacionadas con el proceso, evidenciado en la emergencia Sanitaria COVID-19.</t>
  </si>
  <si>
    <t>Riesgo: Incumplimiento del objeto y obligaciones del contrato y/o convenio de las partes debido a la falta de seguimiento en la ejecución de recursos aportados.</t>
  </si>
  <si>
    <t>Aumentar el conocimiento de las partes interesadas sobre la misionalidad y funciones realizadas por la entidad</t>
  </si>
  <si>
    <t>Subdirección de sostenibilidad y negocios ambientales</t>
  </si>
  <si>
    <t>1. Generar publicación, infografia aprobada el subdirector a demanda y remitirla a los medios de identificados e interesados en la divulgación de este tipo de publicaciones.</t>
  </si>
  <si>
    <t>Correos electrónicos - comunicaciones y/o presentaciones o infograficas</t>
  </si>
  <si>
    <t>Insostenibilidad financiera en la gestión e implementación de los mecanismos financieros  para generar recursos a Parques Nacionales Naturales que contribuyan a la disminución de la brecha.</t>
  </si>
  <si>
    <t>Insostenibilidad financiera en la gestión e implementación de los mecanismos financieros para generar recursos a Parques Nacionales Naturales que contribuyan a la disminución de la brecha.</t>
  </si>
  <si>
    <t>Incumplimiento del objeto y obligaciones de la alianza de las partes debido a la falta de seguimiento en la ejecución de recursos aportados.</t>
  </si>
  <si>
    <t>No generación de recursos económicos en la  gestión e implementación de los mecanismos financieros definidos e identificados por el proceso en las áreas a las que aplique</t>
  </si>
  <si>
    <t>1. Ausencia de recursos (presupuesto público, cooperación internacional, y/o de los ingresos generados en las propias áreas protegidas del sistema) para el manejo adecuado de la coordinación de estrategias de conservación, que garantizen el cumplimiento de los objetivos misionales e institucionales de le entidad.</t>
  </si>
  <si>
    <t>1. No reducción de la brecha financiera.
2. Incumplimiento de los objetivos institucionales.</t>
  </si>
  <si>
    <t xml:space="preserve">2. Insuficiente seguimiento a la implementación de los mecanismos financieros diseñados y/o ajustados. </t>
  </si>
  <si>
    <t xml:space="preserve">Falta de seguimiento en la ejecución de los recursos financieros y/o especie que aportan las partes, mediante alianzas con el fin de cumplir el objeto y obligaciones del contrato. </t>
  </si>
  <si>
    <t>1. Debilidad en la información técnico y financiera, del contenido en los informes generados por los aliados y la SSNA.</t>
  </si>
  <si>
    <t>Investigaciones penales, disciplinarias y fiscales.
Detrimento patrimonial.
Incumplimiento del objeto del convenio.
Enriquecimiento ilícito
de contratistas y/o servidores públicos.</t>
  </si>
  <si>
    <t>El personal del proceso de Sostenibilidad Financiera y negocios ambientales revisa, ajusta y/o propone  mecanismos económicos y/o financieros, así como alianzas estratégicas, de forma semestral, quedando como evidencia un documento técnico.</t>
  </si>
  <si>
    <t>El personal del proceso de Sostenibilidad Financiera realiza un  seguimiento anual a los mecanismos financieros diseñados y en implementación conforme los soportes entregados por el GGF, dejando un documento de la actividad</t>
  </si>
  <si>
    <t>El personal de Sostenibilidad Financiera realiza solicitudes a los aliados correspondientes, en relación a la presentación de informes, de acuerdo a los tiempos de entrega y a los compromisos adquiridos, estipulados en la alianza.</t>
  </si>
  <si>
    <t xml:space="preserve">1. Diseñar y/o ajustar semestralmente un mecanismos financieros que permitan la  generación de recursos en PNN y la disminución de la brecha financiera. </t>
  </si>
  <si>
    <t xml:space="preserve">Documento técnico de los  mecanismos financieros  diseñados y/o ajustados </t>
  </si>
  <si>
    <t xml:space="preserve">Documento técnico de los mecanismos financieros  finalizado y enviado para revisión jurídica </t>
  </si>
  <si>
    <t xml:space="preserve">Realizar identificación, diseño de nuevos mecanismos financieros  que permitan generar recursos para la entidad </t>
  </si>
  <si>
    <r>
      <rPr>
        <b/>
        <sz val="11"/>
        <color indexed="8"/>
        <rFont val="Arial Narrow"/>
        <family val="2"/>
      </rPr>
      <t xml:space="preserve">SSNGA </t>
    </r>
    <r>
      <rPr>
        <sz val="11"/>
        <color indexed="8"/>
        <rFont val="Arial Narrow"/>
        <family val="2"/>
      </rPr>
      <t xml:space="preserve">Los mecanismos financieros que se están diseñando y/o ajustando en el </t>
    </r>
    <r>
      <rPr>
        <sz val="11"/>
        <rFont val="Arial Narrow"/>
        <family val="2"/>
      </rPr>
      <t>1er cuatrimestre</t>
    </r>
    <r>
      <rPr>
        <sz val="11"/>
        <color indexed="10"/>
        <rFont val="Arial Narrow"/>
        <family val="2"/>
      </rPr>
      <t xml:space="preserve"> </t>
    </r>
    <r>
      <rPr>
        <sz val="11"/>
        <color indexed="8"/>
        <rFont val="Arial Narrow"/>
        <family val="2"/>
      </rPr>
      <t xml:space="preserve">para la presente vigencia son: Mecanismo Financiero Ajuste y diseño de instrumentos Económicos: *Trasferencias del sector eléctrico: De acuerdo al ajuste realizado a este instrumento de carácter nacional la empresa CELCIA continúa generando los desembolsos correspondientes a la hidroeléctrica Alto Anchi caya es de 1106 millones para el año 2020. *Derechos de ingreso: Se establece una tarifa preferencial para los samarios así como su cupo máximo de ingreso al área, por lo cual se generan dichos lineamientos a partir de los datos de la proyección financiera frente a la tarifa para los samarios. *Propuesta legislativa de sobretasa a peajes: la iniciativa fue estructurada por la SSNA en la Estrategia de Sostenibilidad Financiera de PARQUES, priorizada con el Minambiente y actualmente se está desarrollando una propuesta legislativa por en conjunto con el Ministerio de Hacienda y Crédito Público (Ley de Crecimiento Verde). Mecanismo Financiero Pago Por Servicios Ambientales (PSA): Construcción versión preliminar del perfil del proyecto PSA Nevado del Huila , se entregó al posible financiador (EMGESA), el cual fue ajustado por el financiador y presentado al ANLA para su aprobación. Adicionalmente se presenta una propuesta al financiador para su consideración que incluye i.)Constitución y fortalecimiento de una red de reservas naturales de la sociedad civil: ii) establecimiento de vivero comunitario para restauración y producción sostenible iii). ecoturismo comunitario iv) educación y comunicación ambiental. Mecanismo Financiero Compensaciones: Como producto de la gestión con empresas en el periodo comprendido entre enero y abril de 2020, La Autoridad Nacional de Licencias Ambientales aprobó 1 plan de compensación a la empresa ISA – INTERCOLOMBIA, para la implementación en el SFF Los Colorados, mediante la línea de acuerdos de conservación. Se aprobó un monto de COP$ 1.082’369.108 y se beneficiarán 57.48 hectáreas del Santuario. Para este periodo se reporta adicionalmente la finalización de dos proyectos de compra de predios a cargo de las empresas Geopark y Vía de las américas quienes a la fecha reportan inicio de trámite de registro de donación de predios en los PNN Chingaza y SFF flamencos respectivamente. El monto invertido para estos procesos finalizados fue de COP$1.196’547.822 y 177 hectáreas beneficiadas. Dada la contingencia nacional no se han podido tramitar ni recoger los registros actualizados. </t>
    </r>
  </si>
  <si>
    <r>
      <rPr>
        <b/>
        <sz val="11"/>
        <color indexed="8"/>
        <rFont val="Arial Narrow"/>
        <family val="2"/>
      </rPr>
      <t xml:space="preserve">SSNGA  </t>
    </r>
    <r>
      <rPr>
        <sz val="11"/>
        <color indexed="8"/>
        <rFont val="Arial Narrow"/>
        <family val="2"/>
      </rPr>
      <t>30%</t>
    </r>
  </si>
  <si>
    <t xml:space="preserve">2. Realizar seguimiento anual a los  mecanismos financieros en implementación que permitan la generación de recursos en PNN y la disminución de la brecha financiera. </t>
  </si>
  <si>
    <t>Documento técnico de los  mecanismos financieros  diseñados y/o ajustados.</t>
  </si>
  <si>
    <t xml:space="preserve">Subdirección de sostenibilidad y negocios ambientales </t>
  </si>
  <si>
    <t>Documento técnico de seguimiento a los mecanismos financieros  finalizado y publicado</t>
  </si>
  <si>
    <r>
      <rPr>
        <b/>
        <sz val="11"/>
        <color indexed="8"/>
        <rFont val="Arial Narrow"/>
        <family val="2"/>
      </rPr>
      <t xml:space="preserve"> </t>
    </r>
    <r>
      <rPr>
        <sz val="11"/>
        <color indexed="8"/>
        <rFont val="Arial Narrow"/>
        <family val="2"/>
      </rPr>
      <t>16/04/2020</t>
    </r>
  </si>
  <si>
    <r>
      <rPr>
        <b/>
        <sz val="11"/>
        <rFont val="Arial Narrow"/>
        <family val="2"/>
      </rPr>
      <t xml:space="preserve">SSNGA  </t>
    </r>
    <r>
      <rPr>
        <sz val="11"/>
        <rFont val="Arial Narrow"/>
        <family val="2"/>
      </rPr>
      <t xml:space="preserve">Como parte del seguimiento anual a los  mecanismos financieros en implementación que permitan la generación de recursos en PNN y la disminución de la brecha financiera, para el primer cuatrimestre de la vigencia 2020, se realizó la solicitud de la información al Grupo de Gestión Financiera de las cifras de ingresos por Instrumentos económico de cierre  2019 (de acuerdo al cierre contable, con el fin de realizar los análisis correspondientes  a los ingresos por concepto de la implementación de instrumentos económicos en la vigencia 2019 y se están analizando en detalle el  comportamiento histórico de los instrumentos económicos en las vigencias anteriores a 2019.  Lo anterior con la finalidad de dar apreciaciones que la construcción del documento de seguimiento debe surtir varias etapas, entre las cuales esta la solicitud de la información que es la evidencia adjunta.  </t>
    </r>
  </si>
  <si>
    <r>
      <rPr>
        <b/>
        <sz val="11"/>
        <rFont val="Arial Narrow"/>
        <family val="2"/>
      </rPr>
      <t xml:space="preserve">SSNGA  </t>
    </r>
    <r>
      <rPr>
        <sz val="11"/>
        <rFont val="Arial Narrow"/>
        <family val="2"/>
      </rPr>
      <t>12%</t>
    </r>
  </si>
  <si>
    <t xml:space="preserve">1. Reuniones y/o respuesta a los requerimientos con los aliados. </t>
  </si>
  <si>
    <t>Acta - Ayuda de memorias - Correos electrónicos.</t>
  </si>
  <si>
    <t>Identificar las necesidades de personal para dar cumplimiento al ciclo de vida del servidor público, formulando, desarrollando y realizando el respectivo seguimiento de cada uno de los planes, programas y lineamientos en el marco de las rutas de creación de valor que integran la dimensión del Talento Humano del MIPG, con el fin de contribuir al mejoramiento de la calidad de vida de los funcionarios de la entidad de tal manera que se contribuya al logro de la misión y objetivos institucionales.</t>
  </si>
  <si>
    <t xml:space="preserve">Implementación poco efectiva de los planes de capacitación, bienestar y SGSST </t>
  </si>
  <si>
    <t xml:space="preserve">El no desarrollo de los planes de capacitación, bienestar, SGSST y evaluación del desempeño. </t>
  </si>
  <si>
    <t>1. No existe articulación entre la planeación y la ejecución de las actividades de capacitación.</t>
  </si>
  <si>
    <t xml:space="preserve">1. Incumplimiento en las metas del proceso.
2. Deamandas.
3. Sanciones y cierres temporales de centro de trabajo </t>
  </si>
  <si>
    <t>Grupo de Gestión Humana</t>
  </si>
  <si>
    <t>El profesional asignado para el tema en Nivel Central realiza trimestralmente un seguimiento a la ejecución de las actividades dejando como evidencia el Informe de actividades.</t>
  </si>
  <si>
    <t>1. Actualizar los formatos de informe mensual de actividades de capacitación y bienestar incluyendo la verificación de lo planeado con lo ejecutado.</t>
  </si>
  <si>
    <t>Formato actualizado y oficializado</t>
  </si>
  <si>
    <t xml:space="preserve">Grupo de Gestión Humana </t>
  </si>
  <si>
    <t>30/012/2020</t>
  </si>
  <si>
    <t># formatos socializados</t>
  </si>
  <si>
    <t>Solicitar formalmente la  justificación al responsable por el incumplimiento de las actividades programadas y llevar a cabo las mismas siempre y cuando el tiempo lo permite</t>
  </si>
  <si>
    <r>
      <rPr>
        <b/>
        <sz val="11"/>
        <color indexed="8"/>
        <rFont val="Arial Narrow"/>
        <family val="2"/>
      </rPr>
      <t xml:space="preserve">GGH </t>
    </r>
    <r>
      <rPr>
        <sz val="11"/>
        <color indexed="8"/>
        <rFont val="Arial Narrow"/>
        <family val="2"/>
      </rPr>
      <t xml:space="preserve">Se realiza ajuste a los formatos de informe de actividades de capacitación y bienestar, de forma que se incluyó una columna para verificar si la capacitación o actividad se encontraba priorizada. En el comentario, se aclara que priorizada se refiere a planeada y que el control de lo planeado vs ejecutado se realizará en el reporte PAA que GGH remite a OAP. Estos formatos está en proceso de trámite para oficializarlos en la página de intranet de la entidad. </t>
    </r>
    <r>
      <rPr>
        <b/>
        <sz val="11"/>
        <color indexed="8"/>
        <rFont val="Arial Narrow"/>
        <family val="2"/>
      </rPr>
      <t>Evidencia: Anexo 1 Formato informe de Bienestar y SVE y Anexo 2 Formato informe capacitaciones</t>
    </r>
  </si>
  <si>
    <r>
      <rPr>
        <b/>
        <sz val="11"/>
        <color indexed="8"/>
        <rFont val="Arial Narrow"/>
        <family val="2"/>
      </rPr>
      <t xml:space="preserve">GGH </t>
    </r>
    <r>
      <rPr>
        <sz val="11"/>
        <color indexed="8"/>
        <rFont val="Arial Narrow"/>
        <family val="2"/>
      </rPr>
      <t>10%</t>
    </r>
  </si>
  <si>
    <t>2. La dificultad del acceso a las diferentes áreas protegidas por su ubicación.</t>
  </si>
  <si>
    <t>La coordinadora del Grupo de Gestión Humana determina las estratégias de forma anual para propiciar espacios que permitan mayor cobertura quedando como evidencia los listados de asistencia y material fotográfico.</t>
  </si>
  <si>
    <t>2. Definir en el plan de capacitación las capacitaciones a implementar</t>
  </si>
  <si>
    <t>Plan de capacitación</t>
  </si>
  <si>
    <t># Plan de capacitación socializado</t>
  </si>
  <si>
    <r>
      <rPr>
        <b/>
        <sz val="11"/>
        <color indexed="8"/>
        <rFont val="Arial Narrow"/>
        <family val="2"/>
      </rPr>
      <t xml:space="preserve">GGH  </t>
    </r>
    <r>
      <rPr>
        <sz val="11"/>
        <color indexed="8"/>
        <rFont val="Arial Narrow"/>
        <family val="2"/>
      </rPr>
      <t>En el numeral 8.2 del plan de capacitación se establecieron las capacitaciones a realizar por núcleos temáticos y se socializó por medio de lineamientos, correo electrónico y publicación en la intranet.</t>
    </r>
    <r>
      <rPr>
        <b/>
        <sz val="11"/>
        <color indexed="8"/>
        <rFont val="Arial Narrow"/>
        <family val="2"/>
      </rPr>
      <t xml:space="preserve"> Anexos: Soporte socialización, Plan Institucional de Capacitación y Resolucion-047-de-30-de-enero-de-2020.</t>
    </r>
  </si>
  <si>
    <r>
      <rPr>
        <b/>
        <sz val="11"/>
        <color indexed="8"/>
        <rFont val="Arial Narrow"/>
        <family val="2"/>
      </rPr>
      <t xml:space="preserve">GGH  </t>
    </r>
    <r>
      <rPr>
        <sz val="11"/>
        <color indexed="8"/>
        <rFont val="Arial Narrow"/>
        <family val="2"/>
      </rPr>
      <t>100%</t>
    </r>
  </si>
  <si>
    <t>3. Gestionar actividades semestralmente de capacitación, bienestar y SGSST de forma virtual</t>
  </si>
  <si>
    <t>Certificados o constancias de cumplimiento , presentaciones, pantallazos y/o correo electrónicos</t>
  </si>
  <si>
    <t># de actividades de capacitación, bienestar y SST de formato virtual</t>
  </si>
  <si>
    <r>
      <rPr>
        <b/>
        <sz val="11"/>
        <color indexed="8"/>
        <rFont val="Arial Narrow"/>
        <family val="2"/>
      </rPr>
      <t xml:space="preserve"> </t>
    </r>
    <r>
      <rPr>
        <sz val="11"/>
        <color indexed="8"/>
        <rFont val="Arial Narrow"/>
        <family val="2"/>
      </rPr>
      <t>17/04/2020</t>
    </r>
  </si>
  <si>
    <r>
      <rPr>
        <b/>
        <sz val="11"/>
        <color indexed="8"/>
        <rFont val="Arial Narrow"/>
        <family val="2"/>
      </rPr>
      <t xml:space="preserve">GGH  </t>
    </r>
    <r>
      <rPr>
        <sz val="11"/>
        <color indexed="8"/>
        <rFont val="Arial Narrow"/>
        <family val="2"/>
      </rPr>
      <t xml:space="preserve">Se gestionaron actividades de SST y capacitación de forma virtual así:
1. SST: Inscripción curso 50 horas SST y seguridad vial, reuniones COPASS, reuniones seguridad vial.
2. CAPACITACIÓN: Capacitaciones relacionadas con buen gobierno y cultura organizacional.
</t>
    </r>
    <r>
      <rPr>
        <b/>
        <sz val="11"/>
        <color indexed="8"/>
        <rFont val="Arial Narrow"/>
        <family val="2"/>
      </rPr>
      <t>Anexo 1 SST y  Anexo 2 Capacitaciones</t>
    </r>
  </si>
  <si>
    <r>
      <rPr>
        <b/>
        <sz val="11"/>
        <color indexed="8"/>
        <rFont val="Arial Narrow"/>
        <family val="2"/>
      </rPr>
      <t xml:space="preserve">GGH  </t>
    </r>
    <r>
      <rPr>
        <sz val="11"/>
        <color indexed="8"/>
        <rFont val="Arial Narrow"/>
        <family val="2"/>
      </rPr>
      <t>10%</t>
    </r>
  </si>
  <si>
    <t>Enfermedades de tipo psicosocial en los servidores publicos de la entidad</t>
  </si>
  <si>
    <t xml:space="preserve">Se refiere a que el servidor público tenga una situación medica psicosocial como depresion, ansiedad entre otros. </t>
  </si>
  <si>
    <t>1. Emergencia sanitaria generada por el COVID 19</t>
  </si>
  <si>
    <t>Estado de vulnerabiliad de los servidores publicos</t>
  </si>
  <si>
    <t>La coordinadora del Grupo de Gestión Humana genera anualmente el plan de riesgo psicosocial cuyan acciones se implementan en psicoeducaciones en la vigencia  de forma periodica quedando como evidencia correos electrónicos</t>
  </si>
  <si>
    <t xml:space="preserve">Circular con directrices
Correos de solicitud de Inscripcion
Certificado de asistencia </t>
  </si>
  <si>
    <t># de capacitaciones de COVID y temas asociados</t>
  </si>
  <si>
    <t>Tramitar intervención psicosocial con EPS o ARL segpun corresponda</t>
  </si>
  <si>
    <t xml:space="preserve">Protocolo
Correo electrónico socializando
Registros, formatos, informes, encuestas
Fichas, Infografías
</t>
  </si>
  <si>
    <t>% de cumplimiento en la implementación del protocolo de bioseguridad</t>
  </si>
  <si>
    <t>Manipulación de información de las historias laborales de los servidores públicos de la entidad para beneficio propio o de un tercero</t>
  </si>
  <si>
    <t>Se refiere a que un servidor publico acceda a la h oja de vida y altere su contenido</t>
  </si>
  <si>
    <t>Ausencia de parámetros para acceder a las hojas de vida</t>
  </si>
  <si>
    <t>1. Pérdida de información crítica</t>
  </si>
  <si>
    <t xml:space="preserve">La persona asignada para el tema historias labores remite la información requerida mediante orfeo cada vez que se requiera </t>
  </si>
  <si>
    <t>1. Elaborar comunicación general indicando los parámetros a seguir para el acceso a las historias labores</t>
  </si>
  <si>
    <t>Comunicación</t>
  </si>
  <si>
    <r>
      <rPr>
        <b/>
        <sz val="11"/>
        <color indexed="8"/>
        <rFont val="Arial Narrow"/>
        <family val="2"/>
      </rPr>
      <t xml:space="preserve">GGH </t>
    </r>
    <r>
      <rPr>
        <sz val="11"/>
        <color indexed="8"/>
        <rFont val="Arial Narrow"/>
        <family val="2"/>
      </rPr>
      <t xml:space="preserve">Se elaboró un documento preliminar con los parámetros a seguir para el acceso a las historias labores. </t>
    </r>
    <r>
      <rPr>
        <b/>
        <sz val="11"/>
        <color indexed="8"/>
        <rFont val="Arial Narrow"/>
        <family val="2"/>
      </rPr>
      <t>Anexo 1 Borrador parámetros historias labores.</t>
    </r>
  </si>
  <si>
    <t>Idoneidad del personal para cumplir sus funciones y/o obligaciones contractuales</t>
  </si>
  <si>
    <t>Insuficiencia de personal.</t>
  </si>
  <si>
    <t>Se tienen indicadores que miden la implementación del plan de bienestar, capacitación y Seguridad y Salud en el Trabajo.</t>
  </si>
  <si>
    <t>No existe articulación entre la planeación y la ejecución de las actividades de capacitación.
Falta identificar los  aspectos e impactos ambientales por parte de cada proceso, generando baja información y conciencia por parte del personal.
Existen vacíos de información en lo concerniente a legislación ambiental aplicable al nivel central y direcciones territoriales de la entidad.</t>
  </si>
  <si>
    <t xml:space="preserve">N.A </t>
  </si>
  <si>
    <t>Implementación de estrategias y política de cero papel, para mejorar la eficiencia del consumo de dicho recurso</t>
  </si>
  <si>
    <t>Falta de presupuesto para la actualización del software de nómina.</t>
  </si>
  <si>
    <t>Se cuenta con el relacionamiento adecuado con DAFP, CNSC siendo entidades que brindan asesoria en temas administrativos de personal.
La entidad cuenta con algunas estrategias para la gestión adecuada de los recursos naturales, tales como eficiencia en el uso de agua y puntos verdes para la separación de residuos. 
La entidad cuenta con planes pos consumo para ser empleados por los funcionarios y contratistas de la Entidad.</t>
  </si>
  <si>
    <t>No se tienen identificados los posibles riesgos en temas ambientales provenientes de las actividades de las organizaciones con las que se comparten las instalaciones del nivel central y en algunas oficinas de Direcciones Territoriales</t>
  </si>
  <si>
    <t>Los resultados de los indicadores del SSST se han utilizado para mejoras en el proceso</t>
  </si>
  <si>
    <t>N</t>
  </si>
  <si>
    <t>Reporte inmediato de las actividades de accidente e incidente para una respuesta del SSST.</t>
  </si>
  <si>
    <t>Algunos reportes y/o información son generados y/o entregados fuera de los tiempos establecidos generando dificultades en el desarrollo de las actividades del proceso.</t>
  </si>
  <si>
    <t xml:space="preserve">Existen lineamientos documentados como los planes y programas de bienestar y capacitación; procedimientos de vinculación de personal, reporte de accidentes,el Manual de Funciones, el plan estrategico de talento humano, el plan de riesgo psicosocial, el plan anual de vacantes y previsión de recursos. </t>
  </si>
  <si>
    <t>Apropiación por parte de los integrantes del proceso en la implementación de estrategias y política de cero papel, lo cual se evidencia en la eficiencia del consumo de dicho recurso.</t>
  </si>
  <si>
    <t>Se cuenta con Software para el registro y liquidación de nómina</t>
  </si>
  <si>
    <t>El software de nómina requiere la incorporación de otros componentes.</t>
  </si>
  <si>
    <r>
      <t>Falta de presupuesto para financiar nuevos cargos en la planta de personal y cumplir con algunas de las actividades del proceso relacionadas con capacitación, bienestar y SSS</t>
    </r>
    <r>
      <rPr>
        <sz val="11"/>
        <color indexed="36"/>
        <rFont val="Arial Narrow"/>
        <family val="2"/>
      </rPr>
      <t>T</t>
    </r>
    <r>
      <rPr>
        <sz val="11"/>
        <rFont val="Arial Narrow"/>
        <family val="2"/>
      </rPr>
      <t xml:space="preserve">
Directiva Presidencial relacionada con la austeridad del Gasto que afecta las actividades del proceso.</t>
    </r>
  </si>
  <si>
    <t>Directiva Presidencial relacionada con la austeridad del Gasto que afecta las actividades del proceso.</t>
  </si>
  <si>
    <t xml:space="preserve">El Departamento Administrativo de la Funcion Publica - DAFP - emite conceptos y lineamientos para la gestión del Talento Humano.
El DAFP creo Equipos Trasversales del Talento Humano en el cual se propician espacios de actualización y experiencias.
Existe amplia normatividad relacionada con las actividades desarrolladas que permite cumplir de forma adecuada con las necesidades de la entidad.
El modelo de planeación y gestión resalta el talento humano como el activo mas importante de la entidad
Generacion de normatividad para el manejo del estado de emergencia en el territorio nacional y que afecta el desarrollo del trabajo de los servidores publicos.
Existe normativa relacionada con buenas prácticas ambientales para oficinas y sedes administrativas. </t>
  </si>
  <si>
    <t>Directiva Presidencial relacionada con la austeridad del Gasto que afecta las actividades del proceso.
Cambios en requisitos legales en temas ambientales aplicables a nivel central y direcciones territoriales a los que la entidad no pueda dar respuesta oportuna.</t>
  </si>
  <si>
    <t>La dificultad del acceso a las diferentes áreas protegidas por su ubicación.
Las situaciones de riesgo público que se presentan en algunas de las áreas dificultad la gestión</t>
  </si>
  <si>
    <t>Existen aplicativos como SIGEP que permite recopilar la información del funcionario y SEDEL que registra lo relacionado a evaluación de desempeño.</t>
  </si>
  <si>
    <t>Cobertura de internet es intermitente o nula generando que las AP no accedan a la información de forma continua.</t>
  </si>
  <si>
    <t xml:space="preserve">Generación de catastrófes medio ambientales que genera la exposición de los servidores a condiciones inseguras.
La prestación de los servicios públicos es intermitente o nula generando condiciones inhóspitas en las AP.
Emergencia sanitaria generada por el COVID 19
</t>
  </si>
  <si>
    <t>Nº: 33</t>
  </si>
  <si>
    <t>Riesgo: Manipulación de información de las historias laborales de los servidores públicos de la entidad para beneficio propio o de un tercero</t>
  </si>
  <si>
    <t>19. El modelo de planeación y gestión resalta el talento humano como el activo mas importante de la entidad</t>
  </si>
  <si>
    <t>Fortalecimiento del talento Humano de la Entidad</t>
  </si>
  <si>
    <t>1. Implementar el plan de acción de la dimensión de Talento Humano</t>
  </si>
  <si>
    <t xml:space="preserve">Seguimiento al plan de acción </t>
  </si>
  <si>
    <t>Coordinadora Grupo de Gestión Humana</t>
  </si>
  <si>
    <t>Personal competente y comprometido para la ejecución de las actividades del proceso.</t>
  </si>
  <si>
    <t xml:space="preserve">Atribución de funciones y  competencias que no le son propias de su cargo por parte de los servidores públicos.
Desconocimiento de los tiempos que otorga la normatividad, contenida en los procedimientos del Sistema de Gestión  Intregado de la Entidad, que aplica Trámites Ambientales. 
Desconocimiento de los tiempos que otorga la normatividad, contenida en los procedimientos del Sistema de Gestión Integrado de la Entidad, que aplica para Procesos sancionatorios. 
Desconocimiento de términos y etapas procesales propias del procedimiento sancionatorio, previsto en las normas.
Falta de aplicación metodologica  sobre la identificación, valoración, y calificación de las presiones en campo. </t>
  </si>
  <si>
    <t>Proceso plenamente documentado que posee la totalidad de sus procesos internos aporbados y publicados.</t>
  </si>
  <si>
    <t>Falta de compromiso de las dependencias de PNN para trabajar en sinergia las temáticas pertinentes a la OGR.
Falta de identificación de los aspectos e impactos ambientales de los procesos.
Existe debilidad en la gestión de residuos para dar cumplimiento a legislación ambiental aplicable al nivel central de la entidad.</t>
  </si>
  <si>
    <t xml:space="preserve">Se cuenta con herramientas tecnológicas de software para el análisis de información para atender situaciones de riesgos naturales,  gobernabilidad en las AP, control y vigilancia de las presiones que afecta las áreas protegidas del SPNN, de igual forma de cuentan con aplicativo de sancionatorios, aplicativo de seguimiento a trámites ambientales, Dashboard de ELA, RUNAP. 
Se cuenta con los aplicativos y herramientas de sistemas de información geográfica SIG tales como:  SICOSMART - AEMAPPS - Análisis de coberturas y alertas tempranas entre otras. </t>
  </si>
  <si>
    <t>No se cuenta con la cantidad suficiente de equipos especializados para la verificación y realización de actividades de control y seguimiento a las presiones de las áres protegidas.
No se cuenta con cobertura de conectividad en algunas zonas, dificualtando la conexión del SICOSMART CONECT y vigilancia por sensores remotos.
No se ha generado la digitalización de los expedientes requeridos.
Falta de generacion de información actualizada, en cifras de deforestación y uso ocupación y tenencia.</t>
  </si>
  <si>
    <t>La OGR cuenta con el apoyo de la Dirección General de PNNs para la toma de decisiones para el control y seguimiento de situaciones de riesgo en PNNs.
Implementación de estrategias y política de cero papel, para mejorar la eficiencia del consumo de dicho recurso</t>
  </si>
  <si>
    <t>Existen canales de comunicación interna fluidos que permiten el óptimo de las actividades que están en cabeza del proceso.</t>
  </si>
  <si>
    <t>Debilidad de comunicación interna que dificultan el seguimiento a los trámites ambientales y proceso sancionatorios en todos los niveles de gestión, asi como interpretación normativa en los diferentes niveles de gestión</t>
  </si>
  <si>
    <t>Debilidad del proceso en cuanto a recursos para organziación de espacios de trabajo, seguimiento de los trámites y de procesos sancionatorios</t>
  </si>
  <si>
    <t>Existe un relacionamiento oportuno y eficaz con las partes interesadas en la atención de las solicitudes allegadas al proceso.
Participación en mesas sectoriales a nivel ambiental.
Buen relacionamiento con otras entidades adscritas al sector ambiente a escala nacional, regional y local. 
Cumplimiento de sentencias en el marco de competencias de la Entidad.
La entidad cuenta con algunas estrategias para la gestión adecuada de los recursos naturales, tales como eficiencia en el uso de agua y puntos verdes para la separación de residuos. 
La entidad cuenta con planes pos consumo para beneficio de funcionarios y contratistas de la Entidad.</t>
  </si>
  <si>
    <t>No se tienen identificados los posibles riegos provenientes de las actividades de las organizaciones vecinas con las que se comparten las instalaciones del nivel central y en algunas oficinas de Direcciones Territoriales.</t>
  </si>
  <si>
    <t>Coordinación del proceso de forma integral en relación a los temas de PVC, Sancionatorios, riesgos públicos, emergencias y desastres naturales, para el ejercicio de Autoridad Ambiental.</t>
  </si>
  <si>
    <t>El proceso cuenta con lienamientos claros y oficializados para el conocmiento y ejecución por parte de la Entidad.</t>
  </si>
  <si>
    <t>Los planes de emergencia y contingencia de riesgo público y de riesgos naturales no se actualizan conforme al procedimiento vigente y no se socializan oportunamente por parte de algunas AP.</t>
  </si>
  <si>
    <t>Personal de la OGR capacitado para la coordinación, acompañamiento y atención de eventos de desastres naturales y situaciones de Seguridad.
Generación de reuniones semanales que permite un control de la ejecución en relación a las actividades programadas.</t>
  </si>
  <si>
    <t>Falta de personal para la atención de las necesidades de la OGR para el cumplimiento de su misionalidad.
Desconocimiento del personal de las áreas protegidas de las directrices sobre seguridad de la institución (Plan de Contingencia de Riesgo Público, Protocolo de Seguridad, Conducta y Comportamiento, Procedimiento de Gestión del Riesgo Público, Medidas para la movilizacion del personal)
Debilidad en el acceso de evidencias y material necesario para el procesos sancionatorios, debido a que la mayoría es físico y por la emergencia santinaria no se puede acceder a él.</t>
  </si>
  <si>
    <t>La comunicación para la evaluación de la efectividad de los indicadores asociados la autoridad ambiental y adminsitración y manejo, sea de manera más periodica.</t>
  </si>
  <si>
    <t xml:space="preserve">No se cuenta conectividad óptima para el aceeso a las plataformas para la obtención imágenes satelitáles con un nivel de detalle que pueda responder a las necesidades del proceso.  </t>
  </si>
  <si>
    <t>Cooperación de entidades y organizaciones para la adquisición de equipos y elementos para ejecutar las actividade de la funión de autoridad ambiental.
Equipos para el control y vigilancia y mejoramiento de la plataforma SICOSMART y apoyo en procesos de capacitación, como resultado de alianzas con cooperantes.</t>
  </si>
  <si>
    <t>Falta de recursos de inversión para atender las necesidades del proceso, que no permiten abordar al 100% las acciones de PVC para el control de las presiones que afectas las AP de PNNC.
Incertidumbre en la asignación presupuestal de la entidad para la próxima vigencia debido las prioridades del gobierno en temas de seguridad sanitaria COVID-19.</t>
  </si>
  <si>
    <t>Algunas áreas protegidas se evidencia articulación para el ejericio coordinado de autoridad ambiental en AP con situación de Comanejo.</t>
  </si>
  <si>
    <t>En algunos municipios en donde tienen jurisdicción las AP, el Consejo Municipal de Gestión del Riesgo no tiene interés para socializar los planes de contingencia y emergencia de riesgos naturales.
Falta mejorar la articulación para el ejericio coordinado de autoridad ambiental en AP con situación de Comanejo.</t>
  </si>
  <si>
    <r>
      <rPr>
        <sz val="11"/>
        <color indexed="8"/>
        <rFont val="Arial Narrow"/>
        <family val="2"/>
      </rPr>
      <t>Aumento de la normatividad aplicable por la entidad en respuesta a la emergencia sanitaria por COVID-19.</t>
    </r>
    <r>
      <rPr>
        <sz val="11"/>
        <color indexed="10"/>
        <rFont val="Arial Narrow"/>
        <family val="2"/>
      </rPr>
      <t xml:space="preserve">
</t>
    </r>
    <r>
      <rPr>
        <sz val="11"/>
        <color indexed="8"/>
        <rFont val="Arial Narrow"/>
        <family val="2"/>
      </rPr>
      <t xml:space="preserve">
Requerimientos recibidos en la entidad por visitas de inspección por parte de las entidades de control en temas ambientales.
</t>
    </r>
    <r>
      <rPr>
        <sz val="11"/>
        <color indexed="10"/>
        <rFont val="Arial Narrow"/>
        <family val="2"/>
      </rPr>
      <t xml:space="preserve">
</t>
    </r>
    <r>
      <rPr>
        <sz val="11"/>
        <color indexed="8"/>
        <rFont val="Arial Narrow"/>
        <family val="2"/>
      </rPr>
      <t>Cambios en requisitos legales en temas ambientales para las sede de nivel central y direcciones territorial a los que la entidad no pueda dar respuesta oportuna.</t>
    </r>
    <r>
      <rPr>
        <sz val="11"/>
        <color indexed="10"/>
        <rFont val="Arial Narrow"/>
        <family val="2"/>
      </rPr>
      <t xml:space="preserve">
</t>
    </r>
    <r>
      <rPr>
        <sz val="11"/>
        <color indexed="8"/>
        <rFont val="Arial Narrow"/>
        <family val="2"/>
      </rPr>
      <t xml:space="preserve">
Poco claridad en relación a la aplicabilidad de la sanción en términos del proceso sancionatorio en las comunidades indígenas, negritudes y raizales en el momento de incumplir un acuerdo pactado entre las dos autoridades.
Falta de claridad en el alcance de la norma y abordaje conjunto de las prácticas ambiental entre autoridad tradicional y actores presentes en el área protegida, con una visión ancestral diferente.</t>
    </r>
  </si>
  <si>
    <t>Presiones asociadas a la presecia de grupos al margen de la ley y actividades ilícitas en la Aps.
Falta mejorar la articulación para el ejericio coordinado de autoridad ambiental en AP con situación de Comanejo.</t>
  </si>
  <si>
    <t>Aumento en la debilidad de la conectividad de algunas áreas protegidas debido a los prestadores del servicio de internet, evidenciado en la emergencia santinaria por COVID-19.</t>
  </si>
  <si>
    <t>Coordinación y apoyo las actividades para frenar las situaciones ilegales que afectan las Aps.
Impacto positivo a nivel ambiental por la baja capacidad de carga por el cierre de las áreas protegidas con vocación ectourística en la emergencia sanitaria del COVID 19.</t>
  </si>
  <si>
    <t>Presiones antrópicas sobre los recursos naturales y ecosistemas que se protegen en la Aps.</t>
  </si>
  <si>
    <t>Fortalecer mecanismos eficaces institucionales para la atención y respuesta de las solictudes direccionadas a la OGR.</t>
  </si>
  <si>
    <t>Falta de compromiso de las entidades y organizaciones para trabajar en sinergia las temáticas pertinentes al proceso.
Baja respuesta a la corresponsabilidad de las competencias institucionales de los demás sectores (infraestructura, tecnologia, minero energético y defensa, entre otros)</t>
  </si>
  <si>
    <t>Nº: 27</t>
  </si>
  <si>
    <t xml:space="preserve">Riesgo: Extralimitación en el ejercicio de funciones en el otorgamiento de permisos, concesiones, y autorizaciones en las Áreas Protegidas. </t>
  </si>
  <si>
    <t>Nº: 29</t>
  </si>
  <si>
    <t>Riesgo: Dilación indebida de los tiempos en el transcurso de losTrámites Ambientales.</t>
  </si>
  <si>
    <t>Nº: 90</t>
  </si>
  <si>
    <t>Nº: 91</t>
  </si>
  <si>
    <t>Mayor precisión y conomicimiento en tiempo real para las partes interesadas, sobre las consesiones otorgadas en el Sistema de parques</t>
  </si>
  <si>
    <t>Grupo de Trámites y Evaluación Ambiental</t>
  </si>
  <si>
    <t xml:space="preserve">1. Publicar la URL correspondiente para acceso a la información georeferenciada. (consesión de aguas) y socialización a la Entidad.
</t>
  </si>
  <si>
    <t>URL - Comunicaciones</t>
  </si>
  <si>
    <t>Grupo de Trámites y Evaluación ambiental</t>
  </si>
  <si>
    <t xml:space="preserve">Extralimitación en el ejercicio de funciones en el otorgamiento de permisos, concesiones, y autorizaciones en las Áreas Protegidas. </t>
  </si>
  <si>
    <t>Circunstancia en la cual un servidor público va más allá de las funciones y fines que le otorgan las funciones del cargo o su contrato. Aplica cuando se hace uso discrecional del poder y el monopolio en la toma de decisiones, otorgamiento de permisos, concesiones, y autorizaciones en las Áreas Protegidas.</t>
  </si>
  <si>
    <t xml:space="preserve">1. Atribución de funciones y  competencias que no le son propias de su cargo por parte de los servidores públicos.
</t>
  </si>
  <si>
    <t>Apertura de investigación disciplinaria.
Afectación a los principios de transparencia, objetividad e idoneidad de la Entidad.
Pérdida de credibilidad y confianza en los servidores públicos de la dependencia.</t>
  </si>
  <si>
    <t>Coordinador GTEA y Directora Territorial Caribe.</t>
  </si>
  <si>
    <t>Jefe de la Dependencia, mediante la asignación de los trámites mediante el Gestor Documental ORFEO y en los aplicativos de seguimiento, al momento de la radicación y firma de los actos administrativos del trámite.
Evidencias: Reporte de ORFEO y Actos Administrativos archivados y/o publicados en la Gaceta Oficial de PNNC.</t>
  </si>
  <si>
    <t>1. Verificación mediante visto bueno por parte del Jefe de dependencia o Subordinado del Director Territorial Caribe, en los actos administrativos que resuelven los trámites mediante la aprobación por firma de la Subdirectora de Gestión y Manejo de Áreas Protegidas o por parte del Director Territorial (DTCA).</t>
  </si>
  <si>
    <t>Reporte de ORFEO - correos electrónicos</t>
  </si>
  <si>
    <t>GTEA y Directora Territorial Caribe.</t>
  </si>
  <si>
    <t>% de actos administrativos verificados que resuelven los trámites mediante la aprobación con firma de la Subdirectora de Gestión y Manejo de Áreas Protegidas o Directora de la DTCA</t>
  </si>
  <si>
    <r>
      <rPr>
        <b/>
        <sz val="11"/>
        <rFont val="Arial Narrow"/>
        <family val="2"/>
      </rPr>
      <t xml:space="preserve">DTCA: </t>
    </r>
    <r>
      <rPr>
        <sz val="11"/>
        <rFont val="Arial Narrow"/>
        <family val="2"/>
      </rPr>
      <t xml:space="preserve">20/04/2020
</t>
    </r>
    <r>
      <rPr>
        <b/>
        <sz val="11"/>
        <rFont val="Arial Narrow"/>
        <family val="2"/>
      </rPr>
      <t xml:space="preserve">SGM: </t>
    </r>
    <r>
      <rPr>
        <sz val="11"/>
        <rFont val="Arial Narrow"/>
        <family val="2"/>
      </rPr>
      <t>17/04/2020</t>
    </r>
  </si>
  <si>
    <r>
      <rPr>
        <b/>
        <sz val="11"/>
        <rFont val="Arial Narrow"/>
        <family val="2"/>
      </rPr>
      <t xml:space="preserve">DTCA: </t>
    </r>
    <r>
      <rPr>
        <sz val="11"/>
        <rFont val="Arial Narrow"/>
        <family val="2"/>
      </rPr>
      <t xml:space="preserve">La Verificación mediante visto bueno por parte de la Directora Territorial en los actos administrativos que resuelven los trámites, se realiza en esta unidad de decisión sobre el proyecto en físico del acto administrativo. Por lo cual no tenemos evidencia o registro para aportar en el primer seguimiento cuatrimestral respecto de esta acción de control.  
Dado que no se establece en el procedimiento y cumplida la socialización del mapa de riesgos, acciones de control y evidencias del mismo por parte del GTEA el pasado 7 de abril de 2020, la DTCA advierte que no cuenta con el registro o evidencia para soportar el seguimiento a la acción de control propuesta en este primer cuatrimestre del año 2020. Por lo anterior, a partir de la fecha de socialización de la acción de control la DTCA dará traslado a la Directora Territorial,  para su verificación mediante visto bueno de los proyectos de actos administrativos que resuelven los trámites, a través correo electrónico y consolidará las respectivas evidencias. Se adjunta como evidencia lista de asistencia de la fecha de socialización del riesgo y acciones de control.
</t>
    </r>
    <r>
      <rPr>
        <b/>
        <sz val="11"/>
        <rFont val="Arial Narrow"/>
        <family val="2"/>
      </rPr>
      <t xml:space="preserve">SGM. </t>
    </r>
    <r>
      <rPr>
        <sz val="11"/>
        <rFont val="Arial Narrow"/>
        <family val="2"/>
      </rPr>
      <t>Se aportan los correos electrónicos (195) y reporte Orfeo del Coordinador del Grupo de Tramites y Evaluación Ambiental, desde el 01 de enero de 2020 al 17 de abril de 2020. Los cuales se constituyen en la evidencia del riesgo 27, de esta forma se tiene la acción preventiva para el riesgo de Atribución de funciones y  competencias que no le son propias de su cargo por parte de los servidores públicos.</t>
    </r>
  </si>
  <si>
    <r>
      <rPr>
        <b/>
        <sz val="11"/>
        <rFont val="Arial Narrow"/>
        <family val="2"/>
      </rPr>
      <t xml:space="preserve">DTCA: </t>
    </r>
    <r>
      <rPr>
        <sz val="11"/>
        <rFont val="Arial Narrow"/>
        <family val="2"/>
      </rPr>
      <t xml:space="preserve">0%
</t>
    </r>
    <r>
      <rPr>
        <b/>
        <sz val="11"/>
        <rFont val="Arial Narrow"/>
        <family val="2"/>
      </rPr>
      <t xml:space="preserve">SGM: </t>
    </r>
    <r>
      <rPr>
        <sz val="11"/>
        <rFont val="Arial Narrow"/>
        <family val="2"/>
      </rPr>
      <t>30%</t>
    </r>
  </si>
  <si>
    <t>La Unidad de Decisión DTCA reportó que no programó avances al respecto para este periodo.Por cuanto , no dispone de evidencia para aportar.</t>
  </si>
  <si>
    <t>Dilación indebida de los tiempos en el transcurso de losTrámites Ambientales.</t>
  </si>
  <si>
    <t>Retrasos voluntarios o indebidas por parte de servidores públicos cuando le asiste interés particular de obtener beneficio ilícito originado en el otorgamiento de un permiso, concesión y/o autorización.</t>
  </si>
  <si>
    <t xml:space="preserve">1. Desconocimiento de los tiempos que otorga la normatividad, contenida en los procedimientos del Sistema Intregado de Gestión de la Entidad, que aplica Trámites Ambientales. </t>
  </si>
  <si>
    <t>Reproceso de actividades y aumento en la carga de actividades.
Pérdida de confianza y credibilidad en los servidores públicos y de la Entidad</t>
  </si>
  <si>
    <t>Listados de asistencia y actas donde se evidencien los procesos de capacitación  y/o socialización al equipo de trabajo</t>
  </si>
  <si>
    <t>(Número de sensibilizaciones realizadas de norma para los Trámites Ambientales / Número de sensibilizaciones requeridas de norma para los Trámites Ambientales)*100</t>
  </si>
  <si>
    <r>
      <rPr>
        <b/>
        <sz val="11"/>
        <rFont val="Arial Narrow"/>
        <family val="2"/>
      </rPr>
      <t>DTCA:</t>
    </r>
    <r>
      <rPr>
        <sz val="11"/>
        <rFont val="Arial Narrow"/>
        <family val="2"/>
      </rPr>
      <t xml:space="preserve"> El 20 de abril se socializó con el equipo de apoyo jurídico del soporte legal del trámite Permiso para adelantar labores de adecuación, reposición o mejoras a las construcciones existentes en el Parque Nacional Natural Los Corales del Rosario y de San Bernardo Resolución 321 de 2015, (Artículo 6, 10), Decreto 3572 de 2011, (Todos)
Decreto 2811 de 1974, (Artículo 23), Resolución 0163 de 2009, (Artículo 173, Numeral 2), Resolución 1610 de 2005, (Todos), Ley 99 de 1993, (Todos). Se enfatizó en los términos de la resolución  0163 de 2009  Se anexa lista de asistencia.
</t>
    </r>
    <r>
      <rPr>
        <b/>
        <sz val="11"/>
        <rFont val="Arial Narrow"/>
        <family val="2"/>
      </rPr>
      <t xml:space="preserve">SGM: </t>
    </r>
    <r>
      <rPr>
        <sz val="11"/>
        <rFont val="Arial Narrow"/>
        <family val="2"/>
      </rPr>
      <t>Se anexan  los Listados de asistencia y actas donde se evidencien los procesos de capacitación  y/o socialización al equipo de trabajo referentes a los tramites ambientales, de esta forma se realiza la sensibilización   periódica al equipo de trabajo sobre el cumplimiento de los tiempos otorgados por la norma para los Trámites Ambientales.</t>
    </r>
  </si>
  <si>
    <r>
      <rPr>
        <b/>
        <sz val="11"/>
        <rFont val="Arial Narrow"/>
        <family val="2"/>
      </rPr>
      <t xml:space="preserve">DTCA: </t>
    </r>
    <r>
      <rPr>
        <sz val="11"/>
        <rFont val="Arial Narrow"/>
        <family val="2"/>
      </rPr>
      <t xml:space="preserve">30%
</t>
    </r>
    <r>
      <rPr>
        <b/>
        <sz val="11"/>
        <rFont val="Arial Narrow"/>
        <family val="2"/>
      </rPr>
      <t xml:space="preserve">SGM: </t>
    </r>
    <r>
      <rPr>
        <sz val="11"/>
        <rFont val="Arial Narrow"/>
        <family val="2"/>
      </rPr>
      <t>40%</t>
    </r>
  </si>
  <si>
    <t xml:space="preserve">Afectación de la integridad del personal de las áreas protegidas en el ejercicio de autoridad ambiental </t>
  </si>
  <si>
    <t xml:space="preserve">Afectación negativa del pesonal de las AP al ejercer la autoridad ambiental (PVC), sin tener en cuenta las directrices de seguridad de la Entidad en las diferentes situaciones de orden público. </t>
  </si>
  <si>
    <t>Desconocimiento del personal de las áreas protegidas de las directrices sobre seguridad de la institucion (Plan de Contingencia de Riesgo Publico, Protocolo de Seguridad, Conducta y Comportamiento, Procedimiento de Gestion del Riesgo Publico, Medidas para la movilizacion del personal)</t>
  </si>
  <si>
    <t>Afectación de  la integridad del personal de las áreas protegidas.</t>
  </si>
  <si>
    <t xml:space="preserve">Áreas Protegidas </t>
  </si>
  <si>
    <t xml:space="preserve">La OGR informará mediante memorando periodicamente a las APs el estado de actualización de sus planes de contingencia de riesgo público con las recomendaciones pertinentes. </t>
  </si>
  <si>
    <t>1. La persona asignada en el AP para el tema de riesgo público, actualizará y socializará a todo el personal del AP el plan de contingencia de riesgo público en los casos que se requiera</t>
  </si>
  <si>
    <t>Registros de Aistencia - Plan de contigencia de riesgo público aprobado o actualizado mediante memorando.</t>
  </si>
  <si>
    <t>Áreas Protegidas
Excepto PNNC Los Nevados - PNN Tatama</t>
  </si>
  <si>
    <t xml:space="preserve"> (Número  de comunicaciones atendidas/  Numero  de comunicaciones recibidas)*100 </t>
  </si>
  <si>
    <t>Activar las acciones establecidas en el Plan de Contingencia de Riesgo Público</t>
  </si>
  <si>
    <r>
      <rPr>
        <b/>
        <sz val="11"/>
        <color indexed="8"/>
        <rFont val="Arial Narrow"/>
        <family val="2"/>
      </rPr>
      <t xml:space="preserve">PNN CATATUMBO BARI - 17/04/2020
PNN COCUY - </t>
    </r>
    <r>
      <rPr>
        <sz val="11"/>
        <color indexed="8"/>
        <rFont val="Arial Narrow"/>
        <family val="2"/>
      </rPr>
      <t>17/04/2020</t>
    </r>
    <r>
      <rPr>
        <b/>
        <sz val="11"/>
        <color indexed="8"/>
        <rFont val="Arial Narrow"/>
        <family val="2"/>
      </rPr>
      <t xml:space="preserve">
AUN ESTORAQUES -</t>
    </r>
    <r>
      <rPr>
        <sz val="11"/>
        <color indexed="8"/>
        <rFont val="Arial Narrow"/>
        <family val="2"/>
      </rPr>
      <t xml:space="preserve"> 17/04/2020</t>
    </r>
    <r>
      <rPr>
        <b/>
        <sz val="11"/>
        <color indexed="8"/>
        <rFont val="Arial Narrow"/>
        <family val="2"/>
      </rPr>
      <t xml:space="preserve">
SFF GUANENTA ALTO RIO FONCE -</t>
    </r>
    <r>
      <rPr>
        <sz val="11"/>
        <color indexed="8"/>
        <rFont val="Arial Narrow"/>
        <family val="2"/>
      </rPr>
      <t xml:space="preserve"> 17/04/2020
</t>
    </r>
    <r>
      <rPr>
        <b/>
        <sz val="11"/>
        <color indexed="8"/>
        <rFont val="Arial Narrow"/>
        <family val="2"/>
      </rPr>
      <t xml:space="preserve">SFF IGUAQUE - </t>
    </r>
    <r>
      <rPr>
        <sz val="11"/>
        <color indexed="8"/>
        <rFont val="Arial Narrow"/>
        <family val="2"/>
      </rPr>
      <t xml:space="preserve">17/04/2020 
</t>
    </r>
    <r>
      <rPr>
        <b/>
        <sz val="11"/>
        <color indexed="8"/>
        <rFont val="Arial Narrow"/>
        <family val="2"/>
      </rPr>
      <t xml:space="preserve">PNN PISBA - </t>
    </r>
    <r>
      <rPr>
        <sz val="11"/>
        <color indexed="8"/>
        <rFont val="Arial Narrow"/>
        <family val="2"/>
      </rPr>
      <t xml:space="preserve">17/04/2020
</t>
    </r>
    <r>
      <rPr>
        <b/>
        <sz val="11"/>
        <color indexed="8"/>
        <rFont val="Arial Narrow"/>
        <family val="2"/>
      </rPr>
      <t xml:space="preserve">PNN SERRANIA YARIGUIES - </t>
    </r>
    <r>
      <rPr>
        <sz val="11"/>
        <color indexed="8"/>
        <rFont val="Arial Narrow"/>
        <family val="2"/>
      </rPr>
      <t xml:space="preserve">17/04/2020
</t>
    </r>
    <r>
      <rPr>
        <b/>
        <sz val="11"/>
        <color indexed="8"/>
        <rFont val="Arial Narrow"/>
        <family val="2"/>
      </rPr>
      <t xml:space="preserve">PNN TAMA : </t>
    </r>
    <r>
      <rPr>
        <sz val="11"/>
        <color indexed="8"/>
        <rFont val="Arial Narrow"/>
        <family val="2"/>
      </rPr>
      <t xml:space="preserve">17/04/2020
</t>
    </r>
    <r>
      <rPr>
        <b/>
        <sz val="11"/>
        <color indexed="8"/>
        <rFont val="Arial Narrow"/>
        <family val="2"/>
      </rPr>
      <t>PNN Hermosas</t>
    </r>
    <r>
      <rPr>
        <sz val="11"/>
        <color indexed="8"/>
        <rFont val="Arial Narrow"/>
        <family val="2"/>
      </rPr>
      <t xml:space="preserve">:  14/04/2020
</t>
    </r>
    <r>
      <rPr>
        <b/>
        <sz val="11"/>
        <color indexed="8"/>
        <rFont val="Arial Narrow"/>
        <family val="2"/>
      </rPr>
      <t>SFF Corota:</t>
    </r>
    <r>
      <rPr>
        <sz val="11"/>
        <color indexed="8"/>
        <rFont val="Arial Narrow"/>
        <family val="2"/>
      </rPr>
      <t xml:space="preserve"> 14/04/2020
</t>
    </r>
    <r>
      <rPr>
        <b/>
        <sz val="11"/>
        <color indexed="8"/>
        <rFont val="Arial Narrow"/>
        <family val="2"/>
      </rPr>
      <t>SFF Galeras</t>
    </r>
    <r>
      <rPr>
        <sz val="11"/>
        <color indexed="8"/>
        <rFont val="Arial Narrow"/>
        <family val="2"/>
      </rPr>
      <t xml:space="preserve">: 14/04/2020
</t>
    </r>
    <r>
      <rPr>
        <b/>
        <sz val="11"/>
        <color indexed="8"/>
        <rFont val="Arial Narrow"/>
        <family val="2"/>
      </rPr>
      <t xml:space="preserve">PNN Puracé: </t>
    </r>
    <r>
      <rPr>
        <sz val="11"/>
        <color indexed="8"/>
        <rFont val="Arial Narrow"/>
        <family val="2"/>
      </rPr>
      <t xml:space="preserve">14/04/2020
</t>
    </r>
    <r>
      <rPr>
        <b/>
        <sz val="11"/>
        <color indexed="8"/>
        <rFont val="Arial Narrow"/>
        <family val="2"/>
      </rPr>
      <t xml:space="preserve">PNN Orquídeas: </t>
    </r>
    <r>
      <rPr>
        <sz val="11"/>
        <color indexed="8"/>
        <rFont val="Arial Narrow"/>
        <family val="2"/>
      </rPr>
      <t xml:space="preserve">14/04/2020
</t>
    </r>
    <r>
      <rPr>
        <b/>
        <sz val="11"/>
        <color indexed="8"/>
        <rFont val="Arial Narrow"/>
        <family val="2"/>
      </rPr>
      <t>PNN Doña Juana:</t>
    </r>
    <r>
      <rPr>
        <sz val="11"/>
        <color indexed="8"/>
        <rFont val="Arial Narrow"/>
        <family val="2"/>
      </rPr>
      <t xml:space="preserve"> 14/04/2020
</t>
    </r>
    <r>
      <rPr>
        <b/>
        <sz val="11"/>
        <color indexed="8"/>
        <rFont val="Arial Narrow"/>
        <family val="2"/>
      </rPr>
      <t xml:space="preserve">PNN Selva Florencia: </t>
    </r>
    <r>
      <rPr>
        <sz val="11"/>
        <color indexed="8"/>
        <rFont val="Arial Narrow"/>
        <family val="2"/>
      </rPr>
      <t xml:space="preserve"> 14/04/2020
</t>
    </r>
    <r>
      <rPr>
        <b/>
        <sz val="11"/>
        <color indexed="8"/>
        <rFont val="Arial Narrow"/>
        <family val="2"/>
      </rPr>
      <t xml:space="preserve">PNN Guácharos:  </t>
    </r>
    <r>
      <rPr>
        <sz val="11"/>
        <color indexed="8"/>
        <rFont val="Arial Narrow"/>
        <family val="2"/>
      </rPr>
      <t xml:space="preserve">14/04/2020
</t>
    </r>
    <r>
      <rPr>
        <b/>
        <sz val="11"/>
        <color indexed="8"/>
        <rFont val="Arial Narrow"/>
        <family val="2"/>
      </rPr>
      <t>SFF Otún Quimbaya:</t>
    </r>
    <r>
      <rPr>
        <sz val="11"/>
        <color indexed="8"/>
        <rFont val="Arial Narrow"/>
        <family val="2"/>
      </rPr>
      <t xml:space="preserve"> 14/04/2020
</t>
    </r>
    <r>
      <rPr>
        <b/>
        <sz val="11"/>
        <color indexed="8"/>
        <rFont val="Arial Narrow"/>
        <family val="2"/>
      </rPr>
      <t>PNN Nevado del Huila</t>
    </r>
    <r>
      <rPr>
        <sz val="11"/>
        <color indexed="8"/>
        <rFont val="Arial Narrow"/>
        <family val="2"/>
      </rPr>
      <t>: 14/04/2020</t>
    </r>
  </si>
  <si>
    <r>
      <rPr>
        <b/>
        <sz val="11"/>
        <color indexed="8"/>
        <rFont val="Arial Narrow"/>
        <family val="2"/>
      </rPr>
      <t>PNN CATATUMBO BARI - PNN COCUY - AUN ESTORAQUES -SFF GUANENTA ALTO RIO – FONCE - SFF IGUAQUE - PNN PISBA - PNN SERRANIA YARIGUIES - PNN TAMA:</t>
    </r>
    <r>
      <rPr>
        <sz val="11"/>
        <color indexed="8"/>
        <rFont val="Arial Narrow"/>
        <family val="2"/>
      </rPr>
      <t xml:space="preserve"> En el presente periodo la Oficina Gestión del Riesgo  solicitando aprobación de la actualización de cuatro (4) Planes de Contingencia ( se relacionan en este avace) asi mismo la oficina de gestion del  Riesgo aprobó y actualizo cuatro (4) planes de Contingencia de Riesgo Público de ANU ESTORAQUES 2019-2020, mediante Memorando 20191500003163 DEL 19-12-2019; SFF GARF 2019, mediante MEMORANDO 20191500000823 DEL 10-04-19; SFF IGUAQUE 2019-2020, mediante Memorando 20201500000223 de fecha 24-01-2020 y PNN COCUY 2019-2020, mediante Memorando 20201500000203 de fecha 23-01-2020
En el presente periodo se dio tramite a la Oficina Gestión del Riesgo solicitando la aprobación de la actualización de cuatro (4) Planes de Contingencia de Riesgo Público de PNN Serranía de Los Yariguíes 2019-2020, remitido mediante Memorando 20195510002593 del 25-09-19; PNN CATATUMBO BARÍ 2019-2020 Memorando 20195520004703 DEL 07-11-19; PNN Pisba 2019-2020 y PNN TAMA 2019-2020 mediante Memorando 20195510002573 DEL 24-09-19, para un total de ocho (8) ) Planes de Contingencia de Riesgo Público de las AP adscritas a la DTAN; asimismo, en el PNN Cocuy se llevó a cabo dos reuniones para tratar temas de gestión del riesgo por la hechos acaecidos en el AP.
</t>
    </r>
    <r>
      <rPr>
        <b/>
        <sz val="11"/>
        <color indexed="8"/>
        <rFont val="Arial Narrow"/>
        <family val="2"/>
      </rPr>
      <t xml:space="preserve">PNN Hermosas: </t>
    </r>
    <r>
      <rPr>
        <sz val="11"/>
        <color indexed="8"/>
        <rFont val="Arial Narrow"/>
        <family val="2"/>
      </rPr>
      <t xml:space="preserve">A la fecha no ha sido aprobado el Plan de Contingencia de Riesgo Publico, el cual fue enviado a la OGRD por medio de ORFEO con Radicado 20206120000063 el día 24 de enero de 2020. En el comité Interno y proceso de inducción realizado entre el 24 y el 28 de febrero de 2020 se abordaron temas relacionados  al Plan de Contingencia por Riesgo Público.  Anexo:    EVIDENCIA_88                          -ACTA_COMITE_I NTERNO_INDUCCION_24_28_FEB_2020                         -LISTA_ASISTENCIA _24_28_FEB_2020
</t>
    </r>
    <r>
      <rPr>
        <b/>
        <sz val="11"/>
        <color indexed="8"/>
        <rFont val="Arial Narrow"/>
        <family val="2"/>
      </rPr>
      <t xml:space="preserve">SFF Corota:  </t>
    </r>
    <r>
      <rPr>
        <sz val="11"/>
        <color indexed="8"/>
        <rFont val="Arial Narrow"/>
        <family val="2"/>
      </rPr>
      <t xml:space="preserve">El Plan de Contingencia de Riesgo Público del SF Isla de la Corota se encuentra aprobado mediante memorando No 20191500001983 del 05/09/2019 por parte de Oficina de Gestión del Riesgo. En éste periodo no se presentaron amenazas de riesgo público en el AP.
EVIDENCIA: 1. Memorando de aprobación de PEC  
</t>
    </r>
    <r>
      <rPr>
        <b/>
        <sz val="11"/>
        <color indexed="8"/>
        <rFont val="Arial Narrow"/>
        <family val="2"/>
      </rPr>
      <t xml:space="preserve">SFF GALERAS: </t>
    </r>
    <r>
      <rPr>
        <sz val="11"/>
        <color indexed="8"/>
        <rFont val="Arial Narrow"/>
        <family val="2"/>
      </rPr>
      <t xml:space="preserve"> Se cuenta con el plan de contingencia de Riesgo publico aprobado con memorando 20191500001153. (Anexo 3)
En este periodo se realizaron dos espacios de riesgo publico: uno el 9 de marzo para conocer una novedad de riesgo publico presentada en el sector ZAVA -Sandona (Anexo 4); y otro espacio el  7 de abril enel cual se socializó el plan de contingencia al nuevo profe+BP173ida de una niña de 12 años y un joven de 17.
(Anexo Inf_situaciones_RP_I_cuatrimestre; anexo evidencias)
</t>
    </r>
    <r>
      <rPr>
        <b/>
        <sz val="11"/>
        <color indexed="8"/>
        <rFont val="Arial Narrow"/>
        <family val="2"/>
      </rPr>
      <t>PNN Doña Juana:</t>
    </r>
    <r>
      <rPr>
        <sz val="11"/>
        <color indexed="8"/>
        <rFont val="Arial Narrow"/>
        <family val="2"/>
      </rPr>
      <t xml:space="preserve"> Se sigue el protocolo del plan de riesgo público vigencia 2019, que fue actualizado, pero a la fecha la revisión del documento se encuentra en curso. Se envió a la Dirección Territorial con el informe de implementación  y su trazabilidad está en el Orfeo.
La carpeta "Número de Riesgo 88", contiene, anexo 1: 120206170000473_ REMISIÓN DE ACTUALIZACIÓN ANUAL DEL PLAN DE RIESGO PÚBLICO; anexo 2: 120206170000473_Informe de implementación; anexo 3: Pantallazo Memorando actualización  del Plan de Riesgo Publico 2019 - 2020 en el Drive PAA primer semestre 2020; anexo 4: Pantallazo trazabilidad Plan de Riesgo Público en el Orfeo
</t>
    </r>
    <r>
      <rPr>
        <b/>
        <sz val="11"/>
        <color indexed="8"/>
        <rFont val="Arial Narrow"/>
        <family val="2"/>
      </rPr>
      <t>PNN Selva de Florencia</t>
    </r>
    <r>
      <rPr>
        <sz val="11"/>
        <color indexed="8"/>
        <rFont val="Arial Narrow"/>
        <family val="2"/>
      </rPr>
      <t xml:space="preserve">:  En el segundo cuatrimestre se iniciará la actualización del Plan de Riesgo Público generado por el ejercicio de la autoridad ambiental y se programará una socialización. 
</t>
    </r>
    <r>
      <rPr>
        <b/>
        <sz val="11"/>
        <color indexed="8"/>
        <rFont val="Arial Narrow"/>
        <family val="2"/>
      </rPr>
      <t xml:space="preserve">PNN Guácharos:  </t>
    </r>
    <r>
      <rPr>
        <sz val="11"/>
        <color indexed="8"/>
        <rFont val="Arial Narrow"/>
        <family val="2"/>
      </rPr>
      <t xml:space="preserve">Durante el primer cuatrimestre del año 2020 no se han realizado actividades  relacionadas con la actualizaciòn del Plan de Contingencia para Riesgo Público por el ejercicio de Autoridad Ambiental en el PNN Cueva de los Guácharos; lo anterior debido a que el Plan vigente fue aprobado en septiembre de 2019 mediante memorando 20191500001973 del 05-09-2019 con vigencia de un año y fue socializado al equipo de trabajo el 28 de octubre de 2019 y la actualización del Plan se realizó de manera inmediata con Memorando remisorio 20196180001473 del 31-10-2019. En cuanto a la socialización, en el primer cuatrimestre 2020, esta se realizò de manera verbal en una jornada de inducciòn al contratista nuevo Wilmer Alfonso Jiménez, en la cual se le realizò una capacitaciòn sobre el plan de riesgo público y recomendaciones de seguridad y salud en el trabajo, como de la gestiòn de riesgos de origen natural.BP173
</t>
    </r>
    <r>
      <rPr>
        <b/>
        <sz val="11"/>
        <color indexed="8"/>
        <rFont val="Arial Narrow"/>
        <family val="2"/>
      </rPr>
      <t>SFF Otún Quimbaya</t>
    </r>
    <r>
      <rPr>
        <sz val="11"/>
        <color indexed="8"/>
        <rFont val="Arial Narrow"/>
        <family val="2"/>
      </rPr>
      <t xml:space="preserve">: Frente al Plan de contingencia por riesgo público, este fue aprobado mediante memorando 20191500002903 del 11 de diciembre de 2019, por tanto se actualizará en el cuarto trimestre de 2020, sin embargo, y en el marco del comité local realizado el 5 de marzo, se socializa el mismo con el equipo del area protegida.
</t>
    </r>
    <r>
      <rPr>
        <b/>
        <sz val="11"/>
        <color indexed="8"/>
        <rFont val="Arial Narrow"/>
        <family val="2"/>
      </rPr>
      <t xml:space="preserve">PNN Nevado del Huila:  </t>
    </r>
    <r>
      <rPr>
        <sz val="11"/>
        <color indexed="8"/>
        <rFont val="Arial Narrow"/>
        <family val="2"/>
      </rPr>
      <t>El jefe del AP realizó socialización del Plan de contigencia de riesgo público vigente, aclarando que este año el dcumento debe ser actualizado, verbalemnte, cada nuevo integrante del AP recibió inducción al respecto. BP173</t>
    </r>
  </si>
  <si>
    <r>
      <rPr>
        <b/>
        <sz val="11"/>
        <color indexed="8"/>
        <rFont val="Arial Narrow"/>
        <family val="2"/>
      </rPr>
      <t>PNN CATATUMBO BARI - PNN COCUY - AUN ESTORAQUES -SFF GUANENTA ALTO RIO FONCE - SFF IGUAQUE - PNN PISBA - PNN SERRANIA YARIGUIES - PNN TAMA:</t>
    </r>
    <r>
      <rPr>
        <sz val="11"/>
        <color indexed="8"/>
        <rFont val="Arial Narrow"/>
        <family val="2"/>
      </rPr>
      <t xml:space="preserve"> 50%
</t>
    </r>
    <r>
      <rPr>
        <b/>
        <sz val="11"/>
        <color indexed="8"/>
        <rFont val="Arial Narrow"/>
        <family val="2"/>
      </rPr>
      <t xml:space="preserve">PNN Hermosas: </t>
    </r>
    <r>
      <rPr>
        <sz val="11"/>
        <color indexed="8"/>
        <rFont val="Arial Narrow"/>
        <family val="2"/>
      </rPr>
      <t xml:space="preserve"> 23%
</t>
    </r>
    <r>
      <rPr>
        <b/>
        <sz val="11"/>
        <color indexed="8"/>
        <rFont val="Arial Narrow"/>
        <family val="2"/>
      </rPr>
      <t xml:space="preserve">SFF Corota: </t>
    </r>
    <r>
      <rPr>
        <sz val="11"/>
        <color indexed="8"/>
        <rFont val="Arial Narrow"/>
        <family val="2"/>
      </rPr>
      <t xml:space="preserve">10%
</t>
    </r>
    <r>
      <rPr>
        <b/>
        <sz val="11"/>
        <color indexed="8"/>
        <rFont val="Arial Narrow"/>
        <family val="2"/>
      </rPr>
      <t>SFF Galeras:</t>
    </r>
    <r>
      <rPr>
        <sz val="11"/>
        <color indexed="8"/>
        <rFont val="Arial Narrow"/>
        <family val="2"/>
      </rPr>
      <t xml:space="preserve"> 20%
</t>
    </r>
    <r>
      <rPr>
        <b/>
        <sz val="11"/>
        <color indexed="8"/>
        <rFont val="Arial Narrow"/>
        <family val="2"/>
      </rPr>
      <t>PNN Puracé</t>
    </r>
    <r>
      <rPr>
        <sz val="11"/>
        <color indexed="8"/>
        <rFont val="Arial Narrow"/>
        <family val="2"/>
      </rPr>
      <t xml:space="preserve">: 25%
</t>
    </r>
    <r>
      <rPr>
        <b/>
        <sz val="11"/>
        <color indexed="8"/>
        <rFont val="Arial Narrow"/>
        <family val="2"/>
      </rPr>
      <t>PNN Orquídeas</t>
    </r>
    <r>
      <rPr>
        <sz val="11"/>
        <color indexed="8"/>
        <rFont val="Arial Narrow"/>
        <family val="2"/>
      </rPr>
      <t xml:space="preserve">: 23.33%
</t>
    </r>
    <r>
      <rPr>
        <b/>
        <sz val="11"/>
        <color indexed="8"/>
        <rFont val="Arial Narrow"/>
        <family val="2"/>
      </rPr>
      <t>PNN Doña Juana:</t>
    </r>
    <r>
      <rPr>
        <sz val="11"/>
        <color indexed="8"/>
        <rFont val="Arial Narrow"/>
        <family val="2"/>
      </rPr>
      <t xml:space="preserve"> 23.23%
</t>
    </r>
    <r>
      <rPr>
        <b/>
        <sz val="11"/>
        <color indexed="8"/>
        <rFont val="Arial Narrow"/>
        <family val="2"/>
      </rPr>
      <t xml:space="preserve">PNN Selva Florencia: </t>
    </r>
    <r>
      <rPr>
        <sz val="11"/>
        <color indexed="8"/>
        <rFont val="Arial Narrow"/>
        <family val="2"/>
      </rPr>
      <t xml:space="preserve"> 0%
</t>
    </r>
    <r>
      <rPr>
        <b/>
        <sz val="11"/>
        <color indexed="8"/>
        <rFont val="Arial Narrow"/>
        <family val="2"/>
      </rPr>
      <t xml:space="preserve">PNN Guácharos: </t>
    </r>
    <r>
      <rPr>
        <sz val="11"/>
        <color indexed="8"/>
        <rFont val="Arial Narrow"/>
        <family val="2"/>
      </rPr>
      <t xml:space="preserve"> 10%
</t>
    </r>
    <r>
      <rPr>
        <b/>
        <sz val="11"/>
        <color indexed="8"/>
        <rFont val="Arial Narrow"/>
        <family val="2"/>
      </rPr>
      <t>SFF Otún Quimbaya:</t>
    </r>
    <r>
      <rPr>
        <sz val="11"/>
        <color indexed="8"/>
        <rFont val="Arial Narrow"/>
        <family val="2"/>
      </rPr>
      <t xml:space="preserve"> 23.33%
</t>
    </r>
    <r>
      <rPr>
        <b/>
        <sz val="11"/>
        <color indexed="8"/>
        <rFont val="Arial Narrow"/>
        <family val="2"/>
      </rPr>
      <t>PNN Nevado del Huila:</t>
    </r>
    <r>
      <rPr>
        <sz val="11"/>
        <color indexed="8"/>
        <rFont val="Arial Narrow"/>
        <family val="2"/>
      </rPr>
      <t xml:space="preserve"> 30%</t>
    </r>
  </si>
  <si>
    <t xml:space="preserve">2. Comunicar a las áreas protegidas las directrices de seguridad de la institución y solicitar su implementacion.  </t>
  </si>
  <si>
    <t>Comunicaciones remitidas</t>
  </si>
  <si>
    <t>Oficina  Gestión del Riesgo</t>
  </si>
  <si>
    <r>
      <rPr>
        <b/>
        <sz val="11"/>
        <rFont val="Arial Narrow"/>
        <family val="2"/>
      </rPr>
      <t>Jefe OGR:</t>
    </r>
    <r>
      <rPr>
        <sz val="11"/>
        <rFont val="Arial Narrow"/>
        <family val="2"/>
      </rPr>
      <t xml:space="preserve"> 17/04/2020</t>
    </r>
  </si>
  <si>
    <r>
      <rPr>
        <b/>
        <sz val="11"/>
        <rFont val="Arial Narrow"/>
        <family val="2"/>
      </rPr>
      <t xml:space="preserve">Jefe OGR </t>
    </r>
    <r>
      <rPr>
        <sz val="11"/>
        <rFont val="Arial Narrow"/>
        <family val="2"/>
      </rPr>
      <t>Se han remitido a 5 áreas protegidas: PNN Cocuy, SFF Iguaque, PNN Tinigua, SFF Corchal El Mono Hernández, PNN Macuira, la aprobación de la actualización de los Planes de Contingencia de Riesgo Público (Anexo 1). 
Se ha realizado la atención y seguimiento con las instancias pertinentes a las situaciones de orden público que se presentan en los municipios con jurisdicción en las áreas de los Parques Nacionales Naturales (Anexo 2)</t>
    </r>
  </si>
  <si>
    <r>
      <rPr>
        <b/>
        <sz val="11"/>
        <rFont val="Arial Narrow"/>
        <family val="2"/>
      </rPr>
      <t xml:space="preserve">Jefe OGR </t>
    </r>
    <r>
      <rPr>
        <sz val="11"/>
        <rFont val="Arial Narrow"/>
        <family val="2"/>
      </rPr>
      <t>10%</t>
    </r>
  </si>
  <si>
    <t xml:space="preserve">Extralimitación en el ejercicio de funciones sancionatorias en las Áreas Protegidas. </t>
  </si>
  <si>
    <t xml:space="preserve">Circunstancia en la cual un servidor público va más allá de las funciones y fines que le otorgan las funciones del cargo o su contrato. Aplica cuando se hace uso discrecional del poder y el monopolio en la toma de decisiones en el ejercicio de la función sancionatoria. </t>
  </si>
  <si>
    <t>Jefe de la Dependencia, mediante la asignación de los trámites mediante el Gestor Documental ORFEO y en los aplicativos de seguimiento, al momento de la radicación y firma de los actos administrativos del proceso sancionatorio.
Evidencias: Reporte de ORFEO y Actos Administrativos archivados y/o publicados en la Gaceta Oficial de PNNC.</t>
  </si>
  <si>
    <t>1. Verificación mediante visto bueno por parte del Jefe de dependencia o Subordinado del DIrector Territorial, en los actos administrativos que resuelven de fondo los Procesos Sancionatorios mediante la aprobación por firma de la Subdirectora de Gestión y Manejo de Áreas Protegidas o Director Territorial.</t>
  </si>
  <si>
    <t>GTEA y Directores Territoriales.</t>
  </si>
  <si>
    <r>
      <rPr>
        <b/>
        <sz val="11"/>
        <color indexed="8"/>
        <rFont val="Arial Narrow"/>
        <family val="2"/>
      </rPr>
      <t xml:space="preserve">DTAM: </t>
    </r>
    <r>
      <rPr>
        <sz val="11"/>
        <color indexed="8"/>
        <rFont val="Arial Narrow"/>
        <family val="2"/>
      </rPr>
      <t xml:space="preserve">17/04/2020
</t>
    </r>
    <r>
      <rPr>
        <b/>
        <sz val="11"/>
        <color indexed="8"/>
        <rFont val="Arial Narrow"/>
        <family val="2"/>
      </rPr>
      <t xml:space="preserve">DTAO: </t>
    </r>
    <r>
      <rPr>
        <sz val="11"/>
        <color indexed="8"/>
        <rFont val="Arial Narrow"/>
        <family val="2"/>
      </rPr>
      <t xml:space="preserve">15/04/2020
</t>
    </r>
    <r>
      <rPr>
        <b/>
        <sz val="11"/>
        <color indexed="8"/>
        <rFont val="Arial Narrow"/>
        <family val="2"/>
      </rPr>
      <t>DTCA:</t>
    </r>
    <r>
      <rPr>
        <sz val="11"/>
        <color indexed="8"/>
        <rFont val="Arial Narrow"/>
        <family val="2"/>
      </rPr>
      <t xml:space="preserve"> 20/04/2020
</t>
    </r>
    <r>
      <rPr>
        <b/>
        <sz val="11"/>
        <color indexed="8"/>
        <rFont val="Arial Narrow"/>
        <family val="2"/>
      </rPr>
      <t xml:space="preserve">DTPA: </t>
    </r>
    <r>
      <rPr>
        <sz val="11"/>
        <color indexed="8"/>
        <rFont val="Arial Narrow"/>
        <family val="2"/>
      </rPr>
      <t xml:space="preserve">17/04/2020
</t>
    </r>
    <r>
      <rPr>
        <b/>
        <sz val="11"/>
        <color indexed="8"/>
        <rFont val="Arial Narrow"/>
        <family val="2"/>
      </rPr>
      <t xml:space="preserve">DTOR: </t>
    </r>
    <r>
      <rPr>
        <sz val="11"/>
        <color indexed="8"/>
        <rFont val="Arial Narrow"/>
        <family val="2"/>
      </rPr>
      <t xml:space="preserve">13/04/2020
</t>
    </r>
    <r>
      <rPr>
        <b/>
        <sz val="11"/>
        <color indexed="8"/>
        <rFont val="Arial Narrow"/>
        <family val="2"/>
      </rPr>
      <t xml:space="preserve">SGM: </t>
    </r>
    <r>
      <rPr>
        <sz val="11"/>
        <color indexed="8"/>
        <rFont val="Arial Narrow"/>
        <family val="2"/>
      </rPr>
      <t xml:space="preserve">17/04/2020
</t>
    </r>
    <r>
      <rPr>
        <b/>
        <sz val="11"/>
        <color indexed="8"/>
        <rFont val="Arial Narrow"/>
        <family val="2"/>
      </rPr>
      <t xml:space="preserve">DTAN: </t>
    </r>
    <r>
      <rPr>
        <sz val="11"/>
        <color indexed="8"/>
        <rFont val="Arial Narrow"/>
        <family val="2"/>
      </rPr>
      <t>17/04/2020</t>
    </r>
  </si>
  <si>
    <r>
      <rPr>
        <b/>
        <sz val="11"/>
        <color indexed="8"/>
        <rFont val="Arial Narrow"/>
        <family val="2"/>
      </rPr>
      <t>DTAM:</t>
    </r>
    <r>
      <rPr>
        <sz val="11"/>
        <color indexed="8"/>
        <rFont val="Arial Narrow"/>
        <family val="2"/>
      </rPr>
      <t xml:space="preserve"> Ante la eventualidad presentadas, los actos administrativos reposan en los expedientes físicos en la sede de la DTAM.
Sin embargo, se genera memorando a la SGM No. 20205050000303 donde se hacen observaciones al riesgo establecido por el nivel central en cuanto a  "Extralimitación en el ejercicio de funciones sancionatorias en las Áreas Protegidas. " 
Anexo 1 memorando  20205050000303observaciones al riesgo 90
</t>
    </r>
    <r>
      <rPr>
        <b/>
        <sz val="11"/>
        <color indexed="8"/>
        <rFont val="Arial Narrow"/>
        <family val="2"/>
      </rPr>
      <t xml:space="preserve">DTAO: </t>
    </r>
    <r>
      <rPr>
        <sz val="11"/>
        <color indexed="8"/>
        <rFont val="Arial Narrow"/>
        <family val="2"/>
      </rPr>
      <t xml:space="preserve">En el periodo de enero a abril del 2020, se resolvieron de fondo dos procesos sancionatorios ambientales: el DTAO.GJU 14.2.007/2010-PNN LOS NEVADOS, este proceso se inició por actividades infractoras de pesca y se impuso como sanción trabajocomunitario, por medio de la Resolución No.063 del 03/04/2020.El proceso DTAO-JUR 16.4.001/2015-PNN LOS NEVADOS, se inició por uso posterior de videos y fotografías sin autorización y fue fallado mediante la Resolución No.064 del 03/04/2020, donde se le impuso al infractor sanción de multa. Se anexa como evidencia  el memorando No.20206010001173, por medio del cual fueron enviados los actos administrativos al PNN Los Nevados para realizar las diligencias ordenadas, y copias de los actos administrativos expedidos, con visto bueno (firma).
</t>
    </r>
    <r>
      <rPr>
        <b/>
        <sz val="11"/>
        <color indexed="8"/>
        <rFont val="Arial Narrow"/>
        <family val="2"/>
      </rPr>
      <t>DTCA:</t>
    </r>
    <r>
      <rPr>
        <sz val="11"/>
        <color indexed="8"/>
        <rFont val="Arial Narrow"/>
        <family val="2"/>
      </rPr>
      <t xml:space="preserve"> La Verificación mediante visto bueno por parte de la Directora Territorial en los actos administrativos que resuelven de fondo los Procesos Sancionatorios”, se realiza en esta unidad de decisión sobre el proyecto en físico del acto administrativo. Por lo cual no tenemos evidencia o registro para aportar en el primer seguimiento cuatrimestral respecto de esta acción de control.  
Dado que no se establece en el procedimiento y cumplida la socialización del mapa de riesgos, acciones de control y evidencias del mismo por parte del GTEA el pasado 7 de abril de 2020, la DTCA advierte que no cuenta con el registro o evidencia para soportar el seguimiento a la acción de control propuesta. Por lo anterior, a partir de la fecha de socialización de la acción de control la DTCA dará traslado a la Directora Territorial,  para su verificación mediante visto bueno de los proyectos de actos administrativos que resuelven de fondo, a través correo electrónico y consolidará las respectivas evidencias. Se adjunta como evidencia lista de asistencia de la fecha de socialización del riesgo y acciones de control.
</t>
    </r>
    <r>
      <rPr>
        <b/>
        <sz val="11"/>
        <color indexed="8"/>
        <rFont val="Arial Narrow"/>
        <family val="2"/>
      </rPr>
      <t>DTPA:</t>
    </r>
    <r>
      <rPr>
        <sz val="11"/>
        <color indexed="8"/>
        <rFont val="Arial Narrow"/>
        <family val="2"/>
      </rPr>
      <t xml:space="preserve"> No se tiene evidencia de verificación mediante visto bueno por parte del Jefe de dependencia sobre actos administrativos que resuelven de fondo los Procesos Sancionatorios porque para la fecha de estudio no se tienen expedientes de procesos sancionatorios con hallazgo de extralimitación de funciones. Se adjunta como evidencia correo generado por la oficina juridica del DTPA.
</t>
    </r>
    <r>
      <rPr>
        <b/>
        <sz val="11"/>
        <color indexed="8"/>
        <rFont val="Arial Narrow"/>
        <family val="2"/>
      </rPr>
      <t xml:space="preserve">DTOR: </t>
    </r>
    <r>
      <rPr>
        <sz val="11"/>
        <color indexed="8"/>
        <rFont val="Arial Narrow"/>
        <family val="2"/>
      </rPr>
      <t xml:space="preserve">La Dirección Territorial Orinoquia, para el proceso de verificación de visto bueno de los actos administrativos que resulven de fondo los procesos sancionatorios son todos revisados personalmente por el Director Territorial en físico, por lo anterior, el reporte que se realiza es de los autos firmados por el Director. (Anexo 1)
</t>
    </r>
    <r>
      <rPr>
        <b/>
        <sz val="11"/>
        <color indexed="8"/>
        <rFont val="Arial Narrow"/>
        <family val="2"/>
      </rPr>
      <t xml:space="preserve">SGM: </t>
    </r>
    <r>
      <rPr>
        <sz val="11"/>
        <color indexed="8"/>
        <rFont val="Arial Narrow"/>
        <family val="2"/>
      </rPr>
      <t xml:space="preserve">Se remitió  memorando No.20202300002973a traves del Grupo de Tramites y Evaluaiucón Ambiental, dirigido  a la Oficina Asesora de Planeación,  el cual se ha cargado en la carpeta del reporte del riesgo No. 90, donde se detalla la situación actual por el Coronavirus, en relación con el reporte del mapa de Riesgos y Matriz de Oportunidades, para el primer cuatrimestre de 2020 del riesgo No. 90, para el indicador correspondiente a la Extralimitación en el ejercicio de funciones sancionatorias en las Áreas Protegidas y sobre el cual la acción de control corresponde:  A la verificación mediante visto bueno por parte del Jefe de dependencia o Subordinado del Director Territorial, en los actos administrativos que resuelven de fondo. Dado que los expedientes de los procesos sancionatorios se encuentran en físico y no es posible su consulta, lo cual complementa  para la prevención del riesgo, para este trimestre se anexa la evidencia de orfeo y correos electronicos, faltando la verificación fisica, la cual se desarrollára una vez se supere la contingencia por el COVID 19, de esta manera se reporta un avance del 20% para este cuatrimestre, en tal sentido cuando se normalice la situación se realizará el respectivo reporte con el proceso de verificación en fisico. 
</t>
    </r>
    <r>
      <rPr>
        <b/>
        <sz val="11"/>
        <color indexed="8"/>
        <rFont val="Arial Narrow"/>
        <family val="2"/>
      </rPr>
      <t xml:space="preserve">DTAN: </t>
    </r>
    <r>
      <rPr>
        <sz val="11"/>
        <color indexed="8"/>
        <rFont val="Arial Narrow"/>
        <family val="2"/>
      </rPr>
      <t xml:space="preserve">Se anexa informe de reisgo Publico de fecha 30 de marzo de 2020, donde  el abogado Atuesta encarado del tema sancionatorios, tramites ambientales confirma:Frente a este indicador la DTAN no impuso Sanciones dentro de los procesos administrativos sancionatorios de carácter ambiental, por ende, no se emitió actos administrativos de fondo para el presente periodo;
</t>
    </r>
  </si>
  <si>
    <r>
      <rPr>
        <b/>
        <sz val="11"/>
        <color indexed="8"/>
        <rFont val="Arial Narrow"/>
        <family val="2"/>
      </rPr>
      <t xml:space="preserve">DTAM: </t>
    </r>
    <r>
      <rPr>
        <sz val="11"/>
        <color indexed="8"/>
        <rFont val="Arial Narrow"/>
        <family val="2"/>
      </rPr>
      <t xml:space="preserve">10%
</t>
    </r>
    <r>
      <rPr>
        <b/>
        <sz val="11"/>
        <color indexed="8"/>
        <rFont val="Arial Narrow"/>
        <family val="2"/>
      </rPr>
      <t xml:space="preserve">DTAO: </t>
    </r>
    <r>
      <rPr>
        <sz val="11"/>
        <color indexed="8"/>
        <rFont val="Arial Narrow"/>
        <family val="2"/>
      </rPr>
      <t xml:space="preserve">33,3%
</t>
    </r>
    <r>
      <rPr>
        <b/>
        <sz val="11"/>
        <color indexed="8"/>
        <rFont val="Arial Narrow"/>
        <family val="2"/>
      </rPr>
      <t xml:space="preserve">DTCA: </t>
    </r>
    <r>
      <rPr>
        <sz val="11"/>
        <color indexed="8"/>
        <rFont val="Arial Narrow"/>
        <family val="2"/>
      </rPr>
      <t xml:space="preserve">0%
</t>
    </r>
    <r>
      <rPr>
        <b/>
        <sz val="11"/>
        <color indexed="8"/>
        <rFont val="Arial Narrow"/>
        <family val="2"/>
      </rPr>
      <t>DTPA:</t>
    </r>
    <r>
      <rPr>
        <sz val="11"/>
        <color indexed="8"/>
        <rFont val="Arial Narrow"/>
        <family val="2"/>
      </rPr>
      <t xml:space="preserve"> 0%
</t>
    </r>
    <r>
      <rPr>
        <b/>
        <sz val="11"/>
        <color indexed="8"/>
        <rFont val="Arial Narrow"/>
        <family val="2"/>
      </rPr>
      <t>DTOR:</t>
    </r>
    <r>
      <rPr>
        <sz val="11"/>
        <color indexed="8"/>
        <rFont val="Arial Narrow"/>
        <family val="2"/>
      </rPr>
      <t xml:space="preserve"> 33%
</t>
    </r>
    <r>
      <rPr>
        <b/>
        <sz val="11"/>
        <color indexed="8"/>
        <rFont val="Arial Narrow"/>
        <family val="2"/>
      </rPr>
      <t xml:space="preserve">SGM: </t>
    </r>
    <r>
      <rPr>
        <sz val="11"/>
        <color indexed="8"/>
        <rFont val="Arial Narrow"/>
        <family val="2"/>
      </rPr>
      <t xml:space="preserve">20%
</t>
    </r>
    <r>
      <rPr>
        <b/>
        <sz val="11"/>
        <color indexed="8"/>
        <rFont val="Arial Narrow"/>
        <family val="2"/>
      </rPr>
      <t>DTAN:</t>
    </r>
    <r>
      <rPr>
        <sz val="11"/>
        <color indexed="8"/>
        <rFont val="Arial Narrow"/>
        <family val="2"/>
      </rPr>
      <t xml:space="preserve"> 33%</t>
    </r>
  </si>
  <si>
    <t>Dilación indebida de los tiempos en el transcurso de los Procesos sancionatorios.</t>
  </si>
  <si>
    <t>Retrasos voluntarios o indebidas por parte de servidores públicos cuando le asiste interés particular de obtener beneficio ilícito originado en proferir decisiones en un proceso sancionatorio.</t>
  </si>
  <si>
    <t xml:space="preserve">1. Desconocimiento de los tiempos que otorga la normatividad, contenida en los procedimientos del Sistema Intregado de Gestión de la Entidad, que aplica para Procesos sancionatorios. </t>
  </si>
  <si>
    <t xml:space="preserve">1. Sensibilizar periódicamente al equipo de trabajo sobre el cumplimiento de los tiempos otorgados por la norma para Procesos Sancionatorios.
</t>
  </si>
  <si>
    <t>(Número de sensibilizaciones realizadas de norma para Procesos Sancionatorios / Número de sensibilizaciones requeridas para norma para Procesos Sancionatorios)*100</t>
  </si>
  <si>
    <r>
      <rPr>
        <b/>
        <sz val="11"/>
        <color indexed="8"/>
        <rFont val="Arial Narrow"/>
        <family val="2"/>
      </rPr>
      <t xml:space="preserve">DTAM:  </t>
    </r>
    <r>
      <rPr>
        <sz val="11"/>
        <color indexed="8"/>
        <rFont val="Arial Narrow"/>
        <family val="2"/>
      </rPr>
      <t xml:space="preserve">17/04/2020
</t>
    </r>
    <r>
      <rPr>
        <b/>
        <sz val="11"/>
        <color indexed="8"/>
        <rFont val="Arial Narrow"/>
        <family val="2"/>
      </rPr>
      <t>DTAO:</t>
    </r>
    <r>
      <rPr>
        <sz val="11"/>
        <color indexed="8"/>
        <rFont val="Arial Narrow"/>
        <family val="2"/>
      </rPr>
      <t xml:space="preserve"> 16/04/2020
</t>
    </r>
    <r>
      <rPr>
        <b/>
        <sz val="11"/>
        <color indexed="8"/>
        <rFont val="Arial Narrow"/>
        <family val="2"/>
      </rPr>
      <t xml:space="preserve">DTCA: </t>
    </r>
    <r>
      <rPr>
        <sz val="11"/>
        <color indexed="8"/>
        <rFont val="Arial Narrow"/>
        <family val="2"/>
      </rPr>
      <t xml:space="preserve">20/04/2020
</t>
    </r>
    <r>
      <rPr>
        <b/>
        <sz val="11"/>
        <color indexed="8"/>
        <rFont val="Arial Narrow"/>
        <family val="2"/>
      </rPr>
      <t xml:space="preserve">DTPA: </t>
    </r>
    <r>
      <rPr>
        <sz val="11"/>
        <color indexed="8"/>
        <rFont val="Arial Narrow"/>
        <family val="2"/>
      </rPr>
      <t xml:space="preserve">17/04/2020
</t>
    </r>
    <r>
      <rPr>
        <b/>
        <sz val="11"/>
        <color indexed="8"/>
        <rFont val="Arial Narrow"/>
        <family val="2"/>
      </rPr>
      <t>DTOR:</t>
    </r>
    <r>
      <rPr>
        <sz val="11"/>
        <color indexed="8"/>
        <rFont val="Arial Narrow"/>
        <family val="2"/>
      </rPr>
      <t xml:space="preserve"> 13/04/2020
</t>
    </r>
    <r>
      <rPr>
        <b/>
        <sz val="11"/>
        <color indexed="8"/>
        <rFont val="Arial Narrow"/>
        <family val="2"/>
      </rPr>
      <t xml:space="preserve">SGM: </t>
    </r>
    <r>
      <rPr>
        <sz val="11"/>
        <color indexed="8"/>
        <rFont val="Arial Narrow"/>
        <family val="2"/>
      </rPr>
      <t xml:space="preserve">17/04/2020
</t>
    </r>
    <r>
      <rPr>
        <b/>
        <sz val="11"/>
        <color indexed="8"/>
        <rFont val="Arial Narrow"/>
        <family val="2"/>
      </rPr>
      <t xml:space="preserve">DTAN: </t>
    </r>
    <r>
      <rPr>
        <sz val="11"/>
        <color indexed="8"/>
        <rFont val="Arial Narrow"/>
        <family val="2"/>
      </rPr>
      <t>17/04/2020</t>
    </r>
  </si>
  <si>
    <r>
      <rPr>
        <b/>
        <sz val="11"/>
        <color indexed="8"/>
        <rFont val="Arial Narrow"/>
        <family val="2"/>
      </rPr>
      <t xml:space="preserve">DTAM: </t>
    </r>
    <r>
      <rPr>
        <sz val="11"/>
        <color indexed="8"/>
        <rFont val="Arial Narrow"/>
        <family val="2"/>
      </rPr>
      <t xml:space="preserve">Se genera  para cumplimiento la programación de capacitaciones virtuales con las áreas protegidas  en temas correspondientes al Proceso Administrativo Sancionatorio, administración pública, y aspectos generales del derecho disciplinario. 
Anexo 1 presentaciónProcedimiento  sancionatorio ambiental, Anexo 2 Socialización procedimiento sancionatorio ambiental Ley 1333 de 2009.
</t>
    </r>
    <r>
      <rPr>
        <b/>
        <sz val="11"/>
        <color indexed="8"/>
        <rFont val="Arial Narrow"/>
        <family val="2"/>
      </rPr>
      <t xml:space="preserve">DTAO: </t>
    </r>
    <r>
      <rPr>
        <sz val="11"/>
        <color indexed="8"/>
        <rFont val="Arial Narrow"/>
        <family val="2"/>
      </rPr>
      <t xml:space="preserve">Durante este perido de enero a abril del 2020, la desde el área de sancionatorios ambientales de la DTAO se ha realizado retroalimentación y capacitación del procedimiento sancionatorio ambiental al equipo jurídico y tecnico que apoya este proceso en la DTAO (el 19 de febrero de 2020), tambien se capacitó a todo el equipo que apoya el tema sancionatorio ambiental del SFF Galeras (el 30 de marzo del 2020) y al equipo del PNN Los Nevados y SFF Otún Quimbaya (el 17 de abril del 2020). Los temas tratados en estas capacitaciones son la forma de diligencias los formatos que se requieren dentro del precedimiento, como imponer las medidas preventivas, el procedimiento sancionatorio consagrado en el Ley 1333 de 2009 y las formas de notificación de los catos administrativos que se expiden dentro del proceso. Se presenta como eviencia las actas y listados de asistencias de estas capacitaciones, asi como los correos electronicos por medio de los cuales se remitieron las presentaciones de los temas que se explicaron a las áreas protegidas.  
</t>
    </r>
    <r>
      <rPr>
        <b/>
        <sz val="11"/>
        <color indexed="8"/>
        <rFont val="Arial Narrow"/>
        <family val="2"/>
      </rPr>
      <t xml:space="preserve">DTCA: </t>
    </r>
    <r>
      <rPr>
        <sz val="11"/>
        <color indexed="8"/>
        <rFont val="Arial Narrow"/>
        <family val="2"/>
      </rPr>
      <t xml:space="preserve">Como parte de las acciones de mejora continua, se desarrolló en la DTCA una revisión y socialización del procedimiento AMSPNN_PR_22 de sancionatorios administrativo de carácter ambiental al equipo de apoyo jurídico de la DTCA el pasado 10 de febrero Evidencia: anexo1. lista de asistencia . Adicionalmente, se desarrolló el 17/04/2020 socialización por parte del líder del equipo de apoyo jurídico de la DTCA del procedimiento de sancionatorio y la Ley 1333 de 2009, como producto del ejercicio se remitió al GTEA una serie de inquietudes para posterior reunión con este grupo. Anexo2. Lista de asistencia.
</t>
    </r>
    <r>
      <rPr>
        <b/>
        <sz val="11"/>
        <color indexed="8"/>
        <rFont val="Arial Narrow"/>
        <family val="2"/>
      </rPr>
      <t xml:space="preserve">DTPA: </t>
    </r>
    <r>
      <rPr>
        <sz val="11"/>
        <color indexed="8"/>
        <rFont val="Arial Narrow"/>
        <family val="2"/>
      </rPr>
      <t xml:space="preserve">No se ha adelantado jornadas de sensibilización debido a que para el primer trimestre han ingresado nuevos jefes de la AP en la DTPA. Pendiente de programar una primera jornada de sensibilización para el mes de Abril.
</t>
    </r>
    <r>
      <rPr>
        <b/>
        <sz val="11"/>
        <color indexed="8"/>
        <rFont val="Arial Narrow"/>
        <family val="2"/>
      </rPr>
      <t xml:space="preserve">DTOR: </t>
    </r>
    <r>
      <rPr>
        <sz val="11"/>
        <color indexed="8"/>
        <rFont val="Arial Narrow"/>
        <family val="2"/>
      </rPr>
      <t xml:space="preserve">Para este periodo no se programó espacios de sensbilización al interior del equipo de la Dirección Territorial. Dado a las medidas de prevención del COVID - 19, se está planificando como desarrollar esta actividad mediante conexión virtual para el segundo trimestre del año en curso. 
</t>
    </r>
    <r>
      <rPr>
        <b/>
        <sz val="11"/>
        <color indexed="8"/>
        <rFont val="Arial Narrow"/>
        <family val="2"/>
      </rPr>
      <t xml:space="preserve">SGM: </t>
    </r>
    <r>
      <rPr>
        <sz val="11"/>
        <color indexed="8"/>
        <rFont val="Arial Narrow"/>
        <family val="2"/>
      </rPr>
      <t xml:space="preserve">Se anexan los Listados de asistencia y actas donde se evidencien los procesos de capacitación  y/o socialización al equipo de trabajo referente a  la prevención del riesgo  en cuanto al desconocimiento de los tiempos que otorga la normatividad, contenida en los procedimientos del Sistema Intregado de Gestión de la Entidad, que aplica para Procesos sancionatorios.
</t>
    </r>
    <r>
      <rPr>
        <b/>
        <sz val="11"/>
        <color indexed="8"/>
        <rFont val="Arial Narrow"/>
        <family val="2"/>
      </rPr>
      <t xml:space="preserve">DTAN: </t>
    </r>
    <r>
      <rPr>
        <sz val="11"/>
        <color indexed="8"/>
        <rFont val="Arial Narrow"/>
        <family val="2"/>
      </rPr>
      <t>Se anexa informe  remittido por el Abogado Atuesta encargado del tema sancionatorios y tramites ambientales quien informa:no se evidenciaron actos administrativos de tramite o de fondo donde se evidencie dilaciones de tiempo, ya que los mismos, se encuentran dentro los términos establecidos por la Ley 1333 del 2009 para el presente periodo</t>
    </r>
  </si>
  <si>
    <r>
      <rPr>
        <b/>
        <sz val="11"/>
        <color indexed="8"/>
        <rFont val="Arial Narrow"/>
        <family val="2"/>
      </rPr>
      <t xml:space="preserve">DTAM: </t>
    </r>
    <r>
      <rPr>
        <sz val="11"/>
        <color indexed="8"/>
        <rFont val="Arial Narrow"/>
        <family val="2"/>
      </rPr>
      <t xml:space="preserve">33.3%
</t>
    </r>
    <r>
      <rPr>
        <b/>
        <sz val="11"/>
        <color indexed="8"/>
        <rFont val="Arial Narrow"/>
        <family val="2"/>
      </rPr>
      <t xml:space="preserve">DTAO: </t>
    </r>
    <r>
      <rPr>
        <sz val="11"/>
        <color indexed="8"/>
        <rFont val="Arial Narrow"/>
        <family val="2"/>
      </rPr>
      <t xml:space="preserve">33,3%
</t>
    </r>
    <r>
      <rPr>
        <b/>
        <sz val="11"/>
        <color indexed="8"/>
        <rFont val="Arial Narrow"/>
        <family val="2"/>
      </rPr>
      <t xml:space="preserve">DTCA: </t>
    </r>
    <r>
      <rPr>
        <sz val="11"/>
        <color indexed="8"/>
        <rFont val="Arial Narrow"/>
        <family val="2"/>
      </rPr>
      <t xml:space="preserve">30%
</t>
    </r>
    <r>
      <rPr>
        <b/>
        <sz val="11"/>
        <color indexed="8"/>
        <rFont val="Arial Narrow"/>
        <family val="2"/>
      </rPr>
      <t xml:space="preserve">DTPA: </t>
    </r>
    <r>
      <rPr>
        <sz val="11"/>
        <color indexed="8"/>
        <rFont val="Arial Narrow"/>
        <family val="2"/>
      </rPr>
      <t xml:space="preserve">0% 
</t>
    </r>
    <r>
      <rPr>
        <b/>
        <sz val="11"/>
        <color indexed="8"/>
        <rFont val="Arial Narrow"/>
        <family val="2"/>
      </rPr>
      <t xml:space="preserve">DTOR: </t>
    </r>
    <r>
      <rPr>
        <sz val="11"/>
        <color indexed="8"/>
        <rFont val="Arial Narrow"/>
        <family val="2"/>
      </rPr>
      <t xml:space="preserve">0%
</t>
    </r>
    <r>
      <rPr>
        <b/>
        <sz val="11"/>
        <color indexed="8"/>
        <rFont val="Arial Narrow"/>
        <family val="2"/>
      </rPr>
      <t xml:space="preserve">SGM: </t>
    </r>
    <r>
      <rPr>
        <sz val="11"/>
        <color indexed="8"/>
        <rFont val="Arial Narrow"/>
        <family val="2"/>
      </rPr>
      <t xml:space="preserve">30%
</t>
    </r>
    <r>
      <rPr>
        <b/>
        <sz val="11"/>
        <color indexed="8"/>
        <rFont val="Arial Narrow"/>
        <family val="2"/>
      </rPr>
      <t>DTAN:</t>
    </r>
    <r>
      <rPr>
        <sz val="11"/>
        <color indexed="8"/>
        <rFont val="Arial Narrow"/>
        <family val="2"/>
      </rPr>
      <t xml:space="preserve"> 33%</t>
    </r>
  </si>
  <si>
    <t>DIRECCIÓN TERRITORIAL  ANDES OCCIDENTALES</t>
  </si>
  <si>
    <t>Se cuenta con personal competente para la ejecución de las actividades de la entidad.
Capacidad de adaptación del personal con funciones administrativas a las condiciones de trabajo en casa debido a la pandemia COVID 19.</t>
  </si>
  <si>
    <t>Insuficiente personal para atender los temas asociados a la coordinación del SINAP, por lo que esta labor se adelanta por personal vinculado por contrato.
Existencia de alta rotación de personal que afecta la continuidad de los procesos.
Alta rotación de personal.
Personal en operativo en campo con poco conocimiento y manejo de tecnologias de información necesarias para comunicarse por  la pandemia COVID 19
Dificultad para el desarrollo de las actividades operativas y misionales de las áreas protegidas que requieren el desplazamiento y/o contactos con comunidades aledañas debido a la pandemia COVID 19.</t>
  </si>
  <si>
    <t>El proceso de coordinación del SINAP, cuenta con unos procedimientos establecidos e implementados para la ejecución de las actividades.
Se tienen espacios de coordinacion y de participacion en las escalas de gestion institucional.
Se reconoce a Parques Nacionales como coordinador del SINAP.</t>
  </si>
  <si>
    <t>Falta revisar el proceso y procedimiento con base en los resultados de la nueva política SINAP.
Dificultad en la emergencia sanitaria COVID 19, para el desarrollo de algunas actividades en los procesos que requieren su ejecución presencial.
Falencias en el desarrollo de actividades que requieren la interacción con actores sociales en la emergencia sanitaria COVID - 19.
Debilidad en la identificación de los aspectos e impactos ambientales por el uso de insumos en las actividades generadas en los procesos administrativos de la Dirección Territorial, generando bajo conocimiento y conciencia ambiental por parte del personal.
No existen los procedimientos definidos y claros para la implementación y/o respuesta en lo exigible por la legislación ambiental para el manejo de desechos, aplicable en la dirección Territorial.
Falta un mayor control en la compra de insumos tanto en cantidad como en cumplimiento de normatividad ambiental.</t>
  </si>
  <si>
    <t>El proceso cuenta con una plataforma de visibilización y consulta del inventario de áreas protegidas (RUNAP) que conforman el SINAP.
La plataforma del RUNAP esta articulada con las plataformas del GSIR por lo cual genera información en tiempo real.
Buen soporte tecnológico de la entidad a los funcionarios y contratistas ( administrativos) en la emergencia sanitaria COVID-19.</t>
  </si>
  <si>
    <t xml:space="preserve">
Mejorar el Sistema, de manera que sea mas facilmente operable por todos sus usuarios internos y externos y la información sea de facil acceso.
Dificultad de acceso a herramientas técnologicas para el desarrollo de actividades en la emergencia sanitaria por COVID-19  en algunos sectores de AP .  </t>
  </si>
  <si>
    <t>Se cuenta con un proceso articulado con las diferentes instancias que componen el SINAP.
Respuesta oportuna de la Entidad a los requerimientos generados por la emergencia sanitaria COVID-19.
Implementación de estrategias y política de cero papel, para mejorar la eficiencia del consumo de dicho recurso.</t>
  </si>
  <si>
    <t>Algunas unidades de decisión desconocen o restan importancia a la función de coordinar el SINAP. 
La ficha del proyecto BPIN en su desarrollo definió el tema como actividad, bajando el nivel de importancia en la destinación de recursos para el desarrollo de esta gestión en los niveles nacional y regional.
Hay una débil inclusión de la función misional de coordinacion del SINAP en todos los instrumentos de planeación y financiación institucional.
Baja destinación de presupuesto</t>
  </si>
  <si>
    <t>Se cuenta con diferentes canales de comunicación interna que permiten la divulgación de la información interna de la entidad.
Mayor comunicación interna entre las diferentes dependencias relacionada con requerimientos administrativos en la emergencia sanitaria COVID - 19.</t>
  </si>
  <si>
    <r>
      <t xml:space="preserve">Debilidad de los  mensajes relacionados con la función de coordinación del SINAP y los avances que a nivel de SIRAP se tienen en este tema tanto a nivel interno como externo.
Falta de un mecanismo de comunicación entre los diferentes actores del SIRAP, que permita la comunicación y el intercambio de información, material y documentos en en forma eficiente y oportuna.
</t>
    </r>
    <r>
      <rPr>
        <sz val="11"/>
        <color indexed="10"/>
        <rFont val="Arial Narrow"/>
        <family val="2"/>
      </rPr>
      <t/>
    </r>
  </si>
  <si>
    <t>Se tienen indeintificadas las partes interesadas en el proceso de coordinacion del SINAP, tanto a nivel nacional como enlas escalas de gestión.
Se tienen espacios de coordinación y de participación en las escalas de gestión institucional.
Se reconoce a Parques Nacionales como coordinador del SINAP.
La entidad cuenta con algunas estrategias para la gestión adecuada de los recursos naturales, tales como eficiencia en el uso de agua y puntos verdes para la separación de residuos. 
La entidad cuenta con planes pos consumo que es empleada por el personal de la Entidad y abierto al público por general.</t>
  </si>
  <si>
    <t>Insuficiencia  de recursos humanos y presupuestales de las partes interesadas para desarrollar las labores de manera más adecuada y acorde al compromiso de coordinación del SINAP que tiene la entidad.
Débil implementación de acciones de capacitacion y acompañamiento a los actores del SINAP, para lograr mejoras continuas en el desempeño de la labor de coordinación del SINAP.
Débil incorporación de las partes interesadas en las escalas del SINAP, de manera que se logre tener un sistema completo, ecológicamente representativo, bien conectado y efectivamente gestionado.
No se tienen identificados los posibles riegos provenientes de las actividades de las organizaciones vecinas y/o con las que se comparten las instalaciones, del nivel territorial y algunas áreas protegidas.</t>
  </si>
  <si>
    <t xml:space="preserve">El SINAP es compromiso de pais en el marco del CDB y otros convenios asociados. 
La labor de coordinar el SINAP es una oportunidad para que el pais cuente con sistemas de áreas protegidas completos, ecologicamente representativos, bien conectados y efectiva y equitativamente  gestionados, lo que permitirá contar con una base natural esencial para el desarrollo de la nación, tanto por los servicios ecosistemicos asociados, como por la mitigacion y adaptacion al cambio climatico.
</t>
  </si>
  <si>
    <t>Debidlidad en la sostenibilidad financiera para una efectiva operatividad de las diferentes instacias de participación del SINAP.
Baja asignación de recursos para la implementacion de las acciones de  coordinación del SINAP y sus espacios de participacion y gestion, como son los subsistemas.
Incertidumbre en la asignación presupuestal de la entidad debido a las prioridades del Gobierno por la emergencia sanitaria COVID - 19.
Incertidumbre en la asignación de recursos que se ejecutan a través de convenios y/o contratos a futuro por efectos del COVID - 19.</t>
  </si>
  <si>
    <t>Existencia de un plan de acción del SINAP que establece los lineamientos para el cumplimiento de los atributos del Sistema.
Existencia de varias instacias de participación en diferentes niveles de gestión del SINAP.
Reconocimiento del tema en el  plan nacional de desarrollo 2018-2022 que incluye la formulación de una nueva política pública para el SINAP con visión 2030 y metas para hacer el SINAP representativo.</t>
  </si>
  <si>
    <t xml:space="preserve">Se cuenta con un marco normativo para el SINAP.
Se encuentra en formulación una nueva política pública del SINAP con visión 2030.
Se cuenta con acuerdos colaborativos con el sector Minas y Energía para apoyar la declaratoria de áreas protegidas.
Existe normativa relacionada con buenas prácticas ambientales para oficinas y sedes administrativas. </t>
  </si>
  <si>
    <t>Aumento de la normatividad que exige nuevos requerimiento a la entidad por la emergencia sanitaria COVID-19.
Cambios en requisitos legales ambientales aplicables a sedes administrativas en los que la entidad no pueda cumplir.</t>
  </si>
  <si>
    <t>Búsqueda de mecanismo para interactuar en los procesos generados por PNNC en la emergencia sanitaria COVID-19.</t>
  </si>
  <si>
    <t>Dificultad en el acceso a algunas áreas protegidas debido a cierres en las vías  temporales o impedimento de ingreso de personal a las áreas protegidas por parte de las comunidades o resguardos presentes. 
Dificultad en la interacción o articulación con actores sociales en el periodo de la emergencia sanitaria COVID-19.</t>
  </si>
  <si>
    <t>Avances en el desarrollo de software y aplicaciones adaptables a los requerimientos y necesidades de cada proceso, lo que posibilita su fortalecimiento y modernización, asociado a la estrategia de comunicación.</t>
  </si>
  <si>
    <t>Existencia de algunos sectores de algunas áreas protegidas que no poseen acceso a servicio de internet que dificultad la comunicación y ejecución de las actividad en la emergencia sanitaria COVID-19.</t>
  </si>
  <si>
    <t>Impacto positivo a nivel ambiental por la baja presencia de actividades antropogénicas en las diferentes AP en la emergencia sanitaria del COVID 19.</t>
  </si>
  <si>
    <t>Se cuenta con diferentes mecanismos para divulgar las actividades y acciones generadas por el proceso.</t>
  </si>
  <si>
    <t>Debil inclusión de los temas del SINAP en el SINA. 
Aumento en la presencia  de  grupos al margen de la ley en las AP.</t>
  </si>
  <si>
    <t>Respuesta inadecuada en caso de la materialización de un riesgo natural o incendio forestal</t>
  </si>
  <si>
    <r>
      <t>Al presentarse la emergencia por un fenomeno natural o incendio forestal en el área protegida, el personal no actue conforme el protocolo de actuación.</t>
    </r>
    <r>
      <rPr>
        <strike/>
        <sz val="11"/>
        <rFont val="Calibri"/>
        <family val="2"/>
      </rPr>
      <t/>
    </r>
  </si>
  <si>
    <t>Desconocimiento del  personal del área protegida del protocolo de actuación,  medidas y demás aspectos planteados en el plan de emergencias y contingencia del AP.</t>
  </si>
  <si>
    <t>Afectación de las funciones ecosistemicas del área protegida y la integridad del personal de las mismas.</t>
  </si>
  <si>
    <t xml:space="preserve">Informar periodicamente a las APs de la situacion de actualizacion  y socializacion de sus planes de emergencia y contingencia por desastres naturales con las recomendaciones pertinentes. </t>
  </si>
  <si>
    <t xml:space="preserve">1. La persona asignada en el AP para el tema de riesgo desastres, actualizará y socializará ante el personal del AP y las instancias municipales y departamentales el plan de emergencia y contingencia de riesgos naturales vigente, cuando se requiera </t>
  </si>
  <si>
    <t>Registros de Asistencia - Plan de emergencia y contigencia de riesgo natural aprobado o actualizado mediante memorando.</t>
  </si>
  <si>
    <t>DTAO - PNN COMPLEJO VOLCANICO DOÑA JUANA</t>
  </si>
  <si>
    <t>(Número de memorandos remitidos en el año/ Número de memorandos programados en el año) *100</t>
  </si>
  <si>
    <t>Activar las acciones establecidas en el Plan de Emergencia y Contingencia por Desastres Naturales</t>
  </si>
  <si>
    <r>
      <rPr>
        <b/>
        <sz val="11"/>
        <color indexed="8"/>
        <rFont val="Arial Narrow"/>
        <family val="2"/>
      </rPr>
      <t xml:space="preserve">PNN Doña Juana: </t>
    </r>
    <r>
      <rPr>
        <sz val="11"/>
        <color indexed="8"/>
        <rFont val="Arial Narrow"/>
        <family val="2"/>
      </rPr>
      <t>15/04/2020</t>
    </r>
  </si>
  <si>
    <r>
      <rPr>
        <b/>
        <sz val="11"/>
        <color indexed="8"/>
        <rFont val="Arial Narrow"/>
        <family val="2"/>
      </rPr>
      <t xml:space="preserve">PNN Doña Juana: </t>
    </r>
    <r>
      <rPr>
        <sz val="11"/>
        <color indexed="8"/>
        <rFont val="Arial Narrow"/>
        <family val="2"/>
      </rPr>
      <t>Sigue Vigente el PEC 2019 y estamos a la espera de que se apruebe la actualización. Durante el primer trimestre no se han presentado situaciones de emergencias y contingencias por desastres naturales e incendios de cobertura vegetal . Se viene participando en el consejo municipal de gestión de riesgos de desastres durante todo el trimestre .
La carpeta "Número de Riesgo 126, contiene, anexo 1: 1ER INFORME TÉCNICO GESTION DEL RIESGO DESAS; anexo 2: Informe Gestion Riesgo SantaRosa 1 Trim; anexo 3:Pantallazo 1ER INFORME TÉCNICO GESTION DEL RIESGO DESASTRE PAA 2020; anexo 4: Pantallazo trazabilidad PEC con Orfeo 20196120001113 - 18122019</t>
    </r>
  </si>
  <si>
    <r>
      <rPr>
        <b/>
        <sz val="11"/>
        <color indexed="8"/>
        <rFont val="Arial Narrow"/>
        <family val="2"/>
      </rPr>
      <t xml:space="preserve">PNN Doña Juana: </t>
    </r>
    <r>
      <rPr>
        <sz val="11"/>
        <color indexed="8"/>
        <rFont val="Arial Narrow"/>
        <family val="2"/>
      </rPr>
      <t>33,33%</t>
    </r>
  </si>
  <si>
    <t>Insuficiente análisis, aplicación y sistematización de los resultados obtenidos de la implementación de los programas de monitoreo y/o portafolios de investigación por parte de las AP.</t>
  </si>
  <si>
    <t>PAA reportado con las correspondientes evidencias de gestión y Print de pantalla donde se evidencia el cargue  y  la validación de datos de monitoreo e investigación en el Sistema de Información.</t>
  </si>
  <si>
    <t xml:space="preserve">DTAO - PNN Los Nevados   </t>
  </si>
  <si>
    <t># de gestiones generadas conforme las oportunidades presentadas.</t>
  </si>
  <si>
    <r>
      <rPr>
        <b/>
        <sz val="11"/>
        <color indexed="8"/>
        <rFont val="Arial Narrow"/>
        <family val="2"/>
      </rPr>
      <t xml:space="preserve">PNN Los Nevados   </t>
    </r>
    <r>
      <rPr>
        <sz val="11"/>
        <color indexed="8"/>
        <rFont val="Arial Narrow"/>
        <family val="2"/>
      </rPr>
      <t>15/04/2020</t>
    </r>
  </si>
  <si>
    <r>
      <rPr>
        <b/>
        <sz val="11"/>
        <color indexed="8"/>
        <rFont val="Arial Narrow"/>
        <family val="2"/>
      </rPr>
      <t>PNN Los Nevados:</t>
    </r>
    <r>
      <rPr>
        <sz val="11"/>
        <color indexed="8"/>
        <rFont val="Arial Narrow"/>
        <family val="2"/>
      </rPr>
      <t xml:space="preserve"> Como acciones de gestión en el primer cuatrimestre 2020 generadas para la ejecución del programa de monitoreo de los Valores Objeto de Conservación y portafolio de investigación del PNN Los Nevados, se presentan dos oportunidades de monitoreo de especies que responden a las prioridades de investigación del área protegida. Estas especies corresponden al Cóndor Andino, con proyecto de conservación liderado por CORPOCALDAS y articulación de acciones con el PNN Los Nevados para realizar el censo de esta especie. La segunda especie corresponde al Oso Andino, para lo cual se genera acercamiento inicial entre el personal del PNN Los Nevados y WCS con el fin de socializar la iniciativa Conservamos la Vida la cual busca conservar a largo plazo las poblaciones de Oso Andino en Colombia. 
En la vigencia 2020 se inicia un proceso de investigación ejecutado por el Servicio Geológico Colombiano orientado al reconocimiento de las áreas geotérmicas del paramillo de Santa Rosa y Nereidas Botero – Londoño, quienes a través de un proceso de exploración y adquisición de sondeos Magnetotelúricos en el Complejo Volcánico Nevado del Ruiz, buscan mejorar el conocimiento y medir las propiedades eléctricas del subsuelo.
Un nuevo proyecto de investigación a realizar en la vigencia 2020 responde la "Biogeoquímica y paleoecología de la colonización de Sphagnum en turberas de cojín dominados por Distichia muscoides y Plantago rigida en el Parque Nacional Natural Los Nevados. Con la realización del proyecto de investigación se contribuye al aporte de conocimiento sobre la flora presente en el área protegida al querer entender la razón del desplazamiento de especies de musgo Sphagnum a elevaciones en donde no se había registrado su presencia.
Se continúa la implementación y seguimiento a los permisos de investigación vigentes para el PNN Los Nevados, entre los que se destaca el monitoreo de retroceso glaciar liderado por el IDEAM.
Anexos: 
1. Documento INFORME TRIMESTRAL ACCIONES DE MONITOREO EN EL PARQUE NACIONAL NATURAL LOS NEVADOS.
2. Documento INFORME TRIMESTRAL DE SEGUIMIENTO A INVESTIGACIONES PARQUE NACIONAL NATURAL LOS NEVADOS.</t>
    </r>
  </si>
  <si>
    <r>
      <rPr>
        <b/>
        <sz val="11"/>
        <color indexed="8"/>
        <rFont val="Arial Narrow"/>
        <family val="2"/>
      </rPr>
      <t xml:space="preserve">PNN Los Nevados  </t>
    </r>
    <r>
      <rPr>
        <sz val="11"/>
        <color indexed="8"/>
        <rFont val="Arial Narrow"/>
        <family val="2"/>
      </rPr>
      <t>33%</t>
    </r>
  </si>
  <si>
    <t>El GPM anualmente solicitará mediente memorando a la Diredcciones Territoriales los informes de monitoreo e investigación correspondientes a las áreas protegidas.</t>
  </si>
  <si>
    <t xml:space="preserve">Afectación negativa del pesonal de las AP al ejercer la autoridad ambiental (PVC),en las diferentes situaciones de orden público. 
</t>
  </si>
  <si>
    <t>Desconocimiento del personal de las áreas protegidas de las directrices sobre seguridad de la institucion (Plan de Contingencia de Riesgo Público, Protocolo de Seguridad, Conducta y Comportamiento, Procedimiento de Gestión del Riesgo Público, Medidas para la movilización del personal)</t>
  </si>
  <si>
    <t xml:space="preserve">Afectación de  la integridad del personal de las áreas protegidas.
</t>
  </si>
  <si>
    <t xml:space="preserve">El OGR informará mediante memrando periodicamente a las APs el estado de actualización de sus planes de contingencia de riesgo público con las recomendaciones pertinentes. </t>
  </si>
  <si>
    <t>1. La persona asignada en el AP para el tema de riesgo público, actualizará y socializará mínimo 2 veces al año a todo el personal del AP el plan de contingencia de riesgo público en los casos que se requiera.</t>
  </si>
  <si>
    <t xml:space="preserve">Registros de Asistencia - Plan de contigencia de riesgo público aprobado o actualizado mediante memorando.
Informe trimestral que refleje el avance en la implementación  de las acciones preventivas del plan de contingencia para la gestión del riesgo generado por el ejercicio de la autoridad ambiental. </t>
  </si>
  <si>
    <t xml:space="preserve">DTAO - PNN Los Nevados  </t>
  </si>
  <si>
    <t>Informe de avance en la implementacón de las acciones preventivas del plan de contingencia, para la gestión del riesgo generado por el ejercicio de la autoridad ambiental.</t>
  </si>
  <si>
    <t>Activar las acciones establecida en el Plan de Contingencia de Riesgo Público</t>
  </si>
  <si>
    <r>
      <rPr>
        <b/>
        <sz val="11"/>
        <color indexed="8"/>
        <rFont val="Arial Narrow"/>
        <family val="2"/>
      </rPr>
      <t xml:space="preserve">DTAO - PNN Los Nevados   </t>
    </r>
    <r>
      <rPr>
        <sz val="11"/>
        <color indexed="8"/>
        <rFont val="Arial Narrow"/>
        <family val="2"/>
      </rPr>
      <t>15/04/2020</t>
    </r>
  </si>
  <si>
    <r>
      <rPr>
        <b/>
        <sz val="11"/>
        <color indexed="8"/>
        <rFont val="Arial Narrow"/>
        <family val="2"/>
      </rPr>
      <t>PNN Los Nevados:</t>
    </r>
    <r>
      <rPr>
        <sz val="11"/>
        <color indexed="8"/>
        <rFont val="Arial Narrow"/>
        <family val="2"/>
      </rPr>
      <t xml:space="preserve">  Plan Contingencia para la Gestión de Riesgo Público generado por el Ejercicio de la Autoridad Ambiental en el PNN Los Nevados en proceso de revisión y aprobación por parte de la Oficina de Gestión del Riesgo (enviado en  octubre de 2019 con memorando orfeo 20196120000803). No obstante, se adelantan acciones relacionadas con la gestión del riesgo público, entre las que se destacan la activación del protocolo de seguridad en riesgo público por ejercicio de la autoridad ambiental ante la Alerta Temprana 047 emitida por la Defensoría del Pueblo. Se expidió para funcionarios y contratistas el memorando Orfeo radicado 20206200000133 del 16 de enero del 2020 donde se establecen los lineamientos frente al riesgo público en el PNN Los Nevados y la solicitud de apoyo a la Policía Nacional para el acompañamiento en campo y hacer frente a situaciones de manejo relacionadas con el ordenamiento ecoturístico, gestión del riesgo, infracciones ambientales.
Anexo: Documento Primer Reporte PAA 2020 Gestion del riesgo público.</t>
    </r>
  </si>
  <si>
    <r>
      <rPr>
        <b/>
        <sz val="11"/>
        <color indexed="8"/>
        <rFont val="Arial Narrow"/>
        <family val="2"/>
      </rPr>
      <t xml:space="preserve">DTAO - PNN Los Nevados  </t>
    </r>
    <r>
      <rPr>
        <sz val="11"/>
        <color indexed="8"/>
        <rFont val="Arial Narrow"/>
        <family val="2"/>
      </rPr>
      <t>33%</t>
    </r>
  </si>
  <si>
    <t xml:space="preserve">DTAO - PNN LAS HERMOSAS </t>
  </si>
  <si>
    <r>
      <rPr>
        <b/>
        <sz val="11"/>
        <color indexed="8"/>
        <rFont val="Arial Narrow"/>
        <family val="2"/>
      </rPr>
      <t xml:space="preserve">PNN Hermosas: </t>
    </r>
    <r>
      <rPr>
        <sz val="11"/>
        <color indexed="8"/>
        <rFont val="Arial Narrow"/>
        <family val="2"/>
      </rPr>
      <t>14/04/2020</t>
    </r>
  </si>
  <si>
    <r>
      <rPr>
        <b/>
        <sz val="11"/>
        <color indexed="8"/>
        <rFont val="Arial Narrow"/>
        <family val="2"/>
      </rPr>
      <t>PNN Hermosas</t>
    </r>
    <r>
      <rPr>
        <sz val="11"/>
        <color indexed="8"/>
        <rFont val="Arial Narrow"/>
        <family val="2"/>
      </rPr>
      <t>:  A la fecha no ha sido aprobado el Plan de Emergencias  y  Contigencias por Desastres Naturales e Incendios, el cual fue enviado a la OGRD por medio de ORFEO con Radicado 20196120001163 el día 20 de diciembre de 2019. En el comité Interno y proceso de inducción realizado entre el 24 y el 28 de febrero de 2020 se abordaron temas relacionados  al Plan de Emergencias y Contingencias por Desastres Naturales e Incendios.
EVIDENCIA_135
-ACTA_COMITE_I NTERNO_INDUCCION_24_28_FEB_2020
-LISTA_ASISTENCIA _24_28_FEB_2020</t>
    </r>
  </si>
  <si>
    <r>
      <rPr>
        <b/>
        <sz val="11"/>
        <color indexed="8"/>
        <rFont val="Arial Narrow"/>
        <family val="2"/>
      </rPr>
      <t xml:space="preserve">PNN Hermosas:  </t>
    </r>
    <r>
      <rPr>
        <sz val="11"/>
        <color indexed="8"/>
        <rFont val="Arial Narrow"/>
        <family val="2"/>
      </rPr>
      <t>33%</t>
    </r>
  </si>
  <si>
    <t xml:space="preserve">Desconocimiento del  personal del área protegida del protocolo de actuación,  medidas y demás aspectos planteados en el plan de emergencias y contingencia del AP.
</t>
  </si>
  <si>
    <t xml:space="preserve">DTAO - PNN LAS ORQUIDEAS </t>
  </si>
  <si>
    <r>
      <rPr>
        <b/>
        <sz val="11"/>
        <color indexed="8"/>
        <rFont val="Arial Narrow"/>
        <family val="2"/>
      </rPr>
      <t xml:space="preserve">PNN Orquídeas:  </t>
    </r>
    <r>
      <rPr>
        <sz val="11"/>
        <color indexed="8"/>
        <rFont val="Arial Narrow"/>
        <family val="2"/>
      </rPr>
      <t>15/04/2020</t>
    </r>
  </si>
  <si>
    <r>
      <rPr>
        <b/>
        <sz val="11"/>
        <color indexed="8"/>
        <rFont val="Arial Narrow"/>
        <family val="2"/>
      </rPr>
      <t xml:space="preserve">PNN Orquídeas: </t>
    </r>
    <r>
      <rPr>
        <sz val="11"/>
        <color indexed="8"/>
        <rFont val="Arial Narrow"/>
        <family val="2"/>
      </rPr>
      <t xml:space="preserve"> Durante el primer cuatrimestre de 2020 se hizo la revisión y contextualización de la planificación, ejecución y seguimiento de políticas y acciones relacionadas con el conocimiento del riesgo, su prevención y mitigación; la preparación, atención y recuperación ante desastres con el fin de disminuir los impactos generados por fenómenos naturales en el PNN Las Orquídeas. Así mismo se participó en los CMGR y/o CMRD en los municipios de Frontino y Urrao. En el marco de las actividades de prevención de incendios durante la temporada seca en el municipio de Urrao, se realizó un programa de radio que se difundió por los medios locales. Es preciso mencionar que el documento PECDNIF se remitio a nivel central con los ajustes propuestos para su revisión.
(Anexo Informe_PECDNIF__I_cuatrimestre)</t>
    </r>
  </si>
  <si>
    <r>
      <rPr>
        <b/>
        <sz val="11"/>
        <color indexed="8"/>
        <rFont val="Arial Narrow"/>
        <family val="2"/>
      </rPr>
      <t xml:space="preserve">PNN Orquídeas: </t>
    </r>
    <r>
      <rPr>
        <sz val="11"/>
        <color indexed="8"/>
        <rFont val="Arial Narrow"/>
        <family val="2"/>
      </rPr>
      <t>33,33%</t>
    </r>
  </si>
  <si>
    <t xml:space="preserve">Al presentarse la emergencia por un fenómeno natural o incendio forestal al interior del área protegida, el personal no actue conforme el protocolo de plan de emergencias y contigencias del AP </t>
  </si>
  <si>
    <t>1. La persona asignada en el AP para el tema de gestión del riesgo, actualizará y socializará mínimo 2 veces al año ante el personal del AP y/o  las instacias municipales y departamental el plan de emergencia y contingencia de riesgos naturales vigente, cuando se requiera.</t>
  </si>
  <si>
    <t>Registros de Asistencia - Plan de emergencia y contigencia de riesgo natural aprobado o actualizado mediante memorando.
Informe trimestral que refleje el avance en la implementación  de las líneas de acción del Plan de emergencia y contingencia de riesgo de desastres naturales.</t>
  </si>
  <si>
    <t>Informe  de acciones  o medidas de intervención implementadas en el marco plan de emergencias y contingencia  para desastres naturales e incendios forestales.</t>
  </si>
  <si>
    <r>
      <rPr>
        <b/>
        <sz val="11"/>
        <color indexed="8"/>
        <rFont val="Arial Narrow"/>
        <family val="2"/>
      </rPr>
      <t xml:space="preserve">DTAO - PNN Los Nevados  </t>
    </r>
    <r>
      <rPr>
        <sz val="11"/>
        <color indexed="8"/>
        <rFont val="Arial Narrow"/>
        <family val="2"/>
      </rPr>
      <t>15/04/2020</t>
    </r>
  </si>
  <si>
    <r>
      <rPr>
        <b/>
        <sz val="11"/>
        <color indexed="8"/>
        <rFont val="Arial Narrow"/>
        <family val="2"/>
      </rPr>
      <t>PNN Los Nevados</t>
    </r>
    <r>
      <rPr>
        <sz val="11"/>
        <color indexed="8"/>
        <rFont val="Arial Narrow"/>
        <family val="2"/>
      </rPr>
      <t>:  Entre las acciones desarrolladas durante el primer trimestre 2020 que dan cuenta de la implementación del plan de emergencias y contingencias por desastres naturales e incendios de cobertura vegetal del Parque Nacional Natural Los Nevados, se destaca el ajuste en conjunto con la DTAO de la versión actualizada del documento Plan de Emergencias y Contingencias por Desastres Naturales e Incendios de Cobertura Vegetal del PNN Los Nevados, enviado para aprobación a la Oficina de Gestión del Riesgo con memorando Orfeo 20206120000183 del 16 de marzo de 2020.
A su vez se avanzó en el acercamiento con los Alcaldes los municipios de Murillo, Villahermosa, Casabianca y Herveo del departamento del Tolima para la articulación del Plan de Emergencias del PNN Los Nevados, a través de una presentación del área protegida y la socialización del Plan de Manejo con el propósito de que sea tenido en cuenta en la actualización de los Esquemas de Ordenamiento Territorial, buscando también con este espacio la inclusión del plan de emergencias en la gestión del riesgo de los municipios en mención.
Anexo: Documento informe Primer Reporte PAA 2020 Gestión del riesgo desastres naturales.
Memorando Orfeo remisión Actualización Plan de Emergencias y Contingencias por Desastres Naturales e Incendios de Cobertura Vegetal del PNN Los Nevados.</t>
    </r>
  </si>
  <si>
    <t>DTAO - PNN NEVADO DEL HUILA</t>
  </si>
  <si>
    <r>
      <rPr>
        <b/>
        <sz val="11"/>
        <color indexed="8"/>
        <rFont val="Arial Narrow"/>
        <family val="2"/>
      </rPr>
      <t xml:space="preserve">PNN Nevado Huila: </t>
    </r>
    <r>
      <rPr>
        <sz val="11"/>
        <color indexed="8"/>
        <rFont val="Arial Narrow"/>
        <family val="2"/>
      </rPr>
      <t>15/04/2020</t>
    </r>
  </si>
  <si>
    <r>
      <rPr>
        <b/>
        <sz val="11"/>
        <color indexed="8"/>
        <rFont val="Arial Narrow"/>
        <family val="2"/>
      </rPr>
      <t>PNN Nevado Huila</t>
    </r>
    <r>
      <rPr>
        <sz val="11"/>
        <color indexed="8"/>
        <rFont val="Arial Narrow"/>
        <family val="2"/>
      </rPr>
      <t>:  Se requiere realizar la actualización del PEC y remitir para la respectiva aprobación por parte de la DTAO, se asumió por parte del AP el compromiso de actualizar el documento vigente para reporte del PAA del segundo trimestre</t>
    </r>
  </si>
  <si>
    <r>
      <rPr>
        <b/>
        <sz val="11"/>
        <color indexed="8"/>
        <rFont val="Arial Narrow"/>
        <family val="2"/>
      </rPr>
      <t xml:space="preserve">PNN Nevado Huila: </t>
    </r>
    <r>
      <rPr>
        <sz val="11"/>
        <color indexed="8"/>
        <rFont val="Arial Narrow"/>
        <family val="2"/>
      </rPr>
      <t>10%</t>
    </r>
  </si>
  <si>
    <t xml:space="preserve">DTAO - PNN PURACE </t>
  </si>
  <si>
    <r>
      <rPr>
        <b/>
        <sz val="11"/>
        <color indexed="8"/>
        <rFont val="Arial Narrow"/>
        <family val="2"/>
      </rPr>
      <t xml:space="preserve">PNN Puracé: </t>
    </r>
    <r>
      <rPr>
        <sz val="11"/>
        <color indexed="8"/>
        <rFont val="Arial Narrow"/>
        <family val="2"/>
      </rPr>
      <t>14/04/2020</t>
    </r>
  </si>
  <si>
    <r>
      <rPr>
        <b/>
        <sz val="11"/>
        <color indexed="8"/>
        <rFont val="Arial Narrow"/>
        <family val="2"/>
      </rPr>
      <t>PNN Puracé:</t>
    </r>
    <r>
      <rPr>
        <sz val="11"/>
        <color indexed="8"/>
        <rFont val="Arial Narrow"/>
        <family val="2"/>
      </rPr>
      <t xml:space="preserve">  El documento que se encuentra aprobado fue actualizado por el área protegida PNN Puracé y se remitió al nivel central mediante orfeo de fecha 12-2-2020 y No.20206120000123. Anexo: Memorando de remisión.</t>
    </r>
  </si>
  <si>
    <r>
      <rPr>
        <b/>
        <sz val="11"/>
        <color indexed="8"/>
        <rFont val="Arial Narrow"/>
        <family val="2"/>
      </rPr>
      <t xml:space="preserve">PNN Puracé: </t>
    </r>
    <r>
      <rPr>
        <sz val="11"/>
        <color indexed="8"/>
        <rFont val="Arial Narrow"/>
        <family val="2"/>
      </rPr>
      <t>25%</t>
    </r>
  </si>
  <si>
    <t>1. La persona asignada en el AP para el tema de gestión del riesgo, actualizará y socializará mínimo 2 veces al año ante el personal del AP y/o las instacias municipales y departamental el plan de emergencia y contingencia de riesgos naturales vigente, cuando se requiera.</t>
  </si>
  <si>
    <t>Registros de Asistencia - Plan de emergencia y contigencia de riesgo natural aprobado o actualizado mediante memorando.
Informe trimestral que refleje el avance en la implementación  de las líneas de acción del Plan de emergencia y contigencia de riesgo d desastres naturales.</t>
  </si>
  <si>
    <t>DTAO - PNN Selva de Florencia</t>
  </si>
  <si>
    <r>
      <rPr>
        <b/>
        <sz val="11"/>
        <color indexed="8"/>
        <rFont val="Arial Narrow"/>
        <family val="2"/>
      </rPr>
      <t xml:space="preserve">PNN Selva de Florencia: </t>
    </r>
    <r>
      <rPr>
        <sz val="11"/>
        <color indexed="8"/>
        <rFont val="Arial Narrow"/>
        <family val="2"/>
      </rPr>
      <t>15/04/2020</t>
    </r>
  </si>
  <si>
    <r>
      <rPr>
        <b/>
        <sz val="11"/>
        <color indexed="8"/>
        <rFont val="Arial Narrow"/>
        <family val="2"/>
      </rPr>
      <t xml:space="preserve">PNN Selva de Florencia: </t>
    </r>
    <r>
      <rPr>
        <sz val="11"/>
        <color indexed="8"/>
        <rFont val="Arial Narrow"/>
        <family val="2"/>
      </rPr>
      <t xml:space="preserve">Se implementaron tres acciones del PECDN: 
1) Se participó en reuniones convocadas por el Consejo Municipal para la Gestión del Riesgo de Desastres (CMGRD) del municipio de Samaná, 
2) Respecto al desminado humanitario al interior del Parque en los sectores de Florencia y Pensilvania, se hizo seguimiento a poligonales activas, 
3) Se hizo atención y seguimiento a incendio forestal en la vereda Santa Isabel, el cual fue reportado a las autoridades competentes. Se recomienda que la aprobación de la actualización del PECDN sea más oportuna desde Nivel Central, pues hasta la fecha no se tiene aprobación de la actualización enviada en el año 2019 (Anexo 2- Informe técnico acciones implementadas) </t>
    </r>
  </si>
  <si>
    <r>
      <rPr>
        <b/>
        <sz val="11"/>
        <color indexed="8"/>
        <rFont val="Arial Narrow"/>
        <family val="2"/>
      </rPr>
      <t xml:space="preserve">PNN Selva de Florencia: </t>
    </r>
    <r>
      <rPr>
        <sz val="11"/>
        <color indexed="8"/>
        <rFont val="Arial Narrow"/>
        <family val="2"/>
      </rPr>
      <t>33,33%</t>
    </r>
  </si>
  <si>
    <t>Toma de decisiones de manejo  con poca informacion relacionada con el estado de los VOC de las áreas protegidas.</t>
  </si>
  <si>
    <t>Tomar decisiones e implementar acciones con poca informacion de  sustento técnicos en relación con estado de los VOC/PIC (prioridad integral de conservación), sus presiones y el impacto de las acciones de manejo, lo cual puede afectar la planeación y manejo de las áreas protegidas</t>
  </si>
  <si>
    <t>Insuficiente análisis, aplicación y sistematización de los resultados obtenidos en la implementación de los programas de monitoreo y/o portafolios de investigación por parte de las AP.</t>
  </si>
  <si>
    <t xml:space="preserve">
Poca informaciòn de soporte  para la toma de decisiones  y bajo control en las presiones sobre los VOC. </t>
  </si>
  <si>
    <t xml:space="preserve">El GPM validará en la matriz correspondiente según el cronograma remitido por OPA los reportes realizados en el Plan de Acción Anual sobre monitoreo e investigación, con el fin de verificar que las actividades se estan realizando de acuerdo a lo planeado. 
El GPM anualmente solicitará mediente memorando a la Direcciones Territoriales los informes de monitoreo e investigación correspondientes a las áreas protegidas.
Las AP generarán  y entregarán  anualmente el informe de monitoreo y el de investigación en cumplimiento a la guía anexada en el memorando se solicitud. </t>
  </si>
  <si>
    <t>Informes de implementacion del Portafolio de Investigaciones y programa de monitoreo reportado en informes de gestion del PAA con su debida validacion por parte de la e evidencia el cargue y validación de datos de monitoreo e investigación en el Sistema de Información.</t>
  </si>
  <si>
    <t xml:space="preserve">DTAO - PNN TATAMA
</t>
  </si>
  <si>
    <t>No de reportes realizados.</t>
  </si>
  <si>
    <r>
      <rPr>
        <b/>
        <sz val="11"/>
        <rFont val="Arial Narrow"/>
        <family val="2"/>
      </rPr>
      <t xml:space="preserve">PNN Tatamá: </t>
    </r>
    <r>
      <rPr>
        <sz val="11"/>
        <rFont val="Arial Narrow"/>
        <family val="2"/>
      </rPr>
      <t>15/04/2020</t>
    </r>
  </si>
  <si>
    <r>
      <rPr>
        <b/>
        <sz val="11"/>
        <rFont val="Arial Narrow"/>
        <family val="2"/>
      </rPr>
      <t xml:space="preserve">PNN Tatamá:  </t>
    </r>
    <r>
      <rPr>
        <sz val="11"/>
        <rFont val="Arial Narrow"/>
        <family val="2"/>
      </rPr>
      <t>El Parque Nacional se ha comprometido de acuerdo al PAA a entregar un informe consolidado de las acciones de monitoreo en el último trimestre, sin embargo se llevan informes de las acciones que en este tema se realizan, especialmente en monitoreo de aves migratorias, monitoreo de magnoliaces y, monitoreo a través de la instalación de cámaras trampa.
En el tema de investigaciones se reciben y solicitan informes relacionados con las investigaciones que se realizan.
Anexos: informes de monitoreo aves migratorias, cámaras tramapa y formato de monitoreo magnolias.
Correos electrónicos solicitando informes de investigaciones.
Informe de salida de campo polinización.</t>
    </r>
  </si>
  <si>
    <r>
      <rPr>
        <b/>
        <sz val="11"/>
        <rFont val="Arial Narrow"/>
        <family val="2"/>
      </rPr>
      <t xml:space="preserve">PNN Tatamá: </t>
    </r>
    <r>
      <rPr>
        <sz val="11"/>
        <rFont val="Arial Narrow"/>
        <family val="2"/>
      </rPr>
      <t>25%</t>
    </r>
  </si>
  <si>
    <t xml:space="preserve">Alta vulnerabilidad en la  integridad fisica y mental  del personal de las áreas protegidas que desarrollan el ejercicio de autoridad ambiental </t>
  </si>
  <si>
    <t xml:space="preserve">Afectación negativa de las pesonas de las AP que  desarrollan el ejercicio de  la autoridad ambiental.
</t>
  </si>
  <si>
    <t>Debil apropiación por parte de las  personas de las áreas protegidas de las directrices sobre seguridad de la institucion (Plan de Contingencia de Riesgo Público, Protocolo de Seguridad, Conducta y Comportamiento, Procedimiento de Gestión del Riesgo Público, Medidas para la movilización del personal)</t>
  </si>
  <si>
    <t xml:space="preserve">Afectación a la  integridad de las personas de las áreas protegidas que desarrollan acciones de auotoridad ambiental.
</t>
  </si>
  <si>
    <t>Áreas Protegidas</t>
  </si>
  <si>
    <t>Socialización a las personas del equipo de trabajo del Parque de los siguientes documentos: Plan de Contingencia de Riesgo Público, Protocolo de Seguridad, Conducta y Comportamiento, Procedimiento de Gestión del Riesgo Público, Medidas para la movilización del personal.</t>
  </si>
  <si>
    <t xml:space="preserve">1. Socialización del Plan de Contingencia de Riesgo Público, Protocolo de Seguridad, Conducta y Comportamiento, Procedimiento de Gestión del Riesgo Público, Medidas para la movilización del persona mínimo 2 veces al año. </t>
  </si>
  <si>
    <t>Registros de asitencia y actas.</t>
  </si>
  <si>
    <t>Número de reuniones de equipo de trabajo en que se socialice documentos.</t>
  </si>
  <si>
    <t>Activar las acciones establecidad en el Plan de Contingencia de Riesgo Público</t>
  </si>
  <si>
    <r>
      <rPr>
        <b/>
        <sz val="11"/>
        <color indexed="8"/>
        <rFont val="Arial Narrow"/>
        <family val="2"/>
      </rPr>
      <t xml:space="preserve">PNN Tatamá: </t>
    </r>
    <r>
      <rPr>
        <sz val="11"/>
        <color indexed="8"/>
        <rFont val="Arial Narrow"/>
        <family val="2"/>
      </rPr>
      <t>15/04/2020</t>
    </r>
  </si>
  <si>
    <r>
      <rPr>
        <b/>
        <sz val="11"/>
        <color indexed="8"/>
        <rFont val="Arial Narrow"/>
        <family val="2"/>
      </rPr>
      <t xml:space="preserve">PNN Tatamá: </t>
    </r>
    <r>
      <rPr>
        <sz val="11"/>
        <color indexed="8"/>
        <rFont val="Arial Narrow"/>
        <family val="2"/>
      </rPr>
      <t>Durante este trimestre no se avanzó en el tema. Se tenía planeado el desarrollo de un taller de equipo de trabajo para el mes de marzo, el cual debió ser cancelado por la emergencia de la pandemia COVID-19</t>
    </r>
  </si>
  <si>
    <r>
      <rPr>
        <b/>
        <sz val="11"/>
        <color indexed="8"/>
        <rFont val="Arial Narrow"/>
        <family val="2"/>
      </rPr>
      <t xml:space="preserve">PNN Tatamá: </t>
    </r>
    <r>
      <rPr>
        <sz val="11"/>
        <color indexed="8"/>
        <rFont val="Arial Narrow"/>
        <family val="2"/>
      </rPr>
      <t>0%</t>
    </r>
  </si>
  <si>
    <t>Al presentarse la emergencia por un fenómeno natural o incendio forestal al interior del área protegida, el personal no actue conforme el protocolo de plan de emergencias y contigencias del AP.</t>
  </si>
  <si>
    <t xml:space="preserve">Falta de cualificacion  de las  personas que trabajan en el área protegida para actuar conforme a los protocolos establecidos en el Plan de Emergencia. 
</t>
  </si>
  <si>
    <t xml:space="preserve">Afectación los ecosistemas del área protegida y la integridad de las personas que actuan en la emergencia. </t>
  </si>
  <si>
    <t xml:space="preserve">1. Socializar el Plan de Emergencias y contingencias por desastres naturales  al equipo de trabajo del  AP  y realizar actividades de capacitación de los protocolos de actuación. </t>
  </si>
  <si>
    <t>Registros de asitencia e informes de actividades realizadas.</t>
  </si>
  <si>
    <t>No de jornadas de socialización y capacitacion en protocolos de actuación y Plan de Emergencia del AP</t>
  </si>
  <si>
    <t>Actuar conforme a lo  establecido en el Plan de Emergencia y Contingencia por Desastres Naturales</t>
  </si>
  <si>
    <r>
      <rPr>
        <b/>
        <sz val="11"/>
        <color indexed="8"/>
        <rFont val="Arial Narrow"/>
        <family val="2"/>
      </rPr>
      <t>El PNN Tatamá</t>
    </r>
    <r>
      <rPr>
        <sz val="11"/>
        <color indexed="8"/>
        <rFont val="Arial Narrow"/>
        <family val="2"/>
      </rPr>
      <t xml:space="preserve"> asiste a las jornadas de trabajo de los comites regionales de gestión del riesgo, así mismo en las mesas de trabajo de construcción de los planes de desarrollo municipal. Lo que permite articulación del PE del PNN con los instrumentos de gobierno.
Anexo: actas de reuniones. informes
</t>
    </r>
  </si>
  <si>
    <r>
      <rPr>
        <b/>
        <sz val="11"/>
        <color indexed="8"/>
        <rFont val="Arial Narrow"/>
        <family val="2"/>
      </rPr>
      <t xml:space="preserve">PNN Tatamá: </t>
    </r>
    <r>
      <rPr>
        <sz val="11"/>
        <color indexed="8"/>
        <rFont val="Arial Narrow"/>
        <family val="2"/>
      </rPr>
      <t>40%</t>
    </r>
  </si>
  <si>
    <t>DTAO - SFF GALERAS</t>
  </si>
  <si>
    <r>
      <rPr>
        <b/>
        <sz val="11"/>
        <color indexed="8"/>
        <rFont val="Arial Narrow"/>
        <family val="2"/>
      </rPr>
      <t xml:space="preserve">SFF GALERAS: </t>
    </r>
    <r>
      <rPr>
        <sz val="11"/>
        <color indexed="8"/>
        <rFont val="Arial Narrow"/>
        <family val="2"/>
      </rPr>
      <t>14/04/2020</t>
    </r>
  </si>
  <si>
    <r>
      <rPr>
        <b/>
        <sz val="11"/>
        <color indexed="8"/>
        <rFont val="Arial Narrow"/>
        <family val="2"/>
      </rPr>
      <t xml:space="preserve">SFF GALERAS: </t>
    </r>
    <r>
      <rPr>
        <sz val="11"/>
        <color indexed="8"/>
        <rFont val="Arial Narrow"/>
        <family val="2"/>
      </rPr>
      <t xml:space="preserve"> Se cuenta Plan de Emergencia y contingencia aprobado con memorando 20191500002743 (Anexo 6).
Se cuenta con cuadro de las actividades realizadas en el marco del PEC durante este periodo (Anexo 7) entre las que se encuentra la socializacion vía correo electrónico al equipo de trabajo, del boletin semanal de actividad volcánica del Volcan Galeras  y la participacion en 4 reuniones del comite departamental de gestion de riesgo y desastres - CDGRD.</t>
    </r>
  </si>
  <si>
    <r>
      <rPr>
        <b/>
        <sz val="11"/>
        <color indexed="8"/>
        <rFont val="Arial Narrow"/>
        <family val="2"/>
      </rPr>
      <t xml:space="preserve">SFF GALERAS: </t>
    </r>
    <r>
      <rPr>
        <sz val="11"/>
        <color indexed="8"/>
        <rFont val="Arial Narrow"/>
        <family val="2"/>
      </rPr>
      <t>30%</t>
    </r>
  </si>
  <si>
    <t xml:space="preserve">DTAO - SFF ISLA DE LA COROTA </t>
  </si>
  <si>
    <r>
      <rPr>
        <b/>
        <sz val="11"/>
        <color indexed="8"/>
        <rFont val="Arial Narrow"/>
        <family val="2"/>
      </rPr>
      <t xml:space="preserve">SFF Corota: </t>
    </r>
    <r>
      <rPr>
        <sz val="11"/>
        <color indexed="8"/>
        <rFont val="Arial Narrow"/>
        <family val="2"/>
      </rPr>
      <t>14/04/2020</t>
    </r>
  </si>
  <si>
    <r>
      <rPr>
        <b/>
        <sz val="11"/>
        <color indexed="8"/>
        <rFont val="Arial Narrow"/>
        <family val="2"/>
      </rPr>
      <t>SFF Corota:</t>
    </r>
    <r>
      <rPr>
        <sz val="11"/>
        <color indexed="8"/>
        <rFont val="Arial Narrow"/>
        <family val="2"/>
      </rPr>
      <t xml:space="preserve">  A través de memorando No. 20206260000633 del 13 de abril 2020 se remite a DTAO los ajustes al documento PECDNIF del SF Isla de la Corota. Se realiza ademas seguimiento a acciones del PECDNIF del AP cotrespondiente a I Trimestre 2020.
EVIDENCIAS:
1. Memorando de envio de ajustes al PECDNIF del AP a DTAO.
2. Documento PECDNIF ajustado 
3. Matriz de seguimiento a acciones priorizadas I Trimestre 2020 con anexos  </t>
    </r>
  </si>
  <si>
    <r>
      <rPr>
        <b/>
        <sz val="11"/>
        <color indexed="8"/>
        <rFont val="Arial Narrow"/>
        <family val="2"/>
      </rPr>
      <t xml:space="preserve">SFF Corota: </t>
    </r>
    <r>
      <rPr>
        <sz val="11"/>
        <color indexed="8"/>
        <rFont val="Arial Narrow"/>
        <family val="2"/>
      </rPr>
      <t>50%</t>
    </r>
  </si>
  <si>
    <t xml:space="preserve">DTAO - SFF OTUN QUIMBAYA </t>
  </si>
  <si>
    <r>
      <rPr>
        <b/>
        <sz val="11"/>
        <color indexed="8"/>
        <rFont val="Arial Narrow"/>
        <family val="2"/>
      </rPr>
      <t xml:space="preserve">SFF Otún Quimbaya: </t>
    </r>
    <r>
      <rPr>
        <sz val="11"/>
        <color indexed="8"/>
        <rFont val="Arial Narrow"/>
        <family val="2"/>
      </rPr>
      <t>16/04/2020</t>
    </r>
  </si>
  <si>
    <r>
      <rPr>
        <b/>
        <sz val="11"/>
        <color indexed="8"/>
        <rFont val="Arial Narrow"/>
        <family val="2"/>
      </rPr>
      <t xml:space="preserve">SFF Otún Quimbaya: </t>
    </r>
    <r>
      <rPr>
        <sz val="11"/>
        <color indexed="8"/>
        <rFont val="Arial Narrow"/>
        <family val="2"/>
      </rPr>
      <t xml:space="preserve"> Durante el primer cuatrimestre se avanza  en la ejecución de las medidas del Plan de Emergencias; realizando las siguientes actividades: 
1) Ajustes al plan de emergencias, se remite el documento con Orfeo No 20206280000173 con fecha 31 de enero; 
2) Articulación con Comisión Permanente para Incendios Forestales de Risaralda, reuniones febrero 19 y marzo 11; 
3) Manejo y mantenimiento cada dos semanas del sistema de acueducto; 
4) Mantenimiento preventivo de la infraestructura física del area protegida; 
5) Seguimiento a condiciones climáticas y monitoreo al fenómeno de El Niño, por alerta naranja del IDEAM; se envía oficio No. No. 20206280000091, con recomendaciones a tener en cuenta por la probabilidad de ocurrencia de incendios forestales.</t>
    </r>
  </si>
  <si>
    <r>
      <rPr>
        <b/>
        <sz val="11"/>
        <color indexed="8"/>
        <rFont val="Arial Narrow"/>
        <family val="2"/>
      </rPr>
      <t xml:space="preserve">SFF Otún Quimbaya: </t>
    </r>
    <r>
      <rPr>
        <sz val="11"/>
        <color indexed="8"/>
        <rFont val="Arial Narrow"/>
        <family val="2"/>
      </rPr>
      <t>33,33%</t>
    </r>
  </si>
  <si>
    <t>DIRECCIÓN TERRITORIAL  ANDES NORORIENTALES</t>
  </si>
  <si>
    <t xml:space="preserve">Experiencia profesional, tecnica y operativa relacionada de del personal      </t>
  </si>
  <si>
    <t>Inadecuada distribución del recurso humano para el manejo en las áreas protegidas.
Dificultad en el nivel local y regional para acceder a programas de educación formal y complementaria
Capital humano formado en parques, que migra a otras instituciones.
Insuficiencia de cargos de planta para el desarrollo de las actividades misionales de la territorial Andes Nororientales.</t>
  </si>
  <si>
    <t>Conocimiento efectivo del territorio por parte del personal de parques.
Existencia de instrumentos de planeación para  la prevención y mitigación de riesgos (En el marco de la Ley 1523 de 2012)
 Experiencias exitosas en la gestión de Parques Nacionales Naturales 
Adecuada planificacion de los proyectos requeridos por cada una de las AP para la designacion de recursos.</t>
  </si>
  <si>
    <t xml:space="preserve">Desactualizacion de los procesos  institucionales que no permite articularnos como entidad. ( procedimientos desactualizados a la realidad de parques nacionales)
Desarticualción intrainstitucional Lentitud en los procesos activos que limitan la eficiencia en la operatividad de las áreas
Débil aplicación de los principios misionales de  transparencia, solidaridad, equidad, participación y respeto a la diversidad cultural en todos los procesos de conservación del SPNNC.
Se requiere socializar y sencibilizar al personal de PNNC en temas relacionados a la Norma ISO 14:001 y sus requisitos.
Falta de identificación de aspectos e impactos en los procesos de cada una de las DTcon el fin de conocerlos a fondo para tomar las respectivas medidas que sean requeridas para el proceso de certificacion.
Dificultad en la emergencia sanitaria COVID 19, para el desarrollo de algunas actividades en los procesos que requieren su ejecución presencial.
Falencias en el desarrollo de actividades que requieren la interacción con actores sociales en la emergencia sanitaria COVID - 19.
</t>
  </si>
  <si>
    <t>Respuesta oportuna por el soporte técnologico de la entidad en la emergencia sanitaria por COVID-19.</t>
  </si>
  <si>
    <t xml:space="preserve">Desconocimiento en la utilización de los equipos técnológicos en las áreas protegidas
Carencia de una plataforma tecnologica para los diferentes procesos que permita la interaaccion en las A.P y en las D.T. para una= eficiente conectividad y comunicacion.
Dificultad de acceso a herramientas técnologicas para el desarrollo de actividades en la emergencia sanitaria por COVID-19
</t>
  </si>
  <si>
    <t xml:space="preserve"> Institucionalidad independiente de los manejos politicos.
Respuesta oportuna de la Entidad a los requerimientos generados por la emergencia sanitaria de COVID-19.
Implementación de estrategias y política de cero papel, para mejorar la eficiencia del consumo de dicho recurso</t>
  </si>
  <si>
    <t xml:space="preserve">
Inadecuada distribución de los recursos económicos en los tres niveles de la organización asignados por el GN para la administración y manejo de las áreas protegidas.
Multiples herramientas de control administrativo y el control y seguimiento que limitan la gestion en las D.T. y en las A.P.                      Carencia de un sitema de información, que permita hacer el seguimiento y rreporte de la informacion para que se compile y asegure la informacion institucional. </t>
  </si>
  <si>
    <t xml:space="preserve">
Mayor comunicación interna entre las diferentes dependencias relacionada con requerimientos administrativos en la emergencia sanitaria COVID - 19.</t>
  </si>
  <si>
    <t xml:space="preserve">
Flujo de información inadecuada e inoportuna entre los diferentes niveles siendo necesario estandarizar procedimientos y los responsables.          Desarticulación  en la planeacion de las reuniones entre el nivel central y DT.</t>
  </si>
  <si>
    <t>Programa  de  informacion financiera  que permiten tener la seguridad de la informacion  y cuentan con las respectivas licencias de PNNC</t>
  </si>
  <si>
    <t>Bajos recursos para dar cumplimiento a las necesidades y ejecucion  del desarrollo de las actividades de cada una de las  A.P.                             No esta  enlazado el area de planeacion con la informacion financiera que permita el seguimiento y control  de la informacion en al territorial.</t>
  </si>
  <si>
    <t>Capacidad técnica y administrativa para la consecución de recursos de cooperación.
Posicionamiento local y regional de las áreas protegidas 
La entidad cuenta con planes pos consumo que pueden ser utilizados por funcionarios y contratistas de las D.T.</t>
  </si>
  <si>
    <t>Deficiente infraestructura para el manejo integral de las áreas protegidas
No se tienen identificados los posibles riesgos provenientes de las actividades de las organizaciones con las que se comparten las instalaciones en algunas oficinas de Direcciones Territoriales</t>
  </si>
  <si>
    <t>Desarrollo de economía local sostenible en zonas de influencia</t>
  </si>
  <si>
    <t xml:space="preserve">Insuficiente asignación de presupuesto por el Gobierno Nacional en los procesos de conservación
Variable situación económica internacional  frente al tema de la cooperación 
Incertidumbre en la asignación presupuestal a la entidad por prioridades del necesidades en el Gobierno ante la emergencia Sanitaria por COVID-19.
Incertidumbre en la asignación de recursos que se ejecutan a través de convenios y/o contratos a futuro por efectos del COVID - 19.
</t>
  </si>
  <si>
    <t xml:space="preserve"> Adecuado relacionamiento político con instancias de los tres niveles (Nacional, Regional, Local).
</t>
  </si>
  <si>
    <t>Planes de desarrollo del gobierno que puedan afectar las metas de la entidad.
Desarticulación interinstitucional del mismo sector.
 Mínima injerencia  en decisiones políticas sobre megaproyectos
 Existencia de diferentes autoridades ambientales
Cambio de gobierno que pueda afectar la institucionalidad de PNNC.</t>
  </si>
  <si>
    <t xml:space="preserve">
Existe normativad aplicada a la conservacion y funcionamiento administrativo y legal aplicadada a la estructura de PNNC.</t>
  </si>
  <si>
    <t xml:space="preserve">1. Marco normativo que no responde a la nueva realidad  socio ambiental  del país 
2. Normativa que beneficia solo Corporaciones Autónomas Regionales
3. Debilidad en la aplicabilidad normativa (débiles procesos sancionatorios) por los diferentes actores.
Cambios en requisitos legales en temas ambientales y territoriales relacionados con los requisitos del SGA.
Aumento de la normatividad que exige nuevos requerimiento a la entidad por la emergencia sanitaria COVID-19.
</t>
  </si>
  <si>
    <t>1. Imagen institucional posicionada y atractiva ante la comunidad internacional
2. Relacionamiento adecuado con los diferentes actores sociales e institucionales del orden local, regional, nacional e internacional 
3. Comunicacion con RSC y resguardo indígena.
4. Convenios con Universidades.
Búsqueda de mecanismo para interactuar en los procesos generados por PNNC en la emergencia sanitaria COVID-19.</t>
  </si>
  <si>
    <t>Organización de sector privado serios competidores en conservación 
 Débil planeación participativa para los procesos de conservación.
 Dificultad en el relacionamiento efectivo con los diferentes actores por el orden público
Dificultad en el acceso a algunas áreas protegidas debido a cierres en las vías  temporales o impedimento de ingreso de personal a las áreas protegidas por parte de las comunidades o resguardos presentes. 
Dificultad en la interacción o articulación con actores sociales en el periodo de la emergencia sanitaria COVID-19.</t>
  </si>
  <si>
    <t>Existencia de algunos sectores en algunas áreas protegidas que no poseen acceso a internet y telefonia que dificultad la comunicación y ejecución de las actividad en la emergencia sanitaria COVID-19.</t>
  </si>
  <si>
    <t>Visión internacional hacia la biodiversidad del país y la oferta de bienes y servicios ecosistémicos
Existencia de material bibliografico que permite el control y manejo articulado del ecosistema estratégico.
Impacto positivo a nivel ambiental por la baja presencia de actividades antropogénicas en las diferentes AP en la emergencia sanitaria del COVID 19.</t>
  </si>
  <si>
    <t>Cambio Climático y efectos colaterales</t>
  </si>
  <si>
    <t>48. Mejorar la administración de la documentación de la entidad mediante el monitoreo en el componente de transparencia y acceso de información.</t>
  </si>
  <si>
    <t>Brindar información oportuna a los ciudadanos y al equipo de Parques Nacionales Naturales de Colombia, así mismo damos cumplimiento a los lineamientos de Gobierno en Línea.
Las copias de seguridad periódicas evitar la perdida de datos en caso de fallas de hardware y software, por daños en discos, por virus, entre otras cosas. Así permiten salvaguardar información durante largos periodos de tiempo.  De igual forma salvaguardar la información en físico y tomando en cuenta los parámetros dados por los gestores documentales, garantizara una búsqueda oportuna y organizada</t>
  </si>
  <si>
    <t>Dirección Territorial Andes Nororientales</t>
  </si>
  <si>
    <t>1. Actualizar permanente de la información mínima obligatoria  de publicar de manera proactiva en los sistemas de información de la entidad (portal Web e intranet).</t>
  </si>
  <si>
    <t>Registro en la página web, contenidos, recorrido virtual</t>
  </si>
  <si>
    <t>Director Territorial Andes Nororientales</t>
  </si>
  <si>
    <t>2. Mantener actualizado los activos de información que tiene algún valor para PNN y por tanto debe protegerse, información impresa, escrita en papel, transmitida por cualquier medio electrónico o almacenada en equipos de cómputo, incluyendo datos contenidos en registros, archivos y bases de datos.</t>
  </si>
  <si>
    <t>Copias de seguridad y bases documentales</t>
  </si>
  <si>
    <t>49. Lograr el cumplimiento de los objetivos del plan de acción  institucional que contempla el SINAP.</t>
  </si>
  <si>
    <t>Que las áreas protegidas que forman parte del sistema regional  se gestionen y se administren para la protección de los recursos naturales y cuenten con plan de manejo para la administración y operación.</t>
  </si>
  <si>
    <t>1. Participar en los subsistemas regionales del SINAP</t>
  </si>
  <si>
    <t>Informe técnico anual</t>
  </si>
  <si>
    <t>50. Mitigar las presiones al interior de las áreas protegidas mediante acciones de restauración activa y pasiva monitoreadas desde el PAA.</t>
  </si>
  <si>
    <t>Mejorar el estado de conservación y gobernabilidad del área y la gobernanza.</t>
  </si>
  <si>
    <t>1. Orientar técnica y científicamente a las áreas protegidas en la formulación y ejecución de proyectos de Restauración Ecológica</t>
  </si>
  <si>
    <t>Reporte trimestral</t>
  </si>
  <si>
    <t>Registros de Aistencia - Plan de emergencia y contigencia de riesgo natural aprobado o actualizado mediante memorando.</t>
  </si>
  <si>
    <t>DTAN AUN ESTORAQUES</t>
  </si>
  <si>
    <r>
      <rPr>
        <b/>
        <sz val="11"/>
        <rFont val="Arial Narrow"/>
        <family val="2"/>
      </rPr>
      <t xml:space="preserve">AUN ESTORAQUES </t>
    </r>
    <r>
      <rPr>
        <sz val="11"/>
        <rFont val="Arial Narrow"/>
        <family val="2"/>
      </rPr>
      <t>17/04/2020</t>
    </r>
  </si>
  <si>
    <r>
      <rPr>
        <b/>
        <sz val="11"/>
        <rFont val="Arial Narrow"/>
        <family val="2"/>
      </rPr>
      <t xml:space="preserve">AUN ESTORAQUES </t>
    </r>
    <r>
      <rPr>
        <sz val="11"/>
        <rFont val="Arial Narrow"/>
        <family val="2"/>
      </rPr>
      <t>50%</t>
    </r>
  </si>
  <si>
    <t>Los soportes suministrados y la descripción de los mismos en la matriz denotan seguimiento al Riesgo. Sin embargo no se puede establecer que aporten a la No materialización del Riesgo.</t>
  </si>
  <si>
    <t>DTAN PNN CATATUMBO BARI</t>
  </si>
  <si>
    <r>
      <rPr>
        <b/>
        <sz val="11"/>
        <rFont val="Arial Narrow"/>
        <family val="2"/>
      </rPr>
      <t xml:space="preserve">PNN CATATUMBO BARI: </t>
    </r>
    <r>
      <rPr>
        <sz val="11"/>
        <rFont val="Arial Narrow"/>
        <family val="2"/>
      </rPr>
      <t>17/04/2020</t>
    </r>
  </si>
  <si>
    <r>
      <rPr>
        <b/>
        <sz val="11"/>
        <rFont val="Arial Narrow"/>
        <family val="2"/>
      </rPr>
      <t>PNN   CATATUMBO BARI:</t>
    </r>
    <r>
      <rPr>
        <sz val="11"/>
        <rFont val="Arial Narrow"/>
        <family val="2"/>
      </rPr>
      <t xml:space="preserve"> Se adjunta el documento: Plan de emergencias y contingencias de riesgo natural, actualizado ,  memorando de aprobacion: 20191500002573. ADJUNTO EVIDENCIAS DRIVE.</t>
    </r>
  </si>
  <si>
    <r>
      <rPr>
        <b/>
        <sz val="11"/>
        <rFont val="Arial Narrow"/>
        <family val="2"/>
      </rPr>
      <t xml:space="preserve">PNN CATATUMBO BARI: </t>
    </r>
    <r>
      <rPr>
        <sz val="11"/>
        <rFont val="Arial Narrow"/>
        <family val="2"/>
      </rPr>
      <t>50%</t>
    </r>
  </si>
  <si>
    <t>DTAN COCUY</t>
  </si>
  <si>
    <r>
      <rPr>
        <b/>
        <sz val="11"/>
        <rFont val="Arial Narrow"/>
        <family val="2"/>
      </rPr>
      <t>PNN COCUY:</t>
    </r>
    <r>
      <rPr>
        <sz val="11"/>
        <rFont val="Arial Narrow"/>
        <family val="2"/>
      </rPr>
      <t xml:space="preserve"> 17/04/2020</t>
    </r>
  </si>
  <si>
    <r>
      <rPr>
        <b/>
        <sz val="11"/>
        <rFont val="Arial Narrow"/>
        <family val="2"/>
      </rPr>
      <t>PNN COCUY</t>
    </r>
    <r>
      <rPr>
        <sz val="11"/>
        <rFont val="Arial Narrow"/>
        <family val="2"/>
      </rPr>
      <t xml:space="preserve">: Se adjunta el documento del plan de emergencias y contingencias de riesgo natural actualizado año 2020,  </t>
    </r>
    <r>
      <rPr>
        <b/>
        <sz val="11"/>
        <rFont val="Arial Narrow"/>
        <family val="2"/>
      </rPr>
      <t>ACTAS DE SOCIALIZACION</t>
    </r>
    <r>
      <rPr>
        <sz val="11"/>
        <rFont val="Arial Narrow"/>
        <family val="2"/>
      </rPr>
      <t>: Se generaron ocho (8) oficios a los Entes Territoriales y Tres (3) reuniones con el comité local de Gestion del riesgo de desastres de Guican y Uno (1) con el comité local de gestión del Riesgos de desastres naturales de  El Cocuy.</t>
    </r>
  </si>
  <si>
    <t>DTAN SFF GUANENTA</t>
  </si>
  <si>
    <r>
      <rPr>
        <b/>
        <sz val="11"/>
        <rFont val="Arial Narrow"/>
        <family val="2"/>
      </rPr>
      <t xml:space="preserve">SSF Guanenta </t>
    </r>
    <r>
      <rPr>
        <sz val="11"/>
        <rFont val="Arial Narrow"/>
        <family val="2"/>
      </rPr>
      <t>17/04/2020</t>
    </r>
  </si>
  <si>
    <r>
      <rPr>
        <b/>
        <sz val="11"/>
        <rFont val="Arial Narrow"/>
        <family val="2"/>
      </rPr>
      <t xml:space="preserve">SSF Guanenta: </t>
    </r>
    <r>
      <rPr>
        <sz val="11"/>
        <rFont val="Arial Narrow"/>
        <family val="2"/>
      </rPr>
      <t>Se anexa copia de correo enviado por el jefe de área, solicitando información del estado y avance de revisión de plan: "Por favor me puede informar en qué estado está este documento con el fin de realizar los ajustes correspondiente siasí se requiere".</t>
    </r>
  </si>
  <si>
    <r>
      <rPr>
        <b/>
        <sz val="11"/>
        <rFont val="Arial Narrow"/>
        <family val="2"/>
      </rPr>
      <t>SSF Guanenta</t>
    </r>
    <r>
      <rPr>
        <sz val="11"/>
        <rFont val="Arial Narrow"/>
        <family val="2"/>
      </rPr>
      <t xml:space="preserve"> 15%</t>
    </r>
  </si>
  <si>
    <t>DTAN SFF IGUAQUE</t>
  </si>
  <si>
    <r>
      <rPr>
        <b/>
        <sz val="11"/>
        <rFont val="Arial Narrow"/>
        <family val="2"/>
      </rPr>
      <t xml:space="preserve">SSF Iguaque: </t>
    </r>
    <r>
      <rPr>
        <sz val="11"/>
        <rFont val="Arial Narrow"/>
        <family val="2"/>
      </rPr>
      <t>17/04/2020</t>
    </r>
  </si>
  <si>
    <r>
      <rPr>
        <b/>
        <sz val="11"/>
        <rFont val="Arial Narrow"/>
        <family val="2"/>
      </rPr>
      <t>SSF Iguaque</t>
    </r>
    <r>
      <rPr>
        <sz val="11"/>
        <rFont val="Arial Narrow"/>
        <family val="2"/>
      </rPr>
      <t xml:space="preserve">: Se adjuntan  2 solicitudes al director  de territorial memorando 20195730003433 donde el jefe dela area solicita revision y aprobacion del plan de emergencias y contingencias de riesgo natural  </t>
    </r>
    <r>
      <rPr>
        <b/>
        <sz val="11"/>
        <rFont val="Arial Narrow"/>
        <family val="2"/>
      </rPr>
      <t>ORFEO: 20195730003433 y orfeo *20195730001743 solicitando apoyo tecnico para hacer  el ajsute al plan.</t>
    </r>
  </si>
  <si>
    <r>
      <rPr>
        <b/>
        <sz val="11"/>
        <rFont val="Arial Narrow"/>
        <family val="2"/>
      </rPr>
      <t xml:space="preserve">SSF Iguaque: </t>
    </r>
    <r>
      <rPr>
        <sz val="11"/>
        <rFont val="Arial Narrow"/>
        <family val="2"/>
      </rPr>
      <t>15%</t>
    </r>
  </si>
  <si>
    <t>Se cuenta con personal altamente competente para la planeación estratégica de la entidad.
Generación y apropiación de una estratégia de conflicto de interéses en respuesta a la normatividad.</t>
  </si>
  <si>
    <t>Reducido número de de funcionarios y alta dependencia de contratistas para el desarrollo de diferentes las actividades.
Personal no capacitado para la formulación y seguimiento adecuado de los planes en la Entidad.  
Intereses particulares que puedan afectar la proyección de metas.
Falta de apropiación de valores Institucionales.
Omisión y/o manipulación de información.
Falta de identificación de los procesos respecto a sus aspectos e impactos ambientales lo que genera bajo conocimiento y conciencia del personal en relación al tema.</t>
  </si>
  <si>
    <t>Estructuración de un Sistema de gestión ambiental basado en la ISO 14001:2015 para la Entidad.
Estructuración de la Norma técnica de la calidad del proceso estadístico basado en la NTC PE 1000:2017.
Sistema de gestión de la calidad implementado.
Apropiación en la implementación de la estrategia de cero papel vigente, viendose reflejado en la disminusión del consumo de dicho recurso.</t>
  </si>
  <si>
    <t>Falta de autocontrol por parte de los responsables en las actividades asociadas al proceso de direccionamiento estratégico. 
Lineamientos o metodologías débiles para el seguimiento de los planes.
Debilidades en algunos procesos para el control de evidencias debido a que no es posible el acceso a la información física por la contigencia debido a COVID-19.
Existen vacíos de información en lo concerniente a legislación ambiental aplicable al nivel central y territoral de la entidad.</t>
  </si>
  <si>
    <t>Vulnerabilidad de la información y bajo grado de sistematización y desarrollo tecnológico.
Baja disponibilidad de la información que evidencia la operación del proceso.
Existe debidlidad en la identificación y generación de espacios para el almacenamiento de información clave o principal de la entidad, dado que alcualmente esta en correo electrónicos.</t>
  </si>
  <si>
    <t>Vulnerabilidad de la información y bajo grado de sistematización y desarrollo tecnológico.
Baja disponibilidad de la información que evidencia la operación del proceso.
Existe debidlidad en la identificación y generación de espacios para el almacenamiento de toda la información clave o principal de la entidad, dado que alcualmente esta en correo electrónicos.</t>
  </si>
  <si>
    <t>Generación de acciones que permiten la alineación de la planeación Nacional con la planeación estratégica de la entidad.
Acompañamiento y lienamientos de la dirección para los diferentes requerimientos y necesidades generadas por la contigencia del COVID - 19.
Implementación en la entidad del Modelo Integrado de Planeación y Gestión, para la mejora de la gestión.
Implementación de estrategias y política de cero papel, para mejorar la eficiencia del consumo de dicho recurso.</t>
  </si>
  <si>
    <t>Desactualización de documentos y procesos sin documentar. 
Información inadecuada o no disponible para la toma de decisiones.</t>
  </si>
  <si>
    <t>Efectividad en las diferentes actividades de comunicación interna.</t>
  </si>
  <si>
    <t>Debilidad en la comunicación efectiva entre los procesos y las partes interesadas.</t>
  </si>
  <si>
    <t>La entidad cuenta con algunas estrategias para la gestión adecuada de los recursos naturales, tales como eficiencia en el uso de agua y puntos verdes para la separación de residuos. 
La entidad cuenta con planes pos consumo para el uso del personal.
Inclusión de la gestión de riesgos ambientales, dentro del plan de emergencia de la organización con el fin de dar respuesta en caso de estás eventualidades</t>
  </si>
  <si>
    <t>No se tienen identificados los posibles riegos provenientes de las actividades de las organizaciones con las que se comparten las instalaciones del nivel central y en algunas oficinas de Direcciones Territoriales.</t>
  </si>
  <si>
    <t>Mejora continua del proceso de direccionamiento estratégico.</t>
  </si>
  <si>
    <t>Comunicación y diálogo permanente al interior de la entidad respecto a las diferentes actividades del proceso de direccionamiento estratégico.</t>
  </si>
  <si>
    <t>Mayor participación de los diferentes niveles de gestión en el desarrollo de las actividades de planeación de la entidad</t>
  </si>
  <si>
    <t>El proceso cuenta con lineamientos y personal competente para la implementación del sistema de gestión ambiental.</t>
  </si>
  <si>
    <t>Comunicaciones internas en la entidad para la implementación, conocimiento y mantenimiento del SGA, en todos los niveles de gestión.</t>
  </si>
  <si>
    <t>Credibilidad y buena imágen en la gestión que realiza la entidad.</t>
  </si>
  <si>
    <t>Deficit en el presupuesto asignado para la Entidad.
Incertidumbre en la asignación de recursos de la entidad debido a la necesidad de respuesta del gobienro nacional a la emergencia sanitaria por el COVID - 19.</t>
  </si>
  <si>
    <t>Temas de parques están incorporados en la agenda del postconflilcto y gestión del actual gobierno. 
Conservación in situ es la principal estrategia de la política del país para el sector ambiental.</t>
  </si>
  <si>
    <t xml:space="preserve">Aumento de las presiones en las áreas protegidas por políticas sectoriales inadecuadas, debido a los cambios en directrices del Gobierno. </t>
  </si>
  <si>
    <t>Modificaciones frecuentes en la normativa del país aplicable a la entidad.
Requerimientos recibidos en la entidad por visitas de inspección en temas ambientales por parte de las entidades de control.</t>
  </si>
  <si>
    <t>Alianzas estratégicas, para el posicionamiento de la conservación de las áreas protegidas en la sociedad colombiana.</t>
  </si>
  <si>
    <t>Dificultad en lel desarrollo de actividades del personal de PNNC en algunas de las áreas protegidas debido a grupos al margen de la Ley.</t>
  </si>
  <si>
    <t>El servicio de internet y conectividad de algunas áreas protegidas dificulta la conexión y envío de evidencias cuando se requiere.</t>
  </si>
  <si>
    <t>Deficiencia en la infraestructura para el acceso a servicios públicos en algunas áreas protegidas, dificultando el desarrollo de las actividades.</t>
  </si>
  <si>
    <t>Relacionamiento entre entidades, para apoyo y actividades en conjunto.</t>
  </si>
  <si>
    <t>Nº: 4</t>
  </si>
  <si>
    <t>Riesgo: Modificación en el avance de algunas metas, a favor de alguna dependencia en particular</t>
  </si>
  <si>
    <t xml:space="preserve">2. Participación de Parques Nacionales Naturales de Colombia, en los talleres construyendo país, conforme las programaciones remitidas. </t>
  </si>
  <si>
    <t xml:space="preserve">Posicionamiento de las funciones desarrolladas por  PNN y apoyo al sector ambiente en la solución de las problemáticas que presenta cada región y sus comunidades. </t>
  </si>
  <si>
    <t>1. Reporte de la participación y/o gestión de PNNC, en los departamentos que aplica y donde se realiza el Taller Construyendo País.</t>
  </si>
  <si>
    <t>Matriz diligenciada con información de PNNC, la cual es remitida al Ministerio de Ambiente y Desarrollo Sostenible.</t>
  </si>
  <si>
    <t>Formular e implementar  lineamientos, metodologías y estrategias de planeación, seguimiento, evaluación y mejora continua dirigidos al cumplimiento  de la misión, objetivos estratégicos y requerimientos legales aplicables.</t>
  </si>
  <si>
    <t xml:space="preserve">Deficiencia en la formulación y/o seguimiento de los instrumentos de planeación </t>
  </si>
  <si>
    <t>Problemas en la formulación  y/o seguimiento del  Plan Estratégico Institucional, Plan de Acción Anual, afectando la planeación de Entidad.</t>
  </si>
  <si>
    <t xml:space="preserve">1. Información inadecuada o no disponible para la toma de decisiones </t>
  </si>
  <si>
    <t>El profesional responsable realizará evaluación del PEI y del PAA conforme su ejecución en respuesta a los objetivos estratégicos y ejes estratégicos y se presentará el PEI (anualmente) y PAA (trimestralmente) al Comité de Gestión y Desempeño, quedando reportado en el acta correspondiente o presentación empleada.</t>
  </si>
  <si>
    <t>1. Seguimiento permanente a los indicadores de los PAA</t>
  </si>
  <si>
    <t xml:space="preserve">Informe trimestral del reporte de seguimiento del PAA. </t>
  </si>
  <si>
    <t>Un informe trimestral de la revisión del reporte de Seguimiento del PAA.</t>
  </si>
  <si>
    <t>Formulación: Actualización y presentación en el Comité Directivo para aprobación.
Seguimiento: Realizar los ajustes permiten es al seguimiento.</t>
  </si>
  <si>
    <t>La OAP está trabajando con las Direcciones Territoriales y Líderes de procesos, en el primer seguimiento al PAA-2020. El seguimiento a los indicadores del PAA, es una tarea que se realiza trimestralmente, para la cual los cortes de seguimiento serían: 30 de Marzo, 30Junio, 30 de Septiembre y 30 de Diciembre. Teniendo en cuenta que los cortes se realizarán según el cronograma de seguimiento establecido, socializado y concertado con las DTs y los Procesos, el proceso de consolidar la información correspondiente al seguimiento del primer trimestre, inició el 01 de abril y terminará el 30 de abril con su publicación. Por tal motivo, el avance de la actividad se reportará en un 5%, debido principalmente, a que el seguimiento al primer trimestre del 2020, está en proceso de elaboración.</t>
  </si>
  <si>
    <r>
      <rPr>
        <b/>
        <sz val="11"/>
        <color indexed="8"/>
        <rFont val="Arial Narrow"/>
        <family val="2"/>
      </rPr>
      <t xml:space="preserve">OAP </t>
    </r>
    <r>
      <rPr>
        <sz val="11"/>
        <color indexed="8"/>
        <rFont val="Arial Narrow"/>
        <family val="2"/>
      </rPr>
      <t>5%</t>
    </r>
  </si>
  <si>
    <t xml:space="preserve">2. Lineamientos o metodologías débiles o inexistentes para la formulación y/o seguimiento de los planes. </t>
  </si>
  <si>
    <t>La Oficina Asesora de Planeación generará los lineamientos oportunos y claros informando las fechas de reporte, cargue y seguimiento del año en curso.</t>
  </si>
  <si>
    <t>2. Realizar acompañamiento y apoyo permanente a las consultas e inquietudes de los procesos relacionados con la formulación y/o seguimiento del PAA.</t>
  </si>
  <si>
    <r>
      <t xml:space="preserve">Listados de Asistencia y/o comunicaciones </t>
    </r>
    <r>
      <rPr>
        <sz val="11"/>
        <color indexed="10"/>
        <rFont val="Arial Narrow"/>
        <family val="2"/>
      </rPr>
      <t xml:space="preserve"> </t>
    </r>
  </si>
  <si>
    <t>(Realizar acompañamiento conforme la solicitud a todos los procesos, DT y AP/ Acompañamientos solicitados)*100</t>
  </si>
  <si>
    <t xml:space="preserve">La OAP realizó acompañamiento y apoyo permanente a las diferentes unidades de decisión (tales como DTs, Áreas Protegidas, Líderes de Procesos y Líderes temáticos), tanto en la formulación como en el seguimiento a los Indicadores del PAA. </t>
  </si>
  <si>
    <t>3. Personal no capacitado para la formulación y seguimiento adecuado de los planes en la Entidad.</t>
  </si>
  <si>
    <t xml:space="preserve">Socialización por parte de la Oficina Asesora de Planeación de las herramientas definidas para el seguimiento de los planes, a los profesionales de planeación y calidad, de las Direcciones Territoriales y dependencias en el nivel central, de forma  anual,quedando listas de asistencia y comunicaciones. </t>
  </si>
  <si>
    <t xml:space="preserve">3. Realizar seguimiento a las alertas generadas por el Comité Institucional de Gestión y Desempeño o comité directivo </t>
  </si>
  <si>
    <t>Comunicaciones (ORFEO o Correos electrónicos o Actas)</t>
  </si>
  <si>
    <t>(Seguimiento realizados a las alertas / Número de alertas generadas) *100</t>
  </si>
  <si>
    <t>De acuerdo a lo estipulado en el procedimiento vigente de formulación, seguimiento y evaluación de Direccionamiento Estratégico, el PEI se debe presentar una vez al año, se considera pertinente realizar esta presentación en el último trimestre del año, debido a la posibilidad en aquella fecha, de generar aportes a lo que se requiera ajustar para la siguiente vigencia.
Por otra parte se presentan trimestralmente  los avances del PAA, para la identificación de falencias, incumplimientos y demás, que desencadenan la generación de alertas tempranas. Esta presentación al CIGD se programa para el mes de mayo de 2020, debido a que El PAA se hace con corte a 30 de marzo, en abril se realiza seguimiento con APs y DT, los cuales entregan el 17 de abril, luego pasa por los líderes de proceso, quiénes entregarán a la OAP el 23 de abril su revisión, así la OAP terminaría de hacer seguimientos el 30 de abril, con publicación del mismo.</t>
  </si>
  <si>
    <r>
      <rPr>
        <b/>
        <sz val="11"/>
        <color indexed="8"/>
        <rFont val="Arial Narrow"/>
        <family val="2"/>
      </rPr>
      <t xml:space="preserve">OAP </t>
    </r>
    <r>
      <rPr>
        <sz val="11"/>
        <color indexed="8"/>
        <rFont val="Arial Narrow"/>
        <family val="2"/>
      </rPr>
      <t>0%</t>
    </r>
  </si>
  <si>
    <t>Modificación en el avance de algunas metas, a favor de alguna dependencia en particular</t>
  </si>
  <si>
    <t xml:space="preserve">Modificación de los avances de metas en los diferentes mecanismo de medición empleados para la planeación de la Entidad a beneficio de alguna dependencia en particular. </t>
  </si>
  <si>
    <t>1. Intereses particulares que puedan afectar la proyección de metas.</t>
  </si>
  <si>
    <t>Investigaciones disciplinarias.
Afectación de la Imagen Institucional.
Detrimentro patrimonial.
Incumplimiento de la misión de la Entidad.</t>
  </si>
  <si>
    <t>El profesional responsable del tema en la OAP generará y socializará anualmente los lineamientos de actualización y reprogramacion de magnitudes de los indicadores a traves del cronograma de seguimiento del PAA.</t>
  </si>
  <si>
    <t>1. Verificar el cumplimiento de los lienamientos en relación a las solicitudes de actualización de magnitudes.</t>
  </si>
  <si>
    <t>Comunicaciones (ORFEO o Correos electrónicos)</t>
  </si>
  <si>
    <t>(Verificación Realizadas  / Verificación remitdas)*100</t>
  </si>
  <si>
    <t>2. Falta de apropiación de valores institucionales.</t>
  </si>
  <si>
    <t>La OAP presentará ante Comité Institucional de Gestión y Desempeño o Comité Directivo el seguimiento a los planes (PEI - PAA) y a los compromisos establecidos, cuando se requiera y quedará reportado en el acta correspondiente de forma anual (PEI) y Semestral (PAA).</t>
  </si>
  <si>
    <t>2. Publicación de los avances trimestralmente del reporte de PAA, en la página web de la entidad con la finalidad de socializar a los grupos de interés la información, conforme el índice de transparencia</t>
  </si>
  <si>
    <t>Print de pantalla o URL de la página web con la información publicada.</t>
  </si>
  <si>
    <t>Publicaciones realizadas en la página web en relación a los avances generados para el PAA.</t>
  </si>
  <si>
    <t>Teniendo en cuenta el cronograma mencionado y adjunto como evidencia, la Publicación del primer seguimiento al PAA se realizará el día 30 de abril. Por tal motivo, la Acción de Control no reportará avance en este cuatrimestre.</t>
  </si>
  <si>
    <t xml:space="preserve">3. Omisión y/o manipulación de información. </t>
  </si>
  <si>
    <t xml:space="preserve">Desarticulación intrainstitucional  para el cumplimento del Modelo Integrado de Planeación y Gestión </t>
  </si>
  <si>
    <t xml:space="preserve">El proceso de Direccionamiento Estratégico no genere y socialice los lineamientos necesarios para el cumplimiento del Modelo Integrado de Planeación y Gestión </t>
  </si>
  <si>
    <t xml:space="preserve">1. Falta de apropiación de los componentes del modelo integrado de planeación y gestión </t>
  </si>
  <si>
    <t xml:space="preserve">1. Sanciones por incumplimiento normativo
2. Detrimento de la imagen de la Enitad ante sus partes interesadas </t>
  </si>
  <si>
    <t>Los profesionales de la OAP realizan apoyo a implementación del MIPG en las diferentes dimensiones, con el objetivo de acompañar a los procesos en sus actividades de mejora e implementación de forma continúa, lo cual se ve reflejado anualmente en los resultados obtenidos en el FURAG.</t>
  </si>
  <si>
    <t>1. Acompañamiento y socialización en el Modelo Integrado de Planeación y Gestión y subsistemas de gestión que lo conforman.</t>
  </si>
  <si>
    <t>Piezas de comunicación divulgadas o presentación o Listados de asistencia o actas o Correos electrónicos o actos administrativos.</t>
  </si>
  <si>
    <t xml:space="preserve">Al identificarse no generación o socialización de los lineamientos necesarios para el cumplimiento del Modelo Integrado de Planeación y Gestión, se realizará lineamientos en respuesta y se remitiran actos administrativos con el fin de divulgar a los que intervien de igual forma se presentará en el Comité de Gestión y desempeño. </t>
  </si>
  <si>
    <r>
      <rPr>
        <b/>
        <sz val="11"/>
        <color indexed="8"/>
        <rFont val="Arial Narrow"/>
        <family val="2"/>
      </rPr>
      <t xml:space="preserve">OAP </t>
    </r>
    <r>
      <rPr>
        <sz val="11"/>
        <color indexed="8"/>
        <rFont val="Arial Narrow"/>
        <family val="2"/>
      </rPr>
      <t>Se realiza la publicación del informe pormenorizado de MIPG para la entidad con corte a 31 de dic,  se realizaron reuniones con los procesos para la dar respuesta al FURAG vigencia 2019 entre los meses de febrero y marzo, adicionalmente se socializó sobre FURAG y socialización PAAC (Incluyendo el plan de participación, mapa de corrupción) en el comité de Gestión y Desempeño (05/03/2020), se remitió a los procesos NC y DT de la ruta del SGI y el cronograma de actividades de planeación, en las cuales se encuentran temas a generar en respuesta al MIPG para la vigencia 2020.</t>
    </r>
  </si>
  <si>
    <r>
      <rPr>
        <b/>
        <sz val="11"/>
        <color indexed="8"/>
        <rFont val="Arial Narrow"/>
        <family val="2"/>
      </rPr>
      <t xml:space="preserve">OAP </t>
    </r>
    <r>
      <rPr>
        <sz val="11"/>
        <color indexed="8"/>
        <rFont val="Arial Narrow"/>
        <family val="2"/>
      </rPr>
      <t>15%</t>
    </r>
  </si>
  <si>
    <t xml:space="preserve">2. Falta de seguimiento a la implementación del modelo integrado de planeación y gestión por parte de los responsables </t>
  </si>
  <si>
    <t>El profesional asignado de la Oficina Asesora de Planeación permite el desarrollo de sesiones del Comité de Gestión y Desempeño Institucional de forma trimestral con el objetivo de llevar a cabo diferentes temas de cumplimiento para el MIPG y sus compromisos quedan planteados en la respectiva acta.</t>
  </si>
  <si>
    <t xml:space="preserve">2. Generar los lineamientos y comunicaciones requeridas para los planes de acción de los autodiagnósticos, Los resultados, oportunidades de mejora y necesidades del FURAG, con el objetivo de verse reflejados en los diferentes planes </t>
  </si>
  <si>
    <t>(Comunicaciones realizadas/ Comunicaciones programadas)*100</t>
  </si>
  <si>
    <t>Se cuenta con personal competente para la ejecución de las actividades de la entidad.
El personal a aumentado el conocimiento y empleo de diferentes herramientas tecnológicas para la ejecución de las actividades en la emergencia sanitaria COVID-19.</t>
  </si>
  <si>
    <t xml:space="preserve">El personal de planta, es Insuficiente para atender los temas proceso coordinación del SINAP, por lo que algunas de estas se adelantan por personal vinculado por contrato 
Existencia de alta rotación de personal contratista que afecta la continuidad de los procesos.
Se requiere fortalecer el conocimiento del personal que ingresé a desarrollar acciones del proceso de coordinación del SINAP
</t>
  </si>
  <si>
    <t xml:space="preserve">Se tienen espacios de coordinación y de participación voluntarios y reglamentario,  en las escalas de gestión institucional.
Se reconoce a Parques Nacionales Naturales de Colombia  como coordinador del SINAP.
Se han generado espacio para la revisión y análisis de los procesos y procedimientos de la entidad, debido a la emergencia sanitaria de COVID-19.
Existe interiorización de las estratégicas y la políticas  de buenas practicas ambientales para oficinas y sedes administrativas </t>
  </si>
  <si>
    <t xml:space="preserve">La política del SINAP con visión 2030 que u incluirá la actualización del plan de acción del SINAP lo cual generara cambios en los planes de acción que se adelantan en los espacios de coordinación y participación en las diferentes escalas de gestión.
Es necesario difundir el proceso para fortalecer su conocimiento por parte del personal que labora en la entidad
Existen incertidumbre sobre los impactos que generara la emergencia sanitaria del COVID - 19 en el desarrollo de acciones del Proceso </t>
  </si>
  <si>
    <t xml:space="preserve">Se cuenta con la Plataforma del Registro Único Nacional de Áreas Protegidas RUNAP, en la cual se inscriben las áreas del SINAP por partes de las Autoridades Ambientales competentes 
 La plataforma del RUNAP es un subsistema del SIAC. 
</t>
  </si>
  <si>
    <t>Posible ocurrencia de fallas en la continuidad por varias situaciones, en temas como acceso a la plataforma, que es responsabilidad de otros proceso.</t>
  </si>
  <si>
    <t>Se cuenta con respaldo institucional para la incorporación en temas asociados al SINAP en diferentes políticas publicas y desarrollo normativos.</t>
  </si>
  <si>
    <t>Hay una débil inclusión de la función misional de coordinación del SINAP en los instrumentos de planeación institucional.</t>
  </si>
  <si>
    <t>Se cuenta con diferentes canales de comunicación que permiten la divulgación de la información del proceso para conocimiento de la entidad.</t>
  </si>
  <si>
    <t>Se cuenta con presupuesto para la contratación de prestación de servicios para suplir algunas necesidades del proceso.</t>
  </si>
  <si>
    <t>Asignación de recursos insuficientes para la ejecución de algunas actividades del proceso, que permitan mejorar la función de coordinación del SINAP a nivel institucional.</t>
  </si>
  <si>
    <t>Se tienen identificadas las partes interesadas en el proceso de coordinación del SINAP, tanto a nivel nacional como en las escalas de gestión.</t>
  </si>
  <si>
    <t xml:space="preserve">Se cuenta con un proceso articulado al mapa de procesos de PNNCs de Colombia.
Se encuentra Implementación la NTC PE 1000 con miras a la certificación para Áreas protegidas integrantes del SINAP inscritas en el RUNAP de PNNC, como miembro del CEN </t>
  </si>
  <si>
    <t>Se debe fortalecer el conocimiento y la capacitación relacionada en NTC PE 1000 en la entidad.
Con la expedición de la nueva política del SINAP podría requerirse la revisión del diseño del proceso.
 Posibilidad de aceptación de información incompleta o errónea por parte de las fuentes inscritas..</t>
  </si>
  <si>
    <t>El proceso hace parte del mapa del proceso institucionales y es reconocido por los demás procesos.</t>
  </si>
  <si>
    <t>Existe una débil articulación con algunos procesos.</t>
  </si>
  <si>
    <t xml:space="preserve">El proceso de coordinación del SINAP es transversal en el MIPG en cuanto es un proceso Misional </t>
  </si>
  <si>
    <t>El proceso cuenta con un equipo multidisciplinar que apoya el desarrollo del proceso.</t>
  </si>
  <si>
    <t xml:space="preserve">Se viene mejorando los flujos de información para el desarrollo de proceso </t>
  </si>
  <si>
    <t>Es necesario mejorar la efectividad de la inclusión del proceso en los flujos de información.</t>
  </si>
  <si>
    <t xml:space="preserve">Se cuenta con servidores tecnológicos para el funcionamiento de la plataforma RUNAP.
Existencia de un espacio específico en el servidor tecnológico de la entidad para salvaguardar la información del proceso.
PNNC cumple con los protocolos de información del país.
</t>
  </si>
  <si>
    <t xml:space="preserve">Se debe mejorar los protocolos relacionadas con confidencialidad, copia de sede seguridad, protección de perdida de información, protección de modificación/ alteración de acceso y disponibilidad acorde a la Norma  NTC PE 1000 y demás normas </t>
  </si>
  <si>
    <t xml:space="preserve">El SINAP por ser un compromiso de país en el marco del CDB posibilita gestionar recursos para su operación. </t>
  </si>
  <si>
    <t xml:space="preserve">
Incertidumbre en la asignación de recursos para la entidad y el proceso en respuesta a las prioridades de presupuesto para la contingencia COVID-19.
Recortes presupuestales en la vigencia generados por los lineamientos emitidos por el Gobierno Nacional.</t>
  </si>
  <si>
    <t>Existencia de varias instancias de participación en diferentes niveles de gestión del SINAP.
Reconocimiento del tema en el  plan nacional de desarrollo 2018-2022 que incluye la formulación de una nueva política pública para el SINAP con visión 2030 y metas para consolidar el sistema.</t>
  </si>
  <si>
    <t xml:space="preserve">Se cuenta con un marco normativo para el SINAP.
Se encuentra en formulación una nueva política pública del SINAP con visión 2030.
Existen acuerdos colaborativos con el sector Minas y Energía para apoyar la declaratoria de áreas protegidas.
</t>
  </si>
  <si>
    <t>Medidas del Gobierno Nacionales  por la emergencia del COVID 19, que afectan el desarrollo de los diálogos sociales que se adelanta en el marco del procesos.</t>
  </si>
  <si>
    <t>El SINAP es reconocido por sus diferentes actores en el territorio.</t>
  </si>
  <si>
    <t>Debilidad en los servicios de conectividad en el marco del SIAC.</t>
  </si>
  <si>
    <t>Posibilidad de recibir información incompleta o erronea por parte de las fuentes.</t>
  </si>
  <si>
    <t>Contar con la consolidación en un solo lugar que pemite la identificación del estado actual del instrumento de planificación de las RNSC, facilitando la obtención de información para el análisis de efectividad y disminuyendo los tiempos de consulta y evitando la dispersión de la información.</t>
  </si>
  <si>
    <t>Grupo de Gestión e Integración del SINAP</t>
  </si>
  <si>
    <t>1. Generar una matriz donde se encuentre las RNSC que cuentan con instrumento de planeación vigente.</t>
  </si>
  <si>
    <t xml:space="preserve">Matriz de Planes de manejo de las RNSC registradas ante el SINAP actualizada.  </t>
  </si>
  <si>
    <t>Coordinar, orientar, acompañar y facilitar la consolidación del Sistema Nacional de Áreas Protegidas - SINAP, direccionando estratégicamente la implementación de los lineamientos del Gobierno Nacional y apoyar la ejecución de los instrumentos de planeación/trabajo, en las escalas de gestión del sistema, que contribuya al cumplimiento de los objetivos y metas de conservación del país, la difusión de la información de las Áreas Protegidas y el cumplimiento de los compromisos internacionales suscritos en este tema.</t>
  </si>
  <si>
    <t>Débil implementación de acciones de socializaciones, sensibilizaciones y acompañamiento a los actores del SINAP, para lograr mejoras continuas en el desempeño de la labor de coordinación del SINAP.</t>
  </si>
  <si>
    <t>Debido a la rotación de personal y a la baja destinación de presupuesto para el cumplimiento del proceso de Coordinación del SINAP, se presenta debilidad en capacidades y conocimiento de los temas asociados al procesos en las diferentes escalas de gestión</t>
  </si>
  <si>
    <t>1. Existencia de alta rotación de personal contratista que afecta la continuidad de los procesos.</t>
  </si>
  <si>
    <t>1. Pérdida de la credibilidad y confianza de las instancias del SINAP frente a la coordinación.
 2. Reprocesos.
 3. Débil coordinación del Sistema Nacional de Áreas Protegidas en los ambitos de gestión.</t>
  </si>
  <si>
    <t>Grupo de Gestion e Integracion del SINAP</t>
  </si>
  <si>
    <t>GGIS o profesional asignado para el tema del SIRAP en la DT, realizará cuándo sea requerido socializaciones y sensibilizaciones frente al contexto del proceso de acuerdo al nivel de gestión, quedando como evidencia listados de asistencia o actas de reunión, con la presentación.</t>
  </si>
  <si>
    <t>1. Ejecutar las actividades de acompañamiento, necesarias frente al contexto del proceso de acuerdo al nivel de gestión.</t>
  </si>
  <si>
    <t xml:space="preserve">Listados de asistencia, ayudas de memoria, y/o actas generadas, memorandos, correos electrónicos y presentaciones. </t>
  </si>
  <si>
    <t>Grupo de Gestión e Integración del SINAP - Nivel central
 Direcciones Territoriales (DTAN - DTPA - DTCA - DTAO)</t>
  </si>
  <si>
    <t>(Números de acompañamientos realizados / Números de acompañamientos solicitados)*100</t>
  </si>
  <si>
    <t>Generar un plan de acompañamiento y sensibilización a la instancia identificada, para dar cumplimiento a la necesidad.</t>
  </si>
  <si>
    <r>
      <rPr>
        <b/>
        <sz val="11"/>
        <color indexed="8"/>
        <rFont val="Arial Narrow"/>
        <family val="2"/>
      </rPr>
      <t xml:space="preserve">GGIS </t>
    </r>
    <r>
      <rPr>
        <sz val="11"/>
        <color indexed="8"/>
        <rFont val="Arial Narrow"/>
        <family val="2"/>
      </rPr>
      <t>16 04 2020</t>
    </r>
    <r>
      <rPr>
        <b/>
        <sz val="11"/>
        <color indexed="8"/>
        <rFont val="Arial Narrow"/>
        <family val="2"/>
      </rPr>
      <t xml:space="preserve">
DTPA </t>
    </r>
    <r>
      <rPr>
        <sz val="11"/>
        <color indexed="8"/>
        <rFont val="Arial Narrow"/>
        <family val="2"/>
      </rPr>
      <t>15/04/2020</t>
    </r>
    <r>
      <rPr>
        <b/>
        <sz val="11"/>
        <color indexed="8"/>
        <rFont val="Arial Narrow"/>
        <family val="2"/>
      </rPr>
      <t xml:space="preserve">
DTCA </t>
    </r>
    <r>
      <rPr>
        <sz val="11"/>
        <color indexed="8"/>
        <rFont val="Arial Narrow"/>
        <family val="2"/>
      </rPr>
      <t xml:space="preserve">17/04/2020
</t>
    </r>
    <r>
      <rPr>
        <b/>
        <sz val="11"/>
        <color indexed="8"/>
        <rFont val="Arial Narrow"/>
        <family val="2"/>
      </rPr>
      <t>DTAO</t>
    </r>
    <r>
      <rPr>
        <sz val="11"/>
        <color indexed="8"/>
        <rFont val="Arial Narrow"/>
        <family val="2"/>
      </rPr>
      <t xml:space="preserve"> 16/04/2020
</t>
    </r>
    <r>
      <rPr>
        <b/>
        <sz val="11"/>
        <color indexed="8"/>
        <rFont val="Arial Narrow"/>
        <family val="2"/>
      </rPr>
      <t>DTAN</t>
    </r>
    <r>
      <rPr>
        <sz val="11"/>
        <color indexed="8"/>
        <rFont val="Arial Narrow"/>
        <family val="2"/>
      </rPr>
      <t xml:space="preserve"> 17/04/2020</t>
    </r>
  </si>
  <si>
    <r>
      <rPr>
        <b/>
        <sz val="11"/>
        <color indexed="8"/>
        <rFont val="Arial Narrow"/>
        <family val="2"/>
      </rPr>
      <t>GGIS:</t>
    </r>
    <r>
      <rPr>
        <sz val="11"/>
        <color indexed="8"/>
        <rFont val="Arial Narrow"/>
        <family val="2"/>
      </rPr>
      <t xml:space="preserve"> Las DT solicitaron orientación frente al PAA PEI para el Proceso Coordinación del SINAP. Este acompañamiento se brindo de manera oportuna.
A nivel interno el GGIS promovió y desarrollo un espacio de sensibilización del SINAP y del RUNAP en desarrollo del aprestamiento para el proceso de Operación Estadística Áreas Protegidas en desarrollo.  Desde el GGIS se ha venido realizando acompañamiento para el cumplimiento de las actividades de coordinación del SINAP en los espacios SIRAPs.
Para el I trimestre no se reportan solicitud de capacitaciones.
</t>
    </r>
    <r>
      <rPr>
        <b/>
        <sz val="11"/>
        <color indexed="8"/>
        <rFont val="Arial Narrow"/>
        <family val="2"/>
      </rPr>
      <t>DTPA:</t>
    </r>
    <r>
      <rPr>
        <sz val="11"/>
        <color indexed="8"/>
        <rFont val="Arial Narrow"/>
        <family val="2"/>
      </rPr>
      <t xml:space="preserve"> En el I trimestre la DTPA se participó de un comité técnico del Sirap Pacifico para revisar los avances en los acuerdos realizados y coordinaron los pasos a seguir para la aprobación y ejecución de actividades para el primer año del proyecto Gef Pacifico ”Contribuyendo a la Gestión Integrada de la Biodiversidad en la Región del Pacífico de Colombia para la Construcción de Paz,” donde se pudo avanzar en l contratación por parte de la FAO de la comunicadora y se avanzó en la revisión y ajuste de los estudios previos del profesional de Monitoreo y SIG.
</t>
    </r>
    <r>
      <rPr>
        <b/>
        <sz val="11"/>
        <color indexed="8"/>
        <rFont val="Arial Narrow"/>
        <family val="2"/>
      </rPr>
      <t xml:space="preserve">DTCA: </t>
    </r>
    <r>
      <rPr>
        <sz val="11"/>
        <color indexed="8"/>
        <rFont val="Arial Narrow"/>
        <family val="2"/>
      </rPr>
      <t xml:space="preserve">Esta unidad de decisión no ha recibido en el primer cuatrimestre solicitudes puntuales de capacitación, teniendo en cuenta que algunas de las partes interesadas se encuentran concretando los planes de acción para iniciar la ejecución de las mismas. Se espera que en la medida que estos usuarios avancen en lo pertinente se solicite a la DT o las áreas protegidas las mencionadas solicitudes de capacitación. Sin embargo es meritorio mencionar que  con el apoyo de las áreas de la DTCA se ha venido avanzando en lo que respecta a la función de coordinación de SINAP, especialmente en La Guajira. En el marco de lo anterior, el 09 de marzo del presente año el profesional temático de NUEVAS ÁREAS de la DT, Marco Caraballo realizó una reunión con el objetivo de coordinar avances en el desarrollo y conformación del SIDAP Guajira con las áreas PNN Bahía Portete Kaurrele, SFF Los Flamencos y PNN La Macuira, así como priorizar diferentes temáticas del interés de las áreas (recurso hídrico, infraestructura portuaria, ecoturismo, recurso hidrobiológico, entre otros).Adjunto evidencia: Anexo 1. Listado asistencia, Anexo 2. Presentación SILAPs Riohacha 09.03.2020. Adicionalmente, el día 06 de abril del presente se sostuvo reunión con profesional de la Subdirección de Gestión Ambiental de CORPOGUAJIRA, en donde fue facilitado el proyecto de ordenanza y el documento de exposición de motivos, para realizar los respectivos ajustes y observaciones por parte de las áreas y DTCA. Como evidencia se adjunta Anexo 3.LISTA DE ASISTENCIA REUNION VIRTUAL DTCA-CORPOGUAJIRA
Por otra parte, Desde la DTCA se han venido promoviendo un proceso de apropiación para las ap del sist de parques nacls pertenecientes al SINAP. Este proceso tiene el objetivo de reconocer la importancia de dichas APS para el bienestar de las comunidades. Las AP albergan diversidad biológica la cual provee de bienes y servicios ambientales . Decuerdo a lo anterior se han desarrollado temáticas de capacitación. Por otro lado se tiene que desde la DTCA se han venido promoviendo un proceso de apropiación para las AP del sistema de parques nacionales pertenecientes al SINAP. Este proceso tiene el objetivo de reconocer la importancia de dichas APS para el bienestar de las comunidades y dado que las AP albergan diversidad biológica la cual provee de bienes y servicios ambientales se han orientado temáticas de capacitación entre las que se indican para este cuatrimestre:
Se realizaron cuatro (4) talleres con este grupo sobre las generalidades de la Estrategia de Comunicación – Educación para la Conservación de PNNC, PRAE y Proceda; la importancia del Oso de Anteojos y su presencia en la Región Caribe; las especies de flora en vía de extinción; y los Valores Objeto de Conservación de las APs, las Nuevas APs  y conectividades EVIDENCIAS EN ANEXO1. INFORME
El 3 de marzo profesional Marco Caraballo encargado de Nuevas APs en la DTCA por solicitud de la Oficina de Comunicaciones, realizó un taller sobre los Valores Objetos de Conservación, planes de manejo, los procesos para la declaración y ampliación, conectividades, presiones en las APs del Caribe, entre otros. evidencias en el anexo1. informe
</t>
    </r>
    <r>
      <rPr>
        <b/>
        <sz val="11"/>
        <color indexed="8"/>
        <rFont val="Arial Narrow"/>
        <family val="2"/>
      </rPr>
      <t>DTAO</t>
    </r>
    <r>
      <rPr>
        <sz val="11"/>
        <color indexed="8"/>
        <rFont val="Arial Narrow"/>
        <family val="2"/>
      </rPr>
      <t xml:space="preserve">: En el periodo del 1 de enero al 16 de abril se realizan dos comités técnicos del SIDAP Antioquia en el que se abordan algunas temáticas, destacando los compromisos de la vigencia anterior, revisión de informe de acciones realizadas en el 2019 y la revisión de una solicitud de información de la Contraloría. Por otra parte se realiza reunión con la OIA para la vinculación de la misma al SIDAP. En síntesis, se cuenta con seguimiento que ponen en contexto a los miembros y dan continuidad a las acciones del SIDAP.
</t>
    </r>
    <r>
      <rPr>
        <b/>
        <sz val="11"/>
        <color indexed="8"/>
        <rFont val="Arial Narrow"/>
        <family val="2"/>
      </rPr>
      <t>DTAN</t>
    </r>
    <r>
      <rPr>
        <sz val="11"/>
        <color indexed="8"/>
        <rFont val="Arial Narrow"/>
        <family val="2"/>
      </rPr>
      <t>: Al El Sistema Nacional de Áreas protegidas (SINAP), hacen parte varios subsistemas, entre ellos, el Subsistema Regional de AP de Andes Nor-orientales (SIRAP AN), el cual tiene como secretaria técnica a la Dirección Territorial Andes Nororientales de PNN (DTAN), cuenta desde el 2018 con un Plan de acción, dentro del cual, la línea estratégica: 8. Fortalecimiento de capacidades del equipo Técnico y Directivo del SIRAP Andes Nororientales" , hace referencia a lo que se cita en la acción de control: " Los responsables del proceso en las diferentes escalas de gestión promoverán que el personal asignado cuente con la capacitación y/o acompañamiento requerido para el cumplimiento de las acciones inherentes al proceso de acuerdo a las necesidades" Ver evidencia: Plan de Acción SIRAP AN. 
Este Plan de acción se ejecuta a través de plan operativo anual, propuesta que debe generar la DTAN, como secretaria técnica, la cual avanza en su estructuración en coordinación con la gestora del proyecto GEF, Sinap y el nivel central, documento (que esta en construcción, en el cual se incluye el tema: Fortalecimiento de las capacidades), instrumento de planeación que se socializará en las  instancias respectivas (comité técnico y comité Directivo), para lograr su ajuste y aprobación. En el  primer comité esta planteado para la primera semana de mayo, se definirán las fechas de capacitación, los participantes y el lugar donde se realizaran. Ver informe de gestión trimestral DTAN evidencia.</t>
    </r>
  </si>
  <si>
    <r>
      <rPr>
        <b/>
        <sz val="11"/>
        <color indexed="8"/>
        <rFont val="Arial Narrow"/>
        <family val="2"/>
      </rPr>
      <t>GGIS</t>
    </r>
    <r>
      <rPr>
        <sz val="11"/>
        <color indexed="8"/>
        <rFont val="Arial Narrow"/>
        <family val="2"/>
      </rPr>
      <t xml:space="preserve"> 25%
</t>
    </r>
    <r>
      <rPr>
        <b/>
        <sz val="11"/>
        <color indexed="8"/>
        <rFont val="Arial Narrow"/>
        <family val="2"/>
      </rPr>
      <t>DTPA</t>
    </r>
    <r>
      <rPr>
        <sz val="11"/>
        <color indexed="8"/>
        <rFont val="Arial Narrow"/>
        <family val="2"/>
      </rPr>
      <t xml:space="preserve"> 33,3%
</t>
    </r>
    <r>
      <rPr>
        <b/>
        <sz val="11"/>
        <color indexed="8"/>
        <rFont val="Arial Narrow"/>
        <family val="2"/>
      </rPr>
      <t xml:space="preserve">DTCA </t>
    </r>
    <r>
      <rPr>
        <sz val="11"/>
        <color indexed="8"/>
        <rFont val="Arial Narrow"/>
        <family val="2"/>
      </rPr>
      <t xml:space="preserve">23,33%
</t>
    </r>
    <r>
      <rPr>
        <b/>
        <sz val="11"/>
        <color indexed="8"/>
        <rFont val="Arial Narrow"/>
        <family val="2"/>
      </rPr>
      <t>DTAO</t>
    </r>
    <r>
      <rPr>
        <sz val="11"/>
        <color indexed="8"/>
        <rFont val="Arial Narrow"/>
        <family val="2"/>
      </rPr>
      <t xml:space="preserve"> 20%
</t>
    </r>
    <r>
      <rPr>
        <b/>
        <sz val="11"/>
        <color indexed="8"/>
        <rFont val="Arial Narrow"/>
        <family val="2"/>
      </rPr>
      <t>DTAN</t>
    </r>
    <r>
      <rPr>
        <sz val="11"/>
        <color indexed="8"/>
        <rFont val="Arial Narrow"/>
        <family val="2"/>
      </rPr>
      <t xml:space="preserve"> 20%</t>
    </r>
  </si>
  <si>
    <t>Posibilidad de generar información estadística incompleta o erronea de las áreas protegidas inscritas en el RUNAP.</t>
  </si>
  <si>
    <t>Posibidad de presentarse información incompleta que afectaria la validación y difusión de la misma y la operacion estadística asociada, debido a que la información de las AP instritas en el RUNAP proviene de las Autoridades Ambientales competentes para  alimentan la Plataforma.</t>
  </si>
  <si>
    <t>1. Posibilidad de recibir información incompleta o erronea por parte de las fuentes.</t>
  </si>
  <si>
    <t>Pérdida de la credibilidad y confianza frente a la informacion de las AP  inscritas en el RUNAP por  los  partes interesadas
Toma de decisiones erroneas por las partes interesadas</t>
  </si>
  <si>
    <t>Se cuenta con dos profesionales para la validación de la información: 1. Validador temático, verifica que la información alfanumérica incorporada en el RUNAP este acorde a lo soportado en los actos administrativos y 2. Validador SIG quien verifica que la información cartográfica cumpla con los criterios del RUNAP; ellos realizan validaciones de acuerdo a la demanda, la cuál inicia a partir de la inscripción de un área protegida; en caso de presentar errores o inconsistencias de carácter alfanumérico estas se editan de acuerdo a lo soportado en los actos administrativos, si los errores son sobre la información cartográfica esta se regresa a la autoridad ambiental para  que realice las verificaciones y ajustes de la información que ingresaron en el RUNAP.
Una vez la información cumple con las dos validaciones en  el RUNAP aparecerá como área protegida validada.</t>
  </si>
  <si>
    <t>Matriz de Reportes Runap</t>
  </si>
  <si>
    <t>Grupo de Gestión e Integración del SINAP - Nivel central</t>
  </si>
  <si>
    <t xml:space="preserve">Informar publicamente la inconsitencia presentada, reprocesar la informacion y publicar nuevamente </t>
  </si>
  <si>
    <t>2. Posibilidad de aceptación de información incompleta o errónea por parte de las fuentes inscritas..</t>
  </si>
  <si>
    <t>Se realiza entrenamiento (capacitaciones a demanda) a las  autoridades ambientales lideradas por los dos validadores de la plataforma RUNAP (temático - SIG), para fortalecer capacidades de los profesionales encargados del cargue o actualización de información en el RUNAP.
Se convoca a los profesionales de cada una de las autoridades ambientales encargadas del RUNAP a quienes se entrenan (capacitan a demanda) en ejercicios practicos y se indican los medios de solicitud de apoyos posteriores en los casos en los que se requiera.
De los procesos de entrenamiento queda el listado de asistencia y/o acta.</t>
  </si>
  <si>
    <t xml:space="preserve">Respuestas a solicitudes recibidas </t>
  </si>
  <si>
    <t>(Numero de solicitudes atendidas/Numero de solicitudes recibidas) *100</t>
  </si>
  <si>
    <t>DIRECCIÓN TERRITORIAL  CARIBE</t>
  </si>
  <si>
    <t>Se cuenta con el personal indoneo y competente para la ejecución de las actividades.</t>
  </si>
  <si>
    <t xml:space="preserve">Existe insuficiencia de personal en las AP para el desarrollo de las actividades y ejecución de los procesos, debido al incremento de responsabilidades, ocasionados por: 
a. la articulación que deben hacer las áreas protegidas a programas del orden Nacional que se enmarcan en politicas o acuerdos de Paz (PDET, PNIS, Zonas Futuro, Zonas Estratégicas de Consolidación, entre otros).
b. Proyectos de Cooperación (KFW, DLS), que aportan recursos de inversion para implementar iniciativas productivas (Cacao), restauración , saneamiento basico, entre otras, instalación de vallas, mojones. A excepción de DLS, KFW no aporta recursos financieros para contratar equipos tecnicos que apoyen el desarrollo de esas iniciativas
c. Las convocatorias para formular proyectos (Fondo Colombia en Paz; Colombia Sostenible, entre otros), plantean retos enormes de formulación inicialmente, y osteriormente,exigen personal tecnico para su implementación. </t>
  </si>
  <si>
    <t xml:space="preserve">Se cuenta con los lineamientos para el control y seguimiento de la gestión de procesos misionales tradicionales por parte de las AP y la DT.
Para procesos nuevos que aunque estan vinculados a subprogramas ya definidos (UOT), aunque carecen de rutas o lineamienos, los equipos tecnicos de las APs, han desarrollado rutas, metodlogias, articulaciones interinstitucionales, que han permitido avanzar en estos procesos. 
Apropiación e implementacoón de la estrategia y política de cero papel, evidenciandose en la eficiencia del consumo de dicho recurso.
</t>
  </si>
  <si>
    <t>Debilidad por parte del personal para la aplicación de los lineamientos y ejecución de los procesos.
Falta de acompañamiento por parte de niveles jerarquicos superiores, para procesos nuevos (PDET, PNIS) en los cuales estan las Aps inmersas. No se cuenta con personal entrenado para estos procesos nuevos, y en otros casos, el personal vinculado en otros niveles de gestion, no es suficiente o no cuentan con recursos para su desplazamiento oportuno hacia los sitios donde se requiere su presencia y aportes tecnicos.
Imposibilidad de responder a acciones de campo que permitan el cumplimiento de los nuevos indicadores y por consiguiente la entrega de los medios de verificación.
Falta de base de datos para acceso a revistas científicas de alto nivel.
Falta de identificación de aspectos e impactos ambientales lo que genera baja información y conciencia por parte del personal.
Existen vacíos de información en lo concerniente a legislación ambiental aplicable al nivel central y direcciones Territoriales de la entidad.</t>
  </si>
  <si>
    <t>Se cuenta con los aplicativos y herramientas del sistema de información, tales como:  SULA, SICOSMART, AEMAPPS, entre otros.
Se inicia la imlementación de ELA, (acuerdo de licenciamiento de sofwtare ESRI). En la cual existe la oportunidad de mejorar el flujo de información geográfica, entre los tres niveles.
Se avanza en el uso de Planet Scope en las áreas protegidas, como oportunidad de tener información de imagenes satelitales con alta frecuencia temporal. 
Se ha dado respuesta al soporte tecnológico a las necesidades que se han generado en la época de emergencia sanitaria por COVID-19.</t>
  </si>
  <si>
    <t xml:space="preserve">Deficiencias en los equipos tecnológicos con los que cuenta la DT y sus AP para el ejercicio y puesta en marcha de las actividades.
Deficiencia de equipamiento para implementar los sitemas. Esto significa que hace falta equipos tecnológicos (PC, Navegadores de alta precisión), recursos financieros (Adquirir imágenes de sensores reomotos de areas de interes especifico y en tiempo real); falta formar (Capacitar) a los equipos técnicos en el manejo de estas herramientas. 
 Limitación en ancho de banda de la RED, área sin accesos a Internet
- Áreas sin accesos a la Red de Parques Nacionales
-Áreas protegidas con limitación en equipos de computo
- Comunicaciones deficientes al interior de las áreas protegidas debido a la falta de radios y/o en algunos casos la falta de cobertura.  
- Falta equipos de Posicionamiento GPS.
Debilidades en las acciones a ejecutar y el desarrollo de requerimiento en el aplicativo de ORFEO posterior a la última versión.
Desarticulación de algunas de las aplicaciones o herramientas tecnológicas de la entidad empleadas en respuesta a la emergencia sanitaria a procedimientos para algunos temas, 
y migración de base de datos.
Deficiencia del movimiento de los equipos de computos que posee la entidad con restricciones, debilitando la ejecución de actividades en respuesta a la emergencia sanitaria por COVID-19.
Inexistencia de un sistemas de información que permita organizar, acceder y obtener los datos requeridos en un solo lugar para los diferentes procesos.
</t>
  </si>
  <si>
    <t>Existen los lineamientos para la planeación estratégica y el seguimiento a los informes de gestión.
Respuesta oportuna por la Entidad a los requerimientos generados por la emergencia sanitaria por COVID-19.
Implementación de la estrategias y política de cero papel, para mejorar la eficiencia del consumo de dicho recurso.</t>
  </si>
  <si>
    <t>Debilidades en el seguimiento de las metas institucionales.
Se carece de una bateria de indicadores ajustados a la realidad de la gestión que adelantan las Aps, y que efectivamente permitan medir la gestión que estas desarrollan. Por ejemplo: UOT, no tiene claridad sobre la forma de medir el avance en terminos de caracterización predial; procesos nuevos en el marco del acuerdo paz (PNIS y PDET), no encajan en ningun indicador establecido para medir la gestión.</t>
  </si>
  <si>
    <t>La DT y las AP utilizan de manera efectiva los canales de comunicación institucional para dar reporte de los procesos y gestión a su cargo.</t>
  </si>
  <si>
    <t>Demoras en la respuesta a solicitudes y comunicaciones internas.</t>
  </si>
  <si>
    <t>Se cuenta con la infraestructura mínima necesaria para el desarrollo de las actividades y el debido ejercicio de los procesos.</t>
  </si>
  <si>
    <t>Baja asignación presupuestal para la compra, el mantenimiento y mejora de la infraestructura en algunas AP: Muebles, vehiculos, lanchas, motores fuera de borda.
No existencia de base de datos de oprtunidades de cooperación que permita el acceso información de cooperantes.
Mayor complejidad en los procedimientos de contratación en los requisitos solicitados en época de emergencia sanitaria COVID-19, generando traumatismos en su ejecución.</t>
  </si>
  <si>
    <t>Se ve reflejada la participación activa de las AP y la DT por dar respuesta a la solicitudes por parte de los usuarios y comunidades.
La entidad cuenta con algunas estrategias para la gestión adecuada de los recursos naturales, tales como eficiencia en el uso de agua y puntos verdes para la separación de residuos para el nivel central y las direcciones territoriales. 
La entidad cuenta con planes pos consumo en algunos temas.</t>
  </si>
  <si>
    <t>Presiones constantes por parte de las comunidades y dificultades para el ejercicio de la autoridad ambiental.
Imposibilidad de dar respuestas favorables a requerimientos o solicitudes de parte de comunidades campesinas e indígenas localizadas al interior del AP, por ser incmpatibles con los usos permitidos en las normas o porque no somos lo suficientemente ágiles para dar respuesta en los tiempos que exige la dinamica local y regional.
Poca articulación que se tiene de las APs, DTCA, nivel central, de los procesos que se desarrollan en los territorios por parte de la institucionalidad competente. Por ejemplo, toda la planificación que se viene trabajando, en torno a los multiples planes sectoriales, en las zonas PDET, PNIS (Planes de energia, viales, agua y saneamient basico, Educación, saludo, reconciliación, productivos, entre otros), Zonas Futuro. Tanto el desconocimiento de las rutas y proceso inmersos en la construcción de estos planes, como la falta de articulación institucional que facilite estar en los escenarios de analisis y toma de decisiones en aquellos planes que son de interes del AP. Aqui se esta corriendo un riesgo altisimo, ya que las decisiones que se estan tomando en esos escenarios pueden ser en doble via: A favor de la solución de conflictos; o agudizarlos. Generalmente van en la dirección desfavorable.
No se tienen identificados los posibles riegos provenientes de las actividades de las organizaciones con las que se comparten las instalaciones del nivel central y en algunas oficinas de Direcciones Territoriales</t>
  </si>
  <si>
    <t>Recursos de donación provenientes de la cooperación internacional.
Recursos que se pueden capturar por intermedio de proyectos que apliquen a convocatorias públicas que se realicen en el marco de politicas de Estado: Caso Zonas PDET; PNIS; Zonas Futuro. Aquí ademas de los recursos de los cooperantes internacionales, se mueven plata del gobierno colombiano, procedente de creditos de la banca internacional (BID); recursos para el barrido predial en el marco del POSPR, que cuenta con recursos de credito del Banco Mundial  y lo esta ejecutando Minagricultura, a traves de la ANT-PNUD. Recursos de los entes territoriales (Alcaldias y gobernaciones); obras por impuestos; OCAD Paz - plata de regalias. 
Portafolio de Compesnaciones con el sector Empresarial : Minero-Energético; Infraestructura (Vias, puentes, puertos aeropuertos, entre otros).</t>
  </si>
  <si>
    <t>La asignación presupuestal es limitada para la DT y sus AP, debido a que las necesidades de la entidad frente a los recursos asignados son insuficientes.
Incertidumbre en la asignación de recursos para la entidad en respuesta a las prioridades de presupuesto por la contigencia COVID-19.
Recortes presupuestales en la vigencia generados por lineamientos emitidos por el Gobierno Nacional en algunas actividades.</t>
  </si>
  <si>
    <t xml:space="preserve">Posibilidad de aplicar a recursos del posconflicto.
Estar inmersos los territorios de algunas Aps en zonas de Post conflicto, se convierte en una oportunidad para avanzar en el diagnóstico, formulación posibles soluciones e implementacion de acciones concretas que permitan disminuir las presiones sobre las APs.
La dinamica nueva generada en los territorios del postconflicto, focalizados como zonas PDET y PNIS, entre otros, permiten hacer mas visible la importancia y la gestión estrategica que se debe realizar. Ha permitido mejorar la coordinación y la articulación de la gestión de los PNN con las otras instituciones publicas y privadas. ha mejorado de manera enorme el relacionamiento de las comunidades locales con el área protegida
Por ser el PDET un instrumento de planeación de largo plazo (15 años), que sera adoptado por municipios y gobernaciones de los territorios PDETs, se convierte en una herramienta que permite dar continuidad a los procesos y programas que se propongan en los territorios, sin tener la posibilidad de ruptura que imponen los cambios de gobierno cada cuatro años.
Posicionamiento del tema de cero mineria en las AP y convenio PNN - ANH, lineamientos de buenas practicas en areas contiguas con función amortiguadora.
Existe normativa relacionada con buenas prácticas ambientales para oficinas y sedes administrativas. </t>
  </si>
  <si>
    <t>Una de las estrategias del plan de desarrollo "Infraestructura y competitividad estratégicas" se convierte en una presión para determinadas áreas de la DT, ya que algunos de los proyectos de 4G se desarrollan en zonas de influencia o al interior del AP.
Solicitud de titulos mineros o afectaciones en las zonas aledañas de las AP.
Requerimientos recibidos en la Entidad por visitas de inspección en temas ambientales, por parte de las entidades de control. 
Cambios en requisitos legales a los que la entidad no pueda dar respuesta oportuna.</t>
  </si>
  <si>
    <t>Existen herramientas juridicas para el ejercicio de la autoridad ambiental, Ley 1333 y decretos reglamentarios.
La adopción a traves de ordenanzas departamentalesy Acuerdos municipales, de los PDETs, es una oportunidad para la gestión de las Aps que esten en estos territorios.</t>
  </si>
  <si>
    <t>Agendas de trabajo, mesas técnicas, comites de veedurias, alianzas con actores publicos, privados, ONGs,  y comunitarios campesinas, indigenas y Afros, para el ejercicio de la autoridad ambiental, la de acciones de conservación, restauración, rehabilitación, recuperación, producción sstenible, y la promoción de la reubicación por fuera de las AP.</t>
  </si>
  <si>
    <t>Presencia de grupos al margen de la ley que promueven la permanencia de los ocupantes y financian actividades ilegales que agudizan el problema de deterioro de algunas AP. 
Las condiciones socioeconomicas de las poblaciones localizadas al interior o en las zonas contiguas (Zonas con función amortiguadora), que subsisten mediante la explotación de los recursos naturales (Flora, fauna silvestre, pesca, metales preciosos-Oro, entre otras), generan presiones sobre los VOCs de las APs.
La ausencia de infraestructura (Vias, educativa, energia, agua potable y saneamient basico, salud, telefonia, internet, entre otras), favorecen economias ilicitas las cuales dinamizan el deterioro ambiental e increnmentan las condiciones de pobreza y destrucción del tejido social.</t>
  </si>
  <si>
    <t>Actualmente las instituciones del Estado relacionadas con la gestion del medio ambiente (IDEAM, ANLA, IGAC, SIAC, INVEMAR, entre otros), tienen habilitadas plataformas de información con acceso libre y gratuito, que le permiten a cualquier usuario utilizarlas, para los fines pertinentes.</t>
  </si>
  <si>
    <t>Debilidades en los servicios de conectividad en algunas áreas protegidas afectando la respuesta oportuna de algunas solicitudes, lo cual se ha aumentado en esta época de emergencia sanitaria COVID-19.</t>
  </si>
  <si>
    <t>Mantener el estado de conservación de las AP.
Los bienes y servicios ecosistemicos que ofertan las Aps, si se lograra determinar su valor y negociar con los que se benefician de ellos, ofrecerian recursos inagotables para la conservación de las APs, y mejoramiento de la calidad de vida de los habitantes que viven al interior de ellas.
En el marco de un modelo de desarrollo de la Economia Naranja, los escenarios naturales que encierran las APs, serian las areas prioritarias para implementarl este modelo.</t>
  </si>
  <si>
    <t>El cambio clímatico y los fenomenos naturales.
Manejo de residuos solidos y liquidos producidos por comunidades asentadas al interior de las Aps o en su zona con función amortiguadora.
Las captaciones ilegales de agua, desecación de cuerpos de aguas y humedales, las descargas de aguas residuales sin ningun tipo de tratamientos por parte de empresarios (Palmicultores, arroceros, caña de azucar, banano, entre otros); cascos urbanos, que descargan sus aguas a los rios y cienagas.
Eventos naturales como: Huracanes, Tsunamis, avalanchas,terremotos, deslizamientos de tierras, quemas o incendios forestales, que ocurren periodicamente.</t>
  </si>
  <si>
    <t>Página web, correo electronico, foros, rendición de cuentas, entre otras.</t>
  </si>
  <si>
    <t>PNN de Macuira</t>
  </si>
  <si>
    <t>Jefe de Área Protegida</t>
  </si>
  <si>
    <t>SF Acandí Playón y Playona</t>
  </si>
  <si>
    <t>Jefe área protegida</t>
  </si>
  <si>
    <t>36. Fortalecimiento de la estrategia de conectividades socioecosistemicas en el área de influencia del AP, para garantizar el flujo genético y conservación del Bosque Seco Tropical y sus especies asociadas</t>
  </si>
  <si>
    <t>Consolidación de corredores Biológicos de conectividad, que permitan unir el área protegida con los fragmentos de Bosque Seco Tropical situados en la zona con función amortiguadora y viabilizar el intercambio genético de las especies que alberga, y garantizar la provisión de agua. Además de permitir la vinculación de actores estratégicos y la comunidad en torno a un proceso que busca consolidar la apropiación del territorio, el fortalecimiento de sistemas productivos sostenible y la conservación voluntaria.</t>
  </si>
  <si>
    <t>SFF Los Colorados</t>
  </si>
  <si>
    <t>1. Implementar la estrategia de conectividades socioecosistemicas y realizar seguimiento de los acuerdos voluntarios de conservación</t>
  </si>
  <si>
    <t>Informe de implementación y seguimiento del proyecto de conectividades</t>
  </si>
  <si>
    <t>52. Generar espacios que permitan fortalecer el relacionamiento con los asentamientos humanos ubicados en la zona de influencia del Santuario de Fauna y Flora El Corchal "El Mono Hernández" y disminuir presiones antrópicas a los recursos naturales de la zona.</t>
  </si>
  <si>
    <t xml:space="preserve">Participación activa de la comunidad en acciones de conservación del AP como Amigos de la Conservación por iniciativa propia y en conjunto con el equipo humano del Santuario y otras entidades e instituciones
</t>
  </si>
  <si>
    <t>Santuario de Fauna y Flora El Corchal "El Mono Hernández"</t>
  </si>
  <si>
    <t>1. Implementar, conjuntamente con aliados estratégicos como el Fondo de Agua de Cartagena y la Fundación Canal del Dique - Compas, procesos que propendan por el mejoramiento de la calidad de vida de habitantes de comunidades asentadas en el área de influencia del SFF Corchal</t>
  </si>
  <si>
    <t>Actas de Reuniones. Listados de Asistencia. Registro Fotográfico.</t>
  </si>
  <si>
    <t>54. Generar iniciativas y/o formular proyectos de inversión enfocados para disminuir la presión de los VOC`s del Parque, a través de fuentes de cooperación o de articulación con otras Entidades</t>
  </si>
  <si>
    <t>Gestionar recursos que viabilicen la implementación de las iniciativas y proyectos que permitan mejorar las condiciones socio-ecosistémicas del AP y su área de influencia (Ecorregión Paramillo)</t>
  </si>
  <si>
    <t>PNN Paramillo</t>
  </si>
  <si>
    <t>1. Continuar con la gestión de recursos para proyectos de cooperación o articulación con otras Entidades.</t>
  </si>
  <si>
    <t>Avances del informe de  Gestión</t>
  </si>
  <si>
    <t>Jefe del PNN Paramillo y el profesional de Planeación del AP</t>
  </si>
  <si>
    <t>55. Participar en los procesos, programas e implementación de iniciativas en el marco de la implementación de los Acuerdos de la Habana referidos a la Reforma Rural Integral (punto 1) y drogas ilícitas (punto 4) coordinado por las Entidades Competentes.</t>
  </si>
  <si>
    <t>Reducir conflictos socio-ecosistémicos del AP, principalmente relacionadas al uso, ocupación y tenencia con campesinos; y fortalecer los procesos interinstitucionales</t>
  </si>
  <si>
    <t>1. Participar en los espacios interinstitucionales, comunitarios y articular acciones estratégicas del Área Protegida en el marco de los Postacuerdo.</t>
  </si>
  <si>
    <t>Jefe del PNN Paramillo y el profesional temático de UOT</t>
  </si>
  <si>
    <t>Restricciones al manejo del Parque, debido a las limitantes al acceso en algunos sectores del Área Protegida y la aplicación del ejercicio de la autoridad ambiental. La Ecorregión del PNN Paramillo ha sufrido históricamente los efectos del conflicto armado que aún persiste en el territorio y no se tiene un panorama claro de la dinámica del orden público, que imposibilita ser efectivo en esta actividad misional.</t>
  </si>
  <si>
    <t xml:space="preserve">1. Inseguridad en el personal en cuanto al desarrollo de actividades de control y vigilancia, dificultando la coordinación con las organizaciones sociales que habitan en el área protegida.  </t>
  </si>
  <si>
    <t>1. Situaciones de riesgo de los funcionarios.
2. Aumento de las presiones y amenazas para los VOC´s
3. Pérdida de cobertura vegetal natural, conectividad ecosistémicas y disponibilidad de hábitat para los VOC´s de filtro fino. 
4. Reducción de la funcionalidad hidrológica de las cuenca altas de los ríos Sinú y san Jorge (VOC`s de filtro grueso).
5. Deslegitimidad de las funciones administrativas de PNNC.
6. Pérdida de gobernabilidad</t>
  </si>
  <si>
    <t>El personal del área protegida realiza recorridos de control y vigilancia no predeterminados, al menos una vez  al mes y generan reportes que son cargados al  aplicativo SICO Smart.</t>
  </si>
  <si>
    <t xml:space="preserve">1) Implementación del protocolo de PVC: incluyendo los recorridos de control que sean posibles y complementados con la información que aportan los productos de sensores remotos tales como imágenes de la plataforma PlanetScop y focos de calor de la NASA que ofrece cobertura 100% para el Área del Parque,  frecuencias diaria y calidad espacial semidetalladas. Desarrollo de actividades de educación ambiental con las comunidades locales en sectores del AP con mayor presión y donde se presenta las condiciones socio-dinámicas y no existe mayores situaciones de riesgo público. </t>
  </si>
  <si>
    <t xml:space="preserve">Jefe del Área Protegida con el apoyo de sus profesionales temáticos de PVC - PNNC Paramillo </t>
  </si>
  <si>
    <t xml:space="preserve">Numero de informes de protocolos de PVC implementados
</t>
  </si>
  <si>
    <t>Informar de manera escrita a la Dirección Territorial.</t>
  </si>
  <si>
    <r>
      <rPr>
        <b/>
        <sz val="11"/>
        <color indexed="8"/>
        <rFont val="Arial Narrow"/>
        <family val="2"/>
      </rPr>
      <t xml:space="preserve">PNN PARAMILLO:  </t>
    </r>
    <r>
      <rPr>
        <sz val="11"/>
        <color indexed="8"/>
        <rFont val="Arial Narrow"/>
        <family val="2"/>
      </rPr>
      <t>17/04/2020</t>
    </r>
  </si>
  <si>
    <r>
      <rPr>
        <b/>
        <sz val="11"/>
        <color indexed="8"/>
        <rFont val="Arial Narrow"/>
        <family val="2"/>
      </rPr>
      <t xml:space="preserve">PNN PARAMILLO: </t>
    </r>
    <r>
      <rPr>
        <sz val="11"/>
        <color indexed="8"/>
        <rFont val="Arial Narrow"/>
        <family val="2"/>
      </rPr>
      <t xml:space="preserve">Se elaboró un informe donde se reportan todas las actividades de Prevención, Vigilancia y Control adelantadas por el AP en este trimestre para el manejo de presiones, el cual también incluye el plan de trabajo programado para todo el año, la programación y ejecución de los recorridos de PVC y el informe de resultados arrojado por la plataforma Sico Smart.
El área visibilizada cubierta con presencia institucional fue de 19,53% del área bajo presión. Para el primer trimestre de 2020 se realizaron tres (3) recorridos de PVC en los sectores de trabajo Sinú-Manso-Tigre y Diamante del PNN Paramillo, registrados debidamente en la plataforma Sico Smart y los informes generados, se realizó el envío de la información al NC para la elaboración del mapa de visibilidad y espera obtener el cálculo del % de área cubierta, pero en el momento estamos a la espera de los resultados específicos. Como evidencia aportamos los formatos 34 de los recorridos y el mapa de visibilidad cubierta con presencia institucional.
Las hectáreas bajo presión cubiertas mediante acciones de manejo para disminuir presiones para este primer trimestre son del 6,90%, y de acuerdo con la directriz proporcionada por la DTCA se diligenció la tabla del indicador de acciones de manejo como insumo para la elaboración de la salida gráfica correspondiente al área de incidencia de dichas acciones. Se identificaron seis (6) acciones de manejo que se vienen implementando en el AP para la reducción de presiones incidiendo en un área del Parque de 3.215,5 hectáreas.
En el tema de comunicaciones y educación ambiental el Parque avanzó en la instalación de dos vallas alusivas a la implementación y promoción de los procesos de desarrollo local sostenible (DLS-UE), una el sector UOT campesino Diamante-Tolová y otra en el sector indígena de rio Esmeralda; también preparó y participó  junto con la Corporación CVS, la Procuraduría Judicial Ambiental y Agraria de Córdoba y la FAO en un foro ambiental sobre terminantes ambientales en el cual se convocaron a los 30 mandatarios locales y la gobernación de Córdoba para generar capacidades en los equipos de trabajo que avanza en la formulación de los P.D y visibilizar el tema de las determinantes ambientales en dichos instrumentos. En el marco de los acuerdos DLS con campesinos del sector Diamante-Tolová se desarrollaron dos jornadas de sensibilización a las comunidades sobre el manejo y conservación del recurso hídrico y la capacitación a los 30 beneficiarios para la instalación de obras para saneamiento básico, capaciones
</t>
    </r>
  </si>
  <si>
    <r>
      <rPr>
        <b/>
        <sz val="11"/>
        <color indexed="8"/>
        <rFont val="Arial Narrow"/>
        <family val="2"/>
      </rPr>
      <t xml:space="preserve">PNN PARAMILLO: </t>
    </r>
    <r>
      <rPr>
        <sz val="11"/>
        <color indexed="8"/>
        <rFont val="Arial Narrow"/>
        <family val="2"/>
      </rPr>
      <t>16,66%</t>
    </r>
  </si>
  <si>
    <t xml:space="preserve">2. Débil presencia del Estado representado en escaso o nulo control de territorio y ausencia de propuestas integrales para resolver conflicto socio-ecosistemicos con disponibilidad de recursos económicos suficientes y constantes que contribuyan a la gobernabilidad de la institución, la recuperación de los ecosistemas degradados del Parque, la estabilidad de la población en zonas legalmente permitidas y la autogestión de los actores sociales del territorio. </t>
  </si>
  <si>
    <r>
      <t>El profesional responsable implementa el programa de monitoreo sobre los VOC de filtro grueso (estado de las coberturas naturales de las subzonas hidrográficas)</t>
    </r>
    <r>
      <rPr>
        <strike/>
        <sz val="11"/>
        <color indexed="10"/>
        <rFont val="Arial Narrow"/>
        <family val="2"/>
      </rPr>
      <t xml:space="preserve"> </t>
    </r>
    <r>
      <rPr>
        <sz val="11"/>
        <rFont val="Arial Narrow"/>
        <family val="2"/>
      </rPr>
      <t xml:space="preserve">y VOC de filtro fino (estado poblacional del caimán aguja)  y se tienen como evidencias informes anuales del estado de los VOC`s </t>
    </r>
  </si>
  <si>
    <t>2) Implementación de los diseños de monitoreo de  estado anual de las coberturas naturales en cada una de las subzonas hidrográficas del AP: indicadores de Deforestación, Fragmentación e integridad de las coberturas naturales</t>
  </si>
  <si>
    <t>Porcentaje de avance del informe de implementación de los diseños de Monitoreo: estado de coberturas naturales</t>
  </si>
  <si>
    <t>Jefe del Área Protegida con el apoyo del profesional temáticos de y Monitoreo - PNNC Paramillo</t>
  </si>
  <si>
    <t>porcentaje de avance de actividades de coordinación desarrolladas</t>
  </si>
  <si>
    <r>
      <rPr>
        <b/>
        <sz val="11"/>
        <color indexed="8"/>
        <rFont val="Arial Narrow"/>
        <family val="2"/>
      </rPr>
      <t xml:space="preserve">PNN PARAMILLO: </t>
    </r>
    <r>
      <rPr>
        <sz val="11"/>
        <color indexed="8"/>
        <rFont val="Arial Narrow"/>
        <family val="2"/>
      </rPr>
      <t xml:space="preserve">Se avanzó en el primer período de 2020 en los ajustes finales al Programa de monitoreo incluyendo dos diseños así: 1) estado de las coberturas naturales en cada las subzonas hidrográficas del Alto Sinú y Alto san Jorge  AP (VOC´s de filtro Grueso) con tres indicadores: deforestación, fragmentación e integridad de las coberturas naturales; 2) Estado poblacional anual del caimán aguja (VOC filtro fino) con sus indicadores de tamaño y tasa de crecimiento poblacional. Se espera entregar el programa a la DTCA y SGM para el mes de mayo de 2020, para lograr el oficio de aprobación durante la vigencia 2020.
En cuanto a la implementación, para el primer diseño el AP y cuenta con datos desde el año 2013 y en el caso del segundo diseño se tienen datos de línea base del año 2018 y datos del 2019 que pueden ser cargados a SULA. Durante el primer trimestre del 2020, aún no se cuenta con resultados para los indicadores de estado anual de las coberturas naturales en las subzonas hidrográficas del AP monitoreadas, debido a que el análisis sobre los indicadores de fragmentación, integridad y deforestación se realizan utilizando imágenes satelitales de periodos anuales que por las características de la zona aún no se encuentran disponibles para su obtención, así mismo el avance sobre estos indicadores depende de las herramientas de procesamiento utilizadas; en este caso el software utilizado para la evaluación de las coberturas presenta inconvenientes con la licencia que ha dificultado proseguir con el análisis de los periodos faltantes; por otro lado el diseño de monitoreo de parámetros poblacionales de C. acutus, presenta avances en su implementación con la realización de un muestreo programado para época seca en el primer trimestre del año, y la obtención de datos poblacionales para el cálculo del indicador tamaño poblacional; aunque la salida para recopilar información se realzo con éxito, los registros individuales estuvieron por debajo de los esperados para época seca de acuerdo a los indicadores de gestión; no se registraron adultos o reproductores, tampoco neonatos o nidadas, resultando en un tamaño poblacional estimado de 17 individuos para el evento de muestreo, la baja tasa de registros pudo deberse al bajo nivel de los ríos, y a que aún no iniciaba la época de anidación al momento de la realización de la salida de campo; el indicador de tasa finita de crecimiento es un indicador anual que debe calcularse con los datos de hembras o nidadas que se encuentren que para el caso de esta salida no se registraron.
Para la vigencia, 2020 también  se espera avanzar en la elaboración de dos nuevos diseños relacionados con grandes mamíferos  en el sector del Manso-Tigre-Sinú  y presión por pesca de dorada.  
</t>
    </r>
  </si>
  <si>
    <t xml:space="preserve">El jefe del AP actualiza el plan de contingencia de riesgo público anualmente </t>
  </si>
  <si>
    <t>El Área Protegida participa en  mesas de trabajo según demanda (dinámica de la problemática de explotación y/o extracción ilegal de recurso naturales) para coordinar y articular con otras autoridades ambientales, entes territoriales con órganos de control y fuerza pública acciones de prevención, control y vigilancia en el Parque y su zona de influencia.</t>
  </si>
  <si>
    <t xml:space="preserve">El GPM validará en la matriz correspondiente según el cronograma remitido por OPA los reportes realizados en el Plan de Acción Anual sobre monitoreo e investigación, con el fin de verificar que las actividades se estan realizando de acuerdo a lo planeado. 
El GPM anualmente solicitará mediente memorando a la Diredcciones Territoriales los informes de monitoreo e investigación correspondientes a las áreas protegidas.
Las AP generará y entregará anualmente el informe de monitoreo y el de investigación en cumplimiento a la guía anexada en el memorando se solicitud. </t>
  </si>
  <si>
    <t>DTCA - PNN MACUIRA</t>
  </si>
  <si>
    <r>
      <rPr>
        <b/>
        <sz val="11"/>
        <color indexed="8"/>
        <rFont val="Arial Narrow"/>
        <family val="2"/>
      </rPr>
      <t xml:space="preserve">PNN MACUIRA: </t>
    </r>
    <r>
      <rPr>
        <sz val="11"/>
        <color indexed="8"/>
        <rFont val="Arial Narrow"/>
        <family val="2"/>
      </rPr>
      <t xml:space="preserve"> 16/04/2020</t>
    </r>
  </si>
  <si>
    <r>
      <rPr>
        <b/>
        <sz val="11"/>
        <color indexed="8"/>
        <rFont val="Arial Narrow"/>
        <family val="2"/>
      </rPr>
      <t xml:space="preserve">PNN MACUIRA: </t>
    </r>
    <r>
      <rPr>
        <sz val="11"/>
        <color indexed="8"/>
        <rFont val="Arial Narrow"/>
        <family val="2"/>
      </rPr>
      <t xml:space="preserve">Con la firma del Convenio específico No. 003 del 24 de febrero de 2020 suscrito entre Parques Nacionales, AGROSAVIA y Patrimonio Natural, el área protegida inicia durante la presente vigencia 2020 una de las apuestas para la generación de conocimientos en torno a la presión de ganadería en el AP, así como la evaluación de servicios socioecosistémicos, lo cual permitirá tomar mejores decisiones para el manejo y el cumplimiento de los objetivos de conservación  del área protegida (Esta evidencia fue reportada en el DRIVE del PAA del primer trimestre de 2020 asociada como evidencia del indicador denominado "Número de investigaciones que contribuyen a la toma de decisiones de manejo"). De la misma forma se han realizado cinco instancias de coordinación con autoridades tradicionales y líderes de  territorios en traslape con el PNN de Macuira  para tomar decisiones de manejo en torno a situaciones de manejo presentadas en los territorios de injerencia del área protegida. Se reportan como evidencias asociadas cuatro (4 ) informes de reuniones, una presentación y una lista de asistencia relacionada. </t>
    </r>
  </si>
  <si>
    <r>
      <rPr>
        <b/>
        <sz val="11"/>
        <color indexed="8"/>
        <rFont val="Arial Narrow"/>
        <family val="2"/>
      </rPr>
      <t xml:space="preserve">PNN MACUIRA: </t>
    </r>
    <r>
      <rPr>
        <sz val="11"/>
        <color indexed="8"/>
        <rFont val="Arial Narrow"/>
        <family val="2"/>
      </rPr>
      <t>33%</t>
    </r>
  </si>
  <si>
    <t>DTCA - SFF Los Colorados</t>
  </si>
  <si>
    <r>
      <rPr>
        <b/>
        <sz val="11"/>
        <color indexed="8"/>
        <rFont val="Arial Narrow"/>
        <family val="2"/>
      </rPr>
      <t xml:space="preserve">SFF LOS COLORADOS: </t>
    </r>
    <r>
      <rPr>
        <sz val="11"/>
        <color indexed="8"/>
        <rFont val="Arial Narrow"/>
        <family val="2"/>
      </rPr>
      <t>13/04/2020</t>
    </r>
  </si>
  <si>
    <r>
      <rPr>
        <b/>
        <sz val="11"/>
        <color indexed="8"/>
        <rFont val="Arial Narrow"/>
        <family val="2"/>
      </rPr>
      <t xml:space="preserve">SFF LOS COLORADOS: </t>
    </r>
    <r>
      <rPr>
        <sz val="11"/>
        <color indexed="8"/>
        <rFont val="Arial Narrow"/>
        <family val="2"/>
      </rPr>
      <t xml:space="preserve">Se generó el primer reporte trimestral del PAA 2020 conforme a lineamientos (Anexo 1. Pantallazo reporte investigación PAA I Trimestre), con el correspondiente avance descriptivo de la meta de investigación y monitoreo; al respecto se describieron las acciones desarrolladas en el marco de la investigación “Programa de conservación para la Pava Congona (Penelope purpurascens) y el Paujil de Pico Azul (Crax alberti) en el Santuario de Flora y Fauna Los Colorados, San Juan Nepomuceno (Bolívar) y áreas circundantes”, sobre la cual se generó el segundo informe de actividades, remitido a la SGM el 3 de marzo, a través de memorando número 20206750000463. De igual manera, se generó el metadato ( Anexo 2. Metadato-geonetwork-VOC_Aspidosperma polyneuron) y cargue de la estructura SULA ( Anexo 3. area_los_colorados_base_de_datos_voc_aspidosperma_polyneuron_2019_abril-datos_2020_3_26), de los datos asociados a el desarrollo de la investigación “Estado Poblacional y Regeneración Natural DE Aspidosperma polyneuron MÜLL. ARG (Apocynaceae) en el Santuario de Flora y Fauna Los Colorados”, los cuales se encuentran en proceso de validación ( Anexo 4. SULA_ Soporte de datos en proceso de validación).
</t>
    </r>
  </si>
  <si>
    <r>
      <rPr>
        <b/>
        <sz val="11"/>
        <color indexed="8"/>
        <rFont val="Arial Narrow"/>
        <family val="2"/>
      </rPr>
      <t xml:space="preserve">SFF LOS COLORADOS: </t>
    </r>
    <r>
      <rPr>
        <sz val="11"/>
        <color indexed="8"/>
        <rFont val="Arial Narrow"/>
        <family val="2"/>
      </rPr>
      <t>33,33%</t>
    </r>
  </si>
  <si>
    <t>DTCA- PNN CORALES PROFUNDIDAD</t>
  </si>
  <si>
    <r>
      <rPr>
        <b/>
        <sz val="11"/>
        <color indexed="8"/>
        <rFont val="Arial Narrow"/>
        <family val="2"/>
      </rPr>
      <t xml:space="preserve">PNN CORALES PROFUNDIDAD:  </t>
    </r>
    <r>
      <rPr>
        <sz val="11"/>
        <color indexed="8"/>
        <rFont val="Arial Narrow"/>
        <family val="2"/>
      </rPr>
      <t>16/04/2020</t>
    </r>
  </si>
  <si>
    <r>
      <rPr>
        <b/>
        <sz val="11"/>
        <color indexed="8"/>
        <rFont val="Arial Narrow"/>
        <family val="2"/>
      </rPr>
      <t xml:space="preserve">PNN CORALES PROFUNDIDAD: </t>
    </r>
    <r>
      <rPr>
        <sz val="11"/>
        <color indexed="8"/>
        <rFont val="Arial Narrow"/>
        <family val="2"/>
      </rPr>
      <t xml:space="preserve">Durante el primer cuatrimestre del año no se realizan salidas de monitoreo e investigación debido a las condiciones climáticas del AP. Adicionalmente la contingencia mundial por COVID19 no ha permitido las salidas durante el mes de Abril, por lo que no se avanza con información de monitoreo. Según lo estipulado en el Programa de Monitoreo del AP, la información correspondiente al monitoreo que se sube en la plataforma SULA, debe contar con un procesamiento, por lo que los datos se registran unicamente al final de año, una vez las muestras son revisadas por el profesional encargado y el apoyo de guardaparques (programa que actualmente se encuentra suspendido).  
Por otra parte se trabaja el proyecto de investigación "Estudio de la comunidad zooplanctónica y caracterización molecular de fitoplancton en los ecosistemas de arrecifes coralinos mesofóticos del PNN Corales de Profundidad, Caribe Colombiano”. Para el I Trimestre se llevó a cabo el Comité Tecnico No 8 del Convenio del Proyecto, y se tenia programado avanzar en la fase final durante una semana del 16-20 de Marzo con la UIS. La visita no se logró concretar por la contingencia actual, virus COVID 19. Este trabajo se realizará de manera virtual, lo cual se concretará en una próxima reunión. El documento de evidencia de la gestión que acompaña el reporte PAA se tiene programado para julio, fecha de finalización del proyecto, debido a la manera en que se establecio por la OAP, unicamente se suben informes finales como evidencia, por lo que no se evidencian las reuniones o gestiones enmarcadas en dicho proyecto (Anexo 2.Comité VIII_Proyecto_UIS). Sin embargo dependerá de los avances que se logren durante la cuarentena (Anexo 1. . PAA 2020 _PNNCPR I trimestre). Adicionalmente, por la manera en la que los indicadores de M&amp;I quedaron plenteados para el  PAA 2020, no se evidencia en el reporte otros procesos de gestión en investigación que se avanza en el áreas protegida, por lo que se añade una matriz adicional que muestra dicho avance (Anexo 3. Matriz de gestión). </t>
    </r>
  </si>
  <si>
    <r>
      <rPr>
        <b/>
        <sz val="11"/>
        <color indexed="8"/>
        <rFont val="Arial Narrow"/>
        <family val="2"/>
      </rPr>
      <t xml:space="preserve">PNN CORALES PROFUNDIDAD:  </t>
    </r>
    <r>
      <rPr>
        <sz val="11"/>
        <color indexed="8"/>
        <rFont val="Arial Narrow"/>
        <family val="2"/>
      </rPr>
      <t>33,33%</t>
    </r>
  </si>
  <si>
    <t>1. La persona asignada en el AP para el tema de riesgo público, actualizará y socializará dos veces al  año (en el segundo y tercer cuatrimestre) a todo el personal del AP el plan de contingencia de riesgo público.</t>
  </si>
  <si>
    <t>Registros de Asistencia - Memorando de envío a DTy OGR para aprobación del Plan de contigencia de riesgo público.</t>
  </si>
  <si>
    <t>DTCA - PNN BAHÍA PORTETE</t>
  </si>
  <si>
    <t>(Número de socializaciones realizadas en el año/ Número de socializaciones programadas en el año) *100</t>
  </si>
  <si>
    <r>
      <rPr>
        <b/>
        <sz val="11"/>
        <color indexed="8"/>
        <rFont val="Arial Narrow"/>
        <family val="2"/>
      </rPr>
      <t xml:space="preserve">PNN BAHÍA PORTETE K: </t>
    </r>
    <r>
      <rPr>
        <sz val="11"/>
        <color indexed="8"/>
        <rFont val="Arial Narrow"/>
        <family val="2"/>
      </rPr>
      <t>16/04/2020</t>
    </r>
  </si>
  <si>
    <r>
      <rPr>
        <b/>
        <sz val="11"/>
        <color indexed="8"/>
        <rFont val="Arial Narrow"/>
        <family val="2"/>
      </rPr>
      <t>PNN BAHÍA PORTETE K:</t>
    </r>
    <r>
      <rPr>
        <sz val="11"/>
        <color indexed="8"/>
        <rFont val="Arial Narrow"/>
        <family val="2"/>
      </rPr>
      <t xml:space="preserve"> Dando alcance a las gestiones de actualización del documento Plan de Riesgo Público , en este cuatrimestre se remitió desde la jefatura del AP un memorando de seguimiento a la Dirección Territorial para conocer el estado del documento. Teniendo en cuenta que la actualización se realiza de manera anual el AP remitió en el mes de diciembre de 2019 el documento al Nivel Central para revisión. Una vez se cuente con la aprobación del documento, se procederá al desarrollo de las socializaciones proyectadas en la acción de control.  Se evidencia memorando de gestión remitido a la DTCA No 20206790000653 Anexo 1. memorando sol. información estado PRP.</t>
    </r>
  </si>
  <si>
    <r>
      <rPr>
        <b/>
        <sz val="11"/>
        <color indexed="8"/>
        <rFont val="Arial Narrow"/>
        <family val="2"/>
      </rPr>
      <t xml:space="preserve">PNN BAHÍA PORTETE K: </t>
    </r>
    <r>
      <rPr>
        <sz val="11"/>
        <color indexed="8"/>
        <rFont val="Arial Narrow"/>
        <family val="2"/>
      </rPr>
      <t>5%</t>
    </r>
  </si>
  <si>
    <t>1. La persona asignada en el AP para el tema de riesgo público, coordinará la actualización del Plan de Contingencia de Riesgo Público - PCRP en el nivel local (AP), realizará el seguimiento ante la OGR acerca de la aprobación de la actualización.</t>
  </si>
  <si>
    <t>Registros de asistencia  o Memorando de envío a DT y OGR de la Actualización del PCRP o  Memorandos o correos dirigidos a OGR para el seguimiento a la aprobación del PCRP</t>
  </si>
  <si>
    <t>DTCA - PNN SIERRA NEVADA STA MARTA</t>
  </si>
  <si>
    <r>
      <rPr>
        <b/>
        <sz val="11"/>
        <color indexed="8"/>
        <rFont val="Arial Narrow"/>
        <family val="2"/>
      </rPr>
      <t xml:space="preserve">PNN SNSM:  </t>
    </r>
    <r>
      <rPr>
        <sz val="11"/>
        <color indexed="8"/>
        <rFont val="Arial Narrow"/>
        <family val="2"/>
      </rPr>
      <t>15/04/2020</t>
    </r>
  </si>
  <si>
    <r>
      <rPr>
        <b/>
        <sz val="11"/>
        <color indexed="8"/>
        <rFont val="Arial Narrow"/>
        <family val="2"/>
      </rPr>
      <t xml:space="preserve">PNN SNSM: </t>
    </r>
    <r>
      <rPr>
        <sz val="11"/>
        <color indexed="8"/>
        <rFont val="Arial Narrow"/>
        <family val="2"/>
      </rPr>
      <t>Dando alcance a la acción de control, en el marco de la gestión de la actualización del Plan de Riesgo Público y teniendo en cuenta que se realiza anualmente, el 13 de abril de 2020 se envió la comunicación No 20206710000323 a la Oficina de Gestión del Riesgo de PNNC realizando seguimiento y solicitando información sobre el estado de avance del proceso de aprobación de actualización del documento PCRP enviado. Anexo 1. Memo seguimiento solicitud a OGR estado de Avance de actualización PCRP.  Lo anterior teniendo en cuenta que el documento PCRP se remitió el 12 de diciembre de 2019 mediante el memorando No 20196710001753 ANEXO2. MEMO 20196710001753_ENVÍO PCRP ACTUALIZADO. Como evidencia se entregan los dos memorandos mencionados</t>
    </r>
  </si>
  <si>
    <r>
      <rPr>
        <b/>
        <sz val="11"/>
        <color indexed="8"/>
        <rFont val="Arial Narrow"/>
        <family val="2"/>
      </rPr>
      <t xml:space="preserve">PNN SNSM:  </t>
    </r>
    <r>
      <rPr>
        <sz val="11"/>
        <color indexed="8"/>
        <rFont val="Arial Narrow"/>
        <family val="2"/>
      </rPr>
      <t>20%</t>
    </r>
  </si>
  <si>
    <t>Registros de asistencia</t>
  </si>
  <si>
    <r>
      <rPr>
        <b/>
        <sz val="11"/>
        <color indexed="8"/>
        <rFont val="Arial Narrow"/>
        <family val="2"/>
      </rPr>
      <t xml:space="preserve">PNN SNSM: </t>
    </r>
    <r>
      <rPr>
        <sz val="11"/>
        <color indexed="8"/>
        <rFont val="Arial Narrow"/>
        <family val="2"/>
      </rPr>
      <t>De acuerdo a lo establecido en la acción de control las socializaciones del Plan de Riesgo Público al equipo del AP se realizarán en el segundo y tercer cuatrimestre considerando que la actualización del Plan se encuentra en revisión en la OGR. Anexo como evidencia Memorando de seguimiento remitido a la OGR</t>
    </r>
  </si>
  <si>
    <r>
      <rPr>
        <b/>
        <sz val="11"/>
        <color indexed="8"/>
        <rFont val="Arial Narrow"/>
        <family val="2"/>
      </rPr>
      <t xml:space="preserve">PNN SNSM: </t>
    </r>
    <r>
      <rPr>
        <sz val="11"/>
        <color indexed="8"/>
        <rFont val="Arial Narrow"/>
        <family val="2"/>
      </rPr>
      <t>5%</t>
    </r>
  </si>
  <si>
    <t>1. La persona asignada en el AP para el tema de riesgo público, actualizará y socializará dos veces al  año (en el segundo y tercer cuatrimestre) a todo el personal del AP el plan de contingencia de riesgo público</t>
  </si>
  <si>
    <r>
      <rPr>
        <b/>
        <sz val="11"/>
        <color indexed="8"/>
        <rFont val="Arial Narrow"/>
        <family val="2"/>
      </rPr>
      <t xml:space="preserve">PNN MACUIRA: </t>
    </r>
    <r>
      <rPr>
        <sz val="11"/>
        <color indexed="8"/>
        <rFont val="Arial Narrow"/>
        <family val="2"/>
      </rPr>
      <t>16/04/2020</t>
    </r>
  </si>
  <si>
    <r>
      <rPr>
        <b/>
        <sz val="11"/>
        <color indexed="8"/>
        <rFont val="Arial Narrow"/>
        <family val="2"/>
      </rPr>
      <t xml:space="preserve">PNN MACUIRA: </t>
    </r>
    <r>
      <rPr>
        <sz val="11"/>
        <color indexed="8"/>
        <rFont val="Arial Narrow"/>
        <family val="2"/>
      </rPr>
      <t>Se cumplió con la actualización y aprobación del plan de contingencia de Riesgo Público del AP por parte de la Oficina de Gestión del Riesgo, realizada mediante Memorando 20201500000593 del 19 de marzo de 2020. Evidencia: anexo1. Memorando de aprobación del PRP y anexo2. documento PRP aprobado. Se  reporta para este primer cuatrimestre, la socialización del PCRP ante los operarios nuevos del REM que hacen parte del equipo de trabajo del área protegida en el marco de la inducción generalizada sobre temas de PVC, proceso REM, líneas estratégicas, planes, programas y proyectos etc.  (Esta evidencia fue reportada en el DRIVE del PAA del primer trimestre de 2020 asociada como evidencia del indicador denominado "Porcentaje de planes de contingencia para  la gestión del riesgo público al interior de las APs en proceso de actualización")Como evidencia se anexa Listas de asistencia anexo3. Lista Asist_ Inducción PVC 11-02-2020, anexo4. Lista asist_Inducción REM 10-02-2020.</t>
    </r>
  </si>
  <si>
    <r>
      <rPr>
        <b/>
        <sz val="11"/>
        <color indexed="8"/>
        <rFont val="Arial Narrow"/>
        <family val="2"/>
      </rPr>
      <t xml:space="preserve">PNN MACUIRA: </t>
    </r>
    <r>
      <rPr>
        <sz val="11"/>
        <color indexed="8"/>
        <rFont val="Arial Narrow"/>
        <family val="2"/>
      </rPr>
      <t>50%</t>
    </r>
  </si>
  <si>
    <t xml:space="preserve">1. La persona asignada en el AP para el tema de riesgo público, actualizará y socializará dos veces al  año (en el segundo y tercer trimestre.) a todo el personal del AP el plan de contingencia de riesgo público </t>
  </si>
  <si>
    <t>DTCA - SFF LOS FLAMENCOS</t>
  </si>
  <si>
    <r>
      <rPr>
        <b/>
        <sz val="11"/>
        <color indexed="8"/>
        <rFont val="Arial Narrow"/>
        <family val="2"/>
      </rPr>
      <t xml:space="preserve">SFF LOS FLAMENCOS:  </t>
    </r>
    <r>
      <rPr>
        <sz val="11"/>
        <color indexed="8"/>
        <rFont val="Arial Narrow"/>
        <family val="2"/>
      </rPr>
      <t>16/04/2020</t>
    </r>
  </si>
  <si>
    <r>
      <rPr>
        <b/>
        <sz val="11"/>
        <color indexed="8"/>
        <rFont val="Arial Narrow"/>
        <family val="2"/>
      </rPr>
      <t xml:space="preserve">SFF LOS FLAMENCOS: </t>
    </r>
    <r>
      <rPr>
        <sz val="11"/>
        <color indexed="8"/>
        <rFont val="Arial Narrow"/>
        <family val="2"/>
      </rPr>
      <t xml:space="preserve"> De acuerdo al procedimiento de gestión de riesgo público, la actualización del documento debe hacerse anual, por lo cual el área avanza en dicho proceso en articulación con la DTCA  proyectando para el mes de Mayo un taller para evaluar las amenazas y vulnerabilidad del área protegida frente a situaciones de riesgo público, que  servirá como insumo para dicha  actualización. Se anexa como evidencia acta reunión que incluye el compromiso.Anexo1. ACTA reunión N°01 RIESGO.Las socializaciones se realizarán en el segundo y tercer trimestre de la actual vigencia dando alcance a la acción de control. Meritorio mencionar que la última actualización se aprobó por parte de la OGR el 28 de agosto de 2019 según memorando No. 20191500001913</t>
    </r>
  </si>
  <si>
    <r>
      <rPr>
        <b/>
        <sz val="11"/>
        <color indexed="8"/>
        <rFont val="Arial Narrow"/>
        <family val="2"/>
      </rPr>
      <t xml:space="preserve">SFF LOS FLAMENCOS:  </t>
    </r>
    <r>
      <rPr>
        <sz val="11"/>
        <color indexed="8"/>
        <rFont val="Arial Narrow"/>
        <family val="2"/>
      </rPr>
      <t>5%</t>
    </r>
  </si>
  <si>
    <t>DTCA - SFF ACANDI PLAYÓN Y PLAYONA</t>
  </si>
  <si>
    <r>
      <rPr>
        <b/>
        <sz val="11"/>
        <color indexed="8"/>
        <rFont val="Arial Narrow"/>
        <family val="2"/>
      </rPr>
      <t xml:space="preserve">SF ACANDÍ PP:  </t>
    </r>
    <r>
      <rPr>
        <sz val="11"/>
        <color indexed="8"/>
        <rFont val="Arial Narrow"/>
        <family val="2"/>
      </rPr>
      <t>15/04/2020</t>
    </r>
  </si>
  <si>
    <r>
      <rPr>
        <b/>
        <sz val="11"/>
        <color indexed="8"/>
        <rFont val="Arial Narrow"/>
        <family val="2"/>
      </rPr>
      <t xml:space="preserve">SF ACANDÍ PP: </t>
    </r>
    <r>
      <rPr>
        <sz val="11"/>
        <color indexed="8"/>
        <rFont val="Arial Narrow"/>
        <family val="2"/>
      </rPr>
      <t>En el primer cuatrimestre de la vigencia, se socializó al equipo técnico del Santuario de Fauna Acandí, Playón y Playona, el documento Plan de Emergencia y Contingencia de Riesgo Público que se encuentra vigente en el AP, enfatizando en los protocolos de respuesta ante una posible eventualidad, acción considerada como fundamental teniendo en cuenta que en estos momentos en el municipio de Acandí hay alteraciones del orden público por grupos ilegales al margen de la ley. Adjunto Lista de asistencia y memorando de aprobación del documento  Anexo 1. lista_asistencia_-GAINF_FO_04_ APP, Anexo2 Memorando APROBACIÓN ACANDI_PRP (1)</t>
    </r>
  </si>
  <si>
    <r>
      <rPr>
        <b/>
        <sz val="11"/>
        <color indexed="8"/>
        <rFont val="Arial Narrow"/>
        <family val="2"/>
      </rPr>
      <t xml:space="preserve">SF ACANDÍ PP: </t>
    </r>
    <r>
      <rPr>
        <sz val="11"/>
        <color indexed="8"/>
        <rFont val="Arial Narrow"/>
        <family val="2"/>
      </rPr>
      <t>50%</t>
    </r>
  </si>
  <si>
    <t>1. La persona asignada en el AP para el tema de riesgo público, actualizará una vez al año, y socializará de forma semestral (Junio y Diciembre) a todo el personal del AP el plan de contingencia de riesgo público.</t>
  </si>
  <si>
    <t>DTCA - SFF EL CORCHAL MH</t>
  </si>
  <si>
    <r>
      <rPr>
        <b/>
        <sz val="11"/>
        <color indexed="8"/>
        <rFont val="Arial Narrow"/>
        <family val="2"/>
      </rPr>
      <t xml:space="preserve">SFF EL CORCHAL MH: </t>
    </r>
    <r>
      <rPr>
        <sz val="11"/>
        <color indexed="8"/>
        <rFont val="Arial Narrow"/>
        <family val="2"/>
      </rPr>
      <t>17/04/2020</t>
    </r>
  </si>
  <si>
    <r>
      <rPr>
        <b/>
        <sz val="11"/>
        <color indexed="8"/>
        <rFont val="Arial Narrow"/>
        <family val="2"/>
      </rPr>
      <t>SFF EL CORCHAL MH:</t>
    </r>
    <r>
      <rPr>
        <sz val="11"/>
        <color indexed="8"/>
        <rFont val="Arial Narrow"/>
        <family val="2"/>
      </rPr>
      <t xml:space="preserve"> En el primer cuatrimestre de la vigencia, se cumplió con la actualización del documento Plan de Riesgo Público del SFF Corchal, fue aprobado mediante Memorando 20201500000573 del 10 de marzo de 2020.Anexo1. Memorando de aprobación. Se socializó mediante correo electrónico al equipo humano del área protegida y de acuerdo a la acción de control se prospecta cumplir con las socializaciones del mismo una vez se supere la emergencia por el COVID-19, y sea posible el desarrollo de reuniones presenciales. Anexo2. correo electrónico</t>
    </r>
  </si>
  <si>
    <r>
      <rPr>
        <b/>
        <sz val="11"/>
        <color indexed="8"/>
        <rFont val="Arial Narrow"/>
        <family val="2"/>
      </rPr>
      <t xml:space="preserve">SFF EL CORCHAL MH: </t>
    </r>
    <r>
      <rPr>
        <sz val="11"/>
        <color indexed="8"/>
        <rFont val="Arial Narrow"/>
        <family val="2"/>
      </rPr>
      <t>33,33%</t>
    </r>
  </si>
  <si>
    <t>1. La persona asignada en el AP para el tema de  Plan de Emergencia y Contingencia de Riesgo Natural, actualizará en el segundo semestre del año y socializará dos veces al año ante el personal del AP  y una entidad territorial  el plan de emergencia y contingencia de riesgos naturales vigente</t>
  </si>
  <si>
    <t>Registros de Aistencia - Memorando de remisión a la DT y OGR para aprobación.</t>
  </si>
  <si>
    <t xml:space="preserve">DTCA - SFF CIENAGA GRANDE DE SANTA MARTA </t>
  </si>
  <si>
    <r>
      <rPr>
        <b/>
        <sz val="11"/>
        <color indexed="8"/>
        <rFont val="Arial Narrow"/>
        <family val="2"/>
      </rPr>
      <t xml:space="preserve">SFF CGSM: </t>
    </r>
    <r>
      <rPr>
        <sz val="11"/>
        <color indexed="8"/>
        <rFont val="Arial Narrow"/>
        <family val="2"/>
      </rPr>
      <t>17/04/2020</t>
    </r>
  </si>
  <si>
    <r>
      <rPr>
        <b/>
        <sz val="11"/>
        <color indexed="8"/>
        <rFont val="Arial Narrow"/>
        <family val="2"/>
      </rPr>
      <t xml:space="preserve">SFF CGSM: </t>
    </r>
    <r>
      <rPr>
        <sz val="11"/>
        <color indexed="8"/>
        <rFont val="Arial Narrow"/>
        <family val="2"/>
      </rPr>
      <t>El Santuario de Flora y Fauna Ciénaga Grande de Santa Marta avanzò en los ajustes del documento plan de emergencias y contingencia Desastres Naturales version 2020 , en el marco de ello, se realizò una reunion para definir los criterios para actualizaciòn del mismo. El documento fue remitido a la DTCA con memorando 20206730000773 como evidencias se anexa documento plan de emergencias actualizado, listado de asistencia y memorias fotográficas actividad realizada</t>
    </r>
  </si>
  <si>
    <r>
      <rPr>
        <b/>
        <sz val="11"/>
        <color indexed="8"/>
        <rFont val="Arial Narrow"/>
        <family val="2"/>
      </rPr>
      <t xml:space="preserve">SFF CGSM: </t>
    </r>
    <r>
      <rPr>
        <sz val="11"/>
        <color indexed="8"/>
        <rFont val="Arial Narrow"/>
        <family val="2"/>
      </rPr>
      <t>10%</t>
    </r>
  </si>
  <si>
    <t xml:space="preserve">Desconocimiento del  personal del área protegida del protocolo de actuación,  medidas y demás aspectos planteados en el plan de emergencias y contingencia del AP.
</t>
  </si>
  <si>
    <t>1. La persona asignada en el AP para el tema de emergencia y contingencia de riesgos naturales, actualizará una vez al año, y socializará de forma semestral (Junio y Diciembre) ante el personal del AP y las instancias municipales y departamental el plan de emergencia y contingencia de riesgos naturales vigente.</t>
  </si>
  <si>
    <t>Documento Plan de Emergencia y Contigencia de Riesgo Natural aprobado mediante memorando.
Registros de la Socialización: Listados de asistencia y Registro Fotográfico.</t>
  </si>
  <si>
    <t>DTCA- SFF CORCHAL MH</t>
  </si>
  <si>
    <r>
      <rPr>
        <b/>
        <sz val="11"/>
        <color indexed="8"/>
        <rFont val="Arial Narrow"/>
        <family val="2"/>
      </rPr>
      <t xml:space="preserve">SFF CORCHAL MH: </t>
    </r>
    <r>
      <rPr>
        <sz val="11"/>
        <color indexed="8"/>
        <rFont val="Arial Narrow"/>
        <family val="2"/>
      </rPr>
      <t>17/04/2020</t>
    </r>
  </si>
  <si>
    <r>
      <rPr>
        <b/>
        <sz val="11"/>
        <color indexed="8"/>
        <rFont val="Arial Narrow"/>
        <family val="2"/>
      </rPr>
      <t>SFF CORCHAL MH:</t>
    </r>
    <r>
      <rPr>
        <sz val="11"/>
        <color indexed="8"/>
        <rFont val="Arial Narrow"/>
        <family val="2"/>
      </rPr>
      <t xml:space="preserve"> En el primer cuatrimestre se avanzó en las gestiones de aprobación del documento, mediante Memorando 20206740000113 del 30 de enero de 2020 fue enviado el Documento Plan de Emergencia y Contingencia de Riesgo Natural a la DTCA para su revisión y envío a la Oficina de Gestión del Riesgo de Nivel Central. A fecha del reporte, 17 abril el AP se encuentra a la espera de la aprobación u observaciones por parte del NC. Adjunto como evidencia anexo1. Memo_Envío_PEC-SFFCMH</t>
    </r>
  </si>
  <si>
    <r>
      <rPr>
        <b/>
        <sz val="11"/>
        <color indexed="8"/>
        <rFont val="Arial Narrow"/>
        <family val="2"/>
      </rPr>
      <t xml:space="preserve">SFF CORCHAL MH: </t>
    </r>
    <r>
      <rPr>
        <sz val="11"/>
        <color indexed="8"/>
        <rFont val="Arial Narrow"/>
        <family val="2"/>
      </rPr>
      <t>16,66%</t>
    </r>
  </si>
  <si>
    <t>1. La persona asignada en el AP para el tema de emergencia y contingencia de riesgos naturales, socializará en el tercer trimestre del año de manera presencial ante el personal del AP y mediante oficio  a las instacias municipales y departamental el Plan de Emergencia y Contingencia de Riesgos Naturales.</t>
  </si>
  <si>
    <t>Registros de Asistencia de socializacion con el equipo del Ap y Oficio de socializacion y/o envío a las instituciones del orden municipal y departamental de Plan de emergencia y contigencia de riesgo natural.</t>
  </si>
  <si>
    <t>DTCA - PNN TAYRONA</t>
  </si>
  <si>
    <r>
      <rPr>
        <b/>
        <sz val="11"/>
        <color indexed="8"/>
        <rFont val="Arial Narrow"/>
        <family val="2"/>
      </rPr>
      <t xml:space="preserve">PNN TAYRONA: </t>
    </r>
    <r>
      <rPr>
        <sz val="11"/>
        <color indexed="8"/>
        <rFont val="Arial Narrow"/>
        <family val="2"/>
      </rPr>
      <t>13/04/2020</t>
    </r>
  </si>
  <si>
    <r>
      <rPr>
        <b/>
        <sz val="11"/>
        <color indexed="8"/>
        <rFont val="Arial Narrow"/>
        <family val="2"/>
      </rPr>
      <t xml:space="preserve">PNN TAYRONA: </t>
    </r>
    <r>
      <rPr>
        <sz val="11"/>
        <color indexed="8"/>
        <rFont val="Arial Narrow"/>
        <family val="2"/>
      </rPr>
      <t>Teniendo en cuenta que la actualización se realiza anualmente, el Plan de Emergencias y Contingencias por desastres naturales del AP fue enviado el dia 13/02/2020, previa revisión de la DT, este se envió a la OGR-NC para aprobación mediante ORFEO 20206550000313 anexo 1. memorando remisión 
Es importante mencionar que se cumplirá las socializaciones de acuerdo a lo establecido en la acción de control. Sin embargo, a la fecha desde el AP se han adelantando las siguientes acciones:
* 21 de febrero: en jornadas de inducción al equipo nuevo del PNN Tayrona, se socializó el PEC que actualmente está aprobado, se hizo especial hincapié en las amenazas priorizadas y su identificación, así como la conformación del esquema organizacional y reporte de una eventualidad. 
Evidencia: anexo2. _Lista asistencia  Socializacion PEC_Equipo de Trabajo21_02_2020</t>
    </r>
  </si>
  <si>
    <r>
      <rPr>
        <b/>
        <sz val="11"/>
        <color indexed="8"/>
        <rFont val="Arial Narrow"/>
        <family val="2"/>
      </rPr>
      <t xml:space="preserve">PNN TAYRONA: </t>
    </r>
    <r>
      <rPr>
        <sz val="11"/>
        <color indexed="8"/>
        <rFont val="Arial Narrow"/>
        <family val="2"/>
      </rPr>
      <t>30%</t>
    </r>
  </si>
  <si>
    <t>DTCA- PNN Old Providence McBean Lagoon)</t>
  </si>
  <si>
    <t>Documentar la identificación de la materialización del riesgo y el impacto del mismo en el AP e identificar acciones de mejora para disminuir efecto negativo.</t>
  </si>
  <si>
    <r>
      <rPr>
        <b/>
        <sz val="11"/>
        <color indexed="8"/>
        <rFont val="Arial Narrow"/>
        <family val="2"/>
      </rPr>
      <t xml:space="preserve">PNN OLD PROVIDENCE: </t>
    </r>
    <r>
      <rPr>
        <sz val="11"/>
        <color indexed="8"/>
        <rFont val="Arial Narrow"/>
        <family val="2"/>
      </rPr>
      <t>13/04/2020</t>
    </r>
  </si>
  <si>
    <r>
      <rPr>
        <b/>
        <sz val="11"/>
        <color indexed="8"/>
        <rFont val="Arial Narrow"/>
        <family val="2"/>
      </rPr>
      <t>PNN OLD PROVIDENCE:</t>
    </r>
    <r>
      <rPr>
        <sz val="11"/>
        <color indexed="8"/>
        <rFont val="Arial Narrow"/>
        <family val="2"/>
      </rPr>
      <t xml:space="preserve"> Se elaboró el informe de gestión trimestral que reune los avances de las acciones ejecutadas y reportadas en materia de EEM,  teniendo en cuenta que la prioridad del Parque Nacional para el 2020, es el cumplimiento de los acuerdos de la Consulta Previa. Evidencia:  Anexo1_informe primertrimestre_PNNOPMBL</t>
    </r>
  </si>
  <si>
    <r>
      <rPr>
        <b/>
        <sz val="11"/>
        <color indexed="8"/>
        <rFont val="Arial Narrow"/>
        <family val="2"/>
      </rPr>
      <t xml:space="preserve">PNN OLD PROVIDENCE: </t>
    </r>
    <r>
      <rPr>
        <sz val="11"/>
        <color indexed="8"/>
        <rFont val="Arial Narrow"/>
        <family val="2"/>
      </rPr>
      <t>33,3%</t>
    </r>
  </si>
  <si>
    <t>1. Construir plan de trabajo con la DTCA al inicio de la vigencia y realizar reporte trimestral de los avances correspondientes de la instancia de comanejo con los CCCN en el marco de los acuerdos suscritos del PNNCRSB.</t>
  </si>
  <si>
    <t>Plan de trabajo e informe de seguimiento de la instancia de comanejo Trimestral</t>
  </si>
  <si>
    <t>DTCA - PNN Corales del Rosario y San Bernardo - DTCA</t>
  </si>
  <si>
    <t>(Número de informes realizados / Número de informes programados)*100</t>
  </si>
  <si>
    <t>Alerta mediante orfeo o correo electrònico de materializaciòn del riesgo</t>
  </si>
  <si>
    <r>
      <rPr>
        <b/>
        <sz val="11"/>
        <color indexed="8"/>
        <rFont val="Arial Narrow"/>
        <family val="2"/>
      </rPr>
      <t xml:space="preserve">PNN CRSB: </t>
    </r>
    <r>
      <rPr>
        <sz val="11"/>
        <color indexed="8"/>
        <rFont val="Arial Narrow"/>
        <family val="2"/>
      </rPr>
      <t>15/04/2020</t>
    </r>
  </si>
  <si>
    <r>
      <rPr>
        <b/>
        <sz val="11"/>
        <color indexed="8"/>
        <rFont val="Arial Narrow"/>
        <family val="2"/>
      </rPr>
      <t xml:space="preserve">PNN CRSB: </t>
    </r>
    <r>
      <rPr>
        <sz val="11"/>
        <color indexed="8"/>
        <rFont val="Arial Narrow"/>
        <family val="2"/>
      </rPr>
      <t xml:space="preserve">En el primer cuatrimestre de la vigencia,  la profesional de EEM del AP en coordinación con la jefatura del AP y la DTCA, desarrolló espacios de trabajo a través de los cuales se construyó el plan de trabajo y se realizó el seguimiento a la instancia de comanejo lo cual se evidencia en el informe del primer trimestre.    Anexo 1. Plan de trabajo-Cronograma de implementación  Acuerdos PM, Anexo2. Informe avance I trimestre instancia de comanejo </t>
    </r>
  </si>
  <si>
    <r>
      <rPr>
        <b/>
        <sz val="11"/>
        <color indexed="8"/>
        <rFont val="Arial Narrow"/>
        <family val="2"/>
      </rPr>
      <t xml:space="preserve">PNN CRSB: </t>
    </r>
    <r>
      <rPr>
        <sz val="11"/>
        <color indexed="8"/>
        <rFont val="Arial Narrow"/>
        <family val="2"/>
      </rPr>
      <t>33,33%</t>
    </r>
  </si>
  <si>
    <t>1. La persona asignada en el AP para el tema de  Plan de Emergencia y Contingencia de Riesgo Natural, actualizará en el primer semestre del año y socializará en el tercer cuatrimestre  ante el personal del AP  y por oficio a las instancias municipales y departamental el plan de emergencia y contingencia de riesgos naturales vigente.</t>
  </si>
  <si>
    <t>DTCA - VP ISLA DE SALAMANCA</t>
  </si>
  <si>
    <r>
      <rPr>
        <b/>
        <sz val="11"/>
        <color indexed="8"/>
        <rFont val="Arial Narrow"/>
        <family val="2"/>
      </rPr>
      <t xml:space="preserve">VP ISLA SALAMANCA:  </t>
    </r>
    <r>
      <rPr>
        <sz val="11"/>
        <color indexed="8"/>
        <rFont val="Arial Narrow"/>
        <family val="2"/>
      </rPr>
      <t>15/04/2020</t>
    </r>
  </si>
  <si>
    <r>
      <rPr>
        <b/>
        <sz val="11"/>
        <color indexed="8"/>
        <rFont val="Arial Narrow"/>
        <family val="2"/>
      </rPr>
      <t xml:space="preserve">VP ISLA SALAMANCA: </t>
    </r>
    <r>
      <rPr>
        <sz val="11"/>
        <color indexed="8"/>
        <rFont val="Arial Narrow"/>
        <family val="2"/>
      </rPr>
      <t>En el marco de la acción de control en el primer cuatrimestre 2020, se avanzó en el seguimiento de los procesos de actualización del documento Plan de emergencia y Contingencia, el cual se remitió al Nivel Central por memorando Radicado 20206550000333 del 18 de febrero de 2020. Meritorio mencionar que como la actualización se realiza anualmente, el área remitió en el mes de diciembre de 2019 el documento a la DTCA para su respectiva remisión y envío al NC. En este momento el AP se encuentra a la espera de respuesta del Nivel Central para avanzar en los compromisos de socialización.  Adjunta como evidencia memorando de remisión al NC. anexo1. memorando remisión PLEC-Actualizado- 18-feb-2020</t>
    </r>
  </si>
  <si>
    <r>
      <rPr>
        <b/>
        <sz val="11"/>
        <color indexed="8"/>
        <rFont val="Arial Narrow"/>
        <family val="2"/>
      </rPr>
      <t xml:space="preserve">VP ISLA SALAMANCA: </t>
    </r>
    <r>
      <rPr>
        <sz val="11"/>
        <color indexed="8"/>
        <rFont val="Arial Narrow"/>
        <family val="2"/>
      </rPr>
      <t>33,3%</t>
    </r>
  </si>
  <si>
    <t xml:space="preserve">El personal ejecuta la actividades con enfoque de autocontrol y mejora continua. </t>
  </si>
  <si>
    <r>
      <t xml:space="preserve">Insuficiencia en la planta de personal 
Los cargos asignados a los grupos financieros en las DT's no corresponden a las compentecias requeridas para los responsables de presupuesto, tesotería y contabilidad.
Posible falta de valores éticos y morales en el servidor público.
</t>
    </r>
    <r>
      <rPr>
        <sz val="11"/>
        <rFont val="Arial Narrow"/>
        <family val="2"/>
      </rPr>
      <t>Falta de información a los procesos respecto a sus aspectos e impactos ambientales</t>
    </r>
  </si>
  <si>
    <t>Existen lineamientos documentados que permiten definir puntos de control y mantener el conocimiento de la operación del proceso. 
Se realiza análisis y seguimiento permanente a la ejecución presupuestal de las dependencias de la entidad, generando acciones y toma de decisiones oportunas.
Conocimiento por parte del personal del sistema de gestión de calidad, el cual sirve como base para implementar e integrar el sistema de gestión ambiental.</t>
  </si>
  <si>
    <t>Algunos procedimientos de otros procesos no están  articulados con el proceso financiero, siendo este transversal. 
Falta definir documentos metodologicos que incluyan plazos en lo referente a tesoreria, presupuesto e ingresos. 
Respuesta inoportuna por parte de las dependencias,  a los requerimientos realizados
Incumplimiento de los factores de evaluación para asignación del PAC por parte de las dependencias
Falta planeación estrategica en la distribución anual de los recursos para la subcuenta FONAM de acuerdo a la proyección de ingresos
Falta de cumplimiento por parte de las dependencias del nivel central y Direcciones Territoriales del lineamiento y/o plazos establecidos en el manual de politicas contables.
Falta generar acciones correctivas a los incumplimientos de lineamientos de ley y los generados por el GGF.
Realizar el Registro Presupuestal  sin los  documentos legales que soporten el acto administrativo correspondiente
No generar acciones correctivas a los incumplimientos de lineamientos de ley y los generados por el GGF.
Falta de implementación del punto de control relacionado con anexar el acto administrativo e indicar el número de Certificado de Disponibilidad Presupuestal en el  radicado del sistema de gestión documental
Omisión de la clausula de plazo de ejecución
Deficiencia en la aplicación de los puntos de control existentes 
No existe un seguimiento a la bolsa de deducciones
Que el titular del certificado no solicite al usuario administrador, la inactivación del usuario por un periodo de tiempo generada por vacaciones, incapacidadees entre otros. 
Posible falta de cumplimiento de los instrumentos de planeación de la entidad</t>
  </si>
  <si>
    <t>Utilización del sistema documental como herramienta de control del proceso de cadena presupuestal. 
Plataforma de reservas en linea que permite el recaudo de los ingreso por ecoturismo de las áreas protegidas.
Software de inventarios neon que permite el manejo y control optimo de la propiedad plante y equipos  e inventarios de la entidad., generando información confiabl para incluir en los estados financieros.</t>
  </si>
  <si>
    <t>Dificultad en la conexión de internet que incide en las actividades que se desarrollan</t>
  </si>
  <si>
    <t>Implementación de estrategias y política de cero papel, para mejorar la eficiencia del consumo de dicho recurso.</t>
  </si>
  <si>
    <t>Se ha fortalecido la comunicación interna por medio de los encuentros realizados con las Direcciones Territoriales</t>
  </si>
  <si>
    <t>Desconocimiento de la ley organica de presupuesto y demás normatividad relacionada .</t>
  </si>
  <si>
    <t>Se cuenta con el relacionamiento adecuado MINAMBIENTE, Contaduría General de la Nación y  MINHACIENDA que permiten generar apoyo en la gestión de capacitaciones y el intercambio de experencias, lo cual genera mejoramiento en las practicas del proceso. 
Reconocimiento en el sector por ser pioneros ejecutar procesos nuevos que mejoran la gestión financiera dee las entidades del estado. Tal es el caso de ser una Entidad piloto en la creación de nuevos módulos del SIIF. 
La entidad cuenta con algunas estrategias para la gestión adecuada de los recursos naturales, tales como eficiencia en el uso de agua y puntos verdes para la separación de residuos. 
La entidad cuenta con planes pos consumo -  Programas  de gestión ambiental.</t>
  </si>
  <si>
    <t>No se tienen identificados los posibles riesgos ambientales provenientes de las actividades de las organizaciones con las que se comparten las instalaciones del nivel central y en algunas oficinas de Direcciones Territoriales.
Sedes de operación de la entidad en predios en arriendo, lo cual dificulta la realización de adecuaciones de infraestructura que probablemente se requieran (generando mayores costos).</t>
  </si>
  <si>
    <t>Falta de apropiación en la entidad en lo relacionado a la legislación ambiental.</t>
  </si>
  <si>
    <t>Emisión de la Ley 1930 de 2018 artículo 45, por medio de la cual se dictan disposiciones para la gestión integral de los páramos en Colombia. Esta ley permite el recaudo de recursos del sector electrico dirgidos con destinación especifica a las areas protegidas que contempla la ley en mención.
Existe normativa relacionada con buenas prácticas ambientales para oficinas y sedes administrativas.</t>
  </si>
  <si>
    <t>Emision de leyes que generan recorte presupuestal</t>
  </si>
  <si>
    <t>Ministerio de hacienda provee el Sistema de Información financiera SIIF
Inclusión de módulo de viáticos en el Sistema de Información financiera SIIF</t>
  </si>
  <si>
    <t xml:space="preserve">
Afectación en la operación de la entidad, debido a la emergencia sanitaria y ambiental, causada por el COVID 19.</t>
  </si>
  <si>
    <t>Gestión Financiera</t>
  </si>
  <si>
    <t>Nº:14</t>
  </si>
  <si>
    <t>Riesgo: Afectar el presupuesto sin el respectivo soporte legal en beneficio propio o a cambio de una retribución económica</t>
  </si>
  <si>
    <t>Gestión De  recursos Financiera</t>
  </si>
  <si>
    <t>Nº: 18</t>
  </si>
  <si>
    <t>Riesgo:  Realizar pagos no presupuestales  que no correspondan al beneficiario del pago o de la deducción  sin los soportes correspondientes, en beneficio propio o cambio de una retribución economica</t>
  </si>
  <si>
    <t>Nº:19</t>
  </si>
  <si>
    <t>Riesgo: Uso indebido de los recursos tecnologicos relacionados con SIIF y portal bancario</t>
  </si>
  <si>
    <t>7. Emisión de la Ley 1930 de 2018 artículo 45, por medio de la cual se dictan disposiciones para la gestión integral de los páramos en Colombia. Esta ley permite el recaudo de recursos del sector eléctrico dirigidos con destinación especifica a las áreas protegidas que contempla la ley en mención.</t>
  </si>
  <si>
    <t>Mayor recaudo para la entidad</t>
  </si>
  <si>
    <t>Grupo de Gestión Financiera</t>
  </si>
  <si>
    <t>1. Seguimiento al recaudo y ejecución del gasto</t>
  </si>
  <si>
    <t>Ejecución del ingreso y del gasto</t>
  </si>
  <si>
    <t xml:space="preserve">Contar con el PAC insuficiente para cumplir con las obligaciones adquiridas </t>
  </si>
  <si>
    <t>Hace referencia a no tener disponibilidad de flujo de caja para realizar los pagos a terceros</t>
  </si>
  <si>
    <t>1. Restricción de PAC por Directriz Nacional e incumplimiento de los factores de evaluación para asignación del PAC.</t>
  </si>
  <si>
    <t xml:space="preserve">No poder pagar las obligaciones financieras adquiridas por la entidad en el mes
Intereses de mora, sanciones, demandas, quejas </t>
  </si>
  <si>
    <t>Grupo de Gestión Financiera
Direcciones Territoriales</t>
  </si>
  <si>
    <t xml:space="preserve">Los responsables de tesoreria de NC y DT's realizan seguimiento mensual  al PAC solicitado por cada unidad de decisión vs el PAC ejecutado, dejando como evidencia el reporte de SIIF Inpanut       
</t>
  </si>
  <si>
    <t xml:space="preserve">1. Realizar seguimiento mensual  al PAC solicitado por cada unidad de decisión vs el PAC ejecutado .           
</t>
  </si>
  <si>
    <t xml:space="preserve">Informe de PAC ejecutado 
</t>
  </si>
  <si>
    <t>Priorizar y Reprogramación de pagos 
Realizar gestiones ante del Dirección Tesoro</t>
  </si>
  <si>
    <t># de informes presentados</t>
  </si>
  <si>
    <r>
      <rPr>
        <b/>
        <sz val="11"/>
        <rFont val="Arial Narrow"/>
        <family val="2"/>
      </rPr>
      <t>GGF</t>
    </r>
    <r>
      <rPr>
        <sz val="11"/>
        <rFont val="Arial Narrow"/>
        <family val="2"/>
      </rPr>
      <t>: Se Adjunta el informe de ejecucion de pac del primer trimestre y el desagregado por cada mes.</t>
    </r>
  </si>
  <si>
    <r>
      <rPr>
        <b/>
        <sz val="11"/>
        <rFont val="Arial Narrow"/>
        <family val="2"/>
      </rPr>
      <t>GGF</t>
    </r>
    <r>
      <rPr>
        <sz val="11"/>
        <rFont val="Arial Narrow"/>
        <family val="2"/>
      </rPr>
      <t>: 5%</t>
    </r>
  </si>
  <si>
    <t xml:space="preserve">2. Elaborar  conciliaciones bancarias mensuales conforme a los parametros indicados por el Grupo Gestión Financiera acorde a las normas vigentes, con el fin de verificar el saldo promedio en bancos                                                  </t>
  </si>
  <si>
    <t>Conciliaciones Bancarias 
Boletin de caja y bancos con sus anexos con corte al ultimo dia habil del mes.</t>
  </si>
  <si>
    <t>Direcciones Territoriales y Grupo Gestión Financiera</t>
  </si>
  <si>
    <t>12
12</t>
  </si>
  <si>
    <t># Conciliaciones bancarias presentadas
# de Boletín de caja y bancos realizados</t>
  </si>
  <si>
    <r>
      <t xml:space="preserve">GGF: </t>
    </r>
    <r>
      <rPr>
        <sz val="11"/>
        <rFont val="Arial Narrow"/>
        <family val="2"/>
      </rPr>
      <t>Se adjunta conciliaciones bancarias y boletines con anexos de los meses de Enero, febrero y Marzo PNN y FONAM</t>
    </r>
    <r>
      <rPr>
        <b/>
        <sz val="11"/>
        <rFont val="Arial Narrow"/>
        <family val="2"/>
      </rPr>
      <t xml:space="preserve">
DTCA</t>
    </r>
    <r>
      <rPr>
        <sz val="11"/>
        <rFont val="Arial Narrow"/>
        <family val="2"/>
      </rPr>
      <t xml:space="preserve"> No se encuentran evidencias 
</t>
    </r>
    <r>
      <rPr>
        <b/>
        <sz val="11"/>
        <rFont val="Arial Narrow"/>
        <family val="2"/>
      </rPr>
      <t xml:space="preserve">DTPA: </t>
    </r>
    <r>
      <rPr>
        <sz val="11"/>
        <rFont val="Arial Narrow"/>
        <family val="2"/>
      </rPr>
      <t>Se adjuntan como evidencia las conciliaciones bancarias de los meses de enero, febrero y marzo, asi como los boletines de caja y bancos para NACION Y FONAM</t>
    </r>
    <r>
      <rPr>
        <b/>
        <sz val="11"/>
        <rFont val="Arial Narrow"/>
        <family val="2"/>
      </rPr>
      <t xml:space="preserve">
DTOR: </t>
    </r>
    <r>
      <rPr>
        <sz val="11"/>
        <rFont val="Arial Narrow"/>
        <family val="2"/>
      </rPr>
      <t>Anexo 1-Anexo 2-Anexo 3- Anexo 4 Conciliacion bancaria y sus anexos mes de las cuentas corrientes 198153694 y 198153686 de Enero 2020, Anexo 5-Anexo 6- Anexo 7- Anexo 8 mes de febrero, Anexo 9- Anexo 10- Anexo 11- Anexo 12 mes de marzo.</t>
    </r>
    <r>
      <rPr>
        <b/>
        <sz val="11"/>
        <rFont val="Arial Narrow"/>
        <family val="2"/>
      </rPr>
      <t xml:space="preserve">
DTAM: </t>
    </r>
    <r>
      <rPr>
        <sz val="11"/>
        <rFont val="Arial Narrow"/>
        <family val="2"/>
      </rPr>
      <t>Durante este periodo en el Riesgo 12,2 se Anexaron los soportes de Libros y Bancos junto con el Boletin diario de Caja y Banco del Ultimo de habial del mes correspondiente</t>
    </r>
    <r>
      <rPr>
        <b/>
        <sz val="11"/>
        <rFont val="Arial Narrow"/>
        <family val="2"/>
      </rPr>
      <t xml:space="preserve">.
DTAO: </t>
    </r>
    <r>
      <rPr>
        <sz val="11"/>
        <rFont val="Arial Narrow"/>
        <family val="2"/>
      </rPr>
      <t>Contabilidad: Se realiza reporte de 6 conciliaciones bancarias de las cuentas 6169 y 6177 de los meses de enero, febrero y marzo 2020 . Tesorería:  Se realizan los boletines de caja y bando de Enero a Marzo de las fuentes NAción y Fonam, junto con los anexos. Se realizan en los formatos oficiales</t>
    </r>
    <r>
      <rPr>
        <b/>
        <sz val="11"/>
        <rFont val="Arial Narrow"/>
        <family val="2"/>
      </rPr>
      <t xml:space="preserve">
DTAN: </t>
    </r>
    <r>
      <rPr>
        <sz val="11"/>
        <rFont val="Arial Narrow"/>
        <family val="2"/>
      </rPr>
      <t>Anexo 1.12.2 Se anexan 3 conciliaciones bancarias de la cuenta INVERSION  y 3 conciliaciones bancarias de la cuenta PERSONAL Firmadas por quienes participan en este proceso.  12.2 Se anexan 3 boletines de caja bancos FONAM y 3 boletines de caja bancos GOBIERNO NACIONAL correspondientes al ultimo dia del mes en este primer trimstre de 2020.</t>
    </r>
  </si>
  <si>
    <r>
      <t>GGF:  4</t>
    </r>
    <r>
      <rPr>
        <sz val="11"/>
        <rFont val="Arial Narrow"/>
        <family val="2"/>
      </rPr>
      <t>%</t>
    </r>
    <r>
      <rPr>
        <b/>
        <sz val="11"/>
        <rFont val="Arial Narrow"/>
        <family val="2"/>
      </rPr>
      <t xml:space="preserve">
DTCA: 0%
DTPA: 4,5%
DTOR: 5%
DTAM: 3,32%
DTAO: 5%
DTAN: 4,5%</t>
    </r>
  </si>
  <si>
    <t xml:space="preserve">No se evidencia avance descriptivo o está incompleto en el Mapa de Riesgos.
</t>
  </si>
  <si>
    <t>2. Falta planeación estrategica en la distribución anual de los recursos para la subcuenta FONAM de acuerdo a la proyección de ingresos</t>
  </si>
  <si>
    <t xml:space="preserve">3.  Elaborar informe de conciliación de acuerdo a los requerimientos establecidos por NC relacionados con las operaciones reciprocas de la Entidad, adjuntando las actas respectivas. 
</t>
  </si>
  <si>
    <t>Informe de Conciliación de Operaciones Reciprocas mensual con la DTN
Informe de Conciliación de Operaciones Reciprocas con entidades contables publicas</t>
  </si>
  <si>
    <t>Direcciones Territoriales y Grupo Gestión Financiera.</t>
  </si>
  <si>
    <t>12
4</t>
  </si>
  <si>
    <t xml:space="preserve"># de Informes de Conciliación de Operaciones Reciprocas mensual.
# Informe de Conciliación de Operaciones Reciprocas con entidades contables publicas
</t>
  </si>
  <si>
    <r>
      <t xml:space="preserve">GGF: - </t>
    </r>
    <r>
      <rPr>
        <sz val="11"/>
        <rFont val="Arial Narrow"/>
        <family val="2"/>
      </rPr>
      <t>Se adjunta conciliación DTN con corte a 31 de Diciembre de 2019 y 29 de Febrero de 2020 (en este reporte de 29 de Febrero se consolida Enero y Febrero 2020)
- Se adjuntan Informes de conciliaciones de Operaciones Recíprocas consolidadas de PNNC y FONAM, con corte a 31 de Diciembre de 2019 dado que el cierre del primer trimestre de 2020 es en el mes de Mayo 2020.</t>
    </r>
    <r>
      <rPr>
        <b/>
        <sz val="11"/>
        <rFont val="Arial Narrow"/>
        <family val="2"/>
      </rPr>
      <t xml:space="preserve">
DTCA: </t>
    </r>
    <r>
      <rPr>
        <sz val="11"/>
        <rFont val="Arial Narrow"/>
        <family val="2"/>
      </rPr>
      <t>La Dt no reporto información.</t>
    </r>
    <r>
      <rPr>
        <b/>
        <sz val="11"/>
        <rFont val="Arial Narrow"/>
        <family val="2"/>
      </rPr>
      <t xml:space="preserve">
DTPA: </t>
    </r>
    <r>
      <rPr>
        <sz val="11"/>
        <rFont val="Arial Narrow"/>
        <family val="2"/>
      </rPr>
      <t>Se adjunta como evidencia de control las conciliaciones reciprocas para el último trimestre del año 2019, reciprocas a diciembre 2019 FONAM y reciprocas a diciembre 31 de 2019 NACION DTPA.</t>
    </r>
    <r>
      <rPr>
        <b/>
        <sz val="11"/>
        <rFont val="Arial Narrow"/>
        <family val="2"/>
      </rPr>
      <t xml:space="preserve">
DTOR: A</t>
    </r>
    <r>
      <rPr>
        <sz val="11"/>
        <rFont val="Arial Narrow"/>
        <family val="2"/>
      </rPr>
      <t>nexo 13 Informe Conciliacion Trimestral Reciprocas Fonam   Anexo 14 Informe Conciliacion Trimestral Reciprocas GN</t>
    </r>
    <r>
      <rPr>
        <b/>
        <sz val="11"/>
        <rFont val="Arial Narrow"/>
        <family val="2"/>
      </rPr>
      <t xml:space="preserve">
DTAM: </t>
    </r>
    <r>
      <rPr>
        <sz val="11"/>
        <rFont val="Arial Narrow"/>
        <family val="2"/>
      </rPr>
      <t>Durante este periodo se llevó a cabo el informe de conciliación de operaciones recíprocas trimestral con corte a 31 de diciembre 2019</t>
    </r>
    <r>
      <rPr>
        <b/>
        <sz val="11"/>
        <rFont val="Arial Narrow"/>
        <family val="2"/>
      </rPr>
      <t xml:space="preserve">
DTAO: </t>
    </r>
    <r>
      <rPr>
        <sz val="11"/>
        <rFont val="Arial Narrow"/>
        <family val="2"/>
      </rPr>
      <t>Informe de reciprocas a 31 de Diciembre de 2019, según los Criterios del  GGF Nivel Central. Anexo Informe de Conciliacion Fonam y Gobirno</t>
    </r>
    <r>
      <rPr>
        <b/>
        <sz val="11"/>
        <rFont val="Arial Narrow"/>
        <family val="2"/>
      </rPr>
      <t xml:space="preserve">
DTAN: </t>
    </r>
    <r>
      <rPr>
        <sz val="11"/>
        <rFont val="Arial Narrow"/>
        <family val="2"/>
      </rPr>
      <t>SE ADJUNTA CON CORTE A 31 DE DICIEMBRE DE 2019 YA QUE POR COMUNICACION DE NIVEL CENTRAL LOS CIERRES DEL PRIMER TRIMESTRE  DE 2020 SE FINALIZAN EN MAYO DE 2020</t>
    </r>
  </si>
  <si>
    <t xml:space="preserve">4. Elaborar informe de Documentos de Recaudo por clasificar asignados versus imputados.
</t>
  </si>
  <si>
    <t>Informe de documentos de recaudo por clasificar versus imputados.</t>
  </si>
  <si>
    <t>Grupo Gestión Financiera
Direcciones Territoriales</t>
  </si>
  <si>
    <t xml:space="preserve"># de Informes de documentos de recaudo por clasificar versus imputados.
</t>
  </si>
  <si>
    <r>
      <t xml:space="preserve">GGF: </t>
    </r>
    <r>
      <rPr>
        <sz val="11"/>
        <color indexed="8"/>
        <rFont val="Arial Narrow"/>
        <family val="2"/>
      </rPr>
      <t>Se adjunta Informes de documentos de recaudo por clasificar versus imputados PNN  y FONAM</t>
    </r>
    <r>
      <rPr>
        <b/>
        <sz val="11"/>
        <color indexed="8"/>
        <rFont val="Arial Narrow"/>
        <family val="2"/>
      </rPr>
      <t xml:space="preserve">
DTCA-. </t>
    </r>
    <r>
      <rPr>
        <sz val="11"/>
        <color indexed="8"/>
        <rFont val="Arial Narrow"/>
        <family val="2"/>
      </rPr>
      <t xml:space="preserve"> Adjunta evidencias informe documentos de recaudo por clasificar versus imputados</t>
    </r>
    <r>
      <rPr>
        <b/>
        <sz val="11"/>
        <color indexed="8"/>
        <rFont val="Arial Narrow"/>
        <family val="2"/>
      </rPr>
      <t xml:space="preserve">
DTPA: </t>
    </r>
    <r>
      <rPr>
        <sz val="11"/>
        <color indexed="8"/>
        <rFont val="Arial Narrow"/>
        <family val="2"/>
      </rPr>
      <t>Se adjunta como evidencia de control comprobante de pago de incapacidades, corro donde se hace la asignación del DRXC y el informe Riesgo 12 Acción 1.4</t>
    </r>
    <r>
      <rPr>
        <b/>
        <sz val="11"/>
        <color indexed="8"/>
        <rFont val="Arial Narrow"/>
        <family val="2"/>
      </rPr>
      <t xml:space="preserve">
DTOR: </t>
    </r>
    <r>
      <rPr>
        <sz val="11"/>
        <color indexed="8"/>
        <rFont val="Arial Narrow"/>
        <family val="2"/>
      </rPr>
      <t>Informe de documentos por Imputar Anexo 15</t>
    </r>
    <r>
      <rPr>
        <b/>
        <sz val="11"/>
        <color indexed="8"/>
        <rFont val="Arial Narrow"/>
        <family val="2"/>
      </rPr>
      <t xml:space="preserve">
DTAM: </t>
    </r>
    <r>
      <rPr>
        <sz val="11"/>
        <color indexed="8"/>
        <rFont val="Arial Narrow"/>
        <family val="2"/>
      </rPr>
      <t>En cuanto al control preventivo  Númeo 4 del Riesgo 12,4 Se Anexa el informe de los saldos de recuado que no se han se le han dado el trámite respetivo debido a que están en  proceso de TRANSCRIPCIÓN y  pendiente de  DESEMBOLSO</t>
    </r>
    <r>
      <rPr>
        <b/>
        <sz val="11"/>
        <color indexed="8"/>
        <rFont val="Arial Narrow"/>
        <family val="2"/>
      </rPr>
      <t xml:space="preserve">
DTAO: </t>
    </r>
    <r>
      <rPr>
        <sz val="11"/>
        <color indexed="8"/>
        <rFont val="Arial Narrow"/>
        <family val="2"/>
      </rPr>
      <t>Se diligencia Anexo 1.12.4 compartido por nivel central entre el area de gestion humana y tesoreria. Adicional se anexan los listados de drxc pendientes por aplicar de 2015 a 2019</t>
    </r>
    <r>
      <rPr>
        <b/>
        <sz val="11"/>
        <color indexed="8"/>
        <rFont val="Arial Narrow"/>
        <family val="2"/>
      </rPr>
      <t xml:space="preserve">
DTAN: </t>
    </r>
    <r>
      <rPr>
        <sz val="11"/>
        <color indexed="8"/>
        <rFont val="Arial Narrow"/>
        <family val="2"/>
      </rPr>
      <t>Anexo 1.12.4 Se anexa Informe de documentos de recaudo por clasificar versus imputados del año 2015 al 2019 debidamente conciliados y justificados</t>
    </r>
  </si>
  <si>
    <t>5. Remitir al Grupo de Gestión Financiera por parte de las DTS y las unidades de decisión la solicitud de PAC debidamente justificada y formalizada dentro de las fechas establecidas por Nivel Central dando cumplimiento a lo establecido en la circular vigente</t>
  </si>
  <si>
    <t>Formato de solicitud de PAC debidamente justificada.</t>
  </si>
  <si>
    <t># de Formato de solicitud de PAC debidamente justificada.</t>
  </si>
  <si>
    <r>
      <t xml:space="preserve">GGF: </t>
    </r>
    <r>
      <rPr>
        <sz val="11"/>
        <color indexed="8"/>
        <rFont val="Arial Narrow"/>
        <family val="2"/>
      </rPr>
      <t>Se adjunta informacion consolidada de todas las solicitudes recibidas de la DTS y de las subunidades de decision de Nivel central</t>
    </r>
    <r>
      <rPr>
        <b/>
        <sz val="11"/>
        <color indexed="8"/>
        <rFont val="Arial Narrow"/>
        <family val="2"/>
      </rPr>
      <t xml:space="preserve">
DTCA: Adjuntan solicitudes de pac en formato PDF y los formatos de excel estan en archivo de nivel central
DTPA: </t>
    </r>
    <r>
      <rPr>
        <sz val="11"/>
        <color indexed="8"/>
        <rFont val="Arial Narrow"/>
        <family val="2"/>
      </rPr>
      <t>Se adjunta como evidencia de control de este riesgo los formatos de solicitud del PAC y los formatos de solicitud de adición del PAC para el primer trimestre del 2020</t>
    </r>
    <r>
      <rPr>
        <b/>
        <sz val="11"/>
        <color indexed="8"/>
        <rFont val="Arial Narrow"/>
        <family val="2"/>
      </rPr>
      <t xml:space="preserve">
DTOR: </t>
    </r>
    <r>
      <rPr>
        <sz val="11"/>
        <color indexed="8"/>
        <rFont val="Arial Narrow"/>
        <family val="2"/>
      </rPr>
      <t>La solicitud del mes de enero no se realizo ya que en su momento no se contaba con la contratación</t>
    </r>
    <r>
      <rPr>
        <b/>
        <sz val="11"/>
        <color indexed="8"/>
        <rFont val="Arial Narrow"/>
        <family val="2"/>
      </rPr>
      <t xml:space="preserve">. Anexo 16 Solicitud PAC Febrero- Anexo 17 Solicitud PAC Marzo
DTAM: </t>
    </r>
    <r>
      <rPr>
        <sz val="11"/>
        <color indexed="8"/>
        <rFont val="Arial Narrow"/>
        <family val="2"/>
      </rPr>
      <t xml:space="preserve">Soporte de PAC del periodo, correspondiente al  Riesgo 12, acción de control 5. se anexaron los soportes de solicitud de PAC, correspondiente a los meses de Enero a Abril de 2020. </t>
    </r>
    <r>
      <rPr>
        <b/>
        <sz val="11"/>
        <color indexed="8"/>
        <rFont val="Arial Narrow"/>
        <family val="2"/>
      </rPr>
      <t xml:space="preserve">
DTAO: </t>
    </r>
    <r>
      <rPr>
        <sz val="11"/>
        <color indexed="8"/>
        <rFont val="Arial Narrow"/>
        <family val="2"/>
      </rPr>
      <t xml:space="preserve">Se remite al grupo de Gestion Financiera de NC las solicitudes de PAC en los formatos establecidos debidamiente diligenciados y firmado, cumpliendo con las fehcas de estipuladas en la circular de pagos 2020. Anexo solicitud pac de Enero a Abril </t>
    </r>
    <r>
      <rPr>
        <b/>
        <sz val="11"/>
        <color indexed="8"/>
        <rFont val="Arial Narrow"/>
        <family val="2"/>
      </rPr>
      <t xml:space="preserve">
DTAN: </t>
    </r>
    <r>
      <rPr>
        <sz val="11"/>
        <color indexed="8"/>
        <rFont val="Arial Narrow"/>
        <family val="2"/>
      </rPr>
      <t>Se tramitaron 2 solicitudes de PAC debidamente justificadas y enviadas a Nivel Central gestionando recursos para los meses enero, febrero, marzo;  la solicitud de los meses de enero y febrero se realizaron conjuntamente según Orfeo #  20205620084093 de fecha 14-ene-2020 y para el mes de marzo según orfeo # 2020562008583 de fecha 05-feb-2020 y modificación solicitada con Orfeo # 20205620086973 de fecha 27-feb-2020</t>
    </r>
  </si>
  <si>
    <t>6. Elaborar informe de excedentes financieros y anteproyecto presupuesto de ingresos y remitirlos a la OAP para determinar la asignación de recursos de la subcuenta FONAM por recurso 21 y 20 respectivamente</t>
  </si>
  <si>
    <t xml:space="preserve">Informe anual de PAA, excedentes y anteproyecto </t>
  </si>
  <si>
    <r>
      <t>GGF</t>
    </r>
    <r>
      <rPr>
        <sz val="11"/>
        <color indexed="8"/>
        <rFont val="Arial Narrow"/>
        <family val="2"/>
      </rPr>
      <t>:se distribuyo el presupuesto con base en los excedentes financieros de 2018 y la proyección de ingresos del anteproyecto 2020 contratistas rec.21 convenios rec.20  garantizando la situalción del PAC.</t>
    </r>
  </si>
  <si>
    <t>GGF:2.5%</t>
  </si>
  <si>
    <t>Inconsistencias en los estados financieros</t>
  </si>
  <si>
    <t xml:space="preserve">Presentar estados financieros fuera de los plazos establecidos por la Contaduría General de la Nación o presentarlos  sin atender las normas vigentes </t>
  </si>
  <si>
    <t>Posibles hallazgos en la revisión de los entes de control. 
Procesos disciplinarios.
Información financiera que no es fiable y oportuna para la toma de decisiones.</t>
  </si>
  <si>
    <t>El contador de Nivel Central y Direcciones Territoriales verifica mensualmente la razonabilidad de las cifras contenidas en los estados financieros y la aplicación de las politicas, dejando como evidencias correos y memorandos</t>
  </si>
  <si>
    <t>1.  Elaborar Estados financieros y notas de acuerdo a la aplicación de las políticas contables y operativas para el reconocimiento, medición y revelación de todos los hechos económicos de PNNC</t>
  </si>
  <si>
    <t xml:space="preserve">Informe de seguimiento Gestión contable de los  cierres.
Estados financieros con sus respectivas revelaciones presentados oportunamente.
</t>
  </si>
  <si>
    <t xml:space="preserve">
Grupo de Gestion Financiera
Grupo de Gestión Financiera
Direcciones Territoriales</t>
  </si>
  <si>
    <t>Analizar casos ante comité Técnico de sostenibilidad contable y comité de cartera
Revelación en las notas a los estados financieros  como una Salvedad.
Memorandos a dependencias de Nivel Central y DTS y reportar a la Oficina de Control Interno de la Entidad.</t>
  </si>
  <si>
    <t>4
12</t>
  </si>
  <si>
    <t xml:space="preserve"># de informes realizados de seguimiento gestión contable de los cierres 
# Estados financieros con sus respectivas revelaciones presentados oportunamente.
</t>
  </si>
  <si>
    <r>
      <t xml:space="preserve">GGF: </t>
    </r>
    <r>
      <rPr>
        <sz val="11"/>
        <color indexed="8"/>
        <rFont val="Arial Narrow"/>
        <family val="2"/>
      </rPr>
      <t>Se adjunta Informe de seguimiento - diagnóstico DTS cierre a diciembre 31 de 2019.</t>
    </r>
    <r>
      <rPr>
        <b/>
        <sz val="11"/>
        <color indexed="8"/>
        <rFont val="Arial Narrow"/>
        <family val="2"/>
      </rPr>
      <t xml:space="preserve">
GGF: </t>
    </r>
    <r>
      <rPr>
        <sz val="11"/>
        <color indexed="8"/>
        <rFont val="Arial Narrow"/>
        <family val="2"/>
      </rPr>
      <t>Se adjunta estados financieros, reporte de saldos y movimientos y notas consolidadas incluido nivel central a diciembre 31 de 2019.</t>
    </r>
    <r>
      <rPr>
        <b/>
        <sz val="11"/>
        <color indexed="8"/>
        <rFont val="Arial Narrow"/>
        <family val="2"/>
      </rPr>
      <t xml:space="preserve">
DTCA No</t>
    </r>
    <r>
      <rPr>
        <sz val="11"/>
        <color indexed="8"/>
        <rFont val="Arial Narrow"/>
        <family val="2"/>
      </rPr>
      <t xml:space="preserve"> adjunta estados financieros, reporte de saldos y movimientos y notas a diciembre 31 de 2019 al mapa de riesgos.</t>
    </r>
    <r>
      <rPr>
        <b/>
        <sz val="11"/>
        <color indexed="8"/>
        <rFont val="Arial Narrow"/>
        <family val="2"/>
      </rPr>
      <t xml:space="preserve">
DTPA: </t>
    </r>
    <r>
      <rPr>
        <sz val="11"/>
        <color indexed="8"/>
        <rFont val="Arial Narrow"/>
        <family val="2"/>
      </rPr>
      <t>Se adjunta estados financieros, reporte de saldos y movimientos y notas a diciembre 31 de 2019.</t>
    </r>
    <r>
      <rPr>
        <b/>
        <sz val="11"/>
        <color indexed="8"/>
        <rFont val="Arial Narrow"/>
        <family val="2"/>
      </rPr>
      <t xml:space="preserve">
DTOR: </t>
    </r>
    <r>
      <rPr>
        <sz val="11"/>
        <color indexed="8"/>
        <rFont val="Arial Narrow"/>
        <family val="2"/>
      </rPr>
      <t>Se adjunta estados financieros, reporte de saldos y movimientos y notas a diciembre 31 de 2019.</t>
    </r>
    <r>
      <rPr>
        <b/>
        <sz val="11"/>
        <color indexed="8"/>
        <rFont val="Arial Narrow"/>
        <family val="2"/>
      </rPr>
      <t xml:space="preserve">
DTAM: </t>
    </r>
    <r>
      <rPr>
        <sz val="11"/>
        <color indexed="8"/>
        <rFont val="Arial Narrow"/>
        <family val="2"/>
      </rPr>
      <t>Se adjunta estados financieros, reporte de saldos y movimientos y notas a diciembre 31 de 2019.</t>
    </r>
    <r>
      <rPr>
        <b/>
        <sz val="11"/>
        <color indexed="8"/>
        <rFont val="Arial Narrow"/>
        <family val="2"/>
      </rPr>
      <t xml:space="preserve">
DTAO: </t>
    </r>
    <r>
      <rPr>
        <sz val="11"/>
        <color indexed="8"/>
        <rFont val="Arial Narrow"/>
        <family val="2"/>
      </rPr>
      <t>Se adjunta estados financieros, reporte de saldos y movimientos y notas a diciembre 31 de 2019.</t>
    </r>
    <r>
      <rPr>
        <b/>
        <sz val="11"/>
        <color indexed="8"/>
        <rFont val="Arial Narrow"/>
        <family val="2"/>
      </rPr>
      <t xml:space="preserve">
DTAN </t>
    </r>
    <r>
      <rPr>
        <sz val="11"/>
        <color indexed="8"/>
        <rFont val="Arial Narrow"/>
        <family val="2"/>
      </rPr>
      <t>Se adjunta estados financieros, reporte de saldos y movimientos y notas a diciembre 31 de 2019.</t>
    </r>
  </si>
  <si>
    <t>GGF: 6.25%
GGF: 2.08%
DTCA: 0%
DTPA: 2.08%
DTOR: 2.08%
DTAM: 2.08%
DTAO: 2.08%
DTAN: 2.08%</t>
  </si>
  <si>
    <t xml:space="preserve">2. Certificar la información contable registrada en SIIF NACIÓN. </t>
  </si>
  <si>
    <t>Certificación de información contable firmada por Contador, Coordinador y Director Territorial.</t>
  </si>
  <si>
    <t>Grupo de Gestion Financiera
Direcciones Territoriales</t>
  </si>
  <si>
    <t xml:space="preserve"># Certificación de información contable </t>
  </si>
  <si>
    <r>
      <t xml:space="preserve">GGF: </t>
    </r>
    <r>
      <rPr>
        <sz val="11"/>
        <color indexed="8"/>
        <rFont val="Arial Narrow"/>
        <family val="2"/>
      </rPr>
      <t>Se adjunta certificación estados financieros consolidados de PNN y  FONAM PNN a Diciembre 31 de 2019.</t>
    </r>
    <r>
      <rPr>
        <b/>
        <sz val="11"/>
        <color indexed="8"/>
        <rFont val="Arial Narrow"/>
        <family val="2"/>
      </rPr>
      <t xml:space="preserve">
DTCA </t>
    </r>
    <r>
      <rPr>
        <sz val="11"/>
        <color indexed="8"/>
        <rFont val="Arial Narrow"/>
        <family val="2"/>
      </rPr>
      <t>No adjunta certificación estados financieros a Diciembre 31 de 2019 para el mapa de Riesgos.</t>
    </r>
    <r>
      <rPr>
        <b/>
        <sz val="11"/>
        <color indexed="8"/>
        <rFont val="Arial Narrow"/>
        <family val="2"/>
      </rPr>
      <t xml:space="preserve">
DTPA: </t>
    </r>
    <r>
      <rPr>
        <sz val="11"/>
        <color indexed="8"/>
        <rFont val="Arial Narrow"/>
        <family val="2"/>
      </rPr>
      <t>Se adjunta certificación estados financieros a Diciembre 31 de 2019.</t>
    </r>
    <r>
      <rPr>
        <b/>
        <sz val="11"/>
        <color indexed="8"/>
        <rFont val="Arial Narrow"/>
        <family val="2"/>
      </rPr>
      <t xml:space="preserve">
DTOR:</t>
    </r>
    <r>
      <rPr>
        <sz val="11"/>
        <color indexed="8"/>
        <rFont val="Arial Narrow"/>
        <family val="2"/>
      </rPr>
      <t xml:space="preserve"> Se adjunta certificación estados financieros a Diciembre 31 de 2019.</t>
    </r>
    <r>
      <rPr>
        <b/>
        <sz val="11"/>
        <color indexed="8"/>
        <rFont val="Arial Narrow"/>
        <family val="2"/>
      </rPr>
      <t xml:space="preserve">
DTAM: </t>
    </r>
    <r>
      <rPr>
        <sz val="11"/>
        <color indexed="8"/>
        <rFont val="Arial Narrow"/>
        <family val="2"/>
      </rPr>
      <t>Se adjunta certificación estados financieros a Diciembre 31 de 2019.</t>
    </r>
    <r>
      <rPr>
        <b/>
        <sz val="11"/>
        <color indexed="8"/>
        <rFont val="Arial Narrow"/>
        <family val="2"/>
      </rPr>
      <t xml:space="preserve">
DTAO: </t>
    </r>
    <r>
      <rPr>
        <sz val="11"/>
        <color indexed="8"/>
        <rFont val="Arial Narrow"/>
        <family val="2"/>
      </rPr>
      <t>Se adjunta certificación estados financieros a Diciembre 31 de 2019.</t>
    </r>
    <r>
      <rPr>
        <b/>
        <sz val="11"/>
        <color indexed="8"/>
        <rFont val="Arial Narrow"/>
        <family val="2"/>
      </rPr>
      <t xml:space="preserve">
DTAN: </t>
    </r>
    <r>
      <rPr>
        <sz val="11"/>
        <color indexed="8"/>
        <rFont val="Arial Narrow"/>
        <family val="2"/>
      </rPr>
      <t>Se adjunta certificación estados financieros a Diciembre 31 de 2019.</t>
    </r>
  </si>
  <si>
    <t>GGF: 4.16%
DTCA: 0%
DTPA: 4.16%
DTOR: 4.16%
DTAM: 4.16%
DTAO: 4.16%
DTAN: 4.16%</t>
  </si>
  <si>
    <t>Afectar el presupuesto sin el respectivo soporte legal en beneficio propio o a cambio de una retribución económica</t>
  </si>
  <si>
    <t>Hace referencia a realizar un registro presupuestal  sin el soporte legal y sin autorización del ordenador del gasto</t>
  </si>
  <si>
    <t>Investigaciones penales, disciplinarias y fiscales
Detrimento patrimonial</t>
  </si>
  <si>
    <t>Cada vez que se emite un registro prespuestal, el responsable de presupuesto lo elabora,  con base en el acto administrativo remitido mediante ORFEO al grupo interno de trabajo de Financiera y adjunta el mismo  firmado por el jefe de presupuesto o quien haga sus veces</t>
  </si>
  <si>
    <t>1. Verificar que el Registro Presupuestal cuente con los requisitos tales como número del contrato, nombre, valor , cuenta bancaria, afectación correcta del CDP y del producto, y que se encuentren cargados en el orfeo los soportes confirnando que no se constituya como hechos cumplidos</t>
  </si>
  <si>
    <t>Trazabilidad orfeo</t>
  </si>
  <si>
    <t>Coordinador del Grupo de Gestión Financiera
Coordinador Grupo Interno del trabajo</t>
  </si>
  <si>
    <t># de orfeos donde se refleje que el Coordinador del GGF y/ Coordinador del Grupo Interno del Trabajo, hayan realizado la verificación</t>
  </si>
  <si>
    <r>
      <t xml:space="preserve">GGF: </t>
    </r>
    <r>
      <rPr>
        <sz val="11"/>
        <color indexed="8"/>
        <rFont val="Arial Narrow"/>
        <family val="2"/>
      </rPr>
      <t>Se adjunta el listado de RP correspondiente al primer trimestre de 2020 donde se evidencío el cumplimiento de lo requerido en este riesgo. Se realizó la verificación aleatoría. Teniendo en cuentas el objeto de cada RP se relaciona el núumero del orfeo.</t>
    </r>
    <r>
      <rPr>
        <b/>
        <sz val="11"/>
        <color indexed="8"/>
        <rFont val="Arial Narrow"/>
        <family val="2"/>
      </rPr>
      <t xml:space="preserve">
DTCA: </t>
    </r>
    <r>
      <rPr>
        <sz val="11"/>
        <color indexed="8"/>
        <rFont val="Arial Narrow"/>
        <family val="2"/>
      </rPr>
      <t>Se adjunta el listado de RP donde se evidencia el numero de orfeo para realizar la tramazabilidad de la información</t>
    </r>
    <r>
      <rPr>
        <b/>
        <sz val="11"/>
        <color indexed="8"/>
        <rFont val="Arial Narrow"/>
        <family val="2"/>
      </rPr>
      <t xml:space="preserve">
DTPA: </t>
    </r>
    <r>
      <rPr>
        <sz val="11"/>
        <color indexed="8"/>
        <rFont val="Arial Narrow"/>
        <family val="2"/>
      </rPr>
      <t>Se anexa listado de registros presupuestales donde se evidencia el Número de radicado. permitiendo hacer seguimiento a la acción de control</t>
    </r>
    <r>
      <rPr>
        <b/>
        <sz val="11"/>
        <color indexed="8"/>
        <rFont val="Arial Narrow"/>
        <family val="2"/>
      </rPr>
      <t xml:space="preserve"> 
DTOR: </t>
    </r>
    <r>
      <rPr>
        <sz val="11"/>
        <color indexed="8"/>
        <rFont val="Arial Narrow"/>
        <family val="2"/>
      </rPr>
      <t>Para ver la trazabilidad del orfeo se anexa listado de registros presupuestales donde se evidencia el Numero de radicado. Anexo 26 Listado de rpc a 31 de marzo gn-fonam.</t>
    </r>
    <r>
      <rPr>
        <b/>
        <sz val="11"/>
        <color indexed="8"/>
        <rFont val="Arial Narrow"/>
        <family val="2"/>
      </rPr>
      <t xml:space="preserve">
DTAM: </t>
    </r>
    <r>
      <rPr>
        <sz val="11"/>
        <color indexed="8"/>
        <rFont val="Arial Narrow"/>
        <family val="2"/>
      </rPr>
      <t xml:space="preserve">Durante el trimestre se hizo las solicitudes de los registros presupuestales de servicios publicos  con los soportes  como dicta el respectivo procedimiento , para el caso de los registros de los contratos se hace  de forma transaccional en secop siif se anexan pantallazos de la evidencia orfeos y secop  Anexo 1  pantallazos secop   orfeos, FLUJO DE APROBACION  DE LA VIGENC IA FISCAL 2020, FLUJO DE APROBACION  DE LA VIGENC IA FISCAL 2020, Anexo 4 LISTADO DE COMPROMISOS NACION 31 DE MARZO.xlsx . El listado de compromisos enviado por la territorial no evidencia en el campo de observación u objeto el número del orfeo como esta establecido en los lineamientos de la entidad </t>
    </r>
    <r>
      <rPr>
        <b/>
        <sz val="11"/>
        <color indexed="8"/>
        <rFont val="Arial Narrow"/>
        <family val="2"/>
      </rPr>
      <t xml:space="preserve">
DTAO: </t>
    </r>
    <r>
      <rPr>
        <sz val="11"/>
        <color indexed="8"/>
        <rFont val="Arial Narrow"/>
        <family val="2"/>
      </rPr>
      <t>Para la elaboración de los Registros Presupuestales, siempre llega la solicitud a través de ORFEO con toda la documentación de soporte anexa y habiendo pasado por la Coordinadora Financiera y Administrativa.  Anexo LISTA DE ORFEOS - REGISTROS PRESUPUESTALES</t>
    </r>
    <r>
      <rPr>
        <b/>
        <sz val="11"/>
        <color indexed="8"/>
        <rFont val="Arial Narrow"/>
        <family val="2"/>
      </rPr>
      <t xml:space="preserve">
DTAN: </t>
    </r>
    <r>
      <rPr>
        <sz val="11"/>
        <color indexed="8"/>
        <rFont val="Arial Narrow"/>
        <family val="2"/>
      </rPr>
      <t>Se adjunta el listado de Registros Presupuestales del primer trimestre de 2020 donde se evidencia en la columna AI la información correspondiente al # del Orfeo donde esta registrada la información del proceso realizado. En cada Orfeo se puede verificar la trazabilidad donde se refleja la verificación por parte del Coordinadora de Grupo Interno de Trabajo.</t>
    </r>
  </si>
  <si>
    <t>Los soportes suministrados y la descripción de los mismos en la matriz, son eficaces y denotan seguimiento que aporta a No materializar el Riesgo.</t>
  </si>
  <si>
    <t xml:space="preserve">2. Gestionar sensibilización a los servidores públicos en principios y valores éticos (integridad)
</t>
  </si>
  <si>
    <t>Memorando
Listados de Aistencia</t>
  </si>
  <si>
    <t>Coordinador del Grupo de Gestión Financiera</t>
  </si>
  <si>
    <t># Memorandos realizados para la gestión de socializaciones</t>
  </si>
  <si>
    <r>
      <t xml:space="preserve">GGF: </t>
    </r>
    <r>
      <rPr>
        <sz val="11"/>
        <color indexed="8"/>
        <rFont val="Arial Narrow"/>
        <family val="2"/>
      </rPr>
      <t xml:space="preserve">Durante el primer trimestre de 2020, no se adelantaron gestiones para la sensibilización a los servidores públicos en principios y valores éticos. Se espera poder realizar esta actividad durante el segundo trimestre de 2020
</t>
    </r>
  </si>
  <si>
    <t xml:space="preserve">Realizar registros presupuestales de actos administrativos que superen la vigencia, sin la aprobación del CONFIS. </t>
  </si>
  <si>
    <t>En caso de pactar la recepción de bienes y servicios en vigencias siguientes a la celebración del compromisos no debería realizarse el mismo a menos que se cuente con la aprobación del CONFIS</t>
  </si>
  <si>
    <t>Generación de reservas que afectan la asignación del presupuesto de la siguiente vigencia</t>
  </si>
  <si>
    <t>No existen</t>
  </si>
  <si>
    <t xml:space="preserve">1. Socializar la ley organica de presupuesto enfatizando en el plazo de ejecución del acto administrativo </t>
  </si>
  <si>
    <t>Memorandos, correos electronicos o listados de aisstencia</t>
  </si>
  <si>
    <t>Notificar a los que intervinieron durante el proceso</t>
  </si>
  <si>
    <t># Socializaciones realizadas</t>
  </si>
  <si>
    <r>
      <t xml:space="preserve">GGF: </t>
    </r>
    <r>
      <rPr>
        <sz val="11"/>
        <color indexed="8"/>
        <rFont val="Arial Narrow"/>
        <family val="2"/>
      </rPr>
      <t>Desde el Grupo de Gestión Financiera se generó, expidio y comunicó la circular y el alcance de lineamientos de ejecución presupuestal - 2020. La circular se envío por correo electrónico. En ella se hace referencia al Decreto de Liquidación del Presupuesto General de la Nación 2411 del 30 de noviembre de 2019 y demás normas del Ministerio de hacienda, asi como los procedimientos de la entidad</t>
    </r>
  </si>
  <si>
    <t>En caso de pactar la recepción de bienes y servicios en vigencias siguientes a la celebración del compromisos no debería realizarse el mismo.</t>
  </si>
  <si>
    <t>Investigaciones 
disciplinarias, penales y fiscales</t>
  </si>
  <si>
    <t>2. Verificar en el numeral 13 del informe técnico administrativo y financiero el cumplimiento total del criterio evaluado.</t>
  </si>
  <si>
    <t>Informe técnico administrativo y financiero del correspondiente trimestre.</t>
  </si>
  <si>
    <t># de informes técnico presentados</t>
  </si>
  <si>
    <r>
      <t xml:space="preserve">GGF: </t>
    </r>
    <r>
      <rPr>
        <sz val="11"/>
        <color indexed="8"/>
        <rFont val="Arial Narrow"/>
        <family val="2"/>
      </rPr>
      <t>Se adjunta el informe técnico, administrativo y financiero con corte 31 de marzo de 2020, en el ítem 13 se evidencia el cumplimento de este riesgo.</t>
    </r>
    <r>
      <rPr>
        <b/>
        <sz val="11"/>
        <color indexed="8"/>
        <rFont val="Arial Narrow"/>
        <family val="2"/>
      </rPr>
      <t xml:space="preserve">
DTCA: </t>
    </r>
    <r>
      <rPr>
        <sz val="11"/>
        <color indexed="8"/>
        <rFont val="Arial Narrow"/>
        <family val="2"/>
      </rPr>
      <t>La teriitorial no adjunto evidencias que permitieran verificar el cumplimiento de la acción de control</t>
    </r>
    <r>
      <rPr>
        <b/>
        <sz val="11"/>
        <color indexed="8"/>
        <rFont val="Arial Narrow"/>
        <family val="2"/>
      </rPr>
      <t xml:space="preserve">
DTPA: </t>
    </r>
    <r>
      <rPr>
        <sz val="11"/>
        <color indexed="8"/>
        <rFont val="Arial Narrow"/>
        <family val="2"/>
      </rPr>
      <t xml:space="preserve">Se adjunta como evidencia del control del riesgo el informe administrativo y financiero de la DTPA, así como el indicador de lineamientos y las evidencias que soportan el informe. </t>
    </r>
    <r>
      <rPr>
        <b/>
        <sz val="11"/>
        <color indexed="8"/>
        <rFont val="Arial Narrow"/>
        <family val="2"/>
      </rPr>
      <t xml:space="preserve">Teniendo en cuenta que este informe es elaborado en word, la veracidad y confiabilidad de la información reportada es responsabilidad de la DT.
DTOR: </t>
    </r>
    <r>
      <rPr>
        <sz val="11"/>
        <color indexed="8"/>
        <rFont val="Arial Narrow"/>
        <family val="2"/>
      </rPr>
      <t xml:space="preserve">Anexo 29  Informe con corte a 31 de marzo de 2020. </t>
    </r>
    <r>
      <rPr>
        <b/>
        <sz val="11"/>
        <color indexed="8"/>
        <rFont val="Arial Narrow"/>
        <family val="2"/>
      </rPr>
      <t xml:space="preserve">Teniendo en cuenta que este informe es elaborado en word, la veracidad y confiabilidad de la información reportada es responsabilidad de la DT.
DTAM: </t>
    </r>
    <r>
      <rPr>
        <sz val="11"/>
        <color indexed="8"/>
        <rFont val="Arial Narrow"/>
        <family val="2"/>
      </rPr>
      <t xml:space="preserve">Serealiza el informe  de criterios, inclusive el 13   el cual fue agregado a ultima hora, En caso de recibir el bien o servicio en la siguiente vigencia se debe contar con una autorización de Vigencias Futuras. Se cumple ya que se tiene la autorizacion  para los servicios prestados en la siguiente vigencia. Anexo 1 informe Criterios terminado, Anexo 2 AUTORIZACION VIGENCIA FUTURAS. </t>
    </r>
    <r>
      <rPr>
        <b/>
        <sz val="11"/>
        <color indexed="8"/>
        <rFont val="Arial Narrow"/>
        <family val="2"/>
      </rPr>
      <t>teniendo en cuenta que este informe es elaborado en word, la veracidad y confiabilidad de la información reportada es responsabilidad de la DT.</t>
    </r>
    <r>
      <rPr>
        <sz val="11"/>
        <color indexed="8"/>
        <rFont val="Arial Narrow"/>
        <family val="2"/>
      </rPr>
      <t xml:space="preserve"> </t>
    </r>
    <r>
      <rPr>
        <b/>
        <sz val="11"/>
        <color indexed="8"/>
        <rFont val="Arial Narrow"/>
        <family val="2"/>
      </rPr>
      <t xml:space="preserve">
DTAO: </t>
    </r>
    <r>
      <rPr>
        <sz val="11"/>
        <color indexed="8"/>
        <rFont val="Arial Narrow"/>
        <family val="2"/>
      </rPr>
      <t>Adjunto soporte de Informe técnico administrativo y financiero del correspondiente trimestre donde se evalúa y se da el cumplimiento en el numeral 13.</t>
    </r>
    <r>
      <rPr>
        <b/>
        <sz val="11"/>
        <color indexed="8"/>
        <rFont val="Arial Narrow"/>
        <family val="2"/>
      </rPr>
      <t xml:space="preserve"> teniendo en cuenta que este informe es elaborado en word, la veracidad y confiabilidad de la información reportada es responsabilidad de la DT.
DTAN:</t>
    </r>
    <r>
      <rPr>
        <sz val="11"/>
        <color indexed="8"/>
        <rFont val="Arial Narrow"/>
        <family val="2"/>
      </rPr>
      <t xml:space="preserve"> Adjunto soporte de Informe técnico administrativo y financiero del correspondiente trimestre donde se evalúa y se da el cumplimiento en el numeral 13.</t>
    </r>
    <r>
      <rPr>
        <b/>
        <sz val="11"/>
        <color indexed="8"/>
        <rFont val="Arial Narrow"/>
        <family val="2"/>
      </rPr>
      <t xml:space="preserve"> teniendo en cuenta que este informe es elaborado en word, la veracidad y confiabilidad de la información reportada es responsabilidad de la DT. </t>
    </r>
  </si>
  <si>
    <t>3. Realizar seguimiento trimestral a la ejecución de los instrumentos de planeación (Plan anual de adquisiciones y PAC)</t>
  </si>
  <si>
    <t>Informe y actas</t>
  </si>
  <si>
    <t xml:space="preserve">
Grupo de Gestión Financiera
con el apoyo de Grupo de Procesos Corporativos
Oficina Asesora de Planeación</t>
  </si>
  <si>
    <t># de informes realizados</t>
  </si>
  <si>
    <r>
      <t xml:space="preserve">GGF: </t>
    </r>
    <r>
      <rPr>
        <sz val="11"/>
        <color indexed="8"/>
        <rFont val="Arial Narrow"/>
        <family val="2"/>
      </rPr>
      <t>Se realizó el seguimiento trimestral a la ejeución presupuestal de los meses de enero - marzo, tanto de los recursos de vigencia, reserva y los saldo por utilizar de las Direcciónes Territoriales y las Subdirecciones del gestión y manejo y la subdirección de sostenibilidad y negocios ambientales en concordancia con la instrumentos de planeación. Se anexa las actas de las reuniones.</t>
    </r>
  </si>
  <si>
    <t>Afectar el uso y rubro presupuestal que no corresponda al hecho económico</t>
  </si>
  <si>
    <t>Se refiere a que no se surta las etapas previas en la cadena presupuetal relacionadas con el uso y rubro presupuestal</t>
  </si>
  <si>
    <t xml:space="preserve">Imprecisiones en el reporte de austeridad del gasto y demas reportes de ejecución presupuestal
</t>
  </si>
  <si>
    <t>El Grupo de Gestión Financiera emitió lineamientos para determinar los pasos a seguir en el momento de definir el uso presupuestal</t>
  </si>
  <si>
    <t>1.  Realizar conciliación de obligaciones presupuestales vs matriz de usos presupuestales con la peoridicidad establecida para reporte de Austeridad del Gasto.</t>
  </si>
  <si>
    <t>Conciliación</t>
  </si>
  <si>
    <t>Notificar al ordenador del Gasto</t>
  </si>
  <si>
    <t># de conciliaciones elaboradas</t>
  </si>
  <si>
    <r>
      <t>GGF:</t>
    </r>
    <r>
      <rPr>
        <sz val="11"/>
        <color indexed="8"/>
        <rFont val="Arial Narrow"/>
        <family val="2"/>
      </rPr>
      <t>Se anexa la herramienta actual de control de PAA con los usos presupuestales programados.</t>
    </r>
    <r>
      <rPr>
        <b/>
        <sz val="11"/>
        <color indexed="8"/>
        <rFont val="Arial Narrow"/>
        <family val="2"/>
      </rPr>
      <t xml:space="preserve">
DTCA:</t>
    </r>
    <r>
      <rPr>
        <sz val="11"/>
        <color indexed="8"/>
        <rFont val="Arial Narrow"/>
        <family val="2"/>
      </rPr>
      <t xml:space="preserve"> No se subieron las evidencias correspondientes a esta acción</t>
    </r>
    <r>
      <rPr>
        <b/>
        <sz val="11"/>
        <color indexed="8"/>
        <rFont val="Arial Narrow"/>
        <family val="2"/>
      </rPr>
      <t xml:space="preserve">
DTPA: </t>
    </r>
    <r>
      <rPr>
        <sz val="11"/>
        <color indexed="8"/>
        <rFont val="Arial Narrow"/>
        <family val="2"/>
      </rPr>
      <t xml:space="preserve">Se adjunta como evidencia del control del riesgo el informe PAA 2020 de seguimiento de la DTPA </t>
    </r>
    <r>
      <rPr>
        <b/>
        <sz val="11"/>
        <color indexed="8"/>
        <rFont val="Arial Narrow"/>
        <family val="2"/>
      </rPr>
      <t xml:space="preserve">
DTOR: </t>
    </r>
    <r>
      <rPr>
        <sz val="11"/>
        <color indexed="8"/>
        <rFont val="Arial Narrow"/>
        <family val="2"/>
      </rPr>
      <t>Se anexa PAA 2020 - PRESUPUESTO PNNC  2020 - PGN-UE-FUNCIONAMIENTO Anexo 30</t>
    </r>
    <r>
      <rPr>
        <b/>
        <sz val="11"/>
        <color indexed="8"/>
        <rFont val="Arial Narrow"/>
        <family val="2"/>
      </rPr>
      <t xml:space="preserve">
DTAM: </t>
    </r>
    <r>
      <rPr>
        <sz val="11"/>
        <color indexed="8"/>
        <rFont val="Arial Narrow"/>
        <family val="2"/>
      </rPr>
      <t>Se carga el PAA Presupuesto 2020 asignado por la OAP enero 2020</t>
    </r>
    <r>
      <rPr>
        <b/>
        <sz val="11"/>
        <color indexed="8"/>
        <rFont val="Arial Narrow"/>
        <family val="2"/>
      </rPr>
      <t xml:space="preserve">
DTAO: </t>
    </r>
    <r>
      <rPr>
        <sz val="11"/>
        <color indexed="8"/>
        <rFont val="Arial Narrow"/>
        <family val="2"/>
      </rPr>
      <t>Se tiene constante conciliación del catálogo de usos presupuestales con el área de Contabilidad, se hace verificación constante de los usos que utilizan en las obligaciones y que los mismos correspondan con los establecidos en las Solicitudes de CDP, con esta actividad minimizamos el riesgo.  En reunión realizada con Financiera del Nivel Central el día 17 de Abril/20, en donde nos aclararon que estas evidencias para el primer reporte son suficientes y que para el próximo trimestre se deben realizar las conciliaciones entre el PAA y las obligaciones. Anexo:  Listas Aleatorias de Revisión de Usos Presupuestale</t>
    </r>
    <r>
      <rPr>
        <b/>
        <sz val="11"/>
        <color indexed="8"/>
        <rFont val="Arial Narrow"/>
        <family val="2"/>
      </rPr>
      <t xml:space="preserve">s.
DTAN: </t>
    </r>
    <r>
      <rPr>
        <sz val="11"/>
        <color indexed="8"/>
        <rFont val="Arial Narrow"/>
        <family val="2"/>
      </rPr>
      <t>Se adjunta el archivo Matriz PAA de la DTAN con la Proyección inicial de Usos presupuestales, dado a que de acuerdo a la Comunicación por parte de Nivel Central, se está trabajando en la elaboración de este formato de Conciliación.</t>
    </r>
  </si>
  <si>
    <t>El Grupo de gestión financiera , cada vez que se requiere, apoya a las Direcciones Territoriales en las inquietudes relacionadas con el uso presupuestal</t>
  </si>
  <si>
    <t>2.  Actualizar catalogo de usos presupuestales de acuerdo con la planeación financiera de la entidad</t>
  </si>
  <si>
    <t>Catalogo de usos actualizado</t>
  </si>
  <si>
    <t># Catalogo de usos actualizados</t>
  </si>
  <si>
    <r>
      <t>GGF</t>
    </r>
    <r>
      <rPr>
        <sz val="11"/>
        <color indexed="8"/>
        <rFont val="Arial Narrow"/>
        <family val="2"/>
      </rPr>
      <t>:Se anexa la gestión ante el SIIF Nación para depurar algunos usos de los proyectos de inversion de PNN.</t>
    </r>
    <r>
      <rPr>
        <b/>
        <sz val="11"/>
        <color indexed="8"/>
        <rFont val="Arial Narrow"/>
        <family val="2"/>
      </rPr>
      <t xml:space="preserve">
</t>
    </r>
  </si>
  <si>
    <t>El Grupo de gestión financiera, emitió un formato de solicitud de CDP que incluye los usos presupuestales y el link a los catalogos del DANE, el cual se diligencia cada vez que se realiza afectación de presupuesto</t>
  </si>
  <si>
    <t>3. Realizar capacitación virtual en usos presupuestales</t>
  </si>
  <si>
    <t>Lista de asistencia</t>
  </si>
  <si>
    <t># capacitaciones realizadas</t>
  </si>
  <si>
    <r>
      <t>GGF:</t>
    </r>
    <r>
      <rPr>
        <sz val="11"/>
        <color indexed="8"/>
        <rFont val="Arial Narrow"/>
        <family val="2"/>
      </rPr>
      <t>De acuerdo con el resultado de la afectación de usos que evidenciados en la austeridad del gasto se programaran las reuniones virtuales.</t>
    </r>
  </si>
  <si>
    <t>Incumplimiento de obligaciones  tributarias</t>
  </si>
  <si>
    <t>Se refiere al incumplimiento de las obligaciones tributarias respecto a retener, declarar y pagar impuestos de acuerdo a los plazos establecidos por las autoridades competentes.</t>
  </si>
  <si>
    <t>Sanciones tributarias</t>
  </si>
  <si>
    <t xml:space="preserve">
El responsable (perfil gestión contable) diaramente retiene de acuerdo a la normatividad vigente, imputa las mismas dentro de las obligaciones presupuestales previa verificación en el DRIVE, elaborar preconciliaciones y presentar las declaraciones tributarias por parte del área competente</t>
  </si>
  <si>
    <t>1. Diligenciar las bases de datos en el DRIVE con la liqudación de impuestos y registro de deducciones por parte del área de contabilidad y registro de revisión de impuestos y deducciones por parte del área de tesorería</t>
  </si>
  <si>
    <t>Base de datos DRIVE debidamente diligenciada por las áreas responsables
Preconciliaciones firmadas por Contador y Pagador</t>
  </si>
  <si>
    <t xml:space="preserve">Grupo Gestión Financiera
Direcciones Territoriales
</t>
  </si>
  <si>
    <t>Pagar sanciones e interes moratorio y Reportar al Grupo de Control Disciplinarios</t>
  </si>
  <si>
    <t># base de datos diligenciadas</t>
  </si>
  <si>
    <r>
      <t xml:space="preserve">GGF: </t>
    </r>
    <r>
      <rPr>
        <sz val="11"/>
        <rFont val="Arial Narrow"/>
        <family val="2"/>
      </rPr>
      <t>Se carga la base de datos diligenciada (al 17 de abril) y las preconciliaciones firmadas (Diciembre, Enero, febrero y Marzo).</t>
    </r>
    <r>
      <rPr>
        <b/>
        <sz val="11"/>
        <rFont val="Arial Narrow"/>
        <family val="2"/>
      </rPr>
      <t xml:space="preserve">
DTCA: </t>
    </r>
    <r>
      <rPr>
        <sz val="11"/>
        <rFont val="Arial Narrow"/>
        <family val="2"/>
      </rPr>
      <t>Sin evidencias.</t>
    </r>
    <r>
      <rPr>
        <b/>
        <sz val="11"/>
        <rFont val="Arial Narrow"/>
        <family val="2"/>
      </rPr>
      <t xml:space="preserve">
DTPA: </t>
    </r>
    <r>
      <rPr>
        <sz val="11"/>
        <rFont val="Arial Narrow"/>
        <family val="2"/>
      </rPr>
      <t>Se carga la base de datos diligenciada formato DT revisión deducciones (al 17 de abril) y las preconciliaciones firmadas (Enero, febrero y Marzo).</t>
    </r>
    <r>
      <rPr>
        <b/>
        <sz val="11"/>
        <rFont val="Arial Narrow"/>
        <family val="2"/>
      </rPr>
      <t xml:space="preserve">
DTOR: </t>
    </r>
    <r>
      <rPr>
        <sz val="11"/>
        <rFont val="Arial Narrow"/>
        <family val="2"/>
      </rPr>
      <t>Se carga la base de datos diligenciada formato DT (al 17 de abril) y las preconciliaciones firmadas (Diciembre, Enero, febrero y Marzo).</t>
    </r>
    <r>
      <rPr>
        <b/>
        <sz val="11"/>
        <rFont val="Arial Narrow"/>
        <family val="2"/>
      </rPr>
      <t xml:space="preserve">
DTAM: </t>
    </r>
    <r>
      <rPr>
        <sz val="11"/>
        <rFont val="Arial Narrow"/>
        <family val="2"/>
      </rPr>
      <t xml:space="preserve">Se carga la base de datos diligenciada formato DT (al 17 de abril) y las preconciliaciones firmadas (Diciembre, Enero, febrero y Marzo).
</t>
    </r>
    <r>
      <rPr>
        <b/>
        <sz val="11"/>
        <rFont val="Arial Narrow"/>
        <family val="2"/>
      </rPr>
      <t xml:space="preserve">DTAO: </t>
    </r>
    <r>
      <rPr>
        <sz val="11"/>
        <rFont val="Arial Narrow"/>
        <family val="2"/>
      </rPr>
      <t>Se carga la base de datos diligenciada formato DT (al 17 de abril) y las preconciliaciones firmadas (Diciembre, Enero, febrero y Marzo).</t>
    </r>
    <r>
      <rPr>
        <b/>
        <sz val="11"/>
        <rFont val="Arial Narrow"/>
        <family val="2"/>
      </rPr>
      <t xml:space="preserve">
DTAN: </t>
    </r>
    <r>
      <rPr>
        <sz val="11"/>
        <rFont val="Arial Narrow"/>
        <family val="2"/>
      </rPr>
      <t>Se carga la base de datos diligenciada formato DT (al 17 de abril) y las preconciliaciones firmadas (Diciembre, Enero, febrero y Marzo).</t>
    </r>
  </si>
  <si>
    <r>
      <t xml:space="preserve">GGF: </t>
    </r>
    <r>
      <rPr>
        <sz val="11"/>
        <rFont val="Arial Narrow"/>
        <family val="2"/>
      </rPr>
      <t>13.3%</t>
    </r>
    <r>
      <rPr>
        <b/>
        <sz val="11"/>
        <rFont val="Arial Narrow"/>
        <family val="2"/>
      </rPr>
      <t xml:space="preserve">
DTCA: </t>
    </r>
    <r>
      <rPr>
        <sz val="11"/>
        <rFont val="Arial Narrow"/>
        <family val="2"/>
      </rPr>
      <t>0%</t>
    </r>
    <r>
      <rPr>
        <b/>
        <sz val="11"/>
        <rFont val="Arial Narrow"/>
        <family val="2"/>
      </rPr>
      <t xml:space="preserve">
DTPA: </t>
    </r>
    <r>
      <rPr>
        <sz val="11"/>
        <rFont val="Arial Narrow"/>
        <family val="2"/>
      </rPr>
      <t>13.3%</t>
    </r>
    <r>
      <rPr>
        <b/>
        <sz val="11"/>
        <rFont val="Arial Narrow"/>
        <family val="2"/>
      </rPr>
      <t xml:space="preserve">
DTOR: </t>
    </r>
    <r>
      <rPr>
        <sz val="11"/>
        <rFont val="Arial Narrow"/>
        <family val="2"/>
      </rPr>
      <t>13.3%</t>
    </r>
    <r>
      <rPr>
        <b/>
        <sz val="11"/>
        <rFont val="Arial Narrow"/>
        <family val="2"/>
      </rPr>
      <t xml:space="preserve">
DTAM: </t>
    </r>
    <r>
      <rPr>
        <sz val="11"/>
        <rFont val="Arial Narrow"/>
        <family val="2"/>
      </rPr>
      <t>13.3%</t>
    </r>
    <r>
      <rPr>
        <b/>
        <sz val="11"/>
        <rFont val="Arial Narrow"/>
        <family val="2"/>
      </rPr>
      <t xml:space="preserve">
DTAO: </t>
    </r>
    <r>
      <rPr>
        <sz val="11"/>
        <rFont val="Arial Narrow"/>
        <family val="2"/>
      </rPr>
      <t>13.3%</t>
    </r>
    <r>
      <rPr>
        <b/>
        <sz val="11"/>
        <rFont val="Arial Narrow"/>
        <family val="2"/>
      </rPr>
      <t xml:space="preserve">
DTAN: </t>
    </r>
    <r>
      <rPr>
        <sz val="11"/>
        <rFont val="Arial Narrow"/>
        <family val="2"/>
      </rPr>
      <t>13.3%</t>
    </r>
  </si>
  <si>
    <t>El responsable (perfil gestión tesorería) diariamente verifica las retenciones y/o deducciones aplicadas en la obligación respecto a la información en el DRIVE previo al pago y pago oportuno de los valores declarados por parte del área competente</t>
  </si>
  <si>
    <t>2. Verificar el cumplimiento de las fechas establecidas en el cronograma para cada una de las actividades para la presentación y pago de los impuestos.</t>
  </si>
  <si>
    <t>Cronograma de actividades para la presentación y pago de impuestos con seguimiento en drive
Declaraciones con soporte de pago</t>
  </si>
  <si>
    <t># cronogramas de actividades con seguimiento</t>
  </si>
  <si>
    <r>
      <t xml:space="preserve">GGF: </t>
    </r>
    <r>
      <rPr>
        <sz val="11"/>
        <rFont val="Arial Narrow"/>
        <family val="2"/>
      </rPr>
      <t>Se remiten las Declaraciones de los meses de Diciembre, Enero, Febrero y  Marzo (que ya se han presentado), así como  los cronogramas de  vencimientos (Diciembre, Enero, febrero y marzo).</t>
    </r>
    <r>
      <rPr>
        <b/>
        <sz val="11"/>
        <rFont val="Arial Narrow"/>
        <family val="2"/>
      </rPr>
      <t xml:space="preserve">
DTCA: </t>
    </r>
    <r>
      <rPr>
        <sz val="11"/>
        <rFont val="Arial Narrow"/>
        <family val="2"/>
      </rPr>
      <t>No se cargó información.</t>
    </r>
    <r>
      <rPr>
        <b/>
        <sz val="11"/>
        <rFont val="Arial Narrow"/>
        <family val="2"/>
      </rPr>
      <t xml:space="preserve">
DTPA: </t>
    </r>
    <r>
      <rPr>
        <sz val="11"/>
        <rFont val="Arial Narrow"/>
        <family val="2"/>
      </rPr>
      <t>Se remiten las Declaraciones de los meses de  Enero, Febrero y  Marzo (que ya se han presentado), así como  el cronograma -cuadro control- de  vencimientos (Enero, febrero y marzo).</t>
    </r>
    <r>
      <rPr>
        <b/>
        <sz val="11"/>
        <rFont val="Arial Narrow"/>
        <family val="2"/>
      </rPr>
      <t xml:space="preserve">
DTOR: </t>
    </r>
    <r>
      <rPr>
        <sz val="11"/>
        <rFont val="Arial Narrow"/>
        <family val="2"/>
      </rPr>
      <t>Se remiten las Declaraciones de los meses de Diciembre y Enero, Febrero no se envió dado que por aislamiento no pudieron obtener la información y Marzo aún se encuentra en vencimientos, así como  los cronogramas de  vencimientos (Diciembre, Enero, febrero y marzo).</t>
    </r>
    <r>
      <rPr>
        <b/>
        <sz val="11"/>
        <rFont val="Arial Narrow"/>
        <family val="2"/>
      </rPr>
      <t xml:space="preserve">
DTAM: </t>
    </r>
    <r>
      <rPr>
        <sz val="11"/>
        <rFont val="Arial Narrow"/>
        <family val="2"/>
      </rPr>
      <t>Se remiten las Declaraciones de los meses de Diciembre, Enero, Febrero y  Marzo (que ya se han presentado), así como  los cronogramas de  vencimientos (Diciembre, Enero, febrero y marzo).</t>
    </r>
    <r>
      <rPr>
        <b/>
        <sz val="11"/>
        <rFont val="Arial Narrow"/>
        <family val="2"/>
      </rPr>
      <t xml:space="preserve">
DTAO: </t>
    </r>
    <r>
      <rPr>
        <sz val="11"/>
        <rFont val="Arial Narrow"/>
        <family val="2"/>
      </rPr>
      <t>Se remiten las Declaraciones de los meses de Diciembre, Enero, Febrero y  Marzo (que ya se han presentado), así como  los cronogramas de  vencimientos (Diciembre, Enero, febrero y marzo).</t>
    </r>
    <r>
      <rPr>
        <b/>
        <sz val="11"/>
        <rFont val="Arial Narrow"/>
        <family val="2"/>
      </rPr>
      <t xml:space="preserve">
DTAN: </t>
    </r>
    <r>
      <rPr>
        <sz val="11"/>
        <rFont val="Arial Narrow"/>
        <family val="2"/>
      </rPr>
      <t>Se remiten las Declaraciones de los meses de Diciembre, Enero y Febrero, Marzo aún se encuentra en vencimientos, así como  los cronogramas de  vencimientos (Diciembre, Enero, febrero y marzo).</t>
    </r>
  </si>
  <si>
    <r>
      <t xml:space="preserve">GGF: </t>
    </r>
    <r>
      <rPr>
        <sz val="11"/>
        <rFont val="Arial Narrow"/>
        <family val="2"/>
      </rPr>
      <t>20%</t>
    </r>
    <r>
      <rPr>
        <b/>
        <sz val="11"/>
        <rFont val="Arial Narrow"/>
        <family val="2"/>
      </rPr>
      <t xml:space="preserve">
DTCA:</t>
    </r>
    <r>
      <rPr>
        <sz val="11"/>
        <rFont val="Arial Narrow"/>
        <family val="2"/>
      </rPr>
      <t xml:space="preserve"> 0%</t>
    </r>
    <r>
      <rPr>
        <b/>
        <sz val="11"/>
        <rFont val="Arial Narrow"/>
        <family val="2"/>
      </rPr>
      <t xml:space="preserve">
DTPA: </t>
    </r>
    <r>
      <rPr>
        <sz val="11"/>
        <rFont val="Arial Narrow"/>
        <family val="2"/>
      </rPr>
      <t>20%</t>
    </r>
    <r>
      <rPr>
        <b/>
        <sz val="11"/>
        <rFont val="Arial Narrow"/>
        <family val="2"/>
      </rPr>
      <t xml:space="preserve">
DTOR: </t>
    </r>
    <r>
      <rPr>
        <sz val="11"/>
        <rFont val="Arial Narrow"/>
        <family val="2"/>
      </rPr>
      <t>20%</t>
    </r>
    <r>
      <rPr>
        <b/>
        <sz val="11"/>
        <rFont val="Arial Narrow"/>
        <family val="2"/>
      </rPr>
      <t xml:space="preserve">
DTAM: </t>
    </r>
    <r>
      <rPr>
        <sz val="11"/>
        <rFont val="Arial Narrow"/>
        <family val="2"/>
      </rPr>
      <t>20%</t>
    </r>
    <r>
      <rPr>
        <b/>
        <sz val="11"/>
        <rFont val="Arial Narrow"/>
        <family val="2"/>
      </rPr>
      <t xml:space="preserve">
DTAO: </t>
    </r>
    <r>
      <rPr>
        <sz val="11"/>
        <rFont val="Arial Narrow"/>
        <family val="2"/>
      </rPr>
      <t>20%</t>
    </r>
    <r>
      <rPr>
        <b/>
        <sz val="11"/>
        <rFont val="Arial Narrow"/>
        <family val="2"/>
      </rPr>
      <t xml:space="preserve">
DTAN: </t>
    </r>
    <r>
      <rPr>
        <sz val="11"/>
        <rFont val="Arial Narrow"/>
        <family val="2"/>
      </rPr>
      <t>20%</t>
    </r>
  </si>
  <si>
    <t>Realizar pagos no presupuestales  que no correspondan al beneficiario del pago o de la deducción  sin los soportes correspondientes, en beneficio propio o cambio de una retribución economica</t>
  </si>
  <si>
    <t>Se refiere a que las deducciones realizadas se giren a un beneficiario diferente al solicitado</t>
  </si>
  <si>
    <t>El responsable de tesorería realiza semanalmente seguimiento a la bolsa de deducciones y al saldo de los bancos, verificando la destinación de las mismas, dejando como evidencia el reporte de SIIF de la bolsa de deducciones y los saldos bancarios</t>
  </si>
  <si>
    <t xml:space="preserve">Conciliacion Bolsa de deducciones entre contabilidad y tesoreria
Reporte bolsa de deducciones depurada </t>
  </si>
  <si>
    <t>Reportes de bolsa realizadas</t>
  </si>
  <si>
    <r>
      <t>GGF:</t>
    </r>
    <r>
      <rPr>
        <sz val="11"/>
        <color indexed="8"/>
        <rFont val="Arial Narrow"/>
        <family val="2"/>
      </rPr>
      <t xml:space="preserve"> Se adjunta la conciliacion de la bolsa de deducciones de 2011 al 17/04/2020 PNN y FONAM , tambien se adjunta la conciliacion del pago de seguridad social y parafiscales de 2020</t>
    </r>
    <r>
      <rPr>
        <b/>
        <sz val="11"/>
        <color indexed="8"/>
        <rFont val="Arial Narrow"/>
        <family val="2"/>
      </rPr>
      <t xml:space="preserve">
DTCA:
DTPA: </t>
    </r>
    <r>
      <rPr>
        <sz val="11"/>
        <color indexed="8"/>
        <rFont val="Arial Narrow"/>
        <family val="2"/>
      </rPr>
      <t>Se adjunta como evidnecia de control para este riesgo el reporte de conciliaciones realizadas de enero, febrero y marzo, así como la conciliación de la bolsa de deducciones actualizada a abril de 2020.</t>
    </r>
    <r>
      <rPr>
        <b/>
        <sz val="11"/>
        <color indexed="8"/>
        <rFont val="Arial Narrow"/>
        <family val="2"/>
      </rPr>
      <t xml:space="preserve">
DTOR:  </t>
    </r>
    <r>
      <rPr>
        <sz val="11"/>
        <color indexed="8"/>
        <rFont val="Arial Narrow"/>
        <family val="2"/>
      </rPr>
      <t xml:space="preserve">Se anexa conciliacion CEN Abril 17 Enero 2020 Anexo 38 GN y Anexo 39 fonam.y Anexo 40 Formato 2.18.1 </t>
    </r>
    <r>
      <rPr>
        <b/>
        <sz val="11"/>
        <color indexed="8"/>
        <rFont val="Arial Narrow"/>
        <family val="2"/>
      </rPr>
      <t xml:space="preserve">
DTAM: </t>
    </r>
    <r>
      <rPr>
        <sz val="11"/>
        <color indexed="8"/>
        <rFont val="Arial Narrow"/>
        <family val="2"/>
      </rPr>
      <t>Durante este periodo se realizan el informe de concliacion de cuentas pasivo con corte a 31 de diciembre de 2019 y 31 de enero 2020</t>
    </r>
    <r>
      <rPr>
        <b/>
        <sz val="11"/>
        <color indexed="8"/>
        <rFont val="Arial Narrow"/>
        <family val="2"/>
      </rPr>
      <t xml:space="preserve">
DTAO: </t>
    </r>
    <r>
      <rPr>
        <sz val="11"/>
        <color indexed="8"/>
        <rFont val="Arial Narrow"/>
        <family val="2"/>
      </rPr>
      <t>Se diligencia anexo 1.18.1 de conciliacion de bolsa de deducciones elaborada entre el area contable y tesoreria</t>
    </r>
    <r>
      <rPr>
        <b/>
        <sz val="11"/>
        <color indexed="8"/>
        <rFont val="Arial Narrow"/>
        <family val="2"/>
      </rPr>
      <t xml:space="preserve">
DTAN:</t>
    </r>
    <r>
      <rPr>
        <sz val="11"/>
        <color indexed="8"/>
        <rFont val="Arial Narrow"/>
        <family val="2"/>
      </rPr>
      <t xml:space="preserve"> Anexo 1.18.1 Bolsas de deducciones debidamente conciliadas y distribuidas para su correspondiente pago. Anexo 2.18.1 Se anexa conciliación mensual de pagos de seguridad social y aportes parafiscales y a su vez planilla de pago.</t>
    </r>
  </si>
  <si>
    <t>2. Efectuar seguimiento diario al saldo de bancos</t>
  </si>
  <si>
    <t>Justificación de saldo en bancos y detalle de saldo en bancos; formatos del sistema de gestión de calidad, debidamente firmados</t>
  </si>
  <si>
    <t xml:space="preserve"># de justificaciones de saldos </t>
  </si>
  <si>
    <r>
      <t xml:space="preserve">GGF: </t>
    </r>
    <r>
      <rPr>
        <sz val="11"/>
        <color indexed="8"/>
        <rFont val="Arial Narrow"/>
        <family val="2"/>
      </rPr>
      <t>Se adjunta como evidencia el anexo 3 boletin justificado de la cuenta para los meses de enero, febrero y marzo PNN Y FONAM</t>
    </r>
    <r>
      <rPr>
        <b/>
        <sz val="11"/>
        <color indexed="8"/>
        <rFont val="Arial Narrow"/>
        <family val="2"/>
      </rPr>
      <t xml:space="preserve"> 
DTCA: </t>
    </r>
    <r>
      <rPr>
        <sz val="11"/>
        <color indexed="8"/>
        <rFont val="Arial Narrow"/>
        <family val="2"/>
      </rPr>
      <t>No reportaron avances</t>
    </r>
    <r>
      <rPr>
        <b/>
        <sz val="11"/>
        <color indexed="8"/>
        <rFont val="Arial Narrow"/>
        <family val="2"/>
      </rPr>
      <t xml:space="preserve">
DTPA: </t>
    </r>
    <r>
      <rPr>
        <sz val="11"/>
        <color indexed="8"/>
        <rFont val="Arial Narrow"/>
        <family val="2"/>
      </rPr>
      <t>Se adjunta como evidencia de control para este riesgo el boletín justificado de la cuenta para los meses de enero, febrero y marzo de 2020</t>
    </r>
    <r>
      <rPr>
        <b/>
        <sz val="11"/>
        <color indexed="8"/>
        <rFont val="Arial Narrow"/>
        <family val="2"/>
      </rPr>
      <t xml:space="preserve">
DTOR: </t>
    </r>
    <r>
      <rPr>
        <sz val="11"/>
        <color indexed="8"/>
        <rFont val="Arial Narrow"/>
        <family val="2"/>
      </rPr>
      <t>A 31 de marzo se anexa la justificación de saldos en Bancos. Anexo 41</t>
    </r>
    <r>
      <rPr>
        <b/>
        <sz val="11"/>
        <color indexed="8"/>
        <rFont val="Arial Narrow"/>
        <family val="2"/>
      </rPr>
      <t xml:space="preserve">
DTAM: </t>
    </r>
    <r>
      <rPr>
        <sz val="11"/>
        <color indexed="8"/>
        <rFont val="Arial Narrow"/>
        <family val="2"/>
      </rPr>
      <t>En el Anexo 18,2 se anexa el Formato de saldo de Bancos de la Cuenta 345 Gastos de Personal  a corte 30 de Marzo de 2020.</t>
    </r>
    <r>
      <rPr>
        <b/>
        <sz val="11"/>
        <color indexed="8"/>
        <rFont val="Arial Narrow"/>
        <family val="2"/>
      </rPr>
      <t xml:space="preserve">
DTAO:</t>
    </r>
    <r>
      <rPr>
        <sz val="11"/>
        <color indexed="8"/>
        <rFont val="Arial Narrow"/>
        <family val="2"/>
      </rPr>
      <t xml:space="preserve"> Se diligencias los anexos de boletines con las justificaciones y detalles de saldo en bancos de Enero a Marzo de 2020 de la fuante Nación</t>
    </r>
    <r>
      <rPr>
        <b/>
        <sz val="11"/>
        <color indexed="8"/>
        <rFont val="Arial Narrow"/>
        <family val="2"/>
      </rPr>
      <t xml:space="preserve">
DTAN: </t>
    </r>
    <r>
      <rPr>
        <sz val="11"/>
        <color indexed="8"/>
        <rFont val="Arial Narrow"/>
        <family val="2"/>
      </rPr>
      <t>Anexo 1.18.2 Se anexan los libros de tesoreria de las cuentas bacarias de INVERSION y GASTOS DE PERSONAL del primer trimestre del año 2020, firmados por la pagadora. En estos libros se detalla dia a dia el movimiento de las cuentas siendo esta una herramienta para la conciliacion tanto de las cuentas bancarias como soporte de los saldos de los boletines de caja bancos</t>
    </r>
  </si>
  <si>
    <t xml:space="preserve">No se evidencia avance descriptivo o está incompleto en el Mapa de Riesgos.
</t>
  </si>
  <si>
    <t>Uso indebido de los recursos tecnologicos relacionados con SIIF y portal bancario</t>
  </si>
  <si>
    <t>Se refiere a que un usuario diferente al responsable del certificado de firma digital o token realice transacciones a nombre del titular del certificado</t>
  </si>
  <si>
    <t>Desviación de recursos financieros
Transacciones no autorizadas</t>
  </si>
  <si>
    <t>El Grupo de Gestión Financiera emite circular anual donde da directrices relacionadas con el manejo de los usuarios y token</t>
  </si>
  <si>
    <r>
      <t xml:space="preserve">1. Realizar sensibilización </t>
    </r>
    <r>
      <rPr>
        <sz val="11"/>
        <color indexed="8"/>
        <rFont val="Arial Narrow"/>
        <family val="2"/>
      </rPr>
      <t>sobre politicas de seguridad y reglamento uso SIIF</t>
    </r>
    <r>
      <rPr>
        <sz val="11"/>
        <rFont val="Arial Narrow"/>
        <family val="2"/>
      </rPr>
      <t xml:space="preserve"> a los usuarios, enfatizando en reportar las novedades en el formato: "Novedades Portal Bancario" y GLPI (para el caso de SIIF Nación)</t>
    </r>
  </si>
  <si>
    <t>Lista de asistencia
Correo electrónico
Orfeo
GLPI</t>
  </si>
  <si>
    <t>Grupo Gestión Financiera</t>
  </si>
  <si>
    <t># de listados de asistencia</t>
  </si>
  <si>
    <r>
      <rPr>
        <b/>
        <sz val="11"/>
        <color indexed="8"/>
        <rFont val="Arial Narrow"/>
        <family val="2"/>
      </rPr>
      <t>GGF:</t>
    </r>
    <r>
      <rPr>
        <sz val="11"/>
        <color indexed="8"/>
        <rFont val="Arial Narrow"/>
        <family val="2"/>
      </rPr>
      <t xml:space="preserve"> En el proximo trimiestre se programara el envio de de las politicas de seguridad publicadas por SIIF Nacion</t>
    </r>
  </si>
  <si>
    <t xml:space="preserve">Las Direcciones Territoriales mediante el formato novedades portal bancario, notifica los cambios, con el fin de realizar los ajustes en el portal bancario, cada vez que se presenta una novedad. </t>
  </si>
  <si>
    <r>
      <t>2. Solicitar inactivación por parte del Coordinador Administrativo y Financiero  la inactfivación de los usuarios que presenten novedades como vacaciones y licencias.</t>
    </r>
    <r>
      <rPr>
        <sz val="11"/>
        <color indexed="10"/>
        <rFont val="Arial Narrow"/>
        <family val="2"/>
      </rPr>
      <t xml:space="preserve">
</t>
    </r>
  </si>
  <si>
    <t xml:space="preserve">GLPI o correo electrónico(En el caso de SIIF Nación)
Formato de novedades portal bancario </t>
  </si>
  <si>
    <t>Direcciones Territoriales</t>
  </si>
  <si>
    <t># de GLPI
# Formato de novedades portal bancario</t>
  </si>
  <si>
    <r>
      <t xml:space="preserve">
DTCA: </t>
    </r>
    <r>
      <rPr>
        <sz val="11"/>
        <color indexed="8"/>
        <rFont val="Arial Narrow"/>
        <family val="2"/>
      </rPr>
      <t>No se encuentran evidencias cargadas en el drive respecto al riesgo en relacion.</t>
    </r>
    <r>
      <rPr>
        <b/>
        <sz val="11"/>
        <color indexed="8"/>
        <rFont val="Arial Narrow"/>
        <family val="2"/>
      </rPr>
      <t xml:space="preserve">
DTPA: </t>
    </r>
    <r>
      <rPr>
        <sz val="11"/>
        <color indexed="8"/>
        <rFont val="Arial Narrow"/>
        <family val="2"/>
      </rPr>
      <t>En el primer trimestre de 2020 no se ha requerido la solicitud sobre la inactivación de los usuarios que presentan novedades como vacaciones o licencias</t>
    </r>
    <r>
      <rPr>
        <b/>
        <sz val="11"/>
        <color indexed="8"/>
        <rFont val="Arial Narrow"/>
        <family val="2"/>
      </rPr>
      <t xml:space="preserve">
DTOR: </t>
    </r>
    <r>
      <rPr>
        <sz val="11"/>
        <color indexed="8"/>
        <rFont val="Arial Narrow"/>
        <family val="2"/>
      </rPr>
      <t>Se adjunta el Anexo 42</t>
    </r>
    <r>
      <rPr>
        <b/>
        <sz val="11"/>
        <color indexed="8"/>
        <rFont val="Arial Narrow"/>
        <family val="2"/>
      </rPr>
      <t xml:space="preserve">
DTAM: </t>
    </r>
    <r>
      <rPr>
        <sz val="11"/>
        <color indexed="8"/>
        <rFont val="Arial Narrow"/>
        <family val="2"/>
      </rPr>
      <t>Durante este periodo no se generaron solicitudes de GLPI o correo electrónico para la debida utilización de los recursos tecnológicos en la entidad. Por consiguiente NO  se adjuntan evidencias</t>
    </r>
    <r>
      <rPr>
        <b/>
        <sz val="11"/>
        <color indexed="8"/>
        <rFont val="Arial Narrow"/>
        <family val="2"/>
      </rPr>
      <t xml:space="preserve">
DTAO: </t>
    </r>
    <r>
      <rPr>
        <sz val="11"/>
        <color indexed="8"/>
        <rFont val="Arial Narrow"/>
        <family val="2"/>
      </rPr>
      <t>Las evidencias cargadas en el Drive no corresponden a solicitudes de SIIF.</t>
    </r>
    <r>
      <rPr>
        <b/>
        <sz val="11"/>
        <color indexed="8"/>
        <rFont val="Arial Narrow"/>
        <family val="2"/>
      </rPr>
      <t xml:space="preserve">
DTAN: </t>
    </r>
    <r>
      <rPr>
        <sz val="11"/>
        <color indexed="8"/>
        <rFont val="Arial Narrow"/>
        <family val="2"/>
      </rPr>
      <t>Se han solicita cambios de perfiles y creación de nuevos usuarios durante esta vigencia, se adjuntan correos de solicitudes a Nivel Central-Grupo Financiero.</t>
    </r>
  </si>
  <si>
    <t>01 de julio 2020</t>
  </si>
  <si>
    <t>Se cuenta con personal competente para la ejecución de las actividades del proceso.</t>
  </si>
  <si>
    <t>Insuficiencia de personal  para el desarrollo de las actividades del proceso , en temporadas de alta contratación.</t>
  </si>
  <si>
    <t>Existe un manual de contratación que da los lineamientos para elaborar los procesos de contratación de la entidad.
Se generan circulares con lineamientos específicos que optimizan la ejecución de los procesos.
Existen procedimientos por modalidad de contratación.
Se realiza seguimiento mediante indicador, al porcentaje de elaboración de las actas de liquidación.</t>
  </si>
  <si>
    <t>Dificultades para realizar seguimiento a la oportuna implementación de los procedimientos de contratación dada la delegación de ordenación del gasto.
Dificultades para realizar seguimiento a la oportuna implementación de los procedimientos de contratación dada la delegación de ordenación del gasto.
Volumen alto de procesos de contratación 
En algunas Direcciones Territoriales se presenta falta de aplicación de algunos aspectos de las directrices establecidas en el manual de contratación y procedimientos definidos para las diferentes modalidades de contratación</t>
  </si>
  <si>
    <t>Dificultades en la conexión de internet</t>
  </si>
  <si>
    <t>Falta fortalecer socialización de lineamientos contractuales en las Direcciones Territoriales .</t>
  </si>
  <si>
    <t>Variedad de alianzas con distintos sectores para realizar convenios con fines misionales.</t>
  </si>
  <si>
    <t>Dificultad en el seguimiento de la ejecución del convenio</t>
  </si>
  <si>
    <t>Expedición del Decreto 491 de 2020  por el cual se adoptan medidas de de urgencia para garantizar la aatención y la prestacion de los servicios por parte de las autoridades públicas</t>
  </si>
  <si>
    <t>Carencia de normatividad ambiental aplicable al tema de contratación que limita la selección de servicios y productos ambientalmente amigables
Cambios normativos sobre contratación estatal</t>
  </si>
  <si>
    <t>La nueva plataforma transaccional (SECOP II) permite el cumplimiento de la política de cero papel</t>
  </si>
  <si>
    <t>La plataforma transaccional (SECOP II) para los procesos de contratación estatal presenta fallas ocasionalmente</t>
  </si>
  <si>
    <t>Emergencia sanitaria por el COVID 19</t>
  </si>
  <si>
    <t>Gestión Contractual</t>
  </si>
  <si>
    <t>Omitir un requisito de tipo contractual</t>
  </si>
  <si>
    <t>No incorporar requisitos establecidos por la ley vigente en los pliegos de condiciones.</t>
  </si>
  <si>
    <t>1. Falta de revisión de la diferente documentación generada en el proceso de adquisición de bienes y servicios.</t>
  </si>
  <si>
    <t>Sanción disciplinaria, fiscal y penal</t>
  </si>
  <si>
    <t>Grupo de Contratos
Direcciones Territoriales</t>
  </si>
  <si>
    <t>1. Revisión y vistos buenos de los requisitos financieros y técnicos en los estudios previos,  por parte de los responsables asignados, cada vez que se emita un proceso</t>
  </si>
  <si>
    <t xml:space="preserve">1. Revisión y vistos buenos de los requisitos financieros y técnicos por los respectivos responsables </t>
  </si>
  <si>
    <t>Estudios previos con vistos buenos de la revisión de  los requisitos  financieros y  técnicos por los respectivos responsables (muestreo) 
(En caso de no poderse incluir los vistos buenos por la emergencia sanitaria del COVID 19, se deberá dejar la trazabilidad de la proyeccion y revisión por coreo electrónico)</t>
  </si>
  <si>
    <t>Grupo de Contratos 
Direcciones Territoriales</t>
  </si>
  <si>
    <t>Direccionamiento de los procesos de contratación a favor de terceros</t>
  </si>
  <si>
    <t>Favorecer en los procesos de contratación a un posible proponente</t>
  </si>
  <si>
    <t xml:space="preserve">Falta de aplicación de la normatividad vigente y  las directrices establecidas en el manual de contratación y procedimientos establecidos para las diferentes modalidades de contratación </t>
  </si>
  <si>
    <t>2. Revisión y vistos buenos de las respuestas a las observaciones.</t>
  </si>
  <si>
    <t>(# respuestas revisadas / # # respuestas recibidas concursados ) * 100</t>
  </si>
  <si>
    <t>8. Las nueva plataforma transaccional permite el cumplimiento de la política de cero papel</t>
  </si>
  <si>
    <t>Contribuye a la implementación de la política de cero papel</t>
  </si>
  <si>
    <t>Grupo de Contratos</t>
  </si>
  <si>
    <t>1. Implementar la nueva plataforma transaccional</t>
  </si>
  <si>
    <t>Reporte</t>
  </si>
  <si>
    <t xml:space="preserve">Coordinador Grupo de Contratos </t>
  </si>
  <si>
    <r>
      <t xml:space="preserve">Desconocimiento de normatividad relacionada con los diferentes procedimientos del proceso.
</t>
    </r>
    <r>
      <rPr>
        <sz val="11"/>
        <color indexed="10"/>
        <rFont val="Arial Narrow"/>
        <family val="2"/>
      </rPr>
      <t>Falta de etica por parte de los servidores.</t>
    </r>
  </si>
  <si>
    <t>Se cuenta con lineamientos en el tema de aseguramiento de bienes e inventarios.
Existe un programa de seguros que salvaguarda los bienes de la entidad y la integridad de los funcionarios a nivel directivo y guardaparques
Se cuenta con una resolución donde se establece el procedimiento para dar de baja a los bienes muebles de la entidad.</t>
  </si>
  <si>
    <t xml:space="preserve">Se encuentra en proceso de actualización el normograma para incluir lo refente a la normatividad ambiental aplicable al proceso.
Los procedimientos del proceso no poseen los lineamientos documentados con realción a temas ambientales.
El plan de emergencias de la entidad no contempla las acciones y riesgos de carácter ambiental. 
Algunas de las áreas no realizan las actividades precontracturales dentro de los tiempos estipulados necesarias para la ejecución de los mantenimientos preventivos.
Falta de implementación de los lineamientos de infraestructura sostenible.
No asegurar  los bienes de la entidad solicitados en el formato de inclusión 
</t>
  </si>
  <si>
    <t>Falta equipos de computo mas robustos que permita trabajar optimamente el programa autocad.
No hay suficientes licencias de software para los diferentes programas requeridos por el Grupo de Infraestructura.
Falta de equipos de cómputo más robustos que permita trabajar óptimamente los programas establecidos. (DTAN).
Las areas protegidas no cuentan con el aplicativo en linea para la consulta de los bienes con que cuenta cada area. (DTAM)</t>
  </si>
  <si>
    <t>Se cuenta con sistemas de recolección de residuos especiales de la red posconsumo en el Nivel Central.</t>
  </si>
  <si>
    <t>Debilidad en la planeación de los lineamientos y/o requerimientos por parte de la Entidad para el desarrollo de las actividades inherentes al Grupo de infraestructura.
Falta de implementación de los lineamientos de infraestructura sostenible.</t>
  </si>
  <si>
    <t>Se cuenta con un programa para el manejo de la comunicación que   permite gestionar electrónicamente la producción, el trámite, el almacenamiento digital y la recuperación de documentos, evitando pérdida de la información. ORFEO y correo electrónico (DTAN).
Se cuenta con los medios de comunicación que la entidad ofrece en el momento en que realizan las publicaciones de las modificaciones de los formato y demás (DTAM)</t>
  </si>
  <si>
    <t>Los ajustes de la planeación Institucional afectan los montos de cobertura de bienes (DTAN).</t>
  </si>
  <si>
    <t>La entidad cuenta con inmuebles propios y se realizalos mantenimientos preventivos 
Gestiones para la generación de Arquitectura Temporal/Efimera.
Se cuenta con sistemas de recolección de residuos especiales de la red posconsumo.</t>
  </si>
  <si>
    <t>Posible afectación a los recursos fisicos de la entidad debido a que el plan de emergencias de la entidad no contempla las acciones y riesgos de carácter ambiental.</t>
  </si>
  <si>
    <t xml:space="preserve">Se cuenta con un procedimiento de infraestructura y mantenimiento de sedes, asi como un formato para el autodiagnóstico (Ficha técnica) y mantenimiento. 
Se cuenta con un inventario de todos los bienes muebles e inmuebles y un manual para el manejo y control de propiedad, planta y equipo. </t>
  </si>
  <si>
    <t>Demora en la entrega de los formatos de inclusión de los bienes (DTAO).
Falta de controles en las salidas y prestamo de bienes</t>
  </si>
  <si>
    <t>El personal presenta en el Comité Interno del GPC seguimiento y control a las actividades que desarrolla en el proceso de gestión de recursos físicos
Contar con un profesional especializado en el tema de arquitectura sostenible
Contar con el personal idóneo para el desarrollo de las actividades y manejo del área (DTAN)
Se cuenta con personal competente para la ejecución de las actividades y con profesional en arquitectura para el apoyo en la infraestructura de la DTAM - AP
Se cuenta con personal de apoyo para la aplicación del sistema de gestión ambiental a las actividades del proceso</t>
  </si>
  <si>
    <t>Se cuenta con un software de inventarios que permite mayor confiabilidad y control de la información de la propiedad, planta y equipo.</t>
  </si>
  <si>
    <t>Gestión de recursos financieros con FONTUR y KFW para el mantenimiento y/o construcción de bienes inmuebles</t>
  </si>
  <si>
    <t>Falta de presupuesto para ejecutar los mantenimientos preventivos de las sedes de las áreas protegidas</t>
  </si>
  <si>
    <t xml:space="preserve">Existe normatividad para lo relacionado con inventarios y seguros
Cumplir con la normatividad e implementar el sistema de gestión ambiental aumentara la eficiencia en las actividades realizadas y brindara mejoras de carácter económico, social e institucional. </t>
  </si>
  <si>
    <t>Visitas de inspección por parte de las entidades de control que pueden generar sanciones por incumplimiento en los requisitos legales y otros.</t>
  </si>
  <si>
    <t>Existen lineamientos generados desde el Estado, para la adopción de compras sostenibles.</t>
  </si>
  <si>
    <t>Emergencia sanitaria generada por el COVID 1</t>
  </si>
  <si>
    <t>Nº:34</t>
  </si>
  <si>
    <t>Riesgo: Sustracción de bienes propiedad de la Entidad por parte de un servidor</t>
  </si>
  <si>
    <t>20. Gestión de recursos financieros con FONTUR y KFW para el mantenimiento y/o construcción de bienes muebles</t>
  </si>
  <si>
    <t>Fortalecer los recursos físicos de la entidad</t>
  </si>
  <si>
    <t>Grupo de Infraestructura</t>
  </si>
  <si>
    <t>1. Realizar mantenimientos y/o construcción de bienes inmuebles en Parques Naciones Naturales</t>
  </si>
  <si>
    <t>Documentos contractuales</t>
  </si>
  <si>
    <t>Generación de lineamientos que no garanticen la construcción de infraestructura  sostenible.</t>
  </si>
  <si>
    <t>Generación de lineamientos que no tengan en cuenta los principios de la Arquitectura sostenible.</t>
  </si>
  <si>
    <t>1. Falta de implementación de los lineamientos de infraestructura sostenible.</t>
  </si>
  <si>
    <t>1. Quejas y Reclamos por deficiencias en la construcción
2. Reprocesos
3. Perdida de imagen institucional
4. Mantenimientos tempranos</t>
  </si>
  <si>
    <t xml:space="preserve">Grupo de Infraestructura </t>
  </si>
  <si>
    <t xml:space="preserve">El coordinador del Grupo de Infraestructura revisa los productos durante su producción según la necesidad quedando como evidencia la Lista de Verificación. </t>
  </si>
  <si>
    <t>1. Divulgar y/o socializar los lineamientos para la infraestructura sostenible en los tres niveles.</t>
  </si>
  <si>
    <t>Comunicaciones.</t>
  </si>
  <si>
    <t>Generar el lineamiento de forma inmediata y comunicarlos</t>
  </si>
  <si>
    <t>(# lineamientos socializados / # lineamientos a socializar)  * 100</t>
  </si>
  <si>
    <r>
      <t xml:space="preserve">Se cuenta con la guía de edificaciones e infraestructuras sostenibles en PNN, la cual cuenta con las observaciones realizadas por la OAP, las cuales están en revisión.  Todos los diseños nuevos para las sedes de Parques se están haciendo con arquitectura sostenible y bioclimática. </t>
    </r>
    <r>
      <rPr>
        <b/>
        <sz val="11"/>
        <color indexed="8"/>
        <rFont val="Arial Narrow"/>
        <family val="2"/>
      </rPr>
      <t>Anexo 1 Guía Edificaciones e Infraestructuras Sostenibles</t>
    </r>
  </si>
  <si>
    <t>Perdida total o parcial de los bienes de la entidad</t>
  </si>
  <si>
    <t xml:space="preserve">Pérdida total se refiere a cuando un bien desaparece por hurto o daño total y pérdida parcial hace referencia al daño del bien ocasionado por el uso, el transporte del mismo u otra situación. 
</t>
  </si>
  <si>
    <t xml:space="preserve">1. No asegurar  los bienes de la entidad solicitados en el formato de inclusión 
</t>
  </si>
  <si>
    <t>Detrimento patrimonial</t>
  </si>
  <si>
    <t>Cada vez que se recibe la solicitud de inclusión de bienes, La profesional del GPC,  verifica que en el certificado emitido por la Aseguradora se encuentren la relación de los bienes solicitados para inclusión, registrando en la matriz de inclusión y/o exclusión de bienes, el número del certificado en cada bien e incluyendo el hipervinculo del certificado</t>
  </si>
  <si>
    <t>1. Reportar oportunamente al Grupo de procesos Corporativos los bienes a asegurar  (oportunamente hace referencia a realizar el reporte una vez ingrese al inventario de la entidad)</t>
  </si>
  <si>
    <t>Formato de entrada de almacén junto con el formato de inclusión y exclusión.
Correo electrónico al Grupo de Procesos Corporativos</t>
  </si>
  <si>
    <t>Notificar al Grupo de Control Disciplinario Interno  y al Grupo de Contratos según corresponda</t>
  </si>
  <si>
    <t>(# de bienes reportados GPC / # de bienes adquiridos)  * 100</t>
  </si>
  <si>
    <r>
      <t xml:space="preserve">DTCA: </t>
    </r>
    <r>
      <rPr>
        <sz val="11"/>
        <rFont val="Arial Narrow"/>
        <family val="2"/>
      </rPr>
      <t xml:space="preserve">Se cumplió con el reporte oportuno al Grupo de procesos Corporativos de los bienes a asegurar . En el primer cuatrimestre del año se remitió el día 9 marzo correo electrónico al responsable en Nivel Central. </t>
    </r>
    <r>
      <rPr>
        <b/>
        <sz val="11"/>
        <rFont val="Arial Narrow"/>
        <family val="2"/>
      </rPr>
      <t xml:space="preserve">Se adjunta como evidencia el correos electrónicos remitido anexo1. correo anexo2. formato inclusión anexo3.formatoinclusión y exclusión anexo4. carpeta entradas al almacén
DTPA: </t>
    </r>
    <r>
      <rPr>
        <sz val="11"/>
        <rFont val="Arial Narrow"/>
        <family val="2"/>
      </rPr>
      <t>Se reportan para el periodo de análisis los bienes adquiridos correspondientes tanto para la DT como para las AP con su respectivo correo electrónico. Se adjuntan las evidencias en la carpeta correspondiente.</t>
    </r>
    <r>
      <rPr>
        <b/>
        <sz val="11"/>
        <rFont val="Arial Narrow"/>
        <family val="2"/>
      </rPr>
      <t xml:space="preserve">
DTOR: </t>
    </r>
    <r>
      <rPr>
        <sz val="11"/>
        <rFont val="Arial Narrow"/>
        <family val="2"/>
      </rPr>
      <t>Se reporto por parte de la DTOR las entradas de almacén del mes de Febrero (Anexo 1);  Formatos de Inclusión de Enero, Febrero y Marzo (Anexo 2); Correo electrónico Enero 17 (Anexo 3.1);  Correo electrónico Enero 21 (Anexo 3.2); Correo electrónico Cabaña (Anexo 3.3); Correo electrónico Febrero 27 (Anexo 3.4);  Correo electrónico Marzo 2 (Anexo 3.5); Correo electrónico Marzo 9 (Anexo 3.6);  Formato Exclusión (Anexo 4);  Correo de reporte Exclusión (Anexo 4.1).</t>
    </r>
    <r>
      <rPr>
        <b/>
        <sz val="11"/>
        <rFont val="Arial Narrow"/>
        <family val="2"/>
      </rPr>
      <t xml:space="preserve">
DTAM:</t>
    </r>
    <r>
      <rPr>
        <sz val="11"/>
        <rFont val="Arial Narrow"/>
        <family val="2"/>
      </rPr>
      <t xml:space="preserve"> Se anexa inclusión de enero y febrero.   Para el mes de marzo y abril y debido a la emergencia sanitaria o hubo bienes comprados ni donados.</t>
    </r>
    <r>
      <rPr>
        <b/>
        <sz val="11"/>
        <rFont val="Arial Narrow"/>
        <family val="2"/>
      </rPr>
      <t xml:space="preserve"> Anexo 1 Inclusión bienes programas de seguros Enero 2020, Anexo 2 Inclusión bienes programas de seguros Febrero 2020, Anexo 3 Correo inclusión mes de enero, Anexo 4 Correo inclusión mes de febrero, Anexo 5 Entradas enero, Anexo 6 Entradas febrero.
DTAO:</t>
    </r>
    <r>
      <rPr>
        <sz val="11"/>
        <rFont val="Arial Narrow"/>
        <family val="2"/>
      </rPr>
      <t>No se tienen elementos para  inclusión de bienes</t>
    </r>
    <r>
      <rPr>
        <b/>
        <sz val="11"/>
        <rFont val="Arial Narrow"/>
        <family val="2"/>
      </rPr>
      <t xml:space="preserve">
DTAN: </t>
    </r>
    <r>
      <rPr>
        <sz val="11"/>
        <rFont val="Arial Narrow"/>
        <family val="2"/>
      </rPr>
      <t>Se realiza la gestión de inclusión y exclusión de bienes .</t>
    </r>
    <r>
      <rPr>
        <b/>
        <sz val="11"/>
        <rFont val="Arial Narrow"/>
        <family val="2"/>
      </rPr>
      <t xml:space="preserve"> Evidencias: Formatos GRF_FO_14 Inclusión y Exclusión mes de Enero, Febrero y Marzo de 2020. </t>
    </r>
  </si>
  <si>
    <t>2 Verificar que se cuenten con los anexos de las inclusiones al programa de seguros</t>
  </si>
  <si>
    <t>Anexos de las inclusiones al programa de seguros</t>
  </si>
  <si>
    <t>(# de bienes asegurados / # de bienes adquiridos)  * 100</t>
  </si>
  <si>
    <r>
      <t>GPC: Se realizo el proceso de inclusión del bien, adquirido con la Entrada No. 081 y se remitió por correo electrónico a la Aseguradora, y actualmente se encuentra en trámite la expedición del Anexo por parte de la Aseguradora.</t>
    </r>
    <r>
      <rPr>
        <b/>
        <sz val="11"/>
        <color indexed="8"/>
        <rFont val="Arial Narrow"/>
        <family val="2"/>
      </rPr>
      <t xml:space="preserve">
Anexo 1. Matriz Inclusión de Bienes
Anexo 2. Correo Electrónico Aseguradora.</t>
    </r>
  </si>
  <si>
    <t>Sustracción de bienes propiedad de la Entidad por parte de un servidor</t>
  </si>
  <si>
    <t>Se refiere al hurto de bienes que pertenencen a Parques Nacionales Naturales de Colombia.</t>
  </si>
  <si>
    <t>1. Falta de controles en las salidas y prestamo de bienes</t>
  </si>
  <si>
    <t>Cada vez que se requiere un bien en calidad de préstamo, el cuentadante diligencia el formato Traslado y  préstamo de bienes indicando la información del bien, la justificación del prestamo y las firmas de quien recibe y entrega con el fin de controlar el prestamo y entrega del bien . El que entrega el bien es el cuentadante</t>
  </si>
  <si>
    <t>1. Verificar la información remitida en el formato vigente de Traslado y  préstamo de bienes (complementamente diligenciado y con las firmas respectivas).</t>
  </si>
  <si>
    <t>Formato de Traslado y  prestamo de bienes dligenciado</t>
  </si>
  <si>
    <t>Grupo de Procesos Corporativos y Direcciones Territoriales</t>
  </si>
  <si>
    <t xml:space="preserve">(#de formato de traslado de bienes diligenciados de forma correcta / # de formatos de traslado de bienes remitidos) </t>
  </si>
  <si>
    <t>2. Falta de etica por parte de los servidores.</t>
  </si>
  <si>
    <t>2. Realizar sensibilizaciones de concientización del manejo de los recursos físicos.</t>
  </si>
  <si>
    <t>Listados de Asistencia
Presentación</t>
  </si>
  <si>
    <t>(#número de socializaciones realizadas)</t>
  </si>
  <si>
    <t>Se tiene programado realizar las  sensibilizaciones a partir del segundo trimestre de la vigencia</t>
  </si>
  <si>
    <r>
      <t xml:space="preserve">GC: </t>
    </r>
    <r>
      <rPr>
        <sz val="11"/>
        <rFont val="Arial Narrow"/>
        <family val="2"/>
      </rPr>
      <t>Se elaboró estudio previo adquisicion elementos de red</t>
    </r>
    <r>
      <rPr>
        <b/>
        <sz val="11"/>
        <rFont val="Arial Narrow"/>
        <family val="2"/>
      </rPr>
      <t xml:space="preserve">. Evidencia:  Estudios Previos Mínima 001 de 2020
DTCA: </t>
    </r>
    <r>
      <rPr>
        <sz val="11"/>
        <rFont val="Arial Narrow"/>
        <family val="2"/>
      </rPr>
      <t>De acuerdo a las normas legales vigentes y siguiendo las directrices de nivel central en el primer cuatrimestre 2020, se realizaron en la DTCA Estudios Previos que cuentan con los vistos buenos de la revisión y la documentación soporte del proceso de contratación por parte de los responsables.</t>
    </r>
    <r>
      <rPr>
        <b/>
        <sz val="11"/>
        <rFont val="Arial Narrow"/>
        <family val="2"/>
      </rPr>
      <t xml:space="preserve">ANEXO1. EP PLANTA DESALINIZADORA SFF LOS FLAMENCOS VoBo, ANEXO2. EP_Combustibles y lubricantes VoBo ANEXO3. ESP  EVENTO 2020 PNN MACUIRA y SFF LOS FLAMENCOS, ANEXO4. EP RACIONES DE CAMPAÑA- TAYRONA, ANEXO5. EP RACIONES DE CAMPAÑANA- PNN MACUIRA
DTPA: </t>
    </r>
    <r>
      <rPr>
        <sz val="11"/>
        <rFont val="Arial Narrow"/>
        <family val="2"/>
      </rPr>
      <t>Se hace seguimiento y revisión a los vistos buenos de los requisitos financieros y técnicos por los respectivos responsables para actividades de compras de sumiistros tanto para DT como para las AP de Farallones, Sanquianga,  Gorgona y Malpelo.</t>
    </r>
    <r>
      <rPr>
        <b/>
        <sz val="11"/>
        <rFont val="Arial Narrow"/>
        <family val="2"/>
      </rPr>
      <t xml:space="preserve"> Se adjuntan evidencias del seguimiento
DTOR: </t>
    </r>
    <r>
      <rPr>
        <sz val="11"/>
        <rFont val="Arial Narrow"/>
        <family val="2"/>
      </rPr>
      <t>Una vez realizados los estudios Previos, éstos se revisaron por los respectivos responsables los requisitos financieros y técnicos y una vez impresos, cada responsable colocó su visto bueno .</t>
    </r>
    <r>
      <rPr>
        <b/>
        <sz val="11"/>
        <rFont val="Arial Narrow"/>
        <family val="2"/>
      </rPr>
      <t xml:space="preserve"> Anexo: Riesgo 20 Muestra 1, Riesgo 20 Muestra 2, Riesgo 20 Muestra 3, Riesgo 20 Muestra 4, Riesgo 20 Muestra 5, Riesgo 20 Muestra 6, Riesgo 20 Muestra 7, Riesgo 20 Muestra 8, Riesgo 20 Muestra 9, Riesgo 20 Muestra 10, Riesgo 20 Muestra 11, Riesgo 20 Muestra 12, Riesgo 20 Muestra 13 , Riesgo 20 Muestra 14, Riesgo 20 Muestra 15, Riesgo 20 Muestra 16
DTAM: </t>
    </r>
    <r>
      <rPr>
        <sz val="11"/>
        <rFont val="Arial Narrow"/>
        <family val="2"/>
      </rPr>
      <t xml:space="preserve">Se lleva a cabo reporte de estudios previos con sus respectivos vistos buenos. </t>
    </r>
    <r>
      <rPr>
        <b/>
        <sz val="11"/>
        <rFont val="Arial Narrow"/>
        <family val="2"/>
      </rPr>
      <t xml:space="preserve">Anexo 01. E.P I.P 01-2020 - Mantenimiento, Anexo 02. E.P I.P FONAM 02-2020 - Papeleria, Anexo 03. E.P I.P FONAM 03-2020 - Raciones, Anexo 04. E.P I.P FONAM 09-2020 - Combustible, Anexo 05. E.P I.P FONAM 01-2020 - Toner.  
DTAO: </t>
    </r>
    <r>
      <rPr>
        <sz val="11"/>
        <rFont val="Arial Narrow"/>
        <family val="2"/>
      </rPr>
      <t>Los estudios previos que se elaboran para realizar  la contratación de los bienes y/o servicios a adquirir, son debidamente revisados, y llevan los vistos buenos de las personas responsables de la elaboración y revisión de los mismos. (Ver archivos adjuntos)</t>
    </r>
    <r>
      <rPr>
        <b/>
        <sz val="11"/>
        <rFont val="Arial Narrow"/>
        <family val="2"/>
      </rPr>
      <t xml:space="preserve">
DTAN: </t>
    </r>
    <r>
      <rPr>
        <sz val="11"/>
        <rFont val="Arial Narrow"/>
        <family val="2"/>
      </rPr>
      <t>Se anexan 5 archivos  donde se evidencia  la trazabilidad de los estudios y los respectivos vistos buenos y revisiones generales efectudadas.</t>
    </r>
  </si>
  <si>
    <r>
      <t xml:space="preserve">GC: </t>
    </r>
    <r>
      <rPr>
        <sz val="11"/>
        <rFont val="Arial Narrow"/>
        <family val="2"/>
      </rPr>
      <t>Se elaboró estudio previo adquisicion elementos de red</t>
    </r>
    <r>
      <rPr>
        <b/>
        <sz val="11"/>
        <rFont val="Arial Narrow"/>
        <family val="2"/>
      </rPr>
      <t xml:space="preserve">. Evidencia:  Estudios Previos Mínima 001 de 2020
DTCA: </t>
    </r>
    <r>
      <rPr>
        <sz val="11"/>
        <rFont val="Arial Narrow"/>
        <family val="2"/>
      </rPr>
      <t>De acuerdo a las normas legales vigentes y siguiendo las directrices de nivel central en el primer cuatrimestre 2020, se realizaron en la DTCA Estudios Previos que cuentan con los vistos buenos de la revisión y la documentación soporte del proceso de contratación por parte de los responsables</t>
    </r>
    <r>
      <rPr>
        <b/>
        <sz val="11"/>
        <rFont val="Arial Narrow"/>
        <family val="2"/>
      </rPr>
      <t xml:space="preserve">.ANEXO1. EP PLANTA DESALINIZADORA SFF LOS FLAMENCOS VoBo, ANEXO2. EP_Combustibles y lubricantes VoBo ANEXO3. ESP  EVENTO 2020 PNN MACUIRA y SFF LOS FLAMENCOS, ANEXO4. EP RACIONES DE CAMPAÑA- TAYRONA, ANEXO5. EP RACIONES DE CAMPAÑANA- PNN MACUIRA
DTPA: </t>
    </r>
    <r>
      <rPr>
        <sz val="11"/>
        <rFont val="Arial Narrow"/>
        <family val="2"/>
      </rPr>
      <t>Se hace seguimiento y revisión a los vistos buenos de los requisitos financieros y técnicos por los respectivos responsables para actividades de compras de sumiistros tanto para DT como para las AP de Farallones, Sanquianga,  Gorgona y Malpelo.</t>
    </r>
    <r>
      <rPr>
        <b/>
        <sz val="11"/>
        <rFont val="Arial Narrow"/>
        <family val="2"/>
      </rPr>
      <t xml:space="preserve"> Se adjuntan evidencias del seguimiento
DTOR: </t>
    </r>
    <r>
      <rPr>
        <sz val="11"/>
        <rFont val="Arial Narrow"/>
        <family val="2"/>
      </rPr>
      <t xml:space="preserve">Una vez realizados los estudios Previos, éstos se revisaron por los respectivos responsables los requisitos financieros y </t>
    </r>
    <r>
      <rPr>
        <b/>
        <sz val="11"/>
        <rFont val="Arial Narrow"/>
        <family val="2"/>
      </rPr>
      <t xml:space="preserve">técnicos y una vez impresos, cada responsable colocó su visto bueno . Anexo: anexo Riesgo 21ac1 muestra 1.Riesgo 21 Muestra 1, Riesgo 21 Muestra 2, Riesgo 21 Muestra 3, Riesgo 21 Muestra 4, Riesgo 21 Muestra 5, Riesgo 21 Muestra 6, Riesgo 21 Muestra 7, Riesgo 21 Muestra 8, Riesgo 21 Muestra 9, Riesgo 21 Muestra 10, Riesgo 21 Muestra 11, Riesgo 21 Muestra 12, Riesgo 21 Muestra 13 , Riesgo 21 Muestra 14, Riesgo 21 Muestra 15, Riesgo 21 Muestra 16
DTAM: </t>
    </r>
    <r>
      <rPr>
        <sz val="11"/>
        <rFont val="Arial Narrow"/>
        <family val="2"/>
      </rPr>
      <t>Se lleva a cabo reporte de estudios previos con sus respectivos vistos buenos.</t>
    </r>
    <r>
      <rPr>
        <b/>
        <sz val="11"/>
        <rFont val="Arial Narrow"/>
        <family val="2"/>
      </rPr>
      <t xml:space="preserve"> Anexo 01. E.P I.P 01-2020 - Mantenimiento, Anexo 02. E.P I.P FONAM 02-2020 - Papeleria, Anexo 03. E.P I.P FONAM 03-2020 - Raciones, Anexo 04. E.P I.P FONAM 09-2020 - Combustible, Anexo 05. E.P I.P FONAM 01-2020 - Toner.  
DTAO: </t>
    </r>
    <r>
      <rPr>
        <sz val="11"/>
        <rFont val="Arial Narrow"/>
        <family val="2"/>
      </rPr>
      <t>Los estudios previos que se elaboran para realizar  la contratación de los bienes y/o servicios a adquirir, son debidamente revisados, y llevan los vistos buenos de las personas responsables de la elaboración y revisión de los mismos. (Ver archivos adjuntos)</t>
    </r>
    <r>
      <rPr>
        <b/>
        <sz val="11"/>
        <rFont val="Arial Narrow"/>
        <family val="2"/>
      </rPr>
      <t xml:space="preserve">
DTAN:  </t>
    </r>
    <r>
      <rPr>
        <sz val="11"/>
        <rFont val="Arial Narrow"/>
        <family val="2"/>
      </rPr>
      <t>Se anexan 5 archivos  donde se evidencia  la trazabilidad de los estudios y los respectivos vistos buenos y revisiones generales efectudadas.</t>
    </r>
  </si>
  <si>
    <r>
      <t xml:space="preserve">GC: </t>
    </r>
    <r>
      <rPr>
        <sz val="11"/>
        <rFont val="Arial Narrow"/>
        <family val="2"/>
      </rPr>
      <t>Se elaboró respuesta a las observaciones del proceso IPMC-NC-002-2020.Se adjuntan los pantallazos teniendo en cuenta que no se colocaron vistos buenos debido a la contigencia del COVID-19</t>
    </r>
    <r>
      <rPr>
        <b/>
        <sz val="11"/>
        <rFont val="Arial Narrow"/>
        <family val="2"/>
      </rPr>
      <t xml:space="preserve"> Evidencia:  Pantallazos y Respuesta observación  IPMC-NC-002-2020
DTCA: </t>
    </r>
    <r>
      <rPr>
        <sz val="11"/>
        <rFont val="Arial Narrow"/>
        <family val="2"/>
      </rPr>
      <t>Se da respuesta a las observaciones que realizan los oferentes en el marco de la contratación realizada en cumplimiento de la ley 80 y el manual de contratación de la entidad, estas observaciones pretenden esclarecer las condiciones técnicas o asolicitar modificación de un requerimiento técnico o financiero.  De igual manera estas se pueden observar una vez se haya realizado  la publicacion de los informes tanto técnicos, económicos y juridicos o se haya realizado la adjudicación del proceso. Se adjuntan como evidencia anexo1. respuesta a observaciones</t>
    </r>
    <r>
      <rPr>
        <b/>
        <sz val="11"/>
        <rFont val="Arial Narrow"/>
        <family val="2"/>
      </rPr>
      <t xml:space="preserve">  IPMC-DTCA029-2020, anexo2. RESPUESTA A OBSERVACIONES IPMC DTCA 004-2020, ANEXO3. Respuesta Observación IPMC-034-2020, ANEXO4. Respuesta Observaciones N°2 al Informe de Evaluacion - IPMC-DTCA-037-2020, ANEXO5. Respuestas a Observaciones Invitación Publica IPMC-DTCA-033-2020
DTPA: </t>
    </r>
    <r>
      <rPr>
        <sz val="11"/>
        <rFont val="Arial Narrow"/>
        <family val="2"/>
      </rPr>
      <t>Se hace seguimiento y revisión para dar respuestas oportuna a las observaciones sobre realizadas proponentes, organismos de control o partes interesadas a los procesos realizados de las repsuestas a las observaciones de la suasta FONAM 001 2020 y el proceso de compra de compresores para la AP Gorgona.</t>
    </r>
    <r>
      <rPr>
        <b/>
        <sz val="11"/>
        <rFont val="Arial Narrow"/>
        <family val="2"/>
      </rPr>
      <t xml:space="preserve"> Se adjunta evidencia de cumplimiento.
DTOR: </t>
    </r>
    <r>
      <rPr>
        <sz val="11"/>
        <rFont val="Arial Narrow"/>
        <family val="2"/>
      </rPr>
      <t xml:space="preserve">Las observaciones realizadas se respondieron a través de la plataforma del SECOP ll. </t>
    </r>
    <r>
      <rPr>
        <b/>
        <sz val="11"/>
        <rFont val="Arial Narrow"/>
        <family val="2"/>
      </rPr>
      <t xml:space="preserve">Anexo Riesgo 21ac2 muestra 2
DTAM: </t>
    </r>
    <r>
      <rPr>
        <sz val="11"/>
        <rFont val="Arial Narrow"/>
        <family val="2"/>
      </rPr>
      <t>Las respuestas a las observaciones se dan de manera transaccional en el Secop</t>
    </r>
    <r>
      <rPr>
        <b/>
        <sz val="11"/>
        <rFont val="Arial Narrow"/>
        <family val="2"/>
      </rPr>
      <t xml:space="preserve">.. Anexo 6 pantallazo gestor documental Secop
DTAO: </t>
    </r>
    <r>
      <rPr>
        <sz val="11"/>
        <rFont val="Arial Narrow"/>
        <family val="2"/>
      </rPr>
      <t>Los procesos contractuales que se gestionan en el área jurídica, son repartidos de manera aleatoria entre los abogados de la DTAO, en el transcurso de los procesos la líder jurídica hace una revisión de cada uno de ellos, revisa las respuestas a las observaciones y demás actuaciones que se llevan a cabo dentro del proceso de contratación, adicionalmente las respuesta de las observaciones son revisadas y firmadas por la Coordinadora Administrativa y Financiera.</t>
    </r>
    <r>
      <rPr>
        <b/>
        <sz val="11"/>
        <rFont val="Arial Narrow"/>
        <family val="2"/>
      </rPr>
      <t xml:space="preserve">
DTAN: </t>
    </r>
    <r>
      <rPr>
        <sz val="11"/>
        <rFont val="Arial Narrow"/>
        <family val="2"/>
      </rPr>
      <t xml:space="preserve">Se anexan 3 archivlo donde se pueden verificar las respuestas a observaciones. </t>
    </r>
    <r>
      <rPr>
        <b/>
        <sz val="11"/>
        <rFont val="Arial Narrow"/>
        <family val="2"/>
      </rPr>
      <t>Evidencias en DRIVER riesgo 21.</t>
    </r>
  </si>
  <si>
    <t>El personal presenta en el Comité Interno del GPC seguimiento y control a las actividades que desarrolla en el proceso de servicio al ciudadano. 
DTAM cuenta con personal para la ejecución de las actividades del proceso de atencion al usuario</t>
  </si>
  <si>
    <t xml:space="preserve">Insuficiencia de personal  para el desarrollo de las actividades del proceso de servicio al ciudadano. 
No contar con una dependencia exclusiva de servicio al ciudadano. 
Falta optimizar el manejo de los aplicativos relacionados con servicio al ciudadano.  
Falta de capacitación al personal que apoya el proceso de servicio al ciudadano. . </t>
  </si>
  <si>
    <t>Se cuenta con lineamientos generales que permiten uniformidad en el tratamiento y en el servicio al ciudadano por los diferentes canales dispuestos por PNN, con el ánimo de brindar un servicio de calidad, mejorando la percepción, imagen institucional y aumentando la satisfacción del ciudadano. 
Se cuenta con instrumentos para medir  la satisfacciòn del ciudadano y conocer su percepciòn sobre la prestaciòn del servicio y así generar acciones que permitan la  mejora continua. 
Se realizan comites internos para realizar seguimiento y control al proceso
El personal presenta en el Comité Interadministrativo de la DTAN el seguimiento y control a las actividades que desarrolla en el proceso de servicio al ciudadano</t>
  </si>
  <si>
    <t>Desconocimiento para identificar la clase de petición  de acuerdo a lo establecido en la normatividad que regula el derecho fundamental de petición.
Insuficiente apropiación  de los lineamientos establecidos para el proceso de servicio al ciudadano.</t>
  </si>
  <si>
    <t>Se cuenta con aplicativos como el sistema de gestión documental y ventanilla única que permite llevar un control y seguimiento a los diferentes trámites relacionados con el servicio al ciudadano</t>
  </si>
  <si>
    <t>Insuficiencia de cobertura de conectividad (por problemas técnicos o climáticos) que afecta la prestación del servicio</t>
  </si>
  <si>
    <t>Amplios mecanismos para difundir la comunicación que se dan entre los procesos, además de cambios en los mismos.</t>
  </si>
  <si>
    <t>Infraestructura no adecuada para la atención a población en situación de discapacidad
Posible afectación ambiental en las instalaciones y/o áreas protegidas, debido a la generación de residuos por parte de los usuarios o habiatantes de las áreas, y que estos residuos sean de dificil control
PQRSD recibidas por los ciudadanos referente al manejo y generación de residuos en las areas protegidas</t>
  </si>
  <si>
    <t xml:space="preserve">El sistema de gestión documental presenta falencias en cuanto al dato de días de tramite y no permite la radicacion de los archivos en PDF.
La ventanilla única de Parques Nacionales presenta errores en su funcionamiento  y de conexión con el sistema de gestión documental.
 </t>
  </si>
  <si>
    <t xml:space="preserve">Falta de presupuesto para la creacion de la dependencia de servicio al ciudadano con cobertura a nivel nacional </t>
  </si>
  <si>
    <t>Existencia de un amplio marco legal  que garantiza el acceso a los ciudadanos  a diversos mecanismos de participaciòn  para proteger sus derechos y brindar una adecuada atencion. 
Expedición del decreto 491 de 2020 por medio del cual se modifican transitoriamente los plazos de respuesta establecido en la ley 1755 de 2015</t>
  </si>
  <si>
    <t xml:space="preserve">Dificultades logísticas y económicas para poder cumplir con lo establecido en el marco legal. </t>
  </si>
  <si>
    <t xml:space="preserve">La entidad cuenta con diferentes sedes a nivel nacional lo que facilita que incluso las poblaciones más apartadas accendan a la informaciòn de la entidad </t>
  </si>
  <si>
    <t xml:space="preserve">Por las caracterìsticas geográficas de la entidad y la diversidad de los actores con los que interactua, se dificulta la cobertura plena. </t>
  </si>
  <si>
    <t xml:space="preserve">Disponibilidad de herramientas tecnológicas por parte del Estado que facilitan al usuario la consulta de los servicios y tràmites que presta la entidad. </t>
  </si>
  <si>
    <t>Por las características geográficas de la entidad no hay cobertura tecnológica para todos los ciudadanos
Los ciudadanos no está usando la ventanilla integral de trámites ambientales</t>
  </si>
  <si>
    <t>Emergencia sanitaria generada por el COVID 19 afectando el servicio al ciudadano de forma presencial ya que imposibilita el acceso de alguna parte de los ciudadanos.</t>
  </si>
  <si>
    <t>El DNP organiza ferias nacionales de servicio al ciudadano, que permiten facilitar a la población  el acceso a los tramites y servicios
Contar con página web para interactuar con los ciudadanos.
Medios de difusiòn a través de los diferentes canales de comunicaciòn dispuestos para los ciudadanos</t>
  </si>
  <si>
    <t>Servicio al ciudadano</t>
  </si>
  <si>
    <t xml:space="preserve">Riesgo: Responder las PQRS fuera de los términos legales establecidos por intereses particulares </t>
  </si>
  <si>
    <t>Se brindan a los ciudadanos diferentes canales para presentar las PQRSD</t>
  </si>
  <si>
    <t>Identificar los canales utilizados por los ciudados en el periodo</t>
  </si>
  <si>
    <t>Matriz de seguimiento del sistema de gestión docuemntal</t>
  </si>
  <si>
    <t xml:space="preserve">Responder las PQRS fuera de los términos legales establecidos por intereses particulares </t>
  </si>
  <si>
    <t xml:space="preserve">Hace referencia a dar respuesta en fechas posteriores o fuera de los términos establecidos por la ley. </t>
  </si>
  <si>
    <t xml:space="preserve">1. Desconocimiento para identificar la clase de petición  de acuerdo a lo establecido en la ley 1755 de 2015 y en el decreto.491 de 2020 </t>
  </si>
  <si>
    <t>Sanciones y demandas</t>
  </si>
  <si>
    <t>Grupo de Procesos Corporativos, Direcciones Territoriales y sus áreas protegidas</t>
  </si>
  <si>
    <t>La profesional del GPC encargado de Atención al Usuario, realiza semestralmente capacitaciones y sensibilizaciones enfatizando en los plazos establecidos para dar respuesta a las diferentes peticiones, dejando como evidencia listas de asistencia, presentaciones y flash informativos.</t>
  </si>
  <si>
    <t xml:space="preserve">1. Realizar sensibilizaciones enfatizando en la  clase de petición  de acuerdo a lo establecido en la ley 1755 de 2015 y el  Decreto 491 de 2020 </t>
  </si>
  <si>
    <t>Presentaciones 
Listados de asistencia
Flash informativos</t>
  </si>
  <si>
    <t>Grupo de Procesos Corporativos
en articulación con  Direcciones Territoriales  (listado de asistencia)
Grupo de Procesos Corporativos (Flash informativos)</t>
  </si>
  <si>
    <t>2. Insuficiente apropiación  de los lineamientos establecidos para el proceso de atención al usuario.</t>
  </si>
  <si>
    <t xml:space="preserve">La profesional del GPC genera alertas  por medio del envío de un correo electrónico, 5 días antes de vencerse el derecho de petición. </t>
  </si>
  <si>
    <t>2. Generar alertas  por medio de correo electrónico, con el fin de que se de respuesta oportuna a las solicitudes</t>
  </si>
  <si>
    <t>Correos electrónicos</t>
  </si>
  <si>
    <t>Grupo de Procesos Corporativos
Direcciones Territoriales</t>
  </si>
  <si>
    <t xml:space="preserve">3. Favorecer intereses personales o de terceros </t>
  </si>
  <si>
    <t>El equipo encargado de Atención al Usuario, realiza seguimiento para dar respuesta oportuno a las solicitudes.
El líder de calidad de la DTAM lleva a cabo  capacitaciones y sensibilizaciones enfatizando en los plazos establecidos para dar respuesta a las diferentes peticiones, dejando como evidencia listas de asistencia, presentaciones y correos electrónicos.</t>
  </si>
  <si>
    <t>3. Notificar al GPC mediante correo electrónico la siguiente informacion respecto a las PQRSD:
-Número de recibidas en el mes
-Cuantas fueron respondidas oportunamente 
- Cuantas se encuentran en tramite</t>
  </si>
  <si>
    <t>Correo electrónico
Matriz de seguimiento</t>
  </si>
  <si>
    <t>Correo electrónico notificando información</t>
  </si>
  <si>
    <t>Los lideres de calidad de las Direcciones Territoriales y la profesional de GPC realizan un control mensual que consiste en realizar un seguimiento a la matriz de PQRSD para verificar la oportunidad de la respuesta</t>
  </si>
  <si>
    <t>7 de Julio 2020</t>
  </si>
  <si>
    <t>Se cuenta con personal competente para la ejecución de las actividades del proceso de Gestión documental</t>
  </si>
  <si>
    <t>Insuficiencia de personal para el desarrollo de las actividades del proceso Gestión documental
Falta de apropiacion del código de integridad que rige las labores del servidor público y contratistas</t>
  </si>
  <si>
    <t xml:space="preserve">Se cuenta con los instrumentos archivisticos tales como: Procedimientos, formatos, programas, plan de trabajo y tablas de retención documental </t>
  </si>
  <si>
    <t>Falta de apropiación para aplicar los lineamientos de gestión documental
No contar con una unidad administrativa de Gestión Documental</t>
  </si>
  <si>
    <t>Existe un sistema de gestion documental donde se administra y maneja la información desde su planeación, hasta su disposición final (finalización de tramite), lo cual optimiza el uso de papel como recurso</t>
  </si>
  <si>
    <t>La nueva versión del sistema de gestión documental tiene módulos sujetos a mejoras para optimizar su manejo
Caidas del sistema que inciden en la operatividad del sistema de gestión documental</t>
  </si>
  <si>
    <t xml:space="preserve">Existe compromiso por la Dirección para la implementación de lineamientos de gestión documental, lo cual se evidencia en el seguimiento que se realiza en el Comité Institucional de Gestión y Desempeño </t>
  </si>
  <si>
    <t xml:space="preserve">Campañas de buenas practicas en el manejo de la gestión documental </t>
  </si>
  <si>
    <t>Falta de apropiación por parte de los usuarios de la buenas prácticas en el manejo de la gestión documental</t>
  </si>
  <si>
    <t>Falta de aprovisionamiento de recursos para implementación del sistema de gestion dcomental</t>
  </si>
  <si>
    <t>Creación del proceso para la gestión documental</t>
  </si>
  <si>
    <t>Manejo adecuado de la documentacion que maneja la entidad</t>
  </si>
  <si>
    <t>Falta de presupuesto para fortalecer la plataforma tecnológica y gestión de archivos.</t>
  </si>
  <si>
    <t>El modelo integrado de planeación y gestión en la dimensión de información y comunicación establece como instrumento archivistico el Plan Institucional Nacional de Archivo.
La herramienta furag permite realizar seguimiento al cumplimiento de los requisitos legales de gestión documental</t>
  </si>
  <si>
    <t>Cambio frecuente de la normatividad relacionada con la gestión documental</t>
  </si>
  <si>
    <t xml:space="preserve">Por las características geográficas de la entidad no hay cobertura tecnológica para todos los usuarios ni cobertura electríca suficiente o estable para algunas de las áreas protegidas, limitando el acceso y manejo del sistema de gestión documental
</t>
  </si>
  <si>
    <t>Emergencia sanitaria y ambiental por el COVID 19 que afecta el acceso y organización de los archivos físicos</t>
  </si>
  <si>
    <t xml:space="preserve">GESTIÓN DOCUMENTAL </t>
  </si>
  <si>
    <t xml:space="preserve">Riesgo: Ocultamiento o perdida  de la infomación para beneficio particular o de un tercero </t>
  </si>
  <si>
    <t>¿Da lugar al detrimento de calidad de vida de la comunidad por la pérdida del bien o servicios o los recursos públicos?</t>
  </si>
  <si>
    <t>Fortalecer la gestión documenta, a traves de mecanismos de control de seguimiento a los indicadores criticos de la gestión documental</t>
  </si>
  <si>
    <t>Actualizar e implementar el Plan Institucional Nacional de Archivos</t>
  </si>
  <si>
    <t>Plan Institucional Nacional de Archivos actualizado
Informe de gestión</t>
  </si>
  <si>
    <t>Coordinador Grupo de Procesos Corporativos</t>
  </si>
  <si>
    <t xml:space="preserve">Pérdida de la documentación  física y digital de la entidad </t>
  </si>
  <si>
    <t xml:space="preserve">Ocultamiento o perdida  de la infomación para beneficio particular o de un tercero  </t>
  </si>
  <si>
    <t xml:space="preserve">Hace referencia a perder la memoria institucional por no contar con medidas que preserven la  documentación institucional fisica y digital </t>
  </si>
  <si>
    <t xml:space="preserve">1. Debilidad en el seguimiento a los controles establecidos en los procedimientos de archivo y correspondencia </t>
  </si>
  <si>
    <t xml:space="preserve">No contar con información oportuna y confiable
Pérdida de memoria institucional </t>
  </si>
  <si>
    <t>Se refiere a tomar la informacion o documentación y ocultarla para desviar su uso y generar beneficios particulares o a terceros</t>
  </si>
  <si>
    <t>Falta de apropiacion del código de integridad que rige las labores del servidor público y contratistas</t>
  </si>
  <si>
    <t>Grupo de Procesos Corporativos
Direcciones Territoriales
Areas Protegidas</t>
  </si>
  <si>
    <t>Grupo de Procesos Corporativos generará cada vez que se requiera los lineamientos para la administración y conservación de los archivos físicos, documentandolos y divulgandolos.</t>
  </si>
  <si>
    <t>Continuamente cada dependencia cuenta con Inventarios de archivos de gestion para el respectivo control de la documentación que se tiene en cada unidad administrativa</t>
  </si>
  <si>
    <t>1. Elaborar y ejecutar plan de trabajo de seguimiento a los controles de archivo y correspondencia que incluye a las Direcciones Territoriales</t>
  </si>
  <si>
    <t>% de Avance del Plan de Trabajo</t>
  </si>
  <si>
    <t>Activar acciones relacionadas con la recuperación de la información para información física-
Para información digital, Implementación de procedimientos para copias de seguridad</t>
  </si>
  <si>
    <t xml:space="preserve">2. Gestionar sensibilización a los servidores públicos en el código de intregridad
</t>
  </si>
  <si>
    <t>Se cuenta con personal competente para la ejecución de las actividades del proceso de gestión jurídica.</t>
  </si>
  <si>
    <t>Insuficiencia de personal en algunas dependencias para el desarrollo de las actividades de los procesos.
Cargos existentes en planta sin nombrar .
Falta de información a los procesos respecto a sus aspectos e impactos ambientales</t>
  </si>
  <si>
    <t>Organización de la información predial y judicial debidamente analizada. 
Apoyo transversal desde el punto de vista jurídico en los tres niveles de decisión. 
Conocimiento por parte del personal del sistema de gestión de calidad, el cual sirve como base para implementar e integrar el sistema de gestión ambiental.
Se cuenta con todos los actos administrativos elaborados por la OAJ en físico y digital.</t>
  </si>
  <si>
    <t>Retraso de algunos procesos por situaciones ajenas  a la Oficina Juridica. 
Insuficiencia de insumos técnicos que soporten la decisión jurídica que debe emitirse en el marco de la asesoría jurídica que brinda la Oficina.
Incremento en el volumen de requerimientos de diferente naturaleza .</t>
  </si>
  <si>
    <t xml:space="preserve">Se cuenta con matrices de la gestión y productos generados por la OAJ en drive, la cual se encuentra ordenada tematicamente. </t>
  </si>
  <si>
    <t>Deficiencias en los sistemas de información y tecnológicos con los que cuenta la entidad, para asegurar el acceso oportuno de información de la entidad.  
Dificultad de acceso a la normatividad expedida por la entidad debido a fallas en la página web de Parques.</t>
  </si>
  <si>
    <t>Implementación de estrategias y política de cero papel, para mejorar la eficiencia del consumo de dicho recurso.
La OAJ es el principal interlocutor con el Ministerio de Interior, en los procesos de consulta previa.</t>
  </si>
  <si>
    <t xml:space="preserve">Retroalimentación permanente del equipo para facilitar la comunicación de procesos, decisiones y avances de los asuntos de la oficina. </t>
  </si>
  <si>
    <t>El presupuesto asignado a la OAJ, no es suficiente para la carga laboral versus volumen de actividades realizadas.</t>
  </si>
  <si>
    <t>Atención oportuna de la solicitudes realizadas por los usuarios .
La entidad cuenta con algunas estrategias para la gestión adecuada de los recursos naturales, tales como eficiencia en el uso de agua y puntos verdes para la separación de residuos. 
La entidad cuenta con planes pos consumo -  Programas  de gestión ambiental.</t>
  </si>
  <si>
    <t>Actualización de la caracterización del proceso Gestión Jurídica, generando mayor claridad en inclusión de las actividades de SINAP y consulta previa.</t>
  </si>
  <si>
    <t>Emitir conceptos jurídicos  y orientaciones jurídicas a todas las áreas protegidas y unidades de decisión de Parques.
Falta de apropiación en la entidad en lo relacionado a la legislación ambiental.</t>
  </si>
  <si>
    <t xml:space="preserve">Actualización y publicación  permanente en la página web de la normativiadad que rige la entidad. </t>
  </si>
  <si>
    <t xml:space="preserve">Falta de presición en la clasificación de peticiones o requerimientos que llegan a la ventanilla de Atención al Usuario del Nivel Central y se remiten a la Oficina Asesora Jurídica. </t>
  </si>
  <si>
    <t xml:space="preserve">Existe la plataforma Ekogui donde se consigna la información juridica </t>
  </si>
  <si>
    <t>.N.A.</t>
  </si>
  <si>
    <t>Cambio de gobierno que redefinan políticas ambientales no acordes con la misión de la entidad.
Incertidumbre en la disminución presupuestal por reasignación de presupuesto al sector salud para la atención de la emergencia sanitataria causada por el covid - 19.</t>
  </si>
  <si>
    <t>Panorama ideal para incidir en la protección de las áreas protegidas.</t>
  </si>
  <si>
    <t xml:space="preserve">Cambios normativos que afecten el marco legal de la entidad </t>
  </si>
  <si>
    <t>Existencia de normatividad que permite estandarizar la expedición de actos administrativos. 
Existe normativa relacionada con buenas prácticas ambientales para oficinas y sedes administrativas.</t>
  </si>
  <si>
    <t xml:space="preserve">Coordinanción en la expedición de normatividad que afecte la misionalidad de Parques Nacionales Naturales de Colombia. </t>
  </si>
  <si>
    <t>Generar un mecanismo para el control e identificación del estado de los productos jurídicos e insumos necesarios que provenientes de actores internos y externos.</t>
  </si>
  <si>
    <t>27 de Julio de 2020</t>
  </si>
  <si>
    <t>Gestión Juridica</t>
  </si>
  <si>
    <t>Riesgo:  Defensa judicial que se realice bajo el favorecimiento de particulares</t>
  </si>
  <si>
    <t>6. Generar un mecanismo para el control e identificación del estado de los productos jurídicos e insumos necesarios que provenientes de actores internos y externos..</t>
  </si>
  <si>
    <t xml:space="preserve">Controlar e identificar estado de la información requerida para gestionar los productos jurídicos. </t>
  </si>
  <si>
    <t xml:space="preserve">Oficina Asesora Jurídica </t>
  </si>
  <si>
    <t>1. Diligenciamiento cuatrimestral de las bases de datos como mecanismo de control</t>
  </si>
  <si>
    <t xml:space="preserve">6 Bases de datos </t>
  </si>
  <si>
    <t xml:space="preserve">Se anexan como evidencia seis (6) matrices de datos. Estas bases de datos dan cuenta de la gestión de la Oficina Asesora Jurídica en cada una de sus actuaciones: 1) procesos judiciales, 2) Procesos coactivos, 3) respuestas a consultas 4) Revisión de planes de manejo 5) Gestión predial ( estudios de títulos) y 6) Elaboración de instrumentos normativos. </t>
  </si>
  <si>
    <t>33.33%</t>
  </si>
  <si>
    <t xml:space="preserve">Asistir jurídicamente a Parques Nacionales Naturales en los asuntos relacionados con el cumplimiento de sus funciones, mediante la interpretación y aplicación de la normatividad vigente, para la defensa de sus intereses, garantizando la legalidad de sus actuaciones. 
</t>
  </si>
  <si>
    <t>Retraso en la emisión de los productos jurídicos para atender asuntos relacionados con la misión institucional de la entidad</t>
  </si>
  <si>
    <t>Hace referencia a que se presenta  retraso de algunos procesos por situaciones ajenas  a la Oficina Jurídica.</t>
  </si>
  <si>
    <t>1. Insuficiencia de insumos técnicos que soporten la decisión jurídica que debe emitirse en el marco de la asesoría jurídica que brinda la Oficina.</t>
  </si>
  <si>
    <t xml:space="preserve">Afecta  la toma de decisiones en los diferentes niveles de la entidad. </t>
  </si>
  <si>
    <t>Oficina Asesora Jurídica</t>
  </si>
  <si>
    <t>Los profesionales de la Oficina Asesora Jurídica retroalimenta  cuatrimestralmente las bases de datos que contiene la información para el seguimiento a los avances en el desarrollo de los  productos normativos.</t>
  </si>
  <si>
    <t>1. Realizar seguimiento del cumplimiento de aporte de insumos técnicos para la elaboración de los productos jurídicos.</t>
  </si>
  <si>
    <t>Bases de datos diligenciadas</t>
  </si>
  <si>
    <t xml:space="preserve">Profesionales y grupo de apoyo - Oficina Asesora Jurídica </t>
  </si>
  <si>
    <t>6 Bases de datos  diligenciadas</t>
  </si>
  <si>
    <t>Informar a los tomadores de decisiones para la toma de medidas pertinentes.</t>
  </si>
  <si>
    <t xml:space="preserve">Se anexan como evidencia seis (6) matrices de datos. Estas bases de datos dan cuenta de la gestion de la Oficina Asesora Juridica en cada una de sus actuaciones: 1) procesos judiciales, 2) Procesos coactivos, 3) respuestas a consultas 4) Revision de planes de manejo 5) Gestion predial ( estudios de titulos) y 6) Elaboracion de instrumentos normativos. </t>
  </si>
  <si>
    <t>Defensa judicial que se realice para el favorecimiento de particulares</t>
  </si>
  <si>
    <t xml:space="preserve">Posibilidad de que no se ejerza una adecuada defensa judicial por parte del abogado apoderado, para favorecer los intereses de un particular y en perjuicio de los intereses de la entidad.
</t>
  </si>
  <si>
    <t xml:space="preserve">1. Insuficiencia en la revisión y retroalimentación de las acciones de defensa judicial.
</t>
  </si>
  <si>
    <t>Desiciones judiciales en perjucio de la entidad.</t>
  </si>
  <si>
    <r>
      <t>Revisión</t>
    </r>
    <r>
      <rPr>
        <sz val="11"/>
        <color indexed="8"/>
        <rFont val="Arial Narrow"/>
        <family val="2"/>
      </rPr>
      <t xml:space="preserve"> mensual</t>
    </r>
    <r>
      <rPr>
        <sz val="11"/>
        <rFont val="Arial Narrow"/>
        <family val="2"/>
      </rPr>
      <t xml:space="preserve"> de la acción judicial por parte del Jefe de la Oficina Asesora Jurídica </t>
    </r>
  </si>
  <si>
    <t>1. Seguimiento mensual a las acciones judiciales.</t>
  </si>
  <si>
    <r>
      <t xml:space="preserve">
</t>
    </r>
    <r>
      <rPr>
        <sz val="11"/>
        <color indexed="8"/>
        <rFont val="Arial Narrow"/>
        <family val="2"/>
      </rPr>
      <t>Lista de asistencia, indicando en la ayuda memoria la realización de revisión a las acciones judiciales</t>
    </r>
  </si>
  <si>
    <t xml:space="preserve">Jefe de Oficina Jurídica </t>
  </si>
  <si>
    <t xml:space="preserve">(seguimientos ejecutados / seguimiento programado)*100 </t>
  </si>
  <si>
    <t>DIRECCIÓN TERRITORIAL  ORINOQUÍA</t>
  </si>
  <si>
    <t xml:space="preserve">Competencia adecuada del personal.
Personal idóneo y comprometido. 
Convocatorias internas para cargos vacantes y ascensos. 
Contratación de mano de obra local el las áreas protegidas. 
La gestión del grupo administrativo del área protegida que atiende temas puntuales, no se ha visto afectada en la realización de las actividades bajo la modalidad trabajo en casa, excepto cuando se requiera realizar el inventario de elementos. 
</t>
  </si>
  <si>
    <t>La planta de personal en la Dirección Territorial y áreas protegidas es muy baja, por lo que se debe recurrir a un alto número de contratistas para la gestión efectiva de las áreas protegidas, DT y función pública. 
Espacios limitados para el proceso de inducción para los contratistas, sobre los procesos y normas tecnicas adoptadas por el sistema integrado de gestión.
Las áreas protegidas no aplican algunos formatos por la limitación de personal y desconocimiento. 
Desconocimiento de la normatividad ambiental y normas técnicas colombianas  
Falencia en la ejecución del mecanismo de teletrabajo y trabajo remoto.
Falencia en la cultura de autocuidado en materia de seguirdad y salud  en el trabajo.
Falta de sitios para realizar Aislamiento preventivo para cumplir con las funciones  y posteriormente retornar a sus hogares. Aumento de gastos presupuestales para cumplir con su trabajo.
Falta de Capacitaciones para en temas ambientales y en el manejo de emergencias, incendios, naufragios, accidentes, etc. 
El desarrollo del trabajo en casa implica que los contratistas y funcionarios resuelvan las necesidades de recursos tecnológicos para el desarrollo de las actividades de la Entidad, estando obligados a hacer uso de los elementos personales  y en algunos casos se exponen a no contar con estos, como es el caso del scanner.</t>
  </si>
  <si>
    <t>Existen lineamientos claros para algunos procesos misionales y estratégicos. 
Diseño de linemaientos, medidas preventivas y protocolos para atender la emergencia sanitaria por parte de presindencia, entidades gubernamentales, privadas y públicas.
Sistemas de Gestión Integrado con enfoque de procesos.
Se encuentra disponible la información SIG en la intranet.</t>
  </si>
  <si>
    <t xml:space="preserve">La no oportuna actualización de los procedimientos de algunos procesos de acuerdo con los actos administrativos que se generan en la entidad y función pública. 
Existen procesos en la entidad que no cuenta con lineamientos y  procedimientos claros como: restauración y Uso, Ocupación y Tenencia, relacionamiento con las comunidades campesinas, Servicios Ecosistémicos y Estrategias Especiales de Manejo, entre otros. 
Actualización de la normativa interna de acuerdo al contexto de las áreas protegidas. 
La no vinculación de las áreas protegidas y DT en los espacios de actualización y diseño de lineamientos, procedimiento y unificación de formatos. 
Falencia en la implemetación de las políticas medio ambientales para el manejo (residuos sólidos, líquidos y manejo del plástico) al interior de las áreas protegidas y DT en las infraestructuras, vías de acceso y senderos.
No esta claramente documentada la integración de las politicas (ambiental, calidad, seguridad y salud en el trabajo).
Los procesos no han identificado sus aspectos e impactos ambientales, generando baja información y conciencia por parte de personal.
Se cuenta con un Plan Integral de manejo Ambiental de algunas Área Protegida. 
El personal asociado al Plan Integral de manejo Ambiental está cualificado. 
Procesos de mejora continua implementados asociados al Plan Integral de manejo Ambiental del Área Protegida.
Diseño y desarrollo de un Plan de formación por cada línea estratégica de gestión del área protegida. 
Monitoreo del estado de la cantidad y la calidad de los cuerpos de agua priorizados o concesionados en el Área Protegida. 
Cumplimiento de criterios para lista verde e indicadores de efectividad del manejo del área protegida.  
</t>
  </si>
  <si>
    <t xml:space="preserve">La Entidad cuenta con algunas plataformas y servidor para documentar y procesar información que se genera desde las áreas protegidas.
Las plataformas han sido funcionales para adelantar tramites y servicios. </t>
  </si>
  <si>
    <t>Se carece de equipos actualizados para la realización de salidas de campo o monitoreo de las áreas protegidas. 
Las plataformas actuales no permiten documentar el 100% de la información que se recopila en las áreas protegidas. 
No se cuenta con una plataforma para evidenciar el cumplimiento de los Planes de Manejo y/o reportes del Plan de Acción Anual- PAA.
No se cuenta con las herramientas y soporte tecnologico (conectividad)  para la ejecución de las actividades misionales a cargo de los funcionarios a partir de la estragia de trabajo en casa en ocasión a la emergencia sanitaria por crisis de la pandemia COVID-19.
Falta de recursos para la adquisición de elementos como computadores y escritorios adecuados para un mejor desempeño de las funciones.</t>
  </si>
  <si>
    <t>Acompañamiento y seguimiento periódico al cumplimiento de los indicadores de PAA. 
Los espacios de comité territorial, locales, técnicos y administrativos generados en la DTOR. 
Revisión Territorial al Sistema Integrado de Gestión.
Implementación de estrategias y política de cero papel, para mejorar la eficiencia del consumo de dicho recurso.
Contar con Sistema de Gestión Integrado bajo normas técnicas colombianas (ISO 9001 calidad, ISO 14001 ambiental, NTC PE 1000/2017, MIPG, SG-SST Dec1072/2015).</t>
  </si>
  <si>
    <t xml:space="preserve">Cambios recurrentes en los lineamientos para la formulación y seguimiento de los Plan Anual de Acción. 
Indicadores que no cuentan con hoja metodológica para su medición y seguimiento. 
La entidad no cuenta con un rubro estimado para atención de emergencias de salud pública. 
Al no contar con la integración del sistema de gestión se genera reprocesos en las solicitudes de reportes de las diferentes unidades de gestión. 
No continuidad en los espacios convocados y/o invitados a causa de personal insuficiente y baja asignación de recursos financieros para cubrir movilidad y/o realización de eventos. 
Trámites en temas ambientales aplazados con las partes interesadas por parte de la entidad, debido a la falta de recurso humano y financiero. </t>
  </si>
  <si>
    <t>Se cuenta con un plan de comunicaciones articulado a la Estrategia Nacional de Comunicación y Educación Ambiental para el fortalecimiento organizacional y posicionamiento de la DTOR.  
Adaptación y capacidad técnica del personal de la entidad para el diseño de herramientas gráficas, audiovisuales entre otras que eprmitan fortalecer el canal de comunicación interna de funcionarios y contratistas en torno a la emergencia sanitaria por la pandemia COVID-19.</t>
  </si>
  <si>
    <t xml:space="preserve">No se generan espacios de fortalecimiento organizacional a los equipos de trabajo. 
Los canales de comunicación interna como (página web y correo electrónico) no son eficientes para la divulgación  de información conyuntural para el manejo de las áreas protegidas. 
Falta de equipos de radio comunicaciones para atender emergencias entre otras actividades.  </t>
  </si>
  <si>
    <t xml:space="preserve">Gestión de proyectos de cooperación oficinal y no nacional para la efectividad en el manejo de las Áreas Protegidas y Dirección Territorial.  </t>
  </si>
  <si>
    <t xml:space="preserve">Gran parte de los proyectos de cooperación no financian la contratación de personal en las áreas protegidas. 
No se cuenta con mecanismos de sostenibilidad financiera para el manejo efectivo de las áreas protegidas. 
Las cadenas de valor de los proyectos de inversión actualmente en la entidad, no tienen priorizado un rubro para atención de emergencias sanitarias.
Disminución de presupuestos que no hacen eficiente la operatividad del A.P.
Equipos costosos que requieren insumos y mantenimientos, asociados al funcionamiento de los diferentes componentes de los sistemas de tratamiento (PTAR y PTAP) y que para adquirirlos requieren aprobación presupuestal por Nivel Central. </t>
  </si>
  <si>
    <t xml:space="preserve">Infraestructura  Algunas áreas protegidas cuenta con infraestructura y asignación de recursos para el mantenimiento de las mismas. 
La entidad cuenta con algunas estrategias orientadas a la implementación del sistema de gestión ambiental que promueve la implementación de programas de gestión ambiental como uso eficiente de agua, energia, papel, puntos verdes para separación de residuos y programas pos consumo en las diferentes unidades de decisión.
</t>
  </si>
  <si>
    <t>Baja asignación de recursos para la realización del mantenimiento requerido y adecuación en la infraestructura como oficinas, sedes operativas, senderos, señalización de las diferentes unidades de decisión. 
No se cuenta con sedes propias para el desarrollo de las acciones administrativas y de planificación y atención al ciudadano en las áreas protegidas y Dirección Territorial.
No se tienen identificados los posibles riesgos, aspectos e impactos ambientales provenientes de las actividades de las organizaciones con las que se comparten las instalaciones del nivel central y en algunas  unidades de decisión.</t>
  </si>
  <si>
    <t xml:space="preserve">Disponibilidad de recursos de fuente internacional y nacional para la formulación e implementación de proyectos en las áreas protegidas. 
Espacios de confianza con las comunidades locales para la implementación de proyectos. 
Canales de comunicación con actores estratégicos para la generación de alianzas. </t>
  </si>
  <si>
    <t xml:space="preserve">Corto plazo  de los recursos disponibles de fuente internacional y nacional para la implementación de proyectos en las áreas protegidas, limitando la continuidad en los procesos de cambio en las áreas protegidas. 
Pérdida de confianza por parte de los actores estratégicos. 
Cambio en las dinámicas socio-político en el contexto nacional, regional y local. 
Insertidumbre en la asignación presupuestal para la próxima vigencia debido a prioridades por la emergencia sanitaria y directivas de austeridad del gasto.
Incertidumbre en la ejecución de los recursos asignados por nacion y cooperación por las diferentes medidas de prevención en torno a la emergencia sanitaria, definidias a nivel nacional, regional y local. 
Los recortes presupuestales originados por la austeridad en el gasto
Suspension de ejecucion presupuestal de proyectos de Cooperación Internacional por temas de riesgo público y relacionamiento comunitario.  </t>
  </si>
  <si>
    <t xml:space="preserve">La implementación del acuerdo de Paz.  
Politicas públicas de desarrollo sostenible 
Politica del SINAP en proceso de formulación 
Políticas del sector ambiental, contractual y social (indígenas y campesinas) a nivel nacional e institucional.
Existe normativa relacionada con buenas prácticas ambientales para oficinas y sedes administrativas. </t>
  </si>
  <si>
    <t xml:space="preserve">Cambio en las dinámicas socio-político en el contexto nacional, regional y local. 
Reorganización de los grupos armados al margen de la ley en la región Orinoquia. 
No continuidad en procesos institucionales (cambio de gobierno). 
Directrices generadas por el gobierno nacional en torno a la crisis financiera generada por la emergencia sanitaria.
La baja Gobenanza y Gobernabilidad en el área protegida.  
Falta darle continuidad al proceso del Espacio de Dialogo Ambiental, para avanzar en la resolucion de conflctos socioambientales y articularse con los Centros Regionales de Dialogo Ambiental creados por Ministerio de Ambiente y Desarrollo Sostenible Resolución 2035 de 2018..
Ausencia de </t>
  </si>
  <si>
    <t>Implementación del Modelo Intergrado de Planeación y Gestión - Decreto 1499 de 2017.
Politica del SINAP 
Aprobación del plan nacional de desarrollo vigencia 2018 - 2022.</t>
  </si>
  <si>
    <t xml:space="preserve">Dificultad en la aplicación de algunos aspectos del marco normativo. 
Algunos mecanismos e instancias decretadas por el gobierno nacional no son efectivas para la resolución de conflictos en las áreas protegidas, debido a que la responsabilidad han recaído en otras instituciones y no se cuenta con los recursos económicos. 
</t>
  </si>
  <si>
    <t xml:space="preserve">Existen mecanismos de participación social a nivel nacional y regional. 
Comunidades campesinas organizadas en asociaciones locales de primero y segundo nivel. 
El país tiene un marco normativo que orienta y lidera los procesos con las comunidades indígenas. </t>
  </si>
  <si>
    <t xml:space="preserve">Cambio en las dinámicas socio-político en el contexto nacional, regional y local. 
Reorganización de los grupos armados en la región Orinoquia. 
Debilidad organizativa de los grupos étnicos. 
Limitación de acceso a las áreas protegidas  generada por la comunidad en torno a la emergencia sanitaria. 
No hay una propuesta clara institucional para abordar la problemática ambiental y se carece de un experto en negociacion de conflictos socioambientales por parte de la entidad (aporte AP). </t>
  </si>
  <si>
    <t xml:space="preserve">Gestión para el diseño y adquisición de equipos que permitan innovar y generar servicios oportunamente a los actores. </t>
  </si>
  <si>
    <t xml:space="preserve">Directiva presidencial de austeridad del gasto. 
Falencia en la prestación del servicio de conectividad acorde a las necesidades y ubicación geografica de las sedes operativas y/o administrativas, que limitan la respuesta oportuna a los requerimientos institucionales. 
</t>
  </si>
  <si>
    <t>Existen mecanismos e instancias de seguimiento y control a la afectación de las áreas protegidas. 
El SIRAP Orinoquia un sub-sistema consolidado. 
Certificación de un sistema de gestión ambiental bajo requisitos de la norma tecnica colombiana GTC ISO 14001:2015. 
Implementación de nuevas alternativas tecnológicas y de manejo, con Universidades, para la potabilización y tratamientos de aguas 
Posible integración de diversas empresas que realicen el manejo y disposición final de residuos para apoyo del Plan Integral de Manejo Ambiental del Área Protegida.</t>
  </si>
  <si>
    <t>Proyección e implementación de proyectos minero energeticos, desarrollo vial y de vivienda rural, sistemas productivos dentro de las las áreas, afectan los Objetivos de Conservación.
Acapamiento de tierras y cultivos de uso ilicito. 
Enfermedad de salud pública que afecta la fauna silvestre. 
(aspectos e impacto ambiental )Las prácticas de bioseguridad en muchas ocasiones dificultan aplicar medidas de gestión ambiental ya que obligan a utilizar más recursos (por ejemplo agua) y a generar mayores desechos. En situación de emergencia sanitaria se le da mas prioridad a la salud de la población que a las políticas medioambientales.
Probabilidad de aumento de presión por cacería, por dificultades para el desarrollo de todas las acciones asociadas al Ejercicio de la Autoridad Ambiental, debido a la emergencia sanitaria derivada por COVID 19.
No se cuenta con un punto adecuado para la segregación de residuos orgánicos en algunas APs.</t>
  </si>
  <si>
    <t>La existencia de medios de comunicación regional y local interesados conocer y divulgar información de interés de las áreas protegidas.
A nivel regional y local se cuenta con alianzas de medios para el posicionamiento de la DTOR.</t>
  </si>
  <si>
    <t xml:space="preserve">No visibilizacion a nivel regional y local de las áreas las protegidas de la DTOR. 
Poco posicionamiento del SIRAP Orinoquia. 
</t>
  </si>
  <si>
    <t xml:space="preserve">GESTIÓN DE RECURSOS FINANCIEROS </t>
  </si>
  <si>
    <t>Nº:152</t>
  </si>
  <si>
    <t>Riesgo: Pérdida de boletería y/o del dinero recaudado por concepto de ingreso al parque.</t>
  </si>
  <si>
    <t>(DTOR)</t>
  </si>
  <si>
    <t>37. Posibilidad de articular acciones con los Entes Territoriales y otras Organizaciones (Gobernaciones, Alcaldías, ONG, Agencias del Gobierno) con interés en el sector ambiente de la Orinoquia.</t>
  </si>
  <si>
    <t>Mejora de la gobernanza en los territorios con problemas de uso o tenencia dentro del parque. Incidencia en la planeación para el ordenamiento y el desarrollo de los municipios en el área de influencia. Implementación de estrategias complementarias de conservación en zonas priorizadas.</t>
  </si>
  <si>
    <t>PNN Chingaza</t>
  </si>
  <si>
    <t xml:space="preserve">1. Participación en los espacios convocados por los entes territoriales y otras organizaciones. </t>
  </si>
  <si>
    <t>Informes 
Actas de reuniones con listados de asistencia.</t>
  </si>
  <si>
    <t>Jefe de AP</t>
  </si>
  <si>
    <t>Visibilización del área protegida con diferentes actores institucionales.
Prevención de diferentes presiones en el largo plazo a partir del impacto de los procesos educativos incididos por el parque.</t>
  </si>
  <si>
    <t>PNN Chingaza
PNN Sumapaz</t>
  </si>
  <si>
    <t>1. Participación en los espacios del CIDEA</t>
  </si>
  <si>
    <t xml:space="preserve">
13/04/2020</t>
  </si>
  <si>
    <t>39. Posibilidad de articular y vincular actores estratégicos en el proceso de formulación del Plan de Manejo del DNMI Cinaruco.</t>
  </si>
  <si>
    <t xml:space="preserve">La construcción del documento Plan de Manejo con participación social y apropiación para el manejo del área protegida. </t>
  </si>
  <si>
    <t xml:space="preserve">1. Convocatorias para la vinculación de los actores en la formulación del Plan de Manejo. 
Espacios de trabajo desde la línea de educación ambiental para la conservación. </t>
  </si>
  <si>
    <t xml:space="preserve">Actas de reuniones  y/o listados de asistencia con ayduas de memoria. </t>
  </si>
  <si>
    <t xml:space="preserve">40. Gestionar proyectos de Cooperación Internacional con interés en la región de la Orinoquia. </t>
  </si>
  <si>
    <t>Mitigar amenazas y presiones a los VOC del Parque</t>
  </si>
  <si>
    <t>PNN El Tuparro</t>
  </si>
  <si>
    <t>1. Gestionar y  hacer seguimiento con las Entidades implementadoras de los proyectos en Colombia</t>
  </si>
  <si>
    <t>Informes 
Actas de reuniones
Ayuda de memoria con listados de asistencia.</t>
  </si>
  <si>
    <t xml:space="preserve"> 13/04/2020</t>
  </si>
  <si>
    <t xml:space="preserve">PNN Sierra de la Macarena </t>
  </si>
  <si>
    <t xml:space="preserve">43. Articulación con los instrumentos de Planificación para el ordenamiento Ambiental Territorial. </t>
  </si>
  <si>
    <t xml:space="preserve">Avances en la resolución de conflictos socioambientales por Uso, Ocupación y Tenencia.  
Disminución de las presiones a los VOC del área protegida.   </t>
  </si>
  <si>
    <t>PNN Tinigua</t>
  </si>
  <si>
    <t xml:space="preserve">1. Articulación con los entes territoriales, Cormacarena y otras instituciones que tengan competencia.   </t>
  </si>
  <si>
    <t>Actas de reuniones.
Listados de Asistencia con ayudas de memorias.
Documentos Técnicos con aportes técnicos.</t>
  </si>
  <si>
    <t>44. Posibilidad de articular acciones con los Entes Territoriales y otras Organizaciones (Gobernaciones, Alcaldías, ONG, Agencias del Gobierno) con interés en el sector ambiente de la Orinoquia.</t>
  </si>
  <si>
    <t>Establecer articulaciones que permitan el desarrollo de estrategias de manejo en pro de la conservación del Área Protegida.</t>
  </si>
  <si>
    <t xml:space="preserve">PNN Cordillera de los Picachos </t>
  </si>
  <si>
    <t>1. Participar en los instrumentos de  planeación y espacios intergremiales</t>
  </si>
  <si>
    <t>Informes, 
Actas de reuniones y/o Ayuda de memoria con listados de asistencia.</t>
  </si>
  <si>
    <t>Jefe de Área Protegida.</t>
  </si>
  <si>
    <t xml:space="preserve">45. Gestionar proyectos de Cooperación Internacional con interés en la región de la Orinoquia. 
</t>
  </si>
  <si>
    <t>Fortalecer la implementación de los Planes de Manejo de las Áreas Protegidas y el Plan de Acción del SIRAP</t>
  </si>
  <si>
    <t>1. Gestión y seguimiento con las Entidades implementadoras de los proyectos en Colombia</t>
  </si>
  <si>
    <t xml:space="preserve">Informe de seguimiento y formulación de proyectos. 
Actas de reuniones y/o Listados de asistencia con ayuda de memoria. </t>
  </si>
  <si>
    <t>Director Territorial Orinoquia</t>
  </si>
  <si>
    <t>Las Estrategias Especiales de Manejo en las áreas protegidas que tienen relacionamiento con territorios colectivos de grupos étnicos es una respuesta institucional desarrollada bajo el enfoque de derechos para generar los espacios de diálogo con las autoridades de los grupos étnicos alrededor de tres temas fundamentales: territorio, gobernanza y cultura y de construcción del instrumentos de planeación alrededor del ordenamiento ambiental del territorio
Especificamente para el PNN El Tuparro existen comunidades indígenas de frontera, y comunidades al interior del Área y en la zona de influencia entre el Rio Tuparrito y Tuparro.</t>
  </si>
  <si>
    <t xml:space="preserve">Construción y/o incumplimiento de los acuerdos logrados con las autoridades de los grupos étnicos con los que tenemos relación en el territorio.
</t>
  </si>
  <si>
    <t xml:space="preserve">PNN El Tuparro </t>
  </si>
  <si>
    <t>Acuerdos con la comunidades indígenas que se encuentran al interior del Área Protegida.</t>
  </si>
  <si>
    <t>1. Programar las necesidades para la ejecución del proceso de estrategias especiales de manejo</t>
  </si>
  <si>
    <t>Actas de reunión y matriz PAA</t>
  </si>
  <si>
    <t>DTOR - PNN El Tuparro</t>
  </si>
  <si>
    <t>Total de presupuesto asignado/total de presupuesto requerido</t>
  </si>
  <si>
    <t xml:space="preserve">Solicitar apoyo a Nivel Territorial y Central para dar solución a la situación. </t>
  </si>
  <si>
    <r>
      <rPr>
        <b/>
        <sz val="11"/>
        <rFont val="Arial Narrow"/>
        <family val="2"/>
      </rPr>
      <t xml:space="preserve">PNN El Tuparro </t>
    </r>
    <r>
      <rPr>
        <sz val="11"/>
        <rFont val="Arial Narrow"/>
        <family val="2"/>
      </rPr>
      <t>13/04/2020</t>
    </r>
  </si>
  <si>
    <r>
      <rPr>
        <b/>
        <sz val="11"/>
        <rFont val="Arial Narrow"/>
        <family val="2"/>
      </rPr>
      <t xml:space="preserve">PNN El Tuparro </t>
    </r>
    <r>
      <rPr>
        <sz val="11"/>
        <rFont val="Arial Narrow"/>
        <family val="2"/>
      </rPr>
      <t xml:space="preserve">Se adelantó reunión de aprestamiento entre el área protegida, DTOR, Nivel Central (GPM Y GPS) con el objetivo de coordinar los apoyos de los tres niveles de PNNC a los procesos relacionados con estrategias especiales de manejo en el PNN El Tuparro. En consecuencia, se solicitó el apoyo de la DTOR, OAJ, SGM y GPS) para el desarrollo de la ruta metodológica de la consulta previa y establecer un escenario de aprestamiento institucional.  Cabe resaltar que a la fecha no han sido formuladas metas ni indicadores para la línea estratégica y el presupuesto inicialmente asignado para la consulta previa se encuentra bloqueado.
</t>
    </r>
    <r>
      <rPr>
        <b/>
        <sz val="11"/>
        <rFont val="Arial Narrow"/>
        <family val="2"/>
      </rPr>
      <t>Anexos:
1.1. ACTA_EEM
1.1.1 sol_disponibilidad_rec
1.1.2 sol_desbloqueo_rec
1.1.3 PAA 2020_EEM_pTuparro</t>
    </r>
  </si>
  <si>
    <r>
      <rPr>
        <b/>
        <sz val="11"/>
        <rFont val="Arial Narrow"/>
        <family val="2"/>
      </rPr>
      <t xml:space="preserve">PNN El Tuparro </t>
    </r>
    <r>
      <rPr>
        <sz val="11"/>
        <rFont val="Arial Narrow"/>
        <family val="2"/>
      </rPr>
      <t>30%</t>
    </r>
  </si>
  <si>
    <t xml:space="preserve">Acuerdos de voluntades con las comunidades indígenas de Frontera frente al uso de los recursos naturales. </t>
  </si>
  <si>
    <t xml:space="preserve">2. Implementación de acciones de acuerdo a linemaientos institucionales para el aprestamiento en la ejecución de las estrategias especiales de manejo. </t>
  </si>
  <si>
    <t>Informes tecnicos.</t>
  </si>
  <si>
    <t>Numero de acciones realizadas con comunidades indìgenas/numero de acciones programadas con comunidades indgenas</t>
  </si>
  <si>
    <r>
      <rPr>
        <b/>
        <sz val="11"/>
        <rFont val="Arial Narrow"/>
        <family val="2"/>
      </rPr>
      <t xml:space="preserve">PNN El Tuparro </t>
    </r>
    <r>
      <rPr>
        <sz val="11"/>
        <rFont val="Arial Narrow"/>
        <family val="2"/>
      </rPr>
      <t xml:space="preserve">Se presenta como evidencia el informe trimestral de gestión de la línea estratégica de Estratégias Especiales de Manejo, donde se muestran las actividades desarrolladas en los diferentes enfoques de trabajo que se le da a la línea. 
</t>
    </r>
    <r>
      <rPr>
        <b/>
        <sz val="11"/>
        <rFont val="Arial Narrow"/>
        <family val="2"/>
      </rPr>
      <t xml:space="preserve">Anexos: </t>
    </r>
    <r>
      <rPr>
        <sz val="11"/>
        <rFont val="Arial Narrow"/>
        <family val="2"/>
      </rPr>
      <t xml:space="preserve">
</t>
    </r>
    <r>
      <rPr>
        <b/>
        <sz val="11"/>
        <rFont val="Arial Narrow"/>
        <family val="2"/>
      </rPr>
      <t>2.1. IG_EEM_ITRI
2.1.1. Anexos_IGEEM
Seguimiento compromisos EEM</t>
    </r>
  </si>
  <si>
    <r>
      <rPr>
        <b/>
        <sz val="11"/>
        <rFont val="Arial Narrow"/>
        <family val="2"/>
      </rPr>
      <t xml:space="preserve">PNN El Tuparro </t>
    </r>
    <r>
      <rPr>
        <sz val="11"/>
        <rFont val="Arial Narrow"/>
        <family val="2"/>
      </rPr>
      <t>16,66%</t>
    </r>
  </si>
  <si>
    <t xml:space="preserve">Al interior del PNN Tinigua se presentan conflictos por uso, ocupación y tenencia, asociados principalmente a presiones como: ganadería extensiva y uso agrícola que aumentan las presiones sobre los ecosistemas y los VOC. </t>
  </si>
  <si>
    <t xml:space="preserve">1) Necesidad de fortalecimiento y participación institucional del Área Protegida en cuanto a los procesos en marcha para la articulación  de la Política pública, el Ordenamiento Ambiental Territorial y la Planeación del desarrollo. </t>
  </si>
  <si>
    <t xml:space="preserve">1.Perdida de gobernabilidad y gobernanza. 
2. Disminución de la integridad ecológica.                           
3. Afectación de la conectividad ecosistémica del corredor biológico Andino - Amazónico y Orinocense.
4. Afectación a la biodiversidad presente en el área protegida.
5. Perdida de servicios ecosistémicos en áreas intervenidas.  </t>
  </si>
  <si>
    <t>Monitoreo de riesgos</t>
  </si>
  <si>
    <t>1. Adelantar agendas con actores estratégicos en escenarios locales y regionales y en instancias formales e informales; para promover acuerdos de conservación que contribuyan a la resolución de conflictos socio ambientales por usos, ocupación y tenencia de la tierra que afectan el área protegida.</t>
  </si>
  <si>
    <t xml:space="preserve">Actas de reuniones
Listados de Asistencia con ayudas de Memorias. 
Pérfiles de proyectos y/o acuerdos firmados. </t>
  </si>
  <si>
    <t>DTOR - PNN Tinigua</t>
  </si>
  <si>
    <t>Número de documentos que evidencian la gestión en el año.</t>
  </si>
  <si>
    <t>Procesos sancionatorios ambientales</t>
  </si>
  <si>
    <r>
      <rPr>
        <b/>
        <sz val="11"/>
        <rFont val="Arial Narrow"/>
        <family val="2"/>
      </rPr>
      <t xml:space="preserve">PNN Tinigua </t>
    </r>
    <r>
      <rPr>
        <sz val="11"/>
        <rFont val="Arial Narrow"/>
        <family val="2"/>
      </rPr>
      <t>13/04/2020</t>
    </r>
  </si>
  <si>
    <r>
      <rPr>
        <b/>
        <sz val="11"/>
        <rFont val="Arial Narrow"/>
        <family val="2"/>
      </rPr>
      <t xml:space="preserve">PNN Tinigua </t>
    </r>
    <r>
      <rPr>
        <sz val="11"/>
        <rFont val="Arial Narrow"/>
        <family val="2"/>
      </rPr>
      <t>Trabajo articulado con el PNIS, para establecer actividades y hoja de ruta para el año 2020; revisión de Proyectos de Autosostenibilidad y Seguridad alimentaria (AYSA) y los centroides de las coordenadas geográficas de las familias beneficiarias del PNIS al interior del área protegida, en jurisdicción de los municipios de Uribe y La Macarena.      
Anexo_1_Acta_Reu_PNIS_PNNC.
Anexo_2_Ayu_Mem_PNIS_PNNC.
Anexo_3_ Centroi_AYSA_PNIS.
Anexo_4_Base_PI_ AYSA _PNIS.
Elaboración de propuesta de Cacao agroforestal y reconversión ganadera con el Proyecto KFW Fase II, para implementar en zona de influencia del área protegida en Uribe en las veredas La Paz, La Belleza y La Espelda; en La Macarena en las veredas Bajo Raudal, Bajo Losada y Los Alpes.
Anexo_5_Acta_Reu_FEDECACAO.
Anexo_6_Cacao_KFW_ PTin.
Mediante el convenio No.02 entre WWF y DTOR, con el proyecto SONPAZ, se realiza reunión para tratar los avances técnicos, la instalación de colmena de abejas europeas y atrayentes para abejas nativas, gira con campesinos, avances en las parcelas de rehabilitación de cacao agroforestal. También se prioriza fortalecer la implementación del Acuerdo REP Colectivo con la vereda La Paz, la instalación de un vivero y un kit de meliponicultura en el Internado Juan León en la vereda Brisas del Guayabero, fortalecimiento institucional a la línea temática en Educación para La Conservación.
Anexo_7_Acta_Reu_ DTOR_WWF.
Anexo_8_Comp_Equi_PTin.
Anexo_9_Prog_Tall_Edu_PTin.
Anexo_10_Trans_Mat_PTin.
Priorización de sitios de trabajo con el Proyecto Unión Europea Desarrollo Local Sostenible (UE - DLS), para el fortalecimiento del Acuerdos REP colectivo con la vereda La Paz y la firma de veinte (20) nuevos Acuerdos de REP en La Macarena, al interior del área protegida y ajuste PAA 2020. 
Anexo_11_Acta_Reu_UE_DTOR.
Anexo_12_PAA_UE_PTin.
Anexo_13 Seg_compromisos</t>
    </r>
  </si>
  <si>
    <r>
      <rPr>
        <b/>
        <sz val="11"/>
        <rFont val="Arial Narrow"/>
        <family val="2"/>
      </rPr>
      <t xml:space="preserve">PNN Tinigua </t>
    </r>
    <r>
      <rPr>
        <sz val="11"/>
        <rFont val="Arial Narrow"/>
        <family val="2"/>
      </rPr>
      <t>33,33%</t>
    </r>
  </si>
  <si>
    <t>2) Débil presencia del estado para el desarrollo de propuestas integrales  con disponibilidad de recursos económicos suficientes que contribuyan a  la estabilidad de la población en zonas legalmente permitidas.</t>
  </si>
  <si>
    <t>Desde la década de los 80 se iniciaron procesos de colonización en el sector de Platanillo asociados a los valles de los ríos Guaduas, Platanillo y Chigüiro, generando dinámicas de uso y ocupación con efectos de fragmentación y perdida de bosques inundables, selva húmeda tropical y bosque andino. Esta dinámica generada por diversos motivos, trae consigo la construcción de infraestructura como escuelas, puentes, vías, viviendas e infraestructura productiva para más de 200 familias asentadas en el área del Parque y que hacen parte de una asociación comunitaria de primer nivel conocida como la Asociación campesina ambiental del interfluvio Losada Guayabero (Ascal-g). El aumento de presione a los VOC de Área Protegida se deriva, entres situaciones; por uso, ocupación y tenencia.</t>
  </si>
  <si>
    <t>1. Ausencia de una visión compartida de Ordenamiento Ambiental en el territorio.</t>
  </si>
  <si>
    <t>Situaciones de riesgo de los funcionarios.
Perdida de gobernabilidad
Aumento de las presiones y amenazas
Fragmentación de los ecosistemas
Afectación a la biodiversidad presente en el parque.
Contaminación y alteración a los componentes ambientales.</t>
  </si>
  <si>
    <t>PNN Cordillera de los Picachos</t>
  </si>
  <si>
    <t xml:space="preserve">Monitoreo de Riesgos Institucionales </t>
  </si>
  <si>
    <t xml:space="preserve">1.  Continuar la coordinación con las diferentes instancias de Parques Nacionales para realizar las acciones que permitan mitigar el riesgo a través de la generación de alianzas publico privadas. </t>
  </si>
  <si>
    <t>Informe de acciones desarrolladas</t>
  </si>
  <si>
    <t>PNN Cordillera de los Picachos - Jefe de Área Protegida.</t>
  </si>
  <si>
    <t># de reuniones asistidas</t>
  </si>
  <si>
    <r>
      <rPr>
        <b/>
        <sz val="11"/>
        <color indexed="8"/>
        <rFont val="Arial Narrow"/>
        <family val="2"/>
      </rPr>
      <t xml:space="preserve">PNN Cordillera de los Picachos  </t>
    </r>
    <r>
      <rPr>
        <sz val="11"/>
        <color indexed="8"/>
        <rFont val="Arial Narrow"/>
        <family val="2"/>
      </rPr>
      <t>13/04/2020</t>
    </r>
  </si>
  <si>
    <r>
      <rPr>
        <b/>
        <sz val="11"/>
        <color indexed="8"/>
        <rFont val="Arial Narrow"/>
        <family val="2"/>
      </rPr>
      <t xml:space="preserve">PNN Cordillera de los Picachos  </t>
    </r>
    <r>
      <rPr>
        <sz val="11"/>
        <color indexed="8"/>
        <rFont val="Arial Narrow"/>
        <family val="2"/>
      </rPr>
      <t>En el primer trimestre 2020, el PNN Cordillera de los Picachos adelantó la gestión para propiciar y participar en 12 espacios de reunión con entidades públicas, cooperación internacional y sociedad civil en torno a la mitigación del riesgo. Siete reuniones con entidades territoriales en el marco de la formulación de los planes de desarrollo, dos espacios con gobernación del Caquetá, cuatro en el municipio de San Vicente del Caguán y uno Uribe, Meta.  Así mismo se participó en el espacio convocado por la Agencia de Renovación Territorial que convocó a diferentes entidades del orden Regional en Florencia – Caquetá para revisión de avances en la implementación de los programas del PDET entre ellos el uso, ocupación y tenencia campesina en los Parques Nacionales Cordillera de los Picachos y Serranía del Chiribiquete. 
Dentro del plan de acción local para abordar la situación de uso, ocupación y tenencia en el Parque se avanza en la caracterización de actores estratégicos y en la sistematización de un marco normativo y bibliográfico que permita identificar al campesino vulnerable ocupante al interior del Parque. (</t>
    </r>
    <r>
      <rPr>
        <b/>
        <sz val="11"/>
        <color indexed="8"/>
        <rFont val="Arial Narrow"/>
        <family val="2"/>
      </rPr>
      <t>Anexo R 1.1.1.</t>
    </r>
    <r>
      <rPr>
        <sz val="11"/>
        <color indexed="8"/>
        <rFont val="Arial Narrow"/>
        <family val="2"/>
      </rPr>
      <t xml:space="preserve"> informe trimestral - UOT; Anexo </t>
    </r>
    <r>
      <rPr>
        <b/>
        <sz val="11"/>
        <color indexed="8"/>
        <rFont val="Arial Narrow"/>
        <family val="2"/>
      </rPr>
      <t>R 1.1.1.1.</t>
    </r>
    <r>
      <rPr>
        <sz val="11"/>
        <color indexed="8"/>
        <rFont val="Arial Narrow"/>
        <family val="2"/>
      </rPr>
      <t xml:space="preserve"> Evidencia - informe trimestral - UOT).
La Dirección Territorial Orinoquia participó en representación del PNN Cordillera de los Picachos en “mesa regional de la conversación por los parques” realizada en la inspección de San Juan del Losada del municipio de la Macarena Meta, en el dialogo participaron delegados de los habitantes campesinos de los Parques del AME-M con el fin encontrar puntos de acuerdo para la resolución de conflictos en los siguientes temas: Derechos Humanos; Procesos Sancionatorios; Procesos disciplinarios a los funcionarios; y el bloqueo económico. La cual conllevo a la instalación formal de la mesa de dialogo Gobierno – Delegación campesina. </t>
    </r>
    <r>
      <rPr>
        <b/>
        <sz val="11"/>
        <color indexed="8"/>
        <rFont val="Arial Narrow"/>
        <family val="2"/>
      </rPr>
      <t>(Anexo R 1.1.2</t>
    </r>
    <r>
      <rPr>
        <sz val="11"/>
        <color indexed="8"/>
        <rFont val="Arial Narrow"/>
        <family val="2"/>
      </rPr>
      <t>. Acta reunión mesa regional con campesinos.)
Se realizó una reunión entre el contratista David Orlando Nieto de Corpoamazonia y el equipo de PVC del Área Protegida con el objetivo de coordinar actividades conjuntas en el sector de manejo Pato – Balsillas. En esta reunión se definieron 7 temas para articular esfuerzos para proteger y conservar la región (Talleres de capacitación a fuerza pública; Puestos de control y vigilancia; Focos de calor; Recorridos de prevención vigilancia y control; Sensibilización predio a predio; Traslado de las especies incautadas en el retén de la base militar de Balsillas; Relacionamiento comunitario). Todas estas acciones serán incorporadas en el plan de acción 2020 del comité de control y vigilancia del municipio de San Vicente del Caguán. (</t>
    </r>
    <r>
      <rPr>
        <b/>
        <sz val="11"/>
        <color indexed="8"/>
        <rFont val="Arial Narrow"/>
        <family val="2"/>
      </rPr>
      <t>Anexo R 1.1.3</t>
    </r>
    <r>
      <rPr>
        <sz val="11"/>
        <color indexed="8"/>
        <rFont val="Arial Narrow"/>
        <family val="2"/>
      </rPr>
      <t>. Acta de reunión Interinstitucional)
Así mismo se coordinó con el Ejercito Nacional con sede en San Vicente del Caguan la actualización y articulación en cinco temas:  talleres de capacitación a la tropa, Comité de control y vigilancia de los recursos naturales, focos de calor o incendios en el territorio, Intervenciones radiales y celebración de fechas ambientales. Las acciones coordinadas se incorporaron en el comité de control y vigilancia de los recursos naturales de San Vicente del Caguán. (</t>
    </r>
    <r>
      <rPr>
        <b/>
        <sz val="11"/>
        <color indexed="8"/>
        <rFont val="Arial Narrow"/>
        <family val="2"/>
      </rPr>
      <t>Anexo R 1.1.4.</t>
    </r>
    <r>
      <rPr>
        <sz val="11"/>
        <color indexed="8"/>
        <rFont val="Arial Narrow"/>
        <family val="2"/>
      </rPr>
      <t xml:space="preserve"> Acta de reunión articulación PNN – Ejercito Nacional).
Se participó de una reunión realizada entre el Director Territorial Orinoquia de Parques Nacionales y los Jefes de los Parques adscritos a esta territorial con el objetivo de establecer un dialogo sobre los conflictos relacionados con UOT y operativos militares en las áreas del AMEM. Los asistentes definieron la posición de la Territorial frente a la situación de conflicto por los operativos militares en las Areas. </t>
    </r>
    <r>
      <rPr>
        <b/>
        <sz val="11"/>
        <color indexed="8"/>
        <rFont val="Arial Narrow"/>
        <family val="2"/>
      </rPr>
      <t>(Anexo R 1.1.5.</t>
    </r>
    <r>
      <rPr>
        <sz val="11"/>
        <color indexed="8"/>
        <rFont val="Arial Narrow"/>
        <family val="2"/>
      </rPr>
      <t xml:space="preserve"> Informe de reunión Director Territorial y Parques de la Orinoquia)
El equipo de trabajo del PNN Cordillera de los Picachos realizo capacitación al personal del Ejército nacional acantonado en el puesto de control de Balsillas ubicado en la zona de reserva campesina Pato-Balsillas en la temática de normatividad ambiental y manejo de fauna silvestre, esto con el fin de atender la necesidad de instruir a dicho personal en el protocolo a seguir en caso de decomiso de especies de flora y fauna silvestre protegida por el estado. (Anexo R 1.1.6. Informe de sensibilización al ejército nacional)</t>
    </r>
  </si>
  <si>
    <r>
      <rPr>
        <b/>
        <sz val="11"/>
        <color indexed="8"/>
        <rFont val="Arial Narrow"/>
        <family val="2"/>
      </rPr>
      <t xml:space="preserve">PNN Cordillera de los Picachos  </t>
    </r>
    <r>
      <rPr>
        <sz val="11"/>
        <color indexed="8"/>
        <rFont val="Arial Narrow"/>
        <family val="2"/>
      </rPr>
      <t>40%</t>
    </r>
  </si>
  <si>
    <t>Pérdida de boletería y/o del dinero recaudado por concepto de ingreso al parque.</t>
  </si>
  <si>
    <t>Perdida de Dinero por no realizar la debida custodia.</t>
  </si>
  <si>
    <t>Generación de informes de reportes
-Seguimiento a los cronogramas de trabajo.
-capacitación del personal</t>
  </si>
  <si>
    <t xml:space="preserve">1. Gestión e implementación de un software de recaudo y boletería (reservas en línea)
</t>
  </si>
  <si>
    <t>Sofware instalado</t>
  </si>
  <si>
    <t>PNN CHINGAZA - Jefe de area protegida</t>
  </si>
  <si>
    <t>#de actividades ejecutdas /# de actividades programadas*100</t>
  </si>
  <si>
    <r>
      <t xml:space="preserve">DTOR: </t>
    </r>
    <r>
      <rPr>
        <sz val="11"/>
        <color indexed="8"/>
        <rFont val="Arial Narrow"/>
        <family val="2"/>
      </rPr>
      <t>Se reporta implementación de la plataforma para que los visitantes realicen el pago, en línea, por concepto de ingreso a las áreas protegidas con vocación ecoturistitca. Las evidencia de cumplimiento corresponden a la dirección de acceso a dicha plataforma, como anexo 1.</t>
    </r>
  </si>
  <si>
    <t>2 Generar espacios de capacitacion interna</t>
  </si>
  <si>
    <t xml:space="preserve">Listados de asistencia y ayuda de memoría
</t>
  </si>
  <si>
    <r>
      <t>DTOR:</t>
    </r>
    <r>
      <rPr>
        <sz val="11"/>
        <color indexed="8"/>
        <rFont val="Arial Narrow"/>
        <family val="2"/>
      </rPr>
      <t xml:space="preserve"> Se desarrolló espacios de sensibilización interna con personal del PNN Chingaza, sobre la información de ecoturismo que incluyé lo propio de la plataforma para el pago en línea, del ingreso de los visitantes al área protegida. Se remite muestra de las evidencias en el Anexo 2.  </t>
    </r>
  </si>
  <si>
    <t xml:space="preserve">Afectación  del pesonal de las AP al ejercer la autoridad ambiental (PVC), sin tener en cuenta las directrices de seguridad de la Entidad en las diferentes situaciones de orden público. </t>
  </si>
  <si>
    <t xml:space="preserve">Actividades ilegales (caceria, tala, captacion ilegal del  recurso hidrico) dentro del AP.
Cambios sociopoliticos en el contexto regional y local.
</t>
  </si>
  <si>
    <t>Lesiones personales
Sectores limitados para el desarrollo de las accion programadas por el área protegida. 
Pérdida de bienes materiales.</t>
  </si>
  <si>
    <t>1. Actualización del plan de contingencia para riesgo público</t>
  </si>
  <si>
    <t xml:space="preserve">Memorando de remisión del plan de contingencia a la Dirección Territorial. </t>
  </si>
  <si>
    <r>
      <rPr>
        <b/>
        <sz val="11"/>
        <rFont val="Arial Narrow"/>
        <family val="2"/>
      </rPr>
      <t xml:space="preserve">PNN CHINGAZA </t>
    </r>
    <r>
      <rPr>
        <sz val="11"/>
        <rFont val="Arial Narrow"/>
        <family val="2"/>
      </rPr>
      <t>13/04/2020</t>
    </r>
  </si>
  <si>
    <r>
      <rPr>
        <b/>
        <sz val="11"/>
        <rFont val="Arial Narrow"/>
        <family val="2"/>
      </rPr>
      <t xml:space="preserve">PNN CHINGAZA </t>
    </r>
    <r>
      <rPr>
        <sz val="11"/>
        <rFont val="Arial Narrow"/>
        <family val="2"/>
      </rPr>
      <t>No se presenta reporte, en tanto el Plan de Contingenia de Riesgo Público del PNN Chingaza, fue aprobado el  26 de noviembre de 2019 ,  en consecuencia, se esta en el proceso de aprestamiento para la actualización correspondiente a la vigencia 2020 y se tiene plazo de actualización hasta el 26 de noviembre de 2020. anexo 1. memorando</t>
    </r>
  </si>
  <si>
    <r>
      <rPr>
        <b/>
        <sz val="11"/>
        <color indexed="8"/>
        <rFont val="Arial Narrow"/>
        <family val="2"/>
      </rPr>
      <t xml:space="preserve">PNN CHINGAZA </t>
    </r>
    <r>
      <rPr>
        <sz val="11"/>
        <color indexed="8"/>
        <rFont val="Arial Narrow"/>
        <family val="2"/>
      </rPr>
      <t>0%</t>
    </r>
  </si>
  <si>
    <t>2. Socialización del plan de contingencia para riesgo público</t>
  </si>
  <si>
    <t>Actas de reunion
Listado de asistencia</t>
  </si>
  <si>
    <r>
      <rPr>
        <b/>
        <sz val="11"/>
        <rFont val="Arial Narrow"/>
        <family val="2"/>
      </rPr>
      <t xml:space="preserve">PNN CHINGAZA </t>
    </r>
    <r>
      <rPr>
        <sz val="11"/>
        <rFont val="Arial Narrow"/>
        <family val="2"/>
      </rPr>
      <t>Se socializó el plan de contingencia para riesgo público, de manera interna con el personal que apoyará su implementación y socialización. (Anexos 1a y anexo b)</t>
    </r>
  </si>
  <si>
    <r>
      <rPr>
        <b/>
        <sz val="11"/>
        <color indexed="8"/>
        <rFont val="Arial Narrow"/>
        <family val="2"/>
      </rPr>
      <t xml:space="preserve">PNN CHINGAZA </t>
    </r>
    <r>
      <rPr>
        <sz val="11"/>
        <color indexed="8"/>
        <rFont val="Arial Narrow"/>
        <family val="2"/>
      </rPr>
      <t>5%</t>
    </r>
  </si>
  <si>
    <t>3. implementación del plan de contingencia para riesgo público</t>
  </si>
  <si>
    <t xml:space="preserve">Informe de implementación del plan de contingencia </t>
  </si>
  <si>
    <r>
      <rPr>
        <b/>
        <sz val="11"/>
        <rFont val="Arial Narrow"/>
        <family val="2"/>
      </rPr>
      <t xml:space="preserve">PNN CHINGAZA </t>
    </r>
    <r>
      <rPr>
        <sz val="11"/>
        <rFont val="Arial Narrow"/>
        <family val="2"/>
      </rPr>
      <t>No se presenta reporte, en tanto el Plan de Contingenia de Riesgo Público del PNN Chingaza, fue aprobado a finales de la vigencia 2019 y en consecuencia, se esta en el proceso de aprestamiento para su implementación en coherencia con los tiempos de contratación de los apoyos requerido y la dinámica de gestión del Área Protegida correspondiente a la vigencia 2020.  Anexo 3.1 Acta_de_Reunion
Anexo 3.2 correo fechas para act_plan_ OGR</t>
    </r>
  </si>
  <si>
    <t>No contar con una comprensión y acción colectiva (intra e interinstitucional y comunidades) de los conflictos territoriales por Uso, Ocupación y Tenencia.</t>
  </si>
  <si>
    <t xml:space="preserve">En el PNN Sierra de la Macarena se evidencia afectación de los VOC a causa de presiones asociadas a conflictos socio-ambientales. </t>
  </si>
  <si>
    <t>Débil presencia del estado y la escasa disponibilidad de recursos económicos para el desarrollo de propuestas integrales y constantes que permitan  fortalecer la autogestión de los actores sociales y la gobernabilidad de la institución, que contribuya a  la estabilidad de la población en zonas legalmente permitidas.</t>
  </si>
  <si>
    <t xml:space="preserve">
Afectación de la integridad ecológica de los VOC y de sus servicios ecosistemicos. 
</t>
  </si>
  <si>
    <t xml:space="preserve">En los últimos años se ha incrementado la afluencia de turistas al sector norte del área protegida, principalmente al sector aledaño a la Laguna de Chisacá o Los Tunjos, actividad que no está regulada debido a que el PNN Sumapaz no está considerado como parque con vocación ecoturística actualmente.  ecoturística. .    </t>
  </si>
  <si>
    <t>Ingreso descontrolado  de turistas al sector norte del área protegida</t>
  </si>
  <si>
    <t>Perdida de gobernabilidad
Fragmentación de los ecosistemas
Dificultades en el relacionamiento entre la Entidad y las Comunidades de la región.
Generación de conflictos que pueden darse de no organizarse el turismo, tales como "plantones". 
Afectación a la biodiversidad presente en el parque.
Contaminación del suelo, aire y agua.</t>
  </si>
  <si>
    <t xml:space="preserve">Dentro de los avances que se deben tener intra  e interinstitucionalmente, desde la gestión del área protegida se ha identificado que nos hemos quedado cortos al momento de comprender los conflictos territoriales en el marco de UOT y por ende en la  implementación de acciones colectivas.
Se presenta desarticulación institucional en el territorio, ya que las instancias de participación (Mesas y Comisiones) y toma de decisiones se desarrollan con deficientes procesos de articulación entre todas las Entidades.  </t>
  </si>
  <si>
    <t xml:space="preserve">Articulación inter e intra institucional en proceso de fortalecimiento.  </t>
  </si>
  <si>
    <t>Perdida de gobernabilidad
Aumento de las presiones y amenazas
Fragmentación de los ecosistemas
Afectación a la biodiversidad presente en el parque.
Disminución en la prestación de servicios ecosistémicos. 
Dificultades en el relacionamiento entre la Entidad y las Comunidades de la región</t>
  </si>
  <si>
    <t>PNN Sumapaz</t>
  </si>
  <si>
    <t xml:space="preserve">Seguimiento a ejecución de recorridos de Prevención, vigilancia y control. 
Alertas tempranas derivadas de análisis multitemporal de las coberturas del Área Protegida.
Acuerdos firmados con las comunidades campesinas. </t>
  </si>
  <si>
    <t>Monitoreo de riesgos institucionales 
Seguimiento a la programación de recorridos de PVC 
Seguimiento a la gestión realizada con comunidad e instituciones</t>
  </si>
  <si>
    <t xml:space="preserve">Mapa de Riesgos Institucionales </t>
  </si>
  <si>
    <t xml:space="preserve">1. Participación en espacios intra e interinstitucionales y con comunidades que permitan reducir el riesgo de incremento de presiones en el área protegida. </t>
  </si>
  <si>
    <t xml:space="preserve">listados de asistencia con ayudas de memoria
actas de reunión.
</t>
  </si>
  <si>
    <t>PNN Sierra de la Macarena  - Jefe del área protegida</t>
  </si>
  <si>
    <t>Numero de espacios participados</t>
  </si>
  <si>
    <t>Aperturar proceso sancionatorio</t>
  </si>
  <si>
    <r>
      <rPr>
        <b/>
        <sz val="11"/>
        <color indexed="8"/>
        <rFont val="Arial Narrow"/>
        <family val="2"/>
      </rPr>
      <t xml:space="preserve">PNN Sierra de la Macarena </t>
    </r>
    <r>
      <rPr>
        <sz val="11"/>
        <color indexed="8"/>
        <rFont val="Arial Narrow"/>
        <family val="2"/>
      </rPr>
      <t>13/04/2020</t>
    </r>
  </si>
  <si>
    <r>
      <rPr>
        <b/>
        <sz val="11"/>
        <rFont val="Arial Narrow"/>
        <family val="2"/>
      </rPr>
      <t xml:space="preserve">PNN Sierra de la Macarena </t>
    </r>
    <r>
      <rPr>
        <sz val="11"/>
        <rFont val="Arial Narrow"/>
        <family val="2"/>
      </rPr>
      <t xml:space="preserve">Se realizó reunión con el equipo de trabajo de PNN Sierra de la Macarena con el objetivo de programar actividades de UOT en los diferentes sectores del parque, revisión del PAA y Proyecto Parques y Paz encaminado a fortalecer los acuerdos de restauración.  
Posteriormente se realizó reunión entre la DTOR, PNN S MAC y WWF quienes financian acuerdos de restauración. Se realizo  reunión con comunidad de la vereda guadualito el 06 de febrero de 2020, con el objetivo de revisar las personas que se incluirán en los acuerdos de restauración y verificación de limites. 
También se realizo reunión en la misma fecha con el objetivo de retomar los acuerdos de restauración y programar actividades.(Anexo1.   Ayudas de memoria Relacionamiento con comunidades y PNN) . </t>
    </r>
  </si>
  <si>
    <r>
      <rPr>
        <b/>
        <sz val="11"/>
        <rFont val="Arial Narrow"/>
        <family val="2"/>
      </rPr>
      <t xml:space="preserve">PNN Sierra de la Macarena </t>
    </r>
    <r>
      <rPr>
        <sz val="11"/>
        <rFont val="Arial Narrow"/>
        <family val="2"/>
      </rPr>
      <t>16,66%</t>
    </r>
  </si>
  <si>
    <t>2. Implementación de acciones priorizadas de la estrategia de uso, ocupación y tenencia de acuerdo con la asignación presupuestal de gobierno nacional y cooperación.</t>
  </si>
  <si>
    <t>listados de asistencia con ayudas de memoria
Informes técnicos y/o soportes de caracterización y/o acuerdos firmados con anexos tecnicos
actas de reunión</t>
  </si>
  <si>
    <t>Numero de acciones ejecutadas/numero de acciones programadas*100</t>
  </si>
  <si>
    <r>
      <rPr>
        <b/>
        <sz val="11"/>
        <color indexed="8"/>
        <rFont val="Arial Narrow"/>
        <family val="2"/>
      </rPr>
      <t xml:space="preserve">PNN Sierra de la Macarena </t>
    </r>
    <r>
      <rPr>
        <sz val="11"/>
        <color indexed="8"/>
        <rFont val="Arial Narrow"/>
        <family val="2"/>
      </rPr>
      <t>Se realizaron diferentes reuniones interinstitucionales con el objetivo de articular actividades y consecución de recursos que contribuyan a fortalecer la implementación de UOT en el PNN S Macarena,  realizo un recuento de caracterizaciones realizadas Alcaldías. WWF Y KFW, con la DTOR, con el objetivo de articular acciones y programar rutas de trabajo que permitan disminuir el riesgo institucional del PNN Sierra de la Macarena.</t>
    </r>
    <r>
      <rPr>
        <sz val="11"/>
        <rFont val="Arial Narrow"/>
        <family val="2"/>
      </rPr>
      <t xml:space="preserve"> (Anexo 2 Actas y ayudas de memoria articulación Institucional)(POA Parques y Paz). También se realizo la Propuesta para KFW de Sistemas sosnibles para la Conservación.</t>
    </r>
  </si>
  <si>
    <t>1.  Realizar ordenamiento del ecoturismo en el área protegida</t>
  </si>
  <si>
    <t>Informes técnicos de ordenamiento ecoturistico.
Actas de reuniones.</t>
  </si>
  <si>
    <t>PNN Sumapaz - Jefe de Área Protegida</t>
  </si>
  <si>
    <t xml:space="preserve"># de acciones ejecutadas para el ordenamiento del ecoturismo en la zona priorizada </t>
  </si>
  <si>
    <t xml:space="preserve">Diálogo directos con las partes involucradas </t>
  </si>
  <si>
    <r>
      <rPr>
        <b/>
        <sz val="11"/>
        <color indexed="8"/>
        <rFont val="Arial Narrow"/>
        <family val="2"/>
      </rPr>
      <t xml:space="preserve">PNN Sumapaz </t>
    </r>
    <r>
      <rPr>
        <sz val="11"/>
        <color indexed="8"/>
        <rFont val="Arial Narrow"/>
        <family val="2"/>
      </rPr>
      <t>13/04/2020</t>
    </r>
  </si>
  <si>
    <r>
      <t xml:space="preserve"> </t>
    </r>
    <r>
      <rPr>
        <b/>
        <sz val="11"/>
        <color indexed="8"/>
        <rFont val="Arial Narrow"/>
        <family val="2"/>
      </rPr>
      <t>PNN Sumapaz 1).</t>
    </r>
    <r>
      <rPr>
        <sz val="11"/>
        <color indexed="8"/>
        <rFont val="Arial Narrow"/>
        <family val="2"/>
      </rPr>
      <t xml:space="preserve"> Se avanzó en el diagnostico de iniciativas turísticas comunitarias y privadas en la zona de influencia del sector de Chisacá asociada a la cuenca alta y media del rio Tunjuelo, en el marco del convenio interadministrativo N. 9-07-25300-0827-2019 (No. 001 de 2019), suscrito entre la EAAB-ESP y PNNC. (Actas 29 enero y 24 febrero). 
</t>
    </r>
    <r>
      <rPr>
        <b/>
        <sz val="11"/>
        <color indexed="8"/>
        <rFont val="Arial Narrow"/>
        <family val="2"/>
      </rPr>
      <t>2).</t>
    </r>
    <r>
      <rPr>
        <sz val="11"/>
        <color indexed="8"/>
        <rFont val="Arial Narrow"/>
        <family val="2"/>
      </rPr>
      <t xml:space="preserve"> Se adelantaron espacios interinstitucionales con entidades competente en el sector turístico y ambiental en donde se socializó la propuesta que tiene el AP para la regulación y ordenamiento turístico, reuniones (21 febrero y 13 marzo)
</t>
    </r>
    <r>
      <rPr>
        <b/>
        <sz val="11"/>
        <color indexed="8"/>
        <rFont val="Arial Narrow"/>
        <family val="2"/>
      </rPr>
      <t>3).</t>
    </r>
    <r>
      <rPr>
        <sz val="11"/>
        <color indexed="8"/>
        <rFont val="Arial Narrow"/>
        <family val="2"/>
      </rPr>
      <t xml:space="preserve"> 05 de marzo se llevo a cabo una reunión con la SGM, SSNA, DTOR y PNN Sumapaz donde, se presenta desde el área protegida, los avances que se tienen para la regulación del turismo no regulado y la estrategia que plantea para el ordenamiento ecoturístico en la zona norte del parque y su zona de influencia aso-ciada a la cuenca alta y media del rio Tunjuelo. 
En el marco de las acciones regulación del turismo al interior del parque se realizaron las siguientes acciones: 
a). 2 llamados de atención por escrito a operadores turísticos y personas inescrupulosas que están promoviendo actividades asociadas al turismo.
 b). Publicación de boletín de prensa en la Página Web de PNNC y en las redes sociales oficiales de la entidad donde, se hace hincapié a los ciudadanos en general que, el Parque Nacional Natural Sumapaz no posee vocación ecoturística.
 c). Se envió a la CAR – Regional Sumapaz el listado de 34 operadores turísticos entre empresas y personas naturales, que están promoviendo el turismo no regulado tanto al PNN Sumapaz como al complejo de paramo “Cruz Verde Sumapaz”. </t>
    </r>
    <r>
      <rPr>
        <b/>
        <sz val="11"/>
        <color indexed="8"/>
        <rFont val="Arial Narrow"/>
        <family val="2"/>
      </rPr>
      <t>Anexo 1.</t>
    </r>
  </si>
  <si>
    <r>
      <rPr>
        <b/>
        <sz val="11"/>
        <color indexed="8"/>
        <rFont val="Arial Narrow"/>
        <family val="2"/>
      </rPr>
      <t xml:space="preserve">PNN Sumapaz </t>
    </r>
    <r>
      <rPr>
        <sz val="11"/>
        <color indexed="8"/>
        <rFont val="Arial Narrow"/>
        <family val="2"/>
      </rPr>
      <t>16,67%</t>
    </r>
  </si>
  <si>
    <t xml:space="preserve">2. Realizar control al turismo no regulado al interior del área protegida. </t>
  </si>
  <si>
    <t>Tablas de registro de visitantes.
Formatos PVC diligenciados</t>
  </si>
  <si>
    <t xml:space="preserve"># de jornadas de Prevención, control  y vigilancia en la zona priorizada </t>
  </si>
  <si>
    <r>
      <rPr>
        <b/>
        <sz val="11"/>
        <color indexed="8"/>
        <rFont val="Arial Narrow"/>
        <family val="2"/>
      </rPr>
      <t xml:space="preserve">PNN Sumapaz </t>
    </r>
    <r>
      <rPr>
        <sz val="11"/>
        <color indexed="8"/>
        <rFont val="Arial Narrow"/>
        <family val="2"/>
      </rPr>
      <t xml:space="preserve">Se realizaron 25 jornadas de PVC en las cuales se contabilizaron aproximadamente 4.656 visitantes 
Es importante recalcar que a partir del 21 de marzo se han realizado jornadas de PVC para el turismo no regulado, sin embargo, no se tiene registro de flujo de visitantes, dado a las medidas de prevención por el COVID-19. 
</t>
    </r>
  </si>
  <si>
    <r>
      <rPr>
        <b/>
        <sz val="11"/>
        <color indexed="8"/>
        <rFont val="Arial Narrow"/>
        <family val="2"/>
      </rPr>
      <t>PNN Sumapaz</t>
    </r>
    <r>
      <rPr>
        <sz val="11"/>
        <color indexed="8"/>
        <rFont val="Arial Narrow"/>
        <family val="2"/>
      </rPr>
      <t xml:space="preserve"> 16,67%</t>
    </r>
  </si>
  <si>
    <t>1. Adelantar acciones para el fortalecimiento  de la articulación intra e inter institucional.</t>
  </si>
  <si>
    <t xml:space="preserve">Actas de reuniones
Informe articulación
Listados de asistencia con ayudas de memoria. </t>
  </si>
  <si>
    <t xml:space="preserve"># de acciones de articulacion institucional </t>
  </si>
  <si>
    <t xml:space="preserve">Dialogo directo con las partes involucradas </t>
  </si>
  <si>
    <r>
      <rPr>
        <b/>
        <sz val="11"/>
        <color indexed="8"/>
        <rFont val="Arial Narrow"/>
        <family val="2"/>
      </rPr>
      <t xml:space="preserve">PNN Sumapaz </t>
    </r>
    <r>
      <rPr>
        <sz val="11"/>
        <color indexed="8"/>
        <rFont val="Arial Narrow"/>
        <family val="2"/>
      </rPr>
      <t xml:space="preserve">Se realizó reunión con el equipo del sector Meta del Parque Nacional Natural Sumapaz, para la planificación de las acciones a desarrollar en el año 2020, lineamientos para la construcción de acuerdos e informe de caracterización predial.Anexo: acta No. 004 y  acta No. 006 e informe 009.
Se articuló con la comisión de incendios de Bogotá para mitigar la emergencia e impacto ambiental Anexo: Listado 005.
Se realizó reunión de articulación con el equipo de Bogotá hacia la construcción de la historia del uso  y la recopilación de información diagnostica 2019 Anexo: acta No. 011 y acta No. 001. 
Se articuló con la GTEA para la socialización de la Resolución 478/2018 Anexo: listado No. 002.
Se socializó avances de UOT y   se definió polígonos para la realización de los acuerdos Anexo: Listado No. 003 y acta No. 012. 
Se realizó reunión para revisar la formulación del proyecto de bajo impacto con el tema de ganadería y café, en términos de rehabilitación de suelos Anexo: listado No. 007 y  acta010.
Se realizó reunión de articulación de acciones con el sindicato agrario del Sumapaz en donde se acuerda la construcción de un protocolo para la conservación y el manejo del área protegida Anexo: listado y ayuda de memoria No. 001.
Se articuló acciones con las familias solicitantes de adecuaciones y mejoras en la vereda Santa Rosa, localidad 20 de Sumapaz, en el marco de la resolución 470 de 2018, esto en pro de construir acuerdos transitorios de conservación Anexo actas No. 002, 003 y 004
</t>
    </r>
  </si>
  <si>
    <r>
      <rPr>
        <b/>
        <sz val="11"/>
        <color indexed="8"/>
        <rFont val="Arial Narrow"/>
        <family val="2"/>
      </rPr>
      <t xml:space="preserve">PNN Sumapaz </t>
    </r>
    <r>
      <rPr>
        <sz val="11"/>
        <color indexed="8"/>
        <rFont val="Arial Narrow"/>
        <family val="2"/>
      </rPr>
      <t xml:space="preserve"> 33.33%</t>
    </r>
  </si>
  <si>
    <t xml:space="preserve">El OGR informará mediante memorando periodicamente a las APs el estado de actualización de sus planes de contingencia de riesgo público con las recomendaciones pertinentes. </t>
  </si>
  <si>
    <t xml:space="preserve">1. Construir el Plan de Contigencia para el Riesgo Público. </t>
  </si>
  <si>
    <t>Número de Plan de Contigencia para el Riesgo Público construido</t>
  </si>
  <si>
    <r>
      <rPr>
        <b/>
        <sz val="11"/>
        <color indexed="8"/>
        <rFont val="Arial Narrow"/>
        <family val="2"/>
      </rPr>
      <t xml:space="preserve">DNMI Cinaruco  </t>
    </r>
    <r>
      <rPr>
        <sz val="11"/>
        <color indexed="8"/>
        <rFont val="Arial Narrow"/>
        <family val="2"/>
      </rPr>
      <t>13/04/2020</t>
    </r>
  </si>
  <si>
    <r>
      <rPr>
        <b/>
        <sz val="11"/>
        <color indexed="8"/>
        <rFont val="Arial Narrow"/>
        <family val="2"/>
      </rPr>
      <t xml:space="preserve">DNMI Cinaruco  </t>
    </r>
    <r>
      <rPr>
        <sz val="11"/>
        <color indexed="8"/>
        <rFont val="Arial Narrow"/>
        <family val="2"/>
      </rPr>
      <t xml:space="preserve">Se elaboró el documento de Plan de Contingencias para el Riesgo Público (1.1 Plan Riesgo Público), el cual fue remitido por el área protegida a la Dirección Territorial Orinoquia (1.2  Envío PECRP). Desde la DTOR se realizó  el envío del documento  a la oficina de gestión del riesgo de nivel central  para su revisión y aprobación (1.3 Remisión PECRP) </t>
    </r>
  </si>
  <si>
    <r>
      <rPr>
        <b/>
        <sz val="11"/>
        <color indexed="8"/>
        <rFont val="Arial Narrow"/>
        <family val="2"/>
      </rPr>
      <t xml:space="preserve">DNMI Cinaruco  </t>
    </r>
    <r>
      <rPr>
        <sz val="11"/>
        <color indexed="8"/>
        <rFont val="Arial Narrow"/>
        <family val="2"/>
      </rPr>
      <t>30%</t>
    </r>
  </si>
  <si>
    <t xml:space="preserve">2. Socializar el Plan de Contigencia para el Riesgo Público al equipo del Distrito. </t>
  </si>
  <si>
    <t>Acta de reunión conlistado asistencia de socialización del Plan de Contigencia para el Riesgo Público.</t>
  </si>
  <si>
    <t>(# socializaciones realizadas / # socializaciones programadas) * 100</t>
  </si>
  <si>
    <r>
      <rPr>
        <b/>
        <sz val="11"/>
        <color indexed="8"/>
        <rFont val="Arial Narrow"/>
        <family val="2"/>
      </rPr>
      <t xml:space="preserve">DNMI Cinaruco  </t>
    </r>
    <r>
      <rPr>
        <sz val="11"/>
        <color indexed="8"/>
        <rFont val="Arial Narrow"/>
        <family val="2"/>
      </rPr>
      <t>Aunque el Plan de Emergencias y Contingencias para el AP no ha sido aprobado, se realizó la socialización del mismo con los contratistas (2.1 Acta socialización), enfatizando en  las directrices institucionales a respecto a conductas y comportamiento del personal en campo, así como la propuesta de conducto regular  para el DNMI en campo y situaciones de riesgo contenidas en el PECRP.</t>
    </r>
  </si>
  <si>
    <r>
      <rPr>
        <b/>
        <sz val="11"/>
        <color indexed="8"/>
        <rFont val="Arial Narrow"/>
        <family val="2"/>
      </rPr>
      <t xml:space="preserve">DNMI Cinaruco  </t>
    </r>
    <r>
      <rPr>
        <sz val="11"/>
        <color indexed="8"/>
        <rFont val="Arial Narrow"/>
        <family val="2"/>
      </rPr>
      <t>16.66%</t>
    </r>
  </si>
  <si>
    <t xml:space="preserve">En las Áreas Protegidas de la Territorial Orinoquia se presentan presiones hacia los VOC derivadas  de situaciones de  uso, ocupación y tenencia que afectan el cumplimiento de los objetivos de conservación de las mismas. </t>
  </si>
  <si>
    <t xml:space="preserve">1. Baja articulación  intra e interinstitucional y con actores sociales estratégicos. 
2. Situaciones de orden social que alteran los cronogramas y la acciones previstas con las comunidades locales que están dentro de las Áreas Protegidas y en su zona con función amortiguadora. </t>
  </si>
  <si>
    <t xml:space="preserve">Pérdida de la integridad y conectividad  de las áreas protegidas del Orden Nacional con las figuras de conservación a nivel regional. </t>
  </si>
  <si>
    <t xml:space="preserve">Monitoreo coberturas. 
Análisis multemporales de estado y presiones de las AP. 
Acuerdos con las comunidades </t>
  </si>
  <si>
    <t xml:space="preserve">1. Adelantar acciones en pro de la articulación  intra e interinstitucional y con actores sociales estratégicos, para el manejo de conflictos por Usos, ocupación y tenencia. </t>
  </si>
  <si>
    <t xml:space="preserve">Actas de reuniones
Listados de asistencia con ayudas de memoria. </t>
  </si>
  <si>
    <t>Director Territorial - DTOR</t>
  </si>
  <si>
    <t xml:space="preserve"># de espacios generados con actores estrategicos </t>
  </si>
  <si>
    <r>
      <rPr>
        <b/>
        <sz val="11"/>
        <color indexed="8"/>
        <rFont val="Arial Narrow"/>
        <family val="2"/>
      </rPr>
      <t xml:space="preserve">DTOR </t>
    </r>
    <r>
      <rPr>
        <sz val="11"/>
        <color indexed="8"/>
        <rFont val="Arial Narrow"/>
        <family val="2"/>
      </rPr>
      <t>13/04/2020</t>
    </r>
  </si>
  <si>
    <r>
      <rPr>
        <b/>
        <sz val="11"/>
        <color indexed="8"/>
        <rFont val="Arial Narrow"/>
        <family val="2"/>
      </rPr>
      <t xml:space="preserve">DTOR </t>
    </r>
    <r>
      <rPr>
        <sz val="11"/>
        <color indexed="8"/>
        <rFont val="Arial Narrow"/>
        <family val="2"/>
      </rPr>
      <t>Se realizó Comité Técnico de Asociación PNN (DTOR) y WWF No 002 de 2016 (Anexo 1)
Se realizó reunión para concertar acciones para priorización de inversiones POA vigencia 2020 del proyecto de UE (Anexo 2) 
Se realizó espacio de trabajo con DNMI Cinaruco para la identificación de necesidades de información geográfica – Revisión Micropredial (Anexo 3).
Se adelantó reunión para articular acciones conjuntas en el marco de la Asistencia Técnica Integral del PNIS, novedades presentadas y hoja de ruta a seguir año 2020 (Anexo 4)
Se realizó reunión de articulación PNNC – DTOR y Cormacarena para suscripción y fortalecimiento de acuerdos REP en los PNN Tinigua, S. Macarena y Sumapaz (Anexo 5)
Se adelantó reunión de Unificación de Criterios UOT en base a los acuerdos REP y SSC para el seguimiento y suscripción de acuerdos en la DTOR (Anexo 6)
Se realizó reunión para definir y aclarar información y condiciones de las propuestas a presentar, para la implementación de sistemas sostenibles para la conservación en las áreas protegidas beneficiarias del Proyecto KfW (Anexo 7)
Se adelantó reunión de coordinación de trabajo entre WWF y PNN Sierra de la Macarena Año 2020 (Anexo 8)
Se realizó reunión de seguimiento implementación proyecto de restauración PNN Sierra de la Macarena (Anexo 9)
Se anexa acta de seguimiento compromisos de actas adjuntas (Anexo 10)
En el marco de la implementación de las acciones para la resolución de conflictos se avanza desde la línea de ecoturismo en se realizó articulación con el instituto de turismo para adelantar estudios de capacidad de carga en el PNN Sierra de La Macarena (Anexo 11)</t>
    </r>
  </si>
  <si>
    <t xml:space="preserve">2.  Adelantar acciones en pro de la concertación de acuerdos con las comunidades, para el manejo de conflictos por Usos, ocupación y tenencia. </t>
  </si>
  <si>
    <t xml:space="preserve">Informes de la línea de UOT. 
Actas de reuniones
Listados de asistencia con ayudas de memoria. </t>
  </si>
  <si>
    <t xml:space="preserve"># de acciones de ejecutadas </t>
  </si>
  <si>
    <r>
      <rPr>
        <b/>
        <sz val="11"/>
        <color indexed="8"/>
        <rFont val="Arial Narrow"/>
        <family val="2"/>
      </rPr>
      <t xml:space="preserve">DTOR </t>
    </r>
    <r>
      <rPr>
        <sz val="11"/>
        <color indexed="8"/>
        <rFont val="Arial Narrow"/>
        <family val="2"/>
      </rPr>
      <t>Se participo en la gira de reconocimiento de producciones alternativas o negocios verdes en el marco del proyecto de restauración del PNN Sierra de la Macarena (Anexo 1)
Se participo en la gira de intercambio de experiencias productivas entre campesinos al interior del DNMI Cinaruco y las RNSC de Altagracia en Trinidad Casanare (Anexo 2)</t>
    </r>
  </si>
  <si>
    <t xml:space="preserve">Como coordinar de la secretaria técnica del SIRAP se requiere un ejercicio continuo con los actores que hacen parte de las instancias de relacionamiento y articulación, que  contribuyan a la conservación de las áreas protegidas  y de los sistemas que estas conforman.  </t>
  </si>
  <si>
    <t>1. Falta de participación y articulación en las instancias de coordinación del SINAP y SIRAP.
2. Baja asignación de recursos para el desarrollo de las acciones de coordinación de los SIRAP- SINAP</t>
  </si>
  <si>
    <t xml:space="preserve">Perdida de gobernabilidad en el rol de Coordinador del SIRAP 
Gestión interinstitucional débil para dar cumplimiento efectivo al roll misional de coordinación del SINAP y al POA. </t>
  </si>
  <si>
    <t>Acompañamiento y direccionamiento técnico en los espacios SIRAP - SINAP.
Informes y documentos técnicos orientadores de la gestión de coordinación del SINAP - SIRAPS</t>
  </si>
  <si>
    <t>Actas de reunión y listas de asistencia</t>
  </si>
  <si>
    <t xml:space="preserve"># de espacios participados. </t>
  </si>
  <si>
    <t>Evaluación de seguimiento en los comités directivos</t>
  </si>
  <si>
    <r>
      <rPr>
        <b/>
        <sz val="11"/>
        <color indexed="8"/>
        <rFont val="Arial Narrow"/>
        <family val="2"/>
      </rPr>
      <t xml:space="preserve">DTOR: </t>
    </r>
    <r>
      <rPr>
        <sz val="11"/>
        <color indexed="8"/>
        <rFont val="Arial Narrow"/>
        <family val="2"/>
      </rPr>
      <t>13/04/2020</t>
    </r>
  </si>
  <si>
    <t>DTOR: Acta de reunión con Gobernación del Meta para articulación de acciones conjuntas y suscribir Memorando de entendimiento Institucional (Anexo 1).
Ayuda memoria con Gobernación de Arauca para consolidación del SIDAP. Acompañó desde PNNC el DNMI Cinaruco (Anexo 2)
Actas de reunión de SIMAP Trinidad y SIMAP San Luis de Palenque donde se socializó su conformación ante Alcaldías y Concejos municipales. Acompañó desde PNNC la DTOR (Anexo 3 y 4)
Acompañamiento a la formulación del Plan de Manejo de Bosque de los Guayupes con retroalimentación a documento diagnóstico (Anexo 5)
Participación en la mesa técnica de Alianza para la conservación de los morichales de Paz de Ariporo y propuestas para inclusión en el Plan de Acción de Corporinoquia (Anexo 6)
Articulación DTAM-DTOR para coordinación de acciones entre ambos SIRAP (Anexo 7)
Se anexa acta de seguimiento a compromisos (Anexo 8)</t>
  </si>
  <si>
    <r>
      <rPr>
        <b/>
        <sz val="11"/>
        <color indexed="8"/>
        <rFont val="Arial Narrow"/>
        <family val="2"/>
      </rPr>
      <t>DTOR</t>
    </r>
    <r>
      <rPr>
        <sz val="11"/>
        <color indexed="8"/>
        <rFont val="Arial Narrow"/>
        <family val="2"/>
      </rPr>
      <t xml:space="preserve"> 17%</t>
    </r>
  </si>
  <si>
    <t>Informe de seguimiento a los planes de acción de los SIRAP</t>
  </si>
  <si>
    <t># de informes elaborados</t>
  </si>
  <si>
    <t>DTOR: Durante el trimestre se acompañaron los espacios de trabajo convocados por los subsistemas de áreas protegidas SIDAP Meta, SIDAP Arauca, SIMAP Trinidad y SIMAP San Luis de Palenque. Se definieron agendas con los subsistemas para definir plan de trabajo 2020, las cuales se surtirán la primera semana de abril 2020 (Anexo1)
La entrega del informe de seguimiento a los planes de acción de los SIRAP esta programado para el mes de junio.</t>
  </si>
  <si>
    <t>La región correspondiente al PNN Cordillera de los Picachos, ha sufrido históricamente los efectos del conflicto armado. Esto ha derivado en restricciones al manejo por las grandes limitantes al acceso, al ejercicio de la autoridad ambiental y a la coordinación interinstitucional. 
Pese a lo anterior, durante los últimos años el Parque ha aumentado su presencia en el área y se ha articulado a los procesos sociales del territorio; generando reconocimiento y valoración del área.</t>
  </si>
  <si>
    <t xml:space="preserve">1. Inseguridad para el personal en cuanto a la aplicación de medidas de control, dificultando la coordinación con las organizaciones sociales que habitan en el área protegida.  </t>
  </si>
  <si>
    <t>Situaciones de riesgo de los funcionarios.
Perdida de gobernabilidad
Aumento de las presiones y amenazas
Fragmentación de los ecosistemas
Afectación a la biodiversidad presente en el parque.</t>
  </si>
  <si>
    <t>2. Escasa participación de todas las entidades competentes en la resolución de la problemática.</t>
  </si>
  <si>
    <t>Informes de PVC , reportes aplicativo SICO SMART.
Plan de Contigencia para el Riesgo Público</t>
  </si>
  <si>
    <t xml:space="preserve">
Las personas de las AP que realizar el ejecicio de Autoridad ambienta atenderan las directrices de Seguridad para la movilizacion del Personal vigentes de la Entidad, cuando se requiera.</t>
  </si>
  <si>
    <t xml:space="preserve">1. Implementación del Protocolo de Prevención, Vigilancia y Control - PVC </t>
  </si>
  <si>
    <t>Informe de  implementación del protocolo de PVC</t>
  </si>
  <si>
    <t># de protocolo de PVC implementado</t>
  </si>
  <si>
    <r>
      <rPr>
        <b/>
        <sz val="11"/>
        <color indexed="8"/>
        <rFont val="Arial Narrow"/>
        <family val="2"/>
      </rPr>
      <t xml:space="preserve">PNN Cordillera de los Picachos </t>
    </r>
    <r>
      <rPr>
        <sz val="11"/>
        <color indexed="8"/>
        <rFont val="Arial Narrow"/>
        <family val="2"/>
      </rPr>
      <t>13/04/2020</t>
    </r>
  </si>
  <si>
    <r>
      <rPr>
        <b/>
        <sz val="11"/>
        <color indexed="8"/>
        <rFont val="Arial Narrow"/>
        <family val="2"/>
      </rPr>
      <t xml:space="preserve">PNN Cordillera de los Picachos </t>
    </r>
    <r>
      <rPr>
        <sz val="11"/>
        <color indexed="8"/>
        <rFont val="Arial Narrow"/>
        <family val="2"/>
      </rPr>
      <t>Se realizó la ejecución del protocolo de prevención vigilancia y control del AP el cual evidencia acciones en torno a la articulación interinstitucional y social como son seguimiento de focos de calor en los sectores con presión, coordinación interinstucional en los comités de control y vigilancia de los recursos naturales, se continua la participación en el comité municipal de gestión del riesgo de desastres de San Vicente del Caguán, se mantiene comunicación permanente con el comando Especifico del Caguán – Ejercito Nacional para la instalación de puntos de control de movilización de fauna y flora., así como la ejecución de 4 recorridos de vigilancia en la zona con función amortiguadora del parque en los sectores Huila y Pato - Balsillas.</t>
    </r>
    <r>
      <rPr>
        <b/>
        <sz val="11"/>
        <color indexed="8"/>
        <rFont val="Arial Narrow"/>
        <family val="2"/>
      </rPr>
      <t xml:space="preserve"> (Anexo. R.2.1.1. Informe PVC primer trimestre; Anexo. R.2.1.1.1.  Evidencias - Informe PVC primer trimestre).</t>
    </r>
  </si>
  <si>
    <r>
      <rPr>
        <b/>
        <sz val="11"/>
        <color indexed="8"/>
        <rFont val="Arial Narrow"/>
        <family val="2"/>
      </rPr>
      <t xml:space="preserve">PNN Cordillera de los Picachos </t>
    </r>
    <r>
      <rPr>
        <sz val="11"/>
        <color indexed="8"/>
        <rFont val="Arial Narrow"/>
        <family val="2"/>
      </rPr>
      <t>30%</t>
    </r>
  </si>
  <si>
    <t xml:space="preserve">2. Participación en los Comités municipales de control y vigilancia </t>
  </si>
  <si>
    <t>Informes, listas de asistencia, actas y/o ayuda de memoria de acciones desarrolladas.</t>
  </si>
  <si>
    <r>
      <rPr>
        <b/>
        <sz val="11"/>
        <color indexed="8"/>
        <rFont val="Arial Narrow"/>
        <family val="2"/>
      </rPr>
      <t xml:space="preserve">PNN Cordillera de los Picachos </t>
    </r>
    <r>
      <rPr>
        <sz val="11"/>
        <color indexed="8"/>
        <rFont val="Arial Narrow"/>
        <family val="2"/>
      </rPr>
      <t>Se participó de una reunión convocada por el comité de control y vigilancia de los recursos naturales de San Vicente del Caguán de la cual participaron los profesionales representantes de las instituciones de PNN Cordillera de los Picachos – PNN Serranía de Chiribiquete – Visión Amazonia – Consorcio MyS (Aeropuerto Eduardo Falla Solano) y Corpoamazonia para participar y coordinar las actividades de control y vigilancia de los recursos naturales para el Municipio de San Vicente del Caguán; dicha reunión no se pudo llevar a cabo por la inasistencia de los diferentes actores convocados.
Dicha inasistencia se relaciona con los últimos acontecimientos de orden público presentados en el Municipio de San Vicente del Caguán, a lo cual se define reprogramar la Reunión de Activación del Comité Local de Control y Vigilancia de los Recursos Naturales Renovables del Municipio de San Vicente del Caguán – Caquetá, quedando pendiente definir fecha.</t>
    </r>
    <r>
      <rPr>
        <b/>
        <sz val="11"/>
        <color indexed="8"/>
        <rFont val="Arial Narrow"/>
        <family val="2"/>
      </rPr>
      <t xml:space="preserve"> (Anexo R 2.2.1. Acta de reunión comité de control y vigilancia de SVC)</t>
    </r>
    <r>
      <rPr>
        <sz val="11"/>
        <color indexed="8"/>
        <rFont val="Arial Narrow"/>
        <family val="2"/>
      </rPr>
      <t xml:space="preserve">
</t>
    </r>
  </si>
  <si>
    <r>
      <rPr>
        <b/>
        <sz val="11"/>
        <color indexed="8"/>
        <rFont val="Arial Narrow"/>
        <family val="2"/>
      </rPr>
      <t xml:space="preserve">PNN Cordillera de los Picachos </t>
    </r>
    <r>
      <rPr>
        <sz val="11"/>
        <color indexed="8"/>
        <rFont val="Arial Narrow"/>
        <family val="2"/>
      </rPr>
      <t>5%</t>
    </r>
  </si>
  <si>
    <t>PNN El Tuparro  - Jefe de Área Protegida.</t>
  </si>
  <si>
    <r>
      <rPr>
        <b/>
        <sz val="11"/>
        <rFont val="Arial Narrow"/>
        <family val="2"/>
      </rPr>
      <t xml:space="preserve"> PNN El Tuparro  </t>
    </r>
    <r>
      <rPr>
        <sz val="11"/>
        <rFont val="Arial Narrow"/>
        <family val="2"/>
      </rPr>
      <t>13/04/2020</t>
    </r>
  </si>
  <si>
    <r>
      <rPr>
        <b/>
        <sz val="11"/>
        <rFont val="Arial Narrow"/>
        <family val="2"/>
      </rPr>
      <t xml:space="preserve">PNN El Tuparro </t>
    </r>
    <r>
      <rPr>
        <sz val="11"/>
        <rFont val="Arial Narrow"/>
        <family val="2"/>
      </rPr>
      <t>El área protegida avanzó en ejercicios internos de actualización del PCRP, teniendo en cuenta las condiciones actuales del territorio, así como la base de datos, en articulación con la  DTOR.
Anexo 1.1  Documento avance de actualizacion</t>
    </r>
  </si>
  <si>
    <r>
      <rPr>
        <b/>
        <sz val="11"/>
        <rFont val="Arial Narrow"/>
        <family val="2"/>
      </rPr>
      <t xml:space="preserve">PNN El Tuparro  </t>
    </r>
    <r>
      <rPr>
        <sz val="11"/>
        <rFont val="Arial Narrow"/>
        <family val="2"/>
      </rPr>
      <t>12%</t>
    </r>
  </si>
  <si>
    <r>
      <rPr>
        <b/>
        <sz val="11"/>
        <rFont val="Arial Narrow"/>
        <family val="2"/>
      </rPr>
      <t xml:space="preserve">PNN El Tuparro  </t>
    </r>
    <r>
      <rPr>
        <sz val="11"/>
        <rFont val="Arial Narrow"/>
        <family val="2"/>
      </rPr>
      <t>13/04/2020</t>
    </r>
  </si>
  <si>
    <r>
      <rPr>
        <b/>
        <sz val="11"/>
        <rFont val="Arial Narrow"/>
        <family val="2"/>
      </rPr>
      <t xml:space="preserve">PNN El Tuparro  </t>
    </r>
    <r>
      <rPr>
        <sz val="11"/>
        <rFont val="Arial Narrow"/>
        <family val="2"/>
      </rPr>
      <t xml:space="preserve">Se realiza reunión con el equipo del AP para socializar el PCRP, así como dar indicaciones y hacer seguimiento a la implementación, lo cual aportará a la actualización del mismo. Cabe resaltar que dicho instrumento también es socializado al ingreso de investigadores, personal de otras dependencias y todo el personal de apoyo que ingresa.
</t>
    </r>
    <r>
      <rPr>
        <b/>
        <sz val="11"/>
        <rFont val="Arial Narrow"/>
        <family val="2"/>
      </rPr>
      <t>Anexo 4.1. Acta_PCRP</t>
    </r>
    <r>
      <rPr>
        <sz val="11"/>
        <rFont val="Arial Narrow"/>
        <family val="2"/>
      </rPr>
      <t xml:space="preserve"> 
</t>
    </r>
    <r>
      <rPr>
        <b/>
        <sz val="11"/>
        <rFont val="Arial Narrow"/>
        <family val="2"/>
      </rPr>
      <t xml:space="preserve"> Seguimiento compromisos PNN.pdf</t>
    </r>
  </si>
  <si>
    <r>
      <rPr>
        <b/>
        <sz val="11"/>
        <rFont val="Arial Narrow"/>
        <family val="2"/>
      </rPr>
      <t xml:space="preserve">PNN El Tuparro  </t>
    </r>
    <r>
      <rPr>
        <sz val="11"/>
        <rFont val="Arial Narrow"/>
        <family val="2"/>
      </rPr>
      <t>8,33%</t>
    </r>
  </si>
  <si>
    <r>
      <rPr>
        <b/>
        <sz val="11"/>
        <rFont val="Arial Narrow"/>
        <family val="2"/>
      </rPr>
      <t xml:space="preserve">PNN El Tuparro  </t>
    </r>
    <r>
      <rPr>
        <sz val="11"/>
        <rFont val="Arial Narrow"/>
        <family val="2"/>
      </rPr>
      <t xml:space="preserve">Se presenta el informe de implementación del PCRP, donde se evidencian las acciones tomadas para la prevención del mismo en función de las amenazas identificadas. 
</t>
    </r>
    <r>
      <rPr>
        <b/>
        <sz val="11"/>
        <rFont val="Arial Narrow"/>
        <family val="2"/>
      </rPr>
      <t>Anexo 5.1. Inf_Imp_PCRP</t>
    </r>
  </si>
  <si>
    <t>N.C.: 20%
DTCA: 20%
DTOR: 20%
DTAO: 20%
DTAM: 20%
DTPA: 0%
DTAN: 20%</t>
  </si>
  <si>
    <t>La DT Pacífico reportó que no programó avances al respecto para este periodo.</t>
  </si>
  <si>
    <r>
      <rPr>
        <b/>
        <sz val="11"/>
        <rFont val="Arial Narrow"/>
        <family val="2"/>
      </rPr>
      <t xml:space="preserve">SAF-GPC: </t>
    </r>
    <r>
      <rPr>
        <sz val="11"/>
        <color indexed="8"/>
        <rFont val="Arial Narrow"/>
        <family val="2"/>
      </rPr>
      <t xml:space="preserve">De manera permanente se realiza seguimiento a través del aplicativo de Orfeo a las peticiones próximas a vencerse. Conforme a dicho reporte, se envían alertas de seguimiento a través de correo electrónico, informando del tiempo para dar respuesta a las mismas. Anexos: 1.Correos seguimiento I reporte.
</t>
    </r>
    <r>
      <rPr>
        <b/>
        <sz val="11"/>
        <color indexed="8"/>
        <rFont val="Arial Narrow"/>
        <family val="2"/>
      </rPr>
      <t>DTCA:</t>
    </r>
    <r>
      <rPr>
        <sz val="11"/>
        <color indexed="8"/>
        <rFont val="Arial Narrow"/>
        <family val="2"/>
      </rPr>
      <t xml:space="preserve"> Previa revisión de la matriz de seguimiento de ORFEO, se generan vía correo electrónico alertas con términos de respuesta a los responsables de los derechos de petición. Anexos: Anexo 1.Correo  No 20206720002352, Anexo 2.Correo Radicado N°20206720000332, Anexo 3.Correo radicado 20196710008972, Anexo 4.Correo radicado 20196710008972.
</t>
    </r>
    <r>
      <rPr>
        <b/>
        <sz val="11"/>
        <color indexed="8"/>
        <rFont val="Arial Narrow"/>
        <family val="2"/>
      </rPr>
      <t xml:space="preserve">DTOR: </t>
    </r>
    <r>
      <rPr>
        <sz val="11"/>
        <color indexed="8"/>
        <rFont val="Arial Narrow"/>
        <family val="2"/>
      </rPr>
      <t xml:space="preserve">Durante el periodo se generaron alertas  por medio de correo electrónico para garantizar respuesta oportuna de las PQRS. Anexos: Anexo 1.Rad N°20207060000122, Anexo 2.Rad N.20207200000172, Anexo 3.Rad N°20204600017542, Anexo 4.Rad N°20207060001912, Anexo 5.Rad N°20207060001922, Anexo 6.Rad N°20207060001782, Anexo 7.Rad N.20204600013102.
</t>
    </r>
    <r>
      <rPr>
        <b/>
        <sz val="11"/>
        <color indexed="8"/>
        <rFont val="Arial Narrow"/>
        <family val="2"/>
      </rPr>
      <t xml:space="preserve">DTAO:  </t>
    </r>
    <r>
      <rPr>
        <sz val="11"/>
        <color indexed="8"/>
        <rFont val="Arial Narrow"/>
        <family val="2"/>
      </rPr>
      <t xml:space="preserve">Como mecanismo de control de respuesta, periódicamente se revisan a través de Orfeo, aquellas PQRS que se encuentran en trámite. Con 5 días de anticipación, se envía correo electrónico, para recordar el vencimiento de la misma.
Anexos: Anexo 1.Correos electrónicos seguimiento.
</t>
    </r>
    <r>
      <rPr>
        <b/>
        <sz val="11"/>
        <color indexed="8"/>
        <rFont val="Arial Narrow"/>
        <family val="2"/>
      </rPr>
      <t xml:space="preserve">DTAM: </t>
    </r>
    <r>
      <rPr>
        <sz val="11"/>
        <color indexed="8"/>
        <rFont val="Arial Narrow"/>
        <family val="2"/>
      </rPr>
      <t xml:space="preserve">Para dar cumplimiento a  la ley 1755 de 2015, se envían recordatorios a quienes deben proyectar las respuestas a los usuarios. Anexos: Anexo 1.recordatorio rad. 20205090000152, Anexo 2. Recordatorio rad.20205090000202, Anexo 3. Recordatorio rad.20205160017312.
</t>
    </r>
    <r>
      <rPr>
        <b/>
        <sz val="11"/>
        <color indexed="8"/>
        <rFont val="Arial Narrow"/>
        <family val="2"/>
      </rPr>
      <t>DTPA:</t>
    </r>
    <r>
      <rPr>
        <sz val="11"/>
        <color indexed="8"/>
        <rFont val="Arial Narrow"/>
        <family val="2"/>
      </rPr>
      <t xml:space="preserve"> Se realiza seguimiento por correo para alertas de PQRS a partir del mes de abril, en atención a la contratación de personal para tal fin. Anexos: Anexo1. Matriz seguimiento PQRSD.
</t>
    </r>
    <r>
      <rPr>
        <b/>
        <sz val="11"/>
        <color indexed="8"/>
        <rFont val="Arial Narrow"/>
        <family val="2"/>
      </rPr>
      <t>DTAN:</t>
    </r>
    <r>
      <rPr>
        <sz val="11"/>
        <color indexed="8"/>
        <rFont val="Arial Narrow"/>
        <family val="2"/>
      </rPr>
      <t xml:space="preserve"> Se envían correos electrónico del 17 de febrero, 09 de marzo y  31 de marzo. Anexos: Anexo 1.peticiòn 17 febrero, Anexo 2.Flash informativo 9 de marzo PQRS.
</t>
    </r>
    <r>
      <rPr>
        <b/>
        <sz val="9"/>
        <color indexed="8"/>
        <rFont val="Arial Narrow"/>
        <family val="2"/>
      </rPr>
      <t/>
    </r>
  </si>
  <si>
    <t>N.C.: 20%
DTCA: 20%
DTOR: 20%
DTAO: 20%
DTAM: 20%
DTPA: 20%
DTAN:20%</t>
  </si>
  <si>
    <t>DIRECCIÓN TERRITORIAL  PACÍFICO</t>
  </si>
  <si>
    <t>Personal con capacidad técnica, experiencia y compromiso  para responder y dar cumplimiento a las funciones y misión de la entidad
Plan de bienestar institucional
Capacidad de adaptación de las personas a las condiciones de trabajo en casa debido a la pandemia COVID 19.</t>
  </si>
  <si>
    <t>Insuficiente planta de personal para asumir la carga opertativa y administrativa de la Entidad.
No se cuenta con la identificación de las necesidades de capacitación, en los temas administrativos, para la DTPA. 
Falta divulgación e implementación de acciones relacionadas con la medición de riesgo sicolaboral.
Bajo conocimiento del personal para el manejo de plataformas  virtuales que permiten la conectividad y comunicación</t>
  </si>
  <si>
    <t>Existencia de un modelo de planeación para  la orientación del que hacer de la entidad,en miras a cumplir las funciones institucionales y las metas del gobierno nacional.
Implementación del Sistema de Integrado de Gestión para el mejoramiento continuo y de la Entidad
Lineamientos generales de los procesos claves que sirven de guía para el desarrollo de las actividades.</t>
  </si>
  <si>
    <t>Falta de fortalecimiento en la ejecución temprana presupuestal conforme a los instrumentos de planeación de la entidad.
Falta de  procedimientos detallados de cada uno de los procesos que facilite su aplicación y no de espacio a interpretación.
Escasa divulgación por los responsables de los procesos del Nivel Central para facilitar la aplicación de los procedimientos.
Existen vacíos de información en lo concerniente a legislación ambiental aplicable a la Dirección Territorial de la Entidad.
Falta de identificación de aspectos e impactos en los procesos generando bajo conocimiento y conciencia por parte del personal en el tema.
Falta de socialización al personal nuevo sobre los procesos y tramites que se realizan en la entidad</t>
  </si>
  <si>
    <t>Se cuentan con plataformas y sistemas de información para el seguimiento de las actividades misionales en la Entidad.
Respuesta oportuna por el soporte tecnológico de la entidad en la emergencia sanitaria por COVID-19.</t>
  </si>
  <si>
    <t xml:space="preserve">Deficiencias en los sistemas de información y tecnológicos con los que cuenta la DTPA, para garantizar la operatividad  en términos de eficiencia.
Débil utilización de los recursos tecnológicos con los que cuenta la entidad (Intranet, Orfeo, GLPI)
Existen áreas protegidas donde le soporte tecnológico no tiene alcance. </t>
  </si>
  <si>
    <t>Se cuenta con herramientas de planeación que permiten determinar el cumplimiento de metas y objetivos para la DTPA.
Respuesta oportuna de la Entidad a los requerimientos generados por la emergencia sanitaria de COVID-19.
Implementación de estrategias y política de cero papel, para mejorar la eficiencia del consumo de dicho recurso.</t>
  </si>
  <si>
    <t>Falta de una estructura organizacional fortalecida para la DTPA que permita contar con personal en los procesos claves y disminuir la contratación por prestación de servicios.
Falta de coordinación entre los niveles de gestión para el desarrollo de los procesos conjuntos. 
Dificultad en el ejercicio de liderazgo para el desarrollo de actividades debido al difícil  acceso de algunas zonas  debido a la emergencia sanitaria COVID 19.</t>
  </si>
  <si>
    <t>Se cuenta con canales de comunicación interna como la intranet, correo electrónico, emisora insitu radio, redes sociales como Facebook, Instagram,   medios por los cuales se divulga la información interna de la entidad</t>
  </si>
  <si>
    <t>Debilidad en la comunicación de la información  relacionados con la socialización (circulares, procedimientos, instructivos) necesarios para  desarrollo de las actividades de la Entidad.</t>
  </si>
  <si>
    <t>Mejoramiento de la infraestructura física para de la Dirección Territorial como para las  áreas protegidas adscritas a la DTPA, lo cual beneficia tanto a los funcionarios y contratistas para el ejercicio de las funciones, como a los visitantes.
Sistema de relacionamiento fortalecido con las comunidades de base.</t>
  </si>
  <si>
    <t xml:space="preserve">
Se cuenta con infraestructura y equipos básicos para el desarrollo de las actividades; no obstante, es necesario se cuente con presupuesto en cada vigencia para su mantenimiento y fortalecimiento</t>
  </si>
  <si>
    <t xml:space="preserve">
Alianzas con distintas entidades para realizar acuerdos que ayuden cumplimiento de la misión de la Entidad.
La entidad cuenta con algunas estrategias para la gestión adecuada de los recursos naturales, tales como eficiencia en el uso de agua y puntos verdes para la separación de residuos. 
La entidad cuenta con planes posconsumo que pueden ser utilizados por funcionarios y contratistas de la Entidad.</t>
  </si>
  <si>
    <t xml:space="preserve">
La ubicación de las sedes dificulta el mantenimiento de las mismas. 
</t>
  </si>
  <si>
    <t>Proyectos de cooperación internacional y alianzas con entidades público- privadas que permitan presupuesto y alianzas estratégicas para el cumplimiento de los fines estatales</t>
  </si>
  <si>
    <t>Limitado  presupuesto asignado por el Estado para el cumplimiento de los objetivos institucionales.
Incertidumbre en la asignación presupuestal a la entidad por prioridades del necesidades en el Gobierno ante la emergencia Sanitaria por COVID-19.</t>
  </si>
  <si>
    <t>Coordinación con entidades del sector, actores institucionales y sociales en espacios como el SIRAP y el SIDAP</t>
  </si>
  <si>
    <t>Adaptación a las políticas gubernamentales del plan nacional de desarrollo y postconflicto.
Problemas de orden público en zonas a las que se deben trasladar funcionarios de PNN en cumplimiento de sus funciones.
La normatividad existente que dificulta la pronta expedición de actos administrativos, procesos contractuales y demás.</t>
  </si>
  <si>
    <t xml:space="preserve">Consultas previas.
Existe normativad relacionada con buenas prácticas ambientales para oficinas y sedes administrativas. </t>
  </si>
  <si>
    <t>Normatividad aplicable a la Entidad que genera dificultades en los procesos de relacionamiento.
Cambios en requisitos legales en temas ambientales para sedes de las Direcciones territoriales a los que la entidad no pueda dar respuesta oportuna.</t>
  </si>
  <si>
    <t>Relacionamiento con comunidades indígenas, afrodescendientes y campesinas.
Articulación con comunidades indígenas, las Corporaciones y la Fuerza Pública para implementar las acciones en el AP.
Apropiación de la comunidad como resultado de las  mesas de trabajo para la continuidad de las actividades desarrolladas por la entidad  en las AP.</t>
  </si>
  <si>
    <t xml:space="preserve">Oposición de las comunidades  al desarrollo y aprobación de planes de manejo
Disidentes de los grupos al margen de la ley que siguen en el territorio (AP) generando inseguridad.
Efectos colaterales en la forma de socializar con las comunidades debido a la emergencia sanitaria COVID-19  </t>
  </si>
  <si>
    <t>Las herramientas de gobierno en línea facilita el control de las actividades en las Entidades del Estado</t>
  </si>
  <si>
    <t>Adaptación a los cambios tecnológicos en los procesos contractuales.
Falencias en los servicios de conectividad por aumento de las fallas en los servicios de telecomunicaciones.</t>
  </si>
  <si>
    <t xml:space="preserve">Planes de emergencia y monitoreos (Alertas tempranas) en alianza con Universidades y Entidades especializadas.
Convenios con Entidades estatales para el control y vigilancia
Areas protegidas con vocación ecoturistica
Implementación de programas de Desarrollo Local Sostenible en alianza con entidades de Cooperación Internacional.
Impacto positivo a nivel ambiental por la baja presencia de actividades antropogénicas en las diferentes áreas protegidas en la emergencia sanitaria del COVID 19.
</t>
  </si>
  <si>
    <t>Ocurrencia de fenómenos naturales adversos para el desarrollo de las actividades de la Entidad.
Minería ilegal en las áreas protegidas generando impactos negativos en ambiente y presión sobre los valores objeto de conservación
Alteración del medio natural por el impacto de las actividades turísticas realizadas
Desarrollo de actividades productivas en las áreas protegidas y/o en sus zonas de amortiguación (ampliación de frontera agropecuaria, deforestación, ganadería extensiva, pesca ilegal)</t>
  </si>
  <si>
    <t xml:space="preserve">Alta capacidad de la Entidad para la convocatoria institucional pública y privada 
Buena imagen de los directivos y funcionarios que  beneficia positivamente aspectos como la credibilidad de la entidad ante los actores sociales e institucionales.
Participación en ferias nacionales de servicio al ciudadano.
Medios de difusión a través de los diferentes canales de comunicación (página web, fanpage y redes sociales) utilizados por la entidad. </t>
  </si>
  <si>
    <t xml:space="preserve">Corregimientos o veredas no cuentan con canales de comunicación (internet) que les facilite interactuar.
</t>
  </si>
  <si>
    <t>11. Fortalecer y generar conocimiento sobre los sistemas naturales (ecosistemas, recurso hídrico, clima) a través del programa de monitoreo de los VOC priorizados</t>
  </si>
  <si>
    <t>Manejo adecuado de los sistemas naturales para prevención y conservación de los ecosistemas y el recurso hídrico</t>
  </si>
  <si>
    <t>PNN Farallones de Cali</t>
  </si>
  <si>
    <t>1. Realizar monitoreo de los VOC priorizados</t>
  </si>
  <si>
    <t xml:space="preserve">Informe de actividades de monitoreo </t>
  </si>
  <si>
    <t>12. Fortalecer las relaciones entre la autoridad ambiental y las autoridades étnicas territoriales (Consejo Comunitaria comunidades negras)</t>
  </si>
  <si>
    <t>Creación de alianzas estratégicas para el cuidado y conservación de los sistemas naturales</t>
  </si>
  <si>
    <t>PNN Uramba Bahía Málaga</t>
  </si>
  <si>
    <t>1. Construcción de manera conjunta de las acciones de ordenamiento y  manejo del área protegida</t>
  </si>
  <si>
    <t>Actas de reunión de mesa conjunta</t>
  </si>
  <si>
    <t>14. Fortalecer la  autoridad ambiental y acciones de monitoreo</t>
  </si>
  <si>
    <t>Fortalecimiento institucional para el cuidado y conservación del área protegida</t>
  </si>
  <si>
    <t>SFF Mapelo</t>
  </si>
  <si>
    <t xml:space="preserve">1. Aumentar la cobertura de control y vigilancia </t>
  </si>
  <si>
    <t>Informe de seguimiento al ejercicio de la autoridad ambiental</t>
  </si>
  <si>
    <t xml:space="preserve">15. Generar iniciativas para disminuir la presión de los VOC a través de proyectos de cooperación </t>
  </si>
  <si>
    <t>Fortalecimiento institucional y reducción sobre las presiones de VOC del área protegida</t>
  </si>
  <si>
    <t>PNN Utría</t>
  </si>
  <si>
    <t>1. Gestionar recursos con proyectos de cooperación</t>
  </si>
  <si>
    <t>Informe del proceso de gestión de consecución de recursos</t>
  </si>
  <si>
    <t>16. Generar iniciativas para disminuir la presión de los VOC a través de proyectos de cooperación o de articulación con otras Entidades</t>
  </si>
  <si>
    <t>PNN Gorgona</t>
  </si>
  <si>
    <t>1. Continuar con gestión de recursos con proyectos de cooperación o articulación con otras Entidades</t>
  </si>
  <si>
    <t>Informes del proceso de gestión de consecución de recursos y articulación con Entidades</t>
  </si>
  <si>
    <t xml:space="preserve">17. Mejorar el relacionamiento con todos los actores sociales e institucionales del Territorio </t>
  </si>
  <si>
    <t>PNN Katios</t>
  </si>
  <si>
    <t>1. Continuar vinculando a los diferentes actores a las instancias de trabajo definidas.</t>
  </si>
  <si>
    <t>Actas o memorias de la reunión Mesa Local, Mesa Concertación, espacios de coordinación y seguimiento a los acuerdos de usos, y los listados de asistencia</t>
  </si>
  <si>
    <t>PNN KatiosLos días 26 y 27 de febrero de 2020 se realizó la reunión de la XIII Mesa Local de Concertación donde participaron los Delegados de los Consejos Comunitarios, autoridades ambientales, entes territoriales, AUNAP, Universidad de Antioquia y organizaciones comunitarias en la que se les presentaron los avances del documento en estado de actualización, recibiendo retroalimentación por parte de Instituciones y consejos comunitarios. También se definió la zona con función amortiguadora , quedando pendiente verificar el área para proceder a adoptarla. 
Evidencias: 1. Acta de la Mesa Local de Concertación, y 2. Memoria de la reunión de Zona Amortiguadora.</t>
  </si>
  <si>
    <t>18. Participar en procesos en el marco de la implementación de los Acuerdos de la Habana referidos a la Reforma Rural Integral (punto 1) y drogas ilícitas (punto 4) coordinado por las Entidades Competentes.</t>
  </si>
  <si>
    <t>PNN Munchique</t>
  </si>
  <si>
    <t>1. Participar en los espacios interinstitucionales y comunitarios y articular acciones en el marco de los procesos.</t>
  </si>
  <si>
    <t>En la estrategia de uso, ocupación y tenencia del informe de gestión y sus soportes</t>
  </si>
  <si>
    <t xml:space="preserve">Hace referencia a las presiones hidrobiológicos por pesca, piangua y mangle. 
</t>
  </si>
  <si>
    <t xml:space="preserve">No cumplir con las tallas establecidas en piangua
Incremento de la pesca en zonas prohibidas y afectación de la reproducción de especies
</t>
  </si>
  <si>
    <t>Está asociado a las presiones por uso y ocupación por parte de la población en la zona de influencia y la minería ilegal presente en el parque</t>
  </si>
  <si>
    <t>Contaminación del recurso hídrico por mercurio debido a la actividad minera
Pérdida de biodiversidad de los ecosistemas.</t>
  </si>
  <si>
    <t xml:space="preserve">No contar con  los recursos físicos, humanos, y financieros suficientes para desarrollar actividades del ejercicio de la autoridad ambiental. </t>
  </si>
  <si>
    <t>Falencias en aspectos jurídicos y técnicos relacionados con procesos de ordenamiento territorial en el marco del uso, ocupación y tenencia.</t>
  </si>
  <si>
    <t>Al no realizarse el monitoreo de  presencia del coral invasor carojoa riseii en el parque, no se puede establecer el impacto al coral blando nativo</t>
  </si>
  <si>
    <t>Perdida de la biodiversidad del ecosistema marino representativo del PNN</t>
  </si>
  <si>
    <t>Se refiere a la deforestación de especies maderables para uso comercial</t>
  </si>
  <si>
    <t>Pérdida de cobertura del bosque y hábitat para especies de valor ecológico</t>
  </si>
  <si>
    <t>Afectación de los VOC debido a las situaciones UOT al interior del área protegida que se da al no contar con recursos para el  saneamiento predial, restauración ecológica y sistemas sostenibles de conservación este ultimo en la zona con función amortiguadora en el marco del plan de manejo del PNN Munchique.</t>
  </si>
  <si>
    <t>1. La problemática de UOT no había sido abordada integralmente a través de las diferentes instituciones del estado con competencia.</t>
  </si>
  <si>
    <t>Debilidad en la gobernabilidad y en el relacionamiento con las comunidades locales para  la conservación de los VOC del área protegida.
Perdida de coberturas vegetales, de los ecosistemas  protegidos en el PNN MUNCHIQUE especialmente en la selva cálida o inferior.</t>
  </si>
  <si>
    <t>2. Escasez de recursos económicos y de otras fuentes de cooperación para abordar los temas de UOT.</t>
  </si>
  <si>
    <t>3.  El aumento de la frontera agrícola  debido al conflicto por uso ocupación  y tenencia en el área, por  ocupantes en las zonas limítrofes con el área protegida y por la presencia de cultivos de uso ilícito.</t>
  </si>
  <si>
    <t>Hace referencia a las malas prácticas de uso del recurso hidrobiológico por parte de las comunidades aledañas al área protegida</t>
  </si>
  <si>
    <t>1. No implementar estrategias para el uso adecuado del recurso hidrobiológico con las comunidades aledañas al área protegida</t>
  </si>
  <si>
    <t>Pérdida del recurso hidrobiológico
Insostenibilidad económica de las comunidades negras de la Bahía</t>
  </si>
  <si>
    <t>2. No implementar estrategias para el uso adecuado del recurso hidrobiológico con las comunidades aledañas al área protegida</t>
  </si>
  <si>
    <t>Usos de artes de pesca (mallas) afectando la viabilidad de las especies de peces de importancia socio-económica y ecológica.</t>
  </si>
  <si>
    <t xml:space="preserve"> No contar con el acuerdo de uso y manejo debidamente implementado en el componente de recurso hidrobiológico y pesquero entre los Consejos el Cedro, Consejo del Río Valle y el Consejo Mayor Delfines y el PNN Utría</t>
  </si>
  <si>
    <t>Pérdida del recurso hidrobiológico</t>
  </si>
  <si>
    <t>Relacionado con la afectación de los peces en el AP</t>
  </si>
  <si>
    <t xml:space="preserve"> Embarcaciones ilegales realizando pesca en el AP</t>
  </si>
  <si>
    <t>Afectación del VOC peces cartilaginosos y óseos de la columna de agua.</t>
  </si>
  <si>
    <t>PNN FARALLONES</t>
  </si>
  <si>
    <t>PNN KATIOS</t>
  </si>
  <si>
    <t>PNN MUNCHIQUE</t>
  </si>
  <si>
    <t>PNN  UTRIA</t>
  </si>
  <si>
    <t>SFF MALPELO</t>
  </si>
  <si>
    <t>Recorridos e Informes  de PVC</t>
  </si>
  <si>
    <t xml:space="preserve">Iniciativas de educación ambiental </t>
  </si>
  <si>
    <t xml:space="preserve">1. Realizar reuniones para hacer seguimiento a los acuerdos firmados con las comunidades de uso y manejo de los recursos de pesca, piangua y mangle </t>
  </si>
  <si>
    <t xml:space="preserve">Actas y listado de asistencia </t>
  </si>
  <si>
    <t>DTPA - PNN SANQUIANGA</t>
  </si>
  <si>
    <t>(# de actividades de control cumplidas/ # de actividades programadas ) x 100</t>
  </si>
  <si>
    <t>Iniciar procesos sancionatorios e informar a DT Y nivel central
Informar a entes regionales</t>
  </si>
  <si>
    <r>
      <rPr>
        <b/>
        <sz val="11"/>
        <color indexed="8"/>
        <rFont val="Arial Narrow"/>
        <family val="2"/>
      </rPr>
      <t xml:space="preserve">PNN SANQUIANGA: </t>
    </r>
    <r>
      <rPr>
        <sz val="11"/>
        <color indexed="8"/>
        <rFont val="Arial Narrow"/>
        <family val="2"/>
      </rPr>
      <t>17/04/2020</t>
    </r>
  </si>
  <si>
    <r>
      <rPr>
        <b/>
        <sz val="11"/>
        <color indexed="8"/>
        <rFont val="Arial Narrow"/>
        <family val="2"/>
      </rPr>
      <t xml:space="preserve">PNN SANQUIANGA: </t>
    </r>
    <r>
      <rPr>
        <sz val="11"/>
        <color indexed="8"/>
        <rFont val="Arial Narrow"/>
        <family val="2"/>
      </rPr>
      <t>Realizar reuniones para hacer seguimiento a los acuerdos firmados con las comunidades de uso y manejo de recurso pesca, piangua y mangle: Se adjunta el documento Informe preliminar de monitoreo participativo de veda de camarón; donde se encuentran los datos y listados de asistencia de los monitoreos alcanzados.</t>
    </r>
  </si>
  <si>
    <r>
      <rPr>
        <b/>
        <sz val="11"/>
        <color indexed="8"/>
        <rFont val="Arial Narrow"/>
        <family val="2"/>
      </rPr>
      <t xml:space="preserve">PNN SANQUIANGA </t>
    </r>
    <r>
      <rPr>
        <sz val="11"/>
        <color indexed="8"/>
        <rFont val="Arial Narrow"/>
        <family val="2"/>
      </rPr>
      <t>33,3%</t>
    </r>
  </si>
  <si>
    <t xml:space="preserve">2. Programar, ejecutar y realizar informes de PVC </t>
  </si>
  <si>
    <t>Informes de prevención, vigilancia y control</t>
  </si>
  <si>
    <t># de informes  de pvc programados / # de informes de pvc ejecutados por 100</t>
  </si>
  <si>
    <r>
      <rPr>
        <b/>
        <sz val="11"/>
        <color indexed="8"/>
        <rFont val="Arial Narrow"/>
        <family val="2"/>
      </rPr>
      <t xml:space="preserve">PNN SANQUIANGA </t>
    </r>
    <r>
      <rPr>
        <sz val="11"/>
        <color indexed="8"/>
        <rFont val="Arial Narrow"/>
        <family val="2"/>
      </rPr>
      <t>17/04/2020</t>
    </r>
  </si>
  <si>
    <r>
      <rPr>
        <b/>
        <sz val="11"/>
        <color indexed="8"/>
        <rFont val="Arial Narrow"/>
        <family val="2"/>
      </rPr>
      <t xml:space="preserve">PNN SANQUIANGA: </t>
    </r>
    <r>
      <rPr>
        <sz val="11"/>
        <color indexed="8"/>
        <rFont val="Arial Narrow"/>
        <family val="2"/>
      </rPr>
      <t>Programar, ejecutar y realizar informes de PVC: Se adjunta el informe trimestral de PVC con mapa de visibilidad en puntos de control, area de recorrido en sitios de presiones y area recorrido total del parque; por otra parte se envía formato diligenciado recorridos programados vs recorridos ejecutados</t>
    </r>
  </si>
  <si>
    <t>Informes de la ejecución de recorridos de prevención, vigilancia y control</t>
  </si>
  <si>
    <t>Reuniones con comunidades campesinas a través de espacios oficiales establecidos</t>
  </si>
  <si>
    <t>Actas de las reuniones y listados de asistencia</t>
  </si>
  <si>
    <t>DTPA- PNN FARALLONES DE CALI</t>
  </si>
  <si>
    <t># de reuniones y espacios convocados por las autoridades ambientales/ # de reuniones asistidas*100</t>
  </si>
  <si>
    <t>Informar a las instancias correspondientes del orden nacional para tomar las acciones pertinentes</t>
  </si>
  <si>
    <r>
      <rPr>
        <b/>
        <sz val="11"/>
        <color indexed="8"/>
        <rFont val="Arial Narrow"/>
        <family val="2"/>
      </rPr>
      <t xml:space="preserve">PNN FARALLONES DE CALI: </t>
    </r>
    <r>
      <rPr>
        <sz val="11"/>
        <color indexed="8"/>
        <rFont val="Arial Narrow"/>
        <family val="2"/>
      </rPr>
      <t>16/04/2020</t>
    </r>
  </si>
  <si>
    <r>
      <rPr>
        <b/>
        <sz val="11"/>
        <color indexed="8"/>
        <rFont val="Arial Narrow"/>
        <family val="2"/>
      </rPr>
      <t xml:space="preserve">PNN FARALLONES DE CALI: </t>
    </r>
    <r>
      <rPr>
        <sz val="11"/>
        <color indexed="8"/>
        <rFont val="Arial Narrow"/>
        <family val="2"/>
      </rPr>
      <t xml:space="preserve">Se participa en el proceso y se firma el “ACUERDO DE TRABAJO PARA LA GOBERNABILIDAD AMBIENTAL SOBRE LAS CUENCAS HIDROGRÁFICAS DE LOS RÍOS CAUCA Y PANCE Y EL PARQUE NACIONAL NATURAL LOS FARALLONES” por parte de Gobernación del Cauca, Alcaldía de Santiago de Cali, DAGMA, CVC y Parques Nacionales Naturales. Con asistencia de la SGM en representación del Dirección General; el acuerdo de trabajo con sus líneas de intervención le apunta al fortalecimiento de la gobernabilidad ambiental. 
Se llevó a cabo una reunión para el manejo de la Minería Ilegal en el área protegida, en la que participaron el PNN Farallones, la DTPA, el Grupo de Inteligencia de la  Policía Nacional y Ejercito Nacional y dependencias de la Alcaldía.
En el marco de la Mesa técnica de minería convocada por la Gobernación del Valle del Cauca, conformada a partir del consejo de seguridad realizado el 3 de marzo, se aporta con un plan de trabajo interinstitucional para control de minería y ocupación, el cual es retroalimentado en mesa de trabajo con el asesor del alcalde de Cali Dr Cesar Lemos.
Se llevó a cabo reunión del Sirap Pacífico con el fín de realizar un ejercicio de delimitación de las zonas de intervención al interior de cada Mosaico y se identificaron los actores en cada uno de los mosaicos.
Se llevó a cabo también una reunión con WCS para acordar actividades para el desarrollo de la propuesta de educación ambiental con anfibios en el PNN Farallones de Cali.
Se llevó a cabo la socialización de los resultados del análisis de presiones de infraestructura y minería en la distribución potencial de la Pava Caucana en el núcleo PNN Farallones de Cali con la Asociación Calidris, así como la revisión de una propuesta de alianza con Gases de Occidente y el PNN Farallones de Cali.
Se realizó reunión con la empresa consultora Soluciones resilientes para definir la agenda de capacitaciones con el equipo del PNN Farallones en el tema de gestión de riesgo
se realizó reunión diferencias dependencias de la Alcaldía de Cali, para adelantar la mesa de Trabajo para el seguimiento al cumplimiento proferida el H. Consejo de Estado en el mes de junio de 2015, en el caso Parque Nacional Natural Farallones de Cali.
Con CVC se realiza reunión para avanzar en el tema de zona con función de amortiguación con actividades concretas en el año en curso.
</t>
    </r>
  </si>
  <si>
    <r>
      <rPr>
        <b/>
        <sz val="11"/>
        <color indexed="8"/>
        <rFont val="Arial Narrow"/>
        <family val="2"/>
      </rPr>
      <t xml:space="preserve">PNN FARALLONES DE CALI </t>
    </r>
    <r>
      <rPr>
        <sz val="11"/>
        <color indexed="8"/>
        <rFont val="Arial Narrow"/>
        <family val="2"/>
      </rPr>
      <t>33,3%</t>
    </r>
  </si>
  <si>
    <t>Proyectos de cooperación formulados</t>
  </si>
  <si>
    <t>DTPA PNN FARALLONES DE CALI</t>
  </si>
  <si>
    <t>Proyectos de cooperación formulados y presentados a OAP.</t>
  </si>
  <si>
    <r>
      <rPr>
        <b/>
        <sz val="11"/>
        <color indexed="8"/>
        <rFont val="Arial Narrow"/>
        <family val="2"/>
      </rPr>
      <t xml:space="preserve">PNN FARALLONES DE CALI: </t>
    </r>
    <r>
      <rPr>
        <sz val="11"/>
        <color indexed="8"/>
        <rFont val="Arial Narrow"/>
        <family val="2"/>
      </rPr>
      <t>17/04/2020</t>
    </r>
  </si>
  <si>
    <r>
      <rPr>
        <b/>
        <sz val="11"/>
        <color indexed="8"/>
        <rFont val="Arial Narrow"/>
        <family val="2"/>
      </rPr>
      <t xml:space="preserve">PNN FARALLONES DE CALI </t>
    </r>
    <r>
      <rPr>
        <sz val="11"/>
        <color indexed="8"/>
        <rFont val="Arial Narrow"/>
        <family val="2"/>
      </rPr>
      <t>En el Periodo se avanza en la gestión de recursos por medio de dos iniciativas, el primero tiene que ver con el Memorando de Entendimiento con Epsa-Celsia, con el cual se adelanta el anexo técnico por medio del cual se determinan los alcances de las actividades planeadas a realizar, y en el segundo se adelanta un plan de trabajo interinstitucional para control de minería y ocupación, el cual es retroalimentado en mesa de trabajo con el asesor del alcalde de Cali Dr Cesar Lemos, todo en el marco del Plan de Desarrollo del Municipio de Cali.</t>
    </r>
  </si>
  <si>
    <r>
      <rPr>
        <b/>
        <sz val="11"/>
        <color indexed="8"/>
        <rFont val="Arial Narrow"/>
        <family val="2"/>
      </rPr>
      <t xml:space="preserve">PNN FARALLONES DE CALI </t>
    </r>
    <r>
      <rPr>
        <sz val="11"/>
        <color indexed="8"/>
        <rFont val="Arial Narrow"/>
        <family val="2"/>
      </rPr>
      <t>20%</t>
    </r>
  </si>
  <si>
    <t>3.  Convocar espacios de concertación con la Comunidad del Parque Farallones y su zona de influencia</t>
  </si>
  <si>
    <t>Actas de las reuniones y listados de asistencia
Acuerdos o borradores de acuerdos</t>
  </si>
  <si>
    <t>DTPA - PNN FARALLONES DE CALI</t>
  </si>
  <si>
    <t># de reuniones convocadas/ # reuniones realizadas *100</t>
  </si>
  <si>
    <r>
      <rPr>
        <b/>
        <sz val="11"/>
        <color indexed="8"/>
        <rFont val="Arial Narrow"/>
        <family val="2"/>
      </rPr>
      <t xml:space="preserve">PNN FARALLONES DE CALI </t>
    </r>
    <r>
      <rPr>
        <sz val="11"/>
        <color indexed="8"/>
        <rFont val="Arial Narrow"/>
        <family val="2"/>
      </rPr>
      <t>18/04/2020</t>
    </r>
  </si>
  <si>
    <r>
      <rPr>
        <b/>
        <sz val="11"/>
        <color indexed="8"/>
        <rFont val="Arial Narrow"/>
        <family val="2"/>
      </rPr>
      <t xml:space="preserve">PNN FARALLONES DE CALI </t>
    </r>
    <r>
      <rPr>
        <sz val="11"/>
        <color indexed="8"/>
        <rFont val="Arial Narrow"/>
        <family val="2"/>
      </rPr>
      <t xml:space="preserve">Se llevó a cabo una reunión con el Cabildo Indígena Nasa y Secretaría de Ambiente del Municipio de Jamundí para revisar propuestas de bioremediadores para fortalecimiento de sus prácticas agrícolas
Con la Secretaría de Turismo de Cali, Corregidora del corregimiento de Villacarmelo, Comunidad del corregimiento de Villacarmelo y grupo de intérpretes locales, se llevó a cabo una jornada de trabajo con el fin de definir una articulación de los procesos comunitarios llevados a cabo actualmente en el territorio. </t>
    </r>
  </si>
  <si>
    <t>Monitoreo  del carojoa riseii</t>
  </si>
  <si>
    <t>Programación, sistematización y evaluación de Recorridos e informes de prevención, vigilancia y control</t>
  </si>
  <si>
    <t>1.  Realizar monitoreo del carijoa riseii y correlacionar con las variaciones climáticas.</t>
  </si>
  <si>
    <t>reporte de avance del monitoreo</t>
  </si>
  <si>
    <t>DTPA - PNN GORGONA</t>
  </si>
  <si>
    <t># de monitoreos programados/ # de monitoreos realizados*100</t>
  </si>
  <si>
    <t>Comunicar al Comité Científico en caso de una afectación mayor para establecer una metodología</t>
  </si>
  <si>
    <r>
      <rPr>
        <b/>
        <sz val="11"/>
        <color indexed="8"/>
        <rFont val="Arial Narrow"/>
        <family val="2"/>
      </rPr>
      <t xml:space="preserve"> PNN GORGONA </t>
    </r>
    <r>
      <rPr>
        <sz val="11"/>
        <color indexed="8"/>
        <rFont val="Arial Narrow"/>
        <family val="2"/>
      </rPr>
      <t>14/04/2020</t>
    </r>
  </si>
  <si>
    <r>
      <rPr>
        <b/>
        <sz val="11"/>
        <color indexed="8"/>
        <rFont val="Arial Narrow"/>
        <family val="2"/>
      </rPr>
      <t xml:space="preserve"> PNN GORGONA: </t>
    </r>
    <r>
      <rPr>
        <sz val="11"/>
        <color indexed="8"/>
        <rFont val="Arial Narrow"/>
        <family val="2"/>
      </rPr>
      <t>Se tienen programados dos recorridos durante esta vigencia, en marzo y septiembe.  Se cumplió el primer recorrido realizado según cronograma. Se adjunta como evidencia informe del recorrido</t>
    </r>
  </si>
  <si>
    <r>
      <rPr>
        <b/>
        <sz val="11"/>
        <color indexed="8"/>
        <rFont val="Arial Narrow"/>
        <family val="2"/>
      </rPr>
      <t xml:space="preserve"> PNN GORGONA </t>
    </r>
    <r>
      <rPr>
        <sz val="11"/>
        <color indexed="8"/>
        <rFont val="Arial Narrow"/>
        <family val="2"/>
      </rPr>
      <t>33;3%</t>
    </r>
  </si>
  <si>
    <t>Informes de implementación del proyecto de Unión Europea</t>
  </si>
  <si>
    <t xml:space="preserve"> DTPA - PNN KATIOS</t>
  </si>
  <si>
    <t>Informes entregados del proyedo de Unión Europea</t>
  </si>
  <si>
    <t>Comunicar a la fuerza pública para que hagan intervención en el territorio</t>
  </si>
  <si>
    <r>
      <rPr>
        <b/>
        <sz val="11"/>
        <color indexed="8"/>
        <rFont val="Arial Narrow"/>
        <family val="2"/>
      </rPr>
      <t xml:space="preserve">PNN KATIOS: </t>
    </r>
    <r>
      <rPr>
        <sz val="11"/>
        <color indexed="8"/>
        <rFont val="Arial Narrow"/>
        <family val="2"/>
      </rPr>
      <t>17/04/2020</t>
    </r>
  </si>
  <si>
    <r>
      <rPr>
        <b/>
        <sz val="11"/>
        <color indexed="8"/>
        <rFont val="Arial Narrow"/>
        <family val="2"/>
      </rPr>
      <t xml:space="preserve">PNN KATIOS: </t>
    </r>
    <r>
      <rPr>
        <sz val="11"/>
        <color indexed="8"/>
        <rFont val="Arial Narrow"/>
        <family val="2"/>
      </rPr>
      <t>Se continua con la implementación del programa Desarrollo Local Sostenible financiado con recursos de la Unión Europea, mediante el establecimiento de dos emprendimientos, Producción de productos derivados de la caña, miel panela y viche, con 72 familias indígenas beneficiarias de la comuniad de Juin Phubuur del Pueblo Wounaan, y  Prestación de servicios ecoturísticos en alojamiento nativo y guianza, en la comunidad de Puente América, con 28 familias afrodescendientes  beneficiarias, pertenecientes al CC de la Cuenca del Río Cacarica.
Evidencia: 3. INFORME DE AVANCE DE IMPLEMENTACIÓN DEL PROGRAMA DLS UE</t>
    </r>
  </si>
  <si>
    <r>
      <rPr>
        <b/>
        <sz val="11"/>
        <color indexed="8"/>
        <rFont val="Arial Narrow"/>
        <family val="2"/>
      </rPr>
      <t xml:space="preserve">PNN KATIOS </t>
    </r>
    <r>
      <rPr>
        <sz val="11"/>
        <color indexed="8"/>
        <rFont val="Arial Narrow"/>
        <family val="2"/>
      </rPr>
      <t>10%</t>
    </r>
  </si>
  <si>
    <t>Informe  de los recorridos de control y vigilancia en el Sector del Río Cacaria comparados con los recorridos totales</t>
  </si>
  <si>
    <t># de recorridos de control realizados/ # de recorridos programados *100</t>
  </si>
  <si>
    <r>
      <rPr>
        <b/>
        <sz val="11"/>
        <color indexed="8"/>
        <rFont val="Arial Narrow"/>
        <family val="2"/>
      </rPr>
      <t xml:space="preserve">PNN KATIOS: </t>
    </r>
    <r>
      <rPr>
        <sz val="11"/>
        <color indexed="8"/>
        <rFont val="Arial Narrow"/>
        <family val="2"/>
      </rPr>
      <t>Se realizaron 48 recorridos de PVC en 6 de los 8 sectores priorizados, se tomaron 642 puntos de control, se cubrieron 130,69 has en presión, y se visibilizaron 31.608 has equivalentes al 40,54%. Para este primer trimestre se programaron  51 recorridos de prevención, vigilancia y control y se realizaron 48, equivalentes a un 94%, los últimos recorridos no se realizaron por la restricción a la movilidad para ingresar al AP debido a la emergencia sanitaria declarada por el Gobierno Nacional por el COVID 19.
Evidencia: 4. Informe PVC_Itrimestre PNNKAT</t>
    </r>
  </si>
  <si>
    <r>
      <rPr>
        <b/>
        <sz val="11"/>
        <color indexed="8"/>
        <rFont val="Arial Narrow"/>
        <family val="2"/>
      </rPr>
      <t xml:space="preserve">PNN KATIOS </t>
    </r>
    <r>
      <rPr>
        <sz val="11"/>
        <color indexed="8"/>
        <rFont val="Arial Narrow"/>
        <family val="2"/>
      </rPr>
      <t>20%</t>
    </r>
  </si>
  <si>
    <t xml:space="preserve">Informes de programas de monitoreo </t>
  </si>
  <si>
    <t>Informe de estrategias de uso, ocupación y tenencia (al interior del parque) y sistemas sostenibles para la conservación (fuera del Parque)</t>
  </si>
  <si>
    <t xml:space="preserve">Análisis multitemporales de cobertura  de la tierra </t>
  </si>
  <si>
    <t>1. Promover la coordinación interinstitucional a través  de reuniones y mesas de trabajo.</t>
  </si>
  <si>
    <t xml:space="preserve">Informe de gestión PAA </t>
  </si>
  <si>
    <t>DTPA - PNN Munchiuqe</t>
  </si>
  <si>
    <t># de informes de gestion meta pai presentados/ # de informes programados</t>
  </si>
  <si>
    <t>Iniciar procesos sancionatorios 
Fortalecer procesos de sensibilización y llegar a acuerdos con las comunidades y proponer alternativas viables</t>
  </si>
  <si>
    <r>
      <rPr>
        <b/>
        <sz val="11"/>
        <color indexed="8"/>
        <rFont val="Arial Narrow"/>
        <family val="2"/>
      </rPr>
      <t xml:space="preserve"> PNN Munchiuqe</t>
    </r>
    <r>
      <rPr>
        <sz val="11"/>
        <color indexed="8"/>
        <rFont val="Arial Narrow"/>
        <family val="2"/>
      </rPr>
      <t>24/04/2020</t>
    </r>
  </si>
  <si>
    <r>
      <rPr>
        <b/>
        <sz val="11"/>
        <color indexed="8"/>
        <rFont val="Arial Narrow"/>
        <family val="2"/>
      </rPr>
      <t xml:space="preserve">PNN Munchiuqe </t>
    </r>
    <r>
      <rPr>
        <sz val="11"/>
        <color indexed="8"/>
        <rFont val="Arial Narrow"/>
        <family val="2"/>
      </rPr>
      <t>Durante el trimestre se ha participado en reuniones convocadas con instituciones y comunidades, principalmente en el marco de la implementación de los acuerdos de sustitución de cultivos (PNIS), del Plan Estratégico con enfoque Territorial (PDET), Agencia de Renovación del Territorio (ART), Agencia Nacional de Tierras (ANT), Construcción del Plan de Desarrollo Municipal (el Tambo) y Departamental (Cauca), Consejo Territorial de Planeación CTP.</t>
    </r>
  </si>
  <si>
    <t>2. Buscar maximizar el uso de los recursos asignados al PNN Munchique y gestión de recursos con otras instituciones y organismos de cooperación.</t>
  </si>
  <si>
    <t>DTPA - PNN Munchique</t>
  </si>
  <si>
    <r>
      <rPr>
        <b/>
        <sz val="11"/>
        <color indexed="8"/>
        <rFont val="Arial Narrow"/>
        <family val="2"/>
      </rPr>
      <t xml:space="preserve">PNN Munchique </t>
    </r>
    <r>
      <rPr>
        <sz val="11"/>
        <color indexed="8"/>
        <rFont val="Arial Narrow"/>
        <family val="2"/>
      </rPr>
      <t>24/04/2020</t>
    </r>
  </si>
  <si>
    <r>
      <rPr>
        <b/>
        <sz val="11"/>
        <color indexed="8"/>
        <rFont val="Arial Narrow"/>
        <family val="2"/>
      </rPr>
      <t xml:space="preserve">PNN Munchique </t>
    </r>
    <r>
      <rPr>
        <sz val="11"/>
        <color indexed="8"/>
        <rFont val="Arial Narrow"/>
        <family val="2"/>
      </rPr>
      <t xml:space="preserve">No se tienen avances </t>
    </r>
  </si>
  <si>
    <r>
      <rPr>
        <b/>
        <sz val="11"/>
        <color indexed="8"/>
        <rFont val="Arial Narrow"/>
        <family val="2"/>
      </rPr>
      <t xml:space="preserve">PNN Munchique </t>
    </r>
    <r>
      <rPr>
        <sz val="11"/>
        <color indexed="8"/>
        <rFont val="Arial Narrow"/>
        <family val="2"/>
      </rPr>
      <t>0%</t>
    </r>
  </si>
  <si>
    <t>3. Continuar la puesta en marcha de las estrategias de restauración ecológica , SSC,  y otras, en  la búsqueda de soluciones para la problemática de uso y ocupación y tenencia en el marco de los procesos de  concertación con comunidades campesinas e instituciones del estado  del PNN Munchique.</t>
  </si>
  <si>
    <t>Informes trimestrales de gestión</t>
  </si>
  <si>
    <t># de informe de realizados/ # informes a gestionar</t>
  </si>
  <si>
    <r>
      <rPr>
        <b/>
        <sz val="11"/>
        <color indexed="8"/>
        <rFont val="Arial Narrow"/>
        <family val="2"/>
      </rPr>
      <t xml:space="preserve">PNN Munchique </t>
    </r>
    <r>
      <rPr>
        <sz val="11"/>
        <color indexed="8"/>
        <rFont val="Arial Narrow"/>
        <family val="2"/>
      </rPr>
      <t>En el trimestre se plantó para el área protegida un área de 35 ha, las cuales corresponden a 11 ha en proceso de Restauración Ecológica (recuperación) y 24 ha en sistemas sostenibles para la conservación, en el marco de 15 acuerdos con comunidades campesinas firmados en el 2019, 10 acuerdos de Restauración Ecológica Participativa en el corregimiento de Playarica y 5 acuerdos para la Conservación de la Biodiversidad y buen vivir en la zona con función Amortiguadora en el corregimiento la Gallera. 
Se hacen apoyo tecnico por medio de visitas de campo a los predios donde se hacen implementaciones</t>
    </r>
  </si>
  <si>
    <r>
      <rPr>
        <b/>
        <sz val="11"/>
        <color indexed="8"/>
        <rFont val="Arial Narrow"/>
        <family val="2"/>
      </rPr>
      <t xml:space="preserve">PNN Munchique </t>
    </r>
    <r>
      <rPr>
        <sz val="11"/>
        <color indexed="8"/>
        <rFont val="Arial Narrow"/>
        <family val="2"/>
      </rPr>
      <t>20%</t>
    </r>
  </si>
  <si>
    <t xml:space="preserve">Informes de monitoreo de recurso hidrobiológico.
</t>
  </si>
  <si>
    <t>Recorridos e informes de prevención, vigilancia y control</t>
  </si>
  <si>
    <t>Protocolo de prevención, control y vigilancia.
Reporte y seguimiento en Sico-smart.
Planeación de recorridos PVC según formato Código: AMSPNN_FO_57</t>
  </si>
  <si>
    <t>1. Realizar reuniones con las comunidades para socializar el preacuerdo de recurso hidrobiológico incluyendo los resultados del monitoreo</t>
  </si>
  <si>
    <t>DTPA -PNN Uramba bahia malaga</t>
  </si>
  <si>
    <t># reuniones realizdas/ # reuniones programadas*100</t>
  </si>
  <si>
    <r>
      <rPr>
        <b/>
        <sz val="11"/>
        <color indexed="8"/>
        <rFont val="Arial Narrow"/>
        <family val="2"/>
      </rPr>
      <t xml:space="preserve">PNN Uramba bahia malaga </t>
    </r>
    <r>
      <rPr>
        <sz val="11"/>
        <color indexed="8"/>
        <rFont val="Arial Narrow"/>
        <family val="2"/>
      </rPr>
      <t>25/03/2020</t>
    </r>
  </si>
  <si>
    <r>
      <rPr>
        <b/>
        <sz val="11"/>
        <color indexed="8"/>
        <rFont val="Arial Narrow"/>
        <family val="2"/>
      </rPr>
      <t xml:space="preserve">PNN Uramba bahia malaga </t>
    </r>
    <r>
      <rPr>
        <sz val="11"/>
        <color indexed="8"/>
        <rFont val="Arial Narrow"/>
        <family val="2"/>
      </rPr>
      <t xml:space="preserve">Se realizan diferentes acercamientos con la DTPA donde se propone la programacion definida para el año en curso y se avanza en los convenios (EEM y Recurso Hidrobiologico) para realizar actividades concernientes con dicha programación. Es necesario resaltar que el AP no contaba hasta el momento con recurso financiero para avanzar en dichas actividades y que se han mantenido las concertaciones de planes de trabajo con los expertos locales quienes a su vez son los facilitadores del relacionamiento con los consejos comunitarios. </t>
    </r>
  </si>
  <si>
    <r>
      <rPr>
        <b/>
        <sz val="11"/>
        <color indexed="8"/>
        <rFont val="Arial Narrow"/>
        <family val="2"/>
      </rPr>
      <t xml:space="preserve">PNN Uramba bahia malaga  </t>
    </r>
    <r>
      <rPr>
        <sz val="11"/>
        <color indexed="8"/>
        <rFont val="Arial Narrow"/>
        <family val="2"/>
      </rPr>
      <t>25%</t>
    </r>
  </si>
  <si>
    <t>2. Programar, ejecutar y presentar informes de recorridos  de prevención, vigilancia y control</t>
  </si>
  <si>
    <r>
      <rPr>
        <b/>
        <sz val="11"/>
        <color indexed="8"/>
        <rFont val="Arial Narrow"/>
        <family val="2"/>
      </rPr>
      <t xml:space="preserve">PNN Uramba bahia malaga </t>
    </r>
    <r>
      <rPr>
        <sz val="11"/>
        <color indexed="8"/>
        <rFont val="Arial Narrow"/>
        <family val="2"/>
      </rPr>
      <t>10/04/2020</t>
    </r>
  </si>
  <si>
    <r>
      <rPr>
        <b/>
        <sz val="11"/>
        <color indexed="8"/>
        <rFont val="Arial Narrow"/>
        <family val="2"/>
      </rPr>
      <t xml:space="preserve">PNN Uramba bahia malaga </t>
    </r>
    <r>
      <rPr>
        <sz val="11"/>
        <color indexed="8"/>
        <rFont val="Arial Narrow"/>
        <family val="2"/>
      </rPr>
      <t xml:space="preserve">Se realizaron 3 recorridos entre los meses de febrero y marzo que contempla 23 puntos de control  con un numero de hectareas cubiertas en presion en total de 924,05 ha. </t>
    </r>
  </si>
  <si>
    <t>DTPA - PNN UTRIA</t>
  </si>
  <si>
    <t>niciar procesos sancionatorios e informar a las instancias correspondientes</t>
  </si>
  <si>
    <r>
      <rPr>
        <b/>
        <sz val="11"/>
        <color indexed="8"/>
        <rFont val="Arial Narrow"/>
        <family val="2"/>
      </rPr>
      <t xml:space="preserve">PNN UTRIA </t>
    </r>
    <r>
      <rPr>
        <sz val="11"/>
        <color indexed="8"/>
        <rFont val="Arial Narrow"/>
        <family val="2"/>
      </rPr>
      <t>15/04/2020</t>
    </r>
  </si>
  <si>
    <r>
      <rPr>
        <b/>
        <sz val="11"/>
        <color indexed="8"/>
        <rFont val="Arial Narrow"/>
        <family val="2"/>
      </rPr>
      <t xml:space="preserve">PNN UTRIA </t>
    </r>
    <r>
      <rPr>
        <sz val="11"/>
        <color indexed="8"/>
        <rFont val="Arial Narrow"/>
        <family val="2"/>
      </rPr>
      <t xml:space="preserve">Con la convocatoria de la Autoridad Nacional de Acuicultura y Pesca (AUNAP) se realizó taller el 08 de marzo de 2020 con el fin de concretar el  plan de ordenamiento pesquero (POP) de la Zona Exclusiva de Pesca Artesanal (ZEPA), con la participación de pescadores artesanales  y otros actores (trabajadores de la cadena productiva pesquera artesanal, FEDEPESCA, entidades aliadas del proceso). Se abordaron entre otros asuntos: Mecanismo de articulación y coordinación del POP (modelo de gobernanza), acciones a seguirse para darle continuidad monitoreo pesquero, validación de acuerdos y regulaciones pesqueras en la ZEPA, plan de acción de la ZEPA; revisión y ajuste de la cartografía pesquera, conformación y operatividad de la mesa de verificación de la ZEPA. Se considera que un buen manejo de la ZEPA (y de la ZEMP- zona especial de manejo pesquero) contribuiría al logro de objetivos de función amortiguadora para el área protegida de prioridad nacional. Uno de los recorridos de PVC tuvo una interceptación con pescadores de malla y aunque no se pudo generar decomiso si se logro que abandonaran el area y la actividad que estaban realizando. Evidencia: Informe de PVC I trimestre 2020
</t>
    </r>
  </si>
  <si>
    <r>
      <rPr>
        <b/>
        <sz val="11"/>
        <color indexed="8"/>
        <rFont val="Arial Narrow"/>
        <family val="2"/>
      </rPr>
      <t xml:space="preserve">PNN UTRIA </t>
    </r>
    <r>
      <rPr>
        <sz val="11"/>
        <color indexed="8"/>
        <rFont val="Arial Narrow"/>
        <family val="2"/>
      </rPr>
      <t>33,3%</t>
    </r>
  </si>
  <si>
    <t>2. Informes de prevención, vigilancia y control</t>
  </si>
  <si>
    <t># recorridos Realizados/ # recorridos programados*100</t>
  </si>
  <si>
    <t>Iniciar procesos sancionatorios e informar a las instancias correspondientes</t>
  </si>
  <si>
    <r>
      <rPr>
        <b/>
        <sz val="11"/>
        <color indexed="8"/>
        <rFont val="Arial Narrow"/>
        <family val="2"/>
      </rPr>
      <t xml:space="preserve">PNN UTRIA </t>
    </r>
    <r>
      <rPr>
        <sz val="11"/>
        <color indexed="8"/>
        <rFont val="Arial Narrow"/>
        <family val="2"/>
      </rPr>
      <t>Se realizaron 11 recorridos de prevención, vigilancia y control entre los meses de enero y abril 2020, con enfasis en la zona marino-costera, en los cuales se detectaron algunas novedades.  Se deja constancia que se presentaron limitantes para la realización de un mayor número de recorridos por razones de orden público que impiden la realización de recorridos nocturnos, horas donde se sabe se incrementa el número de incidentes de pesca con redes.  Se adjunta informe sobre el ejercicio de la autoridad ambiental. Evidencia:Informe Primer Trimestre PAA 2020 recorridos vigilancia y control.</t>
    </r>
  </si>
  <si>
    <t>1. Realizar recorridos de Prevención, Vigilancia y Control</t>
  </si>
  <si>
    <t>Reporte consolidados recorridos plataforma Sico-smart</t>
  </si>
  <si>
    <t>DTPA - SFF MALPELO</t>
  </si>
  <si>
    <t># Recorridos      realizados/ # recoorridos programados*100</t>
  </si>
  <si>
    <t>Al momento del avistamiento de un presunto infractor, la primera medida es informar a la ARC - Fuerza Naval del Pacifico y solicitar apoyo.
Si la ARC no está presente en el lugar de los hechos, no se podrá hacer interdicción; sin embargo, se recogerán los artes de pesca que se encentren a el agua y el procedimiento se realizará según lo dispuesto en los protocolo de prevención, control y vigilancia y del Plan de Riesgo Publico.</t>
  </si>
  <si>
    <r>
      <rPr>
        <b/>
        <sz val="11"/>
        <color indexed="8"/>
        <rFont val="Arial Narrow"/>
        <family val="2"/>
      </rPr>
      <t xml:space="preserve">SFF MALPELO </t>
    </r>
    <r>
      <rPr>
        <sz val="11"/>
        <color indexed="8"/>
        <rFont val="Arial Narrow"/>
        <family val="2"/>
      </rPr>
      <t>17/04/2020</t>
    </r>
  </si>
  <si>
    <r>
      <rPr>
        <b/>
        <sz val="11"/>
        <color indexed="8"/>
        <rFont val="Arial Narrow"/>
        <family val="2"/>
      </rPr>
      <t xml:space="preserve">SFF MALPELO </t>
    </r>
    <r>
      <rPr>
        <sz val="11"/>
        <color indexed="8"/>
        <rFont val="Arial Narrow"/>
        <family val="2"/>
      </rPr>
      <t>Se planificaron y ejecutaron recorridos de PVC de acuerdo al protocolo estabecido. No se cumplio la meta del 100%  por la contigencia COVID-19, las embarcaciones que apoyan el proceso de PVC no ingresaron al área. Se sistematizo la informacion de PVC en la plataforma Sico-Smart que se encuentra actualizadda al 30  de marzo. Se genero el mapa de Visibilidad de los recorridos de las hectares bajo presión logrando recorrer  el 22.73% de las mismas (meta 2020 del 30%).</t>
    </r>
  </si>
  <si>
    <r>
      <rPr>
        <b/>
        <sz val="11"/>
        <color indexed="8"/>
        <rFont val="Arial Narrow"/>
        <family val="2"/>
      </rPr>
      <t xml:space="preserve">SFF MALPELO </t>
    </r>
    <r>
      <rPr>
        <sz val="11"/>
        <color indexed="8"/>
        <rFont val="Arial Narrow"/>
        <family val="2"/>
      </rPr>
      <t>18.33%</t>
    </r>
  </si>
  <si>
    <t xml:space="preserve">DTAO - PNN CUEVA DE LOS GUACHAROS </t>
  </si>
  <si>
    <r>
      <rPr>
        <b/>
        <sz val="11"/>
        <color indexed="8"/>
        <rFont val="Arial Narrow"/>
        <family val="2"/>
      </rPr>
      <t xml:space="preserve">DTAO - PNN CUEVA DE LOS GUACHAROS </t>
    </r>
    <r>
      <rPr>
        <sz val="11"/>
        <color indexed="8"/>
        <rFont val="Arial Narrow"/>
        <family val="2"/>
      </rPr>
      <t>16/04/2020</t>
    </r>
  </si>
  <si>
    <r>
      <rPr>
        <b/>
        <sz val="11"/>
        <color indexed="8"/>
        <rFont val="Arial Narrow"/>
        <family val="2"/>
      </rPr>
      <t>PNN Guácharos:</t>
    </r>
    <r>
      <rPr>
        <sz val="11"/>
        <color indexed="8"/>
        <rFont val="Arial Narrow"/>
        <family val="2"/>
      </rPr>
      <t xml:space="preserve">  El PECDNIF del Parque se envió con una versiòn actualizada a la DTAO para revisiòn en 20196180001443 en el mes de octubre de 2019 (ya que el PECDNIF tenia vigencia hasta septiembre). La DTAO realizó observaciones que a la fecha se están resolviendo por parte del AP. En este cuatrimestre el AP avanzó en la actualizaciòn de la base de datos del plan por el cambio de Gobierno en las administraciones locales, así como en la especificidad de las alertas en las amenazas naturales. Por tanto se reportarà como evidencia el PECDNIF como tal, lo que va de su avance en actualizaciòn.  Así mismo de manera verbal se realizó una inducciòn al contratista nuevo Wilmer Alfonso Jiménez, en la cual se le realizò la socializaciòn del plan de riesgo público y recomendaciones de seguridad y salud en el trabajo, como de la gestiòn de riesgos de origen natural.</t>
    </r>
  </si>
  <si>
    <r>
      <rPr>
        <b/>
        <sz val="11"/>
        <color indexed="8"/>
        <rFont val="Arial Narrow"/>
        <family val="2"/>
      </rPr>
      <t xml:space="preserve">DTAO - PNN CUEVA DE LOS GUACHAROS </t>
    </r>
    <r>
      <rPr>
        <sz val="11"/>
        <color indexed="8"/>
        <rFont val="Arial Narrow"/>
        <family val="2"/>
      </rPr>
      <t>15%</t>
    </r>
  </si>
  <si>
    <t>56.El modelo integrado de planeación y gestión en la dimensión de información y comunicación establece como instrumento archivistico el Plan Institucional Nacional de Archivo.</t>
  </si>
  <si>
    <t>57. Suspensión de terminos procesales (decreto 491 de 2020 y la resolución 0143 del 1 de abril de 2020, con ocasión a la emergencia sanitaria por el COVID-19)</t>
  </si>
  <si>
    <t>58. Modificaciones en la normatividad que apoyen al fortalecimiento de la infraestructura tecnológica de la entidad</t>
  </si>
  <si>
    <t xml:space="preserve">60. Continuar fortaleciendo los espacios de acercamiento y concertación, en el marco de los Acuerdos Políticos de Voluntades con los pueblos indígenas, los cuales se desarrollarían dentro de las posibilidades que la situación de emergencia sanitaria lo permita, iclusive le orden publico.
 </t>
  </si>
  <si>
    <t>63. Generar espacios de concertación con comunidades, que contribuyan al cumplimiento de los objetivos de conservación del área protegida</t>
  </si>
  <si>
    <t>64. Generar espacios de concertación y articulacion  con el equipo del área  protegida y la DTAM,  que contribuya al cumplimiento de los objetivos estratégicos de PNNC</t>
  </si>
  <si>
    <t>65. Divulgación de información técnica de la entidad a través de publicaciones científicas, articulos, entre otros</t>
  </si>
  <si>
    <t>66. Generación de información georefenciada con mayor precisión para los trámites ambientales (consesiones de aguas)</t>
  </si>
  <si>
    <t>67. Generar un inventario de los planes de manejo de las RNSC que están registradas en el SINAP.</t>
  </si>
  <si>
    <t>68. Medios de difusión a través de los diferentes canales de comunicación dispuestos para los ciudadanos</t>
  </si>
  <si>
    <t>Nº: 30</t>
  </si>
  <si>
    <r>
      <t xml:space="preserve">Nº: </t>
    </r>
    <r>
      <rPr>
        <sz val="12"/>
        <color indexed="8"/>
        <rFont val="Arial"/>
        <family val="2"/>
      </rPr>
      <t>69</t>
    </r>
  </si>
  <si>
    <t>Nº: 92</t>
  </si>
  <si>
    <t>Nº: 94</t>
  </si>
  <si>
    <r>
      <t xml:space="preserve">Nº: </t>
    </r>
    <r>
      <rPr>
        <sz val="12"/>
        <rFont val="Arial"/>
        <family val="2"/>
      </rPr>
      <t>31</t>
    </r>
  </si>
  <si>
    <t>Nº:20</t>
  </si>
  <si>
    <t>Riesgo: Omitir un requisito de tipo contractual</t>
  </si>
  <si>
    <t>Nº:21</t>
  </si>
  <si>
    <t>Riesgo:  Direccionamiento de los procesos de contratación a favor de terceros</t>
  </si>
  <si>
    <t>Nº: 8</t>
  </si>
  <si>
    <r>
      <t xml:space="preserve">Nº: </t>
    </r>
    <r>
      <rPr>
        <sz val="12"/>
        <rFont val="Arial"/>
        <family val="2"/>
      </rPr>
      <t>100</t>
    </r>
  </si>
  <si>
    <t>Nº: 40</t>
  </si>
  <si>
    <t>Sostenibilidad Financiera y negocios ambientales</t>
  </si>
  <si>
    <t>Evaluación Independiente</t>
  </si>
  <si>
    <t>Gestión de Tecnologías y Seguridad de la Información</t>
  </si>
  <si>
    <t>Servicio al Ciudadano</t>
  </si>
  <si>
    <t>Gestión Documental</t>
  </si>
  <si>
    <t>Control Disciplinario</t>
  </si>
  <si>
    <t>Cooperación Nacional No Oficial e Internacional</t>
  </si>
  <si>
    <t>Autoridad Ambiental</t>
  </si>
  <si>
    <t xml:space="preserve"> 86 - 87 - 94</t>
  </si>
  <si>
    <t>27 - 29 - 88 - 90 - 91</t>
  </si>
  <si>
    <t>30 - 163</t>
  </si>
  <si>
    <t>71 - 92</t>
  </si>
  <si>
    <t>3 - 4 -164</t>
  </si>
  <si>
    <t>6 - 7</t>
  </si>
  <si>
    <t>20 - 21</t>
  </si>
  <si>
    <t>5 - 32</t>
  </si>
  <si>
    <t>12 - 13 - 14 - 15 - 16 - 17 - 18 - 19</t>
  </si>
  <si>
    <t>10 - 11 - 34</t>
  </si>
  <si>
    <t>22 - 23 - 24 - 69</t>
  </si>
  <si>
    <t>2 - 33 - 39</t>
  </si>
  <si>
    <t>98 - 100</t>
  </si>
  <si>
    <t>9 - 40</t>
  </si>
  <si>
    <t>1 - 31</t>
  </si>
  <si>
    <t>104 - 105 - 106 - 107 - 108 - 109 - 118 - 119 - 125 - 127 - 128 - 130 - 131 - 133 - 134 - 136 - 137 - 139 - 140 - 142 - 143 - 145 - 146 - 162
25 - Riesgos eliminado por el Proceso no se emplea el número para evitar confusiones.</t>
  </si>
  <si>
    <t>Nº de riesgo correspondiente a reportar</t>
  </si>
  <si>
    <t>Registros de Asistencia - memorando de remisión del plan de contingencia de riesgo público actualizado</t>
  </si>
  <si>
    <t>2. Implementar un plan de tratamiento de vulnerabilidades.</t>
  </si>
  <si>
    <t xml:space="preserve">Toma de decisiones inadecuadas y falta de implementación de acciones correctivas y preventivas.
Incumplimiento de la misión y/o visión de la entidad  
Suministrar información errada, incompleta y/o desactualizada a los entes de control y otras entidades que lo soliciten. </t>
  </si>
  <si>
    <t>1. Realizar cinco capacitaciones en lo que resta del año, sobre información y prevención del  COVID  19 y temas asociados mediante la plataforma virtual de la ARL</t>
  </si>
  <si>
    <t>2. Generar protocolo de bioseguridad, realizar la respectiva socialización e implementación.</t>
  </si>
  <si>
    <t>Promover el conocimiento y la apropiación de la información asociada a la conservación de las áreas protegidas mediante el diseño e implementación de la estrategia de comunicación y educación ambiental de PNN, contribuyendo al posicionamiento de la entidad ante la ciudadanía y su permanente interacción con los grupos de interés.</t>
  </si>
  <si>
    <t>1. Generar orientación y acompañamiento para la implementación de mecanismo de comunicación establecidos en la entidad</t>
  </si>
  <si>
    <t>Informe o ayuda de memoria, donde se relacione las acciones de orientaciones y acompañamiento.</t>
  </si>
  <si>
    <t>Informe de gestión trimestral sobre las gestiones adelantadas por el GCEA.</t>
  </si>
  <si>
    <t>El responsable del mecanismo (nivel central y DT) deberá dar respuesta y ejecutar las actividades correspondientes en un plazo máximo de 8 días al incumplimiento.</t>
  </si>
  <si>
    <r>
      <rPr>
        <b/>
        <sz val="11"/>
        <color indexed="8"/>
        <rFont val="Arial Narrow"/>
        <family val="2"/>
      </rPr>
      <t xml:space="preserve">GCEA NC: </t>
    </r>
    <r>
      <rPr>
        <sz val="11"/>
        <color indexed="8"/>
        <rFont val="Arial Narrow"/>
        <family val="2"/>
      </rPr>
      <t xml:space="preserve">Se han sostenido conferencias telefónicas con las comunicadoras y educadoras de todas las DT para orientar el trabajo que se realizará este año y dar a conocer los indicadores de gestión.
Anexo 1.1.. Informe de Gestión con actas  y ayudas de memoria de algunas de las reuniones sostenidas para dar orientación, coordinar y planear el trabajo con las DT y áreas protegidas. </t>
    </r>
  </si>
  <si>
    <r>
      <rPr>
        <b/>
        <sz val="11"/>
        <color indexed="8"/>
        <rFont val="Arial Narrow"/>
        <family val="2"/>
      </rPr>
      <t xml:space="preserve">GCEA NC: </t>
    </r>
    <r>
      <rPr>
        <sz val="11"/>
        <color indexed="8"/>
        <rFont val="Arial Narrow"/>
        <family val="2"/>
      </rPr>
      <t>16,6%</t>
    </r>
  </si>
  <si>
    <t>2. Reportar el indicador en el PAA para las DT y AP relacionado con el cumplimiento los mecanismos de comunicación establecidos por la entidad conforme el plan de trabajo.</t>
  </si>
  <si>
    <t>Direcciones Territoriales
Comunicadora</t>
  </si>
  <si>
    <t>Indicador en PAA 2020 para el tema</t>
  </si>
  <si>
    <r>
      <rPr>
        <b/>
        <sz val="11"/>
        <color indexed="8"/>
        <rFont val="Arial Narrow"/>
        <family val="2"/>
      </rPr>
      <t xml:space="preserve">GCEA NC: </t>
    </r>
    <r>
      <rPr>
        <sz val="11"/>
        <color indexed="8"/>
        <rFont val="Arial Narrow"/>
        <family val="2"/>
      </rPr>
      <t xml:space="preserve">17/04/2020
</t>
    </r>
    <r>
      <rPr>
        <b/>
        <sz val="11"/>
        <color indexed="8"/>
        <rFont val="Arial Narrow"/>
        <family val="2"/>
      </rPr>
      <t xml:space="preserve">DTAM: </t>
    </r>
    <r>
      <rPr>
        <sz val="11"/>
        <color indexed="8"/>
        <rFont val="Arial Narrow"/>
        <family val="2"/>
      </rPr>
      <t xml:space="preserve">17/04/2020
</t>
    </r>
    <r>
      <rPr>
        <b/>
        <sz val="11"/>
        <color indexed="8"/>
        <rFont val="Arial Narrow"/>
        <family val="2"/>
      </rPr>
      <t xml:space="preserve">DTOR: </t>
    </r>
    <r>
      <rPr>
        <sz val="11"/>
        <color indexed="8"/>
        <rFont val="Arial Narrow"/>
        <family val="2"/>
      </rPr>
      <t xml:space="preserve">13/04/2020
</t>
    </r>
    <r>
      <rPr>
        <b/>
        <sz val="11"/>
        <color indexed="8"/>
        <rFont val="Arial Narrow"/>
        <family val="2"/>
      </rPr>
      <t>DTCA:</t>
    </r>
    <r>
      <rPr>
        <sz val="11"/>
        <color indexed="8"/>
        <rFont val="Arial Narrow"/>
        <family val="2"/>
      </rPr>
      <t xml:space="preserve"> 16/04/2020
</t>
    </r>
    <r>
      <rPr>
        <b/>
        <sz val="11"/>
        <color indexed="8"/>
        <rFont val="Arial Narrow"/>
        <family val="2"/>
      </rPr>
      <t>DTAN:</t>
    </r>
    <r>
      <rPr>
        <sz val="11"/>
        <color indexed="8"/>
        <rFont val="Arial Narrow"/>
        <family val="2"/>
      </rPr>
      <t xml:space="preserve"> 17/04/2020
</t>
    </r>
    <r>
      <rPr>
        <b/>
        <sz val="11"/>
        <color indexed="8"/>
        <rFont val="Arial Narrow"/>
        <family val="2"/>
      </rPr>
      <t xml:space="preserve">DTPA: </t>
    </r>
    <r>
      <rPr>
        <sz val="11"/>
        <color indexed="8"/>
        <rFont val="Arial Narrow"/>
        <family val="2"/>
      </rPr>
      <t xml:space="preserve">17/04/2020
</t>
    </r>
    <r>
      <rPr>
        <b/>
        <sz val="11"/>
        <color indexed="8"/>
        <rFont val="Arial Narrow"/>
        <family val="2"/>
      </rPr>
      <t>DTAO:</t>
    </r>
    <r>
      <rPr>
        <sz val="11"/>
        <color indexed="8"/>
        <rFont val="Arial Narrow"/>
        <family val="2"/>
      </rPr>
      <t xml:space="preserve"> 16/04/2020</t>
    </r>
  </si>
  <si>
    <r>
      <rPr>
        <b/>
        <sz val="11"/>
        <color indexed="8"/>
        <rFont val="Arial Narrow"/>
        <family val="2"/>
      </rPr>
      <t xml:space="preserve">GCEA NC: </t>
    </r>
    <r>
      <rPr>
        <sz val="11"/>
        <color indexed="8"/>
        <rFont val="Arial Narrow"/>
        <family val="2"/>
      </rPr>
      <t xml:space="preserve">Con la orientación de planeación se trabajó en los indicadores de comunicación y educación. Definiendo dos indicadores para  el Proceso Gestión de Comunicaciones.  Los indicadores fueron incorporados por la OAP al PAA 2020.  El reporte PAA se encuentra en este momento en proceso de consolidación de los reportes de las DT y central y las evidencias adjuntas permiten evidenciar el reporte que se generará del trimestre enero-marzo de 2020.
Anexo 2.1: Comunicación enviada a la OAP por el Coordinador del GCEA donde se informaban los indicadores.
Anexo 2.2. Correo de la OAP y Matriz PAA donde se evidencia que  los indicadores del proceso gestión de comunicaciones fueron incluidos.
</t>
    </r>
    <r>
      <rPr>
        <b/>
        <sz val="11"/>
        <color indexed="8"/>
        <rFont val="Arial Narrow"/>
        <family val="2"/>
      </rPr>
      <t xml:space="preserve">
DTAM: </t>
    </r>
    <r>
      <rPr>
        <sz val="11"/>
        <color indexed="8"/>
        <rFont val="Arial Narrow"/>
        <family val="2"/>
      </rPr>
      <t xml:space="preserve">Se lleva a cabo el reporte del informe PAA primer trimestre 2020 relacionado con el cumplimiento de los mecanismos  de comunicación interna y externa frente a la gestión de la DTAM y las AP en el marco de la implementación de la Estrategia de Comunicación y Educación. Para este periodo se reporta la elaboración de 44 productos que promueven el posicionamiento de la entidad. Anexo confirmación del envío del reporte con su respectivo informe y soportes. Anexo 1. Soporte mail confirmación reporte.  Anexo2. Link con el informe y las evidencias.  https://drive.google.com/open?id=1MVKHHr68SycZo1lIVVQE870aNg2qz7OT
Es de  aclarar que solo se reporta el indicador número 1. Que el indicador  # de áreas protegidas que implementan mecanismos de acción de la Estrategia de Comunicación y Educación para aportar a la gestión y el manejo de las áreas protegidas no se reporta dado que este indicador se mide semestralmente, por lo tanto se reportará hasta el segundo trimestre del año.
</t>
    </r>
    <r>
      <rPr>
        <b/>
        <sz val="11"/>
        <color indexed="8"/>
        <rFont val="Arial Narrow"/>
        <family val="2"/>
      </rPr>
      <t xml:space="preserve">DTOR: </t>
    </r>
    <r>
      <rPr>
        <sz val="11"/>
        <color indexed="8"/>
        <rFont val="Arial Narrow"/>
        <family val="2"/>
      </rPr>
      <t xml:space="preserve">Se realizó el reporte de las evidencias que soportan el avance de cumplimiento del indicador de comunicaciones al Grupo de Comunicaciones y Educación Ambiental - GCEA. Se realizó el reporte en la matriz de PAA  y se adjuntaron las evidencias correspondientes al indicador "# de productos de comunicación que promueven el posicionamiento de la Entidad y sus áreas protegidas en la ciudadanía para contribuir en su conservación", registrando un avance de 95 productos de la meta total programada que son 250. (Anexo 1 y 2). Para este primer trimestre no se realizó el reporte del indicador  "# de áreas protegidas que implementan mecanismos de acción de la Estrategia de Comunicación y Educación para aportar a la gestión y el manejo de las áreas protegidas", dado que su medición es semestral, por lo tanto se reportará hasta el segundo trimestre del año.
</t>
    </r>
    <r>
      <rPr>
        <b/>
        <sz val="11"/>
        <color indexed="8"/>
        <rFont val="Arial Narrow"/>
        <family val="2"/>
      </rPr>
      <t xml:space="preserve">DTCA: </t>
    </r>
    <r>
      <rPr>
        <sz val="11"/>
        <color indexed="8"/>
        <rFont val="Arial Narrow"/>
        <family val="2"/>
      </rPr>
      <t xml:space="preserve">Se generó y cargo en la herramienta PAA el reporte del indicador para el proceso Gestión de Comunicaciones correspondiente a "Número de productos  de comunicación que promueven el posicionamiento de la Entidad y sus áreas protegidas en la ciudadanía para contribuir en su conservación" Se realiza la aclaración que, solo se reporta el indicador número 1,  no se reporta el indicador  # de áreas protegidas que implementan mecanismos de acción de la Estrategia de Comunicación y Educación para aportar a la gestión y el manejo de las áreas protegidas, dado que este indicador se mide semestralmente, por lo tanto se reportará hasta el segundo trimestre del año.  Como evidencias del seguimiento se carga: ANEXO1 CORREOELECTRONICO - Cargue Informe de Gestión de Con DTCA I trim PAA 2020, ANEXO 2. RUTAS REPORTE PAA Y CARGUE DE EVIDENCIAS  DTCA DEL INDICADOR, ANEXO3.PAA 2020 Drive, ANEXO 4. I trim Informe Gestión Comunic - Posic DTCA, ANEXO 5. Correo de Parques- REPORTE PAA I Trimestre DTCA - APs, INFORME DE GESTIÓN TRIMESTRAL CORTE A 31 DE MARZO 2020
</t>
    </r>
    <r>
      <rPr>
        <b/>
        <sz val="11"/>
        <color indexed="8"/>
        <rFont val="Arial Narrow"/>
        <family val="2"/>
      </rPr>
      <t xml:space="preserve">DTAN: </t>
    </r>
    <r>
      <rPr>
        <sz val="11"/>
        <color indexed="8"/>
        <rFont val="Arial Narrow"/>
        <family val="2"/>
      </rPr>
      <t xml:space="preserve">EVIDENCIAS 1: HOJA METODOLOGICA DEL INDICADOR ( Anexos  drive) Evidencia2: Lista asistencia socialización indicadores. Evidencia 3: Informe profesional de planeación DTAN.  Evidencia 4: Acta de reunión comunicaciones nivel central.  Todas las evidencias están adjuntas  DRIVE abril 17 de 2020.
</t>
    </r>
    <r>
      <rPr>
        <b/>
        <sz val="11"/>
        <color indexed="8"/>
        <rFont val="Arial Narrow"/>
        <family val="2"/>
      </rPr>
      <t xml:space="preserve">
DTPA </t>
    </r>
    <r>
      <rPr>
        <sz val="11"/>
        <color indexed="8"/>
        <rFont val="Arial Narrow"/>
        <family val="2"/>
      </rPr>
      <t xml:space="preserve">Se envía informe de PAA para revisión. Se adjunta evidencia del reporte PAA enviado.
Anexo 2.1: Comunicación enviada a la OAP por el Coordinador del GCEA donde se informaban los indicadores.
Anexo 2.2. Correo de la OAP y Matriz PAA donde se evidencia que  los indicadores del proceso gestión de comunicaciones fueron incluidos.
</t>
    </r>
    <r>
      <rPr>
        <b/>
        <sz val="11"/>
        <color indexed="8"/>
        <rFont val="Arial Narrow"/>
        <family val="2"/>
      </rPr>
      <t xml:space="preserve">DTAO: </t>
    </r>
    <r>
      <rPr>
        <sz val="11"/>
        <color indexed="8"/>
        <rFont val="Arial Narrow"/>
        <family val="2"/>
      </rPr>
      <t>En el cumplimiento de la meta de este indicador (correspondiente a los mecanismos Comunicación Interna y Externa) se avanzó con el reporte de 3 contenidos publicados en la Intranet, el montaje de 2 carteleras institucionales, 20 mensajes reenviados a correos no institucionales, 2 contenidos realizados y difundidos solo para el público de la DT, 8 publicaciones gestionadas en redes sociales y 3 eventos de posicionamiento.
Los mecanismos de Procesos Educativos, Interpretación del Patrimonio y Comunicación Comunitaria los reportan las áreas protegidas.</t>
    </r>
  </si>
  <si>
    <r>
      <t xml:space="preserve">GCEA NC: 16,6%
DTAM: 16.6%
DTOR: 17%
DTCA: </t>
    </r>
    <r>
      <rPr>
        <sz val="11"/>
        <color indexed="8"/>
        <rFont val="Arial Narrow"/>
        <family val="2"/>
      </rPr>
      <t xml:space="preserve">16.66%
</t>
    </r>
    <r>
      <rPr>
        <b/>
        <sz val="11"/>
        <color indexed="8"/>
        <rFont val="Arial Narrow"/>
        <family val="2"/>
      </rPr>
      <t>DTAN:</t>
    </r>
    <r>
      <rPr>
        <sz val="11"/>
        <color indexed="8"/>
        <rFont val="Arial Narrow"/>
        <family val="2"/>
      </rPr>
      <t xml:space="preserve"> 30%
</t>
    </r>
    <r>
      <rPr>
        <b/>
        <sz val="11"/>
        <color indexed="8"/>
        <rFont val="Arial Narrow"/>
        <family val="2"/>
      </rPr>
      <t xml:space="preserve">DTPA: </t>
    </r>
    <r>
      <rPr>
        <sz val="11"/>
        <color indexed="8"/>
        <rFont val="Arial Narrow"/>
        <family val="2"/>
      </rPr>
      <t xml:space="preserve">16.6%
</t>
    </r>
    <r>
      <rPr>
        <b/>
        <sz val="11"/>
        <color indexed="8"/>
        <rFont val="Arial Narrow"/>
        <family val="2"/>
      </rPr>
      <t>DTAO:</t>
    </r>
    <r>
      <rPr>
        <sz val="11"/>
        <color indexed="8"/>
        <rFont val="Arial Narrow"/>
        <family val="2"/>
      </rPr>
      <t xml:space="preserve"> 16.66%</t>
    </r>
  </si>
  <si>
    <t>Administrar los recursos físicos de Parques Nacionales Naturales mediante la identificación, valoración y mantenimiento de los bienes muebles e inmuebles, para garantizar la disponibilidad de los mismos, teniendo en cuenta los lineamientos ambientales para el manejo adecuado.</t>
  </si>
  <si>
    <t>1. Falta de cumplimiento por parte de las dependencias del nivel central y Direcciones Territoriales del lineamiento y/o plazos establecidos en el manual de politicas contables.</t>
  </si>
  <si>
    <t>2. No generar acciones correctivas a los incumplimientos de lineamientos de ley y los generados por el GGF.</t>
  </si>
  <si>
    <t>1. Falta de implementación del punto de control relacionado con anexar el acto administrativo e indicar el número de Certificado de Disponibilidad Presupuestal en el  radicado del sistema de gestión documental</t>
  </si>
  <si>
    <t>2. Posible falta de valores éticos y morales en el servidor público</t>
  </si>
  <si>
    <t>1. Desconocimiento de la ley organica de presupuesto y demás normatividad relacionada .</t>
  </si>
  <si>
    <t>2. Omitir la clausula de plazo de ejecución</t>
  </si>
  <si>
    <t>3. Posible falta de cumplimiento de los instrumentos de planeación de la entidad</t>
  </si>
  <si>
    <t>1. Que el Supervisor no remita los soportes establecidos en el procedimiento de cadena presupuestal</t>
  </si>
  <si>
    <t xml:space="preserve">2. Que se realice la gestión de cadena presupuestal sin tener en cuenta el procedimiento establecido </t>
  </si>
  <si>
    <t xml:space="preserve">1. Deficiencia en la aplicación de los puntos de control existentes </t>
  </si>
  <si>
    <t>1. No existe un seguimiento a la bolsa de deducciones</t>
  </si>
  <si>
    <r>
      <t xml:space="preserve">1.  Realizar seguimiento </t>
    </r>
    <r>
      <rPr>
        <sz val="11"/>
        <color indexed="8"/>
        <rFont val="Arial Narrow"/>
        <family val="2"/>
      </rPr>
      <t>mensual</t>
    </r>
    <r>
      <rPr>
        <sz val="11"/>
        <color indexed="10"/>
        <rFont val="Arial Narrow"/>
        <family val="2"/>
      </rPr>
      <t xml:space="preserve"> </t>
    </r>
    <r>
      <rPr>
        <sz val="11"/>
        <rFont val="Arial Narrow"/>
        <family val="2"/>
      </rPr>
      <t>a la bolsa de deducciones verificando que los valores que ingresan sean efectivamente destinados al beneficiario correspondiente.</t>
    </r>
  </si>
  <si>
    <t xml:space="preserve">1. Que el Coordinador administrativo y financiero de la DT  no solicite al usuario administrador, la inactivación del usuario por un periodo de tiempo generada por vacaciones, incapacidadees entre otros. </t>
  </si>
  <si>
    <t>1. El recaudo se realiza en los puestos de control La Paila, Siecha y Piedras Gordas, por el personal que se encuentre programado y/o disponible en el área protegida. Este será consignado aprovechando el cambio de turno del personal.</t>
  </si>
  <si>
    <t xml:space="preserve">2. No se cuenta con un sistema de recaudo electrónico que pemita salvaguardar los recurso que ingresan por boltería
</t>
  </si>
  <si>
    <t>Pérdidas económicas
Procesos disciplinarios</t>
  </si>
  <si>
    <t>(# estudios previos con vistos buenos / # estudios previos concursados elaborados) * 100</t>
  </si>
  <si>
    <t xml:space="preserve">1. Falta de aplicación de la normatividad vigente y  las directrices establecidas en el manual de contratación y procedimientos establecidos para las diferentes modalidades de contratación </t>
  </si>
  <si>
    <t>Estudios previos con vistos buenos de la revisión de  los requisitos  financieros y  técnicos por los respectivos responsables (muestreo) o Respuesta a observaciones</t>
  </si>
  <si>
    <t>Visto bueno en las respuestas a las observaciones</t>
  </si>
  <si>
    <t xml:space="preserve">GSIR Implementara un esquema de monitoreo para la información que se encuentra en los esquemas de almacenamiento de la entidad, el cual tiene un cubrimiento del 10% de usuarios a nivel nacional y se realiza mensualmente con el informe de gestión. </t>
  </si>
  <si>
    <t xml:space="preserve">Aplicar procedimiento de gestión de copias de seguridad
</t>
  </si>
  <si>
    <t>1. Falla lógica en los Sistemas de información (Software o Hardware).</t>
  </si>
  <si>
    <t xml:space="preserve">2. Falla sobre los sistemas de soporte que permiten el funcionamiento de la infraestructura </t>
  </si>
  <si>
    <t>3. Ataque cibernético que puede generar:   denegación de servicios / Malware que genere defacement , secuestro o exposición no deseada dde información.</t>
  </si>
  <si>
    <t>5. Implementar el plan de continuidad del negocio haciendo enfasis en el fortalecimiento de la infraestructura fisica en la red de la entidad,  encargada por el grupo de infraestructura fisica y en nube y realizando seguimiento al contrato de continuidad.</t>
  </si>
  <si>
    <t xml:space="preserve">Avances del diseño del plan de Continuidad del Negocio
Avances de la implementación del plan de continudad </t>
  </si>
  <si>
    <t>Grupo de Sistemas de Información y Radiocomunicaciones.</t>
  </si>
  <si>
    <t>Implementación del plan de continuidad</t>
  </si>
  <si>
    <t>1. Escasa asignación presupuestal para el desarrollo de las EEM distribuido en las DT y en las AP</t>
  </si>
  <si>
    <t xml:space="preserve">1. Atribución de funciones y  competencias que no le son propias de su cargo por parte de los servidores públicos.
</t>
  </si>
  <si>
    <t>1. Realizar seguimiento al avance de la estructuración de la oficina de Control Disciplinario</t>
  </si>
  <si>
    <t>1. Revisar periodicamente el estado de los expedientes y priorizar el impulso de los mismos teniendo en cuenta el termino de vencimiento</t>
  </si>
  <si>
    <t>2. Solicitar al GGH la provisión del empleo de Secretario del Grupo, actualmente vacante con ocasión a que el titular fue nombrado en calidad de encargo en el empleo de profesional universitario</t>
  </si>
  <si>
    <t>1. No se han formulado o actualizado los Planes de Emergencia y Contingencias por desastres naturales e incendsios forestales  en las áreas protegidas.</t>
  </si>
  <si>
    <r>
      <rPr>
        <b/>
        <sz val="11"/>
        <rFont val="Arial Narrow"/>
        <family val="2"/>
      </rPr>
      <t>DTAM - PNN Chiribiquete:</t>
    </r>
    <r>
      <rPr>
        <sz val="11"/>
        <rFont val="Arial Narrow"/>
        <family val="2"/>
      </rPr>
      <t xml:space="preserve"> 17/04/2020</t>
    </r>
  </si>
  <si>
    <r>
      <rPr>
        <b/>
        <sz val="11"/>
        <rFont val="Arial Narrow"/>
        <family val="2"/>
      </rPr>
      <t xml:space="preserve">DTAM - PNN Chiribiquete: </t>
    </r>
    <r>
      <rPr>
        <sz val="11"/>
        <rFont val="Arial Narrow"/>
        <family val="2"/>
      </rPr>
      <t xml:space="preserve">Se inicia la vigencia con ejercicios de planificación de acciones 2020 y su implementación, avanzando en los procesos educativos relacionados con PRAES que acompaña el equipo en los municipios de Solano y Calamar y las acciones de Educación Ambiental en el marco de la Estrategia del AP. Con ejercicios de fortalecimiento de capacidades - comunicación interna y los avances con las acciones proyectadas con cooperantes (FHAC y la articulación con el ICANH). Estas acciones también son articuladas con las demás instituciones que hacen presencia en nuestros sectores de gestión. 
Anexos: Informe cuatrimestral 
Anexo 1. AP1_CEA_1CUATRIMESTRE_PNNSCH
</t>
    </r>
  </si>
  <si>
    <r>
      <rPr>
        <b/>
        <sz val="11"/>
        <color indexed="8"/>
        <rFont val="Arial Narrow"/>
        <family val="2"/>
      </rPr>
      <t xml:space="preserve">DTAM - PNN Chiribiquete: </t>
    </r>
    <r>
      <rPr>
        <sz val="11"/>
        <color indexed="8"/>
        <rFont val="Arial Narrow"/>
        <family val="2"/>
      </rPr>
      <t>20%</t>
    </r>
  </si>
  <si>
    <t>Orientar y fortalecer las acciones institucionales de asuntos internacionales y cooperación de PNNC para apoyar el cumplimiento de los objetivos misionales de la entidad en relación a la conservación de la biodiversidad.</t>
  </si>
  <si>
    <t>Oficina Asesora de Planeación
Direcciones Territoriales 
Áreas protegidas</t>
  </si>
  <si>
    <t>Los profesionales asignados al tema generan, remiten y revisan los informes parciales y finales conforme el procedimiento vigente "Avales de Investigación en el marco de la implementación del lineamiento de investigación y los portafolios de proyectos de investigación"</t>
  </si>
  <si>
    <t>1.Escasa asignación presupuestal para el desarrollo de las EEM distribuido en las DT y en las AP.</t>
  </si>
  <si>
    <t>2. No existente lineamientos para el relacionamiento con comunidades indígenas  de contacto inicial (comunidades en asilamiento voluntario)</t>
  </si>
  <si>
    <t>Registros de Asistencia - Plan de contigencia de riesgo público aprobado o actualizado mediante memorando.</t>
  </si>
  <si>
    <t>GSIR cuenta con herramientas para un funcionamiento continuo en Seguridad perimetral con 2 equipos en HA a nivel de Core, redundancia a nivel de backbone en nivel central y adicionalmente monitoreo de infraestructura para disponibilidad y salubridad y un esquema de alta disponibilidad en la nube para los sistemas de información  los cuales se soportan con los reportes mensulaes de gestión.</t>
  </si>
  <si>
    <t xml:space="preserve">GSIR atraves de sus proceso de monitoreo realiza seguimientos al esquema de conectividad, a traves de monitoreo sobre los enlaces de datos e internet y quedaran los reportes mensuales que genera ETB, </t>
  </si>
  <si>
    <t xml:space="preserve">2. GSIR parametriza las cuentas de usuario conforme al directorio activo, identificando la fecha de finalización de contrato y para los funcionarios no se configurara la fecha de finalización, esto se realiza por demanda de acuerdo a las solictudes recibidas. </t>
  </si>
  <si>
    <t>Coordinador GTEA y jefe de la dependencia, mediante la asignación de los trámite mediante el Gestor Documental ORFEO y en los aplicativos de seguimiento, al momento de la radicación y firma de los actos administrativos del proceso.
Evidencias: Reporte de ORFEO y Actos Administrativos archivados y/o publicados en la Gaceta Oficial de PNNC.</t>
  </si>
  <si>
    <t>Coordinador GTEA y Directores Territoriales</t>
  </si>
  <si>
    <r>
      <rPr>
        <b/>
        <sz val="11"/>
        <color indexed="8"/>
        <rFont val="Arial Narrow"/>
        <family val="2"/>
      </rPr>
      <t xml:space="preserve">GCID: </t>
    </r>
    <r>
      <rPr>
        <sz val="11"/>
        <color indexed="8"/>
        <rFont val="Arial Narrow"/>
        <family val="2"/>
      </rPr>
      <t>11/08/2020</t>
    </r>
  </si>
  <si>
    <r>
      <rPr>
        <b/>
        <sz val="11"/>
        <color indexed="8"/>
        <rFont val="Arial Narrow"/>
        <family val="2"/>
      </rPr>
      <t xml:space="preserve">GCID: </t>
    </r>
    <r>
      <rPr>
        <sz val="11"/>
        <color indexed="8"/>
        <rFont val="Arial Narrow"/>
        <family val="2"/>
      </rPr>
      <t>0%</t>
    </r>
  </si>
  <si>
    <r>
      <rPr>
        <b/>
        <sz val="11"/>
        <color indexed="8"/>
        <rFont val="Arial Narrow"/>
        <family val="2"/>
      </rPr>
      <t>GCID</t>
    </r>
    <r>
      <rPr>
        <sz val="11"/>
        <color indexed="8"/>
        <rFont val="Arial Narrow"/>
        <family val="2"/>
      </rPr>
      <t>: 0%</t>
    </r>
  </si>
  <si>
    <r>
      <rPr>
        <b/>
        <sz val="11"/>
        <color indexed="8"/>
        <rFont val="Arial Narrow"/>
        <family val="2"/>
      </rPr>
      <t>GCID:</t>
    </r>
    <r>
      <rPr>
        <sz val="11"/>
        <color indexed="8"/>
        <rFont val="Arial Narrow"/>
        <family val="2"/>
      </rPr>
      <t xml:space="preserve"> Esta acción tiene como fecha de inicio 03 de agosto, teniendo en cuenta que en el mes de julio se la publicó la actualización del mapa de riesgos derivado del informe del primer seguimiento realizado por el GCI. En tal sentido, el avance se realizará en el próximo reporte.</t>
    </r>
  </si>
  <si>
    <t>Esta acción tiene como fecha de inicio 01 de agosto, teniendo en cuenta que en el mes de julio se la publicó la actualización del mapa de riesgos derivado del informe del primer seguimiento realizado por el GCI. En tal sentido, el avance se realizará en el próximo reporte.</t>
  </si>
  <si>
    <r>
      <rPr>
        <b/>
        <sz val="11"/>
        <color indexed="8"/>
        <rFont val="Arial Narrow"/>
        <family val="2"/>
      </rPr>
      <t xml:space="preserve">OAP: </t>
    </r>
    <r>
      <rPr>
        <sz val="11"/>
        <color indexed="8"/>
        <rFont val="Arial Narrow"/>
        <family val="2"/>
      </rPr>
      <t xml:space="preserve">Con corte a 30 de Agosto, se trabajó en la actualización y ajustes de metas de indicadores PEI-PAA, con el propósito de realizar el Segundo Seguimiento y publicación del Segundo Balance del PAA de PNNC. 
La OAP trabajó conjuntamente con las Direcciones Territoriales y Líderes de procesos, en la actualización y seguimiento al PAA-2020 con corte a 30 junio y cuya publicación se realizó formalmente en el siguiente link: http://www.parquesnacionales.gov.co/portal/wp-content/uploads/2013/08/BALANCE-PAA-2%C2%B0-TRIMESTRE-2020.pdf.
El seguimiento a los indicadores del PAA, es una tarea que se realiza trimestralmente, para la cual los cortes de seguimiento serían: 30 de Marzo, 30Junio, 30 de Septiembre y 30 de Diciembre. Teniendo en cuenta que los cortes se realizarán según el cronograma de seguimiento establecido, socializado y concertado con las DTs y los Procesos, el proceso de consolidar la información correspondiente al seguimiento del segundo trimestre, inició el 01 de julio y terminó el 30 de julio con su publicación. Del mismo modo, se están implementando acciones para la futura actualización y seguimiento al tercer trimestres.Por tal motivo, el avance presenta el seguimiento, evaluación y publicación al primer y segundo trimestre del 2020 y acciones de coordinación para el tercer trimestre. </t>
    </r>
  </si>
  <si>
    <r>
      <rPr>
        <b/>
        <sz val="11"/>
        <color indexed="8"/>
        <rFont val="Arial Narrow"/>
        <family val="2"/>
      </rPr>
      <t xml:space="preserve">OAP: </t>
    </r>
    <r>
      <rPr>
        <sz val="11"/>
        <color indexed="8"/>
        <rFont val="Arial Narrow"/>
        <family val="2"/>
      </rPr>
      <t xml:space="preserve">Desde la OAP se ha realizado acompañamiento y apoyo permanente a las diferentes unidades de decisión (tales como DTs, Áreas Protegidas, Líderes de Procesos y Líderes temáticos), tanto en la formulación como en los dos seguimientos realizados a los Indicadores del PAA, conforme se puede evidenciar en los soportes anexos.  </t>
    </r>
  </si>
  <si>
    <r>
      <rPr>
        <b/>
        <sz val="11"/>
        <color indexed="8"/>
        <rFont val="Arial Narrow"/>
        <family val="2"/>
      </rPr>
      <t xml:space="preserve">OAP: </t>
    </r>
    <r>
      <rPr>
        <sz val="11"/>
        <color indexed="8"/>
        <rFont val="Arial Narrow"/>
        <family val="2"/>
      </rPr>
      <t>Se presentó el seguimiento al PAA del primer trimestre conforme lo indicado en el procedimiento el día 09/06/2020, pero no se generaron las alertas específicas por algún indicador dado que el comportamiento de los indicadores se encuentran en estado de cumplimiento, pero se solicito a todos los procesos revisaran los indicadores y metas debido la situación actual del país por la emergencia sanitaria COVID-19, a lo cual la OAP generó apoyo y compañamiento para realizar las modificaciones correspondientes. se anexa acta y presentación realizada en el comité Institucional de Gestión y desempeño del día 09/06/2020, se informa que según la programación de los comité el próximo se genera hasta el mes de septiembre y soportes de modificaciónes y respuesta.</t>
    </r>
  </si>
  <si>
    <r>
      <rPr>
        <b/>
        <sz val="11"/>
        <color indexed="8"/>
        <rFont val="Arial Narrow"/>
        <family val="2"/>
      </rPr>
      <t xml:space="preserve">OAP: </t>
    </r>
    <r>
      <rPr>
        <sz val="11"/>
        <color indexed="8"/>
        <rFont val="Arial Narrow"/>
        <family val="2"/>
      </rPr>
      <t>Se realizó apoyo y compañamiento para realizar las modificaciones correspondientes, presentadas en el cuatrimestre con la finalidad de dar cumplimiento a los lineamientos en relación a las solicitudes de actualización de magnitudes.</t>
    </r>
  </si>
  <si>
    <r>
      <rPr>
        <b/>
        <sz val="11"/>
        <color indexed="8"/>
        <rFont val="Arial Narrow"/>
        <family val="2"/>
      </rPr>
      <t xml:space="preserve">OAP: </t>
    </r>
    <r>
      <rPr>
        <sz val="11"/>
        <color indexed="8"/>
        <rFont val="Arial Narrow"/>
        <family val="2"/>
      </rPr>
      <t>23%</t>
    </r>
  </si>
  <si>
    <r>
      <rPr>
        <b/>
        <sz val="11"/>
        <color indexed="8"/>
        <rFont val="Arial Narrow"/>
        <family val="2"/>
      </rPr>
      <t xml:space="preserve">OAP: </t>
    </r>
    <r>
      <rPr>
        <sz val="11"/>
        <color indexed="8"/>
        <rFont val="Arial Narrow"/>
        <family val="2"/>
      </rPr>
      <t>15%</t>
    </r>
  </si>
  <si>
    <r>
      <rPr>
        <b/>
        <sz val="11"/>
        <color indexed="8"/>
        <rFont val="Arial Narrow"/>
        <family val="2"/>
      </rPr>
      <t xml:space="preserve">OAP: </t>
    </r>
    <r>
      <rPr>
        <sz val="11"/>
        <color indexed="8"/>
        <rFont val="Arial Narrow"/>
        <family val="2"/>
      </rPr>
      <t>25%</t>
    </r>
  </si>
  <si>
    <r>
      <rPr>
        <b/>
        <sz val="11"/>
        <color indexed="8"/>
        <rFont val="Arial Narrow"/>
        <family val="2"/>
      </rPr>
      <t xml:space="preserve">OAP: </t>
    </r>
    <r>
      <rPr>
        <sz val="11"/>
        <color indexed="8"/>
        <rFont val="Arial Narrow"/>
        <family val="2"/>
      </rPr>
      <t xml:space="preserve">Se realizó publicación de los avances del primer trimestre y segundo trimestre, de los indicadores del PAA. Dichas publicaciones se pueden consultar en los siguientes links:
</t>
    </r>
    <r>
      <rPr>
        <b/>
        <sz val="11"/>
        <color indexed="8"/>
        <rFont val="Arial Narrow"/>
        <family val="2"/>
      </rPr>
      <t xml:space="preserve">Seguimiento 1er trimestre; </t>
    </r>
    <r>
      <rPr>
        <sz val="11"/>
        <color indexed="8"/>
        <rFont val="Arial Narrow"/>
        <family val="2"/>
      </rPr>
      <t xml:space="preserve">http://www.parquesnacionales.gov.co/portal/wp-content/uploads/2013/08/Balance-de-Metas-PAA_-I_Trimestre_2020.pdf
</t>
    </r>
    <r>
      <rPr>
        <b/>
        <sz val="11"/>
        <color indexed="8"/>
        <rFont val="Arial Narrow"/>
        <family val="2"/>
      </rPr>
      <t>Seguimiento 2do trimestre;</t>
    </r>
    <r>
      <rPr>
        <sz val="11"/>
        <color indexed="8"/>
        <rFont val="Arial Narrow"/>
        <family val="2"/>
      </rPr>
      <t xml:space="preserve">  http://www.parquesnacionales.gov.co/portal/wp-content/uploads/2013/08/BALANCE-PAA-2%C2%B0-TRIMESTRE-2020.pdf.</t>
    </r>
  </si>
  <si>
    <r>
      <rPr>
        <b/>
        <sz val="11"/>
        <color indexed="8"/>
        <rFont val="Arial Narrow"/>
        <family val="2"/>
      </rPr>
      <t xml:space="preserve">OAP: </t>
    </r>
    <r>
      <rPr>
        <sz val="11"/>
        <color indexed="8"/>
        <rFont val="Arial Narrow"/>
        <family val="2"/>
      </rPr>
      <t>34%</t>
    </r>
  </si>
  <si>
    <r>
      <rPr>
        <b/>
        <sz val="11"/>
        <color indexed="8"/>
        <rFont val="Arial Narrow"/>
        <family val="2"/>
      </rPr>
      <t xml:space="preserve">OAP: </t>
    </r>
    <r>
      <rPr>
        <sz val="11"/>
        <color indexed="8"/>
        <rFont val="Arial Narrow"/>
        <family val="2"/>
      </rPr>
      <t>Se realizó socialización de los resultados del FURAG Mediante el comité directivo del 01/06/2020 al equipo directivo; adicionalmente se socializaron los resultados también en el 1er encuentro de planeación llevado a cabo del 25/06/2020 y se remitieron memorandos a los líderes de política con el informe correspondiente de los resultados FURAG 2019. Se anexan los soportes de actas y memorandos</t>
    </r>
  </si>
  <si>
    <r>
      <rPr>
        <b/>
        <sz val="11"/>
        <color indexed="8"/>
        <rFont val="Arial Narrow"/>
        <family val="2"/>
      </rPr>
      <t xml:space="preserve">OAP: </t>
    </r>
    <r>
      <rPr>
        <sz val="11"/>
        <color indexed="8"/>
        <rFont val="Arial Narrow"/>
        <family val="2"/>
      </rPr>
      <t>32%</t>
    </r>
  </si>
  <si>
    <r>
      <rPr>
        <b/>
        <sz val="11"/>
        <color indexed="8"/>
        <rFont val="Arial Narrow"/>
        <family val="2"/>
      </rPr>
      <t xml:space="preserve">OAP: </t>
    </r>
    <r>
      <rPr>
        <sz val="11"/>
        <color indexed="8"/>
        <rFont val="Arial Narrow"/>
        <family val="2"/>
      </rPr>
      <t>Se dio respuesta a las solicitudes del GCI en relación al SCI con la finalidad de realizar seguimiento y evaluación del MIPG en sus diferentes componentes, para medir la efectividad en relación con la estructura de control. 03/07/2020. adicionalmente se socializó la resolución de adopción del MIPG como SGI en el 1er encuentro de planeación llevado a cabo del 25/06/2020 y se realizó socialización del MIPG como SGI y sus subsistemas en las jornadas de inducción y reinducción (06-07-12y13 de agosto) y se realizó acompañamiento a los procesos en la actualización del Contexto y mapa de riesgos como parte de la 7ma dimensión del MIPG por cuestiones externas (COVID_19) y actualización del mapa de procesos en el mes de julio-2020(se anexa una muestra de procesos NC - DT).</t>
    </r>
  </si>
  <si>
    <t>1. Definir un procedimiento de control para los repositorios de información de PNNC en nube pública, reforzando los controles de protección para dar un cubrimiento del 100% de los usuarios a nivel nacional</t>
  </si>
  <si>
    <t>Grupo Sistemas de Información y Radiocomunicaciones</t>
  </si>
  <si>
    <t>Informe de análisis de vulnerabilidad semestral</t>
  </si>
  <si>
    <t>Registros de solicitudes de novedades de perfiles usuarios en la entidad</t>
  </si>
  <si>
    <t>(# de reportes ejecutados / # reportes entregados) *100</t>
  </si>
  <si>
    <r>
      <t xml:space="preserve">1. Revisión y vistos buenos de los requisitos financieros y técnicos en los estudios previos,  por parte de los responsables asignados, cada vez que se emita un proceso.
</t>
    </r>
    <r>
      <rPr>
        <b/>
        <sz val="11"/>
        <rFont val="Arial Narrow"/>
        <family val="2"/>
      </rPr>
      <t xml:space="preserve">NOTA. </t>
    </r>
    <r>
      <rPr>
        <sz val="11"/>
        <rFont val="Arial Narrow"/>
        <family val="2"/>
      </rPr>
      <t>En caso de no poderse incluir los vistos buenos por la emergencia sanitaria del COVID 19, se deberá dejar la trazabilidad de la proyección y revisión por correo electrónico.</t>
    </r>
  </si>
  <si>
    <r>
      <t xml:space="preserve">2. Analizar y responder a observaciones realizadas por proponentes, organismos de control o partes interesadas a los Documentos del Proceso.
</t>
    </r>
    <r>
      <rPr>
        <b/>
        <sz val="11"/>
        <rFont val="Arial Narrow"/>
        <family val="2"/>
      </rPr>
      <t xml:space="preserve">NOTA. </t>
    </r>
    <r>
      <rPr>
        <sz val="11"/>
        <rFont val="Arial Narrow"/>
        <family val="2"/>
      </rPr>
      <t>En caso de no poderse incluir los vistos buenos por la emergencia sanitaria del COVID 19, se deberá adjuntar la respuesta debidamente firmada o el mensaje de la plataforma SECOP</t>
    </r>
  </si>
  <si>
    <r>
      <rPr>
        <b/>
        <sz val="11"/>
        <color indexed="8"/>
        <rFont val="Arial Narrow"/>
        <family val="2"/>
      </rPr>
      <t xml:space="preserve">SSNGA </t>
    </r>
    <r>
      <rPr>
        <sz val="11"/>
        <color indexed="8"/>
        <rFont val="Arial Narrow"/>
        <family val="2"/>
      </rPr>
      <t>18/07/2020</t>
    </r>
  </si>
  <si>
    <r>
      <rPr>
        <b/>
        <sz val="11"/>
        <color indexed="8"/>
        <rFont val="Arial Narrow"/>
        <family val="2"/>
      </rPr>
      <t xml:space="preserve">SSNGA: </t>
    </r>
    <r>
      <rPr>
        <sz val="11"/>
        <color indexed="8"/>
        <rFont val="Arial Narrow"/>
        <family val="2"/>
      </rPr>
      <t xml:space="preserve">Los mecanismos financieros que se están diseñando y/o ajustando en el segundo cuatrimestre para la presente vigencia son: </t>
    </r>
    <r>
      <rPr>
        <u/>
        <sz val="11"/>
        <color indexed="8"/>
        <rFont val="Arial Narrow"/>
        <family val="2"/>
      </rPr>
      <t>Mecanismo Financiero Ajuste y diseño de instrumentos Económicos</t>
    </r>
    <r>
      <rPr>
        <sz val="11"/>
        <color indexed="8"/>
        <rFont val="Arial Narrow"/>
        <family val="2"/>
      </rPr>
      <t xml:space="preserve">: *Trasferencias del sector eléctrico: viene adelantando la gestión para lograr aplicar lo dispuesto por la ley en materia del porcentaje de la cuenca compartida para los proyectos que potencialmente pueden ser sujetos pasivos de este tributo, al igual que efectuar los cobros a los que haya lugar de los recursos percibidos por las CAR que deberán ser destinados al FONAM, en virtud del artículo 24 de la ley 1930., de igual se da el apoyo ajuste reglamentación del Minambiente para ingresos totales.
*Derechos de ingreso:Se realiza un análisis de los costos de operación necesarios para que se desarrollen actividades ecoturísticas en el sector de Bahía Concha se estiman los derechos de ingreso (sin descuentos ni sobreprecios o costos de seguro) que corresponden a los costos de operación, mantenimiento y una porción de los costos; asociados al ecoturismo. Se envia memorando a la OAJ (20203000024031), presentando  los valores de derechos de ingreso al PNN Tayrona Sector Bahía Concha  </t>
    </r>
    <r>
      <rPr>
        <u/>
        <sz val="11"/>
        <color indexed="8"/>
        <rFont val="Arial Narrow"/>
        <family val="2"/>
      </rPr>
      <t>Mecanismo Financiero  Pago Por Servicios Ambientales (PSA)</t>
    </r>
    <r>
      <rPr>
        <sz val="11"/>
        <color indexed="8"/>
        <rFont val="Arial Narrow"/>
        <family val="2"/>
      </rPr>
      <t xml:space="preserve">: El avance para el  Proyecto de PSA para el PNN  Nevado del Huila  ha avanzado en una estructuración de propuesta de complemento al PSA al financiador para su consideración que incluye ecoturismo comunitario. La ANLA se encuentra revisando el proyecto PSA para aprobación del mismo 3. </t>
    </r>
    <r>
      <rPr>
        <u/>
        <sz val="11"/>
        <color indexed="8"/>
        <rFont val="Arial Narrow"/>
        <family val="2"/>
      </rPr>
      <t>Mecanismo Financiero Compensaciones:</t>
    </r>
    <r>
      <rPr>
        <sz val="11"/>
        <color indexed="8"/>
        <rFont val="Arial Narrow"/>
        <family val="2"/>
      </rPr>
      <t xml:space="preserve"> Como producto de la gestión con empresas en el periodo comprendido entre </t>
    </r>
    <r>
      <rPr>
        <sz val="11"/>
        <rFont val="Arial Narrow"/>
        <family val="2"/>
      </rPr>
      <t>mayo y junio de 2020</t>
    </r>
    <r>
      <rPr>
        <sz val="11"/>
        <color indexed="8"/>
        <rFont val="Arial Narrow"/>
        <family val="2"/>
      </rPr>
      <t xml:space="preserve">, se tiene la radicación del plan de compensación por afectación a ecosistemas no naturales por parte de Empresas Públicas de Medellín.  La propuesta comprende esquemas de restauración ecológica en un total de 13 hectáreas en el PNN Chingaza, con un presupuesto estimado de COP$ 1.270’703.795.  
A la fecha se tiene un total de 15 proyectos en acompañamiento, de los cuales se tiene un total estimado de  COP$ $6.861.647.548 en proceso de ejecución (con aprobación de la ANLA y en diferentes etapas de desarrollo) y COP$ 6.137’767.197 en gestión.
</t>
    </r>
  </si>
  <si>
    <r>
      <rPr>
        <b/>
        <sz val="11"/>
        <color indexed="8"/>
        <rFont val="Arial Narrow"/>
        <family val="2"/>
      </rPr>
      <t xml:space="preserve">SSNGA: </t>
    </r>
    <r>
      <rPr>
        <sz val="11"/>
        <color indexed="8"/>
        <rFont val="Arial Narrow"/>
        <family val="2"/>
      </rPr>
      <t>De acuerdo con los instrumentos económicos presentes en Parques Nacionales Naturales, se avanza en el análisis y evaluación focalizado en el instrumento de turismo que se encuentra en función de las tarifas de ingreso y el registro de visitantes. Se realiza un análisis del comportamiento histórico de la demanda turística en los últimos diez años en los parques con mayor afluencia de turistas, identificando temporalidades en la visitancia, diferencias entre del comportamiento de turistas nacionales y extranjeros, así como posibles causas que afectan el ingreso de visitantes. Se identifica que, estas causas pueden responder a variables internas, como el aumento en la tarifa de ingreso en donde son más sensibles los turistas nacionales, pero también responden a variables externas como la seguridad de la zona o los costos asociados al transporte o accesibilidad. Por tanto, en una segunda fase se realiza un análisis de factores que afectan la afluencia de turismo a los PNN tales como el costo de desplazamiento, el tiempo que toma este desplazamiento y la seguridad de la zona para determinar la influencia del nivel de accesibilidad de las áreas con vocación ecoturística.</t>
    </r>
  </si>
  <si>
    <r>
      <rPr>
        <b/>
        <sz val="11"/>
        <color indexed="8"/>
        <rFont val="Arial Narrow"/>
        <family val="2"/>
      </rPr>
      <t xml:space="preserve">SSNGA: </t>
    </r>
    <r>
      <rPr>
        <sz val="11"/>
        <color indexed="8"/>
        <rFont val="Arial Narrow"/>
        <family val="2"/>
      </rPr>
      <t xml:space="preserve">En el cuatrimestre se han realizado reuniones con  FONTUR, alcaldia de cartgena, Dimar  (aliados) para la firma de un convenio que permita el ordenamiento ecoturistico de Playa cholón en el PNN Corales; reuniones en las que se determinan obligaciones de las partes, de igual forma se anexa pantallazo de la solicitud de documentación de ambas partes,  donde se solicita al aliado los documentos necesarios  para tamitar el convenio requerido. </t>
    </r>
  </si>
  <si>
    <r>
      <rPr>
        <b/>
        <sz val="11"/>
        <color indexed="8"/>
        <rFont val="Arial Narrow"/>
        <family val="2"/>
      </rPr>
      <t xml:space="preserve">SSNGA </t>
    </r>
    <r>
      <rPr>
        <sz val="11"/>
        <color indexed="8"/>
        <rFont val="Arial Narrow"/>
        <family val="2"/>
      </rPr>
      <t>40%</t>
    </r>
  </si>
  <si>
    <r>
      <rPr>
        <b/>
        <sz val="11"/>
        <color indexed="8"/>
        <rFont val="Arial Narrow"/>
        <family val="2"/>
      </rPr>
      <t xml:space="preserve">SSNGA </t>
    </r>
    <r>
      <rPr>
        <sz val="11"/>
        <color indexed="8"/>
        <rFont val="Arial Narrow"/>
        <family val="2"/>
      </rPr>
      <t>30%</t>
    </r>
  </si>
  <si>
    <r>
      <rPr>
        <b/>
        <sz val="11"/>
        <color indexed="8"/>
        <rFont val="Arial Narrow"/>
        <family val="2"/>
      </rPr>
      <t xml:space="preserve">SSNGA </t>
    </r>
    <r>
      <rPr>
        <sz val="11"/>
        <color indexed="8"/>
        <rFont val="Arial Narrow"/>
        <family val="2"/>
      </rPr>
      <t>20%</t>
    </r>
  </si>
  <si>
    <r>
      <rPr>
        <b/>
        <sz val="11"/>
        <color indexed="8"/>
        <rFont val="Arial Narrow"/>
        <family val="2"/>
      </rPr>
      <t xml:space="preserve">OAP: </t>
    </r>
    <r>
      <rPr>
        <sz val="11"/>
        <color indexed="8"/>
        <rFont val="Arial Narrow"/>
        <family val="2"/>
      </rPr>
      <t>17%</t>
    </r>
  </si>
  <si>
    <r>
      <rPr>
        <b/>
        <sz val="11"/>
        <color indexed="8"/>
        <rFont val="Arial Narrow"/>
        <family val="2"/>
      </rPr>
      <t xml:space="preserve">OAP: </t>
    </r>
    <r>
      <rPr>
        <sz val="11"/>
        <color indexed="8"/>
        <rFont val="Arial Narrow"/>
        <family val="2"/>
      </rPr>
      <t>18/08/2020</t>
    </r>
  </si>
  <si>
    <r>
      <rPr>
        <b/>
        <sz val="11"/>
        <color indexed="8"/>
        <rFont val="Arial Narrow"/>
        <family val="2"/>
      </rPr>
      <t xml:space="preserve">OAP: </t>
    </r>
    <r>
      <rPr>
        <sz val="11"/>
        <color indexed="8"/>
        <rFont val="Arial Narrow"/>
        <family val="2"/>
      </rPr>
      <t>Se socializó el procedimeinto de cooperación internacional a los profesionales de apoyo al tema de las territoriales y profesionales de planeación y calidad de las diferentes dependencias de Nivel Central y Direcciones Territoriales en el encuentro de planeación llevado a cabo el 25/06/2020.</t>
    </r>
  </si>
  <si>
    <r>
      <rPr>
        <b/>
        <sz val="11"/>
        <color indexed="8"/>
        <rFont val="Arial Narrow"/>
        <family val="2"/>
      </rPr>
      <t xml:space="preserve">GGH: </t>
    </r>
    <r>
      <rPr>
        <sz val="11"/>
        <color indexed="8"/>
        <rFont val="Arial Narrow"/>
        <family val="2"/>
      </rPr>
      <t>18/08/2020</t>
    </r>
  </si>
  <si>
    <r>
      <rPr>
        <b/>
        <sz val="11"/>
        <color indexed="8"/>
        <rFont val="Arial Narrow"/>
        <family val="2"/>
      </rPr>
      <t xml:space="preserve">GGH: </t>
    </r>
    <r>
      <rPr>
        <sz val="11"/>
        <color indexed="8"/>
        <rFont val="Arial Narrow"/>
        <family val="2"/>
      </rPr>
      <t xml:space="preserve">Se realizó la actualización de los formatos de informe mensual de actividades de capacitación y bienestar incluyendo una columna para verificar si la capacitación o actividad se encontraba priorizada o no. En el comentario, se aclara que priorizada se refiere a planeada y que el control de lo planeado vs ejecutado se realizará en el reporte PAA que GGH remite a OAP. Estos formatos se encuentra debidamente publicados y oficializados en la intranet de la entidad. </t>
    </r>
    <r>
      <rPr>
        <b/>
        <sz val="11"/>
        <color indexed="8"/>
        <rFont val="Arial Narrow"/>
        <family val="2"/>
      </rPr>
      <t>Anexo 1 Informe-trimestral-de-actividades-de-bienestar-y-riesgo psicosocial y  Anexo 2 Informe-trimestral-de-actividades-de-capacitación</t>
    </r>
  </si>
  <si>
    <r>
      <rPr>
        <b/>
        <sz val="11"/>
        <color indexed="8"/>
        <rFont val="Arial Narrow"/>
        <family val="2"/>
      </rPr>
      <t xml:space="preserve">GGH: </t>
    </r>
    <r>
      <rPr>
        <sz val="11"/>
        <color indexed="8"/>
        <rFont val="Arial Narrow"/>
        <family val="2"/>
      </rPr>
      <t xml:space="preserve">Esta acción se ejecutó el cuatrimestre anterior  y el proceso no identificó necesidad de generar una nueva acción. 
</t>
    </r>
    <r>
      <rPr>
        <b/>
        <sz val="11"/>
        <color indexed="8"/>
        <rFont val="Arial Narrow"/>
        <family val="2"/>
      </rPr>
      <t>Nota:</t>
    </r>
    <r>
      <rPr>
        <sz val="11"/>
        <color indexed="8"/>
        <rFont val="Arial Narrow"/>
        <family val="2"/>
      </rPr>
      <t xml:space="preserve"> Por error involuntario el cuatrimestre anterior se registro como avance el 100% pero realmente era 10% correspondiente al peso porcentual total de la acción de control.</t>
    </r>
  </si>
  <si>
    <r>
      <rPr>
        <b/>
        <sz val="11"/>
        <color indexed="8"/>
        <rFont val="Arial Narrow"/>
        <family val="2"/>
      </rPr>
      <t xml:space="preserve">GGH: </t>
    </r>
    <r>
      <rPr>
        <sz val="11"/>
        <color indexed="8"/>
        <rFont val="Arial Narrow"/>
        <family val="2"/>
      </rPr>
      <t xml:space="preserve">Se elabora comunicación y se notifica mediante ORFEO a los responsables de custodiar las historias laborares tanto en las Direcciones Territoriales como en nivel central, respecto a PARÁMETROS GENERALES PARA EL ACCESO A LAS HISTORIAS LABORES. </t>
    </r>
    <r>
      <rPr>
        <b/>
        <sz val="11"/>
        <color indexed="8"/>
        <rFont val="Arial Narrow"/>
        <family val="2"/>
      </rPr>
      <t xml:space="preserve">Anexo 1 comunicaciones enviadas
</t>
    </r>
  </si>
  <si>
    <t># de comunicaciones enviadas</t>
  </si>
  <si>
    <r>
      <rPr>
        <b/>
        <sz val="11"/>
        <color indexed="8"/>
        <rFont val="Arial Narrow"/>
        <family val="2"/>
      </rPr>
      <t xml:space="preserve">GGH  </t>
    </r>
    <r>
      <rPr>
        <sz val="11"/>
        <color indexed="8"/>
        <rFont val="Arial Narrow"/>
        <family val="2"/>
      </rPr>
      <t>50%</t>
    </r>
  </si>
  <si>
    <r>
      <rPr>
        <b/>
        <sz val="11"/>
        <color indexed="8"/>
        <rFont val="Arial Narrow"/>
        <family val="2"/>
      </rPr>
      <t xml:space="preserve">GGH  </t>
    </r>
    <r>
      <rPr>
        <sz val="11"/>
        <color indexed="8"/>
        <rFont val="Arial Narrow"/>
        <family val="2"/>
      </rPr>
      <t>40%</t>
    </r>
  </si>
  <si>
    <r>
      <rPr>
        <b/>
        <sz val="11"/>
        <color indexed="8"/>
        <rFont val="Arial Narrow"/>
        <family val="2"/>
      </rPr>
      <t xml:space="preserve">OAP: </t>
    </r>
    <r>
      <rPr>
        <sz val="11"/>
        <color indexed="8"/>
        <rFont val="Arial Narrow"/>
        <family val="2"/>
      </rPr>
      <t>17/08/2020</t>
    </r>
  </si>
  <si>
    <r>
      <rPr>
        <b/>
        <sz val="11"/>
        <color indexed="8"/>
        <rFont val="Arial Narrow"/>
        <family val="2"/>
      </rPr>
      <t xml:space="preserve">GGH  </t>
    </r>
    <r>
      <rPr>
        <sz val="11"/>
        <color indexed="8"/>
        <rFont val="Arial Narrow"/>
        <family val="2"/>
      </rPr>
      <t>90%</t>
    </r>
  </si>
  <si>
    <r>
      <rPr>
        <b/>
        <sz val="11"/>
        <color indexed="8"/>
        <rFont val="Arial Narrow"/>
        <family val="2"/>
      </rPr>
      <t xml:space="preserve">GGH </t>
    </r>
    <r>
      <rPr>
        <sz val="11"/>
        <color indexed="8"/>
        <rFont val="Arial Narrow"/>
        <family val="2"/>
      </rPr>
      <t>30%</t>
    </r>
  </si>
  <si>
    <r>
      <rPr>
        <b/>
        <sz val="11"/>
        <color indexed="8"/>
        <rFont val="Arial Narrow"/>
        <family val="2"/>
      </rPr>
      <t xml:space="preserve">GGH </t>
    </r>
    <r>
      <rPr>
        <sz val="11"/>
        <color indexed="8"/>
        <rFont val="Arial Narrow"/>
        <family val="2"/>
      </rPr>
      <t>50%</t>
    </r>
  </si>
  <si>
    <r>
      <rPr>
        <b/>
        <sz val="11"/>
        <color indexed="8"/>
        <rFont val="Arial Narrow"/>
        <family val="2"/>
      </rPr>
      <t xml:space="preserve">PNN PARAMILLO:  </t>
    </r>
    <r>
      <rPr>
        <sz val="11"/>
        <color indexed="8"/>
        <rFont val="Arial Narrow"/>
        <family val="2"/>
      </rPr>
      <t>16,66%</t>
    </r>
  </si>
  <si>
    <r>
      <rPr>
        <b/>
        <sz val="11"/>
        <color indexed="8"/>
        <rFont val="Arial Narrow"/>
        <family val="2"/>
      </rPr>
      <t xml:space="preserve">GGIS: </t>
    </r>
    <r>
      <rPr>
        <sz val="11"/>
        <color indexed="8"/>
        <rFont val="Arial Narrow"/>
        <family val="2"/>
      </rPr>
      <t>13/08/2020</t>
    </r>
  </si>
  <si>
    <r>
      <rPr>
        <b/>
        <sz val="11"/>
        <color indexed="8"/>
        <rFont val="Arial Narrow"/>
        <family val="2"/>
      </rPr>
      <t xml:space="preserve">GGIS: </t>
    </r>
    <r>
      <rPr>
        <sz val="11"/>
        <color indexed="8"/>
        <rFont val="Arial Narrow"/>
        <family val="2"/>
      </rPr>
      <t>En la medida en que se inscriben nuevas áreas protegidas del SINAP en el RUNAP, la información de estas es validada por los 2 validadores SIG y Temático, en aras de subsanar incosnsistencias en la información que incorporan las autoridades ambientales en el RUNAP. Posterior a este proceso se generan los respectivos reportes RUNAP, los cuales son enviados de manera mensual mediante memorando al GCEA para la respectiva difusión de los mismos, estos reportes son publicados periodicamente en la pagina WEB de la entidad.  Las evidencias se encuentran en el DRIVE compartido por la OAP</t>
    </r>
  </si>
  <si>
    <r>
      <rPr>
        <b/>
        <sz val="11"/>
        <color indexed="8"/>
        <rFont val="Arial Narrow"/>
        <family val="2"/>
      </rPr>
      <t xml:space="preserve">GGIS </t>
    </r>
    <r>
      <rPr>
        <sz val="11"/>
        <color indexed="8"/>
        <rFont val="Arial Narrow"/>
        <family val="2"/>
      </rPr>
      <t>25%</t>
    </r>
  </si>
  <si>
    <r>
      <rPr>
        <b/>
        <sz val="11"/>
        <color indexed="8"/>
        <rFont val="Arial Narrow"/>
        <family val="2"/>
      </rPr>
      <t>GGIS</t>
    </r>
    <r>
      <rPr>
        <sz val="11"/>
        <color indexed="8"/>
        <rFont val="Arial Narrow"/>
        <family val="2"/>
      </rPr>
      <t xml:space="preserve"> 15%</t>
    </r>
  </si>
  <si>
    <r>
      <rPr>
        <b/>
        <sz val="11"/>
        <color indexed="8"/>
        <rFont val="Arial Narrow"/>
        <family val="2"/>
      </rPr>
      <t>GGIS:</t>
    </r>
    <r>
      <rPr>
        <sz val="11"/>
        <color indexed="8"/>
        <rFont val="Arial Narrow"/>
        <family val="2"/>
      </rPr>
      <t xml:space="preserve"> En el mes de Julio se realizaron 3 jornadas (15, 22 y 23 de julio) de capacitacion para todas las utoridades ambientales competentes en el cargue de informacion del RUNAP.  En estas capacitaciones se contó con un ambiente de pruebas (http://test-runapadmin.parquesnacionales.gov.co/) en el cual se realizó un ejercicio práctico de inscripción de un área protegida del SINAP en el RUNAP, el cual estuvo orientado por los validadores Temático y SIG. Así mismo, realizó la fase de prueba de la encuesta de percepción de usuarios que realizan la inscripción de áreas en el RUNAP y se indicaron los medios a través de los cuales pueden solicitar apoyo  en caso de que lo requieran.
Por otra parte, se ha realizado seguimiento a los temas relacionados con el registro de áreas protegidas en el SINAP inscritas en el RUNAP, para lo cual se han realizado espacios de trabajo con CORTOLIMA, CVC y la CAM. 
 Las evidencias se encuentran en el DRIVE compartido por la OAP
</t>
    </r>
  </si>
  <si>
    <r>
      <rPr>
        <b/>
        <sz val="11"/>
        <color indexed="8"/>
        <rFont val="Arial Narrow"/>
        <family val="2"/>
      </rPr>
      <t>GCEA:</t>
    </r>
    <r>
      <rPr>
        <sz val="11"/>
        <color indexed="8"/>
        <rFont val="Arial Narrow"/>
        <family val="2"/>
      </rPr>
      <t xml:space="preserve"> 14/08/2020</t>
    </r>
  </si>
  <si>
    <r>
      <rPr>
        <b/>
        <sz val="11"/>
        <color indexed="8"/>
        <rFont val="Arial Narrow"/>
        <family val="2"/>
      </rPr>
      <t>GCEA NC</t>
    </r>
    <r>
      <rPr>
        <sz val="11"/>
        <color indexed="8"/>
        <rFont val="Arial Narrow"/>
        <family val="2"/>
      </rPr>
      <t>: En el marco de las acciones del GCEA se están adelantando unos ejercicios de apropiación de la Estrategia de Comunicación y Educación con áreas protegidas que incluye los conceptos claves y la revisión de los mecanismos.  Igualmente, en el marco de los talleres 0 que realizamos en la primera fase de los mismo se explican los mecanismos y cómo aportan al cumplimiento de las metas.  Por otra parte, con todas las áreas protegidas en el marco del mecanismo de procesos eucativos se adelantan con las áreas protegidas ejercicios de los Mínimos del área protegida y modelos de incidencia; el mecanismo de interpretación  adelantan talleres de interpretación con algunas áreas protegidas.
Anexo: 1.1.- Informe con actas.</t>
    </r>
  </si>
  <si>
    <r>
      <rPr>
        <b/>
        <sz val="11"/>
        <color indexed="8"/>
        <rFont val="Arial Narrow"/>
        <family val="2"/>
      </rPr>
      <t xml:space="preserve">GCEA NC: </t>
    </r>
    <r>
      <rPr>
        <sz val="11"/>
        <color indexed="8"/>
        <rFont val="Arial Narrow"/>
        <family val="2"/>
      </rPr>
      <t>33,2%</t>
    </r>
  </si>
  <si>
    <r>
      <rPr>
        <b/>
        <sz val="11"/>
        <color indexed="8"/>
        <rFont val="Arial Narrow"/>
        <family val="2"/>
      </rPr>
      <t xml:space="preserve">GCEA NC: </t>
    </r>
    <r>
      <rPr>
        <sz val="11"/>
        <color indexed="8"/>
        <rFont val="Arial Narrow"/>
        <family val="2"/>
      </rPr>
      <t xml:space="preserve">Se consolidó la información de las DT y se presentó el reporte PAA correspondiente al segundo trimestre del año en la fecha determina. Anexo 1: Correo enviado a la OAP con el Reporte presentado. 
</t>
    </r>
    <r>
      <rPr>
        <b/>
        <sz val="11"/>
        <color indexed="8"/>
        <rFont val="Arial Narrow"/>
        <family val="2"/>
      </rPr>
      <t xml:space="preserve">DTAM: </t>
    </r>
    <r>
      <rPr>
        <sz val="11"/>
        <color indexed="8"/>
        <rFont val="Arial Narrow"/>
        <family val="2"/>
      </rPr>
      <t xml:space="preserve">Implementación del indicador # de áreas protegidas implementando mecanismos de accion de la estrategia de comunicación y educaciòn / #. total de áreas protegidas priorizadas. Para este periodo se apoyó desde la Dirección Territorial Amazonía la implementación de los talleres 0 con los PNN Río Puré, Chiribiquete y Orito y se actualizó el taller con el PNN Amacayacu, quien se desarrolló la fase de planeación (Seguimiento al taller cero realizado con los PNN Río Puré, se adelantó actualización en el plan de acción - matriz paso a paso, según la coyuntura en el marco del covid 19, se realizó seguimiento en la implementación del taller cero con el Santuario Orito y lo relacionado con el modelo de incidencia en procesos educativos. De igual forma se ha avanzado en la construcción del módulo de educación con lo mínimo que debemos saber sobre el Santuario Orito.   De igual forma se ha avanzado en la construcción del módulo de educación con lo mínimo que debemos sabe sobre el PNN Amacayacu.   Se avanza en la implementación de la matriz del taller cero con el PNN Chiribiquete, para ello se han desarrollado avances en la construcción del módulo lo mínimo que debemos saber del PNN Serranía de Chiribiquete y se han desarrollado 2 talleres de radio en el marco de los procesos de comunicación comunitaria. Implementación del indicador # de productos de comunicación interna + productos de comunicación externa/ Total de productos proyectados. Para este trimestre se reportan 90 productos de comunicación según los mecanismos de comunicación interna y externa de la hoja metodológica del indicador. Anexo 1 Correo - Presentación Reporte 2do trimestre PAA DTAM - Para validación
</t>
    </r>
    <r>
      <rPr>
        <b/>
        <sz val="11"/>
        <color indexed="8"/>
        <rFont val="Arial Narrow"/>
        <family val="2"/>
      </rPr>
      <t>DTCA:</t>
    </r>
    <r>
      <rPr>
        <sz val="11"/>
        <color indexed="8"/>
        <rFont val="Arial Narrow"/>
        <family val="2"/>
      </rPr>
      <t xml:space="preserve"> Se generó y realizó el cargue en la herramienta PAA  del informe de Gestión de Comunicación así como los soportes que dan cuenta del cumplimiento de los indicadores para el  proceso Gestión de Comunicaciones correspondiente a indicador 1 "Número de productos  de comunicación que promueven el posicionamiento de la Entidad y sus áreas protegidas en la ciudadanía para contribuir en su conservación" y para el indicador 2:  # de áreas protegidas implementando mecanismos de acción de la Estrategia de Comunicación y Educación  #. Total de áreas protegidas priorizadas. Para este último indicador, en la DTCA se priorizaron dos Areas Protegidas: SFF Los Colorados y SFF CGSM, las cuales hicieron el cargue de lo correspondiente al reporte del  I semestre 2020 dándole alcance al indicador.  Como evidencias del seguimiento se carga: ANEXO 1. Informe Gestión Comunic - Posic DTCA PAA II TRIM, ANEXO 2. Correo evidencia Cargue de PAA II trimestre 2020 DTCA, ANEXO 3. Correo evid  Indicad 2 Reporte PAA I semestre - SFF Los Colorados (1), ANEXO 4. Correo evid  Indicad 2 Reporte PAA I semestre - SFF Los Colorados (2), ANEXO 5. RUTAS CARGUE EVIDENCIAS PAA GESTION COMUNICACIONES II TRIMESTRE 2020, ANEXO 6.PAA 2020 II TRIM
</t>
    </r>
    <r>
      <rPr>
        <b/>
        <sz val="11"/>
        <color indexed="8"/>
        <rFont val="Arial Narrow"/>
        <family val="2"/>
      </rPr>
      <t>DTOR:</t>
    </r>
    <r>
      <rPr>
        <sz val="11"/>
        <color indexed="8"/>
        <rFont val="Arial Narrow"/>
        <family val="2"/>
      </rPr>
      <t xml:space="preserve"> Se realizó el reporte de las evidencias que soportan el avance de cumplimiento del indicador de comunicaciones al Grupo de Comunicaciones y Educación Ambiental - GCEA.
Se realizó el reporte en la matriz de PAA  y se adjuntaron las evidencias correspondientes al indicador "# de productos de comunicación que promueven el posicionamiento de la Entidad y sus áreas protegidas en la ciudadanía para contribuir en su conservación", registrando un avance de 176  y logrando un avance acumulado 271.Anexo1_sopor_evid_gcomunic_dtor, Anexo2_Sop_corre_envi_IItrim_PAA_OAP_2, Anexo3_Sop_corre_envi_IItrim_PAA_OAP. 
También se realizó el reporte del indicador  "# de áreas protegidas que implementan mecanismos de acción de la Estrategia de Comunicación y Educación para aportar a la gestión y el manejo de las áreas protegidas" desde la etapa de planeación para los PNN Tinigua y Chingaza y DNMI Cinaruco. Anexo1_sopor_evid_gcomunic_dtor, Anexo2_Sop_corre_envi_IItrim_PAA_OAP_2, Anexo3_Sop_corre_envi_IItrim_PAA_OAP.  
</t>
    </r>
    <r>
      <rPr>
        <b/>
        <sz val="11"/>
        <color indexed="8"/>
        <rFont val="Arial Narrow"/>
        <family val="2"/>
      </rPr>
      <t>DTPA:</t>
    </r>
    <r>
      <rPr>
        <sz val="11"/>
        <color indexed="8"/>
        <rFont val="Arial Narrow"/>
        <family val="2"/>
      </rPr>
      <t xml:space="preserve">Se envía informe de PAA para el segundo trimestre el año, revisado y aprobado por nivel territorial y nivel central. Se adjunta evidencia del reportes.  
</t>
    </r>
    <r>
      <rPr>
        <b/>
        <sz val="11"/>
        <color indexed="8"/>
        <rFont val="Arial Narrow"/>
        <family val="2"/>
      </rPr>
      <t>DTAN:</t>
    </r>
    <r>
      <rPr>
        <sz val="11"/>
        <color indexed="8"/>
        <rFont val="Arial Narrow"/>
        <family val="2"/>
      </rPr>
      <t xml:space="preserve"> Se realizó el reporte PAA de la DTAN y se registro el avance en  el cumplimiento a 30 de junio de lo definido  la Hoja metodológica del indicador  "# de áreas protegidas que implementan mecanismos de acción de la Estrategia de Comunicación y Educación para aportar a la gestión y el manejo de las áreas protegidas". 
La DTAN no cuenta con un profesional de comunicaciones que permita desarrollar la estrategia de Comunicaciones, por lo que el Coordinador del Grupo de Comunicaciones y Educación ambiental, acuerda en reunión de coordinación y articulación con el Director Fabio Villamizar,  que desde esta oficina del nivel central de PNN se generaran los respectivos productos comunicaciones, que permitan socializar los avances y resultados de la gestión al igual que promocionar eventos de importancia para la AP de andes Nororientales. Para ello las Ap. y la territorial deben enviar los respectivos textos.
En este contexto, el PNN Pisba, como parte de la estrategia de comunicación se realizó solicitud a través de correo electrónico con el GCEA, para lograr el apoyo para socializar dos eventos, envió los respectivos textos para generar los siguientes productos comunicacionales: 
1. Divulgación de invitaciones al Foro de Esquemas de Pago Por Servicios Ambientales realizado el 18 de Junio, quienes publicaron las invitaciones por medios externos como Twitter, Facebook y la Página de Parques Nacionales Naturales de Colombia, así como por medios internos como Intranet y la Red de Correos Institucionales de la entidad, en los documentos que se adjuntan como evidencia en el drive, se presenta el informe y los productos generados por el GCEA. 
2. Socialización del primer conversatorio virtual realizado en mayo año 2020 sobre Fauna silvestre en el PNN Pisba, en el marco de la línea de investigación y monitoreo, dirigido al equipo de trabajo. 
EVIDENCIAS : Matriz reporte trimestral a junio,  informe tematico del AP, correos enviados desde el AP al grupo de comunicaciones del nivel central de PNN y los productos generados por esta oficina
</t>
    </r>
    <r>
      <rPr>
        <b/>
        <sz val="11"/>
        <color indexed="8"/>
        <rFont val="Arial Narrow"/>
        <family val="2"/>
      </rPr>
      <t>DTAO:</t>
    </r>
    <r>
      <rPr>
        <sz val="11"/>
        <color indexed="8"/>
        <rFont val="Arial Narrow"/>
        <family val="2"/>
      </rPr>
      <t xml:space="preserve"> La orientación y el acompañamiento, para la implementación de los mecanismos de comunicación establecidos en la entidad, se hace a lo largo de cada cuatrimestre y se concreta en la revisión y validación de los reportes de las áreas protegidas priorizadas para la implementación de los mecanismos. Asimismo, se considera como acción de control el reporte que hace la DTAO de los dos indicadores de el proceso de gestión de comunicaciones. Anexo: 1.informe de reporte DTAO y AP del segundo cuatrimestre como evidencia de acciones de orientación y acompañamiento.
</t>
    </r>
  </si>
  <si>
    <r>
      <rPr>
        <b/>
        <sz val="11"/>
        <color indexed="8"/>
        <rFont val="Arial Narrow"/>
        <family val="2"/>
      </rPr>
      <t>GCEA - NC:</t>
    </r>
    <r>
      <rPr>
        <sz val="11"/>
        <color indexed="8"/>
        <rFont val="Arial Narrow"/>
        <family val="2"/>
      </rPr>
      <t xml:space="preserve"> 33,3%
</t>
    </r>
    <r>
      <rPr>
        <b/>
        <sz val="11"/>
        <color indexed="8"/>
        <rFont val="Arial Narrow"/>
        <family val="2"/>
      </rPr>
      <t xml:space="preserve">DTAM: </t>
    </r>
    <r>
      <rPr>
        <sz val="11"/>
        <color indexed="8"/>
        <rFont val="Arial Narrow"/>
        <family val="2"/>
      </rPr>
      <t xml:space="preserve">32,6% 
</t>
    </r>
    <r>
      <rPr>
        <b/>
        <sz val="11"/>
        <color indexed="8"/>
        <rFont val="Arial Narrow"/>
        <family val="2"/>
      </rPr>
      <t>DTCA:</t>
    </r>
    <r>
      <rPr>
        <sz val="11"/>
        <color indexed="8"/>
        <rFont val="Arial Narrow"/>
        <family val="2"/>
      </rPr>
      <t xml:space="preserve">33,3
</t>
    </r>
    <r>
      <rPr>
        <b/>
        <sz val="11"/>
        <color indexed="8"/>
        <rFont val="Arial Narrow"/>
        <family val="2"/>
      </rPr>
      <t>DTOR:</t>
    </r>
    <r>
      <rPr>
        <sz val="11"/>
        <color indexed="8"/>
        <rFont val="Arial Narrow"/>
        <family val="2"/>
      </rPr>
      <t xml:space="preserve"> 33,33%
</t>
    </r>
    <r>
      <rPr>
        <b/>
        <sz val="11"/>
        <color indexed="8"/>
        <rFont val="Arial Narrow"/>
        <family val="2"/>
      </rPr>
      <t>DTPA:</t>
    </r>
    <r>
      <rPr>
        <sz val="11"/>
        <color indexed="8"/>
        <rFont val="Arial Narrow"/>
        <family val="2"/>
      </rPr>
      <t xml:space="preserve">33,33%
</t>
    </r>
    <r>
      <rPr>
        <b/>
        <sz val="11"/>
        <color indexed="8"/>
        <rFont val="Arial Narrow"/>
        <family val="2"/>
      </rPr>
      <t>DTAN</t>
    </r>
    <r>
      <rPr>
        <sz val="11"/>
        <color indexed="8"/>
        <rFont val="Arial Narrow"/>
        <family val="2"/>
      </rPr>
      <t xml:space="preserve">: 35%
</t>
    </r>
    <r>
      <rPr>
        <b/>
        <sz val="11"/>
        <color indexed="8"/>
        <rFont val="Arial Narrow"/>
        <family val="2"/>
      </rPr>
      <t>DTAO:</t>
    </r>
    <r>
      <rPr>
        <sz val="11"/>
        <color indexed="8"/>
        <rFont val="Arial Narrow"/>
        <family val="2"/>
      </rPr>
      <t xml:space="preserve"> 33,2%</t>
    </r>
  </si>
  <si>
    <r>
      <rPr>
        <b/>
        <sz val="11"/>
        <color indexed="8"/>
        <rFont val="Arial Narrow"/>
        <family val="2"/>
      </rPr>
      <t xml:space="preserve">GCEA NC: </t>
    </r>
    <r>
      <rPr>
        <sz val="11"/>
        <color indexed="8"/>
        <rFont val="Arial Narrow"/>
        <family val="2"/>
      </rPr>
      <t>22%</t>
    </r>
  </si>
  <si>
    <r>
      <rPr>
        <b/>
        <sz val="11"/>
        <color indexed="8"/>
        <rFont val="Arial Narrow"/>
        <family val="2"/>
      </rPr>
      <t xml:space="preserve">GCEA NC: </t>
    </r>
    <r>
      <rPr>
        <sz val="11"/>
        <color indexed="8"/>
        <rFont val="Arial Narrow"/>
        <family val="2"/>
      </rPr>
      <t>11%</t>
    </r>
  </si>
  <si>
    <r>
      <rPr>
        <b/>
        <sz val="11"/>
        <color indexed="8"/>
        <rFont val="Arial Narrow"/>
        <family val="2"/>
      </rPr>
      <t xml:space="preserve">GCEA NC: </t>
    </r>
    <r>
      <rPr>
        <sz val="11"/>
        <color indexed="8"/>
        <rFont val="Arial Narrow"/>
        <family val="2"/>
      </rPr>
      <t>Se publicó a través del correo de comunicaciones un aviso sobre el cumplimiento de la circular 20191020002303 y la importancia de mantener los contenidos actualizados. También se hizo un aviso que se incluyó en la emisión de julio del noticieo IN Situ TV transmitido en la primera semana de agosto.
Anexo: Correo enviado y noticiero realizado</t>
    </r>
  </si>
  <si>
    <r>
      <rPr>
        <b/>
        <sz val="11"/>
        <color indexed="8"/>
        <rFont val="Arial Narrow"/>
        <family val="2"/>
      </rPr>
      <t xml:space="preserve">GCEA NC: </t>
    </r>
    <r>
      <rPr>
        <sz val="11"/>
        <color indexed="8"/>
        <rFont val="Arial Narrow"/>
        <family val="2"/>
      </rPr>
      <t xml:space="preserve">Aunque este reporte se realiza anualmente, se realizó internamente una revisión de las certificaciones que llegaron en el primer trimestre y en reunión con la OAP para revisar el mapa de riesgos y oportunidades se solicitó un espacio en el próximo Comité Institucional de Gestión y Desempeño, para presentar quiénes han presentado a la fecha las certificaciones de actualización de contenidos.
Anexo: se incluye correo con reportes
</t>
    </r>
  </si>
  <si>
    <r>
      <rPr>
        <b/>
        <sz val="11"/>
        <color indexed="8"/>
        <rFont val="Arial Narrow"/>
        <family val="2"/>
      </rPr>
      <t xml:space="preserve">GCEA NC: </t>
    </r>
    <r>
      <rPr>
        <sz val="11"/>
        <color indexed="8"/>
        <rFont val="Arial Narrow"/>
        <family val="2"/>
      </rPr>
      <t>34%</t>
    </r>
  </si>
  <si>
    <r>
      <rPr>
        <b/>
        <sz val="11"/>
        <color indexed="8"/>
        <rFont val="Arial Narrow"/>
        <family val="2"/>
      </rPr>
      <t xml:space="preserve">GCEA NC: </t>
    </r>
    <r>
      <rPr>
        <sz val="11"/>
        <color indexed="8"/>
        <rFont val="Arial Narrow"/>
        <family val="2"/>
      </rPr>
      <t>En coordinación con otras dependencias se han realizado campañas orientadas a la responsabilidad que tenemos con el ciudadano o los usuarios internos y externos.  Es el caso de las campañas realizadas con el GPC, el GCI,  la campaña sobre rendición de cuentas - componente de la implentación del Plan Anticorrupción y Atención al Ciudadano que está asociada directamente a temas de transparencia; y la campaña de la camisa de la Integridad con el GGH. También se publicó un documento de participación ciudadana en la gestiíon pública que recuerda nuestro deber hacia el ciudadano, se han desarrollado campañanas sobre la actualización de bienes y rentas en el SIGEP que también hacen alusión al tema de transparencia. Con las campañas realizadas ya se superó la meta para este año por eso se cumple con el porcentaje programado para la acción; sin embargo, se seguirá trabajando sobre el tema en el resto del año.  
Anexo: evidencias de las campañas realizadas</t>
    </r>
  </si>
  <si>
    <r>
      <rPr>
        <b/>
        <sz val="11"/>
        <color indexed="8"/>
        <rFont val="Arial Narrow"/>
        <family val="2"/>
      </rPr>
      <t xml:space="preserve">OAP: </t>
    </r>
    <r>
      <rPr>
        <sz val="11"/>
        <color indexed="8"/>
        <rFont val="Arial Narrow"/>
        <family val="2"/>
      </rPr>
      <t>De acuerdo con las solicitudes del MADS se han enviado los reportes de avance, al único compromiso de la entidad; así como los documentos soporte para el cierre definitivo del compromiso relacionado con actividades en el Catatumbo, conforme al calendario establecido. Adicionalmente se informa que por estado de contingencia de Emergencia Sanitaria no se han ejecutado Talleres Construyendo País en el presente cuatrimestre.</t>
    </r>
  </si>
  <si>
    <r>
      <rPr>
        <b/>
        <sz val="11"/>
        <color indexed="8"/>
        <rFont val="Arial Narrow"/>
        <family val="2"/>
      </rPr>
      <t>GGEA NC:</t>
    </r>
    <r>
      <rPr>
        <sz val="11"/>
        <color indexed="8"/>
        <rFont val="Arial Narrow"/>
        <family val="2"/>
      </rPr>
      <t xml:space="preserve"> 30%</t>
    </r>
  </si>
  <si>
    <r>
      <rPr>
        <b/>
        <sz val="11"/>
        <color indexed="8"/>
        <rFont val="Arial Narrow"/>
        <family val="2"/>
      </rPr>
      <t xml:space="preserve">GGH: </t>
    </r>
    <r>
      <rPr>
        <sz val="11"/>
        <color indexed="8"/>
        <rFont val="Arial Narrow"/>
        <family val="2"/>
      </rPr>
      <t xml:space="preserve">Se realiza implementación del plan de acción de la dimensión de Talento Humano en cuanto a estándares mínimos SST, cultura organizacional, tramite de situaciones administrativas y politica de integridad. </t>
    </r>
    <r>
      <rPr>
        <b/>
        <sz val="11"/>
        <color indexed="8"/>
        <rFont val="Arial Narrow"/>
        <family val="2"/>
      </rPr>
      <t>Anexo 1 Informe Implementación del plan de acción y Anexo 2 Matiz PGETH avance</t>
    </r>
  </si>
  <si>
    <r>
      <rPr>
        <b/>
        <sz val="11"/>
        <color indexed="8"/>
        <rFont val="Arial Narrow"/>
        <family val="2"/>
      </rPr>
      <t>SSNA:</t>
    </r>
    <r>
      <rPr>
        <sz val="11"/>
        <color indexed="8"/>
        <rFont val="Arial Narrow"/>
        <family val="2"/>
      </rPr>
      <t xml:space="preserve"> 18/07/2020</t>
    </r>
  </si>
  <si>
    <r>
      <rPr>
        <b/>
        <sz val="11"/>
        <color indexed="8"/>
        <rFont val="Arial Narrow"/>
        <family val="2"/>
      </rPr>
      <t>SSNA:</t>
    </r>
    <r>
      <rPr>
        <sz val="11"/>
        <color indexed="8"/>
        <rFont val="Arial Narrow"/>
        <family val="2"/>
      </rPr>
      <t xml:space="preserve">La SSNA viene apoyando activamente actividades de divulgacion y promocion, siendo miembro activo  de la Red Parques,  suministrando los insumos e informacion necesaria  para la  la publicacion y actualizacion del boletin vritual </t>
    </r>
    <r>
      <rPr>
        <i/>
        <sz val="11"/>
        <color indexed="8"/>
        <rFont val="Arial Narrow"/>
        <family val="2"/>
      </rPr>
      <t>"Latinoamerica al Natural"</t>
    </r>
    <r>
      <rPr>
        <sz val="11"/>
        <color indexed="8"/>
        <rFont val="Arial Narrow"/>
        <family val="2"/>
      </rPr>
      <t>. Para este cuatrimestre  se realizó la entrevista al profesional de ecotruismo del PNN Chingaza;  se enviaron los datos claves que se van publicar en cada uno de los sistemas en el boletin y adicional se particpo en 3 webinars con Red parques en donde se trataron los temas de protocolos de bioseguridad para el ingreso a las Arreas protegidas en su reapertura y el tema de bienestar con la inciativa "Salud naturalmente en los Parques  y vitamina N"</t>
    </r>
  </si>
  <si>
    <r>
      <rPr>
        <b/>
        <sz val="11"/>
        <color indexed="8"/>
        <rFont val="Arial Narrow"/>
        <family val="2"/>
      </rPr>
      <t>SSNA:</t>
    </r>
    <r>
      <rPr>
        <sz val="11"/>
        <color indexed="8"/>
        <rFont val="Arial Narrow"/>
        <family val="2"/>
      </rPr>
      <t xml:space="preserve"> 50%</t>
    </r>
  </si>
  <si>
    <r>
      <rPr>
        <b/>
        <sz val="11"/>
        <color indexed="8"/>
        <rFont val="Arial Narrow"/>
        <family val="2"/>
      </rPr>
      <t>GTEA:</t>
    </r>
    <r>
      <rPr>
        <sz val="11"/>
        <color indexed="8"/>
        <rFont val="Arial Narrow"/>
        <family val="2"/>
      </rPr>
      <t xml:space="preserve"> 18/08/2020</t>
    </r>
  </si>
  <si>
    <r>
      <rPr>
        <b/>
        <sz val="11"/>
        <rFont val="Arial Narrow"/>
        <family val="2"/>
      </rPr>
      <t>GTEA</t>
    </r>
    <r>
      <rPr>
        <sz val="11"/>
        <color indexed="8"/>
        <rFont val="Arial Narrow"/>
        <family val="2"/>
      </rPr>
      <t xml:space="preserve"> Se cuenta con una URL, donde se observan las concesiones de agua georeferenciadas a nivel del SPNN. 
En el siguiente vinculo en Argics Dashboard, se puede apreciar la
URL:https://pnnc.maps.arcgis.com/apps/dashboards/2e46cb38044d49559c5d50ba143dfd14
Lo anterior es una mejora en Parques Nacionales Naturales de Colombia al tener referenciadas las concesiones de agua, para  brindar una mayor precisión y conocimiento a las partes interesadas.</t>
    </r>
  </si>
  <si>
    <r>
      <rPr>
        <b/>
        <sz val="11"/>
        <color indexed="8"/>
        <rFont val="Arial Narrow"/>
        <family val="2"/>
      </rPr>
      <t>GGIS:</t>
    </r>
    <r>
      <rPr>
        <sz val="11"/>
        <color indexed="8"/>
        <rFont val="Arial Narrow"/>
        <family val="2"/>
      </rPr>
      <t xml:space="preserve"> 13/08/2020</t>
    </r>
  </si>
  <si>
    <r>
      <rPr>
        <b/>
        <sz val="11"/>
        <color indexed="8"/>
        <rFont val="Arial Narrow"/>
        <family val="2"/>
      </rPr>
      <t>GGIS:</t>
    </r>
    <r>
      <rPr>
        <sz val="11"/>
        <color indexed="8"/>
        <rFont val="Arial Narrow"/>
        <family val="2"/>
      </rPr>
      <t>Se cuenta con una matriz donde se  consolida en un solo lugar los Planes de Manejo de las RNSC registradas ante la entidad, esto ha pemitido la identificación del estado actual de estos instrumento de planificación, facilitando la obtención de información para el análisis de efectividad y disminuyendo los tiempos de consulta y evitando la dispersión de la información , se adjunta la matriz con corte a Agosto 2020</t>
    </r>
  </si>
  <si>
    <r>
      <rPr>
        <b/>
        <sz val="11"/>
        <color indexed="8"/>
        <rFont val="Arial Narrow"/>
        <family val="2"/>
      </rPr>
      <t xml:space="preserve">GGIS: </t>
    </r>
    <r>
      <rPr>
        <sz val="11"/>
        <color indexed="8"/>
        <rFont val="Arial Narrow"/>
        <family val="2"/>
      </rPr>
      <t>50%</t>
    </r>
  </si>
  <si>
    <r>
      <rPr>
        <b/>
        <sz val="11"/>
        <color indexed="8"/>
        <rFont val="Arial Narrow"/>
        <family val="2"/>
      </rPr>
      <t>PNN PARAMILLO:</t>
    </r>
    <r>
      <rPr>
        <sz val="11"/>
        <color indexed="8"/>
        <rFont val="Arial Narrow"/>
        <family val="2"/>
      </rPr>
      <t xml:space="preserve"> 13/08/2020</t>
    </r>
  </si>
  <si>
    <r>
      <rPr>
        <b/>
        <sz val="11"/>
        <color indexed="8"/>
        <rFont val="Arial Narrow"/>
        <family val="2"/>
      </rPr>
      <t>PNN PARAMILLO</t>
    </r>
    <r>
      <rPr>
        <sz val="11"/>
        <color indexed="8"/>
        <rFont val="Arial Narrow"/>
        <family val="2"/>
      </rPr>
      <t>: 13/08/2020</t>
    </r>
  </si>
  <si>
    <r>
      <rPr>
        <b/>
        <sz val="11"/>
        <color indexed="8"/>
        <rFont val="Arial Narrow"/>
        <family val="2"/>
      </rPr>
      <t xml:space="preserve">PNN PARAMILLO: </t>
    </r>
    <r>
      <rPr>
        <sz val="11"/>
        <color indexed="8"/>
        <rFont val="Arial Narrow"/>
        <family val="2"/>
      </rPr>
      <t>Se elabora un informe con anexos en el cual se reporta la realización de un recorrido de PVC en el sector de trabajo Sinú-Manso-Tigre, jurisdicción del municipio de Tierralta, se prestó apoyo técnico a dos decomisos de madera a cargo de la Fuerza Pública de Tierralta, se atendieron dos reuniones internas de PVC para análisis de indicadores PAA y crear ruta de trabajo para actividades 1 y 2 de la estrategia de vigilancia. Con el análisis de imágenes satelitales PlanetScope del mes de diciembre de 2019 se levantó la línea base de las presiones: deforestación e infraestructura del AP y se avanza en la sistematización de informes mensuales de vigilancia por medio la plataforma planetscope. En cuanto a actividades de educación ambiental no se reportan avances específicos para el cuatrimestre ya que el equipo de trabajo se concentró en participar y desarrollar reuniones de planificación técnica y operativa. Anexo evidencias: Informe 2º Cuatrimestral_Riesgo_pPAR_2020_Control_No.1_PVC y carpeta anexos informe acción Control_No.1_PVC</t>
    </r>
  </si>
  <si>
    <r>
      <rPr>
        <b/>
        <sz val="11"/>
        <color indexed="8"/>
        <rFont val="Arial Narrow"/>
        <family val="2"/>
      </rPr>
      <t>PNN PARAMILLO:</t>
    </r>
    <r>
      <rPr>
        <sz val="11"/>
        <color indexed="8"/>
        <rFont val="Arial Narrow"/>
        <family val="2"/>
      </rPr>
      <t xml:space="preserve"> 33,33%</t>
    </r>
  </si>
  <si>
    <r>
      <rPr>
        <b/>
        <sz val="11"/>
        <color indexed="8"/>
        <rFont val="Arial Narrow"/>
        <family val="2"/>
      </rPr>
      <t>PNN PARAMILLO:</t>
    </r>
    <r>
      <rPr>
        <sz val="11"/>
        <color indexed="8"/>
        <rFont val="Arial Narrow"/>
        <family val="2"/>
      </rPr>
      <t xml:space="preserve"> Durante el segundo cuatrimestre del año se realizaron los ajustes recomendados por la SGM y DTCA al plan de monitoreo del AP, se realizaron actualizaciones a la cartografía contenida en el mismo, se puntualizaron los alcances de los diseño de monitoreo presupuestos, materiales y otros ajustes conceptuales, además se consolidaron los diseños de monitoreo con sus respectivas hojas metodológicas, estructuras de datos y protocolos de implementación de: 1) estado de las coberturas naturales en cada las subzonas hidrográficas del Alto Sinú y Alto san Jorge AP (VOC´s de filtro Grueso) con tres indicadores: deforestación, fragmentación e integridad de las coberturas naturales; 2) Estado poblacional anual del caimán aguja (VOC filtro fino) con sus indicadores de tamaño y tasa de crecimiento poblacional.
Además, se estableció una agenda de trabajo con la DTCA para tratar temas conceptuales capacitación al personal de monitoreo, asesoramiento en el desarrollo de indicadores de dos diseños de monitoreo que se encuentran en elaboración por parte del PNN Paramillo (Monitoreo de grandes y medianos mamíferos y monitoreo de Dorada), así como revisar el cumplimiento de metas para la vigencia 2020 de acuerdo al plan de monitoreo.
ANEXO EVIDENCIA: Informe 2º Cuatrimestral_Riesgo_pPAR_2020_Control_No.2_MON Y CARPETA Anexos_Informe II Cuatrimestral_A_Control_No.2_MON_</t>
    </r>
  </si>
  <si>
    <r>
      <rPr>
        <b/>
        <sz val="11"/>
        <color indexed="8"/>
        <rFont val="Arial Narrow"/>
        <family val="2"/>
      </rPr>
      <t xml:space="preserve">PNN ALTO FRAGUA: </t>
    </r>
    <r>
      <rPr>
        <sz val="11"/>
        <color indexed="8"/>
        <rFont val="Arial Narrow"/>
        <family val="2"/>
      </rPr>
      <t>03/08/2020</t>
    </r>
  </si>
  <si>
    <r>
      <rPr>
        <b/>
        <sz val="11"/>
        <color indexed="8"/>
        <rFont val="Arial Narrow"/>
        <family val="2"/>
      </rPr>
      <t>PNN ALTO FRAGUA:</t>
    </r>
    <r>
      <rPr>
        <sz val="11"/>
        <color indexed="8"/>
        <rFont val="Arial Narrow"/>
        <family val="2"/>
      </rPr>
      <t xml:space="preserve"> 03/08/2020</t>
    </r>
  </si>
  <si>
    <r>
      <rPr>
        <b/>
        <sz val="11"/>
        <color indexed="8"/>
        <rFont val="Arial Narrow"/>
        <family val="2"/>
      </rPr>
      <t xml:space="preserve">PNN Alto Fragua: </t>
    </r>
    <r>
      <rPr>
        <sz val="11"/>
        <color indexed="8"/>
        <rFont val="Arial Narrow"/>
        <family val="2"/>
      </rPr>
      <t>El Plan de contingencia de riesgo público remitido mediante el memorando 20195160081273 del 29/11/2019 se encuentra en lista de espera de revisión por parte de la OGR. De acuerdo a lo concertado con dicha oficina y la DTAM el área adelantó los ajustes requeridos desde la Dirección Territorial, remitiendose nuevamente el documento a ésta dependencia mediante el memorando 20205160092613 del 18/06/20 (Anexo No 1 Memorando Ajustes PC) y desde la DTAM se remite el plan ajustado con el memorando 20205050000493 el 30/06/2020 (Anexo No 2 RP DTAM-OGR). Es de anotar, que el documento se mantiene en el turno de espera de acuerdo a su remisión inicial en la vigencia 2019.</t>
    </r>
  </si>
  <si>
    <r>
      <rPr>
        <b/>
        <sz val="11"/>
        <color indexed="8"/>
        <rFont val="Arial Narrow"/>
        <family val="2"/>
      </rPr>
      <t>PNN Alto Fragua:</t>
    </r>
    <r>
      <rPr>
        <sz val="11"/>
        <color indexed="8"/>
        <rFont val="Arial Narrow"/>
        <family val="2"/>
      </rPr>
      <t xml:space="preserve">
 33%</t>
    </r>
  </si>
  <si>
    <r>
      <rPr>
        <b/>
        <sz val="11"/>
        <color indexed="8"/>
        <rFont val="Arial Narrow"/>
        <family val="2"/>
      </rPr>
      <t xml:space="preserve">PNN ALTO FRAGUA:
</t>
    </r>
    <r>
      <rPr>
        <sz val="11"/>
        <color indexed="8"/>
        <rFont val="Arial Narrow"/>
        <family val="2"/>
      </rPr>
      <t>03/08/2020</t>
    </r>
  </si>
  <si>
    <r>
      <rPr>
        <b/>
        <sz val="11"/>
        <color indexed="8"/>
        <rFont val="Arial Narrow"/>
        <family val="2"/>
      </rPr>
      <t xml:space="preserve">PNN Alto Fragua: </t>
    </r>
    <r>
      <rPr>
        <sz val="11"/>
        <color indexed="8"/>
        <rFont val="Arial Narrow"/>
        <family val="2"/>
      </rPr>
      <t>El 04/05/20 se adelantó reunión con la OGR, la DTAM y el área para revisar las observaciones al documento y dar orientaciones para su ajuste (Anexo No 1 Ayuda memoria Reunión observaciones). Mediante el memorando 20205160093363 del 03/07/2020 se remite a la DTAM el plan de emergencias ajustado de acuerdo observaciones realizadas por la OGR (Anexo No 2 Orfeo AFIW-DTAM) y mediante el memorando 20205050000523 del 21/07/2020 es remitido desde la DTAM a Nivel Central para su respectiva revisión (Anexo No 3 Orfeo DTAM-OGR).</t>
    </r>
  </si>
  <si>
    <r>
      <rPr>
        <b/>
        <sz val="11"/>
        <color indexed="8"/>
        <rFont val="Arial Narrow"/>
        <family val="2"/>
      </rPr>
      <t xml:space="preserve">PNN Alto Fragua: </t>
    </r>
    <r>
      <rPr>
        <sz val="11"/>
        <color indexed="8"/>
        <rFont val="Arial Narrow"/>
        <family val="2"/>
      </rPr>
      <t>Como preparatoria al equipo para la socializacón del plan de emergencias una vez se apruebe su actualización, se adelantaron dos espacios de capacitación sobre introducción a la gestión del riesgo y normatividad. (Anexo No 4 Acta y ayuda memoria GR).</t>
    </r>
  </si>
  <si>
    <r>
      <rPr>
        <b/>
        <sz val="11"/>
        <color indexed="8"/>
        <rFont val="Arial Narrow"/>
        <family val="2"/>
      </rPr>
      <t>PNN Alto Fragua:</t>
    </r>
    <r>
      <rPr>
        <sz val="11"/>
        <color indexed="8"/>
        <rFont val="Arial Narrow"/>
        <family val="2"/>
      </rPr>
      <t xml:space="preserve"> 60%</t>
    </r>
  </si>
  <si>
    <r>
      <rPr>
        <b/>
        <sz val="11"/>
        <color indexed="8"/>
        <rFont val="Arial Narrow"/>
        <family val="2"/>
      </rPr>
      <t>PNN Alto Fragua:</t>
    </r>
    <r>
      <rPr>
        <sz val="11"/>
        <color indexed="8"/>
        <rFont val="Arial Narrow"/>
        <family val="2"/>
      </rPr>
      <t xml:space="preserve"> 6%</t>
    </r>
  </si>
  <si>
    <r>
      <rPr>
        <b/>
        <sz val="11"/>
        <color indexed="8"/>
        <rFont val="Arial Narrow"/>
        <family val="2"/>
      </rPr>
      <t>PNN AMACAYACU:</t>
    </r>
    <r>
      <rPr>
        <sz val="11"/>
        <color indexed="8"/>
        <rFont val="Arial Narrow"/>
        <family val="2"/>
      </rPr>
      <t xml:space="preserve">
10/08/2020</t>
    </r>
  </si>
  <si>
    <r>
      <rPr>
        <b/>
        <sz val="11"/>
        <color indexed="8"/>
        <rFont val="Arial Narrow"/>
        <family val="2"/>
      </rPr>
      <t xml:space="preserve">DTAM - PNN Amacayacu: </t>
    </r>
    <r>
      <rPr>
        <sz val="11"/>
        <color indexed="8"/>
        <rFont val="Arial Narrow"/>
        <family val="2"/>
      </rPr>
      <t>Para el segundo cuatrimestre del año el equipo realizó 8 recorridos de PVC que fueron subidos a la plataforma SicoSmart, de estos 7 fueron aprobados por la DTAM; de esta manera 2 por la cuenca directos río Amazonas - quebrada Matamatá, 1 en la cuenca Amacayacu y 4 en la cuenca Purité. Anexos: Anexo 1 Informe exportado_II_Trimestre plataflorma Sico Smart_PNN AMA_2020.docx y Anexo 2 Recorridos_PVC.zip</t>
    </r>
  </si>
  <si>
    <r>
      <rPr>
        <b/>
        <sz val="11"/>
        <color indexed="8"/>
        <rFont val="Arial Narrow"/>
        <family val="2"/>
      </rPr>
      <t xml:space="preserve">DTAM - PNN Amacayacu: </t>
    </r>
    <r>
      <rPr>
        <sz val="11"/>
        <color indexed="8"/>
        <rFont val="Arial Narrow"/>
        <family val="2"/>
      </rPr>
      <t>Durante este cuatrimestre del año el PNN Amacayacu participó de los espacios de coordinación interinstitucional a los que se le convocó; como los dispuestos por el Comité de Lucha contra la Explotación ilícita de Yacimientos Mineros del Departamento del Amazonas, sesiones del 24 de junio, 16 (sesión extraordinaria) y 29 de julio del presente año en la ciudad de Leticia. Para más información ver anexos: Anexo 3 ACTA SESION EXTRAORDINARIA COMITE MINERIA ILEGAL.docx; Anexo 4 Oficio Parques.pdf; Anexo 5 Sesión Extra_Comité Minería.pdf; Anexo 6 SEGUNDA SESIÓN -2020.pptx; Anexo 7 Oficio Invitación II Sesión Comité Minería.pdf; Anexo 8 Plan de Acción - CEIYM.xlsx y Anexo 9 Plan de Acción - Comite CEIYM Amazonas APORTES PNN_v2.xlsx</t>
    </r>
  </si>
  <si>
    <r>
      <rPr>
        <b/>
        <sz val="11"/>
        <color indexed="8"/>
        <rFont val="Arial Narrow"/>
        <family val="2"/>
      </rPr>
      <t xml:space="preserve">DTAM - PNN Amacayacu: </t>
    </r>
    <r>
      <rPr>
        <sz val="11"/>
        <color indexed="8"/>
        <rFont val="Arial Narrow"/>
        <family val="2"/>
      </rPr>
      <t>33,32%</t>
    </r>
  </si>
  <si>
    <r>
      <rPr>
        <b/>
        <sz val="11"/>
        <color indexed="8"/>
        <rFont val="Arial Narrow"/>
        <family val="2"/>
      </rPr>
      <t>DTAM - PNN Amacayacu:</t>
    </r>
    <r>
      <rPr>
        <sz val="11"/>
        <color indexed="8"/>
        <rFont val="Arial Narrow"/>
        <family val="2"/>
      </rPr>
      <t xml:space="preserve"> 50%</t>
    </r>
  </si>
  <si>
    <r>
      <rPr>
        <b/>
        <sz val="11"/>
        <color indexed="8"/>
        <rFont val="Arial Narrow"/>
        <family val="2"/>
      </rPr>
      <t xml:space="preserve">PNN AMACAYACU:
</t>
    </r>
    <r>
      <rPr>
        <sz val="11"/>
        <color indexed="8"/>
        <rFont val="Arial Narrow"/>
        <family val="2"/>
      </rPr>
      <t>10/08/2020</t>
    </r>
  </si>
  <si>
    <r>
      <rPr>
        <b/>
        <sz val="11"/>
        <color indexed="8"/>
        <rFont val="Arial Narrow"/>
        <family val="2"/>
      </rPr>
      <t xml:space="preserve">DTAM - PNN Amacayacu: </t>
    </r>
    <r>
      <rPr>
        <sz val="11"/>
        <color indexed="8"/>
        <rFont val="Arial Narrow"/>
        <family val="2"/>
      </rPr>
      <t>25%</t>
    </r>
  </si>
  <si>
    <r>
      <rPr>
        <b/>
        <sz val="11"/>
        <color indexed="8"/>
        <rFont val="Arial Narrow"/>
        <family val="2"/>
      </rPr>
      <t>DTAM - PNN Amacayacu</t>
    </r>
    <r>
      <rPr>
        <sz val="11"/>
        <color indexed="8"/>
        <rFont val="Arial Narrow"/>
        <family val="2"/>
      </rPr>
      <t>: 10%</t>
    </r>
  </si>
  <si>
    <r>
      <rPr>
        <b/>
        <sz val="11"/>
        <color indexed="8"/>
        <rFont val="Arial Narrow"/>
        <family val="2"/>
      </rPr>
      <t>DTAM - PNN Amacayacu:</t>
    </r>
    <r>
      <rPr>
        <sz val="11"/>
        <color indexed="8"/>
        <rFont val="Arial Narrow"/>
        <family val="2"/>
      </rPr>
      <t xml:space="preserve"> Esta actividad acorde a las acciones de control, fue cumplida en el reporte anterior (primer cuatrimestre 2020).</t>
    </r>
  </si>
  <si>
    <r>
      <rPr>
        <b/>
        <sz val="11"/>
        <color indexed="8"/>
        <rFont val="Arial Narrow"/>
        <family val="2"/>
      </rPr>
      <t>DTAM - PNN Amacayacu:</t>
    </r>
    <r>
      <rPr>
        <sz val="11"/>
        <color indexed="8"/>
        <rFont val="Arial Narrow"/>
        <family val="2"/>
      </rPr>
      <t xml:space="preserve"> Ante la emergencia asanitaria que impide realizar reuniones, se lleva a cabo socialización mediante los memorandos 20205120029271; 20205120029281; 20205120029261 y 20205120029291 del 10/08/2020 del plan de contingencia de riesgo público con las instancias territoriales municipios de Leticia, Puerto Nariño, Gobernación del Amazonas y Corpoamazonia. Para más información ver: Anexo 2 120205120029271_socializar PCRP PNNAAM EN PTO NARIÑO.pdf; Anexo 3 120205120029281_Socializacion PCRP Gobernacion AMAZONAS.pdf; Anexo 4 120205120029261_socializar PCRP LETICIA.pdf y Anexo 5 120205120029291_PCRP para CAZ.pdf</t>
    </r>
  </si>
  <si>
    <r>
      <rPr>
        <b/>
        <sz val="11"/>
        <color indexed="8"/>
        <rFont val="Arial Narrow"/>
        <family val="2"/>
      </rPr>
      <t>PNN CAHUINARI:</t>
    </r>
    <r>
      <rPr>
        <sz val="11"/>
        <color indexed="8"/>
        <rFont val="Arial Narrow"/>
        <family val="2"/>
      </rPr>
      <t xml:space="preserve">
14/08/2020</t>
    </r>
  </si>
  <si>
    <r>
      <rPr>
        <b/>
        <sz val="11"/>
        <color indexed="8"/>
        <rFont val="Arial Narrow"/>
        <family val="2"/>
      </rPr>
      <t>DTAM - PNN Cahuinarí:</t>
    </r>
    <r>
      <rPr>
        <sz val="11"/>
        <color indexed="8"/>
        <rFont val="Arial Narrow"/>
        <family val="2"/>
      </rPr>
      <t xml:space="preserve"> Durante el segundo cuatrimestre 2020, no se adelantaron recorridos de PVC, la situación de orden público al interior del área protegida, dejó al parque sin equipos fluviales y también influyó en la ejecución presupuestal, específicamente en la contratación de combustible, a la fecha el parque no cuenta con contrato de combustible y se encuentra sin vehículos fluviales que permitan dar cumplimiento a esta meta. 
 Anexo 1: Memorando No. 20205140092443, comunicado a la DTAM.</t>
    </r>
  </si>
  <si>
    <r>
      <rPr>
        <b/>
        <sz val="11"/>
        <color indexed="8"/>
        <rFont val="Arial Narrow"/>
        <family val="2"/>
      </rPr>
      <t>DTAM - PNN Cahuinarí:</t>
    </r>
    <r>
      <rPr>
        <sz val="11"/>
        <color indexed="8"/>
        <rFont val="Arial Narrow"/>
        <family val="2"/>
      </rPr>
      <t xml:space="preserve"> 4%</t>
    </r>
  </si>
  <si>
    <r>
      <rPr>
        <b/>
        <sz val="11"/>
        <color indexed="8"/>
        <rFont val="Arial Narrow"/>
        <family val="2"/>
      </rPr>
      <t xml:space="preserve">PNN CAHUINARI:
</t>
    </r>
    <r>
      <rPr>
        <sz val="11"/>
        <color indexed="8"/>
        <rFont val="Arial Narrow"/>
        <family val="2"/>
      </rPr>
      <t>14/08/2020</t>
    </r>
  </si>
  <si>
    <r>
      <rPr>
        <b/>
        <sz val="11"/>
        <color indexed="8"/>
        <rFont val="Arial Narrow"/>
        <family val="2"/>
      </rPr>
      <t>DTAM - PNN Cahuinarí:</t>
    </r>
    <r>
      <rPr>
        <sz val="11"/>
        <color indexed="8"/>
        <rFont val="Arial Narrow"/>
        <family val="2"/>
      </rPr>
      <t xml:space="preserve"> 10%</t>
    </r>
  </si>
  <si>
    <r>
      <rPr>
        <b/>
        <sz val="11"/>
        <color indexed="8"/>
        <rFont val="Arial Narrow"/>
        <family val="2"/>
      </rPr>
      <t>DTAM - PNN Cahuinarí:</t>
    </r>
    <r>
      <rPr>
        <sz val="11"/>
        <color indexed="8"/>
        <rFont val="Arial Narrow"/>
        <family val="2"/>
      </rPr>
      <t xml:space="preserve"> El documento del PECDN del área protegida se encuentra en revisión por parte de la OGR, a la fecha no se han recibido observaciones, comprendiendo la alta carga laboral que maneja la OGR.
El PNN Cahuinarí generó impulso a través de orfeo solicitando el estado de avance del documento. 
Anexo 3: Memorando 20205140095023 - SOL. ESTADO AVANCE PCEDN PNNCAH.</t>
    </r>
  </si>
  <si>
    <r>
      <rPr>
        <b/>
        <sz val="11"/>
        <color indexed="8"/>
        <rFont val="Arial Narrow"/>
        <family val="2"/>
      </rPr>
      <t xml:space="preserve">DTAM - PNN Cahuinarí: </t>
    </r>
    <r>
      <rPr>
        <sz val="11"/>
        <color indexed="8"/>
        <rFont val="Arial Narrow"/>
        <family val="2"/>
      </rPr>
      <t>El PECDN del área protegida se encuentra en revisión por la OGR, la socialización se realizará cuando el documento sea aprobado. No se adjuntan evidencias.</t>
    </r>
  </si>
  <si>
    <r>
      <rPr>
        <b/>
        <sz val="11"/>
        <color indexed="8"/>
        <rFont val="Arial Narrow"/>
        <family val="2"/>
      </rPr>
      <t xml:space="preserve">DTAM - PNN Cahuinarí: </t>
    </r>
    <r>
      <rPr>
        <sz val="11"/>
        <color indexed="8"/>
        <rFont val="Arial Narrow"/>
        <family val="2"/>
      </rPr>
      <t>.El documento PCRP se encuentra en actualización por parte del área protegida, incluyendo las observaciones dadas por la DTAM, el documento será socializado al equipo del parque una vez sea aprobado. No se aporta evidencia.</t>
    </r>
  </si>
  <si>
    <r>
      <rPr>
        <b/>
        <sz val="11"/>
        <color indexed="8"/>
        <rFont val="Arial Narrow"/>
        <family val="2"/>
      </rPr>
      <t>DTAM - PNN Cahuinarí:</t>
    </r>
    <r>
      <rPr>
        <sz val="11"/>
        <color indexed="8"/>
        <rFont val="Arial Narrow"/>
        <family val="2"/>
      </rPr>
      <t xml:space="preserve"> El documento del PCRP del área protegida se encuentra en actualización por parte del área protegida; la DTAM mediante memorando No. 20205050000443 informa al área que ha revisado el documento, pero se debe continuar con la actualización e incluir todas las observaciones que se le han hecho al documento; la DTAM a través del profesional responsable del proceso, ha venido apoyando al parque con la actualización del documento. 
Anexo 4. Memorando No. 20205050000443 PCRP DTAM mayo 2020 Anexo 5: Memoria revisión de avances de la actualización del PCRP PNN CAH.</t>
    </r>
  </si>
  <si>
    <r>
      <rPr>
        <b/>
        <sz val="11"/>
        <color indexed="8"/>
        <rFont val="Arial Narrow"/>
        <family val="2"/>
      </rPr>
      <t>DTAM - PNN Cahuinarí:</t>
    </r>
    <r>
      <rPr>
        <sz val="11"/>
        <color indexed="8"/>
        <rFont val="Arial Narrow"/>
        <family val="2"/>
      </rPr>
      <t xml:space="preserve"> 0%</t>
    </r>
  </si>
  <si>
    <r>
      <rPr>
        <b/>
        <sz val="11"/>
        <color indexed="8"/>
        <rFont val="Arial Narrow"/>
        <family val="2"/>
      </rPr>
      <t xml:space="preserve">DTAM - PNN Cahuinarí: </t>
    </r>
    <r>
      <rPr>
        <sz val="11"/>
        <color indexed="8"/>
        <rFont val="Arial Narrow"/>
        <family val="2"/>
      </rPr>
      <t>El documento del PCRP se encuentra en actualización por parte del área protegida, se hará la socialización del documento con los entes territoriales, una vez sea aprobado. No se aporta evidencia.</t>
    </r>
  </si>
  <si>
    <r>
      <rPr>
        <b/>
        <sz val="11"/>
        <color indexed="8"/>
        <rFont val="Arial Narrow"/>
        <family val="2"/>
      </rPr>
      <t xml:space="preserve">DTAM - PNN Cahuinarí: </t>
    </r>
    <r>
      <rPr>
        <sz val="11"/>
        <color indexed="8"/>
        <rFont val="Arial Narrow"/>
        <family val="2"/>
      </rPr>
      <t>20%</t>
    </r>
  </si>
  <si>
    <r>
      <rPr>
        <b/>
        <sz val="11"/>
        <color indexed="8"/>
        <rFont val="Arial Narrow"/>
        <family val="2"/>
      </rPr>
      <t>DTAM - PNN Chiribiquete:</t>
    </r>
    <r>
      <rPr>
        <sz val="11"/>
        <color indexed="8"/>
        <rFont val="Arial Narrow"/>
        <family val="2"/>
      </rPr>
      <t xml:space="preserve"> 10/08/2020</t>
    </r>
  </si>
  <si>
    <r>
      <rPr>
        <b/>
        <sz val="11"/>
        <color indexed="8"/>
        <rFont val="Arial Narrow"/>
        <family val="2"/>
      </rPr>
      <t xml:space="preserve">DTAM - PNN Chiribiquete: </t>
    </r>
    <r>
      <rPr>
        <sz val="11"/>
        <color indexed="8"/>
        <rFont val="Arial Narrow"/>
        <family val="2"/>
      </rPr>
      <t>Mediante memorando 20205170093693 del 8 de julio se envia a la DTAM el PCRP para revision. 
 Anexo 1_Memo-entrega PCRP jul 8.
 Anexo 2_PCRP_2020</t>
    </r>
  </si>
  <si>
    <r>
      <rPr>
        <b/>
        <sz val="11"/>
        <color indexed="8"/>
        <rFont val="Arial Narrow"/>
        <family val="2"/>
      </rPr>
      <t>DTAM - PNN Chiribiquete:</t>
    </r>
    <r>
      <rPr>
        <sz val="11"/>
        <color indexed="8"/>
        <rFont val="Arial Narrow"/>
        <family val="2"/>
      </rPr>
      <t xml:space="preserve"> El 4 de mayo se realizo reunion virtual para analizar la matriz de riesgo público como insumo para la actualizacion del PCRP.
 Anexo 3_ Ayuda_Memo_revision_Matriz Riesgo Publico - 4 mayo</t>
    </r>
  </si>
  <si>
    <r>
      <rPr>
        <b/>
        <sz val="11"/>
        <color indexed="8"/>
        <rFont val="Arial Narrow"/>
        <family val="2"/>
      </rPr>
      <t>DTAM - PNN Chiribiquete:</t>
    </r>
    <r>
      <rPr>
        <sz val="11"/>
        <color indexed="8"/>
        <rFont val="Arial Narrow"/>
        <family val="2"/>
      </rPr>
      <t xml:space="preserve"> Esta accion de control se cumplio en el primer cuatrimestre de 2020.</t>
    </r>
  </si>
  <si>
    <r>
      <rPr>
        <b/>
        <sz val="11"/>
        <rFont val="Arial Narrow"/>
        <family val="2"/>
      </rPr>
      <t xml:space="preserve">DTAM - PNN Chiribiquete: </t>
    </r>
    <r>
      <rPr>
        <sz val="11"/>
        <rFont val="Arial Narrow"/>
        <family val="2"/>
      </rPr>
      <t>Se generan los reportes de alertas tempranas de los meses de abril y mayo asociados al monitoreo de los abiertos antropogénicos a escala 1:25.000 al interior del área protegida, lo que se consolida informe de Prevencion, Vigilancia y control con las acciones desarrolladas en cada uno de los sectores de gestion del AP.
 Anexo 1_Informe de PVC_segundoTrimestre</t>
    </r>
  </si>
  <si>
    <r>
      <rPr>
        <b/>
        <sz val="11"/>
        <color indexed="8"/>
        <rFont val="Arial Narrow"/>
        <family val="2"/>
      </rPr>
      <t>DTAM - PNN Chiribiquete:</t>
    </r>
    <r>
      <rPr>
        <sz val="11"/>
        <color indexed="8"/>
        <rFont val="Arial Narrow"/>
        <family val="2"/>
      </rPr>
      <t xml:space="preserve"> 66%</t>
    </r>
  </si>
  <si>
    <r>
      <rPr>
        <b/>
        <sz val="11"/>
        <color indexed="8"/>
        <rFont val="Arial Narrow"/>
        <family val="2"/>
      </rPr>
      <t>DTAM - PNN Chiribiquete:</t>
    </r>
    <r>
      <rPr>
        <sz val="11"/>
        <color indexed="8"/>
        <rFont val="Arial Narrow"/>
        <family val="2"/>
      </rPr>
      <t xml:space="preserve"> 35%</t>
    </r>
  </si>
  <si>
    <r>
      <rPr>
        <b/>
        <sz val="11"/>
        <color indexed="8"/>
        <rFont val="Arial Narrow"/>
        <family val="2"/>
      </rPr>
      <t>DTAM - PNN Chiribiquete:</t>
    </r>
    <r>
      <rPr>
        <sz val="11"/>
        <color indexed="8"/>
        <rFont val="Arial Narrow"/>
        <family val="2"/>
      </rPr>
      <t xml:space="preserve"> 25%</t>
    </r>
  </si>
  <si>
    <r>
      <rPr>
        <b/>
        <sz val="10"/>
        <rFont val="Arial"/>
        <family val="2"/>
      </rPr>
      <t>51</t>
    </r>
    <r>
      <rPr>
        <sz val="10"/>
        <rFont val="Arial"/>
        <family val="2"/>
      </rPr>
      <t>-52-53-54</t>
    </r>
  </si>
  <si>
    <r>
      <rPr>
        <b/>
        <sz val="11"/>
        <color indexed="8"/>
        <rFont val="Arial Narrow"/>
        <family val="2"/>
      </rPr>
      <t xml:space="preserve">PNN SERRANIA LOS CHURUMBELOS:
</t>
    </r>
    <r>
      <rPr>
        <sz val="11"/>
        <color indexed="8"/>
        <rFont val="Arial Narrow"/>
        <family val="2"/>
      </rPr>
      <t>12/08/2020</t>
    </r>
  </si>
  <si>
    <r>
      <rPr>
        <b/>
        <sz val="11"/>
        <color indexed="8"/>
        <rFont val="Arial Narrow"/>
        <family val="2"/>
      </rPr>
      <t xml:space="preserve">PNN LA PAYA:
</t>
    </r>
    <r>
      <rPr>
        <sz val="11"/>
        <color indexed="8"/>
        <rFont val="Arial Narrow"/>
        <family val="2"/>
      </rPr>
      <t>12/082020</t>
    </r>
  </si>
  <si>
    <r>
      <rPr>
        <b/>
        <sz val="11"/>
        <color indexed="8"/>
        <rFont val="Arial Narrow"/>
        <family val="2"/>
      </rPr>
      <t xml:space="preserve">DTAM - PNN Churumbelos: </t>
    </r>
    <r>
      <rPr>
        <sz val="11"/>
        <color indexed="8"/>
        <rFont val="Arial Narrow"/>
        <family val="2"/>
      </rPr>
      <t>Durante el segundo cuatrimestre se han realizado cuatro (4) reuniones con DTAM con el fin de poder actualizar el PCRP. 27 de mayo de 2020 retroalimentación con DTAM (anexo1); junio 19 de 2020 reunion de ajuste PCRP (anexo 2. ata de reunión ) julio 27 de 2020 reunion con DTAM para ajustes a PCRP (anexo 3 act de reunión) agosto 6 de 2020 reunión con DTAM y SIG para revision de mapa de riesgo publico (Anexo 4. acta de reunión)</t>
    </r>
  </si>
  <si>
    <r>
      <rPr>
        <b/>
        <sz val="11"/>
        <color indexed="8"/>
        <rFont val="Arial Narrow"/>
        <family val="2"/>
      </rPr>
      <t>DTAM- PNN La Paya:</t>
    </r>
    <r>
      <rPr>
        <sz val="11"/>
        <color indexed="8"/>
        <rFont val="Arial Narrow"/>
        <family val="2"/>
      </rPr>
      <t xml:space="preserve"> No se reportan avances de socialización del PCRP, debido a que aun no se cuenta con la aprobacion final del documento</t>
    </r>
  </si>
  <si>
    <r>
      <rPr>
        <b/>
        <sz val="11"/>
        <color indexed="8"/>
        <rFont val="Arial Narrow"/>
        <family val="2"/>
      </rPr>
      <t>DTAM- PNN La Paya:</t>
    </r>
    <r>
      <rPr>
        <sz val="11"/>
        <color indexed="8"/>
        <rFont val="Arial Narrow"/>
        <family val="2"/>
      </rPr>
      <t xml:space="preserve"> No se han adelantado actividades de caracer inter institucional, debido a que aun no se cuenta con la aprobacion final del documento</t>
    </r>
  </si>
  <si>
    <r>
      <rPr>
        <b/>
        <sz val="11"/>
        <rFont val="Arial Narrow"/>
        <family val="2"/>
      </rPr>
      <t>DTAM- PNN La Paya</t>
    </r>
    <r>
      <rPr>
        <sz val="11"/>
        <rFont val="Arial Narrow"/>
        <family val="2"/>
      </rPr>
      <t>: 0%</t>
    </r>
  </si>
  <si>
    <r>
      <rPr>
        <b/>
        <sz val="11"/>
        <color indexed="8"/>
        <rFont val="Arial Narrow"/>
        <family val="2"/>
      </rPr>
      <t>DTAM- PNN La Paya:</t>
    </r>
    <r>
      <rPr>
        <sz val="11"/>
        <color indexed="8"/>
        <rFont val="Arial Narrow"/>
        <family val="2"/>
      </rPr>
      <t xml:space="preserve"> 35%</t>
    </r>
  </si>
  <si>
    <r>
      <rPr>
        <b/>
        <sz val="11"/>
        <color indexed="8"/>
        <rFont val="Arial Narrow"/>
        <family val="2"/>
      </rPr>
      <t xml:space="preserve">DTAM- PNN La Paya: </t>
    </r>
    <r>
      <rPr>
        <sz val="11"/>
        <color indexed="8"/>
        <rFont val="Arial Narrow"/>
        <family val="2"/>
      </rPr>
      <t>30%</t>
    </r>
  </si>
  <si>
    <r>
      <rPr>
        <b/>
        <sz val="11"/>
        <color indexed="8"/>
        <rFont val="Arial Narrow"/>
        <family val="2"/>
      </rPr>
      <t>PNN Churumbelos:</t>
    </r>
    <r>
      <rPr>
        <sz val="11"/>
        <color indexed="8"/>
        <rFont val="Arial Narrow"/>
        <family val="2"/>
      </rPr>
      <t xml:space="preserve"> 60%</t>
    </r>
  </si>
  <si>
    <r>
      <rPr>
        <b/>
        <sz val="11"/>
        <color indexed="8"/>
        <rFont val="Arial Narrow"/>
        <family val="2"/>
      </rPr>
      <t xml:space="preserve">DTAM- PNN La Paya: </t>
    </r>
    <r>
      <rPr>
        <sz val="11"/>
        <color indexed="8"/>
        <rFont val="Arial Narrow"/>
        <family val="2"/>
      </rPr>
      <t>Se incorporarón los ultimos ajustes solicitados al documento, por la profesional de la DTAM. 
Se incorporarón los últimos ajustes solicitados al documento, por la profesional de la DTAM. 
 Evidencia No. 1 - PCRP PRELIMINAR PAYA V. 10/08/2020 
 Evidencia No. 2 -Accidentes MAP_MUSE
 Evidencia No. 3 - Asesinatos_Grupos Armados
 Evidencia No. 4 - Fuego_Cruzado
 Evidencia No. 5 - Nivel_Riesgo
 Evidencia No. 6 - Robos Equipos_Infraestructura
 Evidencia No. 7 - Trafico Fauna_Flora
 Evidencia No. 8 - Aceptado_ Reunión para definir cartografía de riesgo público PNN la... lun 3 de ago de 2020
 Evidencia No. 9 - Información Mapa de riesgo publico 5 en 1_
 Evidencia No. 10 - PCRP PNN La Paya</t>
    </r>
  </si>
  <si>
    <r>
      <rPr>
        <b/>
        <sz val="11"/>
        <color indexed="8"/>
        <rFont val="Arial Narrow"/>
        <family val="2"/>
      </rPr>
      <t xml:space="preserve">PNN RIO PURÉ:
</t>
    </r>
    <r>
      <rPr>
        <sz val="11"/>
        <color indexed="8"/>
        <rFont val="Arial Narrow"/>
        <family val="2"/>
      </rPr>
      <t>13/08/2020</t>
    </r>
  </si>
  <si>
    <r>
      <rPr>
        <b/>
        <sz val="11"/>
        <rFont val="Arial Narrow"/>
        <family val="2"/>
      </rPr>
      <t xml:space="preserve">DTAM- PNN Rio Pure: </t>
    </r>
    <r>
      <rPr>
        <sz val="11"/>
        <rFont val="Arial Narrow"/>
        <family val="2"/>
      </rPr>
      <t>40%</t>
    </r>
  </si>
  <si>
    <r>
      <rPr>
        <b/>
        <sz val="11"/>
        <rFont val="Arial Narrow"/>
        <family val="2"/>
      </rPr>
      <t xml:space="preserve">DTAM- PNN Río Pure: </t>
    </r>
    <r>
      <rPr>
        <sz val="11"/>
        <rFont val="Arial Narrow"/>
        <family val="2"/>
      </rPr>
      <t>30%</t>
    </r>
  </si>
  <si>
    <r>
      <rPr>
        <b/>
        <sz val="11"/>
        <color indexed="8"/>
        <rFont val="Arial Narrow"/>
        <family val="2"/>
      </rPr>
      <t xml:space="preserve">DTAM - PNN Río Puré: </t>
    </r>
    <r>
      <rPr>
        <sz val="11"/>
        <color indexed="8"/>
        <rFont val="Arial Narrow"/>
        <family val="2"/>
      </rPr>
      <t>20%</t>
    </r>
  </si>
  <si>
    <r>
      <rPr>
        <b/>
        <sz val="11"/>
        <color indexed="8"/>
        <rFont val="Arial Narrow"/>
        <family val="2"/>
      </rPr>
      <t>DTAM - PNN Río Puré:</t>
    </r>
    <r>
      <rPr>
        <sz val="11"/>
        <color indexed="8"/>
        <rFont val="Arial Narrow"/>
        <family val="2"/>
      </rPr>
      <t xml:space="preserve"> Esta acción fue cumplida en su totalidad tal como se mencionó en el cuatrimestre anterior.</t>
    </r>
  </si>
  <si>
    <r>
      <rPr>
        <b/>
        <sz val="11"/>
        <color indexed="8"/>
        <rFont val="Arial Narrow"/>
        <family val="2"/>
      </rPr>
      <t>PNN YAIGOJÉ:</t>
    </r>
    <r>
      <rPr>
        <sz val="11"/>
        <color indexed="8"/>
        <rFont val="Arial Narrow"/>
        <family val="2"/>
      </rPr>
      <t xml:space="preserve"> 18/08/2020</t>
    </r>
  </si>
  <si>
    <r>
      <rPr>
        <b/>
        <sz val="11"/>
        <color indexed="8"/>
        <rFont val="Arial Narrow"/>
        <family val="2"/>
      </rPr>
      <t>PNN YAIGOJÉ:</t>
    </r>
    <r>
      <rPr>
        <sz val="11"/>
        <color indexed="8"/>
        <rFont val="Arial Narrow"/>
        <family val="2"/>
      </rPr>
      <t xml:space="preserve">
18/08/2020</t>
    </r>
  </si>
  <si>
    <r>
      <rPr>
        <b/>
        <sz val="11"/>
        <color indexed="8"/>
        <rFont val="Arial Narrow"/>
        <family val="2"/>
      </rPr>
      <t>DTAM - PNN Río Puré:</t>
    </r>
    <r>
      <rPr>
        <sz val="11"/>
        <color indexed="8"/>
        <rFont val="Arial Narrow"/>
        <family val="2"/>
      </rPr>
      <t xml:space="preserve"> Plan de emergencias Parque Nacional Natural Río Puré, fue ajustado en una primera versión por el equipo del AP y enviado para su retroalimentación al equipo técnico de la DTAM.
ANEXO 14: Correo electrónico remisión DTAM.</t>
    </r>
  </si>
  <si>
    <r>
      <rPr>
        <b/>
        <sz val="11"/>
        <color indexed="8"/>
        <rFont val="Arial Narrow"/>
        <family val="2"/>
      </rPr>
      <t xml:space="preserve">DTAM - PNN Río Puré: </t>
    </r>
    <r>
      <rPr>
        <sz val="11"/>
        <color indexed="8"/>
        <rFont val="Arial Narrow"/>
        <family val="2"/>
      </rPr>
      <t>Teniendo en cuenta que el documento no ha sido aprobado, su socialización esta programada para el segundo semestre de 2020. No se adjuntan evidencias.</t>
    </r>
  </si>
  <si>
    <r>
      <rPr>
        <b/>
        <sz val="11"/>
        <rFont val="Arial Narrow"/>
        <family val="2"/>
      </rPr>
      <t>DTAM - PNN Río Puré:</t>
    </r>
    <r>
      <rPr>
        <sz val="11"/>
        <rFont val="Arial Narrow"/>
        <family val="2"/>
      </rPr>
      <t xml:space="preserve"> 40%</t>
    </r>
  </si>
  <si>
    <r>
      <rPr>
        <b/>
        <sz val="11"/>
        <color indexed="8"/>
        <rFont val="Arial Narrow"/>
        <family val="2"/>
      </rPr>
      <t>DTAM - PNN Yaigojé:</t>
    </r>
    <r>
      <rPr>
        <sz val="11"/>
        <color indexed="8"/>
        <rFont val="Arial Narrow"/>
        <family val="2"/>
      </rPr>
      <t xml:space="preserve"> 50%</t>
    </r>
  </si>
  <si>
    <r>
      <rPr>
        <b/>
        <sz val="11"/>
        <color indexed="8"/>
        <rFont val="Arial Narrow"/>
        <family val="2"/>
      </rPr>
      <t xml:space="preserve">DTAM - PNN Yaigojé: </t>
    </r>
    <r>
      <rPr>
        <sz val="11"/>
        <color indexed="8"/>
        <rFont val="Arial Narrow"/>
        <family val="2"/>
      </rPr>
      <t>30%</t>
    </r>
  </si>
  <si>
    <r>
      <rPr>
        <b/>
        <sz val="11"/>
        <color indexed="8"/>
        <rFont val="Arial Narrow"/>
        <family val="2"/>
      </rPr>
      <t>RNN NUKAK:</t>
    </r>
    <r>
      <rPr>
        <sz val="11"/>
        <color indexed="8"/>
        <rFont val="Arial Narrow"/>
        <family val="2"/>
      </rPr>
      <t xml:space="preserve"> 14/08/2020</t>
    </r>
  </si>
  <si>
    <r>
      <rPr>
        <b/>
        <sz val="11"/>
        <color indexed="8"/>
        <rFont val="Arial Narrow"/>
        <family val="2"/>
      </rPr>
      <t xml:space="preserve">SFPM ORITO:
</t>
    </r>
    <r>
      <rPr>
        <sz val="11"/>
        <color indexed="8"/>
        <rFont val="Arial Narrow"/>
        <family val="2"/>
      </rPr>
      <t>10/08/2020</t>
    </r>
  </si>
  <si>
    <r>
      <rPr>
        <b/>
        <sz val="11"/>
        <color indexed="8"/>
        <rFont val="Arial Narrow"/>
        <family val="2"/>
      </rPr>
      <t xml:space="preserve">DTAM-PNN Yaigojé: </t>
    </r>
    <r>
      <rPr>
        <sz val="11"/>
        <color indexed="8"/>
        <rFont val="Arial Narrow"/>
        <family val="2"/>
      </rPr>
      <t>Se mantiene el plan de contigencia por Riesgo Publico activo, se envió informe situación RP del area primer semestre, se realizo reunion con la fuerza publica y los parques del deparatmento del amazonas para coordinar el retorno de los equipos al interior de las AP.Se realizo reunion con el lider tematico de PCRP-DTAM, donde se genero compromisos de trabajo actualizacion del paln de riesgo publico del AP. 
 Anexo 1 Acta reunion FP y PNN 
 Anexo 2 Acta reunion PNN YAP-DTAM-PCRP
 Anexo 3 Presentacion contexto AP
 Anexo 4 tabla reporte Riesgo Publico</t>
    </r>
  </si>
  <si>
    <r>
      <rPr>
        <b/>
        <sz val="11"/>
        <color indexed="8"/>
        <rFont val="Arial Narrow"/>
        <family val="2"/>
      </rPr>
      <t>DTAM-PNN YAP:</t>
    </r>
    <r>
      <rPr>
        <sz val="11"/>
        <color indexed="8"/>
        <rFont val="Arial Narrow"/>
        <family val="2"/>
      </rPr>
      <t xml:space="preserve"> En reuniones o comités de equipo se viene priorizando ejercicios de análisis de riesgo publico con el propósito de socializar, apropiar, actualizar el PCRP, se ha logrado realizar las siguientes acciones estratégicas: i) ejercicio de análisis, antes-durante y después situación de RP, que sucedió en Febrero, ii)se definió en equipo la ruta técnica y metodológica para realizar análisis de contexto, iii) participación activa en subregional planicie tema Riesgo publico, iv) se realizo observaciones al documento de RP-DTAM, iv) se realizo reunión con la líder temática DTAM para generar ruta de trabajo actualización PCRP-PNN YAP, se identifica, avances, dificultades y retos. 
 Anexo 1 Actas de reuniones equipo
 Anexo 2 Ejercicio de análisis antes-durante-después
 Anexo 3 Acta reunión preparatoria Subregional planicie
 Anexo 4 Acta reunión subregional planicie RP
 Anexo 5 Acta_EquipoYAP 15 jul 2020 PCRP</t>
    </r>
  </si>
  <si>
    <r>
      <rPr>
        <b/>
        <sz val="11"/>
        <color indexed="8"/>
        <rFont val="Arial Narrow"/>
        <family val="2"/>
      </rPr>
      <t xml:space="preserve">DTAM - PNN Yaigojé: </t>
    </r>
    <r>
      <rPr>
        <sz val="11"/>
        <color indexed="8"/>
        <rFont val="Arial Narrow"/>
        <family val="2"/>
      </rPr>
      <t>35%</t>
    </r>
  </si>
  <si>
    <r>
      <rPr>
        <b/>
        <sz val="11"/>
        <color indexed="8"/>
        <rFont val="Arial Narrow"/>
        <family val="2"/>
      </rPr>
      <t>DTAM-RNN Nukak:</t>
    </r>
    <r>
      <rPr>
        <sz val="11"/>
        <color indexed="8"/>
        <rFont val="Arial Narrow"/>
        <family val="2"/>
      </rPr>
      <t xml:space="preserve"> Se recibe por parte de la OGRl orfeo 2020150000163 del 29 de julio, en el cual se dan las observaciones al PECDN de la RNN Nukak.
La RNN Nukak se encuentra aplicando las observaciones.
Anexo 1. Orfeo OGR 20201500001633 - 29-07-2020</t>
    </r>
  </si>
  <si>
    <r>
      <rPr>
        <b/>
        <sz val="11"/>
        <color indexed="8"/>
        <rFont val="Arial Narrow"/>
        <family val="2"/>
      </rPr>
      <t>DTAM- RNN Nukak:</t>
    </r>
    <r>
      <rPr>
        <sz val="11"/>
        <color indexed="8"/>
        <rFont val="Arial Narrow"/>
        <family val="2"/>
      </rPr>
      <t xml:space="preserve"> Atendiendo las recomendaciones de ajuste al PECDN del AP por parte de la OGR de Central, se trabajara en realizar los ajustes indicados para posteriormente enviarlo a revisión para su aprobación, para proceder a sus socialización.
 No se adjuntan evidencias.</t>
    </r>
  </si>
  <si>
    <r>
      <rPr>
        <b/>
        <sz val="11"/>
        <color indexed="8"/>
        <rFont val="Arial Narrow"/>
        <family val="2"/>
      </rPr>
      <t>DTAM - SPM Orito:</t>
    </r>
    <r>
      <rPr>
        <sz val="11"/>
        <color indexed="8"/>
        <rFont val="Arial Narrow"/>
        <family val="2"/>
      </rPr>
      <t xml:space="preserve"> Teniendo en cuenta la situación presentada por la emergencia generada por el COViD 19 y el trabajo remoto desde casa se realiza con el equipo del área proetegida espacio de socialización y revisión del PCRP.
 Evidencias:
 Anexo 1: 06-18-2020 Socialización PCRP-EquipoAP</t>
    </r>
  </si>
  <si>
    <r>
      <rPr>
        <b/>
        <sz val="11"/>
        <color indexed="8"/>
        <rFont val="Arial Narrow"/>
        <family val="2"/>
      </rPr>
      <t>DTAM - SPM Orito:</t>
    </r>
    <r>
      <rPr>
        <sz val="11"/>
        <color indexed="8"/>
        <rFont val="Arial Narrow"/>
        <family val="2"/>
      </rPr>
      <t xml:space="preserve"> El árera protegida tiene conocimiento de la aprobación del PCRP en el mes de agosto, razón por la cual se plantean las acciones de socialización para el tercer cuatrimestre con entes territoriales. Por consiguiente no se tiene soportes en este periodo</t>
    </r>
  </si>
  <si>
    <r>
      <rPr>
        <b/>
        <sz val="11"/>
        <color indexed="8"/>
        <rFont val="Arial Narrow"/>
        <family val="2"/>
      </rPr>
      <t>DTAM- RNN Nukak:</t>
    </r>
    <r>
      <rPr>
        <sz val="11"/>
        <color indexed="8"/>
        <rFont val="Arial Narrow"/>
        <family val="2"/>
      </rPr>
      <t xml:space="preserve"> 50%</t>
    </r>
  </si>
  <si>
    <r>
      <rPr>
        <b/>
        <sz val="11"/>
        <color indexed="8"/>
        <rFont val="Arial Narrow"/>
        <family val="2"/>
      </rPr>
      <t xml:space="preserve">DTAM - RNN Nukak: </t>
    </r>
    <r>
      <rPr>
        <sz val="11"/>
        <color indexed="8"/>
        <rFont val="Arial Narrow"/>
        <family val="2"/>
      </rPr>
      <t>0%</t>
    </r>
  </si>
  <si>
    <r>
      <rPr>
        <b/>
        <sz val="11"/>
        <color indexed="8"/>
        <rFont val="Arial Narrow"/>
        <family val="2"/>
      </rPr>
      <t>DTAM - SPM Orito</t>
    </r>
    <r>
      <rPr>
        <sz val="11"/>
        <color indexed="8"/>
        <rFont val="Arial Narrow"/>
        <family val="2"/>
      </rPr>
      <t>: Teniendo en cuenta la situación presentada por la emergencia generada por el COViD 19 y el trabajo remoto desde casa se realiza con el equipo del área protegida espacio de socialización y revisión del PCRP. En el mes de junio mediante memorando No 20201500001553 dirigido a la Dirección territorial se informa de la aprobación actualización PCRP SF Plantas Medicinales Orito Ingi - Ande 2019. 
 Evidencias:
 Anexo 1: 120205050000263_00003 memorando de aprobación PCRP SF PMOIA
 Anexo 2: 120205050000263_00001 PCRP 2019 SF PMOIA aprobado</t>
    </r>
  </si>
  <si>
    <r>
      <rPr>
        <b/>
        <sz val="11"/>
        <color indexed="8"/>
        <rFont val="Arial Narrow"/>
        <family val="2"/>
      </rPr>
      <t xml:space="preserve">DTAM - Orito: </t>
    </r>
    <r>
      <rPr>
        <sz val="11"/>
        <color indexed="8"/>
        <rFont val="Arial Narrow"/>
        <family val="2"/>
      </rPr>
      <t>40%</t>
    </r>
  </si>
  <si>
    <r>
      <rPr>
        <b/>
        <sz val="11"/>
        <color indexed="8"/>
        <rFont val="Arial Narrow"/>
        <family val="2"/>
      </rPr>
      <t>DTAM - Orito</t>
    </r>
    <r>
      <rPr>
        <sz val="11"/>
        <color indexed="8"/>
        <rFont val="Arial Narrow"/>
        <family val="2"/>
      </rPr>
      <t>:20%</t>
    </r>
  </si>
  <si>
    <r>
      <rPr>
        <b/>
        <sz val="11"/>
        <color indexed="8"/>
        <rFont val="Arial Narrow"/>
        <family val="2"/>
      </rPr>
      <t>DTAM - Orito:</t>
    </r>
    <r>
      <rPr>
        <sz val="11"/>
        <color indexed="8"/>
        <rFont val="Arial Narrow"/>
        <family val="2"/>
      </rPr>
      <t>10%</t>
    </r>
  </si>
  <si>
    <r>
      <rPr>
        <b/>
        <sz val="11"/>
        <color indexed="8"/>
        <rFont val="Arial Narrow"/>
        <family val="2"/>
      </rPr>
      <t xml:space="preserve">PNN Alto Fragua: </t>
    </r>
    <r>
      <rPr>
        <sz val="11"/>
        <color indexed="8"/>
        <rFont val="Arial Narrow"/>
        <family val="2"/>
      </rPr>
      <t>Debido a la situación generada por la  pandemia  del COVID19 y a que los comités locales de PVC de los municipios de San José del Fragua y Belén de los Andaquíes no se habían convocado, se generó comunicación con el radicado 20205160028211 a CORPOAMAZONIA para concretar un espacio de trabajo y revisar dicha situación (Anexo No 3 Orfeo y correo); espacio que fue realizado el 21/05/2020 coordinandose  diferentes aspectos para el desarrollo de los comités (Anexo No 4 Ayuda memoria reunión 21/05/20). El 04/06/20 se participa en la activación del comité PVC del municipio de Belén de los Andaquíes (Anexo No 5 Acta Comité Belén). Así mismo en el mes de julio se adelantaron dos espacios de coordinación entre CORPOAMAOZNIA y PNN-DTAM para el seguimiento a los Comités de Control y Vigilancia Departamental y Municipal (Caquetá), planificación de acciones y ejecución de compromisos de acuerdo a la ruta de Trabajo CORPOAMAZONIA-PNN (Anexo No 6 Ayuda memoria y asistencias coordinación). Adicionalmente se participó el 28/07/2020 en la séptima reunión de la Burbuja Ambiental del Caquetá.</t>
    </r>
  </si>
  <si>
    <r>
      <rPr>
        <b/>
        <sz val="11"/>
        <color indexed="8"/>
        <rFont val="Arial Narrow"/>
        <family val="2"/>
      </rPr>
      <t xml:space="preserve">PNN BAHIA PORTETE KAURRELE:
</t>
    </r>
    <r>
      <rPr>
        <sz val="11"/>
        <color indexed="8"/>
        <rFont val="Arial Narrow"/>
        <family val="2"/>
      </rPr>
      <t>13/08/2020</t>
    </r>
  </si>
  <si>
    <r>
      <rPr>
        <b/>
        <sz val="11"/>
        <color indexed="8"/>
        <rFont val="Arial Narrow"/>
        <family val="2"/>
      </rPr>
      <t>PNN Bahia Portete Kaurrele:</t>
    </r>
    <r>
      <rPr>
        <sz val="11"/>
        <color indexed="8"/>
        <rFont val="Arial Narrow"/>
        <family val="2"/>
      </rPr>
      <t xml:space="preserve"> 50%</t>
    </r>
  </si>
  <si>
    <r>
      <rPr>
        <b/>
        <sz val="11"/>
        <color indexed="8"/>
        <rFont val="Arial Narrow"/>
        <family val="2"/>
      </rPr>
      <t>PNN BAHÍA PORTETE KAURRELE:</t>
    </r>
    <r>
      <rPr>
        <sz val="11"/>
        <color indexed="8"/>
        <rFont val="Arial Narrow"/>
        <family val="2"/>
      </rPr>
      <t xml:space="preserve"> Durante el segundo cuatrimestre de la presente vigencia fue aprobado el Plan de Riesgo Público, por nivel central, según memorando No.20201500001243 de fecha 29 de mayo de 2020. Por lo anterior se cumplió el 27 de julio de 2020 con la socialización del Plan de Riesgo Publico al equipo de trabajo del AP, según el procedimiento establecido. Evidencia: anexo 1. Lista de asistencia socialización anexo 2.memorando aprobación PRP</t>
    </r>
  </si>
  <si>
    <r>
      <rPr>
        <b/>
        <sz val="11"/>
        <color indexed="8"/>
        <rFont val="Arial Narrow"/>
        <family val="2"/>
      </rPr>
      <t>PNN SNSM:</t>
    </r>
    <r>
      <rPr>
        <sz val="11"/>
        <color indexed="8"/>
        <rFont val="Arial Narrow"/>
        <family val="2"/>
      </rPr>
      <t xml:space="preserve"> 10/08/2020</t>
    </r>
  </si>
  <si>
    <r>
      <rPr>
        <b/>
        <sz val="11"/>
        <color indexed="8"/>
        <rFont val="Arial Narrow"/>
        <family val="2"/>
      </rPr>
      <t xml:space="preserve">PNN SNSM: </t>
    </r>
    <r>
      <rPr>
        <sz val="11"/>
        <color indexed="8"/>
        <rFont val="Arial Narrow"/>
        <family val="2"/>
      </rPr>
      <t>10/08/2020</t>
    </r>
  </si>
  <si>
    <r>
      <rPr>
        <b/>
        <sz val="11"/>
        <color indexed="8"/>
        <rFont val="Arial Narrow"/>
        <family val="2"/>
      </rPr>
      <t>PNN SNSM:</t>
    </r>
    <r>
      <rPr>
        <sz val="11"/>
        <color indexed="8"/>
        <rFont val="Arial Narrow"/>
        <family val="2"/>
      </rPr>
      <t xml:space="preserve"> Dando alcance a la acción de control, en el marco de la gestión de la actualización del Plan de Riesgo Público y teniendo en cuenta que se realiza anualmente, el 18 de junio de 2020 se envió la comunicación No 20206500001203 a la Oficina de Gestión del Riesgo de PNNC realizando seguimiento y reiterando la solicitud de información sobre el estado de avance del proceso de aprobación de actualización del documento PCRP enviado. Como respuesta, la OGR de PNNC, comunicó mediante ORFEO Informado No. 20201500001593 del 29 de Julio de 2020, que el PCRP fue aprobado. Como evidencia de adjuntan los memorandos mencionados y el PCRP PNN Sierra Nevada de Santa Marta .anexo1 memorando de seguimiento y anexo 2 memorando aprobación anexo 3. PCRP PNN Sierra Nevada de Santa Marta corregido por OGR</t>
    </r>
  </si>
  <si>
    <r>
      <rPr>
        <b/>
        <sz val="11"/>
        <color indexed="8"/>
        <rFont val="Arial Narrow"/>
        <family val="2"/>
      </rPr>
      <t>PNN SNSM:</t>
    </r>
    <r>
      <rPr>
        <sz val="11"/>
        <color indexed="8"/>
        <rFont val="Arial Narrow"/>
        <family val="2"/>
      </rPr>
      <t xml:space="preserve"> De acuerdo a lo establecido en la acción de control se cumplió con la actualización del plan de riesgo público, a través del memorando No.20201500001593 con fecha 29 de julio de 2020 el AP recibió aprobación del mismo. En este sentido las socializaciones del Plan de Riesgo Público al equipo del AP para el segundo y tercer cuatrimestre serán desarrolladas en el tercer cuatrimestre. Anexo como evidencia anexo1. Memorando de seguimiento remitido a la OGR anexo2. memorando aprobación y anexo 3 PCRP PNN Sierra Nevada de Santa Marta corregido por OGR</t>
    </r>
  </si>
  <si>
    <r>
      <rPr>
        <b/>
        <sz val="11"/>
        <color indexed="8"/>
        <rFont val="Arial Narrow"/>
        <family val="2"/>
      </rPr>
      <t xml:space="preserve">PNN SNSM: </t>
    </r>
    <r>
      <rPr>
        <sz val="11"/>
        <color indexed="8"/>
        <rFont val="Arial Narrow"/>
        <family val="2"/>
      </rPr>
      <t>20%</t>
    </r>
  </si>
  <si>
    <r>
      <rPr>
        <b/>
        <sz val="11"/>
        <color indexed="8"/>
        <rFont val="Arial Narrow"/>
        <family val="2"/>
      </rPr>
      <t>PNN MACUIRA:</t>
    </r>
    <r>
      <rPr>
        <sz val="11"/>
        <color indexed="8"/>
        <rFont val="Arial Narrow"/>
        <family val="2"/>
      </rPr>
      <t xml:space="preserve"> 13/08/2020</t>
    </r>
  </si>
  <si>
    <r>
      <rPr>
        <b/>
        <sz val="11"/>
        <color indexed="8"/>
        <rFont val="Arial Narrow"/>
        <family val="2"/>
      </rPr>
      <t xml:space="preserve">SFF LOS FLAMENCOS:
</t>
    </r>
    <r>
      <rPr>
        <sz val="11"/>
        <color indexed="8"/>
        <rFont val="Arial Narrow"/>
        <family val="2"/>
      </rPr>
      <t>14/08/2020</t>
    </r>
  </si>
  <si>
    <r>
      <rPr>
        <b/>
        <sz val="11"/>
        <color indexed="8"/>
        <rFont val="Arial Narrow"/>
        <family val="2"/>
      </rPr>
      <t xml:space="preserve">SF ACANDI PLAYON Y PLAYONA:
</t>
    </r>
    <r>
      <rPr>
        <sz val="11"/>
        <color indexed="8"/>
        <rFont val="Arial Narrow"/>
        <family val="2"/>
      </rPr>
      <t>12/08/2020</t>
    </r>
  </si>
  <si>
    <r>
      <rPr>
        <b/>
        <sz val="11"/>
        <color indexed="8"/>
        <rFont val="Arial Narrow"/>
        <family val="2"/>
      </rPr>
      <t>SFF LOS FLAMENCOS:</t>
    </r>
    <r>
      <rPr>
        <sz val="11"/>
        <color indexed="8"/>
        <rFont val="Arial Narrow"/>
        <family val="2"/>
      </rPr>
      <t xml:space="preserve"> "El 24 de julio del año en curso se realizó la reunión virtual de socialización del Plan de Riesgo Público que está aprobado al equipo del Santuario,actividad que duró de las 9:30 a.m. hasta las 11:35 a.m. en este proceso hubo una amplia retroalimentación por parte del equipo evidencias: anexo 1. Lista Asistencia_Socialización Plan de Riesgo Público, anexo 2. memorias Socialización Plan de Riesgo Público con el equipo SFF Flamencos, anexo 3. memorando aprobatorio-, anexo 4. PRP_Aprobado</t>
    </r>
  </si>
  <si>
    <r>
      <rPr>
        <b/>
        <sz val="11"/>
        <color indexed="8"/>
        <rFont val="Arial Narrow"/>
        <family val="2"/>
      </rPr>
      <t>SF ACANDÍ PP:</t>
    </r>
    <r>
      <rPr>
        <sz val="11"/>
        <color indexed="8"/>
        <rFont val="Arial Narrow"/>
        <family val="2"/>
      </rPr>
      <t xml:space="preserve"> En el segundo cuatrimestre de la vigencia, se socializó el 25/06/2020 al equipo técnico del Santuario de Fauna Acandí, Playón y Playona, el documento Plan de Emergencia y Contingencia de Riesgo Público que se encuentra vigente en el área protegida, se hizo especial referencia en los protocolos de respuesta ante una posible eventualidad; los cuales se activaron durante los últimos meses debido a que se han presentado varios enfrentamientos entre el Ejército Nacional y grupos armados al margen de ley, lo cual ha obligado que el equipo no pueda realizar presencia institucional en el área protegida. Se adjunta Lista de asistencia y memorando de aprobación del documento Anexo 1. lista_asistencia_-GAINF_FO_04_ APP, Anexo2 Memorando APROBACIÓN ACANDI_PRP.</t>
    </r>
  </si>
  <si>
    <r>
      <rPr>
        <b/>
        <sz val="11"/>
        <color indexed="8"/>
        <rFont val="Arial Narrow"/>
        <family val="2"/>
      </rPr>
      <t>PNN de Macuira:</t>
    </r>
    <r>
      <rPr>
        <sz val="11"/>
        <color indexed="8"/>
        <rFont val="Arial Narrow"/>
        <family val="2"/>
      </rPr>
      <t xml:space="preserve"> Dando alcance a la acción de control y con el objetivo de minimizar los riesgos implementando acciones establecidas en dicho documento, se desarrollará en el tercer cuatrimestre la segunda socialización del documento PECRP con el equipo de trabajo teniendo en cuenta que se cumplió en el primer cuatrimestre con la primera socialización del plan de Emergencia y Contingencia de Riesgo Público  De esta manera se daría cumplimento en un 100% de la acción de control de este riesgo para la vigencia 2020.</t>
    </r>
  </si>
  <si>
    <r>
      <rPr>
        <b/>
        <sz val="11"/>
        <color indexed="8"/>
        <rFont val="Arial Narrow"/>
        <family val="2"/>
      </rPr>
      <t>PNN MACUIRA:</t>
    </r>
    <r>
      <rPr>
        <sz val="11"/>
        <color indexed="8"/>
        <rFont val="Arial Narrow"/>
        <family val="2"/>
      </rPr>
      <t xml:space="preserve"> 50%</t>
    </r>
  </si>
  <si>
    <r>
      <rPr>
        <b/>
        <sz val="11"/>
        <color indexed="8"/>
        <rFont val="Arial Narrow"/>
        <family val="2"/>
      </rPr>
      <t xml:space="preserve">SFF LOS FLAMENCOS:  </t>
    </r>
    <r>
      <rPr>
        <sz val="11"/>
        <color indexed="8"/>
        <rFont val="Arial Narrow"/>
        <family val="2"/>
      </rPr>
      <t>50%</t>
    </r>
  </si>
  <si>
    <r>
      <rPr>
        <b/>
        <sz val="11"/>
        <color indexed="8"/>
        <rFont val="Arial Narrow"/>
        <family val="2"/>
      </rPr>
      <t xml:space="preserve">SFF ACANDI, PLAYON Y PLAYONA: </t>
    </r>
    <r>
      <rPr>
        <sz val="11"/>
        <color indexed="8"/>
        <rFont val="Arial Narrow"/>
        <family val="2"/>
      </rPr>
      <t>100%</t>
    </r>
  </si>
  <si>
    <r>
      <rPr>
        <b/>
        <sz val="11"/>
        <color indexed="8"/>
        <rFont val="Arial Narrow"/>
        <family val="2"/>
      </rPr>
      <t>SFF EL CORCHAL MH:</t>
    </r>
    <r>
      <rPr>
        <sz val="11"/>
        <color indexed="8"/>
        <rFont val="Arial Narrow"/>
        <family val="2"/>
      </rPr>
      <t xml:space="preserve">
13/08/2020</t>
    </r>
  </si>
  <si>
    <r>
      <rPr>
        <b/>
        <sz val="11"/>
        <color indexed="8"/>
        <rFont val="Arial Narrow"/>
        <family val="2"/>
      </rPr>
      <t>SFF CGSM</t>
    </r>
    <r>
      <rPr>
        <sz val="11"/>
        <color indexed="8"/>
        <rFont val="Arial Narrow"/>
        <family val="2"/>
      </rPr>
      <t>: 14/08/2020</t>
    </r>
  </si>
  <si>
    <r>
      <rPr>
        <b/>
        <sz val="11"/>
        <color indexed="8"/>
        <rFont val="Arial Narrow"/>
        <family val="2"/>
      </rPr>
      <t>SFF EL CORCHAL MH</t>
    </r>
    <r>
      <rPr>
        <sz val="11"/>
        <color indexed="8"/>
        <rFont val="Arial Narrow"/>
        <family val="2"/>
      </rPr>
      <t>: 13/08/2020</t>
    </r>
  </si>
  <si>
    <r>
      <rPr>
        <b/>
        <sz val="11"/>
        <color indexed="8"/>
        <rFont val="Arial Narrow"/>
        <family val="2"/>
      </rPr>
      <t>PNN TAYRONA:</t>
    </r>
    <r>
      <rPr>
        <sz val="11"/>
        <color indexed="8"/>
        <rFont val="Arial Narrow"/>
        <family val="2"/>
      </rPr>
      <t xml:space="preserve"> 13/08/2020</t>
    </r>
  </si>
  <si>
    <r>
      <rPr>
        <b/>
        <sz val="11"/>
        <color indexed="8"/>
        <rFont val="Arial Narrow"/>
        <family val="2"/>
      </rPr>
      <t>SFF EL CORCHAL MH:</t>
    </r>
    <r>
      <rPr>
        <sz val="11"/>
        <color indexed="8"/>
        <rFont val="Arial Narrow"/>
        <family val="2"/>
      </rPr>
      <t xml:space="preserve"> En el segundo cuatrimestre de la vigencia, no se adelantaron acciones debido a que se prospecta cumplir con las socializaciones del mismo una vez se supere la emergencia por el COVID-19, y sea posible el desarrollo de reuniones presenciales. De continuar la cuarentena, se tomarán medidas tendientes a la retroalimentación del Plan de Riesgo Público con el equipo humano del área protegida.</t>
    </r>
  </si>
  <si>
    <r>
      <rPr>
        <b/>
        <sz val="11"/>
        <color indexed="8"/>
        <rFont val="Arial Narrow"/>
        <family val="2"/>
      </rPr>
      <t>SFF CGSM:</t>
    </r>
    <r>
      <rPr>
        <sz val="11"/>
        <color indexed="8"/>
        <rFont val="Arial Narrow"/>
        <family val="2"/>
      </rPr>
      <t xml:space="preserve"> el Santuario de Flora y Fauna Ciénaga Grande de Santa Marta durante el segundo cuatrimestre avanzó en los ajustes del documento plan de emergencias y contingencia de desastres Naturales a partir de las observaciones realizadas al documento en el nivel territorial según memorando 20206550000843, con tal fin se actualiza los reportes de emergencia de los municipios del (Magdalena : Reten, Pueblo viejo, Sitio Nuevo, Remolino y Pivijay hasta el año 2020. Por otra parte se continua con la implementación del PLEC 2019. se anexa como evidencia los siguientes documentos: Anexo No. 1 _matriz_enviada X AP_ReV_DTCA, Anexo No. 2 informe de implementacion plan de emergencias, Anexo No.3 asistencia_Reuni_DTCA-SNSM_planes GR_26_jun_2020 , Anexo No. 5 pvc - plec segundo trimestre 2020, anexo 6. memorando.</t>
    </r>
  </si>
  <si>
    <r>
      <rPr>
        <b/>
        <sz val="11"/>
        <color indexed="8"/>
        <rFont val="Arial Narrow"/>
        <family val="2"/>
      </rPr>
      <t>SFF EL CORCHAL MH:</t>
    </r>
    <r>
      <rPr>
        <sz val="11"/>
        <color indexed="8"/>
        <rFont val="Arial Narrow"/>
        <family val="2"/>
      </rPr>
      <t xml:space="preserve"> En el segundo cuatrimestre, mediante Memorando 20201500001263 del 1 de junio, se recibió respuesta y retroalimentación por parte de la OGR con sugerencias para realizar ajustes al Documento Plan de Emergencia y Contingencia de Riesgo Natural remitido en el primer cuatrimestre de la vigencia. El área protegida se encuentra realizando los ajustes correspondientes para hacer el envío del documento, esperar aprobación por parte de la OGR y cumplir con las socializaciones del mismo.Se anexa como evidencia anexo 1. Memorando de la OGR anexo2. Comentarios_para_ajuste_PLEC</t>
    </r>
  </si>
  <si>
    <r>
      <rPr>
        <b/>
        <sz val="11"/>
        <color indexed="8"/>
        <rFont val="Arial Narrow"/>
        <family val="2"/>
      </rPr>
      <t>SFF CORCHAL MH:</t>
    </r>
    <r>
      <rPr>
        <sz val="11"/>
        <color indexed="8"/>
        <rFont val="Arial Narrow"/>
        <family val="2"/>
      </rPr>
      <t xml:space="preserve"> 33,33%</t>
    </r>
  </si>
  <si>
    <r>
      <rPr>
        <b/>
        <sz val="11"/>
        <color indexed="8"/>
        <rFont val="Arial Narrow"/>
        <family val="2"/>
      </rPr>
      <t xml:space="preserve">SFF CORCHAL MH: </t>
    </r>
    <r>
      <rPr>
        <sz val="11"/>
        <color indexed="8"/>
        <rFont val="Arial Narrow"/>
        <family val="2"/>
      </rPr>
      <t>16,66%</t>
    </r>
  </si>
  <si>
    <r>
      <rPr>
        <b/>
        <sz val="11"/>
        <color indexed="8"/>
        <rFont val="Arial Narrow"/>
        <family val="2"/>
      </rPr>
      <t xml:space="preserve">SFF CGSM: </t>
    </r>
    <r>
      <rPr>
        <sz val="11"/>
        <color indexed="8"/>
        <rFont val="Arial Narrow"/>
        <family val="2"/>
      </rPr>
      <t>15%</t>
    </r>
  </si>
  <si>
    <r>
      <rPr>
        <b/>
        <sz val="11"/>
        <color indexed="8"/>
        <rFont val="Arial Narrow"/>
        <family val="2"/>
      </rPr>
      <t>PNN TAYRONA</t>
    </r>
    <r>
      <rPr>
        <sz val="11"/>
        <color indexed="8"/>
        <rFont val="Arial Narrow"/>
        <family val="2"/>
      </rPr>
      <t>:100%</t>
    </r>
  </si>
  <si>
    <r>
      <rPr>
        <b/>
        <sz val="11"/>
        <color indexed="8"/>
        <rFont val="Arial Narrow"/>
        <family val="2"/>
      </rPr>
      <t>OGR:</t>
    </r>
    <r>
      <rPr>
        <sz val="11"/>
        <color indexed="8"/>
        <rFont val="Arial Narrow"/>
        <family val="2"/>
      </rPr>
      <t xml:space="preserve">
11/08/2020</t>
    </r>
  </si>
  <si>
    <r>
      <rPr>
        <b/>
        <sz val="11"/>
        <color indexed="8"/>
        <rFont val="Arial Narrow"/>
        <family val="2"/>
      </rPr>
      <t>OGR:</t>
    </r>
    <r>
      <rPr>
        <sz val="11"/>
        <color indexed="8"/>
        <rFont val="Arial Narrow"/>
        <family val="2"/>
      </rPr>
      <t xml:space="preserve"> Se han remitido a 6 áreas protegidas: PNN La Macarena, PNN Bahia Portete, PNN Cueva de Los Guacharos, SF y Plantas Medicinales Orito Ingi Ande, PNN Sierra Nevada de Santa Marta, PNN Serrania de los Yariguies la aprobación de la actualización de los Planes de Contingencia de Riesgo Público (Anexo 1. Planes riesgo público aprobados).
Se ha realizado la atención y seguimiento con las instancias pertinentes a cuatro (4) situaciones de orden público que se presentan en los municipios con jurisdicción en las áreas de los Parques Nacionales Naturales (Anexo 2. Situaciones de riesgo público atendidas) </t>
    </r>
  </si>
  <si>
    <r>
      <rPr>
        <b/>
        <sz val="11"/>
        <color indexed="8"/>
        <rFont val="Arial Narrow"/>
        <family val="2"/>
      </rPr>
      <t>OGR:</t>
    </r>
    <r>
      <rPr>
        <sz val="11"/>
        <color indexed="8"/>
        <rFont val="Arial Narrow"/>
        <family val="2"/>
      </rPr>
      <t xml:space="preserve"> 20%</t>
    </r>
  </si>
  <si>
    <r>
      <rPr>
        <b/>
        <sz val="11"/>
        <color indexed="8"/>
        <rFont val="Arial Narrow"/>
        <family val="2"/>
      </rPr>
      <t>VP ISLA SALAMANCA:</t>
    </r>
    <r>
      <rPr>
        <sz val="11"/>
        <color indexed="8"/>
        <rFont val="Arial Narrow"/>
        <family val="2"/>
      </rPr>
      <t xml:space="preserve"> 13/08/2020</t>
    </r>
  </si>
  <si>
    <r>
      <rPr>
        <b/>
        <sz val="11"/>
        <color indexed="8"/>
        <rFont val="Arial Narrow"/>
        <family val="2"/>
      </rPr>
      <t>VP ISLA SALAMANCA:</t>
    </r>
    <r>
      <rPr>
        <sz val="11"/>
        <color indexed="8"/>
        <rFont val="Arial Narrow"/>
        <family val="2"/>
      </rPr>
      <t>En el marco de la acción de control en el segundo cuatrimestre 2020, el AP avanzó en el seguimiento de los procesos de actualización del documento Plan de emergencia y Contingencia.Se recibió respuesta de la OGR Nivel central, con memorando No 20201500001233 respecto el documento remitido por el AP en el primer cuatrimestre, esta respuesta indica la revisión del plan y los anexos enviado por VIPIS así como los ajustes que se deben realizar al documento del PLEC. A fecha del monitoreo nos encontramos en el proceso de ajuste del Plan de acuerdo a los comentarios que envió Nivel Central y remitir para su aprobación y dar cumplimiento a las socializaciones en el tercer cuatrimestre de la vigencia. Se adjunta como evidencias: 1_memorando_NC_devuelve PLEC_VIPIS, 2_comentarios_NC_Al_PLEC_VIPIS, 3_matriz_revisada xNC_2020</t>
    </r>
  </si>
  <si>
    <r>
      <rPr>
        <b/>
        <sz val="11"/>
        <color indexed="8"/>
        <rFont val="Arial Narrow"/>
        <family val="2"/>
      </rPr>
      <t>VIP ISLA SALAMANCA:</t>
    </r>
    <r>
      <rPr>
        <sz val="11"/>
        <color indexed="8"/>
        <rFont val="Arial Narrow"/>
        <family val="2"/>
      </rPr>
      <t>33%</t>
    </r>
  </si>
  <si>
    <r>
      <rPr>
        <b/>
        <sz val="11"/>
        <color indexed="8"/>
        <rFont val="Arial Narrow"/>
        <family val="2"/>
      </rPr>
      <t>DTAM:</t>
    </r>
    <r>
      <rPr>
        <sz val="11"/>
        <color indexed="8"/>
        <rFont val="Arial Narrow"/>
        <family val="2"/>
      </rPr>
      <t xml:space="preserve"> 10/08/2020
</t>
    </r>
    <r>
      <rPr>
        <b/>
        <sz val="11"/>
        <color indexed="8"/>
        <rFont val="Arial Narrow"/>
        <family val="2"/>
      </rPr>
      <t>DTAN:</t>
    </r>
    <r>
      <rPr>
        <sz val="11"/>
        <color indexed="8"/>
        <rFont val="Arial Narrow"/>
        <family val="2"/>
      </rPr>
      <t xml:space="preserve"> 14/08/2020
</t>
    </r>
    <r>
      <rPr>
        <b/>
        <sz val="11"/>
        <color indexed="8"/>
        <rFont val="Arial Narrow"/>
        <family val="2"/>
      </rPr>
      <t>DTOR:</t>
    </r>
    <r>
      <rPr>
        <sz val="11"/>
        <color indexed="8"/>
        <rFont val="Arial Narrow"/>
        <family val="2"/>
      </rPr>
      <t xml:space="preserve"> 10/08/2020
</t>
    </r>
    <r>
      <rPr>
        <b/>
        <sz val="11"/>
        <color indexed="8"/>
        <rFont val="Arial Narrow"/>
        <family val="2"/>
      </rPr>
      <t>DTAO</t>
    </r>
    <r>
      <rPr>
        <sz val="11"/>
        <color indexed="8"/>
        <rFont val="Arial Narrow"/>
        <family val="2"/>
      </rPr>
      <t xml:space="preserve">: 14/08/2020
</t>
    </r>
    <r>
      <rPr>
        <b/>
        <sz val="11"/>
        <color indexed="8"/>
        <rFont val="Arial Narrow"/>
        <family val="2"/>
      </rPr>
      <t>DTCA</t>
    </r>
    <r>
      <rPr>
        <sz val="11"/>
        <color indexed="8"/>
        <rFont val="Arial Narrow"/>
        <family val="2"/>
      </rPr>
      <t xml:space="preserve">: 13/08/2020
</t>
    </r>
    <r>
      <rPr>
        <b/>
        <sz val="11"/>
        <color indexed="8"/>
        <rFont val="Arial Narrow"/>
        <family val="2"/>
      </rPr>
      <t>DTPA</t>
    </r>
    <r>
      <rPr>
        <sz val="11"/>
        <color indexed="8"/>
        <rFont val="Arial Narrow"/>
        <family val="2"/>
      </rPr>
      <t xml:space="preserve">:19/08/2020
</t>
    </r>
    <r>
      <rPr>
        <b/>
        <sz val="11"/>
        <color indexed="8"/>
        <rFont val="Arial Narrow"/>
        <family val="2"/>
      </rPr>
      <t>GTEA</t>
    </r>
    <r>
      <rPr>
        <sz val="11"/>
        <color indexed="8"/>
        <rFont val="Arial Narrow"/>
        <family val="2"/>
      </rPr>
      <t>:18/08/2020</t>
    </r>
  </si>
  <si>
    <r>
      <rPr>
        <b/>
        <sz val="11"/>
        <color indexed="8"/>
        <rFont val="Arial Narrow"/>
        <family val="2"/>
      </rPr>
      <t xml:space="preserve">DTAM: </t>
    </r>
    <r>
      <rPr>
        <sz val="11"/>
        <color indexed="8"/>
        <rFont val="Arial Narrow"/>
        <family val="2"/>
      </rPr>
      <t xml:space="preserve">66%
</t>
    </r>
    <r>
      <rPr>
        <b/>
        <sz val="11"/>
        <color indexed="8"/>
        <rFont val="Arial Narrow"/>
        <family val="2"/>
      </rPr>
      <t>DTAN</t>
    </r>
    <r>
      <rPr>
        <sz val="11"/>
        <color indexed="8"/>
        <rFont val="Arial Narrow"/>
        <family val="2"/>
      </rPr>
      <t xml:space="preserve">: 66%
</t>
    </r>
    <r>
      <rPr>
        <b/>
        <sz val="11"/>
        <color indexed="8"/>
        <rFont val="Arial Narrow"/>
        <family val="2"/>
      </rPr>
      <t>DTOR:</t>
    </r>
    <r>
      <rPr>
        <sz val="11"/>
        <color indexed="8"/>
        <rFont val="Arial Narrow"/>
        <family val="2"/>
      </rPr>
      <t xml:space="preserve"> 100%
</t>
    </r>
    <r>
      <rPr>
        <b/>
        <sz val="11"/>
        <color indexed="8"/>
        <rFont val="Arial Narrow"/>
        <family val="2"/>
      </rPr>
      <t>DTAO</t>
    </r>
    <r>
      <rPr>
        <sz val="11"/>
        <color indexed="8"/>
        <rFont val="Arial Narrow"/>
        <family val="2"/>
      </rPr>
      <t xml:space="preserve">: 66,6%
</t>
    </r>
    <r>
      <rPr>
        <b/>
        <sz val="11"/>
        <color indexed="8"/>
        <rFont val="Arial Narrow"/>
        <family val="2"/>
      </rPr>
      <t>DTCA</t>
    </r>
    <r>
      <rPr>
        <sz val="11"/>
        <color indexed="8"/>
        <rFont val="Arial Narrow"/>
        <family val="2"/>
      </rPr>
      <t xml:space="preserve">: 66%
</t>
    </r>
    <r>
      <rPr>
        <b/>
        <sz val="11"/>
        <color indexed="8"/>
        <rFont val="Arial Narrow"/>
        <family val="2"/>
      </rPr>
      <t>DTPA</t>
    </r>
    <r>
      <rPr>
        <sz val="11"/>
        <color indexed="8"/>
        <rFont val="Arial Narrow"/>
        <family val="2"/>
      </rPr>
      <t xml:space="preserve">: 33%
</t>
    </r>
    <r>
      <rPr>
        <b/>
        <sz val="11"/>
        <color indexed="8"/>
        <rFont val="Arial Narrow"/>
        <family val="2"/>
      </rPr>
      <t>GTEA</t>
    </r>
    <r>
      <rPr>
        <sz val="11"/>
        <color indexed="8"/>
        <rFont val="Arial Narrow"/>
        <family val="2"/>
      </rPr>
      <t>: 65%</t>
    </r>
  </si>
  <si>
    <r>
      <rPr>
        <b/>
        <sz val="11"/>
        <color indexed="8"/>
        <rFont val="Arial Narrow"/>
        <family val="2"/>
      </rPr>
      <t>ANULE:</t>
    </r>
    <r>
      <rPr>
        <sz val="11"/>
        <color indexed="8"/>
        <rFont val="Arial Narrow"/>
        <family val="2"/>
      </rPr>
      <t>14/08/2020</t>
    </r>
  </si>
  <si>
    <r>
      <rPr>
        <b/>
        <sz val="11"/>
        <color indexed="8"/>
        <rFont val="Arial Narrow"/>
        <family val="2"/>
      </rPr>
      <t>ANULE:</t>
    </r>
    <r>
      <rPr>
        <sz val="11"/>
        <color indexed="8"/>
        <rFont val="Arial Narrow"/>
        <family val="2"/>
      </rPr>
      <t xml:space="preserve"> 60%</t>
    </r>
  </si>
  <si>
    <r>
      <rPr>
        <b/>
        <sz val="11"/>
        <color indexed="8"/>
        <rFont val="Arial Narrow"/>
        <family val="2"/>
      </rPr>
      <t xml:space="preserve">ANU ESTORAQUES: </t>
    </r>
    <r>
      <rPr>
        <sz val="11"/>
        <color indexed="8"/>
        <rFont val="Arial Narrow"/>
        <family val="2"/>
      </rPr>
      <t>El PEC fue actualizado mediante memorando: *20191500002813* y socializado al equipo del ANU los Estoraques en el mes agosto 2020. El dia 20 de agosto se programó socializacion con entes locales y Departamentales 
Evidencias: plan PEC actualizado,
Acta Socializacion_PEC_Equipo_ANULE
Lista de asistencia_Socialización_PEC</t>
    </r>
  </si>
  <si>
    <r>
      <rPr>
        <b/>
        <sz val="11"/>
        <color indexed="8"/>
        <rFont val="Arial Narrow"/>
        <family val="2"/>
      </rPr>
      <t xml:space="preserve">AUN ESTORAQUES </t>
    </r>
    <r>
      <rPr>
        <sz val="11"/>
        <color indexed="8"/>
        <rFont val="Arial Narrow"/>
        <family val="2"/>
      </rPr>
      <t>Se adjuntan 2 evidencias en driver: Orfeo:20191500002813 informando actualizacion.
2. Se adjunta archivo con plan de emergencias y cotingencia por riesgo natural.</t>
    </r>
  </si>
  <si>
    <r>
      <rPr>
        <b/>
        <sz val="11"/>
        <color indexed="8"/>
        <rFont val="Arial Narrow"/>
        <family val="2"/>
      </rPr>
      <t>PNN CATATUMBO:</t>
    </r>
    <r>
      <rPr>
        <sz val="11"/>
        <color indexed="8"/>
        <rFont val="Arial Narrow"/>
        <family val="2"/>
      </rPr>
      <t xml:space="preserve"> 14/08/2020</t>
    </r>
  </si>
  <si>
    <r>
      <rPr>
        <b/>
        <sz val="11"/>
        <color indexed="8"/>
        <rFont val="Arial Narrow"/>
        <family val="2"/>
      </rPr>
      <t xml:space="preserve">PNN CATATUMBO: </t>
    </r>
    <r>
      <rPr>
        <sz val="11"/>
        <color indexed="8"/>
        <rFont val="Arial Narrow"/>
        <family val="2"/>
      </rPr>
      <t>60%</t>
    </r>
  </si>
  <si>
    <r>
      <rPr>
        <b/>
        <sz val="11"/>
        <color indexed="8"/>
        <rFont val="Arial Narrow"/>
        <family val="2"/>
      </rPr>
      <t>PNN CATATUMBO</t>
    </r>
    <r>
      <rPr>
        <sz val="11"/>
        <color indexed="8"/>
        <rFont val="Arial Narrow"/>
        <family val="2"/>
      </rPr>
      <t>: El Plan de emergencia y contigencia de riesgo natural, se encuentra aprobado y actualizado Memorando: 20195520004703 , se envío el documento para su socialización a las entidades competentes por medio de correo electronico debido a que a la pandemia no se ha podido realizar reuniones presenciales .
 Este se socializo con el equipo del área protegida por video conferencia.
 Anexo: lista de asistencia y envío de correos electronicos</t>
    </r>
  </si>
  <si>
    <r>
      <rPr>
        <b/>
        <sz val="11"/>
        <color indexed="8"/>
        <rFont val="Arial Narrow"/>
        <family val="2"/>
      </rPr>
      <t>PNN COCUY:</t>
    </r>
    <r>
      <rPr>
        <sz val="11"/>
        <color indexed="8"/>
        <rFont val="Arial Narrow"/>
        <family val="2"/>
      </rPr>
      <t xml:space="preserve"> 13/08/2020</t>
    </r>
  </si>
  <si>
    <r>
      <rPr>
        <b/>
        <sz val="11"/>
        <color indexed="8"/>
        <rFont val="Arial Narrow"/>
        <family val="2"/>
      </rPr>
      <t>SFF GUANENTA ALTO RIO FONCE:</t>
    </r>
    <r>
      <rPr>
        <sz val="11"/>
        <color indexed="8"/>
        <rFont val="Arial Narrow"/>
        <family val="2"/>
      </rPr>
      <t>13/08/2020</t>
    </r>
  </si>
  <si>
    <r>
      <rPr>
        <b/>
        <sz val="11"/>
        <color indexed="8"/>
        <rFont val="Arial Narrow"/>
        <family val="2"/>
      </rPr>
      <t xml:space="preserve">SFF GUANENTA ALTO RIO FONCE: </t>
    </r>
    <r>
      <rPr>
        <sz val="11"/>
        <color indexed="8"/>
        <rFont val="Arial Narrow"/>
        <family val="2"/>
      </rPr>
      <t>En el segundo cuatrimestre, se cumplió con la actualización del documento Plan de Emergencias y Contingencias del SFF Guanentá Alto Rio Fonce, fue aprobado mediante Memorando 20201500001543
  del 7 de julio de 2020. Anexos: Evidencia 99_Memorando solicitud Actualización PEC y Evidencia 99_Memorando de aprobación PEC. Se socializó el documento de manera virtual al equipo técnico del área protegida Anexo: Evidencia 99_ Listado de asistencia Socialización PEC</t>
    </r>
  </si>
  <si>
    <r>
      <rPr>
        <b/>
        <sz val="11"/>
        <color indexed="8"/>
        <rFont val="Arial Narrow"/>
        <family val="2"/>
      </rPr>
      <t xml:space="preserve">SFF GUANENTA ALTO RIO FONCE: </t>
    </r>
    <r>
      <rPr>
        <sz val="11"/>
        <color indexed="8"/>
        <rFont val="Arial Narrow"/>
        <family val="2"/>
      </rPr>
      <t>60%</t>
    </r>
  </si>
  <si>
    <r>
      <rPr>
        <b/>
        <sz val="11"/>
        <color indexed="8"/>
        <rFont val="Arial Narrow"/>
        <family val="2"/>
      </rPr>
      <t xml:space="preserve">SSF Iguaque: </t>
    </r>
    <r>
      <rPr>
        <sz val="11"/>
        <color indexed="8"/>
        <rFont val="Arial Narrow"/>
        <family val="2"/>
      </rPr>
      <t>14/08/2020</t>
    </r>
  </si>
  <si>
    <r>
      <rPr>
        <b/>
        <sz val="11"/>
        <color indexed="8"/>
        <rFont val="Arial Narrow"/>
        <family val="2"/>
      </rPr>
      <t xml:space="preserve">SSF Iguaque: </t>
    </r>
    <r>
      <rPr>
        <sz val="11"/>
        <color indexed="8"/>
        <rFont val="Arial Narrow"/>
        <family val="2"/>
      </rPr>
      <t>40%</t>
    </r>
  </si>
  <si>
    <r>
      <rPr>
        <b/>
        <sz val="11"/>
        <color indexed="8"/>
        <rFont val="Arial Narrow"/>
        <family val="2"/>
      </rPr>
      <t xml:space="preserve">SSF Iguaque: </t>
    </r>
    <r>
      <rPr>
        <sz val="11"/>
        <color indexed="8"/>
        <rFont val="Arial Narrow"/>
        <family val="2"/>
      </rPr>
      <t>Dado que se habia solicitado apoyo a la DTANs para diligenciar aspectos técnicos inacabados en el documento, pero no hubo respuesta, se procedio a incorrporarlos con ayuda de un profesional temático del AP, cuyos resultados se consiganaron en el documento mencionado (ver columna AR), con lo cual el documento quedo enteramente diligenciado en sus aspectos técnicos. El documento fue enviado a la DTAN para su revision y aprobación. A la espera de una respuesta de validación del mismo para iniciara la socializacion por medios virtuales del mismo (admin municipales y AP))</t>
    </r>
  </si>
  <si>
    <r>
      <rPr>
        <b/>
        <sz val="11"/>
        <color indexed="8"/>
        <rFont val="Arial Narrow"/>
        <family val="2"/>
      </rPr>
      <t>PNN CUEVA DE LOS GUACHAROS:</t>
    </r>
    <r>
      <rPr>
        <sz val="11"/>
        <color indexed="8"/>
        <rFont val="Arial Narrow"/>
        <family val="2"/>
      </rPr>
      <t xml:space="preserve"> 12/8/2020</t>
    </r>
  </si>
  <si>
    <r>
      <rPr>
        <b/>
        <sz val="11"/>
        <color indexed="8"/>
        <rFont val="Arial Narrow"/>
        <family val="2"/>
      </rPr>
      <t xml:space="preserve">PNN CUEVA DE LOS GUACHAROS: </t>
    </r>
    <r>
      <rPr>
        <sz val="11"/>
        <color indexed="8"/>
        <rFont val="Arial Narrow"/>
        <family val="2"/>
      </rPr>
      <t>envío nuevamente el PECDNIF a la DTAO resolviendo las observaciones respectivas. A través del memorando No. 20206120000563, la DTAO envió verisón final del documento a la OGR, por tanto está pendiente la aprobación. El Plan se ha venido implementado en el segundo cuatrimestre se emitió la alerta amarilla y se siguió el protocolo respectivo con la participaciòn del personal del Parque. Evidencias: 1)Memorando envío del PECDNIF a la OGR, 2) Versión final PECDNIF enviado, 3) Informe de ejecución del PECDNIF.</t>
    </r>
  </si>
  <si>
    <r>
      <rPr>
        <b/>
        <sz val="11"/>
        <color indexed="8"/>
        <rFont val="Arial Narrow"/>
        <family val="2"/>
      </rPr>
      <t xml:space="preserve">PNN CUEVA DE LOS GUACHAROS:
</t>
    </r>
    <r>
      <rPr>
        <sz val="11"/>
        <color indexed="8"/>
        <rFont val="Arial Narrow"/>
        <family val="2"/>
      </rPr>
      <t>85%</t>
    </r>
  </si>
  <si>
    <r>
      <rPr>
        <b/>
        <sz val="11"/>
        <color indexed="8"/>
        <rFont val="Arial Narrow"/>
        <family val="2"/>
      </rPr>
      <t>PNN Los Nevados:</t>
    </r>
    <r>
      <rPr>
        <sz val="11"/>
        <color indexed="8"/>
        <rFont val="Arial Narrow"/>
        <family val="2"/>
      </rPr>
      <t xml:space="preserve"> 10/08/2020</t>
    </r>
  </si>
  <si>
    <r>
      <rPr>
        <b/>
        <sz val="11"/>
        <color indexed="8"/>
        <rFont val="Arial Narrow"/>
        <family val="2"/>
      </rPr>
      <t>PNN Los Nevados:</t>
    </r>
    <r>
      <rPr>
        <sz val="11"/>
        <color indexed="8"/>
        <rFont val="Arial Narrow"/>
        <family val="2"/>
      </rPr>
      <t xml:space="preserve"> Como avance en la implementación de las acciones preventivas del plan de contingencia para la gestión del riesgo generado por el ejercicio de la autoridad ambiental, se reporta en primer lugar la aprobación por parte de la Jefe Oficina Gestión del Riesgo, de la actualización del PCRP PNN Los Nevados 2019. Entre las acciones adelantadas para este periodo de reporte y relacionadas con la gestión del riesgo público, se destacan:
 Se mantiene activo el protocolo de seguridad en riesgo público por ejercicio de la autoridad ambiental ante la Alerta Temprana 047 emitida por la Defensoría del Pueblo, restringiendo desplazamiento en los sectores con jurisdicción en el departamento de Tolima.
 Se ha contado con apoyo de la Policía Nacional de acompañamiento en campo en el sector de Potosí y Laguna del Otún en jornadas diurnas y nocturnas con la imposición de comparendos para sentar precedentes ante presiones por turismo no regulado.
 Mantenimiento de los equipos de radiocomunicaciones por parte del personal del área protegida y fortalecimiento del equipo de radiocomunicaciones a través de la adquisición de repetidora VHF en reposición de la Aseguradora.
 Articulación con la Personería municipal de Murillo Tolima para la participación en el seguimiento a la alerta temprana AT – 047.
 Anexo: 1,Documento segundo Reporte PAA 2020 Gestión del Riesgo por Ejercicio Autoridad Ambiental.
 2,Memorando 20201500001173 - Aprobación actualización del PCRP PNN Los Nevados 2019.
 3,Memorando 20206200001683 Orientaciones sobre desplazamientos al interior del Parque.</t>
    </r>
  </si>
  <si>
    <r>
      <rPr>
        <b/>
        <sz val="11"/>
        <color indexed="8"/>
        <rFont val="Arial Narrow"/>
        <family val="2"/>
      </rPr>
      <t>PNN Los Nevados:</t>
    </r>
    <r>
      <rPr>
        <sz val="11"/>
        <color indexed="8"/>
        <rFont val="Arial Narrow"/>
        <family val="2"/>
      </rPr>
      <t xml:space="preserve"> 66%</t>
    </r>
  </si>
  <si>
    <r>
      <rPr>
        <b/>
        <sz val="11"/>
        <color indexed="8"/>
        <rFont val="Arial Narrow"/>
        <family val="2"/>
      </rPr>
      <t>PNN Los Nevados:</t>
    </r>
    <r>
      <rPr>
        <sz val="11"/>
        <color indexed="8"/>
        <rFont val="Arial Narrow"/>
        <family val="2"/>
      </rPr>
      <t>Como avance en la implementación de las líneas de acción del Plan de Emergencia y Contingencia de Riesgo Natural, se resaltan las siguientes actividades:
Articulación con los organismos de socorro e instituciones aliadas para la atención de emergencias a nivel regional y local a través de la comunicación constante con la Comisión de Incendios de Risaralda y los Cuerpos oficiales de Bomberos de Pereira y Santa Rosa de Cabal (Risaralda).
Trabajo conjunto y articulado con el Departamento de Policía de Risaralda a través de la Seccional de Protección y Servicios Especiales DERIS en el desarrollo de actividades de inspección, vigilancia y control en los sectores de Potosí y Laguna del Otún.
Identificación de las necesidades de mantenimiento de los equipos para la atención a emergencias, necesidades de los botiquines y elementos de protección personal, para incluir estas necesidades en los procesos de contratación que adelanta Parque de acuerdo con los recursos presupuestales asignados para la vigencia 2020.
Mejoramiento de las radiocomunicaciones a partir del mantenimiento preventivo de repetidoras y revisión de los equipos de radiocomunicación ubicados en los sectores El Recreo, Gualí y La Olleta.
Actualización del directorio de personal vinculado al equipo de trabajo del área protegida vigencia 2020.
 Socialización del Plan de Emergencias a Guías y Operadoras aspirantes al aval para la prestación de servicios ecoturísticos al interior del PNN Los Nevados, como parte del componente del plan de manejo y plan de ordenamiento ecoturístico y en el marco del REPSE. En el reporte anterior (seguimiento primer cuatrimestre al mapa de riesgos) se refirió el acercamiento con los Alcaldes los municipios de Murillo, Villahermosa, Casabianca y Herveo del departamento del Tolima para la articulación del Plan de Emergencias del PNN Los Nevados.
 Anexos:1. II Reporte PAA PDECDNIF Junio 2020
 2.Informe actividades Policía sector La Linda y Laguna del Otún
 3.Directorio personal del área protegida 2020
 4.Plan de lección plan de emergencias proceso REPSE.
 5,Lista de asistencia y ayuda de memoria acercamientos Alcaldías Herveo, Casabianca, 
 6. Murillo y Villahermosa.</t>
    </r>
  </si>
  <si>
    <r>
      <rPr>
        <b/>
        <sz val="11"/>
        <color indexed="8"/>
        <rFont val="Arial Narrow"/>
        <family val="2"/>
      </rPr>
      <t>PNN Los Nevados:</t>
    </r>
    <r>
      <rPr>
        <sz val="11"/>
        <color indexed="8"/>
        <rFont val="Arial Narrow"/>
        <family val="2"/>
      </rPr>
      <t xml:space="preserve">
10/08/2020</t>
    </r>
  </si>
  <si>
    <r>
      <rPr>
        <b/>
        <sz val="11"/>
        <color indexed="8"/>
        <rFont val="Arial Narrow"/>
        <family val="2"/>
      </rPr>
      <t>PNN Selva de Florencia:</t>
    </r>
    <r>
      <rPr>
        <sz val="11"/>
        <color indexed="8"/>
        <rFont val="Arial Narrow"/>
        <family val="2"/>
      </rPr>
      <t xml:space="preserve"> 06/08/2020</t>
    </r>
  </si>
  <si>
    <r>
      <rPr>
        <b/>
        <sz val="11"/>
        <color indexed="8"/>
        <rFont val="Arial Narrow"/>
        <family val="2"/>
      </rPr>
      <t>PNN Selva de Florencia:</t>
    </r>
    <r>
      <rPr>
        <sz val="11"/>
        <color indexed="8"/>
        <rFont val="Arial Narrow"/>
        <family val="2"/>
      </rPr>
      <t xml:space="preserve"> Durante el segundo cuatrimestre se implementaron actividades en cinco acciones de intervención del PECDN: 1) Gestión de recursos para la dotación Básica para atención de emergencias y la Implementación del sistema de radiocomunicaciones en el AP, 2) Conocer los instrumentos de planeación del territorio en los que el Área se encuentra inscrita, 3) Mantener contacto con las fuerzas militares y la OGR, para conocer avances de las actividades de desminado que hay al interior del AP 4) Acción de intervención: Capacitación y entrenamiento al equipo de trabajo en lo relacionado con el riesgo de desastres y las amenazas identificadas para el AP, gestionadas ante Instituciones y organizaciones y 5) Articulación y participación activa en los Consejos Municipales de Gestión del Riesgo de Desastres (CMGRD) en los municipios donde tiene jurisdicción el AP (Anexo 1. Informe de Implementación PECDN)</t>
    </r>
  </si>
  <si>
    <r>
      <rPr>
        <b/>
        <sz val="11"/>
        <color indexed="8"/>
        <rFont val="Arial Narrow"/>
        <family val="2"/>
      </rPr>
      <t>PNN Selva de Florencia:</t>
    </r>
    <r>
      <rPr>
        <sz val="11"/>
        <color indexed="8"/>
        <rFont val="Arial Narrow"/>
        <family val="2"/>
      </rPr>
      <t xml:space="preserve">
66,6%</t>
    </r>
  </si>
  <si>
    <r>
      <rPr>
        <b/>
        <sz val="11"/>
        <color indexed="8"/>
        <rFont val="Arial Narrow"/>
        <family val="2"/>
      </rPr>
      <t xml:space="preserve">PNN CV DOÑA JUANA:
</t>
    </r>
    <r>
      <rPr>
        <sz val="11"/>
        <color indexed="8"/>
        <rFont val="Arial Narrow"/>
        <family val="2"/>
      </rPr>
      <t>10/08/2020</t>
    </r>
  </si>
  <si>
    <r>
      <rPr>
        <b/>
        <sz val="11"/>
        <color indexed="8"/>
        <rFont val="Arial Narrow"/>
        <family val="2"/>
      </rPr>
      <t xml:space="preserve">PNN CV DOÑA JUANA: </t>
    </r>
    <r>
      <rPr>
        <sz val="11"/>
        <color indexed="8"/>
        <rFont val="Arial Narrow"/>
        <family val="2"/>
      </rPr>
      <t xml:space="preserve"> El PNN esta a la espera de la aprobación del PECDNIF ( orfeo 20196120001113 dic 2019) , El AP realiza las acciones de implementación del PECDNIF , seguimiento a boletines, participación en los CMGR y otros eventos relacionados conversatorios ; Se Socializo el Plan de Emergencias a todo el equipo de trabajo del PNN Complejo Volcánico Doña Juana Cascabel para Desastres Naturales e Incendios Forestales, con todos los ajustes y actualizaciones hechas hasta el 2020.
 Anexo 1. orfeo 20196120001113 remi OGR
 Anexo 2. ACTA REUNION 25 JUN SOCIALIZACION PEC (1)126. 
 Anexo 3. LISTADO ASISTENCIA SOCIALIZACION PEC JUN 25 
 Anexo 4. Inf GESTIÓN DE RIESGO Y DESASTRE</t>
    </r>
  </si>
  <si>
    <r>
      <rPr>
        <b/>
        <sz val="11"/>
        <color indexed="8"/>
        <rFont val="Arial Narrow"/>
        <family val="2"/>
      </rPr>
      <t>PNN CV DOÑA JUANA:</t>
    </r>
    <r>
      <rPr>
        <sz val="11"/>
        <color indexed="8"/>
        <rFont val="Arial Narrow"/>
        <family val="2"/>
      </rPr>
      <t xml:space="preserve">
66,6%</t>
    </r>
  </si>
  <si>
    <r>
      <rPr>
        <b/>
        <sz val="11"/>
        <color indexed="8"/>
        <rFont val="Arial Narrow"/>
        <family val="2"/>
      </rPr>
      <t>GALERAS:</t>
    </r>
    <r>
      <rPr>
        <sz val="11"/>
        <color indexed="8"/>
        <rFont val="Arial Narrow"/>
        <family val="2"/>
      </rPr>
      <t xml:space="preserve">
10/08/2020</t>
    </r>
  </si>
  <si>
    <r>
      <rPr>
        <b/>
        <sz val="11"/>
        <color indexed="8"/>
        <rFont val="Arial Narrow"/>
        <family val="2"/>
      </rPr>
      <t xml:space="preserve">SFF GALERAS: </t>
    </r>
    <r>
      <rPr>
        <sz val="11"/>
        <color indexed="8"/>
        <rFont val="Arial Narrow"/>
        <family val="2"/>
      </rPr>
      <t>El 18 de mayo se realizo el ajuste al PEC con el equipo de trabajo en el marco del comite técnico del AP (Ver anexo 10), logrando ajustar el PEC (Anexo 11) el cual se envió a la DTAO (Anexo 12) y se esta a la espera del análisis y/o aprobación correspondiente. 
 De igual manera se cuenta con un cuadro de seguimiento a la implementacion del PEC (Anexo 13).</t>
    </r>
  </si>
  <si>
    <r>
      <rPr>
        <b/>
        <sz val="11"/>
        <color indexed="8"/>
        <rFont val="Arial Narrow"/>
        <family val="2"/>
      </rPr>
      <t>GALERAS:</t>
    </r>
    <r>
      <rPr>
        <sz val="11"/>
        <color indexed="8"/>
        <rFont val="Arial Narrow"/>
        <family val="2"/>
      </rPr>
      <t xml:space="preserve"> 80%</t>
    </r>
  </si>
  <si>
    <r>
      <rPr>
        <b/>
        <sz val="11"/>
        <color indexed="8"/>
        <rFont val="Arial Narrow"/>
        <family val="2"/>
      </rPr>
      <t>SFF Corota:</t>
    </r>
    <r>
      <rPr>
        <sz val="11"/>
        <color indexed="8"/>
        <rFont val="Arial Narrow"/>
        <family val="2"/>
      </rPr>
      <t xml:space="preserve"> 06/08/2020</t>
    </r>
  </si>
  <si>
    <r>
      <rPr>
        <b/>
        <sz val="11"/>
        <color indexed="8"/>
        <rFont val="Arial Narrow"/>
        <family val="2"/>
      </rPr>
      <t xml:space="preserve">SFF Corota: </t>
    </r>
    <r>
      <rPr>
        <sz val="11"/>
        <color indexed="8"/>
        <rFont val="Arial Narrow"/>
        <family val="2"/>
      </rPr>
      <t>70%</t>
    </r>
  </si>
  <si>
    <r>
      <rPr>
        <b/>
        <sz val="11"/>
        <color indexed="8"/>
        <rFont val="Arial Narrow"/>
        <family val="2"/>
      </rPr>
      <t xml:space="preserve">SF ISLA DE LA COROTA: </t>
    </r>
    <r>
      <rPr>
        <sz val="11"/>
        <color indexed="8"/>
        <rFont val="Arial Narrow"/>
        <family val="2"/>
      </rPr>
      <t>En el primer cuatrimestre 2020 se remite el PECDNIF del SF Isla de la Corota a la DTAO (soportes se reportaron en el primer seguimiento), la DT reviso y remitió a la OGR con orfeo 20206120000463 Fecha: 11-05-2020, En éste cuatrimestre se realiza la matriz de seguimiento al PECDNIF II Trimestre, además el día 27/07/2020 se participa del taller nacional de alertas tempranas convocada por la OGR. 
El día 4/08/2020 se realizó una reunión de equipo de trabajo para realizar el reporte de alertas tempranas en el AP contemplada en el PECDNIF especialmente las generadas por el servicio Geológico Colombiano_SGC con respecto a cambios de alertas tempranas del volcán Galeras. Dicho reporte se realizará de manera semanal al equipo del AP a través de correos electronicos. 
 EVIDENCIAS: 
 1. Matriz seguimiento PECDNIF II Trimestre
 2. Acta y listado de asistencia de taller de alertas temprana.
 3. Acta reunión para reporte de alertas tempranas al equipo de trabajo del SGC.
 4. Orfeo 20206120000463 que remite la DT a la OGR del PECDNIF</t>
    </r>
  </si>
  <si>
    <r>
      <rPr>
        <b/>
        <sz val="11"/>
        <color indexed="8"/>
        <rFont val="Arial Narrow"/>
        <family val="2"/>
      </rPr>
      <t>PNN las Hermosas:</t>
    </r>
    <r>
      <rPr>
        <sz val="11"/>
        <color indexed="8"/>
        <rFont val="Arial Narrow"/>
        <family val="2"/>
      </rPr>
      <t xml:space="preserve"> 10/08/2020</t>
    </r>
  </si>
  <si>
    <r>
      <rPr>
        <b/>
        <sz val="11"/>
        <color indexed="8"/>
        <rFont val="Arial Narrow"/>
        <family val="2"/>
      </rPr>
      <t>PNN las Hermosas</t>
    </r>
    <r>
      <rPr>
        <sz val="11"/>
        <color indexed="8"/>
        <rFont val="Arial Narrow"/>
        <family val="2"/>
      </rPr>
      <t>:
50%</t>
    </r>
  </si>
  <si>
    <r>
      <rPr>
        <b/>
        <sz val="11"/>
        <color indexed="8"/>
        <rFont val="Arial Narrow"/>
        <family val="2"/>
      </rPr>
      <t>PNN las Hermosas:</t>
    </r>
    <r>
      <rPr>
        <sz val="11"/>
        <color indexed="8"/>
        <rFont val="Arial Narrow"/>
        <family val="2"/>
      </rPr>
      <t xml:space="preserve"> El Plan de Emergencias y Contigencias por Desastres Naturales e Incendios, el cual fue enviado a la OGRD por medio de ORFEO con Radicado 20196120001163 el día 20 de diciembre de 2019. pero aun no ha sido aprobado. El PNN realiza la socialización las acciones contempladas en el plan de emergencias y contingencias por desastres naturales e incendios forestales en conversatorio Virtual Clima y Ambiente y se actualiza el PECDNIF a 2020 Anexo: 1. Acta participacion en Conversatorio, 2.lista de asistencia, 3.presentación. 4,Print de actualizacion de PECDN.</t>
    </r>
  </si>
  <si>
    <r>
      <rPr>
        <b/>
        <sz val="11"/>
        <color indexed="8"/>
        <rFont val="Arial Narrow"/>
        <family val="2"/>
      </rPr>
      <t>PNN LAS ORQUIDEAS:</t>
    </r>
    <r>
      <rPr>
        <sz val="11"/>
        <color indexed="8"/>
        <rFont val="Arial Narrow"/>
        <family val="2"/>
      </rPr>
      <t xml:space="preserve"> 13/8/2020</t>
    </r>
  </si>
  <si>
    <r>
      <rPr>
        <b/>
        <sz val="11"/>
        <color indexed="8"/>
        <rFont val="Arial Narrow"/>
        <family val="2"/>
      </rPr>
      <t>PNN LAS ORQUIDEAS</t>
    </r>
    <r>
      <rPr>
        <sz val="11"/>
        <color indexed="8"/>
        <rFont val="Arial Narrow"/>
        <family val="2"/>
      </rPr>
      <t>: Mediante memorando 20206220000593 con fecha 10-05-2020, se envía para revisión el Plan de Emergencias y Contingencias por Desastres Naturales del PNN Las Orquídeas, en actualización y en espera de su aprobación.
 Anexos: 1. PECDNIF PNN ORQ Mayo 2020. 2. orfeo 2020622000059</t>
    </r>
  </si>
  <si>
    <r>
      <rPr>
        <b/>
        <sz val="11"/>
        <color indexed="8"/>
        <rFont val="Arial Narrow"/>
        <family val="2"/>
      </rPr>
      <t>PNN LAS ORQUIDEAS:</t>
    </r>
    <r>
      <rPr>
        <sz val="11"/>
        <color indexed="8"/>
        <rFont val="Arial Narrow"/>
        <family val="2"/>
      </rPr>
      <t xml:space="preserve"> 66,6%</t>
    </r>
  </si>
  <si>
    <r>
      <rPr>
        <b/>
        <sz val="11"/>
        <color indexed="8"/>
        <rFont val="Arial Narrow"/>
        <family val="2"/>
      </rPr>
      <t>Nevado del Huila:</t>
    </r>
    <r>
      <rPr>
        <sz val="11"/>
        <color indexed="8"/>
        <rFont val="Arial Narrow"/>
        <family val="2"/>
      </rPr>
      <t xml:space="preserve"> 12/08/2020</t>
    </r>
  </si>
  <si>
    <r>
      <rPr>
        <b/>
        <sz val="11"/>
        <color indexed="8"/>
        <rFont val="Arial Narrow"/>
        <family val="2"/>
      </rPr>
      <t>Nevado del Huila:</t>
    </r>
    <r>
      <rPr>
        <sz val="11"/>
        <color indexed="8"/>
        <rFont val="Arial Narrow"/>
        <family val="2"/>
      </rPr>
      <t xml:space="preserve"> El Plan de emergencias y contingencias por desastres naturales actualizado se encuentra en revisión por parte de jefe del AP para ser remitido a la DTAO y continuar el trámite de validación de dicho documento. Anexos 1.PECDNIF NHU 2. Anexos PECDNIF</t>
    </r>
  </si>
  <si>
    <r>
      <rPr>
        <b/>
        <sz val="11"/>
        <color indexed="8"/>
        <rFont val="Arial Narrow"/>
        <family val="2"/>
      </rPr>
      <t>SFF Otún Quimbaya:</t>
    </r>
    <r>
      <rPr>
        <sz val="11"/>
        <color indexed="8"/>
        <rFont val="Arial Narrow"/>
        <family val="2"/>
      </rPr>
      <t xml:space="preserve"> Durante el segundo trimestre se avanza en la ejecución de las medidas del Plan de Emergencia y contingencia por fenómenos naturales, en especial las siguientes: 1) Ajustes al plan de emergencias, se avanza en la revisión y ajuste del plan de acuerdo con las recomendaciones dadas por la Dirección Territorial Andes Occidentales; 2) Manejo y mantenimiento del sistema de acueducto; 3) mantenimiento general de la infraestructura física de acuerdo con las prioridades; 4) Seguimiento a condiciones climáticas; 5) socialización del plan de emergencias por incidencia de fenomenos naturales con equipo de trabajo del SFF Otun Quimbaya mediante reunión virtual realizada el dia 2 de Junio 2020. Anexo1. Acta de reunión Anexo 2. Informe plan emergencias trimestre 2.</t>
    </r>
  </si>
  <si>
    <r>
      <rPr>
        <b/>
        <sz val="11"/>
        <color indexed="8"/>
        <rFont val="Arial Narrow"/>
        <family val="2"/>
      </rPr>
      <t xml:space="preserve">SFF Otún Quimbaya: </t>
    </r>
    <r>
      <rPr>
        <sz val="11"/>
        <color indexed="8"/>
        <rFont val="Arial Narrow"/>
        <family val="2"/>
      </rPr>
      <t>33%</t>
    </r>
  </si>
  <si>
    <r>
      <rPr>
        <b/>
        <sz val="11"/>
        <color indexed="8"/>
        <rFont val="Arial Narrow"/>
        <family val="2"/>
      </rPr>
      <t>PNN PURACE:</t>
    </r>
    <r>
      <rPr>
        <sz val="11"/>
        <color indexed="8"/>
        <rFont val="Arial Narrow"/>
        <family val="2"/>
      </rPr>
      <t>14/08/2020</t>
    </r>
  </si>
  <si>
    <r>
      <rPr>
        <b/>
        <sz val="11"/>
        <color indexed="8"/>
        <rFont val="Arial Narrow"/>
        <family val="2"/>
      </rPr>
      <t>PNN PURACE:</t>
    </r>
    <r>
      <rPr>
        <sz val="11"/>
        <color indexed="8"/>
        <rFont val="Arial Narrow"/>
        <family val="2"/>
      </rPr>
      <t xml:space="preserve"> Documento en revisión por parte de la oficina de gestión del riesgo. (orfeo 20206120000123), se realiza socialización del PECDNIF al equipo del AP. Anexo1,Acta socializa PECDNIF 31jul20
 Anexo 2. Listado_asistencia socializacion PECDNIF 31 jul20</t>
    </r>
  </si>
  <si>
    <r>
      <rPr>
        <b/>
        <sz val="11"/>
        <color indexed="8"/>
        <rFont val="Arial Narrow"/>
        <family val="2"/>
      </rPr>
      <t xml:space="preserve">PNN PURACE:
</t>
    </r>
    <r>
      <rPr>
        <sz val="11"/>
        <color indexed="8"/>
        <rFont val="Arial Narrow"/>
        <family val="2"/>
      </rPr>
      <t>25%</t>
    </r>
  </si>
  <si>
    <r>
      <rPr>
        <b/>
        <sz val="11"/>
        <color indexed="8"/>
        <rFont val="Arial Narrow"/>
        <family val="2"/>
      </rPr>
      <t>PNN Tatama:</t>
    </r>
    <r>
      <rPr>
        <sz val="11"/>
        <color indexed="8"/>
        <rFont val="Arial Narrow"/>
        <family val="2"/>
      </rPr>
      <t>13/08/2020</t>
    </r>
  </si>
  <si>
    <r>
      <rPr>
        <b/>
        <sz val="11"/>
        <rFont val="Arial Narrow"/>
        <family val="2"/>
      </rPr>
      <t xml:space="preserve">PNN Tatama: </t>
    </r>
    <r>
      <rPr>
        <sz val="11"/>
        <rFont val="Arial Narrow"/>
        <family val="2"/>
      </rPr>
      <t>Durante el trimestre se actualizó el portocolo de orden público, se envio a la DTAO quien realizó la revisión y envio a la oficina de gestion del riesgo, se espera que sea aprobado para envío a todo el equipo del PNN Tatamá . Evidencias: Orfeo 20206120000813</t>
    </r>
  </si>
  <si>
    <r>
      <rPr>
        <b/>
        <sz val="11"/>
        <color indexed="8"/>
        <rFont val="Arial Narrow"/>
        <family val="2"/>
      </rPr>
      <t xml:space="preserve">PNN Tatama: </t>
    </r>
    <r>
      <rPr>
        <sz val="11"/>
        <color indexed="8"/>
        <rFont val="Arial Narrow"/>
        <family val="2"/>
      </rPr>
      <t>0%</t>
    </r>
  </si>
  <si>
    <r>
      <rPr>
        <b/>
        <sz val="11"/>
        <color indexed="8"/>
        <rFont val="Arial Narrow"/>
        <family val="2"/>
      </rPr>
      <t xml:space="preserve">PNN Tatamá: </t>
    </r>
    <r>
      <rPr>
        <sz val="11"/>
        <color indexed="8"/>
        <rFont val="Arial Narrow"/>
        <family val="2"/>
      </rPr>
      <t>13/08/2020</t>
    </r>
  </si>
  <si>
    <r>
      <rPr>
        <b/>
        <sz val="11"/>
        <color indexed="8"/>
        <rFont val="Arial Narrow"/>
        <family val="2"/>
      </rPr>
      <t>El PNN Tatamá:</t>
    </r>
    <r>
      <rPr>
        <sz val="11"/>
        <color indexed="8"/>
        <rFont val="Arial Narrow"/>
        <family val="2"/>
      </rPr>
      <t xml:space="preserve"> continua participando en las reuniones de los comités locales de prevención y gestión de riesgo y desastre, además obtuvo participacion en la comisión departamental de incendios de cobertura vegetal de Risaralda y salida de campo para monitorear riesgo de avalancga en el Rio Cañaveral.
 Anexo 1.Gestión_Riesgo_Trimestre_II
 Anexo 2. Informe Gestion del Riesgo Segunto trimestre--2020.</t>
    </r>
  </si>
  <si>
    <r>
      <rPr>
        <b/>
        <sz val="11"/>
        <color indexed="8"/>
        <rFont val="Arial Narrow"/>
        <family val="2"/>
      </rPr>
      <t xml:space="preserve">PNN Tatama: </t>
    </r>
    <r>
      <rPr>
        <sz val="11"/>
        <color indexed="8"/>
        <rFont val="Arial Narrow"/>
        <family val="2"/>
      </rPr>
      <t>70%</t>
    </r>
  </si>
  <si>
    <r>
      <rPr>
        <b/>
        <sz val="11"/>
        <color indexed="8"/>
        <rFont val="Arial Narrow"/>
        <family val="2"/>
      </rPr>
      <t>PNN Chingaza</t>
    </r>
    <r>
      <rPr>
        <sz val="11"/>
        <color indexed="8"/>
        <rFont val="Arial Narrow"/>
        <family val="2"/>
      </rPr>
      <t xml:space="preserve">
 10/08/2020</t>
    </r>
  </si>
  <si>
    <r>
      <rPr>
        <b/>
        <sz val="11"/>
        <color indexed="8"/>
        <rFont val="Arial Narrow"/>
        <family val="2"/>
      </rPr>
      <t>SFF Otún Quimbaya:</t>
    </r>
    <r>
      <rPr>
        <sz val="11"/>
        <color indexed="8"/>
        <rFont val="Arial Narrow"/>
        <family val="2"/>
      </rPr>
      <t xml:space="preserve">
03/08/2020</t>
    </r>
  </si>
  <si>
    <r>
      <rPr>
        <b/>
        <sz val="11"/>
        <color indexed="8"/>
        <rFont val="Arial Narrow"/>
        <family val="2"/>
      </rPr>
      <t>PNN Chingaza</t>
    </r>
    <r>
      <rPr>
        <sz val="11"/>
        <color indexed="8"/>
        <rFont val="Arial Narrow"/>
        <family val="2"/>
      </rPr>
      <t>: Se envió a la DTOR actualización del Plan de Contingencia de Riesgo Público mediante memorando con radicado No. 20207160003193 del día 03 de agosto. (Accion 1 - Anexo 1.1memorado.) (Accion 1 - Anexo 1.2.plan_cont_RP)</t>
    </r>
  </si>
  <si>
    <r>
      <rPr>
        <b/>
        <sz val="11"/>
        <color indexed="8"/>
        <rFont val="Arial Narrow"/>
        <family val="2"/>
      </rPr>
      <t>PNN Chingaza:</t>
    </r>
    <r>
      <rPr>
        <sz val="11"/>
        <color indexed="8"/>
        <rFont val="Arial Narrow"/>
        <family val="2"/>
      </rPr>
      <t xml:space="preserve">
 50%</t>
    </r>
  </si>
  <si>
    <r>
      <rPr>
        <b/>
        <sz val="11"/>
        <color indexed="8"/>
        <rFont val="Arial Narrow"/>
        <family val="2"/>
      </rPr>
      <t xml:space="preserve">PNN Chingaza: </t>
    </r>
    <r>
      <rPr>
        <sz val="11"/>
        <color indexed="8"/>
        <rFont val="Arial Narrow"/>
        <family val="2"/>
      </rPr>
      <t>El desarrollo de esta acción de control se proyectó para el siguiente cuatrimestre, teniendo en cuenta que ya se actualizó el Plan y se remitió de la DTOR.</t>
    </r>
  </si>
  <si>
    <r>
      <rPr>
        <b/>
        <sz val="11"/>
        <color indexed="8"/>
        <rFont val="Arial Narrow"/>
        <family val="2"/>
      </rPr>
      <t>PNN Chingaza:</t>
    </r>
    <r>
      <rPr>
        <sz val="11"/>
        <color indexed="8"/>
        <rFont val="Arial Narrow"/>
        <family val="2"/>
      </rPr>
      <t xml:space="preserve">
 5%</t>
    </r>
  </si>
  <si>
    <r>
      <rPr>
        <b/>
        <sz val="11"/>
        <color indexed="8"/>
        <rFont val="Arial Narrow"/>
        <family val="2"/>
      </rPr>
      <t>PNN Chingaza:</t>
    </r>
    <r>
      <rPr>
        <sz val="11"/>
        <color indexed="8"/>
        <rFont val="Arial Narrow"/>
        <family val="2"/>
      </rPr>
      <t xml:space="preserve"> Se realizó informe de implementación del Plan de Contingencias de Riesgo Público para el primer semestre del año 2020
Anexo 3. Informe de Implementacion, Anexo del Informe (1), Anexo del Informe (2),Anexo del Informe (3), Anexo del Informe (4), Anexo del Informe (5).</t>
    </r>
  </si>
  <si>
    <r>
      <rPr>
        <b/>
        <sz val="11"/>
        <color indexed="8"/>
        <rFont val="Arial Narrow"/>
        <family val="2"/>
      </rPr>
      <t>PNN Chingaza:</t>
    </r>
    <r>
      <rPr>
        <sz val="11"/>
        <color indexed="8"/>
        <rFont val="Arial Narrow"/>
        <family val="2"/>
      </rPr>
      <t xml:space="preserve">
 15%</t>
    </r>
  </si>
  <si>
    <r>
      <rPr>
        <b/>
        <sz val="11"/>
        <color indexed="8"/>
        <rFont val="Arial Narrow"/>
        <family val="2"/>
      </rPr>
      <t>DNMI Cinaruco</t>
    </r>
    <r>
      <rPr>
        <sz val="11"/>
        <color indexed="8"/>
        <rFont val="Arial Narrow"/>
        <family val="2"/>
      </rPr>
      <t xml:space="preserve">
 10/08/2020</t>
    </r>
  </si>
  <si>
    <r>
      <rPr>
        <b/>
        <sz val="11"/>
        <color indexed="8"/>
        <rFont val="Arial Narrow"/>
        <family val="2"/>
      </rPr>
      <t>DNMI Cinaruco</t>
    </r>
    <r>
      <rPr>
        <sz val="11"/>
        <color indexed="8"/>
        <rFont val="Arial Narrow"/>
        <family val="2"/>
      </rPr>
      <t xml:space="preserve">
 50%</t>
    </r>
  </si>
  <si>
    <t xml:space="preserve">Plan de Contigencia para el Riesgo Público y memorando de envío a la Oficina de Gestión del Riesgo.  </t>
  </si>
  <si>
    <r>
      <rPr>
        <b/>
        <sz val="11"/>
        <color indexed="8"/>
        <rFont val="Arial Narrow"/>
        <family val="2"/>
      </rPr>
      <t>DNMI Cinaruco</t>
    </r>
    <r>
      <rPr>
        <sz val="11"/>
        <color indexed="8"/>
        <rFont val="Arial Narrow"/>
        <family val="2"/>
      </rPr>
      <t xml:space="preserve"> Se realizó la socializacion del Plan de riesgo público con los contratistas del DNMI que no participaron en la socializacion desarrollada en el primer trimestre del año o que se vincularon recientemente Anexo 157.4</t>
    </r>
  </si>
  <si>
    <r>
      <rPr>
        <b/>
        <sz val="11"/>
        <color indexed="8"/>
        <rFont val="Arial Narrow"/>
        <family val="2"/>
      </rPr>
      <t xml:space="preserve">PNN Cordillera de los Picachos </t>
    </r>
    <r>
      <rPr>
        <sz val="11"/>
        <color indexed="8"/>
        <rFont val="Arial Narrow"/>
        <family val="2"/>
      </rPr>
      <t>10/08/2020</t>
    </r>
  </si>
  <si>
    <r>
      <rPr>
        <b/>
        <sz val="11"/>
        <color indexed="8"/>
        <rFont val="Arial Narrow"/>
        <family val="2"/>
      </rPr>
      <t>PNN Cordillera de los Picachos</t>
    </r>
    <r>
      <rPr>
        <sz val="11"/>
        <color indexed="8"/>
        <rFont val="Arial Narrow"/>
        <family val="2"/>
      </rPr>
      <t xml:space="preserve"> 10/08/2020</t>
    </r>
  </si>
  <si>
    <r>
      <rPr>
        <b/>
        <sz val="11"/>
        <color indexed="8"/>
        <rFont val="Arial Narrow"/>
        <family val="2"/>
      </rPr>
      <t>PNN Cordillera de los Picachos</t>
    </r>
    <r>
      <rPr>
        <sz val="11"/>
        <color indexed="8"/>
        <rFont val="Arial Narrow"/>
        <family val="2"/>
      </rPr>
      <t xml:space="preserve"> Para este reporte se indica la participacion en la instalación del Comité de Control y Vigilancia de los Recursos Naturales Renovables y la socialización del Plan Operativo Anual de control y vigilancia para el año 2020 del municipio de San Vicente del Caguán, adicionalmente se participo de dos reuniones de coordinacion de actividades en pro del cumplimiento del POA del Comite y como accion complementaria se participó de un puesto de control en el marco del Comité de Control y Vigilancia para los Recursos Naturales donde se realizó la entrega de volantes alusivos a la Normatividad Legal Vigente frente a los procesos sancionatorios .(Anexo. R 2.2.1. Acta Reun, Anexo. R 2.2.2. Ayu. Mem, Anexo. R 2.2.3. Correo_evi, Anexo. R 2.2.4. Informe, Anexo. R 2.2.5. POA_ccvrn)</t>
    </r>
  </si>
  <si>
    <r>
      <rPr>
        <b/>
        <sz val="11"/>
        <color indexed="8"/>
        <rFont val="Arial Narrow"/>
        <family val="2"/>
      </rPr>
      <t xml:space="preserve">PNN Cordillera de los Picachos </t>
    </r>
    <r>
      <rPr>
        <sz val="11"/>
        <color indexed="8"/>
        <rFont val="Arial Narrow"/>
        <family val="2"/>
      </rPr>
      <t>Acciones de prevención orientadas a espacios de coordinación interinstucional, comités de control y vigilancia, coordinación interna para la precisión de límites, relacionamiento con el ejército nacional comando Especifico del Caguána y espacios de sensibilización que permitan fortalecer la relación AP - Comunidad. Adicionalmente el equipo del área, trabaja en la articulación de las líneas de acción, entre ellas el diseño de un protocolo de seguimiento a presiones inserto en el programa de monitoreo, para las acciones de vigilancia el equipo de PVC programó el desarrollo de 13 recorridos en el sector Pato – Balsillas los cuales se realizaron en su totalidad. Adicionalmente se realizó el seguimiento semanal a la presencia de focos de calor a través de la plataforma de la nasa en la cual para el segundo trimestre no se reportaron incidentes, y para las acciones de control se establecen acciones para iniciar un proceso sancionatorio contra indeterminados a raíz de la identificación de tala en bosque denso alto de tierra firme en el sector Platanillo. (Anexo. R.2.1.1. Informe PVC segundo trimestre; Anexos. del R.2.1.1.1. Acta 19-05 al R.2.1.1.49. Acta 06).</t>
    </r>
  </si>
  <si>
    <r>
      <rPr>
        <b/>
        <sz val="11"/>
        <color indexed="8"/>
        <rFont val="Arial Narrow"/>
        <family val="2"/>
      </rPr>
      <t xml:space="preserve">PNN Cordillera de los Picachos </t>
    </r>
    <r>
      <rPr>
        <sz val="11"/>
        <color indexed="8"/>
        <rFont val="Arial Narrow"/>
        <family val="2"/>
      </rPr>
      <t>60%</t>
    </r>
  </si>
  <si>
    <r>
      <rPr>
        <b/>
        <sz val="11"/>
        <color indexed="8"/>
        <rFont val="Arial Narrow"/>
        <family val="2"/>
      </rPr>
      <t xml:space="preserve">PNN Cordillera de los Picachos </t>
    </r>
    <r>
      <rPr>
        <sz val="11"/>
        <color indexed="8"/>
        <rFont val="Arial Narrow"/>
        <family val="2"/>
      </rPr>
      <t>15%</t>
    </r>
  </si>
  <si>
    <r>
      <rPr>
        <b/>
        <sz val="11"/>
        <color indexed="8"/>
        <rFont val="Arial Narrow"/>
        <family val="2"/>
      </rPr>
      <t xml:space="preserve">PNN El Tuparro </t>
    </r>
    <r>
      <rPr>
        <sz val="11"/>
        <color indexed="8"/>
        <rFont val="Arial Narrow"/>
        <family val="2"/>
      </rPr>
      <t xml:space="preserve">
 10/08/2020</t>
    </r>
  </si>
  <si>
    <r>
      <rPr>
        <b/>
        <sz val="11"/>
        <color indexed="8"/>
        <rFont val="Arial Narrow"/>
        <family val="2"/>
      </rPr>
      <t>PNN El Tuparro</t>
    </r>
    <r>
      <rPr>
        <sz val="11"/>
        <color indexed="8"/>
        <rFont val="Arial Narrow"/>
        <family val="2"/>
      </rPr>
      <t xml:space="preserve"> Se entregó el PCRP del PNN El Tuparro actualizado a la Dirección Territorial Orinquía mediante memorando 20207210001873.
 Anexo 3.1. Memo 20207210001873
 Anexo 3.2. PCRP PNN El Tuparro</t>
    </r>
  </si>
  <si>
    <r>
      <rPr>
        <b/>
        <sz val="11"/>
        <color indexed="8"/>
        <rFont val="Arial Narrow"/>
        <family val="2"/>
      </rPr>
      <t xml:space="preserve">PNN El Tuparro </t>
    </r>
    <r>
      <rPr>
        <sz val="11"/>
        <color indexed="8"/>
        <rFont val="Arial Narrow"/>
        <family val="2"/>
      </rPr>
      <t>Se socializó el PCRP con el personal que ingresa al área protegida (guardaparques, nuevos miembros del equipo, Armada Nacional, Ejército, etc.)
 Anexo 4.1. Socialización PCRP</t>
    </r>
  </si>
  <si>
    <r>
      <rPr>
        <b/>
        <sz val="11"/>
        <color indexed="8"/>
        <rFont val="Arial Narrow"/>
        <family val="2"/>
      </rPr>
      <t>PNN El Tuparro</t>
    </r>
    <r>
      <rPr>
        <sz val="11"/>
        <color indexed="8"/>
        <rFont val="Arial Narrow"/>
        <family val="2"/>
      </rPr>
      <t xml:space="preserve"> Se presenta informe de implemenación del PCRP una vez actualizado
 Anexo 4.2. Informe PCRP</t>
    </r>
  </si>
  <si>
    <r>
      <rPr>
        <b/>
        <sz val="11"/>
        <color indexed="8"/>
        <rFont val="Arial Narrow"/>
        <family val="2"/>
      </rPr>
      <t>PNN El Tuparro:</t>
    </r>
    <r>
      <rPr>
        <sz val="11"/>
        <color indexed="8"/>
        <rFont val="Arial Narrow"/>
        <family val="2"/>
      </rPr>
      <t xml:space="preserve"> 50%</t>
    </r>
  </si>
  <si>
    <r>
      <rPr>
        <b/>
        <sz val="11"/>
        <color indexed="8"/>
        <rFont val="Arial Narrow"/>
        <family val="2"/>
      </rPr>
      <t>PNN El Tuparro:</t>
    </r>
    <r>
      <rPr>
        <sz val="11"/>
        <color indexed="8"/>
        <rFont val="Arial Narrow"/>
        <family val="2"/>
      </rPr>
      <t xml:space="preserve"> 25%</t>
    </r>
  </si>
  <si>
    <r>
      <rPr>
        <b/>
        <sz val="11"/>
        <color indexed="8"/>
        <rFont val="Arial Narrow"/>
        <family val="2"/>
      </rPr>
      <t>GTEA:</t>
    </r>
    <r>
      <rPr>
        <sz val="11"/>
        <color indexed="8"/>
        <rFont val="Arial Narrow"/>
        <family val="2"/>
      </rPr>
      <t xml:space="preserve"> 80%</t>
    </r>
  </si>
  <si>
    <r>
      <rPr>
        <b/>
        <sz val="11"/>
        <color indexed="8"/>
        <rFont val="Arial Narrow"/>
        <family val="2"/>
      </rPr>
      <t>Nevado del Huila:</t>
    </r>
    <r>
      <rPr>
        <sz val="11"/>
        <color indexed="8"/>
        <rFont val="Arial Narrow"/>
        <family val="2"/>
      </rPr>
      <t xml:space="preserve"> 30%</t>
    </r>
  </si>
  <si>
    <r>
      <rPr>
        <b/>
        <sz val="11"/>
        <color indexed="8"/>
        <rFont val="Arial Narrow"/>
        <family val="2"/>
      </rPr>
      <t>DNMI Cinaruco</t>
    </r>
    <r>
      <rPr>
        <sz val="11"/>
        <color indexed="8"/>
        <rFont val="Arial Narrow"/>
        <family val="2"/>
      </rPr>
      <t xml:space="preserve"> Se elaboró el Plan de Contingencia para Riesgo Público y fue enviado a la Oficina de Gestión del Riesgo mediante memorando No. 20207030000643 y aprobado mediante memorando No. 20201500001343. Anexos 157.1 y 157.2</t>
    </r>
  </si>
  <si>
    <t>% de actos administrativos verificados que resuelven los procesos sancionatorios mediante la aprobación con firma de la Subdirectora de Gestión y Manejo de Áreas Protegidas o Director Territorial</t>
  </si>
  <si>
    <r>
      <rPr>
        <b/>
        <sz val="11"/>
        <color indexed="8"/>
        <rFont val="Arial Narrow"/>
        <family val="2"/>
      </rPr>
      <t xml:space="preserve">PNN COCUY: </t>
    </r>
    <r>
      <rPr>
        <sz val="11"/>
        <color indexed="8"/>
        <rFont val="Arial Narrow"/>
        <family val="2"/>
      </rPr>
      <t>20%</t>
    </r>
  </si>
  <si>
    <r>
      <rPr>
        <b/>
        <sz val="11"/>
        <color indexed="8"/>
        <rFont val="Arial Narrow"/>
        <family val="2"/>
      </rPr>
      <t>DTAM:</t>
    </r>
    <r>
      <rPr>
        <sz val="11"/>
        <color indexed="8"/>
        <rFont val="Arial Narrow"/>
        <family val="2"/>
      </rPr>
      <t xml:space="preserve"> 66%
</t>
    </r>
    <r>
      <rPr>
        <b/>
        <sz val="11"/>
        <color indexed="8"/>
        <rFont val="Arial Narrow"/>
        <family val="2"/>
      </rPr>
      <t>DTAN</t>
    </r>
    <r>
      <rPr>
        <sz val="11"/>
        <color indexed="8"/>
        <rFont val="Arial Narrow"/>
        <family val="2"/>
      </rPr>
      <t xml:space="preserve">: 33.3%
</t>
    </r>
    <r>
      <rPr>
        <b/>
        <sz val="11"/>
        <color indexed="8"/>
        <rFont val="Arial Narrow"/>
        <family val="2"/>
      </rPr>
      <t>DTOR</t>
    </r>
    <r>
      <rPr>
        <sz val="11"/>
        <color indexed="8"/>
        <rFont val="Arial Narrow"/>
        <family val="2"/>
      </rPr>
      <t xml:space="preserve">:66%
</t>
    </r>
    <r>
      <rPr>
        <b/>
        <sz val="11"/>
        <color indexed="8"/>
        <rFont val="Arial Narrow"/>
        <family val="2"/>
      </rPr>
      <t>DTAO</t>
    </r>
    <r>
      <rPr>
        <sz val="11"/>
        <color indexed="8"/>
        <rFont val="Arial Narrow"/>
        <family val="2"/>
      </rPr>
      <t xml:space="preserve">: 66,6%
</t>
    </r>
    <r>
      <rPr>
        <b/>
        <sz val="11"/>
        <color indexed="8"/>
        <rFont val="Arial Narrow"/>
        <family val="2"/>
      </rPr>
      <t>DTCA</t>
    </r>
    <r>
      <rPr>
        <sz val="11"/>
        <color indexed="8"/>
        <rFont val="Arial Narrow"/>
        <family val="2"/>
      </rPr>
      <t xml:space="preserve">: 50%
</t>
    </r>
    <r>
      <rPr>
        <b/>
        <sz val="11"/>
        <color indexed="8"/>
        <rFont val="Arial Narrow"/>
        <family val="2"/>
      </rPr>
      <t>DTPA</t>
    </r>
    <r>
      <rPr>
        <sz val="11"/>
        <color indexed="8"/>
        <rFont val="Arial Narrow"/>
        <family val="2"/>
      </rPr>
      <t xml:space="preserve">:0%
</t>
    </r>
    <r>
      <rPr>
        <b/>
        <sz val="11"/>
        <color indexed="8"/>
        <rFont val="Arial Narrow"/>
        <family val="2"/>
      </rPr>
      <t>GTEA:</t>
    </r>
    <r>
      <rPr>
        <sz val="11"/>
        <color indexed="8"/>
        <rFont val="Arial Narrow"/>
        <family val="2"/>
      </rPr>
      <t xml:space="preserve"> 60%</t>
    </r>
  </si>
  <si>
    <r>
      <rPr>
        <b/>
        <sz val="11"/>
        <color indexed="8"/>
        <rFont val="Arial Narrow"/>
        <family val="2"/>
      </rPr>
      <t>PNN Catatumbo Barí - AUN Estoraques -</t>
    </r>
    <r>
      <rPr>
        <sz val="11"/>
        <color indexed="8"/>
        <rFont val="Arial Narrow"/>
        <family val="2"/>
      </rPr>
      <t xml:space="preserve">
 </t>
    </r>
    <r>
      <rPr>
        <b/>
        <sz val="11"/>
        <color indexed="8"/>
        <rFont val="Arial Narrow"/>
        <family val="2"/>
      </rPr>
      <t xml:space="preserve">SFF Guanenta Alto Rio Fonce - PNN Pisba - PNN Serranía Yariguies: </t>
    </r>
    <r>
      <rPr>
        <sz val="11"/>
        <color indexed="8"/>
        <rFont val="Arial Narrow"/>
        <family val="2"/>
      </rPr>
      <t xml:space="preserve">70%
</t>
    </r>
    <r>
      <rPr>
        <b/>
        <sz val="11"/>
        <color indexed="8"/>
        <rFont val="Arial Narrow"/>
        <family val="2"/>
      </rPr>
      <t>SFF Iguaque -
 PNN Cocuy - PNN Tamá</t>
    </r>
    <r>
      <rPr>
        <sz val="11"/>
        <color indexed="8"/>
        <rFont val="Arial Narrow"/>
        <family val="2"/>
      </rPr>
      <t xml:space="preserve">: 50%
</t>
    </r>
    <r>
      <rPr>
        <b/>
        <sz val="11"/>
        <color indexed="8"/>
        <rFont val="Arial Narrow"/>
        <family val="2"/>
      </rPr>
      <t>SFF Otún:</t>
    </r>
    <r>
      <rPr>
        <sz val="11"/>
        <color indexed="8"/>
        <rFont val="Arial Narrow"/>
        <family val="2"/>
      </rPr>
      <t xml:space="preserve">47%
 </t>
    </r>
    <r>
      <rPr>
        <b/>
        <sz val="11"/>
        <color indexed="8"/>
        <rFont val="Arial Narrow"/>
        <family val="2"/>
      </rPr>
      <t>SFF Corota</t>
    </r>
    <r>
      <rPr>
        <sz val="11"/>
        <color indexed="8"/>
        <rFont val="Arial Narrow"/>
        <family val="2"/>
      </rPr>
      <t xml:space="preserve">:50%
</t>
    </r>
    <r>
      <rPr>
        <b/>
        <sz val="11"/>
        <color indexed="8"/>
        <rFont val="Arial Narrow"/>
        <family val="2"/>
      </rPr>
      <t>SFF Galeras</t>
    </r>
    <r>
      <rPr>
        <sz val="11"/>
        <color indexed="8"/>
        <rFont val="Arial Narrow"/>
        <family val="2"/>
      </rPr>
      <t xml:space="preserve">:60%
</t>
    </r>
    <r>
      <rPr>
        <b/>
        <sz val="11"/>
        <color indexed="8"/>
        <rFont val="Arial Narrow"/>
        <family val="2"/>
      </rPr>
      <t>PNN Purace</t>
    </r>
    <r>
      <rPr>
        <sz val="11"/>
        <color indexed="8"/>
        <rFont val="Arial Narrow"/>
        <family val="2"/>
      </rPr>
      <t xml:space="preserve">: 50%
 </t>
    </r>
    <r>
      <rPr>
        <b/>
        <sz val="11"/>
        <color indexed="8"/>
        <rFont val="Arial Narrow"/>
        <family val="2"/>
      </rPr>
      <t>PNN Selva de Florencia</t>
    </r>
    <r>
      <rPr>
        <sz val="11"/>
        <color indexed="8"/>
        <rFont val="Arial Narrow"/>
        <family val="2"/>
      </rPr>
      <t xml:space="preserve">: 23,3%
</t>
    </r>
    <r>
      <rPr>
        <b/>
        <sz val="11"/>
        <color indexed="8"/>
        <rFont val="Arial Narrow"/>
        <family val="2"/>
      </rPr>
      <t>PNN Nevado del Huila</t>
    </r>
    <r>
      <rPr>
        <sz val="11"/>
        <color indexed="8"/>
        <rFont val="Arial Narrow"/>
        <family val="2"/>
      </rPr>
      <t xml:space="preserve">:90%
</t>
    </r>
    <r>
      <rPr>
        <b/>
        <sz val="11"/>
        <color indexed="8"/>
        <rFont val="Arial Narrow"/>
        <family val="2"/>
      </rPr>
      <t>PNN Las Hermosas</t>
    </r>
    <r>
      <rPr>
        <sz val="11"/>
        <color indexed="8"/>
        <rFont val="Arial Narrow"/>
        <family val="2"/>
      </rPr>
      <t xml:space="preserve">:70%
</t>
    </r>
    <r>
      <rPr>
        <b/>
        <sz val="11"/>
        <color indexed="8"/>
        <rFont val="Arial Narrow"/>
        <family val="2"/>
      </rPr>
      <t>PNN las Orquideas</t>
    </r>
    <r>
      <rPr>
        <sz val="11"/>
        <color indexed="8"/>
        <rFont val="Arial Narrow"/>
        <family val="2"/>
      </rPr>
      <t xml:space="preserve">: 46%
</t>
    </r>
    <r>
      <rPr>
        <b/>
        <sz val="11"/>
        <color indexed="8"/>
        <rFont val="Arial Narrow"/>
        <family val="2"/>
      </rPr>
      <t>PNN Guacharos:</t>
    </r>
    <r>
      <rPr>
        <sz val="11"/>
        <color indexed="8"/>
        <rFont val="Arial Narrow"/>
        <family val="2"/>
      </rPr>
      <t xml:space="preserve">70%
</t>
    </r>
    <r>
      <rPr>
        <b/>
        <sz val="11"/>
        <color indexed="8"/>
        <rFont val="Arial Narrow"/>
        <family val="2"/>
      </rPr>
      <t>PNN Doña Juana:</t>
    </r>
    <r>
      <rPr>
        <sz val="11"/>
        <color indexed="8"/>
        <rFont val="Arial Narrow"/>
        <family val="2"/>
      </rPr>
      <t>46,6%</t>
    </r>
  </si>
  <si>
    <r>
      <rPr>
        <b/>
        <sz val="11"/>
        <color indexed="8"/>
        <rFont val="Arial Narrow"/>
        <family val="2"/>
      </rPr>
      <t>SFF IGUAQUE</t>
    </r>
    <r>
      <rPr>
        <sz val="11"/>
        <color indexed="8"/>
        <rFont val="Arial Narrow"/>
        <family val="2"/>
      </rPr>
      <t xml:space="preserve">: (Se presenta la gestión realizada sin avance % en la acción de control continua en 50%) : Documento de Plan de Riesgo Público aprobado (memorando de No. 20201500000223 del 24 de enero de 2020 enviado por la of. de gestión del Riesgo al director DTAN). Debido a la contigencia de derivada de la Emergencia Sanitaria, el plan de riesgo aun no se ha solicializado entre los miembros del AP. 
</t>
    </r>
    <r>
      <rPr>
        <b/>
        <sz val="11"/>
        <color indexed="8"/>
        <rFont val="Arial Narrow"/>
        <family val="2"/>
      </rPr>
      <t xml:space="preserve">PNN COCUY: </t>
    </r>
    <r>
      <rPr>
        <sz val="11"/>
        <color indexed="8"/>
        <rFont val="Arial Narrow"/>
        <family val="2"/>
      </rPr>
      <t xml:space="preserve">(Se presenta la gestión realizada sin avance % en la acción de control continua en 50%) 1- El Parque El Cocuy tiene formulado el documento del plan de riesgo público 2020, MEMORANDO: 20201500000203. 2_El documento del plan de riesgo publico se encuentra aprobado mediante ORFEO No. 20201500000203 de fecha 23_01_2020. Se anexa. 3- Se programo reunión virtual para la socialización del plan de riesgo publico con el personal del PNN El Cocuy, Se anexa convocatoria para reunión virtual. 
</t>
    </r>
    <r>
      <rPr>
        <b/>
        <sz val="11"/>
        <color indexed="8"/>
        <rFont val="Arial Narrow"/>
        <family val="2"/>
      </rPr>
      <t>PNN TAMA</t>
    </r>
    <r>
      <rPr>
        <sz val="11"/>
        <color indexed="8"/>
        <rFont val="Arial Narrow"/>
        <family val="2"/>
      </rPr>
      <t xml:space="preserve">: (Se presenta la gestión realizada sin avance % en la acción de control continua en 50%) El plan de Riesgo público se encuentra en revisión y ajuste por parte del AP y el equipo de apoyo, se anexan evidenicas: acta de revsión, protocolo de riesgo público, cita de coordinación y ajuste para el plan con el personal de apoyo de PNNC –
</t>
    </r>
    <r>
      <rPr>
        <b/>
        <sz val="11"/>
        <color indexed="8"/>
        <rFont val="Arial Narrow"/>
        <family val="2"/>
      </rPr>
      <t>PNN CATATUMBO</t>
    </r>
    <r>
      <rPr>
        <sz val="11"/>
        <color indexed="8"/>
        <rFont val="Arial Narrow"/>
        <family val="2"/>
      </rPr>
      <t xml:space="preserve">:(Avance 70%)El documento PCRP se encuentra aprobado y actualizado mediante memorando: 20205520001833. Se socializo el días 25 de mayo por video conferencia con el grupo de trabajo.Anexo: lista de asistencia 
</t>
    </r>
    <r>
      <rPr>
        <b/>
        <sz val="11"/>
        <color indexed="8"/>
        <rFont val="Arial Narrow"/>
        <family val="2"/>
      </rPr>
      <t>ANU ESTORAQUES</t>
    </r>
    <r>
      <rPr>
        <sz val="11"/>
        <color indexed="8"/>
        <rFont val="Arial Narrow"/>
        <family val="2"/>
      </rPr>
      <t xml:space="preserve">: (AVANCE 70%) El PCEPRP fue actualizado el 24 de enero del 2020, y se socializó al grupo del ANU los Estoraques en agosto DE 2020.
Evidencias: Riesgo 88_PECRP - Resgo 88_ Memorando aprobacion_PECRP - Riesgo 88_ Lista de asistencia_Socilizacion_PECRP - Riesgo 88_Acta capacitacion PECRP_2020
</t>
    </r>
    <r>
      <rPr>
        <b/>
        <sz val="11"/>
        <color indexed="8"/>
        <rFont val="Arial Narrow"/>
        <family val="2"/>
      </rPr>
      <t>PNN PISBA:</t>
    </r>
    <r>
      <rPr>
        <sz val="11"/>
        <color indexed="8"/>
        <rFont val="Arial Narrow"/>
        <family val="2"/>
      </rPr>
      <t xml:space="preserve"> (AVANCE: 70%)Se adjunta memorando de aprobación Plan de Contingencia de Riesgo Público y se realiza socialización virtual del mismo con el equipo humano del Parque Pisba.
Anexo: Lista de Asistencia, Acta, documento y memorando de aprobación. 
</t>
    </r>
    <r>
      <rPr>
        <b/>
        <sz val="11"/>
        <color indexed="8"/>
        <rFont val="Arial Narrow"/>
        <family val="2"/>
      </rPr>
      <t>PNN Serranía de los Yariguíes</t>
    </r>
    <r>
      <rPr>
        <sz val="11"/>
        <color indexed="8"/>
        <rFont val="Arial Narrow"/>
        <family val="2"/>
      </rPr>
      <t xml:space="preserve">: ( Avance 70%) registra para este cuatrimestre el Plan de Riesgo Público aprobado mediante memorando 20201500000963 del 8 de mayo del 2020. (Anexo No. 1)
Socialización al equipo del área protegida mediante reunión virtual el 27 de julio del presente año, se evidencia Listado de Asistencia (Anexo No. 2).
</t>
    </r>
    <r>
      <rPr>
        <b/>
        <sz val="11"/>
        <color indexed="8"/>
        <rFont val="Arial Narrow"/>
        <family val="2"/>
      </rPr>
      <t>SFF GUANENTA ALTO RIO FONCE:</t>
    </r>
    <r>
      <rPr>
        <sz val="11"/>
        <color indexed="8"/>
        <rFont val="Arial Narrow"/>
        <family val="2"/>
      </rPr>
      <t xml:space="preserve"> ( Avance 70%)mediante Orfeo No. 20205720000833 se remite a la DTAN para revisión, el plan de contingencia de riesgo público para la vigencia 2020: así mismo la DTAN remite a NC el documento para aprobación mediante Orfeo No. 20205500000053. Se socializó el documento aprobado en vigencia 2019 de manera virtual al equipo técnico del área protegida. Anexos: Evidencia 88_ memorando solicitud aprobación PCRP -Evidencia 88_ Listado de asistencia Socialización PCRP
</t>
    </r>
    <r>
      <rPr>
        <b/>
        <sz val="11"/>
        <color indexed="8"/>
        <rFont val="Arial Narrow"/>
        <family val="2"/>
      </rPr>
      <t>OTUN QUIMBAYA:</t>
    </r>
    <r>
      <rPr>
        <sz val="11"/>
        <color indexed="8"/>
        <rFont val="Arial Narrow"/>
        <family val="2"/>
      </rPr>
      <t xml:space="preserve"> El líder de gestión del riesgo Fernando López, en reunión de equipo del 29 de julio, hace presentación del plan de contingencia frente a riesgo publico, inicia con unas Definiciones tomadas de procedimiento de riesgo publico formato AMSPNN_PR_06, para luego dar una contextualización y particularidades del área protegida, presenta el análisis de las amenazas y la vulnerabilidad, expone el protocolo de seguridad. Anexo1. acta de reunión con lista de asistentes Anexo2. PC riesgo Público y Anexo 3. presentacion en PowerPoint
</t>
    </r>
    <r>
      <rPr>
        <b/>
        <sz val="11"/>
        <color indexed="8"/>
        <rFont val="Arial Narrow"/>
        <family val="2"/>
      </rPr>
      <t>SF ISLA DE LA COROTA:</t>
    </r>
    <r>
      <rPr>
        <sz val="11"/>
        <color indexed="8"/>
        <rFont val="Arial Narrow"/>
        <family val="2"/>
      </rPr>
      <t xml:space="preserve"> El día 25/06/2020 a través de memorando No 20206260000903 se remite la actualización del documento PCRP con actualizaciones 2020 dirigido al Director Territorial DTAO por parte del AP para la respectiva revisión. En dicho documento se consolidaron las observaciones y ajustes realizados por el equipo de trabajo en las reuniones previas.  Por otro lado el día 12/05/2020 se realiza una reunión con el equipo de trabajo del AP para revisar la estructuración del documento PCRP del SFIC para actualización del documento. El día 19/06/2020 se llevo a cabo una reunión con el equipo de trabajo del AP para socialización del documento PCRP y revisión de las actualizaciónes realizadas correspondientes a la vigencia 2020. EVIDENCIAS: 1. Documento Plan de Contingencia y Riesgo Público_PCRP actualizado 2020, 2. Memorando remisión del documento a DTAO para revisión, 3. Informe descriptivo avance documento PCRP, 4. Carpeta_Actas de reunión para cosntrucción del PCRP
</t>
    </r>
    <r>
      <rPr>
        <b/>
        <sz val="11"/>
        <color indexed="8"/>
        <rFont val="Arial Narrow"/>
        <family val="2"/>
      </rPr>
      <t>SFF GALERAS</t>
    </r>
    <r>
      <rPr>
        <sz val="11"/>
        <color indexed="8"/>
        <rFont val="Arial Narrow"/>
        <family val="2"/>
      </rPr>
      <t xml:space="preserve">:El 18 de mayo se realizo el ajuste al plan de riesgo publico con el equipo de trabajo en el marco del comite técnico del AP (Ver anexo 4), y el 2 de julio se realizo una jornada de retroalimentacion con la DTAO (Ver anexo 5), logrando el documento final actualizado (Ver anexo 6) y aprobado por la DTAO (ver anexo 7).El 3 de agosto se realizó una jornada de socializacion del Plan al nuevo funcionario del área protegida Jorge Muñoz (Anexo 8). De igual manera se cuenta con un cuadro de seguimiento a la implementacion del plan para el II Cuatrimestre (Ve anexo 9)
</t>
    </r>
    <r>
      <rPr>
        <b/>
        <sz val="11"/>
        <color indexed="8"/>
        <rFont val="Arial Narrow"/>
        <family val="2"/>
      </rPr>
      <t>PNN Selva de Florencia</t>
    </r>
    <r>
      <rPr>
        <sz val="11"/>
        <color indexed="8"/>
        <rFont val="Arial Narrow"/>
        <family val="2"/>
      </rPr>
      <t xml:space="preserve">: Se remite el Plan de Contingencia de Riesgo Público actualizado mediante ORFEO No 20206240000993 de 30 de julio de 2020 a la DTAO para su aprobación (Anexo1-Memorando y anexo2-PCRP actualizado).
</t>
    </r>
    <r>
      <rPr>
        <b/>
        <sz val="11"/>
        <color indexed="8"/>
        <rFont val="Arial Narrow"/>
        <family val="2"/>
      </rPr>
      <t>PNN PURACE:</t>
    </r>
    <r>
      <rPr>
        <sz val="11"/>
        <color indexed="8"/>
        <rFont val="Arial Narrow"/>
        <family val="2"/>
      </rPr>
      <t xml:space="preserve">  El documento fue actualizado por el área protegida PNN Puracé y se remitió a la DTAO de donde fue remitido a la oficina de gestión del riesgo mediante Orfeo No.20206120000353. El documento fue socializado con todo el equipo de trabajo el dia 31 de Julio de 2020. Anexo1.Orfeo enviado OGR, Anexo 2.  Acta socializa RP 31jul20, Anexo 3. Listado_asistencia socializacion RP 31 jul20
</t>
    </r>
    <r>
      <rPr>
        <b/>
        <sz val="11"/>
        <color indexed="8"/>
        <rFont val="Arial Narrow"/>
        <family val="2"/>
      </rPr>
      <t>PNN NEVADO DEL HUILA:</t>
    </r>
    <r>
      <rPr>
        <sz val="11"/>
        <color indexed="8"/>
        <rFont val="Arial Narrow"/>
        <family val="2"/>
      </rPr>
      <t xml:space="preserve"> Se  actualizo el Plan de Riesgo Público, el cual fue remitido a la DTAO y a su vez desde allí a la oficina de Gestión del Riesgo. Con esto el AP queda a espera de aprobación o solicitud de ajustes desde el nivel central. Evidencias:1. PCRP_PNN_NHU_JUNIO 16 2020 2. Excel analisis de riesgo público,3.ORFEO  20206120000673 remitido a OGR.
</t>
    </r>
    <r>
      <rPr>
        <b/>
        <sz val="11"/>
        <color indexed="8"/>
        <rFont val="Arial Narrow"/>
        <family val="2"/>
      </rPr>
      <t>PNN LAS HERMOSAS:</t>
    </r>
    <r>
      <rPr>
        <sz val="11"/>
        <color indexed="8"/>
        <rFont val="Arial Narrow"/>
        <family val="2"/>
      </rPr>
      <t xml:space="preserve"> El Plan de Contingencia de Riesgo Público, fue enviado a la OGRD por medio de ORFEO con Radicado 20206120000063 el día 24 de enero de 2020, no ha sido aprobado a la fecha. se presenta evidencia de actualización de PCRP 2020 y participación en mesa de seguridad jefes areas protegidas y fuerza pública Anexo: Evidencia: 1. Print actualizacion del PCRP 2. acta de reunión Policia.
</t>
    </r>
    <r>
      <rPr>
        <b/>
        <sz val="11"/>
        <color indexed="8"/>
        <rFont val="Arial Narrow"/>
        <family val="2"/>
      </rPr>
      <t>PNN LAS ORQUIDEAS</t>
    </r>
    <r>
      <rPr>
        <sz val="11"/>
        <color indexed="8"/>
        <rFont val="Arial Narrow"/>
        <family val="2"/>
      </rPr>
      <t>: El Plan de contingencia para Riesgo Público, se encuentra en revisión por Nivel central, por lo tanto el AP está esperando su aprobación mediante memorando. se implementan las acciones preventivas y se hace seguimiento a las situaciones de riesgo público. Anexo .1. PCRP oct 2019, 2. orfeo remi OGR 3. Informe gestion del riesgo 2 trimestre 2020.</t>
    </r>
    <r>
      <rPr>
        <b/>
        <sz val="11"/>
        <color indexed="8"/>
        <rFont val="Arial Narrow"/>
        <family val="2"/>
      </rPr>
      <t xml:space="preserve">
PNN GUACHAROS</t>
    </r>
    <r>
      <rPr>
        <sz val="11"/>
        <color indexed="8"/>
        <rFont val="Arial Narrow"/>
        <family val="2"/>
      </rPr>
      <t xml:space="preserve">: A través del memorando No. 20201500001663 la OGR aprobó el Plan de Contingencia para Riesgo Público, con fecha de 30 de julio de 2020. Evidencias: 1)Memorando de aprobación No.20201500001663
</t>
    </r>
    <r>
      <rPr>
        <b/>
        <sz val="11"/>
        <color indexed="8"/>
        <rFont val="Arial Narrow"/>
        <family val="2"/>
      </rPr>
      <t>PNN CV DOÑA JUANA</t>
    </r>
    <r>
      <rPr>
        <sz val="11"/>
        <color indexed="8"/>
        <rFont val="Arial Narrow"/>
        <family val="2"/>
      </rPr>
      <t>-: con orfeo 20206120000363 fue remitido el Plan de Riesgo Público a la OGRD el 24/04/2020,   Durante el segundo trimestre no se han presentado situaciones de riesgo público. Se realizó una reunión con el equipo de funcionarios y contratistas del Área Protegida con el objetivo de "Revisar el documento sobre protocolo de riesgo público y a su vez realizar las observaciones pertinentes".
Anexo 1. Acta reunion equipo Doña Juana 25-06-2020 2. orfeo 20206120000363_env OGRD</t>
    </r>
  </si>
  <si>
    <r>
      <rPr>
        <b/>
        <sz val="11"/>
        <color indexed="8"/>
        <rFont val="Arial Narrow"/>
        <family val="2"/>
      </rPr>
      <t xml:space="preserve">PNN Catatumbo Barí: </t>
    </r>
    <r>
      <rPr>
        <sz val="11"/>
        <color indexed="8"/>
        <rFont val="Arial Narrow"/>
        <family val="2"/>
      </rPr>
      <t>13/08/2020</t>
    </r>
    <r>
      <rPr>
        <b/>
        <sz val="11"/>
        <color indexed="8"/>
        <rFont val="Arial Narrow"/>
        <family val="2"/>
      </rPr>
      <t xml:space="preserve">
PNN Cocuy: </t>
    </r>
    <r>
      <rPr>
        <sz val="11"/>
        <color indexed="8"/>
        <rFont val="Arial Narrow"/>
        <family val="2"/>
      </rPr>
      <t>13/08/2020</t>
    </r>
    <r>
      <rPr>
        <b/>
        <sz val="11"/>
        <color indexed="8"/>
        <rFont val="Arial Narrow"/>
        <family val="2"/>
      </rPr>
      <t xml:space="preserve">
 AUN Estoraques: </t>
    </r>
    <r>
      <rPr>
        <sz val="11"/>
        <color indexed="8"/>
        <rFont val="Arial Narrow"/>
        <family val="2"/>
      </rPr>
      <t>13/08/2020</t>
    </r>
    <r>
      <rPr>
        <b/>
        <sz val="11"/>
        <color indexed="8"/>
        <rFont val="Arial Narrow"/>
        <family val="2"/>
      </rPr>
      <t xml:space="preserve">
 SFF Guanenta Alto Rio Fonce: </t>
    </r>
    <r>
      <rPr>
        <sz val="11"/>
        <color indexed="8"/>
        <rFont val="Arial Narrow"/>
        <family val="2"/>
      </rPr>
      <t>13/08/2020</t>
    </r>
    <r>
      <rPr>
        <b/>
        <sz val="11"/>
        <color indexed="8"/>
        <rFont val="Arial Narrow"/>
        <family val="2"/>
      </rPr>
      <t xml:space="preserve">
SFF Iguaque:</t>
    </r>
    <r>
      <rPr>
        <sz val="11"/>
        <color indexed="8"/>
        <rFont val="Arial Narrow"/>
        <family val="2"/>
      </rPr>
      <t>13/08/2020</t>
    </r>
    <r>
      <rPr>
        <b/>
        <sz val="11"/>
        <color indexed="8"/>
        <rFont val="Arial Narrow"/>
        <family val="2"/>
      </rPr>
      <t xml:space="preserve">
 PNN Pisba: </t>
    </r>
    <r>
      <rPr>
        <sz val="11"/>
        <color indexed="8"/>
        <rFont val="Arial Narrow"/>
        <family val="2"/>
      </rPr>
      <t>13/08/2020</t>
    </r>
    <r>
      <rPr>
        <b/>
        <sz val="11"/>
        <color indexed="8"/>
        <rFont val="Arial Narrow"/>
        <family val="2"/>
      </rPr>
      <t xml:space="preserve">
 PNN Serranía Yariguies: </t>
    </r>
    <r>
      <rPr>
        <sz val="11"/>
        <color indexed="8"/>
        <rFont val="Arial Narrow"/>
        <family val="2"/>
      </rPr>
      <t>13/08/2020</t>
    </r>
    <r>
      <rPr>
        <b/>
        <sz val="11"/>
        <color indexed="8"/>
        <rFont val="Arial Narrow"/>
        <family val="2"/>
      </rPr>
      <t xml:space="preserve">
 PNN Tamá: </t>
    </r>
    <r>
      <rPr>
        <sz val="11"/>
        <color indexed="8"/>
        <rFont val="Arial Narrow"/>
        <family val="2"/>
      </rPr>
      <t>13/08/2020</t>
    </r>
    <r>
      <rPr>
        <b/>
        <sz val="11"/>
        <color indexed="8"/>
        <rFont val="Arial Narrow"/>
        <family val="2"/>
      </rPr>
      <t xml:space="preserve">
SFF Otun Quimbaya</t>
    </r>
    <r>
      <rPr>
        <sz val="11"/>
        <color indexed="8"/>
        <rFont val="Arial Narrow"/>
        <family val="2"/>
      </rPr>
      <t xml:space="preserve">: 03/8/2020
</t>
    </r>
    <r>
      <rPr>
        <b/>
        <sz val="11"/>
        <color indexed="8"/>
        <rFont val="Arial Narrow"/>
        <family val="2"/>
      </rPr>
      <t>SFF Corota:</t>
    </r>
    <r>
      <rPr>
        <sz val="11"/>
        <color indexed="8"/>
        <rFont val="Arial Narrow"/>
        <family val="2"/>
      </rPr>
      <t xml:space="preserve"> 6/8/20
</t>
    </r>
    <r>
      <rPr>
        <b/>
        <sz val="11"/>
        <color indexed="8"/>
        <rFont val="Arial Narrow"/>
        <family val="2"/>
      </rPr>
      <t>SFF Galeras:</t>
    </r>
    <r>
      <rPr>
        <sz val="11"/>
        <color indexed="8"/>
        <rFont val="Arial Narrow"/>
        <family val="2"/>
      </rPr>
      <t xml:space="preserve">10/8/20
</t>
    </r>
    <r>
      <rPr>
        <b/>
        <sz val="11"/>
        <color indexed="8"/>
        <rFont val="Arial Narrow"/>
        <family val="2"/>
      </rPr>
      <t>PNN Selva de Florencia</t>
    </r>
    <r>
      <rPr>
        <sz val="11"/>
        <color indexed="8"/>
        <rFont val="Arial Narrow"/>
        <family val="2"/>
      </rPr>
      <t xml:space="preserve">: 06/08/2020
</t>
    </r>
    <r>
      <rPr>
        <b/>
        <sz val="11"/>
        <color indexed="8"/>
        <rFont val="Arial Narrow"/>
        <family val="2"/>
      </rPr>
      <t>PNN Puracé:</t>
    </r>
    <r>
      <rPr>
        <sz val="11"/>
        <color indexed="8"/>
        <rFont val="Arial Narrow"/>
        <family val="2"/>
      </rPr>
      <t xml:space="preserve"> 14/08/2020
</t>
    </r>
    <r>
      <rPr>
        <b/>
        <sz val="11"/>
        <color indexed="8"/>
        <rFont val="Arial Narrow"/>
        <family val="2"/>
      </rPr>
      <t>PNN Nevado del Huila:</t>
    </r>
    <r>
      <rPr>
        <sz val="11"/>
        <color indexed="8"/>
        <rFont val="Arial Narrow"/>
        <family val="2"/>
      </rPr>
      <t xml:space="preserve"> 13/08/2020
</t>
    </r>
    <r>
      <rPr>
        <b/>
        <sz val="11"/>
        <color indexed="8"/>
        <rFont val="Arial Narrow"/>
        <family val="2"/>
      </rPr>
      <t>PNN Las Hermosas:</t>
    </r>
    <r>
      <rPr>
        <sz val="11"/>
        <color indexed="8"/>
        <rFont val="Arial Narrow"/>
        <family val="2"/>
      </rPr>
      <t xml:space="preserve"> 10/08/2020
</t>
    </r>
    <r>
      <rPr>
        <b/>
        <sz val="11"/>
        <color indexed="8"/>
        <rFont val="Arial Narrow"/>
        <family val="2"/>
      </rPr>
      <t>PNN Las Orquideas</t>
    </r>
    <r>
      <rPr>
        <sz val="11"/>
        <color indexed="8"/>
        <rFont val="Arial Narrow"/>
        <family val="2"/>
      </rPr>
      <t xml:space="preserve">: 13/08/2020
</t>
    </r>
    <r>
      <rPr>
        <b/>
        <sz val="11"/>
        <color indexed="8"/>
        <rFont val="Arial Narrow"/>
        <family val="2"/>
      </rPr>
      <t>PNN Guacharos:</t>
    </r>
    <r>
      <rPr>
        <sz val="11"/>
        <color indexed="8"/>
        <rFont val="Arial Narrow"/>
        <family val="2"/>
      </rPr>
      <t xml:space="preserve"> 12/08/2020
</t>
    </r>
    <r>
      <rPr>
        <b/>
        <sz val="11"/>
        <color indexed="8"/>
        <rFont val="Arial Narrow"/>
        <family val="2"/>
      </rPr>
      <t>PNN Doña Juana</t>
    </r>
    <r>
      <rPr>
        <sz val="11"/>
        <color indexed="8"/>
        <rFont val="Arial Narrow"/>
        <family val="2"/>
      </rPr>
      <t>: 10/08/2020</t>
    </r>
  </si>
  <si>
    <r>
      <rPr>
        <b/>
        <sz val="11"/>
        <color indexed="8"/>
        <rFont val="Arial Narrow"/>
        <family val="2"/>
      </rPr>
      <t>PNN SNSM:</t>
    </r>
    <r>
      <rPr>
        <sz val="11"/>
        <color indexed="8"/>
        <rFont val="Arial Narrow"/>
        <family val="2"/>
      </rPr>
      <t xml:space="preserve"> 60%</t>
    </r>
  </si>
  <si>
    <r>
      <rPr>
        <b/>
        <sz val="11"/>
        <color indexed="8"/>
        <rFont val="Arial Narrow"/>
        <family val="2"/>
      </rPr>
      <t>PNN TAYRONA:</t>
    </r>
    <r>
      <rPr>
        <sz val="11"/>
        <color indexed="8"/>
        <rFont val="Arial Narrow"/>
        <family val="2"/>
      </rPr>
      <t xml:space="preserve">En el segundo cuatrimestre de la vigencia se cumplió con la socialización mediante oficio y se remitió via correo electronico a las instancias: JAIME AVENDAÑO CAMACHO, Jefe de oficina GR, Consejo Municipal de Gestión del Riesgo del Distrito de Santa Marta, y JAVIER PAVA SANCHEZ  Jefe de oficina GR, Consejo Departamental de Gestión del Riesgo del Magdalena el plan de Emergencias y Contingencias aprobado por la oficina de Gestion del Riesgo de PNN.Es menester mencionar que en el primer cuatrimestre de la vigencia se cumplió con la socialización al equipo del AP.  anexo evidencias: anexo 1. oficio de socialización  anexo 2. Correo electrónico de envío, anexo 3. Memorando de aprobación del PLEC anexo4.  PLan de Emergencias y Contingencia, Oficio aprobacion PLEC) </t>
    </r>
  </si>
  <si>
    <r>
      <rPr>
        <b/>
        <sz val="11"/>
        <color indexed="8"/>
        <rFont val="Arial Narrow"/>
        <family val="2"/>
      </rPr>
      <t xml:space="preserve">DTAM: </t>
    </r>
    <r>
      <rPr>
        <sz val="11"/>
        <color indexed="8"/>
        <rFont val="Arial Narrow"/>
        <family val="2"/>
      </rPr>
      <t xml:space="preserve">Al respecto se relaciona la documentación correspondiente a: AUTO 001 PRESENCIA DE BALSAS MINERAS EN RIO PURE imposición de Medidas Preventivas de Suspensión de obra, proyecto o actividad, para decomiso y aprehensión preventivos, en concordancia con informe contenido en el memorando Orfeo No. 20205130091783 del 29 de Mayo de 2020, y de acuerdo con el Informe Técnico con destino a Procesos  Sancionatorios  elaborado  por  la  Dirección  Técnica  Territorial  A mazonía,  en 19  puntos por coordenada correspondientes a presencia de vehículos fluviales e infraestructura, utilizados en la realización de actividades de minería ilegal en el área protegida Parque Nacional Río Puré.
Auto 001: Correo del 02 de Julio de 2020 con destino a la profesional Grado 18 para trámite de revisión y posterior firma de Acto Advo. 2. OFICIO 20205000000571 de Gestión interinstitucional y orden de cumplimiento Medida Preventiva.
AUTO 002 PRESENCIA DE PISTAS AL INTERIOR DE ÁREA PROTEGIDA -YAIGOJÉ APAPORIS
 Análisis efectuado en concordancia con el informe técnico elaborado por la Dirección Territorial Amazonía bajo radicado Orfeo 20205150091163 como respuesta a la Noticia Criminal: 050016099034201800207, a cargo de la Fiscalía General  de  la  Nación, mediante Oficio Nro. FGN-DECVDH-MED-20151-20195678, y sobre el que se aclararon unas coordenadas por el SIG DTAM el día 30 de Julio de 2020. Auto 002: Correo del 03 de Agosto de 2020 con destino a la profesional Grado 18 para trámite de revisión y posterior firma de Acto Advo. AUTO 003 PRESENCIA DE BALSAS MINERAS AL INTERIOR DE ÁREA PROTEGIDA – PUINAWAI.- Imponer las Medidas Preventivas de Suspensión de obra, proyecto o actividad, para decomiso y aprehensión preventivos, en concordancia con informe informe técnico bajo registro Orfeo 20205050000093, del 22 de Diciembre de 2019 de acuerdo a 11 puntos por coordenada, y amenazas sobre los ríos Insana, Cuiarí, Guainía e Inírida y el Caño Mina, localizados en la Reserva Nacional Natural Puinawai.
Auto 003: Correo del 06 de Agosto de 2020 con destino a la profesional Grado 18 para trámite de revisión y posterior firma de Acto Advo.
AUTO 004 PRESENCIA DE MAQUINARIA AMARILLA AL INTERIOR DEL PNN CHURUMBELOS
Auto de medida preventiva contra INDETERMINADOS impuesta en situación de flagrancia consistente en SUSPENSIÓN DE ACTIVIDADES por aprovechamiento forestal ilegal en área protegida, de forma mecanizada, en concordancia con informe técnico elaborado por la Dirección Territorial Amazonía, bajo consecutivo 20205180000517 del 31 de Julio 2020 en el que se evidencia el ingreso de maquinaria amarilla al área protegida Parque Nacional Natural Serranía de los Churumbelos.
INFORME TÉCNICO remitido a través de consecutivo No. 20205180000517 por la Dirección del área protegida.
Anexo 1 EVIDENCIA AUTO MEDIDA PREVENTIVA 001 RIO PURE
Anexo 2 AUTO 001 RIO PURE BALSAS MINERIA
Anexo 3 AUTO MEDIDA PREVENTIVA 002 PISTAS YAIGOJE.doc
Anexo 4 CORREO  EVIDENCIA AUTO MEDIDA PREVENTIVA 002 YAIGOJE
Anexo 5 AUTO MEDIDA PREVENTIVA PUINAWAI 003.doc
Anexo 6 CORREO  AUTO MEDIDA PREVENTIVA 003 PUINAWAI
Anexo 7 AUTO MEDIDA PREVENTIVA CHURUMBELOS
Anexo 8 INFORME TÉCNICO INICIAL PARA PROCESO SANCIONATORIO
</t>
    </r>
    <r>
      <rPr>
        <b/>
        <sz val="11"/>
        <color indexed="8"/>
        <rFont val="Arial Narrow"/>
        <family val="2"/>
      </rPr>
      <t>DTAN:</t>
    </r>
    <r>
      <rPr>
        <sz val="11"/>
        <color indexed="8"/>
        <rFont val="Arial Narrow"/>
        <family val="2"/>
      </rPr>
      <t xml:space="preserve"> No se emitieron actos administrativos en cumplimiento a la Resolución 0143 del 2020 de PNN por el cual suspende términos de los procesos sancionatorios en curso; por tal fin, en la carpeta del drive se sube la certificación.
</t>
    </r>
    <r>
      <rPr>
        <b/>
        <sz val="11"/>
        <color indexed="8"/>
        <rFont val="Arial Narrow"/>
        <family val="2"/>
      </rPr>
      <t>DTOR</t>
    </r>
    <r>
      <rPr>
        <sz val="11"/>
        <color indexed="8"/>
        <rFont val="Arial Narrow"/>
        <family val="2"/>
      </rPr>
      <t xml:space="preserve">: La Dirección Territorial Orinoquia, para el proceso de verificación de vsito bueno de los actos administrativos que resulven de fondo los procesos sancionatorios son revisados personalmente por el Director Territorial, por lo anterior, el reporte que se realiza es de los autos aprobados por el Director. Durante el periodo se elaboraron 8 autos administrativos sancionatorios y un (1) auto de medida preventiva de decomiso.
Anexo 1_PNNMAC_069, Anexo 2_PNNTIN_070, Anexo 3_PNNTUP_001, Anexo 4_PNNTUP_076, Anexo 5_PNNMAC_78, Anexo 6_PNNTIN_086, Anexo 7_PNNTIN_087, Anexo 8_PNNTIN_089, Anexo 9_PNNCPIC_084.
</t>
    </r>
    <r>
      <rPr>
        <b/>
        <sz val="11"/>
        <color indexed="8"/>
        <rFont val="Arial Narrow"/>
        <family val="2"/>
      </rPr>
      <t xml:space="preserve">DTAO: </t>
    </r>
    <r>
      <rPr>
        <sz val="11"/>
        <color indexed="8"/>
        <rFont val="Arial Narrow"/>
        <family val="2"/>
      </rPr>
      <t xml:space="preserve"> En el periodo comprendido entre el 01 de mayo y el 10 de agosto de 2020,  se resolvieron de fondo ocho procesos sancionatorios ambientales a saber:
1. DTAO-JUR 16.4.003/2015-SFF GALERAS, este proceso se inició por actividades de Rocería y  por medio de la Resolución No. 090 del 29 de mayo de 2020  se determinó la responsabilidad del investigado y se impuso sanción de multa.
2. DTAO-JUR 16.4.003/2016 SFF-GALERAS, este proceso se inició por actividades de extracción de hojas de monte y mediante la Resolución No.075 del 30 de abril de 2020 se determinó la responsabilidad de los infractores y se les impuso sanción de multa.
3. DTAO-JUR  16.4.013/2016-PNN SELVA DE FLORENCIA, este proceso se inicio por actividades de Rocería y mediante la Resolución No.017 del 30 de junio de 2020 se determinó la responsabilidad del investigado y se le impuso sanción de trabajo comunitario.
4. DTAO-JUR  16.4.014/2016-PNN SELVA DE FLORENCIA, este proceso se inició por actividades de Rocería y mediante la Resolución No.018 del 30 de junio de 2020 se determinó la responsabilidad del investigado y se le impuso sanción de trabajo comunitario.
5. DTAO-JUR  16.4.015/2016-PNN SELVA DE FLORENCIA, este proceso se inició por actividades de rocería y mediante la Resolución No. 144 del 28 de julio de 2020 se determinó la Responsabiliad del infractor y se impuso sanción de trabajo comunitario.
6. DTAO-JUR 16.4.001/2017-SFF GALERAS, este proceso se inició por actividades de Rocería y mediante la Resolución No. 143 del 28 de julio de 2020 se determinó la Responsabilidad del infractor y se impuso sanción de trabajo comunitario.
7. DTAO-JUR 16.4.008/2017-SFF GALERAS, este proceso se ingresó por ingreso no autorizado y Mediante Resolución No.100 del 23 de junio 2020 se determinó la responsabilidad de los investigados y se les impuso sanción de trabajo comunitario.
8. DTAO-JUR 16.4.017/2017-PNN TATAMÁ, este proceso se inició por actividades de ganadería y mediante la Resolución No.146 del 29 de julio de 2020 se determinó la responsabilidad del investigado y se le impuso sanción de trabajo comunitario.
Se anexan como evidencia copia de los actos administrativos expedidos con aprobación y firma del Director Territorial. 
</t>
    </r>
    <r>
      <rPr>
        <b/>
        <sz val="11"/>
        <color indexed="8"/>
        <rFont val="Arial Narrow"/>
        <family val="2"/>
      </rPr>
      <t>DTCA</t>
    </r>
    <r>
      <rPr>
        <sz val="11"/>
        <color indexed="8"/>
        <rFont val="Arial Narrow"/>
        <family val="2"/>
      </rPr>
      <t xml:space="preserve">: Dando alcance a la acción se evidencian correos electrónico de los proyectos de actos administrativos remitidos por el equipo de apoyo juridico al Director (a) Teritorial Caribe ( E)  para Visto Bueno en el segundo cuatrimestre de la vigencia y las resoluciones  .evidencias: anexo1- correo electronico firma de acto administrativo , anexo 2 correo eleectronicorta director territorial (E), anexo 3-Firmado Resolución, anexo 4. RESOLUCION079 2020_FIRMADO,anexo 5. RESOLUCIOiĚN 067 de 2020_FIRMADO
</t>
    </r>
    <r>
      <rPr>
        <b/>
        <sz val="11"/>
        <color indexed="8"/>
        <rFont val="Arial Narrow"/>
        <family val="2"/>
      </rPr>
      <t>DTPA:</t>
    </r>
    <r>
      <rPr>
        <sz val="11"/>
        <color indexed="8"/>
        <rFont val="Arial Narrow"/>
        <family val="2"/>
      </rPr>
      <t xml:space="preserve"> No se tiene evidencia de verificación mediante visto bueno por parte del Jefe de dependencia sobre actos administrativos que resuelven de fondo los Procesos Sancionatorios porque para la fecha de estudio no se tienen expedientes de procesos sancionatorios con hallazgo de extralimitación de funciones. Se adjunta como evidencia correo generado por la oficina juridica del DTPA.
</t>
    </r>
    <r>
      <rPr>
        <b/>
        <sz val="11"/>
        <color indexed="8"/>
        <rFont val="Arial Narrow"/>
        <family val="2"/>
      </rPr>
      <t>GTEA-SGM:</t>
    </r>
    <r>
      <rPr>
        <sz val="11"/>
        <color indexed="8"/>
        <rFont val="Arial Narrow"/>
        <family val="2"/>
      </rPr>
      <t xml:space="preserve"> Se remitió  memorando No.20202300002973 a  traves del Grupo de Tramites y Evaluación Ambiental, dirigido  a la Oficina Asesora de Planeación,  el cual se ha cargado en la carpeta del reporte del riesgo No. 90, donde se detalla la situación actual por el Coronavirus, en relación con el reporte del mapa de Riesgos y Matriz de Oportunidades, para el primer cuatrimestre de 2020 del riesgo No. 90, para el indicador correspondiente a la Extralimitación en el ejercicio de funciones sancionatorias en las Áreas Protegidas y sobre el cual la acción de control corresponde:  A la verificación mediante visto bueno por parte del Jefe de dependencia o Subordinado del Director Territorial, en los actos administrativos que resuelven de fondo. Dado que los expedientes de los procesos sancionatorios se encuentran en físico y no es posible su consulta, lo cual complementa  para la prevención del riesgo, para este trimestre se anexa la evidencia de orfeo y correos electronicos relacionados con procesos administrativos sancionatorios, faltando la verificación fisica, la cual se desarrollára una vez se supere la contingencia por el COVID 19, de esta manera se reporta un avance del 60% para este cuatrimestre, en tal sentido cuando se normalice la situación se realizará el respectivo reporte con el proceso de verificación en fisico. De igual forma se anexa resolución número 0143 del 01 de abril de 2020, emitida por la Dirección General donde se indica la suspensión de términos. </t>
    </r>
  </si>
  <si>
    <r>
      <rPr>
        <b/>
        <sz val="11"/>
        <color indexed="8"/>
        <rFont val="Arial Narrow"/>
        <family val="2"/>
      </rPr>
      <t>DTAM:</t>
    </r>
    <r>
      <rPr>
        <sz val="11"/>
        <color indexed="8"/>
        <rFont val="Arial Narrow"/>
        <family val="2"/>
      </rPr>
      <t xml:space="preserve"> Se realizan acciones de capacitación y sensibilización en el que se dan indicaciones de las modificaciones a los plazos de trámite de la Ley 1333 de 2009, Ley 1755 de 2015 y decreto 1076 de 2015 y aspectos  aspectos generales del proceso sancionatorio.
Anexo 1 socialización Resolución 0143 modifica terminos COVID 19 13 05 2020
Anexo 2 ASISTENCIA CAPACITACION ADVOS SANCIONATORIOS 03 AGO
Anexo 3 PANTALLAZO ASISTENCIA A CAPACITACION FOTO 04 DE AGOSTO
Anexo 4  presentación PROCESO SANCIONATORIO 03 AGO
Anexo 5 presentación capacitacion 04 AGO 2020 JURIDICA DTAM
Anexo 6 ASISTENCIA CAPACITACION ADVOS SANCIONATORIOS 04 AGO
Anexo 7 Socialización resolucion-385-de-2020 10 07 2020 PLAZOS ORFEO
</t>
    </r>
    <r>
      <rPr>
        <b/>
        <sz val="11"/>
        <color indexed="8"/>
        <rFont val="Arial Narrow"/>
        <family val="2"/>
      </rPr>
      <t xml:space="preserve">DTAN: </t>
    </r>
    <r>
      <rPr>
        <sz val="11"/>
        <color indexed="8"/>
        <rFont val="Arial Narrow"/>
        <family val="2"/>
      </rPr>
      <t xml:space="preserve">Se adjunta acta de capacitación al personal del SFF iguaque, la cual se subió al drive correspondiente.
</t>
    </r>
    <r>
      <rPr>
        <b/>
        <sz val="11"/>
        <color indexed="8"/>
        <rFont val="Arial Narrow"/>
        <family val="2"/>
      </rPr>
      <t>DTOR</t>
    </r>
    <r>
      <rPr>
        <sz val="11"/>
        <color indexed="8"/>
        <rFont val="Arial Narrow"/>
        <family val="2"/>
      </rPr>
      <t xml:space="preserve">: Se realizó una sensibilización para la revisión de inquietudes sobre aspectos técnicos y juridicos de los procesos sancionatorios ambientales en el SPNN dirigido por el equipo técnico del GTEA. 001_acta_sens_proc_sancio_21052020, 001_ane_1_listad_asisten_17052020, 002_acta-seg_compro_11082020. 
</t>
    </r>
    <r>
      <rPr>
        <b/>
        <sz val="11"/>
        <color indexed="8"/>
        <rFont val="Arial Narrow"/>
        <family val="2"/>
      </rPr>
      <t>DTAO</t>
    </r>
    <r>
      <rPr>
        <sz val="11"/>
        <color indexed="8"/>
        <rFont val="Arial Narrow"/>
        <family val="2"/>
      </rPr>
      <t>: En el periodo comprendido entre el 01 de mayo y el 10 de agosto de 2020 la DTAO desde el área de sancionatorios ambientales realizó retroalimentación y capacitación del procedimiento sancionatorio ambiental  a los equipos de trabajo que apoyan esta actividad en:
1. PNN LAS ORQUÍDEAS-08 de mayo de 2020
2. PNN TATAMÁ-27 de mayo de 2020
3. PNN TATAMÁ-28 de mayo de 2020
4. PNN PURACÉ-26 de junio de 2020
5. PNN NEVADO DEL HUILA-16 de julio de 2020.
6. PNN DOÑA JUANA-23 de julio de 2020.
Los temas tratados en estas capacitaciones son la forma de diligencias los formatos que se requieren dentro del precedimiento, como imponer las medidas preventivas, el procedimiento sancionatorio consagrado en el Ley 1333 de 2009 y las formas de notificación de los catos administrativos que se expiden dentro del proceso. 
Se presenta como eviencia los listados de asistencias a estas capacitaciones, los correos electronicos por medio de los cuales se remitieron las presentaciones de los temas que se explicaron a las áreas protegidas y las presentaciones realizadas.</t>
    </r>
    <r>
      <rPr>
        <b/>
        <sz val="11"/>
        <color indexed="8"/>
        <rFont val="Arial Narrow"/>
        <family val="2"/>
      </rPr>
      <t xml:space="preserve">
DTCA:</t>
    </r>
    <r>
      <rPr>
        <sz val="11"/>
        <color indexed="8"/>
        <rFont val="Arial Narrow"/>
        <family val="2"/>
      </rPr>
      <t xml:space="preserve"> Se reporta capacitación del 29/07/2020 con el objetivo desarrollar Capacitación con el equipo del AP PNN Bahía Portete K en: 
1.Etapa de Conocimiento y Verificación de los hechos que dan lugar a los Procesos Sancionatorios  
2. Medidas Preventivas . Se anexa como evidencia ANEXO 1. LISTA DE ASISTENCIA 29 DE JULIO DE 2020
</t>
    </r>
    <r>
      <rPr>
        <b/>
        <sz val="11"/>
        <color indexed="8"/>
        <rFont val="Arial Narrow"/>
        <family val="2"/>
      </rPr>
      <t>DTPA:</t>
    </r>
    <r>
      <rPr>
        <sz val="11"/>
        <color indexed="8"/>
        <rFont val="Arial Narrow"/>
        <family val="2"/>
      </rPr>
      <t xml:space="preserve"> Para el periodo de reporte se hace una sensibilización al personal del área jurídica de la DT sobre l procedimiento sancionatorio ambientalpara líderes y/o servidores públicos Ley 1333 de 2009, Ley 1437 de 2011 y demás normas concordantes. Se adjunta como evidencia el listado de asistencia a esta jornada. 
</t>
    </r>
    <r>
      <rPr>
        <b/>
        <sz val="11"/>
        <color indexed="8"/>
        <rFont val="Arial Narrow"/>
        <family val="2"/>
      </rPr>
      <t>GTEA-SGM:</t>
    </r>
    <r>
      <rPr>
        <sz val="11"/>
        <color indexed="8"/>
        <rFont val="Arial Narrow"/>
        <family val="2"/>
      </rPr>
      <t xml:space="preserve"> Se anexan las actas de reunión y liistados de asistencia, donde se evidencian los procesos de capacitación  y/o socialización al equipo de trabajo referente a  la prevención del riesgo  en cuanto al desconocimiento de los tiempos que otorga la normatividad, contenida en los procedimientos del Sistema Intregado de Gestión de la Entidad, que aplica para Procesos sancionatorios. Se cuenta con un avance del 65% oara este trimestre. </t>
    </r>
  </si>
  <si>
    <r>
      <rPr>
        <b/>
        <sz val="11"/>
        <color indexed="8"/>
        <rFont val="Arial Narrow"/>
        <family val="2"/>
      </rPr>
      <t xml:space="preserve">GGIS: </t>
    </r>
    <r>
      <rPr>
        <sz val="11"/>
        <color indexed="8"/>
        <rFont val="Arial Narrow"/>
        <family val="2"/>
      </rPr>
      <t xml:space="preserve">13/08/2020
</t>
    </r>
    <r>
      <rPr>
        <b/>
        <sz val="11"/>
        <color indexed="8"/>
        <rFont val="Arial Narrow"/>
        <family val="2"/>
      </rPr>
      <t xml:space="preserve">DTAN: </t>
    </r>
    <r>
      <rPr>
        <sz val="11"/>
        <color indexed="8"/>
        <rFont val="Arial Narrow"/>
        <family val="2"/>
      </rPr>
      <t xml:space="preserve">14/08/2020
</t>
    </r>
    <r>
      <rPr>
        <b/>
        <sz val="11"/>
        <color indexed="8"/>
        <rFont val="Arial Narrow"/>
        <family val="2"/>
      </rPr>
      <t>DTAO:</t>
    </r>
    <r>
      <rPr>
        <sz val="11"/>
        <color indexed="8"/>
        <rFont val="Arial Narrow"/>
        <family val="2"/>
      </rPr>
      <t xml:space="preserve"> 18/08/2020
</t>
    </r>
    <r>
      <rPr>
        <b/>
        <sz val="11"/>
        <color indexed="8"/>
        <rFont val="Arial Narrow"/>
        <family val="2"/>
      </rPr>
      <t xml:space="preserve">DTCA: </t>
    </r>
    <r>
      <rPr>
        <sz val="11"/>
        <color indexed="8"/>
        <rFont val="Arial Narrow"/>
        <family val="2"/>
      </rPr>
      <t xml:space="preserve">13/08/2020
</t>
    </r>
    <r>
      <rPr>
        <b/>
        <sz val="11"/>
        <color indexed="8"/>
        <rFont val="Arial Narrow"/>
        <family val="2"/>
      </rPr>
      <t xml:space="preserve">DTPA: </t>
    </r>
    <r>
      <rPr>
        <sz val="11"/>
        <color indexed="8"/>
        <rFont val="Arial Narrow"/>
        <family val="2"/>
      </rPr>
      <t>19/08/2020</t>
    </r>
  </si>
  <si>
    <r>
      <rPr>
        <b/>
        <sz val="11"/>
        <color indexed="8"/>
        <rFont val="Arial Narrow"/>
        <family val="2"/>
      </rPr>
      <t xml:space="preserve">GGIS: </t>
    </r>
    <r>
      <rPr>
        <sz val="11"/>
        <color indexed="8"/>
        <rFont val="Arial Narrow"/>
        <family val="2"/>
      </rPr>
      <t xml:space="preserve">60%
</t>
    </r>
    <r>
      <rPr>
        <b/>
        <sz val="11"/>
        <color indexed="8"/>
        <rFont val="Arial Narrow"/>
        <family val="2"/>
      </rPr>
      <t>DTAN:</t>
    </r>
    <r>
      <rPr>
        <sz val="11"/>
        <color indexed="8"/>
        <rFont val="Arial Narrow"/>
        <family val="2"/>
      </rPr>
      <t xml:space="preserve">  66%
</t>
    </r>
    <r>
      <rPr>
        <b/>
        <sz val="11"/>
        <color indexed="8"/>
        <rFont val="Arial Narrow"/>
        <family val="2"/>
      </rPr>
      <t>DTAO:</t>
    </r>
    <r>
      <rPr>
        <sz val="11"/>
        <color indexed="8"/>
        <rFont val="Arial Narrow"/>
        <family val="2"/>
      </rPr>
      <t xml:space="preserve"> 40%
</t>
    </r>
    <r>
      <rPr>
        <b/>
        <sz val="11"/>
        <color indexed="8"/>
        <rFont val="Arial Narrow"/>
        <family val="2"/>
      </rPr>
      <t>DTCA:</t>
    </r>
    <r>
      <rPr>
        <sz val="11"/>
        <color indexed="8"/>
        <rFont val="Arial Narrow"/>
        <family val="2"/>
      </rPr>
      <t xml:space="preserve">66,66%
</t>
    </r>
    <r>
      <rPr>
        <b/>
        <sz val="11"/>
        <color indexed="8"/>
        <rFont val="Arial Narrow"/>
        <family val="2"/>
      </rPr>
      <t>DTPA:</t>
    </r>
    <r>
      <rPr>
        <sz val="11"/>
        <color indexed="8"/>
        <rFont val="Arial Narrow"/>
        <family val="2"/>
      </rPr>
      <t xml:space="preserve"> 66%</t>
    </r>
  </si>
  <si>
    <r>
      <rPr>
        <b/>
        <sz val="11"/>
        <color indexed="8"/>
        <rFont val="Arial Narrow"/>
        <family val="2"/>
      </rPr>
      <t>DTOR</t>
    </r>
    <r>
      <rPr>
        <sz val="11"/>
        <color indexed="8"/>
        <rFont val="Arial Narrow"/>
        <family val="2"/>
      </rPr>
      <t xml:space="preserve">
10/08/2020</t>
    </r>
  </si>
  <si>
    <r>
      <rPr>
        <b/>
        <sz val="11"/>
        <color indexed="8"/>
        <rFont val="Arial Narrow"/>
        <family val="2"/>
      </rPr>
      <t xml:space="preserve">DTOR </t>
    </r>
    <r>
      <rPr>
        <sz val="11"/>
        <color indexed="8"/>
        <rFont val="Arial Narrow"/>
        <family val="2"/>
      </rPr>
      <t>33%</t>
    </r>
  </si>
  <si>
    <r>
      <rPr>
        <b/>
        <sz val="11"/>
        <color indexed="8"/>
        <rFont val="Arial Narrow"/>
        <family val="2"/>
      </rPr>
      <t>DTAM</t>
    </r>
    <r>
      <rPr>
        <sz val="11"/>
        <color indexed="8"/>
        <rFont val="Arial Narrow"/>
        <family val="2"/>
      </rPr>
      <t>: 35%</t>
    </r>
  </si>
  <si>
    <r>
      <rPr>
        <b/>
        <sz val="11"/>
        <color indexed="8"/>
        <rFont val="Arial Narrow"/>
        <family val="2"/>
      </rPr>
      <t xml:space="preserve">DTAM: SINAP: </t>
    </r>
    <r>
      <rPr>
        <sz val="11"/>
        <color indexed="8"/>
        <rFont val="Arial Narrow"/>
        <family val="2"/>
      </rPr>
      <t>con el apoyo de la profesional especializada de la DTAM, se realizó la revisión al formato de contenido de los Planes de Acc</t>
    </r>
    <r>
      <rPr>
        <sz val="11"/>
        <rFont val="Arial Narrow"/>
        <family val="2"/>
      </rPr>
      <t xml:space="preserve">ión de los SIRAP/SIDAP, elaborado por el GGIS en el marco de las acciones establecidas para la política SINAP 2020-2030 (Anexo 1). En relación con la </t>
    </r>
    <r>
      <rPr>
        <b/>
        <sz val="11"/>
        <rFont val="Arial Narrow"/>
        <family val="2"/>
      </rPr>
      <t>Política SINAP</t>
    </r>
    <r>
      <rPr>
        <sz val="11"/>
        <rFont val="Arial Narrow"/>
        <family val="2"/>
      </rPr>
      <t>, se participó en reuniones de coordinación con el grupo formulador de la Política SINAP, para revisar los compromisos con los grupos étnicos, así mismo se realizó una reunión con un grupo de jefes de la DTAM, la profesional 18 y la DT, para identificar los aspectos relevantes que debe incorporar la política en el tema de EEM. Se elaboró un documento de aspectos relevantes y se consolidaron las observaciones al marco lógico de la política, los cuales se enviaron a las instancias de coordinación de nivel central (Anexos 2 y 3).</t>
    </r>
    <r>
      <rPr>
        <sz val="11"/>
        <color indexed="10"/>
        <rFont val="Arial Narrow"/>
        <family val="2"/>
      </rPr>
      <t xml:space="preserve">
</t>
    </r>
    <r>
      <rPr>
        <sz val="11"/>
        <color indexed="8"/>
        <rFont val="Arial Narrow"/>
        <family val="2"/>
      </rPr>
      <t xml:space="preserve">
</t>
    </r>
    <r>
      <rPr>
        <b/>
        <sz val="11"/>
        <color indexed="8"/>
        <rFont val="Arial Narrow"/>
        <family val="2"/>
      </rPr>
      <t>Convenios CAR:</t>
    </r>
    <r>
      <rPr>
        <sz val="11"/>
        <color indexed="8"/>
        <rFont val="Arial Narrow"/>
        <family val="2"/>
      </rPr>
      <t xml:space="preserve">  Para lograr la vinculación de tdos los actores estrategicos en el proceso de conformación del SIRAP Amazonia, es importante generar vinculos con las Corporaciones Regionales, para lo cual se gestiona la firma de dos Memorandos de Entendimiento</t>
    </r>
    <r>
      <rPr>
        <sz val="11"/>
        <rFont val="Arial Narrow"/>
        <family val="2"/>
      </rPr>
      <t xml:space="preserve"> con las autoridades ambientales de la región, proceso que esta en tramite de las firmas correspondientes (Anexos 4 y 5).
</t>
    </r>
    <r>
      <rPr>
        <b/>
        <sz val="11"/>
        <rFont val="Arial Narrow"/>
        <family val="2"/>
      </rPr>
      <t xml:space="preserve">Inter SIRAP DTAO-DTAM: </t>
    </r>
    <r>
      <rPr>
        <sz val="11"/>
        <rFont val="Arial Narrow"/>
        <family val="2"/>
      </rPr>
      <t>Se han adelantado reuniones de coordinación y articulación entre la DTAM y la DTAO y sus AP para la revisión de los avances en los criterios de definición del corredor Andes del Sur, de cuya propuesta se espera elaborar un proyecto suceptible de financiación, gestión que se enmarca en el plan de trabajo elaborado en 2018 para las dos DT (Anexos 6 al 8).</t>
    </r>
  </si>
  <si>
    <r>
      <rPr>
        <b/>
        <sz val="11"/>
        <color indexed="8"/>
        <rFont val="Arial Narrow"/>
        <family val="2"/>
      </rPr>
      <t>DTAM</t>
    </r>
    <r>
      <rPr>
        <sz val="11"/>
        <color indexed="8"/>
        <rFont val="Arial Narrow"/>
        <family val="2"/>
      </rPr>
      <t>: 20%</t>
    </r>
  </si>
  <si>
    <r>
      <rPr>
        <b/>
        <sz val="11"/>
        <color indexed="8"/>
        <rFont val="Arial Narrow"/>
        <family val="2"/>
      </rPr>
      <t xml:space="preserve">DTAM: </t>
    </r>
    <r>
      <rPr>
        <sz val="11"/>
        <color indexed="8"/>
        <rFont val="Arial Narrow"/>
        <family val="2"/>
      </rPr>
      <t>12/08/2020</t>
    </r>
  </si>
  <si>
    <r>
      <rPr>
        <b/>
        <sz val="11"/>
        <color indexed="8"/>
        <rFont val="Arial Narrow"/>
        <family val="2"/>
      </rPr>
      <t>PNN Alto Fragua</t>
    </r>
    <r>
      <rPr>
        <sz val="11"/>
        <color indexed="8"/>
        <rFont val="Arial Narrow"/>
        <family val="2"/>
      </rPr>
      <t xml:space="preserve">: En el marco del Programa DLS UE se priorizaron 44 usuarios para realizar la reinversión y fortalecimiento a los acuerdos de restauración. Con dichos usuarios se adelantó vía telefónica la socialización del proceso de zonificación predial y se avanzó parcilamente en la elaboración de los respectivos planes de inversión. Así mismo, se adelantaron dos espacios de seguimiento interno para la verificación de avance del proceso de socialización antes mencionado (Anexo No 1 Ayudas memorias seguimiento). En relación al plan de trabajo de la línea se realizó el seguimiento correspondiente al segundo trimestre del año (Anexo No 2 Matriz seguimiento) y se genera informe trimestral de avance de la línea UOT (Anexo No 3 Informe avances UOT). </t>
    </r>
  </si>
  <si>
    <r>
      <rPr>
        <b/>
        <sz val="11"/>
        <color indexed="8"/>
        <rFont val="Arial Narrow"/>
        <family val="2"/>
      </rPr>
      <t>PNN Alto Fragua</t>
    </r>
    <r>
      <rPr>
        <sz val="11"/>
        <color indexed="8"/>
        <rFont val="Arial Narrow"/>
        <family val="2"/>
      </rPr>
      <t>: 33%</t>
    </r>
  </si>
  <si>
    <r>
      <rPr>
        <b/>
        <sz val="11"/>
        <color indexed="8"/>
        <rFont val="Arial Narrow"/>
        <family val="2"/>
      </rPr>
      <t>PNN Alto Fragua</t>
    </r>
    <r>
      <rPr>
        <sz val="11"/>
        <color indexed="8"/>
        <rFont val="Arial Narrow"/>
        <family val="2"/>
      </rPr>
      <t>: Se realizaron 21 seguimientos a implementaciones correspondientes a 21 de las 40 familias que suscribieron  acuerdos en la vigencia 2020. Es de anotar que se realizó de forma virtual, para lo cual los usuarios aportaron las respectivas evidencias fotográficas y/o videos (Anexo No 4 Formato seguimiento), lo anterior como medida transitorios por el COVID19.</t>
    </r>
  </si>
  <si>
    <r>
      <rPr>
        <b/>
        <sz val="11"/>
        <color indexed="8"/>
        <rFont val="Arial Narrow"/>
        <family val="2"/>
      </rPr>
      <t xml:space="preserve">PNN Alto Fragua: </t>
    </r>
    <r>
      <rPr>
        <sz val="11"/>
        <color indexed="8"/>
        <rFont val="Arial Narrow"/>
        <family val="2"/>
      </rPr>
      <t>03/08/2020</t>
    </r>
  </si>
  <si>
    <r>
      <rPr>
        <b/>
        <sz val="11"/>
        <color indexed="8"/>
        <rFont val="Arial Narrow"/>
        <family val="2"/>
      </rPr>
      <t>DTAM - PNN Amacayacu</t>
    </r>
    <r>
      <rPr>
        <sz val="11"/>
        <color indexed="8"/>
        <rFont val="Arial Narrow"/>
        <family val="2"/>
      </rPr>
      <t>: 66%</t>
    </r>
  </si>
  <si>
    <r>
      <rPr>
        <b/>
        <sz val="11"/>
        <color indexed="8"/>
        <rFont val="Arial Narrow"/>
        <family val="2"/>
      </rPr>
      <t>DTAM - PNN Amacayacu</t>
    </r>
    <r>
      <rPr>
        <sz val="11"/>
        <color indexed="8"/>
        <rFont val="Arial Narrow"/>
        <family val="2"/>
      </rPr>
      <t xml:space="preserve">:Durante este periodo, el contagio de Covid 19 causó estragos en la zona sur del AP particularmente en las Comunidad de Mocagua y San Martín de Amacayacu, donde varios de los líderes, Autoridades indígenas y miembros del equipo del Área Protegida enfermaron de manera grave como consecuencia del contagio por Covid-19.
Por tal razón, los espacios de coordinación del equipo humano del AP con las comunidades indígenas Mocagua y San Martín de Amacayacu fueron restringidos a los estrictamente necesarios, realizados bajo estrictos protocolos de seguridad. En total fueron 8 espacios de coordinación, para ver los detalles por favor revisar los siguientes anexos: </t>
    </r>
    <r>
      <rPr>
        <i/>
        <sz val="11"/>
        <color indexed="8"/>
        <rFont val="Arial Narrow"/>
        <family val="2"/>
      </rPr>
      <t>Anexo 1 2020-05-19_Acta_entrega_ACT_Pnn_Amacayacu_Mocagua</t>
    </r>
    <r>
      <rPr>
        <sz val="11"/>
        <color indexed="8"/>
        <rFont val="Arial Narrow"/>
        <family val="2"/>
      </rPr>
      <t xml:space="preserve">.pdf; </t>
    </r>
    <r>
      <rPr>
        <i/>
        <sz val="11"/>
        <color indexed="8"/>
        <rFont val="Arial Narrow"/>
        <family val="2"/>
      </rPr>
      <t>Anexo 2 2020-06-19_Acta_entrega_Mocagua</t>
    </r>
    <r>
      <rPr>
        <sz val="11"/>
        <color indexed="8"/>
        <rFont val="Arial Narrow"/>
        <family val="2"/>
      </rPr>
      <t xml:space="preserve">.pdf; </t>
    </r>
    <r>
      <rPr>
        <i/>
        <sz val="11"/>
        <color indexed="8"/>
        <rFont val="Arial Narrow"/>
        <family val="2"/>
      </rPr>
      <t>Anexo 3 2020-06-19_Lista_asistencia Mocagua</t>
    </r>
    <r>
      <rPr>
        <sz val="11"/>
        <color indexed="8"/>
        <rFont val="Arial Narrow"/>
        <family val="2"/>
      </rPr>
      <t xml:space="preserve">.pdf; </t>
    </r>
    <r>
      <rPr>
        <i/>
        <sz val="11"/>
        <color indexed="8"/>
        <rFont val="Arial Narrow"/>
        <family val="2"/>
      </rPr>
      <t>Anexo 4 2020-05-19_Acta_Entrega_ACT_Pnn_Amacayacu_San_Martín</t>
    </r>
    <r>
      <rPr>
        <sz val="11"/>
        <color indexed="8"/>
        <rFont val="Arial Narrow"/>
        <family val="2"/>
      </rPr>
      <t xml:space="preserve">.pdf; </t>
    </r>
    <r>
      <rPr>
        <i/>
        <sz val="11"/>
        <color indexed="8"/>
        <rFont val="Arial Narrow"/>
        <family val="2"/>
      </rPr>
      <t>Anexo 5 2020-06-25_Lista Asistencia Reunion San Martin</t>
    </r>
    <r>
      <rPr>
        <sz val="11"/>
        <color indexed="8"/>
        <rFont val="Arial Narrow"/>
        <family val="2"/>
      </rPr>
      <t xml:space="preserve">.pdf; </t>
    </r>
    <r>
      <rPr>
        <i/>
        <sz val="11"/>
        <color indexed="8"/>
        <rFont val="Arial Narrow"/>
        <family val="2"/>
      </rPr>
      <t>Anexo 6 2020-07-13_Asistencia_reunion_San Martin</t>
    </r>
    <r>
      <rPr>
        <sz val="11"/>
        <color indexed="8"/>
        <rFont val="Arial Narrow"/>
        <family val="2"/>
      </rPr>
      <t xml:space="preserve">.pdf; </t>
    </r>
    <r>
      <rPr>
        <i/>
        <sz val="11"/>
        <color indexed="8"/>
        <rFont val="Arial Narrow"/>
        <family val="2"/>
      </rPr>
      <t>Anexo 7 2020-07-22_Lista_asistencia_reunion_San Martin</t>
    </r>
    <r>
      <rPr>
        <sz val="11"/>
        <color indexed="8"/>
        <rFont val="Arial Narrow"/>
        <family val="2"/>
      </rPr>
      <t xml:space="preserve">.pdf y </t>
    </r>
    <r>
      <rPr>
        <i/>
        <sz val="11"/>
        <color indexed="8"/>
        <rFont val="Arial Narrow"/>
        <family val="2"/>
      </rPr>
      <t>Anexo 8 2020-07-22_Propuesta Plan Trabjao Acuerdo Politico San Martin</t>
    </r>
    <r>
      <rPr>
        <sz val="11"/>
        <color indexed="8"/>
        <rFont val="Arial Narrow"/>
        <family val="2"/>
      </rPr>
      <t>.pdf</t>
    </r>
  </si>
  <si>
    <r>
      <rPr>
        <b/>
        <sz val="11"/>
        <color indexed="8"/>
        <rFont val="Arial Narrow"/>
        <family val="2"/>
      </rPr>
      <t xml:space="preserve">DTAM - PNN Amacayacu: </t>
    </r>
    <r>
      <rPr>
        <sz val="11"/>
        <color indexed="8"/>
        <rFont val="Arial Narrow"/>
        <family val="2"/>
      </rPr>
      <t>10/08/2020</t>
    </r>
  </si>
  <si>
    <r>
      <rPr>
        <b/>
        <sz val="11"/>
        <color indexed="8"/>
        <rFont val="Arial Narrow"/>
        <family val="2"/>
      </rPr>
      <t>DTAM - PNN Cahuinarí:</t>
    </r>
    <r>
      <rPr>
        <sz val="11"/>
        <color indexed="8"/>
        <rFont val="Arial Narrow"/>
        <family val="2"/>
      </rPr>
      <t xml:space="preserve"> 20%</t>
    </r>
  </si>
  <si>
    <r>
      <rPr>
        <b/>
        <sz val="11"/>
        <color indexed="8"/>
        <rFont val="Arial Narrow"/>
        <family val="2"/>
      </rPr>
      <t>DTAM - PNN Cahuinarí:</t>
    </r>
    <r>
      <rPr>
        <sz val="11"/>
        <color indexed="8"/>
        <rFont val="Arial Narrow"/>
        <family val="2"/>
      </rPr>
      <t xml:space="preserve"> Durante el segundo cuatrimestre no fue posible adelantar comités y/o reuniones que permitieran hacer seguimiento a los acuerdos; como ya se mencionó, la ejecución presupuestal del área protegia se vio afectada a causa de la situacion de orden público y sumado a eso, la emergencia sanitaria por el covid-19, en este caso, el convenio interadministrativo suscrito con la Asociación PANI, que tiene como objeto la realización de reuniones y comités con las comunidades indígenas de la Asociación PANI, quedó en firme el 25/06/2020, el primer desembolso del convenio está programado para el mes de agosto, lo que indica que, las reuniones y comités que inicialmente estaban programados para los meses de julio y agosto, se preprogramaron para septiembre y octubre, los cuales se realizarán cumpliendo con los protocolos de bioseguridad, tal y como lo planteó la Asociación PANI en su propuesta de trabajo. Se adjunta soporte de seguimiento que realiza el área para que se puedan llevar a cabo las actividades que permiten realizar las acciones y controles respectivos conjuntamente con el PANI. Anexo 2: Reprogramación de  reuniones y comités</t>
    </r>
  </si>
  <si>
    <r>
      <rPr>
        <b/>
        <sz val="11"/>
        <color indexed="8"/>
        <rFont val="Arial Narrow"/>
        <family val="2"/>
      </rPr>
      <t xml:space="preserve">DTAM - PNN Chiribiquete: </t>
    </r>
    <r>
      <rPr>
        <sz val="11"/>
        <color indexed="8"/>
        <rFont val="Arial Narrow"/>
        <family val="2"/>
      </rPr>
      <t>10/08/2020</t>
    </r>
  </si>
  <si>
    <r>
      <rPr>
        <b/>
        <sz val="11"/>
        <color indexed="8"/>
        <rFont val="Arial Narrow"/>
        <family val="2"/>
      </rPr>
      <t xml:space="preserve">DTAM - PNN Chiribiquete: </t>
    </r>
    <r>
      <rPr>
        <sz val="11"/>
        <color indexed="8"/>
        <rFont val="Arial Narrow"/>
        <family val="2"/>
      </rPr>
      <t>60%</t>
    </r>
  </si>
  <si>
    <r>
      <rPr>
        <b/>
        <sz val="11"/>
        <color indexed="8"/>
        <rFont val="Arial Narrow"/>
        <family val="2"/>
      </rPr>
      <t xml:space="preserve">DTAM - PNN Cahuinarí: </t>
    </r>
    <r>
      <rPr>
        <sz val="11"/>
        <color indexed="8"/>
        <rFont val="Arial Narrow"/>
        <family val="2"/>
      </rPr>
      <t>14/08/2020</t>
    </r>
  </si>
  <si>
    <r>
      <rPr>
        <b/>
        <sz val="11"/>
        <color indexed="8"/>
        <rFont val="Arial Narrow"/>
        <family val="2"/>
      </rPr>
      <t>DTAM - PNN Churumbelos</t>
    </r>
    <r>
      <rPr>
        <sz val="11"/>
        <color indexed="8"/>
        <rFont val="Arial Narrow"/>
        <family val="2"/>
      </rPr>
      <t>: Durante este cuatrimestre se formalizó el convenio interadministrativo 003 de 2020 DTAM y RVMA (anexo 1. convenio interadministrativo 003 de 2020) con el plan de trabajo respectivo (anexo2. Plan de trabajo 2020). El dia 24 de julio de 2020 se realizó la reunión para acta de inicio del convenio (anexo 3 acta de inico de convenio 003 de 2020)</t>
    </r>
  </si>
  <si>
    <r>
      <rPr>
        <b/>
        <sz val="11"/>
        <color indexed="8"/>
        <rFont val="Arial Narrow"/>
        <family val="2"/>
      </rPr>
      <t>PNN Churumbelos</t>
    </r>
    <r>
      <rPr>
        <sz val="11"/>
        <color indexed="8"/>
        <rFont val="Arial Narrow"/>
        <family val="2"/>
      </rPr>
      <t>: 66%</t>
    </r>
  </si>
  <si>
    <r>
      <rPr>
        <b/>
        <sz val="11"/>
        <color indexed="8"/>
        <rFont val="Arial Narrow"/>
        <family val="2"/>
      </rPr>
      <t>DTAM - PNN Churumbelos</t>
    </r>
    <r>
      <rPr>
        <sz val="11"/>
        <color indexed="8"/>
        <rFont val="Arial Narrow"/>
        <family val="2"/>
      </rPr>
      <t>:Con memorando 20205180093343  de julio 3 de 2020 se envía informe de segundo trimestre de EA y CC. (anexo 1 memorando de envio de informe EA y CC)
Se cuenta con el formato correspondiente para el reporte del segundo trimestre de 2020 (anexo2. Formato de seguimiento de EA y CC)</t>
    </r>
  </si>
  <si>
    <r>
      <rPr>
        <b/>
        <sz val="11"/>
        <color indexed="8"/>
        <rFont val="Arial Narrow"/>
        <family val="2"/>
      </rPr>
      <t>DTAM - PNN Churumbelos:</t>
    </r>
    <r>
      <rPr>
        <sz val="11"/>
        <color indexed="8"/>
        <rFont val="Arial Narrow"/>
        <family val="2"/>
      </rPr>
      <t xml:space="preserve">
12/08/2020</t>
    </r>
  </si>
  <si>
    <r>
      <rPr>
        <b/>
        <sz val="11"/>
        <color indexed="8"/>
        <rFont val="Arial Narrow"/>
        <family val="2"/>
      </rPr>
      <t>PNN Churumbelos</t>
    </r>
    <r>
      <rPr>
        <sz val="11"/>
        <color indexed="8"/>
        <rFont val="Arial Narrow"/>
        <family val="2"/>
      </rPr>
      <t>:50%</t>
    </r>
  </si>
  <si>
    <r>
      <rPr>
        <b/>
        <sz val="11"/>
        <color indexed="8"/>
        <rFont val="Arial Narrow"/>
        <family val="2"/>
      </rPr>
      <t>PNN Churumbelos</t>
    </r>
    <r>
      <rPr>
        <sz val="11"/>
        <color indexed="8"/>
        <rFont val="Arial Narrow"/>
        <family val="2"/>
      </rPr>
      <t>: 30%</t>
    </r>
  </si>
  <si>
    <t>12/082020</t>
  </si>
  <si>
    <r>
      <rPr>
        <b/>
        <sz val="11"/>
        <color indexed="8"/>
        <rFont val="Arial Narrow"/>
        <family val="2"/>
      </rPr>
      <t>DTAM- PNN La Paya</t>
    </r>
    <r>
      <rPr>
        <sz val="11"/>
        <color indexed="8"/>
        <rFont val="Arial Narrow"/>
        <family val="2"/>
      </rPr>
      <t>:   Con el pueblo Coreguaje no se avanzado en el proceso de relacionamiento, pero dentro del documento del APV-ACILAPP se han relacionado los avances del proceso que inicio desde el año 2017.
Se continua avanzando con las tres Asociaciones en la documentación del los APV, se esta terminando de consolidar los cuatro capítulos del documentos por Asociación y se han desarrollado espacios de trabajo en los tres niveles de gestión (con el equipo del área, con DTAM y con SGMAP-GPS), donde se ha socializado el ejercicio de análsis y documentación y se han generado aportes y retroalimentación. Por otra parte, se han generado espacios con las asociaciones para validar el ejercicio: con ACILAPP se han generado tres espacios técnicos, con ACIPS un espacio técnicpo y con APKAC se ha generado un espacio técnico y uno tradicional con toma de remedio. 
Evidencia No. 1 - DOCUMENTO DE ANÁLISIS APV-KICHWA 2020
Evidencia No. 2 -DOCUMENTO DE ANALISIS APV MURUI 2020
Evidencia No. 3 - DOCUMENTO DE ANALISIS APV SIONA 2020</t>
    </r>
  </si>
  <si>
    <r>
      <rPr>
        <b/>
        <sz val="11"/>
        <color indexed="8"/>
        <rFont val="Arial Narrow"/>
        <family val="2"/>
      </rPr>
      <t>DTAM- PNN La Paya</t>
    </r>
    <r>
      <rPr>
        <sz val="11"/>
        <color indexed="8"/>
        <rFont val="Arial Narrow"/>
        <family val="2"/>
      </rPr>
      <t xml:space="preserve">:  Durante el segundo periodo se avanza en la recopilación de la información sistematizada en el informe técnico de seguimiento a la implementación de los acuerdos con las 64 familias de los AHC, con el fin de continuar con la implementación y evaluación del proyecto parcelas agroproductivas en coordinación con la alcaldía municipal de Leguizamo.
Evidencia No. 1 - Avances del Informe Técnico de Seguimiento a la Implementación de los Acuerdos con AHC 2019 - 2020. Avance 2°.
Evidencia No. 2 - Listado de asistencia Reunión virtual preparatoria. DTAM y PNN La Paya. 06-05-2020. Proyecto AHC.
Evidencia No. 3 - Lista de asistencia reunión Virtual PNNC-Central, DTAM, PNN La Paya, FAO, 08-05-20. Proyecto AHC.
Evidencia No. 4 - Lista de Asitencia reunión virtual profesional FAO - PNN La Paya, 11-06-2020, Proyecto AHC.
Evidencia No. 5 - Listado de Asistencia reunión virtual con secretaría de agricultura, 24-06-2020, proyecto AHC.
Evidencia No. 6 - Listado de asistencia reunión virtual PNN La Paya, DTAM, FAO - 30-06-2020, Proyecto AHC.
</t>
    </r>
  </si>
  <si>
    <r>
      <rPr>
        <b/>
        <sz val="11"/>
        <color indexed="8"/>
        <rFont val="Arial Narrow"/>
        <family val="2"/>
      </rPr>
      <t>DTAM- PNN La Paya</t>
    </r>
    <r>
      <rPr>
        <sz val="11"/>
        <color indexed="8"/>
        <rFont val="Arial Narrow"/>
        <family val="2"/>
      </rPr>
      <t>:  Se ajustó el  Documento Informe técnico de caracterización de las familias que se encuentran al interior del área protegida.  
Evidencia No. 1 - Informe Técnico de caracterización UOT PNN La Paya 2019 - 2020. Avance 2°.
Evidencia No. 2 - Listado de asistencia Reunión Virtual UOT PNN La Paya - SGM PNNC. 05-05-2020.</t>
    </r>
  </si>
  <si>
    <r>
      <rPr>
        <b/>
        <sz val="11"/>
        <color indexed="8"/>
        <rFont val="Arial Narrow"/>
        <family val="2"/>
      </rPr>
      <t xml:space="preserve">DTAM- PNN La Paya: </t>
    </r>
    <r>
      <rPr>
        <sz val="11"/>
        <color indexed="8"/>
        <rFont val="Arial Narrow"/>
        <family val="2"/>
      </rPr>
      <t>40 %</t>
    </r>
  </si>
  <si>
    <r>
      <rPr>
        <b/>
        <sz val="11"/>
        <color indexed="8"/>
        <rFont val="Arial Narrow"/>
        <family val="2"/>
      </rPr>
      <t xml:space="preserve">DTAM- PNN La Paya: </t>
    </r>
    <r>
      <rPr>
        <sz val="11"/>
        <color indexed="8"/>
        <rFont val="Arial Narrow"/>
        <family val="2"/>
      </rPr>
      <t>50%</t>
    </r>
  </si>
  <si>
    <r>
      <rPr>
        <b/>
        <sz val="11"/>
        <color indexed="8"/>
        <rFont val="Arial Narrow"/>
        <family val="2"/>
      </rPr>
      <t xml:space="preserve">DTAM - PNN Río Puré: </t>
    </r>
    <r>
      <rPr>
        <sz val="11"/>
        <color indexed="8"/>
        <rFont val="Arial Narrow"/>
        <family val="2"/>
      </rPr>
      <t>60%</t>
    </r>
  </si>
  <si>
    <r>
      <rPr>
        <b/>
        <sz val="11"/>
        <color indexed="8"/>
        <rFont val="Arial Narrow"/>
        <family val="2"/>
      </rPr>
      <t>DTAM - PNN Río Puré</t>
    </r>
    <r>
      <rPr>
        <sz val="11"/>
        <color indexed="8"/>
        <rFont val="Arial Narrow"/>
        <family val="2"/>
      </rPr>
      <t>: el PNN Río Puré en términos de coordinación con pueblos indigenas, continua sus procesos con los Resguardos Curare y Cotuhé Putumayo, en donde se espera fortalecer sus procesos de ordinacmiento, ambiental y territorial, como estrategia para los intereses de conservación del AP.  Pese a que esta coordinación y relacionamiento es compleja por la situación de orden público y emergencia sanitaria, ha sido necesario reestructurar los planes de trabajo.  Para el caso del Resguardo Curare, se han reconsiderado las actividades, identificando que las líneas de control y vigilancia y fortalecimiento a la cultura tradicional, son las que ha tenido mayor avance.  Situación similar se presenta con el Resguardo Cotuhé Putumayo, en donde ha sido necesario revisar la metodología para avanzar durante esta vigencia con algunos componentes de ordenamiento.
Por otra parte, en el marco de la virtualidad, el equipo del PNN Río Puré llevo a cabo dos sesiones de trabajo, donde se revisaron los procesos con Curare y Cotuhé Putumayo.
Por último, el equipo del Área Protegida diligencia el ciclo corto para el AEMAPPS 2019-2020.
ANEXO 10: Informe semestral de ordenamiento del Resguardo Curare Los Ingleses.
ANEXO 11: Informe semestral del Resguardo Cotuhé Putumayo.
ANEXO 12: Actas comités locales ordenamiento Resguardos Curare Los Ingleses y Cotuhé Putumayo.
ANEXO 13: Memorando remisión AEMAPPS ciclo corto 2019-2020.</t>
    </r>
  </si>
  <si>
    <r>
      <rPr>
        <b/>
        <sz val="11"/>
        <color indexed="8"/>
        <rFont val="Arial Narrow"/>
        <family val="2"/>
      </rPr>
      <t>DTAM - PNN Yaigojé</t>
    </r>
    <r>
      <rPr>
        <sz val="11"/>
        <color indexed="8"/>
        <rFont val="Arial Narrow"/>
        <family val="2"/>
      </rPr>
      <t>: 40%</t>
    </r>
  </si>
  <si>
    <r>
      <t xml:space="preserve">DTAM-PNN Yaigojé: </t>
    </r>
    <r>
      <rPr>
        <sz val="11"/>
        <color indexed="8"/>
        <rFont val="Arial Narrow"/>
        <family val="2"/>
      </rPr>
      <t>Por la situación de riesgo publico y emergencia sanitaria no ha sido posible realizar reuniones de coordinación o congresos, sin embargo se tiene comunicación con los secretarios de territorio, se viene apoyando la prevención y control de COVID-19 en coordinación con la fundación Gaia, con el apoyo de ayudas humanitarias para mantener el aislamiento, en estos recorridos se aprovechado para enviar información sobre la gestión del AP,  el secretario de territorio envió propuesta para realizar una reunión interna del equipo de coordinación y otros lideres para tratar temas de territorio y poder acordar el plan de acción. Se ha logrado  avances de los compromisos del Comité Directivo de gestión REM, se realizo el informe trimestral de implementación REM.
Anexo 1 Comunicado equipo de coordinacion-26-04-2020.pdf
Anexo 2 Comunicado secretarios de Territorio.pdf
Anexo 3 Comu equipo de coordinacion-19-05-2020.pdf
Anexo 4 Comunicado Capiatn FM, Secretario T 11-07-2020.pdf
Anexo 5 Oficio 2-Autoridades la pedrera 08-08-2020 final.pdf
Anexo 6 Oficio-Autoridades la pedrera 16-05-2020 final (2).pdf
Anexo 7 Informe implmt REM PNNYAP ii trim 16-07-2020.pdf
Anexo 8 matriz estado Compromisos CDG-julio 2020.pdf
Anexo 9 OficioRespuestaSolicitudApoyoApaporis (2).pdf
Anexo 10 solicitud de apoyo reunion interna 12 08- 2020 (1).pdf</t>
    </r>
    <r>
      <rPr>
        <b/>
        <sz val="11"/>
        <color indexed="8"/>
        <rFont val="Arial Narrow"/>
        <family val="2"/>
      </rPr>
      <t xml:space="preserve">
</t>
    </r>
  </si>
  <si>
    <r>
      <rPr>
        <b/>
        <sz val="11"/>
        <color indexed="8"/>
        <rFont val="Arial Narrow"/>
        <family val="2"/>
      </rPr>
      <t>DTAM - PNN Yaigojé</t>
    </r>
    <r>
      <rPr>
        <sz val="11"/>
        <color indexed="8"/>
        <rFont val="Arial Narrow"/>
        <family val="2"/>
      </rPr>
      <t>: 25%</t>
    </r>
  </si>
  <si>
    <r>
      <rPr>
        <b/>
        <sz val="11"/>
        <color indexed="8"/>
        <rFont val="Arial Narrow"/>
        <family val="2"/>
      </rPr>
      <t>DTAM- RNN Nukak</t>
    </r>
    <r>
      <rPr>
        <sz val="11"/>
        <color indexed="8"/>
        <rFont val="Arial Narrow"/>
        <family val="2"/>
      </rPr>
      <t>: Dada la coyuntura del COVID-19, se realizó una reprogramación de los objetivos para EEM. Se inició y culminó en el mes de junio la elaboración de una sistematización de la actualización del inventario etnobotánico del pueblo Nükak y la de los corredores de movilidad con base en el taller realizado en diciembre de 2019, esto como parte de las órdenes de la MC Nükak. Con dicho objetivo terminado, se inicia el abordaje del uso y manejo del territorio Nükak desde fuentes documentales. En relación con los PICI, se inició un trabajo en coordinación con el PNN Tuparro para el abordaje de Contacto Inicial en Nükak y Mapayerri en relación a territorialidad, gobernanza y cultura. Por otra parte, en coordinación con PNNS Chiribiquete para la zona de Miraflores se inicio un estado del arte de los R.I. bajo los conceptos, medios de vida, gobierno propio, ordenamiento y biodiversidad. Finalmente, se realiza un apoyo específico para complementar el ejercicio de plan de manejo con análisis de datos de población del Resguardo Indígena Morichal Viejo y otros</t>
    </r>
    <r>
      <rPr>
        <b/>
        <sz val="11"/>
        <color indexed="8"/>
        <rFont val="Arial Narrow"/>
        <family val="2"/>
      </rPr>
      <t>.
Anexo 1. Carpeta actas Articulación PNNSCH-Nukak.
Anexo 2. Carpeta actas Medida Cautelar.
Anexo 3. Carpeta actas Reunión Equipo EEM-Nukak.
Anexo 4. Carpeta actas Reuniones Interinstitucionales.</t>
    </r>
    <r>
      <rPr>
        <sz val="11"/>
        <color indexed="8"/>
        <rFont val="Arial Narrow"/>
        <family val="2"/>
      </rPr>
      <t xml:space="preserve">
</t>
    </r>
  </si>
  <si>
    <r>
      <rPr>
        <b/>
        <sz val="11"/>
        <color indexed="8"/>
        <rFont val="Arial Narrow"/>
        <family val="2"/>
      </rPr>
      <t>DTAM- RNN Nukak</t>
    </r>
    <r>
      <rPr>
        <sz val="11"/>
        <color indexed="8"/>
        <rFont val="Arial Narrow"/>
        <family val="2"/>
      </rPr>
      <t xml:space="preserve"> 60%</t>
    </r>
  </si>
  <si>
    <r>
      <rPr>
        <b/>
        <sz val="11"/>
        <color indexed="8"/>
        <rFont val="Arial Narrow"/>
        <family val="2"/>
      </rPr>
      <t>DTAM - SPM Orito:</t>
    </r>
    <r>
      <rPr>
        <sz val="11"/>
        <color indexed="8"/>
        <rFont val="Arial Narrow"/>
        <family val="2"/>
      </rPr>
      <t xml:space="preserve"> Se realiza informe cuatrimestral donde se evidencian las acciones para la implementación de la Estrategia de EA y CC de PNN y del SF.
Actividades de EA, talleres de fortalecimiento a capacidades equipo del AP y productos de comunicación.
En relación a ellos se viene avanzando en el cumplimiento de la matriz del taller 0 (ejercicio de planificación y Transversalización de la línea de EA y CC) en este se desarrolla la apropiación del plan de manejo que se viene trabajando con diferentes acciones ,como talleres, diálogos, reuniones, ejercicios de socialización entre otros, además del desarrollo de herramientas metodológicas como “lo mínimo que debemos saber del SFPMOIA” donde se plantean diferentes propuestas para abordar los temas del plan de manejo.
Por otro lado con el fin de posicionar al Ap se han realizado varios productos de comunicación como vídeo del cumpleaños Sf, participación de campañas de PNN y actualmente avanza proceso con la U. Tadeo Lozano para el apoyo de material visual relacionado a las abuelas Kofan. Además del trabajo articulado con diferentes instituciones como Corpoamazonia, WCS en las estrategias de ahuyentamiento del felino en la vereda el Líbano y el cumplimiento de los compromisos de Comité de PVC.
Anexo 1: 11_05_2020_Acta reunión Revisión de lineamientos y propuesta para la apropiación del plan de manejo
Anexo 2: Informe Mayo-Agosto 2020  línea Educación Ambiental SF PMOIA</t>
    </r>
  </si>
  <si>
    <r>
      <rPr>
        <b/>
        <sz val="11"/>
        <color indexed="8"/>
        <rFont val="Arial Narrow"/>
        <family val="2"/>
      </rPr>
      <t>DTAM - Orito:</t>
    </r>
    <r>
      <rPr>
        <sz val="11"/>
        <color indexed="8"/>
        <rFont val="Arial Narrow"/>
        <family val="2"/>
      </rPr>
      <t xml:space="preserve"> 70%</t>
    </r>
  </si>
  <si>
    <r>
      <rPr>
        <b/>
        <sz val="11"/>
        <color indexed="8"/>
        <rFont val="Arial Narrow"/>
        <family val="2"/>
      </rPr>
      <t>DTAM - SPM Orito</t>
    </r>
    <r>
      <rPr>
        <sz val="11"/>
        <color indexed="8"/>
        <rFont val="Arial Narrow"/>
        <family val="2"/>
      </rPr>
      <t>: En el marco del proceso de relacionamiento con el resguardo de Santa Rosa del Guamuez del pueblo Cofan, se realiza reuniones a través de plataforam virtual avanzado en Agendas de Trabajo y realizo segumiento a su implementación;  tambien se tiene articulación con este resguardo para la formulacion del Proyecto Mujeres de la Amazonia presentado a la convocatoria de Visión Amazonia,  Se ha tenido articulación con los  Operios que apoyan la línea de EEM para el levatamiento de informacion sobre los codigos culturales asociados a la cultura del yage, através de dialogo las autoridades tradicionales. Con respecto al relacionamiento con el resguardo ALto Orito del Pueblo Embrea se esta recpilando informacion para avanzar en la implementacion de la agenda relacionadas con el apoyo a la elaboración del reglamento interno del resguardo.
Anexo 1 7-9-2020 Reunion Resgaurdo Santa Rosa
Anexo 2 7-21-2020 Reunion Resgaurdo Santa Rosa
Anexo 3 7-28-2020 Reunion Resgaurdo Santa Rosa
Anexo 4 Avance de entrevistas Estella
Anexo 5  Avance de entrevistas Cirilo
anexo 6 limpieza de la huerta con la abuela estella
Anexo 7 07-10-20 elaboracion_proyecto_mujeres_amazonía
Anexo 8. Reunión con el gobernador de Alto Orito</t>
    </r>
  </si>
  <si>
    <r>
      <rPr>
        <b/>
        <sz val="11"/>
        <color indexed="8"/>
        <rFont val="Arial Narrow"/>
        <family val="2"/>
      </rPr>
      <t>DTAM - Orito</t>
    </r>
    <r>
      <rPr>
        <sz val="11"/>
        <color indexed="8"/>
        <rFont val="Arial Narrow"/>
        <family val="2"/>
      </rPr>
      <t>:70%</t>
    </r>
  </si>
  <si>
    <r>
      <rPr>
        <b/>
        <sz val="11"/>
        <color indexed="8"/>
        <rFont val="Arial Narrow"/>
        <family val="2"/>
      </rPr>
      <t>DTAM-PNN Yaigojé</t>
    </r>
    <r>
      <rPr>
        <sz val="11"/>
        <color indexed="8"/>
        <rFont val="Arial Narrow"/>
        <family val="2"/>
      </rPr>
      <t xml:space="preserve">
18/08/2020</t>
    </r>
  </si>
  <si>
    <r>
      <rPr>
        <b/>
        <sz val="11"/>
        <color indexed="8"/>
        <rFont val="Arial Narrow"/>
        <family val="2"/>
      </rPr>
      <t xml:space="preserve">DTAM-PNN Yaigojé: </t>
    </r>
    <r>
      <rPr>
        <sz val="11"/>
        <color indexed="8"/>
        <rFont val="Arial Narrow"/>
        <family val="2"/>
      </rPr>
      <t xml:space="preserve">Se logra formalizar el convenio interadministrativo entre DTAM-PNN YAP y ACIYA, que es el mecanismo acordado conjuntamente para realizar acciones de implementación REM. El cual cuenta con una propuesta de plan de trabajo, se tiene proyectado realizar una reunión del equipo coordinador para acordara el plan de acción. Por la situación de Riesgo Público y emergencia sanitaria no ha sido posible realizar este tipo actividad.
Anexo 1 Acta inicio convenio
Anexo 2 Minuta convenio
Anexo 3 propuesta plan de trabajo o acción.
Anexo 4 Otrosi convenio
  </t>
    </r>
  </si>
  <si>
    <r>
      <rPr>
        <b/>
        <sz val="11"/>
        <color indexed="8"/>
        <rFont val="Arial Narrow"/>
        <family val="2"/>
      </rPr>
      <t xml:space="preserve">PNN El Tuparro </t>
    </r>
    <r>
      <rPr>
        <sz val="11"/>
        <color indexed="8"/>
        <rFont val="Arial Narrow"/>
        <family val="2"/>
      </rPr>
      <t xml:space="preserve">
10/08/2020</t>
    </r>
  </si>
  <si>
    <r>
      <t xml:space="preserve"> PNN El Tuparro: </t>
    </r>
    <r>
      <rPr>
        <sz val="11"/>
        <color indexed="8"/>
        <rFont val="Arial Narrow"/>
        <family val="2"/>
      </rPr>
      <t>Se realizaron escenarios de aprestamiento institucional y se avanzó en la construcción de la propuesta metodológica para la consulta del plan de manejo con el Resguardo AWIA Tuparro:
Anexo 1.1. CONTRATO CP
Anexo 1.2. EEM CP
Anexo 1.3. CP PM</t>
    </r>
  </si>
  <si>
    <r>
      <rPr>
        <b/>
        <sz val="11"/>
        <color indexed="8"/>
        <rFont val="Arial Narrow"/>
        <family val="2"/>
      </rPr>
      <t xml:space="preserve"> PNN El Tuparro: </t>
    </r>
    <r>
      <rPr>
        <sz val="11"/>
        <color indexed="8"/>
        <rFont val="Arial Narrow"/>
        <family val="2"/>
      </rPr>
      <t>33,33%</t>
    </r>
  </si>
  <si>
    <r>
      <t xml:space="preserve">PNN El Tuparro </t>
    </r>
    <r>
      <rPr>
        <sz val="11"/>
        <color indexed="8"/>
        <rFont val="Arial Narrow"/>
        <family val="2"/>
      </rPr>
      <t>Se presenta como evidencia el informe de gestión del área protegida, donde se incluye la línea estratégica de Estratégias Especiales de Manejo, correspondiente a los meses de Abril a Junio, donde se muestran las actividades desarrolladas en los diferentes enfoques de trabajo que se le da a la línea. Anexo 2.1 IG_IITRI_Tup_0207</t>
    </r>
  </si>
  <si>
    <r>
      <rPr>
        <b/>
        <sz val="11"/>
        <color indexed="8"/>
        <rFont val="Arial Narrow"/>
        <family val="2"/>
      </rPr>
      <t xml:space="preserve">PNN Tinigua 
</t>
    </r>
    <r>
      <rPr>
        <sz val="11"/>
        <color indexed="8"/>
        <rFont val="Arial Narrow"/>
        <family val="2"/>
      </rPr>
      <t>10/08/2020</t>
    </r>
  </si>
  <si>
    <r>
      <rPr>
        <b/>
        <sz val="11"/>
        <color indexed="8"/>
        <rFont val="Arial Narrow"/>
        <family val="2"/>
      </rPr>
      <t>PNN Tinigua:</t>
    </r>
    <r>
      <rPr>
        <sz val="11"/>
        <color indexed="8"/>
        <rFont val="Arial Narrow"/>
        <family val="2"/>
      </rPr>
      <t xml:space="preserve"> Se viene trabajando con la Mesa Técnica: "Ruta interinstitucional para viabilizar el componente de Autosostenimiento y Seguridad Alimentaria de familias vinculadas al Programa Nacional Integral de Sustitución de Cultivos de Uso Ilícito – PNIS Caquetá, ubicadas en Parques Nacionales Naturales de Colombia. Las familias beneficiarias del PNIS, registradas para el PNN Cordillera de Los Picachos son veinte (20), y para el PNN Tinigua son treinta y cuatro (34), para un total en las dos áreas protegidas de cincuenta y cuatro (54) beneficiarios. Se menciona de manera general las propuestas de proyectos de Autosostenimiento y Seguridad Alimentaria (AYSA), en la línea productiva de Huerta Casera y Aves de Corral. Ver anexos: 1. Ayud_Mem_PNIS_Caqueta_PNN. 2. Acta_DSCI_UNODOC_PNNC.
Con el Proyecto KFW Fase II, se viene gestionando la infraestructura, para la adecuación del Sendero Ecológico Petroglifos Raudal Angosturas I, el cual se localiza en jurisdicción del municipio de La Macarena, esto como motivo del avance en la implementación del POE, como también una alternativa viable económica permitida del ecoturismo comunitario, para las familias campesinas que viven al interior del área protegida en el sector.Ver anexos: 3. Acta_Infr_Ecotur_PTin. Anexo 4 acta_Reunión.
Reunión con el proyecto Parques &amp; Paz, para exponer la necesidad de coordinar la toma de decisiones para la implementación del proyecto, se debe involucrar los tres niveles de gestión: Nivel Central, La DTOR, las Áreas Protegidas y WWF. Es necesario conocer y construir el manual operativo, dado que en este se decanta el papel de cada institución y como interviene cada actor.  El proyecto se enfoca en el mejoramiento de la gestión de las áreas protegidas, abordando las causas de la deforestación y la degradación de los bosques; involucra varios actores institucionales y comunitarios, pero que el enfoque central son las áreas protegidas, por lo tanto, las acciones deben ser concertadas con PNNC y articuladas con los demás actores, las metodologías y procesos deben ser construidas con la PNNC. Ver anexo: 5. Acta_ Parques_&amp;_Paz.
Con el proyecto SONPAZ “Sociedad – Naturaleza – Paz”, se fortalece la implementación del acuerdo colectivo REP, firmado con la vereda La Paz, en jurisdicción del municipio de Uribe, para la instalación de un kit de energía solar para la Institución Educativa la Paz, la cual se encuentra en zona de influencia del área protegida, con ello se va generando confianza y credibilidad en la institución y el compromiso por parte de la comunidad campesina de la conservación y protección del área protegida. También la adquisición de algunos equipos audiovisuales para fortalecer la línea temática de Comunicación y Educacion Para La Conservación, la comunicación comunitaria como los Ecoparches Macanigua (La Macarena) y Guardianes del Tinigua (Uribe). Ver anexos: 6. Acta_Cercas_Elec_SONPAZ. 7. Acta_Equi_Comu_SONPAZ.</t>
    </r>
  </si>
  <si>
    <r>
      <t xml:space="preserve">PNN Tinigua
</t>
    </r>
    <r>
      <rPr>
        <sz val="11"/>
        <color indexed="8"/>
        <rFont val="Arial Narrow"/>
        <family val="2"/>
      </rPr>
      <t>65%</t>
    </r>
  </si>
  <si>
    <r>
      <rPr>
        <b/>
        <sz val="11"/>
        <color indexed="8"/>
        <rFont val="Arial Narrow"/>
        <family val="2"/>
      </rPr>
      <t xml:space="preserve">PNN Cordillera de los Picachos  </t>
    </r>
    <r>
      <rPr>
        <sz val="11"/>
        <color indexed="8"/>
        <rFont val="Arial Narrow"/>
        <family val="2"/>
      </rPr>
      <t>10/08/2020</t>
    </r>
  </si>
  <si>
    <r>
      <rPr>
        <b/>
        <sz val="11"/>
        <color indexed="8"/>
        <rFont val="Arial Narrow"/>
        <family val="2"/>
      </rPr>
      <t>PNN Cordillera de los Picachos</t>
    </r>
    <r>
      <rPr>
        <sz val="11"/>
        <color indexed="8"/>
        <rFont val="Arial Narrow"/>
        <family val="2"/>
      </rPr>
      <t xml:space="preserve"> 80%</t>
    </r>
  </si>
  <si>
    <r>
      <rPr>
        <b/>
        <sz val="11"/>
        <color indexed="8"/>
        <rFont val="Arial Narrow"/>
        <family val="2"/>
      </rPr>
      <t>PNN Sierra de la Macarena</t>
    </r>
    <r>
      <rPr>
        <sz val="11"/>
        <color indexed="8"/>
        <rFont val="Arial Narrow"/>
        <family val="2"/>
      </rPr>
      <t xml:space="preserve">
10/08/2020</t>
    </r>
  </si>
  <si>
    <r>
      <rPr>
        <b/>
        <sz val="11"/>
        <color indexed="8"/>
        <rFont val="Arial Narrow"/>
        <family val="2"/>
      </rPr>
      <t>PNN Sierra de la Macarena</t>
    </r>
    <r>
      <rPr>
        <sz val="11"/>
        <color indexed="8"/>
        <rFont val="Arial Narrow"/>
        <family val="2"/>
      </rPr>
      <t xml:space="preserve"> Se adelantó reunión de articulación con Agencia del Renovación del Territorio para conocer el ejercicio práctico realizado en el marco del ASAI. Anexo 1_asis_reu_articulacion.
 Se continúa participando en la mesa técnica Ruta Sierra de La Macarena, como estrategia de conservación en el área protegida.Anexo 2_com_tec_mesa.
- Se realizó acercamiento vía telefónica a familias campesinas del municipio de La Macarena, para la concertación de acuerdos de Restauración Ecológica en el área protegida.Anexo 3_acta_acuerdos.
  -Revisión y definición de los perfiles a contratar en el proyecto de fortalecimiento de la línea de Ecoturismo por parte de KFW en los parques Picachos y Sierra de La Macarena, con el objetivo de la contratación de profesionales para el estudio y diseños de cinco componentes Hidráulico, Arquitectónico, Estructural. Anexo 4_acta_def_perfiles.
 -Presentación de propuestas para emprendimiento en Meliponicultura, para los municipios de La Macarena y San Juan de Arama en el marco del apoyo presupuestario de Unión Europea. Anexo 5_acta_emprendimiento.
-Se realizó la socialización de experiencias de aprovechamiento de productos forestales NO maderables del bosque, por parte de Territorio de Oportunidades, Corporación Biocomercio Sostenible, quien viene trabajando con familias en el PNN SMC. Anexo 6_soc_exp_no_mad.
-Presentación del proyecto denominado “Integración de las Comunidades Campesinas a las actividades permitidas en PNN, donde se mostró la propuesta para fortalecer actividades de Ecoturismo, Monitoreo y Restauración. Anexo 7_Acta_prop_integracion.
Anexo 8 acta_seg_comp. Seuimiento a compromisos. </t>
    </r>
  </si>
  <si>
    <r>
      <rPr>
        <b/>
        <sz val="11"/>
        <color indexed="8"/>
        <rFont val="Arial Narrow"/>
        <family val="2"/>
      </rPr>
      <t>PNN Sierra de la Macarena</t>
    </r>
    <r>
      <rPr>
        <sz val="11"/>
        <color indexed="8"/>
        <rFont val="Arial Narrow"/>
        <family val="2"/>
      </rPr>
      <t xml:space="preserve">
36,66%</t>
    </r>
  </si>
  <si>
    <r>
      <rPr>
        <b/>
        <sz val="11"/>
        <color indexed="8"/>
        <rFont val="Arial Narrow"/>
        <family val="2"/>
      </rPr>
      <t xml:space="preserve">PNN Sierra de la Macarena </t>
    </r>
    <r>
      <rPr>
        <sz val="11"/>
        <color indexed="8"/>
        <rFont val="Arial Narrow"/>
        <family val="2"/>
      </rPr>
      <t xml:space="preserve">Se realizaron diferentes reuniones Interinstitucionales  DSCI TERRITORIAL META – DSCI NACIONAL AREA AMBIENTAL – PNN TERRITORIAL META  para conocer el ejercicio práctico realizado en el marco del ASAÍ, y productos forestales no maderables, en el marco de la implementación de los acuerdos de restauración. Anexo 1_asis_reu_Articulacion -Anexo 2_reu_articulacion.
-Reunión virtual convocada por INSTITUTO DE TURISMO DEL META, Secretaría técnica de la Mesa Sierra de la Macarena (Retomar y articular acciones en el marco de la mesa técnica Ruta Sierra de La Macarena, con el objetivo de articular acciones de ordenamiento que permitan disminuir las presiones en el área a traves y en los mismos sectores en donde se esta realizando relacionamiento con comunidades para la consecución de acuerdos de restauración). Anexo 3_com_tec_mesa.
- Reunion de seguimiento a la implementación de acuerdos en el Municipio de la Macarena, y acta de recibido de implementos e insumos para los acuerdos, una vez se pueda ingresar a campo debido a las restricciones de la Pandemia del COVID seran entregados respectivamente en las comunidades en donde se tienen los acuerdos.Anexo 4. Acta_insumos.
Se adelantaron acciones de prevención. vigilancia y control para la mitigación de presiones al interior del área. Anexo 5_informe_pvc
Se entrega informe del segundo trimestre de implementación del proyecto de Unión Europea. Anexo 6_informe_UE
Se realizó reunión interna de Fortalecimiento comercial en la temática herramienta modelo de generación de negocios área protegida Macarena. Anexo 7_fortalecimiento_com.
-Reunión por parte del PNN SMAC al programa Territorios de Oportunidad – USAID para una Segunda Fase de intervención en el sendero ecológico Vista Hermosa – La Macarena, que permita articular acciones y disminuir presiones sobre el A.P.Anexo 8_Acta_integracion
- Se realizó acercamiento vía telefónica a familias campesinas del municipio de La Macarena, para la concertación de acuerdos de Restauración Ecológica en el área protegida. Anexo 9_acuerdos
 -Presentación de propuestas para emprendimiento en Meliponicultura, para los municipios de La Macarena y San Juan de Arama en el marco del apoyo presupuestario de Unión Europea. Anexo 10_ emprendimiento.
</t>
    </r>
  </si>
  <si>
    <r>
      <rPr>
        <b/>
        <sz val="11"/>
        <color indexed="8"/>
        <rFont val="Arial Narrow"/>
        <family val="2"/>
      </rPr>
      <t>PNN Sumapaz</t>
    </r>
    <r>
      <rPr>
        <sz val="11"/>
        <color indexed="8"/>
        <rFont val="Arial Narrow"/>
        <family val="2"/>
      </rPr>
      <t xml:space="preserve"> 10/08/2020</t>
    </r>
  </si>
  <si>
    <r>
      <rPr>
        <b/>
        <sz val="11"/>
        <color indexed="8"/>
        <rFont val="Arial Narrow"/>
        <family val="2"/>
      </rPr>
      <t>PNN Sumapaz</t>
    </r>
    <r>
      <rPr>
        <sz val="11"/>
        <color indexed="8"/>
        <rFont val="Arial Narrow"/>
        <family val="2"/>
      </rPr>
      <t xml:space="preserve"> Se continuo con los espacios de articulación desde la mesa de trabajo interinstitucionales para discutir sobre la viabilidad de la estrategia de ordenamiento turístico que propone el PNN Sumapaz para la cuenca alta y media del rio Tunjuelo (Anexo 1- Anexo 2- Anexo 3- Anexo 6- Anexo 7).
Se generó espacio de articulación con la Empresa de Acueducto y Alcantarillado de Bogotá, la Secretaria Distrital de Ambiente, la Corporación Autónoma Regional de Cundinamarca, el Instituto Distrital de Turismo, e, Instituto Distrital de Patrimonio Cultural, la Alcaldía Local de Usme, la Alcaldía Local de Cuidad Bolívar y con el Instituto Departamental de Cultura y Turismo de Cundinamarca. Se anexan las actas correspondientes a las reuniones, en las que se encuentran los contenidos de los temas desarrollados y los correspondientes acuerdos (Anexo 4). 
Se adelantó la socialización de los resultados de integridad ecológica del bioma paramo dentro del PNN Sumapaz y su zona de influencia y se habló sobre las dinámicas de turismo no regulado y el ordenamiento ecoturístico para la zona norte del PNN Sumapaz y la zona con función amortiguadora asociada a la cuenca alta y media del rio Tunjuelo (Anexo 5).
Se adelantó articulación con la Alcaldía Ciudad Bolívar, para proponer la estrategia de ordenamiento del turismo de naturaleza en la cuenca alta y media del rio Tunjuelo (Anexo 8).</t>
    </r>
  </si>
  <si>
    <r>
      <t>PNN Sumapaz</t>
    </r>
    <r>
      <rPr>
        <sz val="11"/>
        <color indexed="8"/>
        <rFont val="Arial Narrow"/>
        <family val="2"/>
      </rPr>
      <t xml:space="preserve"> 33,33%</t>
    </r>
  </si>
  <si>
    <r>
      <rPr>
        <b/>
        <sz val="11"/>
        <color indexed="8"/>
        <rFont val="Arial Narrow"/>
        <family val="2"/>
      </rPr>
      <t>PNN Sumapaz</t>
    </r>
    <r>
      <rPr>
        <sz val="11"/>
        <color indexed="8"/>
        <rFont val="Arial Narrow"/>
        <family val="2"/>
      </rPr>
      <t xml:space="preserve">  Se adelantó ejercicios de control para el turismo no regulado en el PNN Sumapaz en el mes de mayo se realizaron 10 jornadas de PVC en las cuales se registraron aproximadamente 23 turistas, en el mes de junio se realizaron 11 jornadas de PVC de las cuales se registraron aproximadamente 36 turistas y finalmente para el mes de julio se realizaron 7 jornadas de PVC donde se registraron aproximadamente 22 turistas. Se anexan 28 formatos de PVC en los que se presenta el respectivo informe por cada una de las jornadas realizadas en el sector Lagunas de Chisacá. Anexo 1
El flujo de visitantes ha disminuido, debido a las medidas emitidas por el Gobierno Nacional para la contención y aislamiento obligatorio, a causa de la pandemia provocada por el COVID 19. Es de mencionar además que el equipo del PNN Sumapaz por el sector Bogotá, ha cambiado también las rutinas en las jornadas de PVC en el sector de Chisacá para dar cumplimiento al aislamiento. En este sentido, si bien se ha continuado haciendo jornadas de PVC para el turismo no regulado, estas se resumen en recorridos esporádicos (2 o 3 veces al día) a la laguna de los Tunjos y alrededores para verificar y controlar la presencia de visitantes los fines de semana.  
</t>
    </r>
  </si>
  <si>
    <r>
      <t xml:space="preserve">PNN Sumapaz </t>
    </r>
    <r>
      <rPr>
        <sz val="11"/>
        <color indexed="8"/>
        <rFont val="Arial Narrow"/>
        <family val="2"/>
      </rPr>
      <t>33,33%</t>
    </r>
  </si>
  <si>
    <r>
      <rPr>
        <b/>
        <sz val="11"/>
        <color indexed="8"/>
        <rFont val="Arial Narrow"/>
        <family val="2"/>
      </rPr>
      <t>PNN Sumapaz</t>
    </r>
    <r>
      <rPr>
        <sz val="11"/>
        <color indexed="8"/>
        <rFont val="Arial Narrow"/>
        <family val="2"/>
      </rPr>
      <t xml:space="preserve"> Se avanzó en la articulación intra institucional; en donde se coordinaron acciones respecto a la implementación de los nuevos acuerdos REP, para el municipio de Cubarral Meta y el municipio de Gutiérrez Cundinamarca y el seguimiento a los acuerdos suscritos en el 2018 – 2019 en los municipios de Cubarral y Lejanías Meta (anexo 1).
se realizó coordinación interinstitucional con La Alcaldía municipal de Gutiérrez y la comunidad beneficiaria de los nuevos acuerdos, la CAR Cundinamarca y Corporinoquia (anexo 2 a 5). 
Se realizó coordinación interinstitucional con la Comisión Ambiental Local CAL y la CAR – Seccional Bogotá, con el fin de realizar aclaraciones de límites por petición de la comunidad en territorio (anexos 6 y 7). </t>
    </r>
  </si>
  <si>
    <r>
      <t xml:space="preserve">PNN Sumapaz
</t>
    </r>
    <r>
      <rPr>
        <sz val="11"/>
        <color indexed="8"/>
        <rFont val="Arial Narrow"/>
        <family val="2"/>
      </rPr>
      <t>66,67%</t>
    </r>
  </si>
  <si>
    <r>
      <rPr>
        <b/>
        <sz val="11"/>
        <color indexed="8"/>
        <rFont val="Arial Narrow"/>
        <family val="2"/>
      </rPr>
      <t>DTOR:</t>
    </r>
    <r>
      <rPr>
        <sz val="11"/>
        <color indexed="8"/>
        <rFont val="Arial Narrow"/>
        <family val="2"/>
      </rPr>
      <t xml:space="preserve"> Constitución gran Estrategia Sur del Meta, Listado de Asistencia con ayuda de memoria para la articulación interinstitucional con el objeto de focalizar metas, acciones y generar un plan de trabajo de fecha 01-07-2020. Anexo 1.
Reunión para la articulación interinstitucional para la ruta metodológica para la suscripción y concertación de acuerdos REP y ZARP.  Listado de Asistencia con ayuda de memoria de fecha 07-07-2020. Anexo 2.
Revisión y Ajuste del Documento RUTA METODOLOGICA PARA LA ARTICULACIÓN INTERINSTITUCIONAL EN FUNCIÓN DE LA ZONIFICIACIÓN AMBIENTAL RÁPIDA PARTICIPATIVA Y ACUERDOS DE RESTAURACIÓN ECOLÓGICA PARTICIPATIVA, EN ÁREAS PROTEGIDAS DE LOS MUNICIPIOS DE LA MACARENA, URIBE, VISTAHERMOSA, PUERTO RICO Y MAPIRIPÁN, DEPARTAMENTO DEL META. Listado de Asistencia con ayuda de memoria de fecha 14-07-2020. Anexo 3.
Focalización de Recursos con enfoque interinstitucional en los municipios Priorizados de Uribe, L a Macarena, Vista Hermosa, Puerto Rico y Mapiripán. Listado de Asistencia con ayuda de memoria de fecha 14-07-2020. Anexo 4.
Reunión de articulación Institucional Meta Verde para identificación de viveros. Listado de Asistencia con ayuda de memoria de fecha 29-07-2020. Anexo 5.
Reunión para analizar temas claves para avanzar en la construcción de la Propuesta de SSC en ganadería del PNN Sumapaz. Acta 013 del 05-05-2020. Anexo 6.
Reunión para la Revisión y análisis de la Propuesta modelo de SSC en ganadería en el PNN Picachos. Acta 016 del 12-05-2020. Anexo 7.
Reunión de revisión de términos de referencia y propuesta para la suscripción de convenios para la implementación SSC basados en cacao y ganadería. Acta 019 del 15-05-2020. Anexo 8.
Reunión Consolidación de términos de referencia para la suscripción del convenio con CIPAV. Acta 021 del 27-05-2020. Anexo 9.
Reunión para revisión Interdisciplinaria de los TDR para la suscripción del convenio CIPAV. Acta 23 del 03-06-2020.Anexo 10.
Reunión Interdisciplinaria de los Tdr para la suscripción del Convenio FEDECACAO. Acta 024 del 08-06-2020, Anexo 11.
Reunión para la aclaración de la metodología adoptada por KFW para formalizar el Convenio con FEDECACAO. Listado de asistencia y ayuda de memoria del 12-06-2020. Anexo 12.
Reunión Interdisciplinaria para la suscripción del convenio con CIPAV. Acta 026 del 17-06-2020. Anexo 13.
Reunión seguimiento a compromisos del Proyecto de KFW. Acta 028 del 06-07-2020.  Anexo 14.
Reunión comité técnico Convenio de Asociación PNN (DTOR) y WWF No 002 de 2016 para seguimiento y cierre del Proyecto SONPAZ. Acta 31 del 20-05-2020. Anexo 15.
reunión para realizar acercamiento para la articulación y vinculación del PNN Chingaza en el proyecto del DLS financiado por UE. Acta 060 del 02-07-2020.  Anexo 16.
Reunión para realizar evaluación y programación de las metas, en el marco del proyecto de UE para la vigencia 2020. Acta 58 del 02-07-2020. Anexo 17.
Reunión para la socialización del proyecto del DLS financiado por UE al PNN Chingaza y propuesta para desarrollar acuerdos REP y emprendimientos por al AP. Acta 010 del 03-07-2020. Anexo 18.
Reunión para apoyo presupuestal de UE y definición de acuerdos REP y Emprendimientos PNN S MAC 2020. Acta 011 del 03-07-2020. Anexo 19.
Seguimiento a compromisos, Acta 12 del 03-08-2020. Anexo 20.
Se participo en la reunión convocada por la Defensoría del Pueblo Regional Vichada dentificación de alternativas para el abordaje y tratamiento de conflicto socio ambiental en el municipio de La Primavera (predios Flor Amarilla, El VaivénLote 1 y Las Brisas), Anexo 21.
Se participo en la reunión convocada por la Defensoría del Pueblo Regional Vichada Definición de metodología para la materialización de acuerdos de concertación sobre usos en área de conflictividad socioambiental en el municipio La Primavera, Anexo 22. 
Seguimiento a compromisos del proceso de PAA, Anexo 23.
Se participo en el espacio de socialización de proyecto meta guaviare a la Agencia de Renovación del Territorio, Anexo 24.
Se articula con Cormacarena para avanzar en la estrategia sur del Meta, que consiste en unir esfuerzos institucionales para mitigar la deforestación. En este proceso han participado Cormacarena, Instituto de turismo del Meta, Secretaria de Gobierno, Secretaria de Ambiente, Parques Nacionales y Territorio de oportunidad (Usaid) Anexos 25 al 28.</t>
    </r>
  </si>
  <si>
    <r>
      <rPr>
        <b/>
        <sz val="11"/>
        <color indexed="8"/>
        <rFont val="Arial Narrow"/>
        <family val="2"/>
      </rPr>
      <t xml:space="preserve">DTOR: </t>
    </r>
    <r>
      <rPr>
        <sz val="11"/>
        <color indexed="8"/>
        <rFont val="Arial Narrow"/>
        <family val="2"/>
      </rPr>
      <t>Se participo en la reunión convocada por la Defensoría del Pueblo Regional Vichada dentificación de alternativas para el abordaje y tratamiento de conflicto socio ambiental en el municipio de La Primavera (predios Flor Amarilla, El VaivénLote 1 y Las Brisas), Anexo 21.
Se participo en la reunión convocada por la Defensoría del Pueblo Regional Vichada Definición de metodología para la materialización de acuerdos de concertación sobre usos en área de conflictividad socioambiental en el municipio La Primavera, Anexo 22. 
Se entrega informe de Avances de UOT en el marco del proyecto presupuestario de Unión Europea (Anexo 24).</t>
    </r>
  </si>
  <si>
    <r>
      <rPr>
        <b/>
        <sz val="11"/>
        <color indexed="8"/>
        <rFont val="Arial Narrow"/>
        <family val="2"/>
      </rPr>
      <t xml:space="preserve">SFF LOS COLORADOS: </t>
    </r>
    <r>
      <rPr>
        <sz val="11"/>
        <color indexed="8"/>
        <rFont val="Arial Narrow"/>
        <family val="2"/>
      </rPr>
      <t>66,66%</t>
    </r>
  </si>
  <si>
    <r>
      <rPr>
        <b/>
        <sz val="11"/>
        <color indexed="8"/>
        <rFont val="Arial Narrow"/>
        <family val="2"/>
      </rPr>
      <t>PNN CORALES PROFUNDIDAD</t>
    </r>
    <r>
      <rPr>
        <sz val="11"/>
        <color indexed="8"/>
        <rFont val="Arial Narrow"/>
        <family val="2"/>
      </rPr>
      <t>:  12/08/2020</t>
    </r>
  </si>
  <si>
    <r>
      <rPr>
        <b/>
        <sz val="11"/>
        <color indexed="8"/>
        <rFont val="Arial Narrow"/>
        <family val="2"/>
      </rPr>
      <t>PNN CORALES PROFUNDIDAD:</t>
    </r>
    <r>
      <rPr>
        <sz val="11"/>
        <color indexed="8"/>
        <rFont val="Arial Narrow"/>
        <family val="2"/>
      </rPr>
      <t xml:space="preserve"> Durante el segundo cuatrimestre del año no se realizan salidas de monitoreo e investigación debido la contingencia mundial por COVID19 por lo que no se avanza con información de monitoreo, en respuesta a los lineamientos emitidos por la Entidad Circular Nº 20204000000064 y Resolución 0158 de 2020.  Según lo estipulado en el Programa de Monitoreo del AP, la información correspondiente al monitoreo que se sube en la plataforma SULA, debe contar con un procesamiento, por lo que los datos se registran unicamente al final de año, una vez las muestras son revisadas por el profesional encargado y el apoyo de guardaparques (programa que actualmente se encuentra suspendido).  
Con respecto al proyecto "Estudio de la comunidad zooplanctónica y caracterización molecular de fitoplancton en los ecosistemas de arrecifes coralinos mesofóticos del PNN Corales de Profundidad, Caribe Colombiano” se encuentra en su fase final, y en este momento se está trabajando el informe, el cual incluirá un informe técnico y otro financiero. Como parte de los resultados de este trabajo se tiene como productos dos tesis de maestría, una culminada y la otra en proceso. Además de un artículo científico publicado y otro en redacción. De acuerdo a la actualización de la hoja metodologíca (10/06/2020) del indicador correspondiente a investigación, los tres productos de verificación se entregaran a final de la vigencia. Sin embargo, en el reporte del II trimestre del PAA se evidencian los avances del proyecto antes mencionado y de los demás proyectos que se trabajan en el AP y que dan respuesta al protafolio de investigaciones (Anexo 1. PAA 2020 _PNNCPR II trimestre).   Adicionalmente, por la manera en la que los indicadores de M&amp;I quedaron planteados para el  PAA 2020, no se evidencia en el reporte otros procesos de gestión en investigación que se avanza en el áreas protegida, por lo que se añade una matriz adicional que muestra dicho avance (Anexo 2. Matriz de gestión). </t>
    </r>
  </si>
  <si>
    <r>
      <rPr>
        <b/>
        <sz val="11"/>
        <color indexed="8"/>
        <rFont val="Arial Narrow"/>
        <family val="2"/>
      </rPr>
      <t xml:space="preserve">PNN CORALES PROFUNDIDAD:  </t>
    </r>
    <r>
      <rPr>
        <sz val="11"/>
        <color indexed="8"/>
        <rFont val="Arial Narrow"/>
        <family val="2"/>
      </rPr>
      <t>66,66%</t>
    </r>
  </si>
  <si>
    <r>
      <rPr>
        <b/>
        <sz val="11"/>
        <color indexed="8"/>
        <rFont val="Arial Narrow"/>
        <family val="2"/>
      </rPr>
      <t xml:space="preserve">PNN de Macuira: </t>
    </r>
    <r>
      <rPr>
        <sz val="11"/>
        <color indexed="8"/>
        <rFont val="Arial Narrow"/>
        <family val="2"/>
      </rPr>
      <t>13/08/2020</t>
    </r>
  </si>
  <si>
    <r>
      <rPr>
        <b/>
        <sz val="11"/>
        <color indexed="8"/>
        <rFont val="Arial Narrow"/>
        <family val="2"/>
      </rPr>
      <t xml:space="preserve">PNN de Macuira: </t>
    </r>
    <r>
      <rPr>
        <sz val="11"/>
        <color indexed="8"/>
        <rFont val="Arial Narrow"/>
        <family val="2"/>
      </rPr>
      <t>66,66%</t>
    </r>
  </si>
  <si>
    <r>
      <rPr>
        <b/>
        <sz val="11"/>
        <color indexed="8"/>
        <rFont val="Arial Narrow"/>
        <family val="2"/>
      </rPr>
      <t>SFF LOS COLORADOS:</t>
    </r>
    <r>
      <rPr>
        <sz val="11"/>
        <color indexed="8"/>
        <rFont val="Arial Narrow"/>
        <family val="2"/>
      </rPr>
      <t xml:space="preserve"> 12/08/2020</t>
    </r>
  </si>
  <si>
    <r>
      <rPr>
        <b/>
        <sz val="11"/>
        <color indexed="8"/>
        <rFont val="Arial Narrow"/>
        <family val="2"/>
      </rPr>
      <t>PNN de Macuira:</t>
    </r>
    <r>
      <rPr>
        <sz val="11"/>
        <color indexed="8"/>
        <rFont val="Arial Narrow"/>
        <family val="2"/>
      </rPr>
      <t xml:space="preserve"> No se programó ni ejecutó reuniones de coordinación con las Autoridades Tradicionales de lo territorios en traslape con el PNN de Macuira, en respuesta a los lineamientos emitidos por la Entidad Circular Nº 20204000000064 y Resolución 0158 de 2020 teniendo en cuenta que el AP tiene total traslape con más de 50 territorios claniles Wayuu  ". Al respecto, en el segundo cuatrimestre, el AP avanzó  en la construcción del documento programa de monitoreo en concordancia con el Régimen Especial de Manejo REM para enviarlo a la SGM para su revisión y posterior aprobación. Así mismo se adelantó la actualización del portafolio de investigaciones para su respectivo envío al nivel central para su revisión.  Es importante resaltar que el AP sigue sus labores aplicando los protocolos de bioseguridad estatal y las aplicaciones de medidas de prevención de las comunidades wayuu en el marco de la línea de monitoreo e investigación como se evidencia en la descripción en el último reporte de PAA donde se viene planificando "un recenso en la parcela implementada con el IAvH que es un elemento natural de la PIC 2 (formaciones vegetales para uso y manejo), pero su realización dependerá del levantamiento de la cuarentena por la pandemia COVID 19 y del estado del clima (época de lluvia para que los árboles estén hidratados)".  evidencia : anexo1. Reporte "matríz PAA correspondiente al II trimestre.</t>
    </r>
  </si>
  <si>
    <r>
      <rPr>
        <b/>
        <sz val="11"/>
        <color indexed="8"/>
        <rFont val="Arial Narrow"/>
        <family val="2"/>
      </rPr>
      <t>PNN OLD PROVIDENCE</t>
    </r>
    <r>
      <rPr>
        <sz val="11"/>
        <color indexed="8"/>
        <rFont val="Arial Narrow"/>
        <family val="2"/>
      </rPr>
      <t xml:space="preserve">
14/08/2020</t>
    </r>
  </si>
  <si>
    <r>
      <rPr>
        <b/>
        <sz val="11"/>
        <color indexed="8"/>
        <rFont val="Arial Narrow"/>
        <family val="2"/>
      </rPr>
      <t>PNN OLD PROVIDENCE:</t>
    </r>
    <r>
      <rPr>
        <sz val="11"/>
        <color indexed="8"/>
        <rFont val="Arial Narrow"/>
        <family val="2"/>
      </rPr>
      <t xml:space="preserve"> Se elaboró el informe de gestión trimestral a corte de junio de las acciones ejecutadas en el marco de las EEM con los respectivos avances a la fecha (Anexo1_informesgestiónsegundotrimestreEEM).este informe es consolidado por el líder temático de EEM del nivel territorial  a la espera de los lineamientos y definición del correspondiente indicador . Se reitera la información del memorando remitido a GCI No.20201200003723, el reporte en PAA no constituye el registro/evidencia determinado para el monitoreo al riesgo. Sin embargo, es menester indicar que a la fecha de este segundo monitoreo el AP espera los lineamientos y definición en la matriz del PAA de los indicadores de EEM, ya que estan en revisión. </t>
    </r>
  </si>
  <si>
    <r>
      <rPr>
        <b/>
        <sz val="11"/>
        <color indexed="8"/>
        <rFont val="Arial Narrow"/>
        <family val="2"/>
      </rPr>
      <t xml:space="preserve">PNN OLD PROVIDENCE
</t>
    </r>
    <r>
      <rPr>
        <sz val="11"/>
        <color indexed="8"/>
        <rFont val="Arial Narrow"/>
        <family val="2"/>
      </rPr>
      <t>66.6%</t>
    </r>
  </si>
  <si>
    <r>
      <rPr>
        <b/>
        <sz val="11"/>
        <color indexed="8"/>
        <rFont val="Arial Narrow"/>
        <family val="2"/>
      </rPr>
      <t xml:space="preserve">PNN CRSB: </t>
    </r>
    <r>
      <rPr>
        <sz val="11"/>
        <color indexed="8"/>
        <rFont val="Arial Narrow"/>
        <family val="2"/>
      </rPr>
      <t>14/08/2020</t>
    </r>
  </si>
  <si>
    <r>
      <rPr>
        <b/>
        <sz val="11"/>
        <color indexed="8"/>
        <rFont val="Arial Narrow"/>
        <family val="2"/>
      </rPr>
      <t xml:space="preserve">PNN CRSB: </t>
    </r>
    <r>
      <rPr>
        <sz val="11"/>
        <color indexed="8"/>
        <rFont val="Arial Narrow"/>
        <family val="2"/>
      </rPr>
      <t>66,66%</t>
    </r>
  </si>
  <si>
    <r>
      <rPr>
        <b/>
        <sz val="11"/>
        <color indexed="8"/>
        <rFont val="Arial Narrow"/>
        <family val="2"/>
      </rPr>
      <t>PNN Los Nevados</t>
    </r>
    <r>
      <rPr>
        <sz val="11"/>
        <color indexed="8"/>
        <rFont val="Arial Narrow"/>
        <family val="2"/>
      </rPr>
      <t>10/08/2020</t>
    </r>
  </si>
  <si>
    <r>
      <rPr>
        <b/>
        <sz val="11"/>
        <color indexed="8"/>
        <rFont val="Arial Narrow"/>
        <family val="2"/>
      </rPr>
      <t>PNN Los Nevados</t>
    </r>
    <r>
      <rPr>
        <sz val="11"/>
        <color indexed="8"/>
        <rFont val="Arial Narrow"/>
        <family val="2"/>
      </rPr>
      <t>:Continuán las gestiones y coordinación de acciones  para el monitoreo de dos  especies  prioridades de investigación del área protegida (Cóndor Andino y  Oso Andino). 
Para avanzar con la estrategia de monitoreo de Oso Andino, se realizó reunión virtual con el equipo de trabajo del PNN Los Nevados que se encuentran en los diferentes sectores de Parque: Tolima, Quindío, Risaralda y Caldas y personal de WCS donde se realizó la contextualización del proyecto y se socializó la metodología aprobada por nivel central y aplicada en la cordillera Occidental en el núcleo de conservación Tatamá-Farallones-Munchique, la cual será replicada en el núcleo de conservación en la cordillera Central Nevados-Puracé-Doña Juana.
Finalmente, se participó del Taller de fortalecimiento de acciones de monitoreo, investigación, prevención, vigilancia y control, orientadas a los análisis de integridad y efectividad del manejo en las áreas protegidas de Parques Nacionales de la DTAO, DTAN, Chingaza y Sumapaz.
Anexos: Anexo_1_lista_asis_memo_reunion_18-05-2020,  Anexo_2_Acta_WCS_PNN Nevados_22-05-20,Anexo_3_MEMORIA TALLER_26_al_29-05-2020, Anexo_4_lista_asistencia taller DTAO DTAN Chingaza Sumapaz_26_al_29-05-2020 Anexo5. REPORTE  PAA DRIVE INVESTIGACIONES Y MONITOREO 6. Informe PAA trimestre II - Acciones de monitoreo en el Parque Nacional Natural Los Nevados.</t>
    </r>
  </si>
  <si>
    <r>
      <rPr>
        <b/>
        <sz val="11"/>
        <color indexed="8"/>
        <rFont val="Arial Narrow"/>
        <family val="2"/>
      </rPr>
      <t>PNN Los Nevados:</t>
    </r>
    <r>
      <rPr>
        <sz val="11"/>
        <color indexed="8"/>
        <rFont val="Arial Narrow"/>
        <family val="2"/>
      </rPr>
      <t xml:space="preserve"> 66%</t>
    </r>
  </si>
  <si>
    <r>
      <rPr>
        <b/>
        <sz val="11"/>
        <color indexed="8"/>
        <rFont val="Arial Narrow"/>
        <family val="2"/>
      </rPr>
      <t>PNN Tatama</t>
    </r>
    <r>
      <rPr>
        <sz val="11"/>
        <color indexed="8"/>
        <rFont val="Arial Narrow"/>
        <family val="2"/>
      </rPr>
      <t>: 13/08/2020</t>
    </r>
  </si>
  <si>
    <r>
      <rPr>
        <b/>
        <sz val="11"/>
        <color indexed="8"/>
        <rFont val="Arial Narrow"/>
        <family val="2"/>
      </rPr>
      <t>PNN Tatamá</t>
    </r>
    <r>
      <rPr>
        <sz val="11"/>
        <color indexed="8"/>
        <rFont val="Arial Narrow"/>
        <family val="2"/>
      </rPr>
      <t xml:space="preserve"> de acuerdo a los compromisos ha actualizado el Portafolio de investigaciones y el programa de monitoreo. Así mismo en el reporte el segundo trimestre de aplicación del PAA 2020, se reporta socialización de investigacion y, salidas de campo para monitoreo de magnoliáceas.
Anexo: 1. Portafolio de investigaciones.
2. Protocolo de monitoreo.
Memoria de socialización de investigacion, Natalia Cortes.
4.Copia de recorridos de campo, monitorereo de Magnoliaceas-
5.Concepto tecnico investigación
6. Print Reporte PAA investigación y monitoreo</t>
    </r>
  </si>
  <si>
    <r>
      <rPr>
        <b/>
        <sz val="11"/>
        <color indexed="8"/>
        <rFont val="Arial Narrow"/>
        <family val="2"/>
      </rPr>
      <t>PNNTatama:</t>
    </r>
    <r>
      <rPr>
        <sz val="11"/>
        <color indexed="8"/>
        <rFont val="Arial Narrow"/>
        <family val="2"/>
      </rPr>
      <t>50%</t>
    </r>
  </si>
  <si>
    <r>
      <rPr>
        <b/>
        <sz val="11"/>
        <color indexed="8"/>
        <rFont val="Arial Narrow"/>
        <family val="2"/>
      </rPr>
      <t xml:space="preserve">PNN SANQUIANGA </t>
    </r>
    <r>
      <rPr>
        <sz val="11"/>
        <color indexed="8"/>
        <rFont val="Arial Narrow"/>
        <family val="2"/>
      </rPr>
      <t>19/08/2020</t>
    </r>
  </si>
  <si>
    <r>
      <rPr>
        <b/>
        <sz val="11"/>
        <color indexed="8"/>
        <rFont val="Arial Narrow"/>
        <family val="2"/>
      </rPr>
      <t>PNN SANQUIANGA</t>
    </r>
    <r>
      <rPr>
        <sz val="11"/>
        <color indexed="8"/>
        <rFont val="Arial Narrow"/>
        <family val="2"/>
      </rPr>
      <t xml:space="preserve"> 19/08/2020</t>
    </r>
  </si>
  <si>
    <r>
      <rPr>
        <b/>
        <sz val="11"/>
        <color indexed="8"/>
        <rFont val="Arial Narrow"/>
        <family val="2"/>
      </rPr>
      <t xml:space="preserve">PNN SANQUIANGA: </t>
    </r>
    <r>
      <rPr>
        <sz val="11"/>
        <color indexed="8"/>
        <rFont val="Arial Narrow"/>
        <family val="2"/>
      </rPr>
      <t>Se adjunta como evidencia del control el acta de reunión realizada con el representante Legal del consejo comunitario Rio Sanquianga (coordinador del equipo mixto comunitario) en la cual se realizó la socialización de la propuesta de trabajo 2020 y la proyección de la revisión de los acuerdos a nivel subregional.</t>
    </r>
  </si>
  <si>
    <r>
      <rPr>
        <b/>
        <sz val="11"/>
        <color indexed="8"/>
        <rFont val="Arial Narrow"/>
        <family val="2"/>
      </rPr>
      <t xml:space="preserve">PNN SANQUIANGA </t>
    </r>
    <r>
      <rPr>
        <sz val="11"/>
        <color indexed="8"/>
        <rFont val="Arial Narrow"/>
        <family val="2"/>
      </rPr>
      <t>Se adjunta como evidencia del control el informe trimestral de PVC donde se encuentra  el mapa de visibilidad del AP, igual se relacionan las actividades desarrolladas en este segundo trimestre.</t>
    </r>
  </si>
  <si>
    <r>
      <rPr>
        <b/>
        <sz val="11"/>
        <color indexed="8"/>
        <rFont val="Arial Narrow"/>
        <family val="2"/>
      </rPr>
      <t xml:space="preserve">PNN FARALLONES DE CALI </t>
    </r>
    <r>
      <rPr>
        <sz val="11"/>
        <color indexed="8"/>
        <rFont val="Arial Narrow"/>
        <family val="2"/>
      </rPr>
      <t>19/08/2020</t>
    </r>
  </si>
  <si>
    <r>
      <rPr>
        <b/>
        <sz val="11"/>
        <color indexed="8"/>
        <rFont val="Arial Narrow"/>
        <family val="2"/>
      </rPr>
      <t xml:space="preserve">PNN FARALLONES DE CALI  </t>
    </r>
    <r>
      <rPr>
        <sz val="11"/>
        <color indexed="8"/>
        <rFont val="Arial Narrow"/>
        <family val="2"/>
      </rPr>
      <t>Durante en cutrimestre se asisten a 16 reuniones  interinstitucionales que apuntan a fortalecer la articulación  para la disminución de las presiones del Parque Nacional Natural Farallones de Cali, con énfasis en el abordaje de la problemática de la minería ilegal y ocupación. Las reuniones corresponden a espacios formales tales como la Mesa Técnica de Seguridad Ambiental del PNN Farallones en el marco del Acuerdo de Gobernanza Ambiental, la mesa Minero Ambiental del Departamento del Valle del Cauca; así mismo   una mesa con el Ministerio de Ambiente para el abordaje de Pasivos Ambientales del PNN,espacios con la fuerza pública de coordinación, espacio de articulación con el DAGMA, entre otros. Durante estos espacios, desde el Parque N N Farallones se hacen presentaciones sobre la situación actual con relación a la problemática. Se anexa la matriz de reuniones interinstitucionales que hace referencia a situaciones de minería ilegal y ocupación, y las actas entre los meses de abril y junio 2020. Las actas del mes de julio aún no se han allegado</t>
    </r>
  </si>
  <si>
    <r>
      <rPr>
        <b/>
        <sz val="11"/>
        <color indexed="8"/>
        <rFont val="Arial Narrow"/>
        <family val="2"/>
      </rPr>
      <t xml:space="preserve">PNN FARALLONES DE CALI </t>
    </r>
    <r>
      <rPr>
        <sz val="11"/>
        <color indexed="8"/>
        <rFont val="Arial Narrow"/>
        <family val="2"/>
      </rPr>
      <t>Durante el cuatrimestre se presenta el  borrador del plan de trabajo para el abordaje de la problemática de  minería y ocupación del PNN,  en la Mesa Técnica Interinstitucional de Seguridad Ambiental del PNN Farallones de Cali . El plan se presentó en el espacio desarrollado el pasado 28 de julio 2020 y tiene como fin que sea revisado y avalado por todas las instituciones participantes de tal manera que se puedan aportar recursos para su implementación. 
Por otro lado enl 13 de julio se realiza una reunión con  el Dr Oscar Lizarazo de la Secretaría de Seguridad y Justicia de la Alcaldía de Cali, y se hace entrega  a la alcaldía de Cali, de un documento de justificación del Cierre técnico de socavones  de las unidades mineras del PNN Farallones, con el objeto que sea tenido en cuenta en la planeación de recursos para el año 2021. Se anexa el  Plan de Trabajo  borrador para el abordaje de la problemática de  minería y ocupación del PNN y el documento de justificación de Cierre técnico de socavones entregado a la Alcaldía de Cali</t>
    </r>
  </si>
  <si>
    <r>
      <rPr>
        <b/>
        <sz val="11"/>
        <color indexed="8"/>
        <rFont val="Arial Narrow"/>
        <family val="2"/>
      </rPr>
      <t xml:space="preserve">PNN FARALLONES DE CALI </t>
    </r>
    <r>
      <rPr>
        <sz val="11"/>
        <color indexed="8"/>
        <rFont val="Arial Narrow"/>
        <family val="2"/>
      </rPr>
      <t>Durante el cuatrimestre se han disminuido las reuniones comunitarias por la situación de la Pandemia. Sin embargo se convocaron 8  reuniones prioritarias, en el marco de las estrategias de Uso, Ocupación y Tenencia, de los procesos de Educación Ambiental, y de la Estrategia Especiales de Manejo entre otros. 
Las de Educación Ambiental dirigidas a organizar con la comuidad el festival del oso Andino. En cuanto al relacionamiento con grupos étnicos  reuniones con el Consejo Comunitario de Aguaclara. En el marco del relacionamiento con actores ccomunitarios campesinos y propietarios, la reunión con Cortucán, colectivo Embelezo, comunidad de Bellavista. Se relacionan 8 actas de reuniones con las comunidades en las cuencas de Pance, Melendez, Aguaclara, Anchicayá</t>
    </r>
  </si>
  <si>
    <r>
      <rPr>
        <b/>
        <sz val="11"/>
        <color indexed="8"/>
        <rFont val="Arial Narrow"/>
        <family val="2"/>
      </rPr>
      <t xml:space="preserve"> PNN GORGONA </t>
    </r>
    <r>
      <rPr>
        <sz val="11"/>
        <color indexed="8"/>
        <rFont val="Arial Narrow"/>
        <family val="2"/>
      </rPr>
      <t>19/08/2020</t>
    </r>
  </si>
  <si>
    <r>
      <rPr>
        <b/>
        <sz val="11"/>
        <color indexed="8"/>
        <rFont val="Arial Narrow"/>
        <family val="2"/>
      </rPr>
      <t xml:space="preserve"> PNN GORGONA: </t>
    </r>
    <r>
      <rPr>
        <sz val="11"/>
        <color indexed="8"/>
        <rFont val="Arial Narrow"/>
        <family val="2"/>
      </rPr>
      <t>Se tienen programados dos monitoreos durante esta vigencia, en marzo y septiembre.  Se cumplió el primer monitoreo realizado según cronograma. Se adjunta como evidencia informe del monitoreo realizado en el mes de marzo con el cual se cumple el 50% de la meta.</t>
    </r>
  </si>
  <si>
    <r>
      <rPr>
        <b/>
        <sz val="11"/>
        <color indexed="8"/>
        <rFont val="Arial Narrow"/>
        <family val="2"/>
      </rPr>
      <t xml:space="preserve">PNN KATIOS: </t>
    </r>
    <r>
      <rPr>
        <sz val="11"/>
        <color indexed="8"/>
        <rFont val="Arial Narrow"/>
        <family val="2"/>
      </rPr>
      <t>19/08/2020</t>
    </r>
  </si>
  <si>
    <r>
      <rPr>
        <b/>
        <sz val="11"/>
        <color indexed="8"/>
        <rFont val="Arial Narrow"/>
        <family val="2"/>
      </rPr>
      <t xml:space="preserve">PNN KATIOS: </t>
    </r>
    <r>
      <rPr>
        <sz val="11"/>
        <color indexed="8"/>
        <rFont val="Arial Narrow"/>
        <family val="2"/>
      </rPr>
      <t xml:space="preserve">Se da continuidad a los seguimientos de los emprendimientos; se actualizó la propuesta de planes de negocio y las herramientas e instrumentos, se organizo en 3 niveles. El objetivo, es nivelar los emprendimientos según la necesidad y el alcance del emprendimiento.
Se realizo el Plan mejoramiento de inversion Juin Phubuur y de Bijao (propuesta de inversión 2020)
Se están desarrollando capacitaciones sobre el manejo de la plataforma INA, cuadro de costo, relacionado con los planes de negocio
Propuesta de reinversión para la DTPA. 
Igualmente las evaluaciones de sostenibilidad de Juin Phubuur, Bijao y Puente América). 
Evidencias: 
 Anexo_1. INFORME DE IMPLEMENTACION II TRIMESTRE 2020 PNNK-DLS-UE
Anexo_2. Memoria seguimiento DLS 28-07-2020 </t>
    </r>
  </si>
  <si>
    <r>
      <rPr>
        <b/>
        <sz val="11"/>
        <color indexed="8"/>
        <rFont val="Arial Narrow"/>
        <family val="2"/>
      </rPr>
      <t xml:space="preserve">PNN KATIOS: </t>
    </r>
    <r>
      <rPr>
        <sz val="11"/>
        <color indexed="8"/>
        <rFont val="Arial Narrow"/>
        <family val="2"/>
      </rPr>
      <t>10%</t>
    </r>
  </si>
  <si>
    <r>
      <rPr>
        <b/>
        <sz val="11"/>
        <color indexed="8"/>
        <rFont val="Arial Narrow"/>
        <family val="2"/>
      </rPr>
      <t xml:space="preserve">PNN KATIOS: </t>
    </r>
    <r>
      <rPr>
        <sz val="11"/>
        <color indexed="8"/>
        <rFont val="Arial Narrow"/>
        <family val="2"/>
      </rPr>
      <t>23,3%</t>
    </r>
  </si>
  <si>
    <r>
      <rPr>
        <b/>
        <sz val="11"/>
        <color indexed="8"/>
        <rFont val="Arial Narrow"/>
        <family val="2"/>
      </rPr>
      <t xml:space="preserve">PNN KATIOS: </t>
    </r>
    <r>
      <rPr>
        <sz val="11"/>
        <color indexed="8"/>
        <rFont val="Arial Narrow"/>
        <family val="2"/>
      </rPr>
      <t xml:space="preserve">Se elaboró el informe de avance del primer trimestre de PVC, este trimestre no se implementó la base SICO-SMART , pero se realizaron reuniones con Eduardo (SIG-DTPA) para aclaraciones frente al uso de la plataforma, capacitación al equipo de trabajo. Y se hizo un memorando informando de porque no se realizaron los recorridos desde enero a junio de 2020
Para este segundo trimestre se realizaron recorridos de PVyC en el área durante el mes de Julio. La meta establecida para el mes de Julio era de 22 recorridos, logrando superar la meta en un 118% del objetivo de prevención vigilancia y control; el sector con más recorridos realizados fue el río Atrato, debido a que se intensificaron los recorridos de controles fluviales obedeciendo a las medidas de aislamiento por los protocolos de bioseguridad que impiden realizar actividades directas en las comunidades de la zona del influencia del área protegida. y se avanzó en espacios de capacitación con el equipo para revisar los nuevos formatos y procedimientos del protocolo de PVyC; revisar equipos de medicion y organizar planeación de actividades operativas. Se realizaron las actividades tomando en cuenta todos los protocolos de Bioseguridad 
Evidencias: 
Anexo 3. 120207680011753_00001-repoRte-segundo-trimestre
Anexo 4. Informe trimestral de Prevención, Vigilancia y Control  Sico- Smart
Anexo 5. Reporte recorridos PVC Julio- 2020_RDO-NMB.docx
Anexo 6. Informe PVC SEGUNDO TRIMESTRE-Julio-Rdo-A_N
Anexo 7. AAMB_FO_09_Programación-y-Ejecución-Trimestral-de-Recorridos-de-Prevención-Vigilancia-y-Control_V_3-1 </t>
    </r>
  </si>
  <si>
    <r>
      <rPr>
        <b/>
        <sz val="11"/>
        <color indexed="8"/>
        <rFont val="Arial Narrow"/>
        <family val="2"/>
      </rPr>
      <t xml:space="preserve">PNN Munchique </t>
    </r>
    <r>
      <rPr>
        <sz val="11"/>
        <color indexed="8"/>
        <rFont val="Arial Narrow"/>
        <family val="2"/>
      </rPr>
      <t>15%</t>
    </r>
  </si>
  <si>
    <r>
      <rPr>
        <b/>
        <sz val="11"/>
        <color indexed="8"/>
        <rFont val="Arial Narrow"/>
        <family val="2"/>
      </rPr>
      <t xml:space="preserve">PNN Munchique </t>
    </r>
    <r>
      <rPr>
        <sz val="11"/>
        <color indexed="8"/>
        <rFont val="Arial Narrow"/>
        <family val="2"/>
      </rPr>
      <t>19/08/2020</t>
    </r>
  </si>
  <si>
    <r>
      <rPr>
        <b/>
        <sz val="11"/>
        <color indexed="8"/>
        <rFont val="Arial Narrow"/>
        <family val="2"/>
      </rPr>
      <t xml:space="preserve">PNN Munchique: </t>
    </r>
    <r>
      <rPr>
        <sz val="11"/>
        <color indexed="8"/>
        <rFont val="Arial Narrow"/>
        <family val="2"/>
      </rPr>
      <t>Se avanza en la elaboración de un perfil de proyecto relacionado con la implementación de apicultura</t>
    </r>
  </si>
  <si>
    <r>
      <rPr>
        <b/>
        <sz val="11"/>
        <color indexed="8"/>
        <rFont val="Arial Narrow"/>
        <family val="2"/>
      </rPr>
      <t xml:space="preserve">PNN Munchique: </t>
    </r>
    <r>
      <rPr>
        <sz val="11"/>
        <color indexed="8"/>
        <rFont val="Arial Narrow"/>
        <family val="2"/>
      </rPr>
      <t>19/08/2020</t>
    </r>
  </si>
  <si>
    <r>
      <rPr>
        <b/>
        <sz val="11"/>
        <color indexed="8"/>
        <rFont val="Arial Narrow"/>
        <family val="2"/>
      </rPr>
      <t xml:space="preserve">PNN Munchique </t>
    </r>
    <r>
      <rPr>
        <sz val="11"/>
        <color indexed="8"/>
        <rFont val="Arial Narrow"/>
        <family val="2"/>
      </rPr>
      <t>16,6%</t>
    </r>
  </si>
  <si>
    <r>
      <rPr>
        <b/>
        <sz val="11"/>
        <color indexed="8"/>
        <rFont val="Arial Narrow"/>
        <family val="2"/>
      </rPr>
      <t xml:space="preserve">PNN Munchique </t>
    </r>
    <r>
      <rPr>
        <sz val="11"/>
        <color indexed="8"/>
        <rFont val="Arial Narrow"/>
        <family val="2"/>
      </rPr>
      <t>3,3%</t>
    </r>
  </si>
  <si>
    <r>
      <rPr>
        <b/>
        <sz val="11"/>
        <color indexed="8"/>
        <rFont val="Arial Narrow"/>
        <family val="2"/>
      </rPr>
      <t>PNN Munchique:</t>
    </r>
    <r>
      <rPr>
        <sz val="11"/>
        <color indexed="8"/>
        <rFont val="Arial Narrow"/>
        <family val="2"/>
      </rPr>
      <t xml:space="preserve"> Se elabora el informe de gestión del PNN Munchique correspondiente al II trimestre del año, contando hasta el momento con dos informes de gestión elaborados</t>
    </r>
  </si>
  <si>
    <r>
      <rPr>
        <b/>
        <sz val="11"/>
        <color indexed="8"/>
        <rFont val="Arial Narrow"/>
        <family val="2"/>
      </rPr>
      <t xml:space="preserve">PNN Munchique </t>
    </r>
    <r>
      <rPr>
        <sz val="11"/>
        <color indexed="8"/>
        <rFont val="Arial Narrow"/>
        <family val="2"/>
      </rPr>
      <t xml:space="preserve">Se elabora el segundo informe del proceso de Restauración Ecologica Participativa (REP) y Sistemas Sotenibles para Conservación (SSC) implementado en el marco del Apoyo Presupuestario de Unión Europea </t>
    </r>
  </si>
  <si>
    <r>
      <rPr>
        <b/>
        <sz val="11"/>
        <color indexed="8"/>
        <rFont val="Arial Narrow"/>
        <family val="2"/>
      </rPr>
      <t xml:space="preserve">PNN Uramba bahia malaga </t>
    </r>
    <r>
      <rPr>
        <sz val="11"/>
        <color indexed="8"/>
        <rFont val="Arial Narrow"/>
        <family val="2"/>
      </rPr>
      <t>19/08/2020</t>
    </r>
  </si>
  <si>
    <r>
      <rPr>
        <b/>
        <sz val="11"/>
        <color indexed="8"/>
        <rFont val="Arial Narrow"/>
        <family val="2"/>
      </rPr>
      <t xml:space="preserve">PNN Uramba bahia malaga </t>
    </r>
    <r>
      <rPr>
        <sz val="11"/>
        <color indexed="8"/>
        <rFont val="Arial Narrow"/>
        <family val="2"/>
      </rPr>
      <t xml:space="preserve">Se realiza la Mesa del Esquema de Manejo Conjunto el 17 de junio del 2020 con los con la participación de  Consejos Comunitarios de Juanchaco, Ladrilleros, La Barra, La Plata y Puerto España-Miramar, Parque Nacional Natural Uramba Bahía Málaga, Nivel Central (PNN- SGM-GPS) y la Dirección Territorial Pacifico y se realizó para el 4 de julio una reunión de un espacio autónomo, con el fin de definir entre otros, los criterios para el trabajo virtual.  Por otra parte,  se hace acercamiento telefónico con el consejo comunitario de Chucheros, para definir la viabilidad de participación en el Esquema de Manejo Conjunto. De igual forma, se da inicio al convenio firmado para apoyar acciones de monitoreo pesquero y se avanza en el desarrollo de taller con pescadores del CC La Barra que tuvo como objetivo la revisión y ajuste de la propuesta de acuerdo de pesca, la memoria de dicho evento se encuentra en edición. Se realiza la suscripción del convenio y el acta de inicio con su correspodiente cronograma concertado entre las partes para la revisión del EMC y el acuerdo de pesca por parte del consejo de La Barra. </t>
    </r>
  </si>
  <si>
    <r>
      <rPr>
        <b/>
        <sz val="11"/>
        <color indexed="8"/>
        <rFont val="Arial Narrow"/>
        <family val="2"/>
      </rPr>
      <t xml:space="preserve">PNN Uramba bahia malaga </t>
    </r>
    <r>
      <rPr>
        <sz val="11"/>
        <color indexed="8"/>
        <rFont val="Arial Narrow"/>
        <family val="2"/>
      </rPr>
      <t xml:space="preserve">Se realizaron tres recorridos de prevención, vigilancia y control en la parte interna de la Bahía, apoyadas por líderes comunitarios del Consejo Comunitario La Plata, para evitar el ingreso de pescadores foráneos con artes y métodos inadecuados. Es de aclarar, que teniendo en cuenta la permanencia de un funcionario (Juan Carlos Valencia – operario calificado) en dicha comunidad y de los expertos locales como contratistas en este sector del AP, se facilita el ejercicio. </t>
    </r>
  </si>
  <si>
    <r>
      <rPr>
        <b/>
        <sz val="11"/>
        <color indexed="8"/>
        <rFont val="Arial Narrow"/>
        <family val="2"/>
      </rPr>
      <t xml:space="preserve">PNN Uramba bahia malaga </t>
    </r>
    <r>
      <rPr>
        <sz val="11"/>
        <color indexed="8"/>
        <rFont val="Arial Narrow"/>
        <family val="2"/>
      </rPr>
      <t>20%</t>
    </r>
  </si>
  <si>
    <r>
      <rPr>
        <b/>
        <sz val="11"/>
        <color indexed="8"/>
        <rFont val="Arial Narrow"/>
        <family val="2"/>
      </rPr>
      <t xml:space="preserve">PNN Uramba bahia malaga </t>
    </r>
    <r>
      <rPr>
        <sz val="11"/>
        <color indexed="8"/>
        <rFont val="Arial Narrow"/>
        <family val="2"/>
      </rPr>
      <t>13%</t>
    </r>
  </si>
  <si>
    <r>
      <rPr>
        <b/>
        <sz val="11"/>
        <color indexed="8"/>
        <rFont val="Arial Narrow"/>
        <family val="2"/>
      </rPr>
      <t xml:space="preserve">PNN UTRIA </t>
    </r>
    <r>
      <rPr>
        <sz val="11"/>
        <color indexed="8"/>
        <rFont val="Arial Narrow"/>
        <family val="2"/>
      </rPr>
      <t>19/08/2020</t>
    </r>
  </si>
  <si>
    <r>
      <rPr>
        <b/>
        <sz val="11"/>
        <color indexed="8"/>
        <rFont val="Arial Narrow"/>
        <family val="2"/>
      </rPr>
      <t xml:space="preserve">PNN UTRIA </t>
    </r>
    <r>
      <rPr>
        <sz val="11"/>
        <color indexed="8"/>
        <rFont val="Arial Narrow"/>
        <family val="2"/>
      </rPr>
      <t>Durante el segundo cuatrimestre no se programaron y por ende no se realizaron reuniones o campañas tendientes a la sensibilización/educación de pescadores que usan mallas y consumidores de pescado sobre la importancia de la pesca y el consumo responsable para prevenir la disminución de dichos recursos (pesqueros) y minimizar el impacto sobre los RHB.
Esto se debió a razones de fuerza mayor por la declaratoria de emergencia sanitaria por COVID-19 por parte del gobierno nacional que entre otras acciones o directrices, restringían movilizaciones y reuniones que aglomeraran personas. Actores comunitarios y locales (consejos comunitarios, pescadores, …) no cuentan con las condiciones de logística necesarias para participar en reuniones virtuales.
Se realizó reunión virtual (con la participación de varias instituciones) para la socialización del Plan de Ordenamiento Pesquero (POP) de la Zona Exclusiva de Pesca Artesanal (ZEPA) en el pacífico norte chocoano, convocada por AUNAP (convenio AUNAP-WWF).
La ZEPA como figura de ordenamiento y manejo pesquero contigua al PNN Utría favorece la conservación y/o recuperación de los RHB en este, al promover la pesca sostenible y responsable; posibilitándose además la articulación e integración de diversos actores comprometidos con el uso sostenible de la biodiversidad marina.
Entre las conclusiones del evento están:
Se promueve la posibilidad de una veda para merluza, pero debe revisarse porque su temporada de pesca cambia y depende de factores ambientales. Se requieren estudios que avalen esto y que los pescadores sean conscientes de la necesidad de su ordenación.
Para el caso de la merluza no basta con que los pescadores noten su disminución, sino que se debe sustentar con información técnica.
Identificar para cada acuerdo o medida de manejo una alternativa viable de cumplimiento. Por ejemplo, disminución de merluza, se requiere veda.
Aparentemente la pandemia COVID-19 ha reducido el esfuerzo pesquero y ha propiciado una aparente recuperación de los recursos. ¿Cómo se va a manejar o monitorear esa situación de “abundancia” una vez pase el Covid?. Sería un tema interesante para gobernanza.
¿Existe articulación con Panamá para temas de ordenación pesquera?
Asegurar puntos de monitoreo de cada unidad de pesca en esa zona. Esto sin perder de vista los monitoreos a bordo, en lo que concierne con el SEPEC.
Fortalecer pesca artesanal de avanzada, para pesca más allá de la ZEPA.  Pensar como sería un proceso que mejore la seguridad para esta actividad, como también acompañar el proceso con modelo de comercialización.
La organización base en la zona debe mejorar, se está quedando en una figura con bajo cumplimiento. Si no mejora no podrá seguir impactando a nivel nacional.</t>
    </r>
  </si>
  <si>
    <r>
      <rPr>
        <b/>
        <sz val="11"/>
        <color indexed="8"/>
        <rFont val="Arial Narrow"/>
        <family val="2"/>
      </rPr>
      <t xml:space="preserve">PNN UTRIA </t>
    </r>
    <r>
      <rPr>
        <sz val="11"/>
        <color indexed="8"/>
        <rFont val="Arial Narrow"/>
        <family val="2"/>
      </rPr>
      <t xml:space="preserve">Durante el cuatrimestre no se iniciaron procesos sancionatorios ambientales.
Se realizaron 33 recorridos de prevención, vigilancia y control entre los meses de abril, mayo y junio 2020, con énfasis en la zona marino-costera, en los cuales se detectaron algunas novedades, como el decomiso de dos trasmallos en el mes de mayo, generando una medida preventiva que minimizo el riesgo por pesca ilicita dentro del AP: Se deja constancia que se presentaron limitantes para la realización de un mayor número de recorridos por razones de orden público que impiden la realización de recorridos nocturnos, horas donde se sabe se incrementa el número de incidentes de pesca con redes.  Otro factor limitante para la realización de recorridos de PVC es la actual emergencia sanitaria por la pandemia del COVID-19, que ha conllevado la restricción de movilizaciones. Se adjunta informe sobre el ejercicio de la autoridad ambiental. 
Evidencia: Informe Segundo Trimestre PAA 2020 recorridos vigilancia y control y mapa de visibilidad (puntos críticos y área cubierta). </t>
    </r>
  </si>
  <si>
    <r>
      <rPr>
        <b/>
        <sz val="11"/>
        <color indexed="8"/>
        <rFont val="Arial Narrow"/>
        <family val="2"/>
      </rPr>
      <t xml:space="preserve">DTAO: </t>
    </r>
    <r>
      <rPr>
        <sz val="11"/>
        <color indexed="8"/>
        <rFont val="Arial Narrow"/>
        <family val="2"/>
      </rPr>
      <t xml:space="preserve">14/08/2020
</t>
    </r>
    <r>
      <rPr>
        <b/>
        <sz val="11"/>
        <color indexed="8"/>
        <rFont val="Arial Narrow"/>
        <family val="2"/>
      </rPr>
      <t>GPS:</t>
    </r>
    <r>
      <rPr>
        <sz val="11"/>
        <color indexed="8"/>
        <rFont val="Arial Narrow"/>
        <family val="2"/>
      </rPr>
      <t xml:space="preserve"> 19/08/2020</t>
    </r>
  </si>
  <si>
    <r>
      <rPr>
        <b/>
        <sz val="11"/>
        <color indexed="8"/>
        <rFont val="Arial Narrow"/>
        <family val="2"/>
      </rPr>
      <t xml:space="preserve">DTAO: </t>
    </r>
    <r>
      <rPr>
        <sz val="11"/>
        <color indexed="8"/>
        <rFont val="Arial Narrow"/>
        <family val="2"/>
      </rPr>
      <t xml:space="preserve">En este período se ha avanzado en  implementar acciones del plan de trabajo de EEM en la DTAO construido en  reunión realizada el 10 de marzo de 2020 entre la DTAO y el GPS del Nivel Central, considerando las situaciones específicas de EEM en cada AP de la DTAO (PNN Orquídeas, Nevado del Huila, Tatamá, Hermosas, Doña Juana, Puracé y Corota). Como evidencia presentamos dos convenios firmados con la DTAO, que de manera específica contienen planes de trabajo para implementación del REM del Resguardo Gaitania y el PNN Nevado del Huila (Anexo 1), y para construcción del REM en el PNN las Orquídeas con los resguardos Chaquenodá y Valle de Pérdidas como parte de los compromisos de la consulta previa protocolizada en julio de 2019 (Anexo 2).
</t>
    </r>
    <r>
      <rPr>
        <b/>
        <sz val="11"/>
        <color indexed="8"/>
        <rFont val="Arial Narrow"/>
        <family val="2"/>
      </rPr>
      <t xml:space="preserve">GPS: </t>
    </r>
    <r>
      <rPr>
        <sz val="11"/>
        <color indexed="8"/>
        <rFont val="Arial Narrow"/>
        <family val="2"/>
      </rPr>
      <t>se han realizado ajustes a los planes de trabajo de la DTCA, DTPA, DTAM, DTOR y DTAO, especialmente en respuesta a la situación de confinamiento. Las condiciones determinentes en los ajustes de los planes de trabajo son: la suspensión de los procesos consultivos,  la imposibilidad de ingresar a los territorios de las comunidades, y el hecho de que en la mayoría de las AP no es posible una comunicación virtual. Nota: Teniendo en cuenta que esta acción el indicador es: "Planes de trabajo realizados con 3  de las DT":
1. Dichos planes de trabajo fueron realizados en el primer cuatrimestre, por lo cual se reportó al 30% para el reporte de abril.
2. En este cuatrimestre se realizaron ajustes por lo cual se reportó al 40% pues en este indicador, no tendría consistencia que en el resto del año se realice de nuevo un ajuste a los planes de trabajo.</t>
    </r>
  </si>
  <si>
    <r>
      <rPr>
        <b/>
        <sz val="11"/>
        <color indexed="8"/>
        <rFont val="Arial Narrow"/>
        <family val="2"/>
      </rPr>
      <t xml:space="preserve">DTAO: </t>
    </r>
    <r>
      <rPr>
        <sz val="11"/>
        <color indexed="8"/>
        <rFont val="Arial Narrow"/>
        <family val="2"/>
      </rPr>
      <t xml:space="preserve">40%
</t>
    </r>
    <r>
      <rPr>
        <b/>
        <sz val="11"/>
        <color indexed="8"/>
        <rFont val="Arial Narrow"/>
        <family val="2"/>
      </rPr>
      <t xml:space="preserve">GPS: </t>
    </r>
    <r>
      <rPr>
        <sz val="11"/>
        <color indexed="8"/>
        <rFont val="Arial Narrow"/>
        <family val="2"/>
      </rPr>
      <t>40%</t>
    </r>
  </si>
  <si>
    <r>
      <rPr>
        <b/>
        <sz val="11"/>
        <color indexed="8"/>
        <rFont val="Arial Narrow"/>
        <family val="2"/>
      </rPr>
      <t xml:space="preserve">DTAO: </t>
    </r>
    <r>
      <rPr>
        <sz val="11"/>
        <color indexed="8"/>
        <rFont val="Arial Narrow"/>
        <family val="2"/>
      </rPr>
      <t xml:space="preserve">40%
</t>
    </r>
    <r>
      <rPr>
        <b/>
        <sz val="11"/>
        <color indexed="8"/>
        <rFont val="Arial Narrow"/>
        <family val="2"/>
      </rPr>
      <t xml:space="preserve">GPS: </t>
    </r>
    <r>
      <rPr>
        <sz val="11"/>
        <color indexed="8"/>
        <rFont val="Arial Narrow"/>
        <family val="2"/>
      </rPr>
      <t>45%</t>
    </r>
    <r>
      <rPr>
        <b/>
        <sz val="11"/>
        <color indexed="8"/>
        <rFont val="Arial Narrow"/>
        <family val="2"/>
      </rPr>
      <t xml:space="preserve">
</t>
    </r>
  </si>
  <si>
    <r>
      <t xml:space="preserve">Otun Quimbaya: </t>
    </r>
    <r>
      <rPr>
        <sz val="11"/>
        <color indexed="8"/>
        <rFont val="Arial Narrow"/>
        <family val="2"/>
      </rPr>
      <t>03/08/2020</t>
    </r>
    <r>
      <rPr>
        <b/>
        <sz val="11"/>
        <color indexed="8"/>
        <rFont val="Arial Narrow"/>
        <family val="2"/>
      </rPr>
      <t xml:space="preserve">
Corota: </t>
    </r>
    <r>
      <rPr>
        <sz val="11"/>
        <color indexed="8"/>
        <rFont val="Arial Narrow"/>
        <family val="2"/>
      </rPr>
      <t>06/08/2020</t>
    </r>
    <r>
      <rPr>
        <b/>
        <sz val="11"/>
        <color indexed="8"/>
        <rFont val="Arial Narrow"/>
        <family val="2"/>
      </rPr>
      <t xml:space="preserve">
Galeras:</t>
    </r>
    <r>
      <rPr>
        <sz val="11"/>
        <color indexed="8"/>
        <rFont val="Arial Narrow"/>
        <family val="2"/>
      </rPr>
      <t>10/08/2020</t>
    </r>
    <r>
      <rPr>
        <b/>
        <sz val="11"/>
        <color indexed="8"/>
        <rFont val="Arial Narrow"/>
        <family val="2"/>
      </rPr>
      <t xml:space="preserve">
Puracé: </t>
    </r>
    <r>
      <rPr>
        <sz val="11"/>
        <color indexed="8"/>
        <rFont val="Arial Narrow"/>
        <family val="2"/>
      </rPr>
      <t>14/08/2020</t>
    </r>
    <r>
      <rPr>
        <b/>
        <sz val="11"/>
        <color indexed="8"/>
        <rFont val="Arial Narrow"/>
        <family val="2"/>
      </rPr>
      <t xml:space="preserve">
Selva de florencia: </t>
    </r>
    <r>
      <rPr>
        <sz val="11"/>
        <color indexed="8"/>
        <rFont val="Arial Narrow"/>
        <family val="2"/>
      </rPr>
      <t>06/08/2020</t>
    </r>
    <r>
      <rPr>
        <b/>
        <sz val="11"/>
        <color indexed="8"/>
        <rFont val="Arial Narrow"/>
        <family val="2"/>
      </rPr>
      <t xml:space="preserve">
Nevado del Huila</t>
    </r>
    <r>
      <rPr>
        <sz val="11"/>
        <color indexed="8"/>
        <rFont val="Arial Narrow"/>
        <family val="2"/>
      </rPr>
      <t xml:space="preserve">:12/8/2020
</t>
    </r>
    <r>
      <rPr>
        <b/>
        <sz val="11"/>
        <color indexed="8"/>
        <rFont val="Arial Narrow"/>
        <family val="2"/>
      </rPr>
      <t>Las Hermosas:</t>
    </r>
    <r>
      <rPr>
        <sz val="11"/>
        <color indexed="8"/>
        <rFont val="Arial Narrow"/>
        <family val="2"/>
      </rPr>
      <t xml:space="preserve">10/08/2020
</t>
    </r>
    <r>
      <rPr>
        <b/>
        <sz val="11"/>
        <color indexed="8"/>
        <rFont val="Arial Narrow"/>
        <family val="2"/>
      </rPr>
      <t>Las Orquídeas</t>
    </r>
    <r>
      <rPr>
        <sz val="11"/>
        <color indexed="8"/>
        <rFont val="Arial Narrow"/>
        <family val="2"/>
      </rPr>
      <t xml:space="preserve">: 13/08/2020
</t>
    </r>
    <r>
      <rPr>
        <b/>
        <sz val="11"/>
        <color indexed="8"/>
        <rFont val="Arial Narrow"/>
        <family val="2"/>
      </rPr>
      <t xml:space="preserve">Guacharos: </t>
    </r>
    <r>
      <rPr>
        <sz val="11"/>
        <color indexed="8"/>
        <rFont val="Arial Narrow"/>
        <family val="2"/>
      </rPr>
      <t xml:space="preserve">12/08/2020
</t>
    </r>
    <r>
      <rPr>
        <b/>
        <sz val="11"/>
        <color indexed="8"/>
        <rFont val="Arial Narrow"/>
        <family val="2"/>
      </rPr>
      <t>CV Doña Juana</t>
    </r>
    <r>
      <rPr>
        <sz val="11"/>
        <color indexed="8"/>
        <rFont val="Arial Narrow"/>
        <family val="2"/>
      </rPr>
      <t>:10/08/2020</t>
    </r>
    <r>
      <rPr>
        <b/>
        <sz val="11"/>
        <color indexed="8"/>
        <rFont val="Arial Narrow"/>
        <family val="2"/>
      </rPr>
      <t xml:space="preserve">
GPM: </t>
    </r>
    <r>
      <rPr>
        <sz val="11"/>
        <color indexed="8"/>
        <rFont val="Arial Narrow"/>
        <family val="2"/>
      </rPr>
      <t>18/08/2020</t>
    </r>
  </si>
  <si>
    <r>
      <rPr>
        <b/>
        <sz val="11"/>
        <color indexed="8"/>
        <rFont val="Arial Narrow"/>
        <family val="2"/>
      </rPr>
      <t>OTUN QUIMBAYA:</t>
    </r>
    <r>
      <rPr>
        <sz val="11"/>
        <color indexed="8"/>
        <rFont val="Arial Narrow"/>
        <family val="2"/>
      </rPr>
      <t xml:space="preserve">Para la gestión y las actividades de investigaciones se realizaron reuniones con investigadores, participación en capacitaciones, informes, manuscritos y artículos de investigaciones, convocatorias de las socializaciones de resultados de dos investigaciones; y aportes a los protocolos de bioseguridad de PNN para minimizar riesgos de contagio por covid-19 a la fauna silvestre.
 Se presentan los resultados de dos investigaciones:  1. Diversidad genética de matandrea (Hedychium coronarium) en el SFF Otún Quimbaya, PNNTatamá, PNN Orquídeas y PNN Farallones. Investigación implementada conjuntamente con la Universidad Eafit, se socializan los avances y de elabora manuscrito para publicación.  2. Diversidad de anfibios y reptiles en el SFF Otún Quimbaya Implementada conjuntamente con la Universidad de Antioquia. Se socializan los resultados, y se participa en la convocatoria de la revista in situ de PNN para publicación, es aceptado el artículo, y está pendiente la publicación. Anexo 1. Informe trimestral de investigación. Anexo 2. validación PAA. 3, Print cargue de evidencias PAA
</t>
    </r>
    <r>
      <rPr>
        <b/>
        <sz val="11"/>
        <color indexed="8"/>
        <rFont val="Arial Narrow"/>
        <family val="2"/>
      </rPr>
      <t>SF ISLA DE LA COROTA:</t>
    </r>
    <r>
      <rPr>
        <sz val="11"/>
        <color indexed="8"/>
        <rFont val="Arial Narrow"/>
        <family val="2"/>
      </rPr>
      <t xml:space="preserve">  El día 06 de julio 2020 se realiza reporte de Informe de gestión II Trimestre del AP, dicho reporte se realiza en el Drive habilitado por Planeación DTAO para realizar seguimiento a procesos priorizados para el AP. En el proceso "Administración y manejo del SPNN" con el indicador: Porcentaje de VOC/PIC con información actualizada proveniente del monitoreo y la investigación,  se reporta: Informe se seguimiento Monitoreo VOC I semestre en el cual se analiza el seguimiento a los dos voc y se reporta  las bases de datos de monitoreo de aves, fenologia y nivel de la laguna correspondientes al segundo  trimestre. EVIDENCIAS:  anexo 1. Print de pantalla de reporte PAA II Trimestre, Anexo 2. Print reporte y cargue PAA 2 trimestre anexo 2.1. Matriz PAA II Trimestre con validaciones de metas, Anexo 3. Informe seguimiento monitoreo VOC I Semestre ,Anexo 4. Bases de datos de monitoreo VOC I Semestre 2020.
</t>
    </r>
    <r>
      <rPr>
        <b/>
        <sz val="11"/>
        <color indexed="8"/>
        <rFont val="Arial Narrow"/>
        <family val="2"/>
      </rPr>
      <t>SFF GALERAS:</t>
    </r>
    <r>
      <rPr>
        <sz val="11"/>
        <color indexed="8"/>
        <rFont val="Arial Narrow"/>
        <family val="2"/>
      </rPr>
      <t xml:space="preserve">Se realizo el reporte en el PAA del II Trimestre de los avances en la implementación del programa de monitoreo; reporte que fue validado por la DTAO. (Ver anexos 1, 2,3)
</t>
    </r>
    <r>
      <rPr>
        <b/>
        <sz val="11"/>
        <color indexed="8"/>
        <rFont val="Arial Narrow"/>
        <family val="2"/>
      </rPr>
      <t xml:space="preserve">PNN SELVA DE FLORENCIA: </t>
    </r>
    <r>
      <rPr>
        <sz val="11"/>
        <color indexed="8"/>
        <rFont val="Arial Narrow"/>
        <family val="2"/>
      </rPr>
      <t>Se realiza reporte en el PAA sobre la gestión adelantada en monitoreo e investigación (Anexo 1-Matriz PAA_Reporte II trim, Anexo 2-Print de pantalla envio PAA_II Trim) y se suben las evidencias al Drive habilitado por Planeación (Anexo 3-Print de pantalla_evidencias subidas Drive_PAA). En cuanto a monitoreo se realizan reuniones entre los 3 niveles de PNN y con la Universidad de Caldas, relacionadas con la fase de aprestamiento del monitoreo de Recurso Hidríco (Anexo 4- Actas No 2 a No 6_monitoreo_RH) y se organiza un ciclo de capacitaciones sobre el tema demonitoreo de recurso hidrico (Anexo 5-Agenda ciclo de capacitaciones RH). En cuanto a investigación se realiza seguimiento mediante correo electrónico a los avances realizados respecto al documento y estructura de datos para subir a SULA (Anexo 6- Pantallazo_Correo_Seguimiento aval de investigación).</t>
    </r>
    <r>
      <rPr>
        <b/>
        <sz val="11"/>
        <color indexed="8"/>
        <rFont val="Arial Narrow"/>
        <family val="2"/>
      </rPr>
      <t xml:space="preserve"> </t>
    </r>
    <r>
      <rPr>
        <sz val="11"/>
        <color indexed="8"/>
        <rFont val="Arial Narrow"/>
        <family val="2"/>
      </rPr>
      <t xml:space="preserve">
</t>
    </r>
    <r>
      <rPr>
        <b/>
        <sz val="11"/>
        <color indexed="8"/>
        <rFont val="Arial Narrow"/>
        <family val="2"/>
      </rPr>
      <t xml:space="preserve">PNN PURACE: </t>
    </r>
    <r>
      <rPr>
        <sz val="11"/>
        <color indexed="8"/>
        <rFont val="Arial Narrow"/>
        <family val="2"/>
      </rPr>
      <t xml:space="preserve"> Para el segundo trimestre no se tenia porcentaje de avance en PAA por reprogramación de actividades debido a la emergencia sanitaria en Colombia, sin embargo se realizo reporte de avance con respecto a informacion generada de monitoreo e investigacion para la toma de decisiones del area protegida:   Anexo 1. FORMATO PAA - PEI  DTAO II trimestre_2020_Puracé_ (1)
Anexo 2.Print pantalla validación PAA reporte 2 trim PNN_Puracé,  Anexo 3. cargue evidencias reporte 2 PAA
</t>
    </r>
    <r>
      <rPr>
        <b/>
        <sz val="11"/>
        <color indexed="8"/>
        <rFont val="Arial Narrow"/>
        <family val="2"/>
      </rPr>
      <t>PNN NEVADO DEL HUILA</t>
    </r>
    <r>
      <rPr>
        <sz val="11"/>
        <color indexed="8"/>
        <rFont val="Arial Narrow"/>
        <family val="2"/>
      </rPr>
      <t xml:space="preserve">: Para el 2 trimestre no se tenia programado avance en PAA,  sin embargo el PNN reporto en PAA las acciones que ha desarrollado: diversas sesiones de trabajo al interior del equipo del área protegida para la actualización del Programa de monitoreo, se tiene avances en la construcción del documento, se definieron los costos, se tiene avance en la definición de cuadrantes objeto de estudio en el sector Huila, y  límites conTolima. Evidencias: 1. Reporte PAA. 2.  Actas avances doc. monitoreo,  3.Costos de monitoreo, 4.Cuadrantes monitoreo oso y danta, 5. documento monitoreo en construcción.
</t>
    </r>
    <r>
      <rPr>
        <b/>
        <sz val="11"/>
        <color indexed="8"/>
        <rFont val="Arial Narrow"/>
        <family val="2"/>
      </rPr>
      <t>PNN LAS HERMOSAS:</t>
    </r>
    <r>
      <rPr>
        <sz val="11"/>
        <color indexed="8"/>
        <rFont val="Arial Narrow"/>
        <family val="2"/>
      </rPr>
      <t xml:space="preserve"> No se realiza reporte de avance para el indicador PAA  "Porcentaje de VOC/PIC con información actualizada proveniente del monitoreo y la investigación" en el II trimestre, en coherencia con la programación planificada en lo respecta  al porcentaje (%) de avance, donde fue planificado un avance de 0% para el II trimestre. Anexo EVIDENCIA_87 -Print de pantalla con validación de avance 0% para el trimestre por parte de DTAO.
</t>
    </r>
    <r>
      <rPr>
        <b/>
        <sz val="11"/>
        <color indexed="8"/>
        <rFont val="Arial Narrow"/>
        <family val="2"/>
      </rPr>
      <t>PNN LAS ORQUIDEAS:</t>
    </r>
    <r>
      <rPr>
        <sz val="11"/>
        <color indexed="8"/>
        <rFont val="Arial Narrow"/>
        <family val="2"/>
      </rPr>
      <t xml:space="preserve"> El reporto PAA para el segundo cuatrimestre, por parte del AP no se han podido realizar actividades de campo encaminadas a esta meta, debido a la restricción de desplazamiento y movilidad por la situación de pandemia por Covid 19 decretada por el Gobierno Nacional; sin embargo se han adelantado actividades como Propuesta Programa de Monitoreo a l Recurso Hídrico, Taller de Fortalecimiento de Acciones de Monitoreo, Avances monitoreo para Genómica Oso Andino.pdf, Modelo Aleatorio para Cámaras Trampa, Bio modelos, Acumulado_DTAO_Las Orquídeas_Frontino EO_PNN_GBD_2020 .xlsx, Actualización plataforma SULA . Anexo., Reporte PAA validado , Anexo 2. Print de cargue evidencias reporte PAA
</t>
    </r>
    <r>
      <rPr>
        <b/>
        <sz val="11"/>
        <color indexed="8"/>
        <rFont val="Arial Narrow"/>
        <family val="2"/>
      </rPr>
      <t xml:space="preserve">PNN CUEVA DE LOS GUACHAROS: </t>
    </r>
    <r>
      <rPr>
        <sz val="11"/>
        <color indexed="8"/>
        <rFont val="Arial Narrow"/>
        <family val="2"/>
      </rPr>
      <t>Se cargó la informaciòn en la matriz PAA sobre el monitoro de los VOC del Parque.Se elaboró y se cargó el informe de implementación del programa de monitoreo del PNN Cueva de los Guácharos, que es el producto del monitoreo de 11 de los 12 VOC del Parque durante el segundo trimestre del año 2020. Evidencia: 1)Formato PAA diligenciado (Fila color fucsia), 2)Informe monitoreo, 3) Print cargue evidencia PAA.</t>
    </r>
    <r>
      <rPr>
        <b/>
        <sz val="11"/>
        <color indexed="8"/>
        <rFont val="Arial Narrow"/>
        <family val="2"/>
      </rPr>
      <t xml:space="preserve">
PNN CV DOÑA JUANA:</t>
    </r>
    <r>
      <rPr>
        <sz val="11"/>
        <color indexed="8"/>
        <rFont val="Arial Narrow"/>
        <family val="2"/>
      </rPr>
      <t xml:space="preserve"> El PNN reporto en PAA que durante el segundo trimestre del 2020 el PNN CVDJC realizó actividades de monitoreo de VOC con las limitaciones del aislamiento obligatorio para la prevención de la COVID 19 en todo el país. Se hizo trabajo de campo para presencia - ausencia de oso andino y se registraron observaciones directas de esta especie, se registraron aves durante el Global Big Day y en otras salidas de campo, se hizo la adquisición de equipos y materiales para monitoreo de recurso hídrico, se aportó información para la elaboración del informe de genética de oso andino y se participó en talleres, reuniones y capacitaciones. 
Anexo 1.Pantallazo Informe Monitoreo en el Drive PAA segundo trimestre 2020 , Anexo  2.Informe_Monitoreo_VOC_CVDJC_Trim_II_2020;
</t>
    </r>
    <r>
      <rPr>
        <b/>
        <sz val="11"/>
        <color indexed="8"/>
        <rFont val="Arial Narrow"/>
        <family val="2"/>
      </rPr>
      <t>GPM:</t>
    </r>
    <r>
      <rPr>
        <sz val="11"/>
        <color indexed="8"/>
        <rFont val="Arial Narrow"/>
        <family val="2"/>
      </rPr>
      <t xml:space="preserve"> Se realizó en julio y agosto la validación de los reportes del PAA a las territoriales y áreas protegidas. Se elaboraron las hojas metodológicas para los indicadores "Porcentaje de VOC/PIC con información actualizada proveniente del monitoreo", "Porcentaje de VOC/PIC con información actualizada proveniente de la investigación" y "No. de investigaciones que contribuyen a la toma de decisiones de manejo", en la página 1 se presenta el indicador y su fórmula de cálculo, en la página 2 se registra el seguimiento respecto a lo reportado por cada area protegida. </t>
    </r>
  </si>
  <si>
    <r>
      <rPr>
        <b/>
        <sz val="11"/>
        <color indexed="8"/>
        <rFont val="Arial Narrow"/>
        <family val="2"/>
      </rPr>
      <t>Otun Quimbaya</t>
    </r>
    <r>
      <rPr>
        <sz val="11"/>
        <color indexed="8"/>
        <rFont val="Arial Narrow"/>
        <family val="2"/>
      </rPr>
      <t xml:space="preserve">:33,2%
</t>
    </r>
    <r>
      <rPr>
        <b/>
        <sz val="11"/>
        <color indexed="8"/>
        <rFont val="Arial Narrow"/>
        <family val="2"/>
      </rPr>
      <t xml:space="preserve">Corota </t>
    </r>
    <r>
      <rPr>
        <sz val="11"/>
        <color indexed="8"/>
        <rFont val="Arial Narrow"/>
        <family val="2"/>
      </rPr>
      <t xml:space="preserve">33,2%
</t>
    </r>
    <r>
      <rPr>
        <b/>
        <sz val="11"/>
        <color indexed="8"/>
        <rFont val="Arial Narrow"/>
        <family val="2"/>
      </rPr>
      <t>Galeras:</t>
    </r>
    <r>
      <rPr>
        <sz val="11"/>
        <color indexed="8"/>
        <rFont val="Arial Narrow"/>
        <family val="2"/>
      </rPr>
      <t xml:space="preserve">33,2%
</t>
    </r>
    <r>
      <rPr>
        <b/>
        <sz val="11"/>
        <color indexed="8"/>
        <rFont val="Arial Narrow"/>
        <family val="2"/>
      </rPr>
      <t xml:space="preserve">Selva de Florencia: </t>
    </r>
    <r>
      <rPr>
        <sz val="11"/>
        <color indexed="8"/>
        <rFont val="Arial Narrow"/>
        <family val="2"/>
      </rPr>
      <t xml:space="preserve">33,2% 
</t>
    </r>
    <r>
      <rPr>
        <b/>
        <sz val="11"/>
        <color indexed="8"/>
        <rFont val="Arial Narrow"/>
        <family val="2"/>
      </rPr>
      <t>Purace</t>
    </r>
    <r>
      <rPr>
        <sz val="11"/>
        <color indexed="8"/>
        <rFont val="Arial Narrow"/>
        <family val="2"/>
      </rPr>
      <t xml:space="preserve">:16,6%
</t>
    </r>
    <r>
      <rPr>
        <b/>
        <sz val="11"/>
        <color indexed="8"/>
        <rFont val="Arial Narrow"/>
        <family val="2"/>
      </rPr>
      <t>Nevado del Huila:</t>
    </r>
    <r>
      <rPr>
        <sz val="11"/>
        <color indexed="8"/>
        <rFont val="Arial Narrow"/>
        <family val="2"/>
      </rPr>
      <t>65%</t>
    </r>
    <r>
      <rPr>
        <b/>
        <sz val="11"/>
        <color indexed="8"/>
        <rFont val="Arial Narrow"/>
        <family val="2"/>
      </rPr>
      <t xml:space="preserve">
Las Hermosas:</t>
    </r>
    <r>
      <rPr>
        <sz val="11"/>
        <color indexed="8"/>
        <rFont val="Arial Narrow"/>
        <family val="2"/>
      </rPr>
      <t xml:space="preserve">17%
</t>
    </r>
    <r>
      <rPr>
        <b/>
        <sz val="11"/>
        <color indexed="8"/>
        <rFont val="Arial Narrow"/>
        <family val="2"/>
      </rPr>
      <t>Las Orquídeas</t>
    </r>
    <r>
      <rPr>
        <sz val="11"/>
        <color indexed="8"/>
        <rFont val="Arial Narrow"/>
        <family val="2"/>
      </rPr>
      <t xml:space="preserve">: 33,2%
</t>
    </r>
    <r>
      <rPr>
        <b/>
        <sz val="11"/>
        <color indexed="8"/>
        <rFont val="Arial Narrow"/>
        <family val="2"/>
      </rPr>
      <t>Guacharos</t>
    </r>
    <r>
      <rPr>
        <sz val="11"/>
        <color indexed="8"/>
        <rFont val="Arial Narrow"/>
        <family val="2"/>
      </rPr>
      <t xml:space="preserve">: 33,2%
</t>
    </r>
    <r>
      <rPr>
        <b/>
        <sz val="11"/>
        <color indexed="8"/>
        <rFont val="Arial Narrow"/>
        <family val="2"/>
      </rPr>
      <t>CV doña Juana</t>
    </r>
    <r>
      <rPr>
        <sz val="11"/>
        <color indexed="8"/>
        <rFont val="Arial Narrow"/>
        <family val="2"/>
      </rPr>
      <t>:33,2%</t>
    </r>
    <r>
      <rPr>
        <b/>
        <sz val="11"/>
        <color indexed="8"/>
        <rFont val="Arial Narrow"/>
        <family val="2"/>
      </rPr>
      <t xml:space="preserve">
GPM: </t>
    </r>
    <r>
      <rPr>
        <sz val="11"/>
        <color indexed="8"/>
        <rFont val="Arial Narrow"/>
        <family val="2"/>
      </rPr>
      <t>50%</t>
    </r>
  </si>
  <si>
    <r>
      <rPr>
        <b/>
        <sz val="11"/>
        <color indexed="8"/>
        <rFont val="Arial Narrow"/>
        <family val="2"/>
      </rPr>
      <t>GPM: 50</t>
    </r>
    <r>
      <rPr>
        <sz val="11"/>
        <color indexed="8"/>
        <rFont val="Arial Narrow"/>
        <family val="2"/>
      </rPr>
      <t>%</t>
    </r>
  </si>
  <si>
    <r>
      <rPr>
        <b/>
        <sz val="11"/>
        <color indexed="8"/>
        <rFont val="Arial Narrow"/>
        <family val="2"/>
      </rPr>
      <t>GPM:</t>
    </r>
    <r>
      <rPr>
        <sz val="11"/>
        <color indexed="8"/>
        <rFont val="Arial Narrow"/>
        <family val="2"/>
      </rPr>
      <t xml:space="preserve"> Se realizaron 3 talleres virtuales con todas las Direcciones Territoriales y áreas protegidas a nivel nacional con el objetivo de articular la información generada desde las áreas protegidas en monitoreo, investigación, prevención vigilancia y control para abordar procesos de integridad y efectividad del manejo y la familiarización con el funcionamiento del módulo de monitoreo en SICO SMART: DTAO y DTAN, Sumapaz y Chingaza: semana del 26 al 29 de mayo. DTPA y DTCA: semana del 8 al 11 de junio. DTAM y DTOR: semana del 6 al 9 de julio . </t>
    </r>
    <r>
      <rPr>
        <b/>
        <sz val="11"/>
        <color indexed="8"/>
        <rFont val="Arial Narrow"/>
        <family val="2"/>
      </rPr>
      <t xml:space="preserve">
Visualización: </t>
    </r>
    <r>
      <rPr>
        <sz val="11"/>
        <color indexed="8"/>
        <rFont val="Arial Narrow"/>
        <family val="2"/>
      </rPr>
      <t xml:space="preserve">Se avanzó en el tablero de control en ELA del monitoreo de aves por puntos de Galeras, ejercicio que contó con el apoyo de GSIR y el Area protegida para mostrar la visualización de resultados en los 3 talleres realizados a nivel nacional.
</t>
    </r>
    <r>
      <rPr>
        <b/>
        <sz val="11"/>
        <color indexed="8"/>
        <rFont val="Arial Narrow"/>
        <family val="2"/>
      </rPr>
      <t>Proceso de migración y flujos de información:</t>
    </r>
    <r>
      <rPr>
        <sz val="11"/>
        <color indexed="8"/>
        <rFont val="Arial Narrow"/>
        <family val="2"/>
      </rPr>
      <t xml:space="preserve"> En cuanto la migración del Sistema de información SULA a SICO SMART, con apoyos económicos por parte de Wildlife Conservation Society (WCS), a través del módulo de registros ecológicos con el que cuenta SICO SMART, se cuenta con: •	Avances en 10 modelos de datos de monitoreo en SICO SMART para: Tortugas de río, ungulados, pesca de consumo, datos hidroclimáticos (Tuparro), grandes mamíferos (oso andino, danta, venados); aves (distancias por puntos, transectos y general), anfibios, ecoturismo (ancho del sendero y basuras), recurso hídrico (caudal, físico-químicos, macroinvertebrados). 
•	Se han incluido las características del diseño de muestreo (ubicación de estaciones de monitoreo) para 6 áreas protegidas: Doña Juana, Selva Florencia, Otun, Galeras, Cahuinari, Tuparro
•	Se trabaja en el paso a paso del flujo de información y roles en el sistema.
•	Se cuenta con ingeniero que apoya la migración de la información de SULA a SICO y la ampliación de contrato. Se avanzó con programación de los datos de ocupación y se está avanzando con datos de aves por puntos.
•	Articulación con el estándar Darwin Core (lenguaje controlado), como aporte en la articulación con el Sistema de Información de Biodiversidad.
•	Se cuenta con protocolo de uso de la conexión de R en SMART. El desarrollo de la conexión de R en SICO SMART permitirá generar posibilidades para el análisis de datos, sin embargo, se hace necesario la capacitación de RStudio por parte del equipo de Parques Nacionales.
</t>
    </r>
    <r>
      <rPr>
        <b/>
        <sz val="11"/>
        <color indexed="8"/>
        <rFont val="Arial Narrow"/>
        <family val="2"/>
      </rPr>
      <t>Indicadores nacionales:</t>
    </r>
    <r>
      <rPr>
        <sz val="11"/>
        <color indexed="8"/>
        <rFont val="Arial Narrow"/>
        <family val="2"/>
      </rPr>
      <t xml:space="preserve"> Se avanza en el trabajo articulado entre diferentes lineas tematicas para plantear indicadores nacionales del SPNN y en los flujos de información.</t>
    </r>
  </si>
  <si>
    <r>
      <rPr>
        <b/>
        <sz val="11"/>
        <rFont val="Arial Narrow"/>
        <family val="2"/>
      </rPr>
      <t xml:space="preserve">GPM: </t>
    </r>
    <r>
      <rPr>
        <sz val="11"/>
        <rFont val="Arial Narrow"/>
        <family val="2"/>
      </rPr>
      <t>18/08/2020</t>
    </r>
  </si>
  <si>
    <r>
      <rPr>
        <b/>
        <sz val="11"/>
        <rFont val="Arial Narrow"/>
        <family val="2"/>
      </rPr>
      <t xml:space="preserve">GPM: </t>
    </r>
    <r>
      <rPr>
        <sz val="11"/>
        <rFont val="Arial Narrow"/>
        <family val="2"/>
      </rPr>
      <t>Se realizó la solicitud via correo electronico a las areas protegidas y direcciones territoriales que tenian compromisos pendientes referentes a los avales de investigación. Se enviaron 54 correos electrÓnicos, uno por cada radicado que relaciona el aval de investigación. A la fecha, varias areas protegidas han dado respuesta parcial o total de los compromisos pendientes ( dependiendo si el aval se encuentra en curso o finalizado). Los compromisos enviados como respuesta a estas solicitudes se han cargado en cada una de las carpetas de segumiento de los avales de investigación que se tienen para tal fin.</t>
    </r>
  </si>
  <si>
    <r>
      <rPr>
        <b/>
        <sz val="11"/>
        <rFont val="Arial Narrow"/>
        <family val="2"/>
      </rPr>
      <t>GPM:</t>
    </r>
    <r>
      <rPr>
        <sz val="11"/>
        <rFont val="Arial Narrow"/>
        <family val="2"/>
      </rPr>
      <t xml:space="preserve"> 50%</t>
    </r>
  </si>
  <si>
    <r>
      <rPr>
        <b/>
        <sz val="11"/>
        <color indexed="8"/>
        <rFont val="Arial Narrow"/>
        <family val="2"/>
      </rPr>
      <t xml:space="preserve">SFF MALPELO </t>
    </r>
    <r>
      <rPr>
        <sz val="11"/>
        <color indexed="8"/>
        <rFont val="Arial Narrow"/>
        <family val="2"/>
      </rPr>
      <t>19/08/2020</t>
    </r>
  </si>
  <si>
    <r>
      <rPr>
        <b/>
        <sz val="11"/>
        <color indexed="8"/>
        <rFont val="Arial Narrow"/>
        <family val="2"/>
      </rPr>
      <t xml:space="preserve">SFF MALPELO </t>
    </r>
    <r>
      <rPr>
        <sz val="11"/>
        <color indexed="8"/>
        <rFont val="Arial Narrow"/>
        <family val="2"/>
      </rPr>
      <t>18,33%</t>
    </r>
  </si>
  <si>
    <r>
      <rPr>
        <b/>
        <sz val="11"/>
        <color indexed="8"/>
        <rFont val="Arial Narrow"/>
        <family val="2"/>
      </rPr>
      <t xml:space="preserve">SFF MALPELO: </t>
    </r>
    <r>
      <rPr>
        <sz val="11"/>
        <color indexed="8"/>
        <rFont val="Arial Narrow"/>
        <family val="2"/>
      </rPr>
      <t xml:space="preserve">Se planificaron recorridos de PVC de acuerdo al protocolo estabecido. No se cumplio la meta  por la contigencia COVID-19 ya que las embarcaciones que apoyan el proceso de PVC no efectuan ingresos al área desde el mes de marzo.  </t>
    </r>
  </si>
  <si>
    <r>
      <rPr>
        <b/>
        <sz val="11"/>
        <color indexed="8"/>
        <rFont val="Arial Narrow"/>
        <family val="2"/>
      </rPr>
      <t xml:space="preserve">PNN UTRIA </t>
    </r>
    <r>
      <rPr>
        <sz val="11"/>
        <color indexed="8"/>
        <rFont val="Arial Narrow"/>
        <family val="2"/>
      </rPr>
      <t>53%</t>
    </r>
  </si>
  <si>
    <r>
      <rPr>
        <b/>
        <sz val="11"/>
        <color indexed="8"/>
        <rFont val="Arial Narrow"/>
        <family val="2"/>
      </rPr>
      <t xml:space="preserve">PNN SANQUIANGA </t>
    </r>
    <r>
      <rPr>
        <sz val="11"/>
        <color indexed="8"/>
        <rFont val="Arial Narrow"/>
        <family val="2"/>
      </rPr>
      <t>47%</t>
    </r>
  </si>
  <si>
    <r>
      <rPr>
        <b/>
        <sz val="11"/>
        <color indexed="8"/>
        <rFont val="Arial Narrow"/>
        <family val="2"/>
      </rPr>
      <t xml:space="preserve">PNN FARALLONES DE CALI </t>
    </r>
    <r>
      <rPr>
        <sz val="11"/>
        <color indexed="8"/>
        <rFont val="Arial Narrow"/>
        <family val="2"/>
      </rPr>
      <t xml:space="preserve"> 33%</t>
    </r>
  </si>
  <si>
    <r>
      <rPr>
        <b/>
        <sz val="11"/>
        <color indexed="8"/>
        <rFont val="Arial Narrow"/>
        <family val="2"/>
      </rPr>
      <t xml:space="preserve">PNN FARALLONES DE CALI  </t>
    </r>
    <r>
      <rPr>
        <sz val="11"/>
        <color indexed="8"/>
        <rFont val="Arial Narrow"/>
        <family val="2"/>
      </rPr>
      <t>33%</t>
    </r>
  </si>
  <si>
    <r>
      <rPr>
        <b/>
        <sz val="11"/>
        <color indexed="8"/>
        <rFont val="Arial Narrow"/>
        <family val="2"/>
      </rPr>
      <t xml:space="preserve"> PNN GORGONA </t>
    </r>
    <r>
      <rPr>
        <sz val="11"/>
        <color indexed="8"/>
        <rFont val="Arial Narrow"/>
        <family val="2"/>
      </rPr>
      <t>67%</t>
    </r>
  </si>
  <si>
    <r>
      <rPr>
        <b/>
        <sz val="11"/>
        <color indexed="8"/>
        <rFont val="Arial Narrow"/>
        <family val="2"/>
      </rPr>
      <t xml:space="preserve">PNN FARALLONES DE CALI  </t>
    </r>
    <r>
      <rPr>
        <sz val="11"/>
        <color indexed="8"/>
        <rFont val="Arial Narrow"/>
        <family val="2"/>
      </rPr>
      <t>15%</t>
    </r>
  </si>
  <si>
    <r>
      <rPr>
        <b/>
        <sz val="11"/>
        <color indexed="8"/>
        <rFont val="Arial Narrow"/>
        <family val="2"/>
      </rPr>
      <t xml:space="preserve">DTAM - RNN Puinawai: </t>
    </r>
    <r>
      <rPr>
        <sz val="11"/>
        <color indexed="8"/>
        <rFont val="Arial Narrow"/>
        <family val="2"/>
      </rPr>
      <t xml:space="preserve">La RNN Puinawai continua avanzando en el desarrollo de la agenda temática acordada con los resguardos traslapados, para ello se suscribe el Convenio Interadministrativo 005-2020 con la ASOCIACIÓN DE AUTORIDADES TRADICIONALES INDÍGENAS – CAPITANES -  DE LAS COMUNIDADES CURRIPACO DEL REGUARDO PUERTO COLOMBIA, TONINA - SAN JOSÉ – SEJAL - OTROS DEL MEDIO RIO GUAINÍA – JAJLAMI y la DTAM, con el cual se da inicio a las actividades para la presente vigencia.     
Anexo 1. PUI_Minuta convenio ajustada RLL FINAL
Anexo 2. PUI_Acta de Inicio Convenio 005-2020
Anexo 3. PUI_PLAN DE TRABAJO  AATIS JAJLAMI-CONVI-005-2020
Anexo 4. PUI_CRONOGRAMA DE ACTIVIDADES-1
Anexo 5. PUI_ACTA REUNIÓN CONUCOS CONV 005 DE 2020 </t>
    </r>
  </si>
  <si>
    <r>
      <rPr>
        <b/>
        <sz val="11"/>
        <color indexed="8"/>
        <rFont val="Arial Narrow"/>
        <family val="2"/>
      </rPr>
      <t>DTAM - RNN Puinawai</t>
    </r>
    <r>
      <rPr>
        <sz val="11"/>
        <color indexed="8"/>
        <rFont val="Arial Narrow"/>
        <family val="2"/>
      </rPr>
      <t>: 33.3%</t>
    </r>
  </si>
  <si>
    <r>
      <rPr>
        <b/>
        <sz val="11"/>
        <color indexed="8"/>
        <rFont val="Arial Narrow"/>
        <family val="2"/>
      </rPr>
      <t>DTAM - RNN Puinawai</t>
    </r>
    <r>
      <rPr>
        <sz val="11"/>
        <color indexed="8"/>
        <rFont val="Arial Narrow"/>
        <family val="2"/>
      </rPr>
      <t>: 25%</t>
    </r>
  </si>
  <si>
    <r>
      <rPr>
        <b/>
        <sz val="11"/>
        <color indexed="8"/>
        <rFont val="Arial Narrow"/>
        <family val="2"/>
      </rPr>
      <t xml:space="preserve">DTAM - RNN Puinawai: </t>
    </r>
    <r>
      <rPr>
        <sz val="11"/>
        <color indexed="8"/>
        <rFont val="Arial Narrow"/>
        <family val="2"/>
      </rPr>
      <t xml:space="preserve"> DTAM - RNN Puinawai:  Convenio Interadministrativo 005-2020 con la ASOCIACIÓN DE AUTORIDADES TRADICIONALES INDÍGENAS – CAPITANES -  DE LAS COMUNIDADES CURRIPACO DEL REGUARDO PUERTO COLOMBIA, TONINA - SAN JOSÉ – SEJAL - OTROS DEL MEDIO RIO GUAINÍA – JAJLAMI y la DTAM, se tramitan el 1er y 2do desembolsos equivalentes al 70%,  previstos para la ejecución del mismo.
Anexo 6. PUI_ Documentos Soportes 1er Desembolso Convenio 005-2020
Anexo 7. PUI_ Documentos Soportes 2do Desembolso Convenio 005-2020
</t>
    </r>
  </si>
  <si>
    <r>
      <rPr>
        <b/>
        <sz val="11"/>
        <color indexed="8"/>
        <rFont val="Arial Narrow"/>
        <family val="2"/>
      </rPr>
      <t>DTAM</t>
    </r>
    <r>
      <rPr>
        <sz val="11"/>
        <color indexed="8"/>
        <rFont val="Arial Narrow"/>
        <family val="2"/>
      </rPr>
      <t xml:space="preserve">: Respecto a los subsistemas que conforman el SIRAP Amazonia, se avanzó en: 
</t>
    </r>
    <r>
      <rPr>
        <b/>
        <sz val="11"/>
        <color indexed="8"/>
        <rFont val="Arial Narrow"/>
        <family val="2"/>
      </rPr>
      <t>Inter SIRAP DTAO-DTAM</t>
    </r>
    <r>
      <rPr>
        <sz val="11"/>
        <color indexed="8"/>
        <rFont val="Arial Narrow"/>
        <family val="2"/>
      </rPr>
      <t xml:space="preserve">:  Se han adelantado reuniones de coordinación y articulación entre la DTAM y la DTAO y sus AP para la revisión de los avances en los criterios de definición del corredor Andes del Sur, de cuya propuesta se espera elaborar un proyecto suceptible de financiación, gestión que se enmarca en el plan de trabajo elaborado en 2018 para las dos DT. 
</t>
    </r>
    <r>
      <rPr>
        <b/>
        <sz val="11"/>
        <color indexed="8"/>
        <rFont val="Arial Narrow"/>
        <family val="2"/>
      </rPr>
      <t>SIDAP Guaviare</t>
    </r>
    <r>
      <rPr>
        <sz val="11"/>
        <color indexed="8"/>
        <rFont val="Arial Narrow"/>
        <family val="2"/>
      </rPr>
      <t xml:space="preserve">: desarrollo del primer comité técnico de la mesa SIDAP, en el cual se abordó la agenda propuesta y se contó con la participación de las instituciones invitadas. Dado que fue una reunión virtual, no pudieron participar en la mesa los representantes de las organizaciones sociales de base. PNN presento la propuesta de proyecto para el financiamiento de la conservación privada en el departamento y la guía del intercambio de saberes.   
</t>
    </r>
    <r>
      <rPr>
        <b/>
        <sz val="11"/>
        <color indexed="8"/>
        <rFont val="Arial Narrow"/>
        <family val="2"/>
      </rPr>
      <t>SIDAP Caquetá:</t>
    </r>
    <r>
      <rPr>
        <sz val="11"/>
        <color indexed="8"/>
        <rFont val="Arial Narrow"/>
        <family val="2"/>
      </rPr>
      <t xml:space="preserve"> en el marco del fortalecimiento a la secretaria técnica del SIDAP Caquetá se han adelantado reuniones de coordinación entre la Universidad de la Amazonia, los PNN Chiribiquete, Alto Fragua y Picachos, la DTAM y WWF (que actúa como facilitador del proceso), en estas reuniones se revisaron los avances y dificultades de la mesa SIDAP, la caracterización de actores y su rol dentro del SIDAP y las perspectivas y oportunidades del Caquetá, las cuales incluyen el impulso a iniciativas de conservación privada. Así mismo, se establecieron compromisos y se distribuyeron responsabilidades. Entre el proceso de fortalecimiento propuesto para el SIDAP, se plantearán varias jornadas de construcción y revisión de los estatutos, el papel de la secretaria y las responsabilidades de sus miembros. Finalmente, se acordó programar una jornada de fortalecimiento para la secretaria que incluirá información base sobre SINAP/SIRAP y experiencias exitosas, para lo cual, la DTAM elaboró la propuesta de agenda y vinculo a la jornada al Nivel Central.
</t>
    </r>
    <r>
      <rPr>
        <b/>
        <sz val="11"/>
        <color indexed="8"/>
        <rFont val="Arial Narrow"/>
        <family val="2"/>
      </rPr>
      <t xml:space="preserve">SIDAP Putumayo: </t>
    </r>
    <r>
      <rPr>
        <sz val="11"/>
        <color indexed="8"/>
        <rFont val="Arial Narrow"/>
        <family val="2"/>
      </rPr>
      <t xml:space="preserve">Se han adelantado reuniones con la participación de las áreas protegidas del departamento, con la secretaría del SIDAP Nariño y con WWF.  Se ha construido la ruta de trabajo para SIDAP Putumayo, se revisaron los intereses y las oportunidades regionales y locales que permitan avanzar en la conformación del subsistema, y se han propuesto mecanismos para la gestión del SIDAP. En el marco de la alianza publico/privada ANDI – DTAM, se adelantaron reuniones para revisar las oportunidades de trabajo y financiamiento con la Iniciativa de Biodiversidad y Desarrollo, una de estas reuniones se adelantó con la secretaria técnica del Proyecto, en coordinación con las profesionales encargadas de los enlaces con la ANDI, se adelanto la reunión de socialización de la propuesta del SIDAP Putumayo, a la secretaria de la Iniciativa de Biodiversidad y Desarrollo, para lo cual, en coordinación con el jefe del SFPM Orito IA, se elaboro una presentación con los alcances del SIDAP y las proyecciones contempladas. Se acordó una nueva jornada para elaborar un plan de trabajo y la programación de visitas y/o la visibilización de los procesos de conservación privada que se adelantan en torno a la zona de influencia del Santuario. 
</t>
    </r>
    <r>
      <rPr>
        <b/>
        <sz val="11"/>
        <color indexed="8"/>
        <rFont val="Arial Narrow"/>
        <family val="2"/>
      </rPr>
      <t xml:space="preserve">Nodo GuaFraChu: </t>
    </r>
    <r>
      <rPr>
        <sz val="11"/>
        <color indexed="8"/>
        <rFont val="Arial Narrow"/>
        <family val="2"/>
      </rPr>
      <t xml:space="preserve">en el proceso de consolidación y sistematización de los avances del Nodo GuaFraChu, se aporto en el documento síntesis, de acuerdo con dos aspectos identificados por la secretaría del nodo (relación geográfica con AP del SINAP y relación con actores sociales) 
</t>
    </r>
    <r>
      <rPr>
        <b/>
        <sz val="11"/>
        <color indexed="8"/>
        <rFont val="Arial Narrow"/>
        <family val="2"/>
      </rPr>
      <t>Marcoterritorio Yaigoje</t>
    </r>
    <r>
      <rPr>
        <sz val="11"/>
        <color indexed="8"/>
        <rFont val="Arial Narrow"/>
        <family val="2"/>
      </rPr>
      <t>: En el marco del plan de trabajo a coordinar con la Fundación Gaia, se priorizaron acciones 2020 y se definieron los enlaces de relacionamiento en torno a 6 temas fundamentales: i) Macroterritorio, ii) Investigación y Monitoreo, iii) Decreto 632 Consejos Indígenas, iv) Acuerdos culturales: Compromisos Comité Directivo REM, v) Socialización REDD+, vi) Apoyo planeación e implementación REM PNN Yaigoje. Ne este sentido  se adelantaron dos reuniones con los profesionales delegados para i) Realizar un ejercicio de contextualización de la propuesta del macroterritorio y las expectativas de la DTAM al respecto, tuvo como objetivo principal retomar el Plan de Trabajo concertado entre las dos entidades, y revisar las oportunidades de incorporar la propuesta de macroterritorio dentro del SIRAP Amazonia, y ii) Una reunión para presentar los avances del SIRAP Amazonia y la expectativa de la DT por integrar la propuesta de macroterritorio dentro del subsistema regional, se discutieron las acciones desarrolladas en la región y los componentes del subsistema.
Se adjuntan anexos del 1 al 18 como evidencia de lo realizado.</t>
    </r>
  </si>
  <si>
    <r>
      <rPr>
        <b/>
        <sz val="11"/>
        <color indexed="8"/>
        <rFont val="Arial Narrow"/>
        <family val="2"/>
      </rPr>
      <t xml:space="preserve">DTAM - PNN Río Puré: </t>
    </r>
    <r>
      <rPr>
        <sz val="11"/>
        <color indexed="8"/>
        <rFont val="Arial Narrow"/>
        <family val="2"/>
      </rPr>
      <t>Durante el periodo que corresponde al presente seguimiento, el equipo del Parque Río Puré, avanzó apropiadamente en el cargue de información en la plataforma SICO SMART, con lo cual se pudieron elaborar los informes, tanto para el primer, como el segundo trimestre 2020.  Igualmente, de manera complementaria y siguiendo las instrucciones de nivel central, se elabora los informes de PVyC para el primer y segundo trimestre.
Por otra parte, y dada la situación actual, el equipo del Parque Río Puré en lo que ahora denominamos comité local virtual, llevo a cabo a mediados de junio un conversatorio en el que se abordaron aspectos relacionados con el riesgo público y PVyC.
ANEXO 7: Informe SICO SMART y PVyC primero y segundo trimestre.
ANEXO 8: Acta comité local riesgo público.</t>
    </r>
  </si>
  <si>
    <r>
      <rPr>
        <b/>
        <sz val="11"/>
        <color indexed="8"/>
        <rFont val="Arial Narrow"/>
        <family val="2"/>
      </rPr>
      <t xml:space="preserve">DTAM - PNN Río Puré: </t>
    </r>
    <r>
      <rPr>
        <sz val="11"/>
        <color indexed="8"/>
        <rFont val="Arial Narrow"/>
        <family val="2"/>
      </rPr>
      <t>Durante el periodo, objeto del presente reporte continua la emergencia sanitaria afectando la gestión institucional y sobre todo aquella que implica la coordinación de la función pública de la conservación con otros.  Pese a esto se destaca:
1. Dos sesiones del comité de lucha contra la explotación ilícita de recurso minero. En una de ellas se abordó específicamente la problemática que se presenta sobre la cuenca del río Puré.
2. Participación en la primera sesión extraordinaria 2020 del comité local del departamento de Amazonas, para la protección de PIA's y en donde el tema central fue la amenaza de la mineria sobre el Puré, para la garantía de los derechos de los PIA's.
3. Teniendo en cuenta lo anterior, de manera conjunta con el nivel territorial y central, se elaboró para la firma de la Doctora Julia Miranda, el informe de riesgo inminente de contacto, que fue enviado al Ministerio del Interior en el marco de lo considerado del Decreto 1232.
4. En coordinación con la DTAM, se elaboró el informe técnico para que la Territorial inicie el proceso sancionatorio ambiental.
5. Por último, se adelantó un sobrevuelo en compañia de la Brigada de Selva No. 26 sobre la cuenca del río Puré, donde se identificó la presencia de cerca de 40 artefactos fluviales, entre balsas, dragas, lanchas, planchones y remolcadores.
6. Para finales del mes de julio y en compañia de la OGR, se llevó a cabo la reunión con comandantes de las Fuerzas Militares conforme a las instrucciones del nivel central que permitan el retorno de los funcionarios a los diferentes sectores de donde tuvieron que ser evacuados desde el mes de febrero de los corrientes.
ANEXO 1 y 2: Actas comité explotación ilícita yacimiento minero.
ANEXO 3: Acta comité local extraordinario PIA's.
ANEXO 4: Informe riesgo inminente PIA's.
ANEXO 5: Informe técnico inicial, proceso sansionatorio ambiental.
ANEXO 6: Informe técnico sobrevuelo.</t>
    </r>
  </si>
  <si>
    <r>
      <rPr>
        <b/>
        <sz val="11"/>
        <color indexed="8"/>
        <rFont val="Arial Narrow"/>
        <family val="2"/>
      </rPr>
      <t>DTAM - PNN Churumbelos</t>
    </r>
    <r>
      <rPr>
        <sz val="11"/>
        <color indexed="8"/>
        <rFont val="Arial Narrow"/>
        <family val="2"/>
      </rPr>
      <t>: El 31 de julio de 2020 se recibe de DTAM copia del concepto tecnico de  No. 20202000000046 de SGMAP de aprobación de dos acuerdos de REP (anexo 1. concepto tecnicoNo. 20202000000046 de SGMAP ) y los dos acuerdos REP firmados por DTAM (anexo 2 Acuerdos REP)
Anexo 3 print pantalla orfeo donde se recibió el concepto técnico el 31 de julio</t>
    </r>
  </si>
  <si>
    <r>
      <rPr>
        <b/>
        <sz val="11"/>
        <color indexed="8"/>
        <rFont val="Arial Narrow"/>
        <family val="2"/>
      </rPr>
      <t>DTAM - PNN Churumbelos</t>
    </r>
    <r>
      <rPr>
        <sz val="11"/>
        <color indexed="8"/>
        <rFont val="Arial Narrow"/>
        <family val="2"/>
      </rPr>
      <t>: EL 28  de abril de 2020 con memorando  20205180090443 se envia documento de estrategia para atender situacion de UOT. (anexo 1 memorando 20205180090443)
El 27 de junio de 2020 se recibe por correo electronico de DTAM la retroalimentación a documento de Estrategia para atender la situación de UOT del PNNSChHAW (anexo 2 Correo electronico de envio de retroalimentación de DTAM)
Anexo 3 print pantallaOrfeo donde se remite Doc estrategia UOT</t>
    </r>
  </si>
  <si>
    <r>
      <rPr>
        <b/>
        <sz val="11"/>
        <color indexed="8"/>
        <rFont val="Arial Narrow"/>
        <family val="2"/>
      </rPr>
      <t>PNN Cordillera de los Picachos</t>
    </r>
    <r>
      <rPr>
        <sz val="11"/>
        <color indexed="8"/>
        <rFont val="Arial Narrow"/>
        <family val="2"/>
      </rPr>
      <t xml:space="preserve"> El Área Protegida adelantó acciones orientadas al fortalecimiento de la articulación interinstitucional, a partir de la concertación de espacios que permitan bases técnicas para la construcción de modelos de acuerdos con la población que habita al interior del Parque y general elementos técnicos para abordar los conflictos socioambientales.  En este sentido, se adelantó una reunión con el PNN Serranía de Chiribiquete que permitió construir documentó con las líneas de acción e información de las Áreas Protegidas en jurisdicción del departamento Caquetá y municipio de San Vicente del Caguán, con el objetivo incluir como determinantes ambientales en el proceso de la formulación de los planes de desarrollo de la Gobernación y municipio; Así mismo se participó en seis reuniones con el Consejo Territorial de Planeación (CTP) de San Vicente del Caguán y una reunión con el equipo de la alcaldía de este mismo municipio, a partir de las cuales se logró la visibilización del PNN Cordillera de los Picachos como determinante ambiental en el Plan de Desarrollo Municipal (PDM) e incluir en este instrumento un espacio de articulación e interacción para la resolución de conflictos Socioambientales.
Se continuó con la participación en la Mesa Ambiental del Plan de Desarrollo con Enfoque Territorial (PDET) de la Subregión Alto Caguán y Piedemonte Caqueteño, haciendo seguimiento a la implementación del iniciativa del pilar 1 - Ordenamiento Social de la Propiedad Rural, Uso y Gestión del Suelo, se hicieron lo acuerdos metodológicos del funcionamiento de la mesa y desde Parques Nacionales Naturales se propuso un espacio adicional para abordar los conflictos de uso y ocupación al interior de las Áreas Protegidas, especialmente en el PNN Cordillera de los Picachos.
En el proceso de generar elementos técnicos que permitan abordar el conflicto de uso y ocupación al interior del Parque, el Área Protegida avanzó en la construcción de una metodología que permita la actualización de la caracterización de actores del Parque, la cual se adelantará mediante la implementación de una encuesta a 38 actores identificados preliminarmente (21 gubernamentales, 7 de cooperación internacional, 4 organizaciones comunitarias, 2 del sector privados y el mismo número  de la sociedad civil y academia). (Anexo. R 1.1.1. Info_UOT, Anexos.del R 1.1.1.1. Acta 003 al R 1.1.1.11. (Informe semestral con sus respectivos anexos), Matriz Campe; Anexo. R 1.1.2. Acta ONU; Anexo. R 1.1.3. inf. PNIS; Anexo. R 1.1.4. inf. Mesa; Anexo. R 1.1.5. Acta_MSMTSSV; Anexo. R 1.1.6. Acta_seg).</t>
    </r>
  </si>
  <si>
    <r>
      <rPr>
        <b/>
        <sz val="11"/>
        <color indexed="8"/>
        <rFont val="Arial Narrow"/>
        <family val="2"/>
      </rPr>
      <t xml:space="preserve">DTOR: </t>
    </r>
    <r>
      <rPr>
        <sz val="11"/>
        <color indexed="8"/>
        <rFont val="Arial Narrow"/>
        <family val="2"/>
      </rPr>
      <t xml:space="preserve"> Se realizaron reuniones con el MADS para la gestión del informe decenal para la Reserva de Biósfera del Tuparro y el apoyo en la consolidación desde la Secretaría Técnica. ver Anexo: Anexo3_20200727 003 Reunión RBT, Anexo2_20200721 002 ReunionRBT y Anexo1_20200701 001 Reunión RBT.
Se participó en la II mesa técnica de la Alianza para la conservación de los morichales de Paz de Ariporo, convocada por el Programa Riqueza Natural de USAID (a la fecha del reporte no se ha recibido la memoria de la reunión, por lo cual se adjunta la memoria realizada por Jhon Zamudio de la DTOR), ver Anexo: Anexo4_20200728 Memoria Morichales de PzA.</t>
    </r>
  </si>
  <si>
    <r>
      <rPr>
        <b/>
        <sz val="11"/>
        <color indexed="8"/>
        <rFont val="Arial Narrow"/>
        <family val="2"/>
      </rPr>
      <t xml:space="preserve">DTOR: </t>
    </r>
    <r>
      <rPr>
        <sz val="11"/>
        <color indexed="8"/>
        <rFont val="Arial Narrow"/>
        <family val="2"/>
      </rPr>
      <t>Se realizó seguimiento a los avances de cumplimiento del plan de acción del SIRAPs y SINAP formulado para el año 2019, ver Anexos: Infor_isem_siraporinoquia_2020 y carpeta Acción 1 a 4. (Se entrega informe semestral con sus respectivos anexos).</t>
    </r>
  </si>
  <si>
    <r>
      <rPr>
        <b/>
        <sz val="11"/>
        <color indexed="8"/>
        <rFont val="Arial Narrow"/>
        <family val="2"/>
      </rPr>
      <t xml:space="preserve">DTAM - PNN YAIGOJÉ: </t>
    </r>
    <r>
      <rPr>
        <sz val="11"/>
        <color indexed="8"/>
        <rFont val="Arial Narrow"/>
        <family val="2"/>
      </rPr>
      <t>Se cuenta con la aprobación del protocolo de PV yC por parte de la SGM con el memorando 20202000003183.
Por el tema de Riesgo Publico y Emergencia sanitaria se programa la  socialización al equipo de coordinación; así mismo no se han podido realizar recorridos PVy C,. Esta situación se  comunica  a la DTAM mediante el memorando 20205150092393.
Anexo 1  Memorando aprobación protocolo PV y C PNN YAP
Anexo 2 Memorando informado situación PV y C.</t>
    </r>
  </si>
  <si>
    <r>
      <rPr>
        <b/>
        <sz val="11"/>
        <color indexed="8"/>
        <rFont val="Arial Narrow"/>
        <family val="2"/>
      </rPr>
      <t>DTAM-PNN Yaigojé:</t>
    </r>
    <r>
      <rPr>
        <sz val="11"/>
        <color indexed="8"/>
        <rFont val="Arial Narrow"/>
        <family val="2"/>
      </rPr>
      <t xml:space="preserve"> Se realizo ejercicio de socialización del protocolo con el equipo del AP, el cual permitió identificar la necesidad de actualizar y valorar las amenazas y presiones actuales del AP, el AP viene realizando acciones estratégicas  relacionadas con ejercicio de Autoridad ambiental donde se destaca: se cuenta con una propuesta técnica y metodológica de sobrevuelos que tiene como propósito la verificación del territorio y el AP, para la identificación de presiones y amenazas, por ahora no se cuenta con recursos financieros para este fin, se viene avanzando en el análisis de coberturas del parque 1.25.000, informe técnico de impacto de pistas, respuesta a la gobernación y representante a la cámara departamento Vaupés, se coordino con los secretarios de Territorio   un recorrido de verificación en el Rio Uga frente actividades no permitidas(minería), se evidencio en el sitio que habiado presencia de esta actividad pero no se encontró personal ni equipo, se viene realizando los informes requeridos por la institución en este tema de autoridad ambiental. 
Anexo 1 Propuesta técnica sobrevuelos
Anexo 2 Mapa estado análisis de coberturas
Anexo 3 Rta a gobernaciónVaupés
Anexo 4 Informe ii semestre PV y C pnn yap
Anexo 5 informe impacto pistas.
Anexo 6 Acta resumen planeacion equipo 05-06-2020</t>
    </r>
  </si>
  <si>
    <r>
      <rPr>
        <b/>
        <sz val="11"/>
        <color indexed="8"/>
        <rFont val="Arial Narrow"/>
        <family val="2"/>
      </rPr>
      <t>SFF LOS COLORADOS:</t>
    </r>
    <r>
      <rPr>
        <sz val="11"/>
        <color indexed="8"/>
        <rFont val="Arial Narrow"/>
        <family val="2"/>
      </rPr>
      <t xml:space="preserve">  Se generó el reporte del PAA correspondiente al II trimestre del 2020, con sus respectivas evidencias, para las metas de indicador Porcentaje de VOC/PIC con información actualizada proveniente del monitoreo, Porcentaje de VOC/PIC con información actualizada proveniente de la investigación; frente a lo cual, el área protegida se comprometió con la actualización de la ficha de Línea Base del VOC Bosque Seco Tropical y en la generación de información proveniente de la investigación de los VOC Aspidosperma polyneuron (Carreto) y Penelope purpuracens (Pava Congona)  sobre los cuales se reportó el avance en la ficha de Aspidosperma polyneuron , que fue remitida para revisión a la DTCA (Anexo 1. Matriz  PAA II Trimestre),( Anexo 2. Pantallazo reporte investigación PAA II Trimestre). Respecto la base de datos corresponde al VOC carreto, se reporta un avance gestionado atendiendo a las correcciones solicitadas por la DTCA, con respecto a el lote de datos del VOC Aspidosperma polyneuron, cargados al SULA se realizaron los ajustes pertinentes y se subió al sistema (Anexo 3. Área Los Colorados - Base de datos VOC Aspidosperma polyneuron Final, 2019/Diciembre"), de acuerdo a las indicaciones de validación de información para el proceso de migración al SICOSMART (Anexo 4: Correo de solicitud de validación remitido a DTCA). Se indica que las evidencias de Base de Datos consolidadas se presentarán al final de la vigencia 2020 en concordancia al compromiso en el campo registro/evidencia".</t>
    </r>
  </si>
  <si>
    <r>
      <rPr>
        <b/>
        <sz val="11"/>
        <color indexed="8"/>
        <rFont val="Arial Narrow"/>
        <family val="2"/>
      </rPr>
      <t>PNN CRSB:</t>
    </r>
    <r>
      <rPr>
        <sz val="11"/>
        <color indexed="8"/>
        <rFont val="Arial Narrow"/>
        <family val="2"/>
      </rPr>
      <t xml:space="preserve">  Durante el segundo cuatrimestre se ha dado cumplimiento al Plan de Trabajo concertado con las comunidades y reportado en el primer cuatrimestre, adaptando algunos espacios a la virtualidad por la emergencia sanitaria, sin embargo, la instancia mas importante conocida como instancia de comanejo se ha podido desarrollar toda vez que las partes tienen la disposición de trabajar conjuntamente. anexo 1. Informe  EEM_PNNCRSB_II_cuatrimestre_2020 anexo 2. plan de trabajo</t>
    </r>
  </si>
  <si>
    <t>En el segundo cuatrimestre, el Grupo de Control Interno las siguientes cla estrategias para fortalecer el Sistema de Control Interno en la Entidad.
Anexo No.1 Campañas de Autocontrol 2° Cuatrimestre 2020.</t>
  </si>
  <si>
    <t>En el segundo cuatrimestre de 2020, el Grupo de Control Interno ha realizado diferentes Auditorías Internas e Informes de Seguimiento a los procesos de la Entidad,  a los cuales  la Coordinadora del Grupo de Control Interno, realiza verificación de todos los productos y de la misma manera el producto final es remitido directamente por ella a las diferentes Unidades de Decisión. Se adjunta en el DRIVE evidencias de correos electrónicos de retroalimentación y solicitud de ajustes a los mismos, así como remisiones finales lo cual permite tener control de los productos de salida del Grupo de Control Interno.
Anexo No.1 Correo - Publicación Informe EKOGUI.
Anexo No.2 Correo - Fwd_ Pres. Reunión Cierre Aud.Int. Proc. Archivo Control Registros.
Anexo No.3 Correo - Re_ Informe PQRSD Abril 2020.
Anexo No.4 Correo - Publicación Informe PQRSD Abril 2020.
Anexo No.5 Correo - Memorando con Observaciones PAAC.
Anexo No.6 Correo - Fwd_ Plan de Mejoramiento EKOGUI 2019-2.
Anexo No.7 Correo - Informe ORFEO Abril 2020 para Publicar.
Anexo No.8 Correo - Re_ Listado de Apertura Auditoría Grupo de Contratos.
Anexo No.9 Correo - Info. Preliminar Audit. Proceso Gestión Recursos Físicos.
Anexo No.10 Correo - Re_ Presentación cierre Auditoría Interna Contratos.
Anexo No.11 Correo - Fwd_ Informe PQRSD Mayo 2020.
Anexo No.12 Correo - Publicación Informe PQRSD Mayo.
Anexo No.13 Correo - Informe Preliminar Auditoría Interna Proceso de Contratación.
Anexo No.14 Correo - Presentación Cierre Aud. Grupo de Participación Social.
Anexo No.15 Correo - Publicación Informe ORFEO Mayo 2020.
Anexo No.16 Correo - Pre Info. Seg. EKOGUI Mayo 2020.
Anexo No.17 Correo - Re_ Informe Verificación Requisitos Legales COVID 19 SGM.
Anexo No.18 Correo - Informe Final GPC.
Anexo No.19 Correo - Informe PQRSD Juilio 2020 para publicar.
Anexo No.20 Correo - Remisión Informe Preliminar GPC.
Anexo No.21 Correo - Versión Final Informe de Gestión a 30 de Junio de 2020.
Anexo No.22 Correo - Pre Informe Requisitos Legales Ambientales COVID-19.
Anexo No.23 Reunión 12-08-2020 Seg. Matriz Auditorias.
Anexo No.24 Correo - Fwd_ Informes Auditoria Especial -COVID 2019.
Anexo No.25 Correo - Fwd_ Informe Verificación Requisitos Legales COVID 19 SGM.
Anexo No.26 Correo - Fwd_ Informe especial COVID 19 ajustado.
Anexo No.27 Correo - Fwd_ Informe Seguimiento Covid19 SAF.</t>
  </si>
  <si>
    <t>Para el segundo cuatrimestre de 2020, el Grupo de Control Interno cuenta con Actas finales de cuatro reuniones de seguimiento a compromisos del Plan Anual de Auditorías y actividades. El Plan Anual de Auditorías se encuentra al día en su desarrollo y cumplimiento. 
Se anexa la siguiente evidencia en el DRIVE:
Anexo No.1 Acta de Reunión No.5 y No.6 - Seg. Compro. GCI 12 y 15-05-2020
Anexo No.2 Acta de Reunión No.7 Seg. Compro. GCI 28-05-2020
Anexo No.3 Acta de Reunión No.8 - Seg. Compro. GCI 04-06-2020.
Anexo No.4 Acta de Reunión No.9 - Seg. Compro. GCI 25-06-2020.
Anexo No.5 Acta de Reunión No.10 Seg. Compro. GCI 24-07-2020
Nota: Por motivo de la emergencia sanitaria por COVID 19, las actas adjuntas no se encuentran firmadas, sin embargo, se encuentran socializadas con el equipo de trabajo del Grupo de Control Interno. Una vez se retorne a la oficina se tomaran las firmas de los integrantes del grupo.</t>
  </si>
  <si>
    <t xml:space="preserve">Esta acción tuvo cumplimiento completo (25% de acuerdo al peso porcentual de la actividad) en el primer cuatrimestre del 2020. </t>
  </si>
  <si>
    <t xml:space="preserve">Esta acción tuvo cumplimiento completo (25% de acuerdo al peso porcentual de la actividad) en el primer cuatrimestre del 2020. 
Sin embargo, a partir de la emergencia sanitaria por COVID 19, se tuvo que presentar ajustes al Plan Anual de Auditorías, presentar nuevamente al Comitpe Institucional de Coordinación de Control Interno y ser aprobado en el mismo. 
Anexo No.1 Cap.Pantalla Publicación Plan Anual Audit.2020
Anexo No.2 Acta 2° Comité CICCI 2020
Nota: dando alcance al primer reporte, las actas del 1° y 2° Comité Institucional de Coordinación de Control Interno se encuentran publicadas y firmadas en el siguiente enlace:
https://intranet.parquesnacionales.gov.co/cultura-del-autocontrol/comite-de-coordinacion-de-control-interno/vigencia-2020/
</t>
  </si>
  <si>
    <r>
      <rPr>
        <b/>
        <sz val="11"/>
        <rFont val="Arial Narrow"/>
        <family val="2"/>
      </rPr>
      <t>GC:</t>
    </r>
    <r>
      <rPr>
        <sz val="11"/>
        <rFont val="Arial Narrow"/>
        <family val="2"/>
      </rPr>
      <t xml:space="preserve"> 66%
</t>
    </r>
    <r>
      <rPr>
        <b/>
        <sz val="11"/>
        <rFont val="Arial Narrow"/>
        <family val="2"/>
      </rPr>
      <t>DTCA:</t>
    </r>
    <r>
      <rPr>
        <sz val="11"/>
        <rFont val="Arial Narrow"/>
        <family val="2"/>
      </rPr>
      <t xml:space="preserve">66%
</t>
    </r>
    <r>
      <rPr>
        <b/>
        <sz val="11"/>
        <rFont val="Arial Narrow"/>
        <family val="2"/>
      </rPr>
      <t>DTOR</t>
    </r>
    <r>
      <rPr>
        <sz val="11"/>
        <rFont val="Arial Narrow"/>
        <family val="2"/>
      </rPr>
      <t xml:space="preserve">: 66%
</t>
    </r>
    <r>
      <rPr>
        <b/>
        <sz val="11"/>
        <rFont val="Arial Narrow"/>
        <family val="2"/>
      </rPr>
      <t>DTAO</t>
    </r>
    <r>
      <rPr>
        <sz val="11"/>
        <rFont val="Arial Narrow"/>
        <family val="2"/>
      </rPr>
      <t xml:space="preserve">: 66%
</t>
    </r>
    <r>
      <rPr>
        <b/>
        <sz val="11"/>
        <rFont val="Arial Narrow"/>
        <family val="2"/>
      </rPr>
      <t xml:space="preserve">DTAM: </t>
    </r>
    <r>
      <rPr>
        <sz val="11"/>
        <rFont val="Arial Narrow"/>
        <family val="2"/>
      </rPr>
      <t xml:space="preserve">66%
</t>
    </r>
    <r>
      <rPr>
        <b/>
        <sz val="11"/>
        <rFont val="Arial Narrow"/>
        <family val="2"/>
      </rPr>
      <t>DTPA</t>
    </r>
    <r>
      <rPr>
        <sz val="11"/>
        <rFont val="Arial Narrow"/>
        <family val="2"/>
      </rPr>
      <t xml:space="preserve">: 66%
</t>
    </r>
    <r>
      <rPr>
        <b/>
        <sz val="11"/>
        <rFont val="Arial Narrow"/>
        <family val="2"/>
      </rPr>
      <t>DTAN</t>
    </r>
    <r>
      <rPr>
        <sz val="11"/>
        <rFont val="Arial Narrow"/>
        <family val="2"/>
      </rPr>
      <t>: 66%</t>
    </r>
  </si>
  <si>
    <r>
      <rPr>
        <b/>
        <sz val="11"/>
        <rFont val="Arial Narrow"/>
        <family val="2"/>
      </rPr>
      <t>GC</t>
    </r>
    <r>
      <rPr>
        <sz val="11"/>
        <rFont val="Arial Narrow"/>
        <family val="2"/>
      </rPr>
      <t xml:space="preserve">: 33%
</t>
    </r>
    <r>
      <rPr>
        <b/>
        <sz val="11"/>
        <rFont val="Arial Narrow"/>
        <family val="2"/>
      </rPr>
      <t>DTCA</t>
    </r>
    <r>
      <rPr>
        <sz val="11"/>
        <rFont val="Arial Narrow"/>
        <family val="2"/>
      </rPr>
      <t xml:space="preserve">:33%
</t>
    </r>
    <r>
      <rPr>
        <b/>
        <sz val="11"/>
        <rFont val="Arial Narrow"/>
        <family val="2"/>
      </rPr>
      <t xml:space="preserve">DTOR: </t>
    </r>
    <r>
      <rPr>
        <sz val="11"/>
        <rFont val="Arial Narrow"/>
        <family val="2"/>
      </rPr>
      <t xml:space="preserve">33%
</t>
    </r>
    <r>
      <rPr>
        <b/>
        <sz val="11"/>
        <rFont val="Arial Narrow"/>
        <family val="2"/>
      </rPr>
      <t>DTAO:</t>
    </r>
    <r>
      <rPr>
        <sz val="11"/>
        <rFont val="Arial Narrow"/>
        <family val="2"/>
      </rPr>
      <t xml:space="preserve"> 33%
</t>
    </r>
    <r>
      <rPr>
        <b/>
        <sz val="11"/>
        <rFont val="Arial Narrow"/>
        <family val="2"/>
      </rPr>
      <t>DTAM</t>
    </r>
    <r>
      <rPr>
        <sz val="11"/>
        <rFont val="Arial Narrow"/>
        <family val="2"/>
      </rPr>
      <t xml:space="preserve">: 33%
</t>
    </r>
    <r>
      <rPr>
        <b/>
        <sz val="11"/>
        <rFont val="Arial Narrow"/>
        <family val="2"/>
      </rPr>
      <t xml:space="preserve">DTPA: </t>
    </r>
    <r>
      <rPr>
        <sz val="11"/>
        <rFont val="Arial Narrow"/>
        <family val="2"/>
      </rPr>
      <t xml:space="preserve">33%
</t>
    </r>
    <r>
      <rPr>
        <b/>
        <sz val="11"/>
        <rFont val="Arial Narrow"/>
        <family val="2"/>
      </rPr>
      <t>DTAN:</t>
    </r>
    <r>
      <rPr>
        <sz val="11"/>
        <rFont val="Arial Narrow"/>
        <family val="2"/>
      </rPr>
      <t xml:space="preserve"> 33%</t>
    </r>
  </si>
  <si>
    <r>
      <rPr>
        <b/>
        <sz val="11"/>
        <rFont val="Arial Narrow"/>
        <family val="2"/>
      </rPr>
      <t xml:space="preserve">GC: </t>
    </r>
    <r>
      <rPr>
        <sz val="11"/>
        <rFont val="Arial Narrow"/>
        <family val="2"/>
      </rPr>
      <t>Se generaron las respuestas a las observaciones recibidas de los procesos de contratación.</t>
    </r>
    <r>
      <rPr>
        <b/>
        <sz val="11"/>
        <rFont val="Arial Narrow"/>
        <family val="2"/>
      </rPr>
      <t xml:space="preserve"> Anexo 1 Rta observación proceso IPMC-NC-007-2020 Gran Formato, Anexo 2 respuesta observaciones 009, Anexo 3 Rta derecho peticion proceso 009 20</t>
    </r>
    <r>
      <rPr>
        <sz val="11"/>
        <color indexed="8"/>
        <rFont val="Arial Narrow"/>
        <family val="2"/>
      </rPr>
      <t xml:space="preserve">
</t>
    </r>
    <r>
      <rPr>
        <b/>
        <sz val="11"/>
        <color indexed="8"/>
        <rFont val="Arial Narrow"/>
        <family val="2"/>
      </rPr>
      <t>DTCA:</t>
    </r>
    <r>
      <rPr>
        <sz val="11"/>
        <color indexed="8"/>
        <rFont val="Arial Narrow"/>
        <family val="2"/>
      </rPr>
      <t xml:space="preserve"> Se da respuesta a las observaciones que realizan los oferentes en el marco de la contratación realizada en cumplimiento de la ley 80 y el manual de contratación de la entidad   anexo1.RESPUESTA A OBSERVACION-PROPONENTES- MANT COMPUTADORES, anexo2. RESPUESTAS A OBSERVACIONES N° IPMC-DTCA-107-2020 
</t>
    </r>
    <r>
      <rPr>
        <b/>
        <sz val="11"/>
        <color indexed="8"/>
        <rFont val="Arial Narrow"/>
        <family val="2"/>
      </rPr>
      <t xml:space="preserve">DTOR:  </t>
    </r>
    <r>
      <rPr>
        <sz val="11"/>
        <color indexed="8"/>
        <rFont val="Arial Narrow"/>
        <family val="2"/>
      </rPr>
      <t xml:space="preserve">Las observaciones realizadas se respondieron a través de la plataforma del SECOP ll. Anexo 1 Rta_Obs_Revision_IP044, Anexo 2 Rta_Obs_Revision_IP064, Anexo 3 Rta_Obs_Revision_IP090, Anexo 4 Rta_Obs_Revision_SA004, RIESGO21_2 _Rta observaciones SECOP II.
</t>
    </r>
    <r>
      <rPr>
        <b/>
        <sz val="11"/>
        <color indexed="8"/>
        <rFont val="Arial Narrow"/>
        <family val="2"/>
      </rPr>
      <t xml:space="preserve">DTAO: </t>
    </r>
    <r>
      <rPr>
        <sz val="11"/>
        <color indexed="8"/>
        <rFont val="Arial Narrow"/>
        <family val="2"/>
      </rPr>
      <t>De los procesos gestionados durante este período, se interpusieron observaciones frente a temas técnicos como jurídicos de los procesos publicados, las cuales fueron respondidas en los términos de ley y de forma completa, cumpliendo con la normatividad contractual y respetando los derechos de los oferentes. Anexos 21,2</t>
    </r>
    <r>
      <rPr>
        <b/>
        <sz val="11"/>
        <color indexed="8"/>
        <rFont val="Arial Narrow"/>
        <family val="2"/>
      </rPr>
      <t xml:space="preserve">
DTAM: </t>
    </r>
    <r>
      <rPr>
        <sz val="11"/>
        <color indexed="8"/>
        <rFont val="Arial Narrow"/>
        <family val="2"/>
      </rPr>
      <t>las respuestas de las observaciones se realizan a traves de la plataforma transaccional SECOP II.</t>
    </r>
    <r>
      <rPr>
        <b/>
        <sz val="11"/>
        <color indexed="8"/>
        <rFont val="Arial Narrow"/>
        <family val="2"/>
      </rPr>
      <t xml:space="preserve">
Anexo 7 Pantallazos obrservaciones SECOP II</t>
    </r>
    <r>
      <rPr>
        <sz val="11"/>
        <color indexed="8"/>
        <rFont val="Arial Narrow"/>
        <family val="2"/>
      </rPr>
      <t xml:space="preserve">
</t>
    </r>
    <r>
      <rPr>
        <b/>
        <sz val="11"/>
        <color indexed="8"/>
        <rFont val="Arial Narrow"/>
        <family val="2"/>
      </rPr>
      <t>DTPA:</t>
    </r>
    <r>
      <rPr>
        <sz val="11"/>
        <color indexed="8"/>
        <rFont val="Arial Narrow"/>
        <family val="2"/>
      </rPr>
      <t xml:space="preserve"> Se realizó seguimiento y verificación para dar oportuna respuesta frente a las observaciones realizadas por los proponentes en el marco de los procesos de contratación Anexo 1 respuesta observaciones
</t>
    </r>
    <r>
      <rPr>
        <b/>
        <sz val="11"/>
        <color indexed="8"/>
        <rFont val="Arial Narrow"/>
        <family val="2"/>
      </rPr>
      <t>DTAN:</t>
    </r>
    <r>
      <rPr>
        <sz val="11"/>
        <color indexed="8"/>
        <rFont val="Arial Narrow"/>
        <family val="2"/>
      </rPr>
      <t xml:space="preserve"> Se anexan 4 archivos donde se pueden verificar las respuestas a observaciones. Evidencias en DRIVE riesgo 21.</t>
    </r>
    <r>
      <rPr>
        <sz val="11"/>
        <color indexed="8"/>
        <rFont val="Arial Narrow"/>
        <family val="2"/>
      </rPr>
      <t xml:space="preserve"> Anexo 1 respuesta observaciones</t>
    </r>
  </si>
  <si>
    <r>
      <rPr>
        <b/>
        <sz val="11"/>
        <rFont val="Arial Narrow"/>
        <family val="2"/>
      </rPr>
      <t>GC</t>
    </r>
    <r>
      <rPr>
        <sz val="11"/>
        <rFont val="Arial Narrow"/>
        <family val="2"/>
      </rPr>
      <t xml:space="preserve">: 33%
</t>
    </r>
    <r>
      <rPr>
        <b/>
        <sz val="11"/>
        <rFont val="Arial Narrow"/>
        <family val="2"/>
      </rPr>
      <t>DTCA</t>
    </r>
    <r>
      <rPr>
        <sz val="11"/>
        <rFont val="Arial Narrow"/>
        <family val="2"/>
      </rPr>
      <t xml:space="preserve">: 33%
</t>
    </r>
    <r>
      <rPr>
        <b/>
        <sz val="11"/>
        <rFont val="Arial Narrow"/>
        <family val="2"/>
      </rPr>
      <t xml:space="preserve">DTOR: </t>
    </r>
    <r>
      <rPr>
        <sz val="11"/>
        <rFont val="Arial Narrow"/>
        <family val="2"/>
      </rPr>
      <t xml:space="preserve">33%
</t>
    </r>
    <r>
      <rPr>
        <b/>
        <sz val="11"/>
        <rFont val="Arial Narrow"/>
        <family val="2"/>
      </rPr>
      <t xml:space="preserve">DTAO: </t>
    </r>
    <r>
      <rPr>
        <sz val="11"/>
        <rFont val="Arial Narrow"/>
        <family val="2"/>
      </rPr>
      <t xml:space="preserve">33%
</t>
    </r>
    <r>
      <rPr>
        <b/>
        <sz val="11"/>
        <rFont val="Arial Narrow"/>
        <family val="2"/>
      </rPr>
      <t>DTAM</t>
    </r>
    <r>
      <rPr>
        <sz val="11"/>
        <rFont val="Arial Narrow"/>
        <family val="2"/>
      </rPr>
      <t xml:space="preserve">: 33%
</t>
    </r>
    <r>
      <rPr>
        <b/>
        <sz val="11"/>
        <rFont val="Arial Narrow"/>
        <family val="2"/>
      </rPr>
      <t xml:space="preserve">DTPA: </t>
    </r>
    <r>
      <rPr>
        <sz val="11"/>
        <rFont val="Arial Narrow"/>
        <family val="2"/>
      </rPr>
      <t xml:space="preserve"> 33%
</t>
    </r>
    <r>
      <rPr>
        <b/>
        <sz val="11"/>
        <rFont val="Arial Narrow"/>
        <family val="2"/>
      </rPr>
      <t xml:space="preserve">DTAN: </t>
    </r>
    <r>
      <rPr>
        <sz val="11"/>
        <rFont val="Arial Narrow"/>
        <family val="2"/>
      </rPr>
      <t>33%</t>
    </r>
  </si>
  <si>
    <t>Se realizó actualización del PINAR, y se envío a la OAP por medio de Correo, electrónico para su revisión. 
Anexo 1. Correo Electrónico OAP
Anexo 2. PINAR Actualizado</t>
  </si>
  <si>
    <t>Se elaboró un ejecutó el plan de trabajo realizando las siguientes actividades : Sensibilizaciones en temas de Gestión Documental, Jornadas de Trabajo organización de archivos, Transferencias Documentales, Organización de Archivos, Inventarios documentales, Manejo de las Historias Laborales, Unidades de Conservación, Normalización para la identificación de Unidades de Conservación, Expedientes Virtuales, Gestión de Documentos del Sistema de Gestión Documental.
Anexo 1. Plan de Trabajo GDTAL-Abril-junio</t>
  </si>
  <si>
    <t>Se realizó la solicitud al Grupo de Gestión Humana para realizar capacitación al personal de PNNC a través del Memorando No. 20204600005243 de fecha 11 de Agosto.
Anexo 2. Memo-Solicitud-Capacitación-20204600005243</t>
  </si>
  <si>
    <t>8/24/20</t>
  </si>
  <si>
    <t>La guia de edificaciones e infraestructuras sostenibles en PNN, se encuentra en proceso para tramitarlo ante OAP para la oficialización</t>
  </si>
  <si>
    <r>
      <rPr>
        <b/>
        <sz val="11"/>
        <rFont val="Arial Narrow"/>
        <family val="2"/>
      </rPr>
      <t>DTCA:</t>
    </r>
    <r>
      <rPr>
        <sz val="11"/>
        <rFont val="Arial Narrow"/>
        <family val="2"/>
      </rPr>
      <t xml:space="preserve"> 33%
</t>
    </r>
    <r>
      <rPr>
        <b/>
        <sz val="11"/>
        <rFont val="Arial Narrow"/>
        <family val="2"/>
      </rPr>
      <t>DTOR</t>
    </r>
    <r>
      <rPr>
        <sz val="11"/>
        <rFont val="Arial Narrow"/>
        <family val="2"/>
      </rPr>
      <t xml:space="preserve">: 33%
</t>
    </r>
    <r>
      <rPr>
        <b/>
        <sz val="11"/>
        <rFont val="Arial Narrow"/>
        <family val="2"/>
      </rPr>
      <t>DTAO:</t>
    </r>
    <r>
      <rPr>
        <sz val="11"/>
        <rFont val="Arial Narrow"/>
        <family val="2"/>
      </rPr>
      <t xml:space="preserve"> 33%
</t>
    </r>
    <r>
      <rPr>
        <b/>
        <sz val="11"/>
        <rFont val="Arial Narrow"/>
        <family val="2"/>
      </rPr>
      <t xml:space="preserve">DTAM: </t>
    </r>
    <r>
      <rPr>
        <sz val="11"/>
        <rFont val="Arial Narrow"/>
        <family val="2"/>
      </rPr>
      <t xml:space="preserve">33%
</t>
    </r>
    <r>
      <rPr>
        <b/>
        <sz val="11"/>
        <rFont val="Arial Narrow"/>
        <family val="2"/>
      </rPr>
      <t xml:space="preserve">DTPA: </t>
    </r>
    <r>
      <rPr>
        <sz val="11"/>
        <rFont val="Arial Narrow"/>
        <family val="2"/>
      </rPr>
      <t xml:space="preserve">33%
</t>
    </r>
    <r>
      <rPr>
        <b/>
        <sz val="11"/>
        <rFont val="Arial Narrow"/>
        <family val="2"/>
      </rPr>
      <t>DTAN:</t>
    </r>
    <r>
      <rPr>
        <sz val="11"/>
        <rFont val="Arial Narrow"/>
        <family val="2"/>
      </rPr>
      <t xml:space="preserve"> 33%</t>
    </r>
  </si>
  <si>
    <r>
      <t xml:space="preserve">Se remite correo electrónico al corredor de seguros remitendo la cotizaciòn de inclusiones y exclusiones revisada, ajustada y aprobada. </t>
    </r>
    <r>
      <rPr>
        <b/>
        <sz val="11"/>
        <color indexed="8"/>
        <rFont val="Arial Narrow"/>
        <family val="2"/>
      </rPr>
      <t>Anexo 1 Correo electrónico</t>
    </r>
  </si>
  <si>
    <r>
      <rPr>
        <b/>
        <sz val="11"/>
        <rFont val="Arial Narrow"/>
        <family val="2"/>
      </rPr>
      <t>GPC:</t>
    </r>
    <r>
      <rPr>
        <sz val="11"/>
        <rFont val="Arial Narrow"/>
        <family val="2"/>
      </rPr>
      <t xml:space="preserve"> 0%
</t>
    </r>
    <r>
      <rPr>
        <b/>
        <sz val="11"/>
        <rFont val="Arial Narrow"/>
        <family val="2"/>
      </rPr>
      <t>DTCA:</t>
    </r>
    <r>
      <rPr>
        <sz val="11"/>
        <rFont val="Arial Narrow"/>
        <family val="2"/>
      </rPr>
      <t xml:space="preserve">0%
</t>
    </r>
    <r>
      <rPr>
        <b/>
        <sz val="11"/>
        <rFont val="Arial Narrow"/>
        <family val="2"/>
      </rPr>
      <t>DTOR</t>
    </r>
    <r>
      <rPr>
        <sz val="11"/>
        <rFont val="Arial Narrow"/>
        <family val="2"/>
      </rPr>
      <t xml:space="preserve">: 25%
</t>
    </r>
    <r>
      <rPr>
        <b/>
        <sz val="11"/>
        <rFont val="Arial Narrow"/>
        <family val="2"/>
      </rPr>
      <t>DTAO</t>
    </r>
    <r>
      <rPr>
        <sz val="11"/>
        <rFont val="Arial Narrow"/>
        <family val="2"/>
      </rPr>
      <t xml:space="preserve">: 25%
</t>
    </r>
    <r>
      <rPr>
        <b/>
        <sz val="11"/>
        <rFont val="Arial Narrow"/>
        <family val="2"/>
      </rPr>
      <t>DTAM:</t>
    </r>
    <r>
      <rPr>
        <sz val="11"/>
        <rFont val="Arial Narrow"/>
        <family val="2"/>
      </rPr>
      <t xml:space="preserve"> 25%
</t>
    </r>
    <r>
      <rPr>
        <b/>
        <sz val="11"/>
        <rFont val="Arial Narrow"/>
        <family val="2"/>
      </rPr>
      <t>DTPA:</t>
    </r>
    <r>
      <rPr>
        <sz val="11"/>
        <rFont val="Arial Narrow"/>
        <family val="2"/>
      </rPr>
      <t xml:space="preserve"> 0%
</t>
    </r>
    <r>
      <rPr>
        <b/>
        <sz val="11"/>
        <rFont val="Arial Narrow"/>
        <family val="2"/>
      </rPr>
      <t xml:space="preserve">DTAN: </t>
    </r>
    <r>
      <rPr>
        <sz val="11"/>
        <rFont val="Arial Narrow"/>
        <family val="2"/>
      </rPr>
      <t>33%</t>
    </r>
  </si>
  <si>
    <r>
      <t xml:space="preserve">Se Realizó sensibilización y reunión con los almacenistas de las Direcciones Territoriales, para el manejo, concientización y administración de los Recursos Físicos de PNNC.
</t>
    </r>
    <r>
      <rPr>
        <b/>
        <sz val="11"/>
        <color indexed="8"/>
        <rFont val="Arial Narrow"/>
        <family val="2"/>
      </rPr>
      <t>Anexo 1. Listado de Asistencia capacitación-GRFIS</t>
    </r>
  </si>
  <si>
    <t xml:space="preserve">
Para el presente cuatrimestre  se cuenta con la politica de continuidad del negocio y se inicia el trabajao técnico frente al funcionamiento de aplicaciones, sin embargo no se ha diseñado el capitulo relaconado con infraestructura fisica el cual se desarrollara con el grupo de infraestructura. </t>
  </si>
  <si>
    <t xml:space="preserve">
Para el presente cuatrimestre se realiza la provisión de un repositorio central atraves de PEI, GLPI, Intranet y Pagina web asociado al esquema del directorio activo. Se adjunta documento soporte pantallazo en el código donde se establece el esquema de conexión con el directorio activo.</t>
  </si>
  <si>
    <t xml:space="preserve">
Para el presente cuatrimestre de acuerdo a la información suministrada por las areas de Gestión Humana y Corporativa se programan las diferentes creaciones y desactivación de usuarios de la entidad, se adjunta documento soporte. </t>
  </si>
  <si>
    <t xml:space="preserve">Para el presente cuatrimestre  se  realizo analisis de vulnerabilidades para el primer semestre del año, en donde se incluyeron servidores y aplicaciones que no estaban publicas en la plataforma de Google Cloud Platform, como evidencia se adjunta documentos que soportan la acción. </t>
  </si>
  <si>
    <t>Para el presente cuatrimestre se realizan las diferentes depuraciones de perfiles y permisos de usuarios de la entidad las cuales fueron recibidas a través de la mesa de ayuda, se adjunta documento soporte.</t>
  </si>
  <si>
    <t xml:space="preserve">
Para el presente cuatrimestre se genera la politica de continuidad del negocio y se realiza el levantamiento de aplicaciones las cuales se perfilan para comite directivo en la presentación del proyecto BCP, se adjunta documentos soporte. </t>
  </si>
  <si>
    <t xml:space="preserve">
Para el presente cuatrimestre en concordancia con la politica de continuidad del negocio se realiza la implementación  del esquema en nube el cual se encuentra ejecutado en un 89% , se adjunta documentos soporte. 
</t>
  </si>
  <si>
    <t xml:space="preserve">
Para el presente cuatrimestre y de acuerdo a la politica de continuidad de negocio el 89% de las aplicaciones se encuentran sobre el esquema de nube de la entidad, se adjunta documentos soportes.</t>
  </si>
  <si>
    <t>Para el presente cuatrimestre el esquema onpremise de la entidad no tiene un esquema continuo de backups sobre la base de datos de postgresql el cual se encuentra en proceso de construcción. 
La entidad cuenta con esquema alterno en el Unity sobre la data existente en la entidad en un 100% esta pendiente tener esta copia de seguridad por fuera de la entidad.
La evidencia que se adjunta es del esquema de sincronización de información con la maquina Unity</t>
  </si>
  <si>
    <t xml:space="preserve">Ajuste documental para el proceso de Gestión de Tecnologia y Seguridad de la Información con el fin de implementar estandares de tecnologia de la información se actualizan seis (6) documentos de los cuales se encuentran: caracterización, matriz de partes interesadas, diseños de las hojas metodologicas de Arquitectura, PETIC, PSyPI y PAA  y PEI, </t>
  </si>
  <si>
    <t xml:space="preserve">Se anexan como evidencia seis (6) matrices de datos. Estas bases de datos dan cuenta de la gestión de la Oficina Asesora Jurídica y del grupo de predios en cada una de sus actuaciones ( desde el 01 de enero a la fecha del reporte) 1) procesos judiciales, 2) respuestas a consultas  y peticiones 3) conceptos 4) actuaciones del grupo de predios (estudios de titulos, actualizaciones, remisiones) 5) procesos coactivos y 6) revision de planes de manejo </t>
  </si>
  <si>
    <t xml:space="preserve">Se anexa lista de asistencia en donde el jefe de la Oficia Asesora Juridica realiza una revision a cada uno de los procesos, especialmente solicita el reporte de las actuaciones, y realiza un control a la defensa judicial ejercida por el abogado apoderado, esto para evitar la materializacion de los riesgos </t>
  </si>
  <si>
    <r>
      <rPr>
        <b/>
        <sz val="11"/>
        <rFont val="Arial Narrow"/>
        <family val="2"/>
      </rPr>
      <t xml:space="preserve">GC: </t>
    </r>
    <r>
      <rPr>
        <sz val="11"/>
        <rFont val="Arial Narrow"/>
        <family val="2"/>
      </rPr>
      <t xml:space="preserve">De acuerdo a las normas legales vigentes, se realizaron en NC Estudios Previos que cuentan con los vistos buenos de la revisión y la documentación soporte del proceso de contratación. </t>
    </r>
    <r>
      <rPr>
        <b/>
        <sz val="11"/>
        <rFont val="Arial Narrow"/>
        <family val="2"/>
      </rPr>
      <t>Anexo 1. Estudios previos seguros, Anexo 1.1.Trazabilidad seguros, Anexo 2. Estudio previo rastreo satelital, Anexo 2.1. Trazabilidad rastreo satelital, Anexo 3. Estudio previo kfw, Anexo 3.1 Trazabilidad kfw, Anexo 4. Estudio previo granformato, Anexo 4.1 Trazabilidad granformato y Anexo 5. Mantenimiento preventivo.</t>
    </r>
    <r>
      <rPr>
        <sz val="11"/>
        <color indexed="8"/>
        <rFont val="Arial Narrow"/>
        <family val="2"/>
      </rPr>
      <t xml:space="preserve">
</t>
    </r>
    <r>
      <rPr>
        <b/>
        <sz val="11"/>
        <color indexed="8"/>
        <rFont val="Arial Narrow"/>
        <family val="2"/>
      </rPr>
      <t>DTCA:</t>
    </r>
    <r>
      <rPr>
        <sz val="11"/>
        <color indexed="8"/>
        <rFont val="Arial Narrow"/>
        <family val="2"/>
      </rPr>
      <t xml:space="preserve"> en el segundo cuatrimestre 2020, se realizaron en la DTCA Estudios Previos que cuentan con los vistos buenos de la revisión y la documentación soporte del proceso de contratación por parte de los responsablesANEXO 1. EP EVENTO PARQUE TAYRONA,ANEXO 2.  ESTUDIO PREVIO MOTOR Y CARPA - 2020, ANEXO3. EP MANTENIMIENTO COMPUTADORES-PNN MACUIRA- SFF FLAMENCOS, ANEXO 4. ADQUISICIÓN TABLET Y BATERIA SFF CMH y ANEXO  5. EP_Mantenimiento Motocicleta (1).
</t>
    </r>
    <r>
      <rPr>
        <b/>
        <sz val="11"/>
        <color indexed="8"/>
        <rFont val="Arial Narrow"/>
        <family val="2"/>
      </rPr>
      <t xml:space="preserve">DTOR: </t>
    </r>
    <r>
      <rPr>
        <sz val="11"/>
        <color indexed="8"/>
        <rFont val="Arial Narrow"/>
        <family val="2"/>
      </rPr>
      <t xml:space="preserve">Una vez realizados los estudios Previos, éstos se revisaron por los respectivos responsables en cuanto a los componentes técnicos y jurídicos, la revisión de cada responsable se evidenicia en los correo de quien proyectó y quien revisó. Anexo 1_estudio_previoGPS_Tup, Anexo 2_estudio_previoCPS_PVC_Tup, Anexo 3_estudio_previo_MMTO_radios_antenas, Anexo 4_estudio_previo_MMTO_Recurso_hidrico, Anexo 5_estudio_previo_vivero_MMTO. 
</t>
    </r>
    <r>
      <rPr>
        <b/>
        <sz val="11"/>
        <color indexed="8"/>
        <rFont val="Arial Narrow"/>
        <family val="2"/>
      </rPr>
      <t xml:space="preserve">DTAO: </t>
    </r>
    <r>
      <rPr>
        <sz val="11"/>
        <color indexed="8"/>
        <rFont val="Arial Narrow"/>
        <family val="2"/>
      </rPr>
      <t xml:space="preserve">Los estudios previos que se elaboran para realizar  la contratación de los bienes y/o servicios a adquirir, fueron debidamente revisados, y llevan los vistos buenos de las personas responsables de la elaboración y revisión de los mismos. (Ver archivos adjuntos 20,1)
</t>
    </r>
    <r>
      <rPr>
        <b/>
        <sz val="11"/>
        <color indexed="8"/>
        <rFont val="Arial Narrow"/>
        <family val="2"/>
      </rPr>
      <t xml:space="preserve">DTAM: </t>
    </r>
    <r>
      <rPr>
        <sz val="11"/>
        <color indexed="8"/>
        <rFont val="Arial Narrow"/>
        <family val="2"/>
      </rPr>
      <t>Se lleva a cabo reporte de estudios previos con sus respectivos vistos bueno</t>
    </r>
    <r>
      <rPr>
        <b/>
        <sz val="11"/>
        <color indexed="8"/>
        <rFont val="Arial Narrow"/>
        <family val="2"/>
      </rPr>
      <t>s.Anexo 1. E.P COMBUSTIBLE U.E, Anexo 2. E.P MUEBLES - ELECTRODOMÉSTICO, Anexo 3. E.P EQUIPOS, Anexo 4. E.P BOTIQUIN, Anexo 5. E.P RACIONES, Anexo 6. E.P LUBRICANTES</t>
    </r>
    <r>
      <rPr>
        <sz val="11"/>
        <color indexed="8"/>
        <rFont val="Arial Narrow"/>
        <family val="2"/>
      </rPr>
      <t xml:space="preserve">
</t>
    </r>
    <r>
      <rPr>
        <b/>
        <sz val="11"/>
        <color indexed="8"/>
        <rFont val="Arial Narrow"/>
        <family val="2"/>
      </rPr>
      <t>DTPA:</t>
    </r>
    <r>
      <rPr>
        <sz val="11"/>
        <color indexed="8"/>
        <rFont val="Arial Narrow"/>
        <family val="2"/>
      </rPr>
      <t xml:space="preserve"> Se realizó seguimiento, verificación y aprobación de los requisitos técnicos y financieros exigidos para los procesos de compra de bienes, suministro de servicios y obras Anexo 1 EVIDENCIAS MAYO 2020_,  Anexo 2 EVIDENCIAS JUNIO 2020_ y Anexo 3 EVIDENCIAS JULIO 2020_
</t>
    </r>
    <r>
      <rPr>
        <b/>
        <sz val="11"/>
        <color indexed="8"/>
        <rFont val="Arial Narrow"/>
        <family val="2"/>
      </rPr>
      <t>DTAN:</t>
    </r>
    <r>
      <rPr>
        <sz val="11"/>
        <color indexed="8"/>
        <rFont val="Arial Narrow"/>
        <family val="2"/>
      </rPr>
      <t xml:space="preserve">  Se anexan 5 archivos  donde se evidencia  la trazabilidad de los estudios y los respectivos vistos buenos y revisiones generales efectudadas. </t>
    </r>
  </si>
  <si>
    <r>
      <rPr>
        <b/>
        <sz val="11"/>
        <rFont val="Arial Narrow"/>
        <family val="2"/>
      </rPr>
      <t xml:space="preserve">GC: </t>
    </r>
    <r>
      <rPr>
        <sz val="11"/>
        <rFont val="Arial Narrow"/>
        <family val="2"/>
      </rPr>
      <t>De acuerdo a las normas legales vigentes, se realizaron en NC Estudios Previos que cuentan con los vistos buenos de la revisión y la documentación soporte del proceso de contratación. Anexo 1. Estudios previos seguros</t>
    </r>
    <r>
      <rPr>
        <b/>
        <sz val="11"/>
        <rFont val="Arial Narrow"/>
        <family val="2"/>
      </rPr>
      <t>, Anexo 1.1.Trazabilidad seguros, Anexo 2. Estudio previo rastreo satelital, Anexo 2.1. Trazabilidad rastreo satelital, Anexo 3. Estudio previo kfw, Anexo 3.1 Trazabilidad kfw, Anexo 4. Estudio previo granformato, Anexo 4.1 Trazabilidad granformato y Anexo 5. Mantenimiento preventivo.</t>
    </r>
    <r>
      <rPr>
        <sz val="11"/>
        <color indexed="8"/>
        <rFont val="Arial Narrow"/>
        <family val="2"/>
      </rPr>
      <t xml:space="preserve">
</t>
    </r>
    <r>
      <rPr>
        <b/>
        <sz val="11"/>
        <color indexed="8"/>
        <rFont val="Arial Narrow"/>
        <family val="2"/>
      </rPr>
      <t>DTCA:</t>
    </r>
    <r>
      <rPr>
        <sz val="11"/>
        <color indexed="8"/>
        <rFont val="Arial Narrow"/>
        <family val="2"/>
      </rPr>
      <t xml:space="preserve"> En el segundo cuatrimestre 2020, se realizaron en la DTCA Estudios Previos que cuentan con los vistos buenos de la revisión y la documentación soporte del proceso de contratación por parte de los responsablesANEXO 1. EP EVENTO PARQUE TAYRONA,ANEXO 2.  ESTUDIO PREVIO MOTOR Y CARPA - 2020, ANEXO3. EP MANTENIMIENTO COMPUTADORES-PNN MACUIRA- SFF FLAMENCOS, ANEXO 4. ADQUISICIÓN TABLET Y BATERIA SFF CMH y ANEXO  5. EP_Mantenimiento Motocicleta (1).
</t>
    </r>
    <r>
      <rPr>
        <b/>
        <sz val="11"/>
        <color indexed="8"/>
        <rFont val="Arial Narrow"/>
        <family val="2"/>
      </rPr>
      <t xml:space="preserve">DTOR:  </t>
    </r>
    <r>
      <rPr>
        <sz val="11"/>
        <color indexed="8"/>
        <rFont val="Arial Narrow"/>
        <family val="2"/>
      </rPr>
      <t xml:space="preserve">Una vez realizados los estudios Previos, éstos se revisaron por los respectivos responsables en cuanto a los componentes técnicos y jurídicos, la revisión de cada responsable se evidenicia en los correo de quien proyectó y quien revisó. Anexo 1_estudio_previoGPS_Tup, Anexo 2_estudio_previoCPS_PVC_Tup, Anexo 3_estudio_previo_MMTO_radios_antenas, Anexo 4_estudio_previo_MMTO_Recurso_hidrico, Anexo 5_estudio_previo_vivero_MMTO. 
</t>
    </r>
    <r>
      <rPr>
        <b/>
        <sz val="11"/>
        <color indexed="8"/>
        <rFont val="Arial Narrow"/>
        <family val="2"/>
      </rPr>
      <t xml:space="preserve">DTAO: </t>
    </r>
    <r>
      <rPr>
        <sz val="11"/>
        <color indexed="8"/>
        <rFont val="Arial Narrow"/>
        <family val="2"/>
      </rPr>
      <t xml:space="preserve">Los estudios previos que se elaboran para realizar  la contratación de los bienes y/o servicios a adquirir, fueron debidamente revisados, y llevan los vistos buenos de las personas responsables de la elaboración y revisión de los mismos. (Ver archivos adjuntos 21,1)
</t>
    </r>
    <r>
      <rPr>
        <b/>
        <sz val="11"/>
        <color indexed="8"/>
        <rFont val="Arial Narrow"/>
        <family val="2"/>
      </rPr>
      <t xml:space="preserve">DTAM:  </t>
    </r>
    <r>
      <rPr>
        <sz val="11"/>
        <color indexed="8"/>
        <rFont val="Arial Narrow"/>
        <family val="2"/>
      </rPr>
      <t>Se lleva a cabo reporte de estudios previos con sus respectivos vistos buenos.</t>
    </r>
    <r>
      <rPr>
        <b/>
        <sz val="11"/>
        <color indexed="8"/>
        <rFont val="Arial Narrow"/>
        <family val="2"/>
      </rPr>
      <t xml:space="preserve"> Anexo 1. E.P COMBUSTIBLE U.E, Anexo 2. E.P MUEBLES - ELECTRODOMÉSTICO, Anexo 3. E.P EQUIPOS, Anexo 4. E.P BOTIQUIN, Anexo 5. E.P RACIONES, Anexo 6. E.P LUBRICANTES</t>
    </r>
    <r>
      <rPr>
        <sz val="11"/>
        <color indexed="8"/>
        <rFont val="Arial Narrow"/>
        <family val="2"/>
      </rPr>
      <t xml:space="preserve">
</t>
    </r>
    <r>
      <rPr>
        <b/>
        <sz val="11"/>
        <color indexed="8"/>
        <rFont val="Arial Narrow"/>
        <family val="2"/>
      </rPr>
      <t>DTPA:</t>
    </r>
    <r>
      <rPr>
        <sz val="11"/>
        <color indexed="8"/>
        <rFont val="Arial Narrow"/>
        <family val="2"/>
      </rPr>
      <t xml:space="preserve"> Se realizó seguimiento, verificación y aprobación de los requisitos técnicos y financieros exigidos para los procesos de compra de bienes, suministro de servicios y obras Anexo 1 EVIDENCIAS MAYO 2020_,  Anexo 2 EVIDENCIAS JUNIO 2020_ y Anexo 3 EVIDENCIAS JULIO 2020_
</t>
    </r>
    <r>
      <rPr>
        <b/>
        <sz val="11"/>
        <color indexed="8"/>
        <rFont val="Arial Narrow"/>
        <family val="2"/>
      </rPr>
      <t>DTAN:</t>
    </r>
    <r>
      <rPr>
        <sz val="11"/>
        <color indexed="8"/>
        <rFont val="Arial Narrow"/>
        <family val="2"/>
      </rPr>
      <t xml:space="preserve">  Se anexan 10 archivos  donde se evidencia  la trazabilidad de los estudios y los respectivos vistos buenos y revisiones generales efectudadas.</t>
    </r>
  </si>
  <si>
    <r>
      <rPr>
        <b/>
        <sz val="11"/>
        <rFont val="Arial Narrow"/>
        <family val="2"/>
      </rPr>
      <t>GGF</t>
    </r>
    <r>
      <rPr>
        <sz val="11"/>
        <rFont val="Arial Narrow"/>
        <family val="2"/>
      </rPr>
      <t>: Se Adjunta el informe de ejecucion de PAC del segundo trimestre y el desagregado por cada mes.</t>
    </r>
  </si>
  <si>
    <r>
      <rPr>
        <b/>
        <sz val="11"/>
        <rFont val="Arial Narrow"/>
        <family val="2"/>
      </rPr>
      <t>GGF</t>
    </r>
    <r>
      <rPr>
        <sz val="11"/>
        <rFont val="Arial Narrow"/>
        <family val="2"/>
      </rPr>
      <t>: 9%</t>
    </r>
  </si>
  <si>
    <r>
      <rPr>
        <sz val="11"/>
        <rFont val="Arial Narrow"/>
        <family val="2"/>
      </rPr>
      <t>GGF.: 8.03%</t>
    </r>
    <r>
      <rPr>
        <sz val="11"/>
        <color indexed="8"/>
        <rFont val="Arial Narrow"/>
        <family val="2"/>
      </rPr>
      <t xml:space="preserve">
DTCA: 3.33%
DTOR: 9.58%
DTAO:11,46%
DTAM: 18.04%
DTPA: 7.42%
DTAN: 10.75%</t>
    </r>
  </si>
  <si>
    <t>GGF.: 8.5%
DTCA: 4.17%
DTOR: 10%
DTAO: 9.17%
DTAM: 10%
DTPA: 9.17%
DTAN: 10%</t>
  </si>
  <si>
    <r>
      <rPr>
        <b/>
        <sz val="11"/>
        <rFont val="Arial Narrow"/>
        <family val="2"/>
      </rPr>
      <t xml:space="preserve">GGF: Se adjunta Informes de documentos de recaudo por clasificar versus imputados </t>
    </r>
    <r>
      <rPr>
        <sz val="11"/>
        <color indexed="8"/>
        <rFont val="Arial Narrow"/>
        <family val="2"/>
      </rPr>
      <t xml:space="preserve">
</t>
    </r>
    <r>
      <rPr>
        <b/>
        <sz val="11"/>
        <color indexed="8"/>
        <rFont val="Arial Narrow"/>
        <family val="2"/>
      </rPr>
      <t>DTCA:</t>
    </r>
    <r>
      <rPr>
        <sz val="11"/>
        <color indexed="8"/>
        <rFont val="Arial Narrow"/>
        <family val="2"/>
      </rPr>
      <t xml:space="preserve">  Se adjunta evidencia informe documentos de recaudo por clasificar versus imputados  ANEXO 1. REPORTES SALDOS X IMPUTAR  A 1 JUNIO 2020, ANEXO 2. RELACION REINTEGROS PPTALES Y NO PPTALES A JULIO 1-31. Falta el reporte de Abril y Mayo y se evidencia que la DT no remite información en el formato establecido.
</t>
    </r>
    <r>
      <rPr>
        <b/>
        <sz val="11"/>
        <color indexed="8"/>
        <rFont val="Arial Narrow"/>
        <family val="2"/>
      </rPr>
      <t>DTOR:</t>
    </r>
    <r>
      <rPr>
        <sz val="11"/>
        <color indexed="8"/>
        <rFont val="Arial Narrow"/>
        <family val="2"/>
      </rPr>
      <t xml:space="preserve"> Informe de documentos por Imputar .Anexo_1_12_4_INFORME RIESGO 12 ACCION 1.4  corte 31 Julio. Falta reporte de Abril, Mayo y Junio. 
</t>
    </r>
    <r>
      <rPr>
        <b/>
        <sz val="11"/>
        <color indexed="8"/>
        <rFont val="Arial Narrow"/>
        <family val="2"/>
      </rPr>
      <t xml:space="preserve">DTAO: </t>
    </r>
    <r>
      <rPr>
        <sz val="11"/>
        <color indexed="8"/>
        <rFont val="Arial Narrow"/>
        <family val="2"/>
      </rPr>
      <t xml:space="preserve">Se diligencia Anexo 1.12.4 compartido por nivel central entre el area de gestion humana y tesoreria. Adicional se anexan los listados de drxc pendientes por aplicar de 2015 a 2019. Anexo zip. 12.4 Falta el reporte de Abril y Mayo y Junio. 
</t>
    </r>
    <r>
      <rPr>
        <b/>
        <sz val="11"/>
        <color indexed="8"/>
        <rFont val="Arial Narrow"/>
        <family val="2"/>
      </rPr>
      <t xml:space="preserve">DTAM: </t>
    </r>
    <r>
      <rPr>
        <sz val="11"/>
        <color indexed="8"/>
        <rFont val="Arial Narrow"/>
        <family val="2"/>
      </rPr>
      <t xml:space="preserve">se adjunta en el Drive como evidencia en el punto 12.4 El  informe de Documentos de Recaudo por clasificar asignados versus imputados, con corte a 30 de Junio de 2020. Falta el reporte de Abril y Mayo y Julio
</t>
    </r>
    <r>
      <rPr>
        <b/>
        <sz val="11"/>
        <color indexed="8"/>
        <rFont val="Arial Narrow"/>
        <family val="2"/>
      </rPr>
      <t>DTPA:</t>
    </r>
    <r>
      <rPr>
        <sz val="11"/>
        <color indexed="8"/>
        <rFont val="Arial Narrow"/>
        <family val="2"/>
      </rPr>
      <t xml:space="preserve"> Se adjunta como evidencia de control el informe Riesgo 12 Acción 1.4. Falta el reporte de Abril y Mayo y Junio. 
</t>
    </r>
    <r>
      <rPr>
        <b/>
        <sz val="11"/>
        <color indexed="8"/>
        <rFont val="Arial Narrow"/>
        <family val="2"/>
      </rPr>
      <t>DTAN:</t>
    </r>
    <r>
      <rPr>
        <sz val="11"/>
        <color indexed="8"/>
        <rFont val="Arial Narrow"/>
        <family val="2"/>
      </rPr>
      <t xml:space="preserve"> Se anexa Informe de documentos de recaudo por clasificar versus imputados del año 2020 debidamente conciliados y justificados. Falta el reporte de Abril y Mayo y Junio. </t>
    </r>
  </si>
  <si>
    <t>GGF.: 10%
DTCA: 8.33%
DTOR: 6.67%
DTAO: 6.67%
DTAM: 6.67%
DTPA: 6.67%
DTAN: 6.67%</t>
  </si>
  <si>
    <t>GGF.: 5.42%
DTCA: 5.22%
DTOR:  5.83%
DTAO: 2.5%
DTAM: 5.83%
DTPA: 5.63%
DTAN: 5.83%</t>
  </si>
  <si>
    <r>
      <rPr>
        <b/>
        <sz val="11"/>
        <rFont val="Arial Narrow"/>
        <family val="2"/>
      </rPr>
      <t>GGF: S</t>
    </r>
    <r>
      <rPr>
        <sz val="11"/>
        <rFont val="Arial Narrow"/>
        <family val="2"/>
      </rPr>
      <t>e adjunta Plan de Control Interno Contable de seguimiento contable de DTS y NC porcentual y descriptivo con corte a Marzo y Junio de 2020.</t>
    </r>
    <r>
      <rPr>
        <b/>
        <sz val="11"/>
        <rFont val="Arial Narrow"/>
        <family val="2"/>
      </rPr>
      <t xml:space="preserve">
GGF: </t>
    </r>
    <r>
      <rPr>
        <sz val="11"/>
        <rFont val="Arial Narrow"/>
        <family val="2"/>
      </rPr>
      <t>Se adjunta Información contable consolidada (Estados Financieros y notas a nivel consolidado de PNN y Fonam - PNN, de enero, febrero, marzo, abril, mayo y junio de 2020).</t>
    </r>
    <r>
      <rPr>
        <sz val="11"/>
        <color indexed="8"/>
        <rFont val="Arial Narrow"/>
        <family val="2"/>
      </rPr>
      <t xml:space="preserve">
</t>
    </r>
    <r>
      <rPr>
        <b/>
        <sz val="11"/>
        <color indexed="8"/>
        <rFont val="Arial Narrow"/>
        <family val="2"/>
      </rPr>
      <t>DTCA:</t>
    </r>
    <r>
      <rPr>
        <sz val="11"/>
        <color indexed="8"/>
        <rFont val="Arial Narrow"/>
        <family val="2"/>
      </rPr>
      <t xml:space="preserve">  Se adjunta Información contable  (Estados Financieros  de PNN y Fonam - PNN, de enero, febrero, marzo, abril, mayo y junio de 2020) Y Notas de PNN y Fonam - PNN de marzo y Junio. No se realizó notas de Enero, febrero, abril y mayo de PNN y Fonam PNN. Falta subir al drive Estados Financieros y notas a diciembre de 2019.
</t>
    </r>
    <r>
      <rPr>
        <b/>
        <sz val="11"/>
        <color indexed="8"/>
        <rFont val="Arial Narrow"/>
        <family val="2"/>
      </rPr>
      <t>DTOR: S</t>
    </r>
    <r>
      <rPr>
        <sz val="11"/>
        <color indexed="8"/>
        <rFont val="Arial Narrow"/>
        <family val="2"/>
      </rPr>
      <t xml:space="preserve">e adjunta Información contable  (Estados Financieros y notas a  de PNN y Fonam - PNN, de enero, febrero, marzo, abril, mayo y junio de 2020).
</t>
    </r>
    <r>
      <rPr>
        <b/>
        <sz val="11"/>
        <color indexed="8"/>
        <rFont val="Arial Narrow"/>
        <family val="2"/>
      </rPr>
      <t>DTAO:</t>
    </r>
    <r>
      <rPr>
        <sz val="11"/>
        <color indexed="8"/>
        <rFont val="Arial Narrow"/>
        <family val="2"/>
      </rPr>
      <t xml:space="preserve"> Se adjunta Información contable  (Estados Financieros y notas a  de PNN y Fonam - PNN, de enero, febrero, marzo, abril, mayo y junio de 2020).
</t>
    </r>
    <r>
      <rPr>
        <b/>
        <sz val="11"/>
        <color indexed="8"/>
        <rFont val="Arial Narrow"/>
        <family val="2"/>
      </rPr>
      <t>DTAM: S</t>
    </r>
    <r>
      <rPr>
        <sz val="11"/>
        <color indexed="8"/>
        <rFont val="Arial Narrow"/>
        <family val="2"/>
      </rPr>
      <t xml:space="preserve">e adjunta Información contable  (Estados Financieros y notas a  de PNN y Fonam - PNN, de enero, febrero, marzo, abril, mayo y junio de 2020).
</t>
    </r>
    <r>
      <rPr>
        <b/>
        <sz val="11"/>
        <color indexed="8"/>
        <rFont val="Arial Narrow"/>
        <family val="2"/>
      </rPr>
      <t>DTPA:</t>
    </r>
    <r>
      <rPr>
        <sz val="11"/>
        <color indexed="8"/>
        <rFont val="Arial Narrow"/>
        <family val="2"/>
      </rPr>
      <t xml:space="preserve"> Se adjunta Información contable  (Estados Financieros y notas a  de PNN y Fonam - PNN, de enero, febrero, marzo, abril, mayo y junio de 2020).
</t>
    </r>
    <r>
      <rPr>
        <b/>
        <sz val="11"/>
        <color indexed="8"/>
        <rFont val="Arial Narrow"/>
        <family val="2"/>
      </rPr>
      <t>DTAN:</t>
    </r>
    <r>
      <rPr>
        <sz val="11"/>
        <color indexed="8"/>
        <rFont val="Arial Narrow"/>
        <family val="2"/>
      </rPr>
      <t xml:space="preserve"> Se adjunta Información contable  (Estados Financieros y notas a  de PNN y Fonam - PNN, de enero, febrero, marzo, abril, mayo y junio de 2020).</t>
    </r>
  </si>
  <si>
    <r>
      <t>GGF:</t>
    </r>
    <r>
      <rPr>
        <b/>
        <sz val="11"/>
        <color indexed="8"/>
        <rFont val="Arial Narrow"/>
        <family val="2"/>
      </rPr>
      <t xml:space="preserve"> </t>
    </r>
    <r>
      <rPr>
        <sz val="11"/>
        <color indexed="8"/>
        <rFont val="Arial Narrow"/>
        <family val="2"/>
      </rPr>
      <t>18.75%
GGF: 14.58%
DTCA: 8.34%
DTOR: 14.58%
DTAO: 14.58%
DTAM: 14.58%
DTPA: 14.58%
DTAN: 14-58%</t>
    </r>
  </si>
  <si>
    <r>
      <rPr>
        <b/>
        <sz val="11"/>
        <rFont val="Arial Narrow"/>
        <family val="2"/>
      </rPr>
      <t>GGF: S</t>
    </r>
    <r>
      <rPr>
        <sz val="11"/>
        <rFont val="Arial Narrow"/>
        <family val="2"/>
      </rPr>
      <t>e adjunta certificación de estados financieros con corte a marzo y junio de 2020 de PNN y Fonam - PNN</t>
    </r>
    <r>
      <rPr>
        <sz val="11"/>
        <color indexed="8"/>
        <rFont val="Arial Narrow"/>
        <family val="2"/>
      </rPr>
      <t xml:space="preserve">
</t>
    </r>
    <r>
      <rPr>
        <b/>
        <sz val="11"/>
        <color indexed="8"/>
        <rFont val="Arial Narrow"/>
        <family val="2"/>
      </rPr>
      <t>DTCA:</t>
    </r>
    <r>
      <rPr>
        <sz val="11"/>
        <color indexed="8"/>
        <rFont val="Arial Narrow"/>
        <family val="2"/>
      </rPr>
      <t xml:space="preserve"> Se adjunta certificación de estados financieros con corte a marzo y junio de 2020 de PNN y Fonam - PNN
</t>
    </r>
    <r>
      <rPr>
        <b/>
        <sz val="11"/>
        <color indexed="8"/>
        <rFont val="Arial Narrow"/>
        <family val="2"/>
      </rPr>
      <t xml:space="preserve">DTOR: </t>
    </r>
    <r>
      <rPr>
        <sz val="11"/>
        <color indexed="8"/>
        <rFont val="Arial Narrow"/>
        <family val="2"/>
      </rPr>
      <t xml:space="preserve">Se adjunta certificación de estados financieros con corte a marzo y junio de 2020 de PNN y Fonam - PNN
</t>
    </r>
    <r>
      <rPr>
        <b/>
        <sz val="11"/>
        <color indexed="8"/>
        <rFont val="Arial Narrow"/>
        <family val="2"/>
      </rPr>
      <t>DTAO:</t>
    </r>
    <r>
      <rPr>
        <sz val="11"/>
        <color indexed="8"/>
        <rFont val="Arial Narrow"/>
        <family val="2"/>
      </rPr>
      <t xml:space="preserve"> Se adjunta certificación de estados financieros con corte a marzo y junio de 2020 de PNN y Fonam - PNN
</t>
    </r>
    <r>
      <rPr>
        <b/>
        <sz val="11"/>
        <color indexed="8"/>
        <rFont val="Arial Narrow"/>
        <family val="2"/>
      </rPr>
      <t>DTAM:</t>
    </r>
    <r>
      <rPr>
        <sz val="11"/>
        <color indexed="8"/>
        <rFont val="Arial Narrow"/>
        <family val="2"/>
      </rPr>
      <t xml:space="preserve"> Se adjunta certificación de estados financieros con corte a marzo y junio de 2020 de PNN y Fonam - PNN
</t>
    </r>
    <r>
      <rPr>
        <b/>
        <sz val="11"/>
        <color indexed="8"/>
        <rFont val="Arial Narrow"/>
        <family val="2"/>
      </rPr>
      <t>DTPA:</t>
    </r>
    <r>
      <rPr>
        <sz val="11"/>
        <color indexed="8"/>
        <rFont val="Arial Narrow"/>
        <family val="2"/>
      </rPr>
      <t xml:space="preserve"> Se adjunta certificación de estados financieros con corte a marzo y junio de 2020 de PNN y Fonam - PNN
</t>
    </r>
    <r>
      <rPr>
        <b/>
        <sz val="11"/>
        <color indexed="8"/>
        <rFont val="Arial Narrow"/>
        <family val="2"/>
      </rPr>
      <t>DTAN:</t>
    </r>
    <r>
      <rPr>
        <sz val="11"/>
        <color indexed="8"/>
        <rFont val="Arial Narrow"/>
        <family val="2"/>
      </rPr>
      <t xml:space="preserve"> Se adjunta certificación de estados financieros con corte a marzo y junio de 2020 de PNN y Fonam - PNN</t>
    </r>
  </si>
  <si>
    <t>GGF.: 37.5%
DTCA: 37.5%
DTOR: 37.5%
DTAO: 37.5%
DTAM: 37.5%
DTPA: 37.5%
DTAN: 37.5%</t>
  </si>
  <si>
    <r>
      <rPr>
        <b/>
        <sz val="11"/>
        <rFont val="Arial Narrow"/>
        <family val="2"/>
      </rPr>
      <t xml:space="preserve">GGF: </t>
    </r>
    <r>
      <rPr>
        <sz val="11"/>
        <rFont val="Arial Narrow"/>
        <family val="2"/>
      </rPr>
      <t>En el listado de RP generado desde el aplicativo SIIF Nación con corte 31 de julio de 2020 (adjunto), se realizó la verificación aleatoria de lo requerido en la acción de control del riesgo. Se puedo evidenciar que en el nivel central cumple con lo requerido. Como ejemplo, pero no limitado a estos, se verificó que en el objeto del Registro Presupuestal se registrara el número de PPA y número del Orfeo.</t>
    </r>
    <r>
      <rPr>
        <b/>
        <sz val="11"/>
        <rFont val="Arial Narrow"/>
        <family val="2"/>
      </rPr>
      <t xml:space="preserve"> </t>
    </r>
    <r>
      <rPr>
        <sz val="11"/>
        <color indexed="8"/>
        <rFont val="Arial Narrow"/>
        <family val="2"/>
      </rPr>
      <t xml:space="preserve">
</t>
    </r>
    <r>
      <rPr>
        <b/>
        <sz val="11"/>
        <color indexed="8"/>
        <rFont val="Arial Narrow"/>
        <family val="2"/>
      </rPr>
      <t>DTCA:</t>
    </r>
    <r>
      <rPr>
        <sz val="11"/>
        <color indexed="8"/>
        <rFont val="Arial Narrow"/>
        <family val="2"/>
      </rPr>
      <t xml:space="preserve"> Se adjunta el listado de RP donde se evidencia el numero de orfeo para realizar la trazabilidad de la información  ANEXO 1. RP ABRIL FONAM, ANEXO 2. RP ABRIL NACION, ANEXO3. RP MAYO 2020-FONAM, ANEXO 4 . RP MAYO 2020-NACION, ANEXO 5 RP JUNIO 2020-FONAM, ANEXO 6. RP JUNIO 2020-NACION, ANEXO 7. RP JULIO 2020-FONAM, ANEXO 8. RP JULIO 2020-NACION
</t>
    </r>
    <r>
      <rPr>
        <b/>
        <sz val="11"/>
        <color indexed="8"/>
        <rFont val="Arial Narrow"/>
        <family val="2"/>
      </rPr>
      <t xml:space="preserve">DTOR: </t>
    </r>
    <r>
      <rPr>
        <sz val="11"/>
        <color indexed="8"/>
        <rFont val="Arial Narrow"/>
        <family val="2"/>
      </rPr>
      <t xml:space="preserve">Para ver la trazabilidad del orfeo se anexa listado de registros presupuestales donde se evidencia el Numero de radicado. Anexo 21 Listado de rpc a 31 de Julio gn-fonam
</t>
    </r>
    <r>
      <rPr>
        <b/>
        <sz val="11"/>
        <color indexed="8"/>
        <rFont val="Arial Narrow"/>
        <family val="2"/>
      </rPr>
      <t xml:space="preserve">DTAO: </t>
    </r>
    <r>
      <rPr>
        <sz val="11"/>
        <color indexed="8"/>
        <rFont val="Arial Narrow"/>
        <family val="2"/>
      </rPr>
      <t>Para la elaboración de los Registros Presupuestales, siempre llega la solicitud a través de ORFEO con toda la documentación de soporte anexa y habiendo pasado por la Coordinadora Financiera y Administrativa.</t>
    </r>
    <r>
      <rPr>
        <b/>
        <sz val="11"/>
        <color indexed="8"/>
        <rFont val="Arial Narrow"/>
        <family val="2"/>
      </rPr>
      <t xml:space="preserve">  Anexo CONTROL ORFEO  - REGISTROS PRESUPUESTALES. </t>
    </r>
    <r>
      <rPr>
        <b/>
        <sz val="11"/>
        <color indexed="10"/>
        <rFont val="Arial Narrow"/>
        <family val="2"/>
      </rPr>
      <t>La evidencia reportada por la DT, no permite la verificación información como número de contrato, nombre del contratista, valor de RP, Cta bancaria, etc), el Anexo CONTROL ORFEO  - REGISTROS PRESUPUESTALES solo registra el ´numero de RP Y el Número del orfeo. Por esta razó se considera np presentada la evidencia.</t>
    </r>
    <r>
      <rPr>
        <b/>
        <sz val="11"/>
        <color indexed="8"/>
        <rFont val="Arial Narrow"/>
        <family val="2"/>
      </rPr>
      <t xml:space="preserve">   </t>
    </r>
    <r>
      <rPr>
        <sz val="11"/>
        <color indexed="8"/>
        <rFont val="Arial Narrow"/>
        <family val="2"/>
      </rPr>
      <t xml:space="preserve">
</t>
    </r>
    <r>
      <rPr>
        <b/>
        <sz val="11"/>
        <color indexed="8"/>
        <rFont val="Arial Narrow"/>
        <family val="2"/>
      </rPr>
      <t xml:space="preserve">DTAM: </t>
    </r>
    <r>
      <rPr>
        <sz val="11"/>
        <color indexed="8"/>
        <rFont val="Arial Narrow"/>
        <family val="2"/>
      </rPr>
      <t xml:space="preserve">en el  sengunto cuatrimestre se realizaron  las solicitudes de los registros presupuestales de servicios publicos  con los soportes  como dicta el respectivo procedimiento , para el caso de los registros de los contratos se hace  de forma transaccional en secop siif se anexan pantallazos de la evidencia orfeos y secop.
Anexo 1 FLUJO DE APROBACION  DE LA VIGENC IA FISCAL 2020.pdf
ANEXO 2 TRAZABILIDAD ORFEO 2 cuatri
Anexo 3 LISTADO COMPROMISOS FONAM 2 CUATRI.xlsx
Anexo 4 LISTADO COMPROMISOS NACION  2 CUATRI.xlsx  </t>
    </r>
    <r>
      <rPr>
        <b/>
        <sz val="11"/>
        <color indexed="10"/>
        <rFont val="Arial Narrow"/>
        <family val="2"/>
      </rPr>
      <t>La Dirección territorial ha implementado procedimiento independiente diferente a lde las otras Direcciones Territoriales y el nivel central. de acuerdo con la revisión realizada, los RPs de los servicios públicos son los que presentan No. consecutivo del gestor documental, los demás RPs de actos administrativos no presentan este consecutivo. Se recomienda a la DT avogerse al procedimiento establecido en la entidad mientras no se modifique.</t>
    </r>
    <r>
      <rPr>
        <sz val="11"/>
        <color indexed="8"/>
        <rFont val="Arial Narrow"/>
        <family val="2"/>
      </rPr>
      <t xml:space="preserve">
</t>
    </r>
    <r>
      <rPr>
        <b/>
        <sz val="11"/>
        <color indexed="8"/>
        <rFont val="Arial Narrow"/>
        <family val="2"/>
      </rPr>
      <t>DTPA:</t>
    </r>
    <r>
      <rPr>
        <sz val="11"/>
        <color indexed="8"/>
        <rFont val="Arial Narrow"/>
        <family val="2"/>
      </rPr>
      <t xml:space="preserve"> Se adjunta como evidencia del control del riesgo asociado un listado de RP correspondiente a los meses de abril, mayo, junio y julio de 2020
</t>
    </r>
    <r>
      <rPr>
        <b/>
        <sz val="11"/>
        <color indexed="8"/>
        <rFont val="Arial Narrow"/>
        <family val="2"/>
      </rPr>
      <t>DTAN:</t>
    </r>
    <r>
      <rPr>
        <sz val="11"/>
        <color indexed="8"/>
        <rFont val="Arial Narrow"/>
        <family val="2"/>
      </rPr>
      <t xml:space="preserve"> </t>
    </r>
    <r>
      <rPr>
        <sz val="11"/>
        <color indexed="8"/>
        <rFont val="Arial Narrow"/>
        <family val="2"/>
      </rPr>
      <t>Se adjunta el listado de Registros Presupuestales del segundo trimestre de 2020 donde se evidencia en la columna AI, la información correspondiente al # del Orfeo donde esta registrada la información del proceso realizado.</t>
    </r>
  </si>
  <si>
    <r>
      <rPr>
        <b/>
        <sz val="11"/>
        <rFont val="Arial Narrow"/>
        <family val="2"/>
      </rPr>
      <t xml:space="preserve">GGF:    </t>
    </r>
    <r>
      <rPr>
        <sz val="11"/>
        <rFont val="Arial Narrow"/>
        <family val="2"/>
      </rPr>
      <t xml:space="preserve">25%
</t>
    </r>
    <r>
      <rPr>
        <b/>
        <sz val="11"/>
        <rFont val="Arial Narrow"/>
        <family val="2"/>
      </rPr>
      <t>DTCA</t>
    </r>
    <r>
      <rPr>
        <sz val="11"/>
        <rFont val="Arial Narrow"/>
        <family val="2"/>
      </rPr>
      <t xml:space="preserve">:  25%
</t>
    </r>
    <r>
      <rPr>
        <b/>
        <sz val="11"/>
        <rFont val="Arial Narrow"/>
        <family val="2"/>
      </rPr>
      <t>DTOR:</t>
    </r>
    <r>
      <rPr>
        <sz val="11"/>
        <rFont val="Arial Narrow"/>
        <family val="2"/>
      </rPr>
      <t xml:space="preserve">  25%
</t>
    </r>
    <r>
      <rPr>
        <b/>
        <sz val="11"/>
        <rFont val="Arial Narrow"/>
        <family val="2"/>
      </rPr>
      <t>DTAO:</t>
    </r>
    <r>
      <rPr>
        <sz val="11"/>
        <rFont val="Arial Narrow"/>
        <family val="2"/>
      </rPr>
      <t xml:space="preserve">  12,5%
</t>
    </r>
    <r>
      <rPr>
        <b/>
        <sz val="11"/>
        <rFont val="Arial Narrow"/>
        <family val="2"/>
      </rPr>
      <t>DTAM:</t>
    </r>
    <r>
      <rPr>
        <sz val="11"/>
        <rFont val="Arial Narrow"/>
        <family val="2"/>
      </rPr>
      <t xml:space="preserve">  0%
</t>
    </r>
    <r>
      <rPr>
        <b/>
        <sz val="11"/>
        <rFont val="Arial Narrow"/>
        <family val="2"/>
      </rPr>
      <t xml:space="preserve">DTPA: </t>
    </r>
    <r>
      <rPr>
        <sz val="11"/>
        <rFont val="Arial Narrow"/>
        <family val="2"/>
      </rPr>
      <t xml:space="preserve">25%
</t>
    </r>
    <r>
      <rPr>
        <b/>
        <sz val="11"/>
        <rFont val="Arial Narrow"/>
        <family val="2"/>
      </rPr>
      <t xml:space="preserve">DTAN: </t>
    </r>
    <r>
      <rPr>
        <sz val="11"/>
        <rFont val="Arial Narrow"/>
        <family val="2"/>
      </rPr>
      <t>25%</t>
    </r>
  </si>
  <si>
    <t>GGF: Con corte 31 de julio de 2020, no ha sido posible adelantar las gestiones necesarias para realizar la sensibilización a los servidores públicos en principios y valores éticos. Lo anterior, como consecuencia del esquema de trabajo en casa por la emergencia sanitaria del COVID 19, declarada por el gobierno nacional. Se espera poder hacerlo en el segundo semestre del 2020.</t>
  </si>
  <si>
    <r>
      <t xml:space="preserve">GGF: </t>
    </r>
    <r>
      <rPr>
        <sz val="11"/>
        <color indexed="8"/>
        <rFont val="Arial Narrow"/>
        <family val="2"/>
      </rPr>
      <t>0%</t>
    </r>
  </si>
  <si>
    <t>Desde el Grupo de Gestión Financiera se generó, expidió y comunicó al inicio de la vigencia 2020, la circular con un alcance a la misma sobre los lineamientos de ejecución presupuestal - 2020 de fechas 10-01-20 y 14-01-20 respectivamente. Estos documentos, se comunicaron a la entidad por correo electrónico. En ellos, se hace referencia al Decreto de liquidación 2411 del 30 de noviembre de 2019 y demás normas del Ministerio de hacienda. Así como los procedimientos de la entidad. De igual manera en el GGF, se han atendido las consultas y requerimientos relacionados con la acción de control del riesgo.</t>
  </si>
  <si>
    <r>
      <t xml:space="preserve">GGF: </t>
    </r>
    <r>
      <rPr>
        <sz val="11"/>
        <color indexed="8"/>
        <rFont val="Arial Narrow"/>
        <family val="2"/>
      </rPr>
      <t>25%</t>
    </r>
  </si>
  <si>
    <r>
      <rPr>
        <b/>
        <sz val="11"/>
        <rFont val="Arial Narrow"/>
        <family val="2"/>
      </rPr>
      <t xml:space="preserve">GGF: </t>
    </r>
    <r>
      <rPr>
        <sz val="11"/>
        <rFont val="Arial Narrow"/>
        <family val="2"/>
      </rPr>
      <t>Se adjunta el informe técnico, administrativo y financiero con corte 30 de junio de 2020, en el ítem 13 se evidencia el cumplimento por parte del nivel central a la acción de control solicitada en para este riesgo</t>
    </r>
    <r>
      <rPr>
        <sz val="11"/>
        <color indexed="8"/>
        <rFont val="Arial Narrow"/>
        <family val="2"/>
      </rPr>
      <t xml:space="preserve">
</t>
    </r>
    <r>
      <rPr>
        <b/>
        <sz val="11"/>
        <color indexed="8"/>
        <rFont val="Arial Narrow"/>
        <family val="2"/>
      </rPr>
      <t>DTCA:</t>
    </r>
    <r>
      <rPr>
        <sz val="11"/>
        <color indexed="8"/>
        <rFont val="Arial Narrow"/>
        <family val="2"/>
      </rPr>
      <t xml:space="preserve"> Se adjunta informe técnico y financiero a corte 30 junio de la vigencia. anexo1. informe técnico adtivo financiero DTCA 30 de Junio
</t>
    </r>
    <r>
      <rPr>
        <b/>
        <sz val="11"/>
        <color indexed="8"/>
        <rFont val="Arial Narrow"/>
        <family val="2"/>
      </rPr>
      <t xml:space="preserve">DTOR: </t>
    </r>
    <r>
      <rPr>
        <sz val="11"/>
        <color indexed="8"/>
        <rFont val="Arial Narrow"/>
        <family val="2"/>
      </rPr>
      <t xml:space="preserve">Anexo 22 informe tecnico word 2 trimestre.  Informe con corte a 30 de junio de 2020. 
</t>
    </r>
    <r>
      <rPr>
        <b/>
        <sz val="11"/>
        <color indexed="8"/>
        <rFont val="Arial Narrow"/>
        <family val="2"/>
      </rPr>
      <t xml:space="preserve">DTAO:  </t>
    </r>
    <r>
      <rPr>
        <sz val="11"/>
        <color indexed="8"/>
        <rFont val="Arial Narrow"/>
        <family val="2"/>
      </rPr>
      <t xml:space="preserve">Adjunto soporte de Informe técnico administrativo y financiero del segundo trimestre de 2020
</t>
    </r>
    <r>
      <rPr>
        <b/>
        <sz val="11"/>
        <color indexed="8"/>
        <rFont val="Arial Narrow"/>
        <family val="2"/>
      </rPr>
      <t xml:space="preserve">DTAM:  </t>
    </r>
    <r>
      <rPr>
        <sz val="11"/>
        <color indexed="8"/>
        <rFont val="Arial Narrow"/>
        <family val="2"/>
      </rPr>
      <t xml:space="preserve">En el  informe  tecnico administrativo  y financiero en el criterio numero 13 , En caso de recibir el bien o servicio en la siguiente vigencia se debe contar con una autorización de Vigencia Futura. se hace el cumplimiento ya que contamos con la autorizacion de la vigencia futura  para los servicios prestados en la siguiente vigencia.
Anexo 1 Criterios Junio 1 (2)
Anexo 2 AUTORIZACION VIGENCIA FUTURAS.   
</t>
    </r>
    <r>
      <rPr>
        <b/>
        <sz val="11"/>
        <color indexed="8"/>
        <rFont val="Arial Narrow"/>
        <family val="2"/>
      </rPr>
      <t>DTPA:</t>
    </r>
    <r>
      <rPr>
        <sz val="11"/>
        <color indexed="8"/>
        <rFont val="Arial Narrow"/>
        <family val="2"/>
      </rPr>
      <t xml:space="preserve"> Se adjunta como evidencia del control del riesgo el informe administrativo y financiero de la DTPA, así como el indicador de lineamientos y las evidencias que soportan el informe.
</t>
    </r>
    <r>
      <rPr>
        <b/>
        <sz val="11"/>
        <color indexed="8"/>
        <rFont val="Arial Narrow"/>
        <family val="2"/>
      </rPr>
      <t>DTAN:</t>
    </r>
    <r>
      <rPr>
        <sz val="11"/>
        <color indexed="8"/>
        <rFont val="Arial Narrow"/>
        <family val="2"/>
      </rPr>
      <t xml:space="preserve"> </t>
    </r>
    <r>
      <rPr>
        <sz val="11"/>
        <color indexed="8"/>
        <rFont val="Arial Narrow"/>
        <family val="2"/>
      </rPr>
      <t xml:space="preserve">:Se adjunta el informe técnico, administrativo y financiero con corte 30 de Junio de 2020. En el ítem 13 se evidencia el cumplimento de avence de la acciond e cossntrol del  riesgo 15.2
</t>
    </r>
    <r>
      <rPr>
        <b/>
        <sz val="11"/>
        <color indexed="8"/>
        <rFont val="Arial Narrow"/>
        <family val="2"/>
      </rPr>
      <t>Teniendo en cuenta que este informe es elaborado por cada una de las Direcciones Territoriales y /o dependencias, la veracidad y confiabilidad de la información reportada es responsabilidad de cada una de ellas.</t>
    </r>
  </si>
  <si>
    <r>
      <rPr>
        <b/>
        <sz val="11"/>
        <color indexed="8"/>
        <rFont val="Arial Narrow"/>
        <family val="2"/>
      </rPr>
      <t xml:space="preserve">GGF: </t>
    </r>
    <r>
      <rPr>
        <sz val="11"/>
        <color indexed="8"/>
        <rFont val="Arial Narrow"/>
        <family val="2"/>
      </rPr>
      <t xml:space="preserve">12,5%
</t>
    </r>
    <r>
      <rPr>
        <b/>
        <sz val="11"/>
        <color indexed="8"/>
        <rFont val="Arial Narrow"/>
        <family val="2"/>
      </rPr>
      <t>DTCA:</t>
    </r>
    <r>
      <rPr>
        <sz val="11"/>
        <color indexed="8"/>
        <rFont val="Arial Narrow"/>
        <family val="2"/>
      </rPr>
      <t xml:space="preserve"> 6,5%
</t>
    </r>
    <r>
      <rPr>
        <b/>
        <sz val="11"/>
        <color indexed="8"/>
        <rFont val="Arial Narrow"/>
        <family val="2"/>
      </rPr>
      <t>DTOR:</t>
    </r>
    <r>
      <rPr>
        <sz val="11"/>
        <color indexed="8"/>
        <rFont val="Arial Narrow"/>
        <family val="2"/>
      </rPr>
      <t xml:space="preserve"> 12,5%
</t>
    </r>
    <r>
      <rPr>
        <b/>
        <sz val="11"/>
        <color indexed="8"/>
        <rFont val="Arial Narrow"/>
        <family val="2"/>
      </rPr>
      <t>DTAO:</t>
    </r>
    <r>
      <rPr>
        <sz val="11"/>
        <color indexed="8"/>
        <rFont val="Arial Narrow"/>
        <family val="2"/>
      </rPr>
      <t xml:space="preserve"> 12,5%
</t>
    </r>
    <r>
      <rPr>
        <b/>
        <sz val="11"/>
        <color indexed="8"/>
        <rFont val="Arial Narrow"/>
        <family val="2"/>
      </rPr>
      <t>DTAM:</t>
    </r>
    <r>
      <rPr>
        <sz val="11"/>
        <color indexed="8"/>
        <rFont val="Arial Narrow"/>
        <family val="2"/>
      </rPr>
      <t xml:space="preserve"> 12,5%
</t>
    </r>
    <r>
      <rPr>
        <b/>
        <sz val="11"/>
        <color indexed="8"/>
        <rFont val="Arial Narrow"/>
        <family val="2"/>
      </rPr>
      <t>DTPA:</t>
    </r>
    <r>
      <rPr>
        <sz val="11"/>
        <color indexed="8"/>
        <rFont val="Arial Narrow"/>
        <family val="2"/>
      </rPr>
      <t xml:space="preserve"> 12,5%
</t>
    </r>
    <r>
      <rPr>
        <b/>
        <sz val="11"/>
        <color indexed="8"/>
        <rFont val="Arial Narrow"/>
        <family val="2"/>
      </rPr>
      <t>DTAN:</t>
    </r>
    <r>
      <rPr>
        <sz val="11"/>
        <color indexed="8"/>
        <rFont val="Arial Narrow"/>
        <family val="2"/>
      </rPr>
      <t xml:space="preserve"> 12,5%</t>
    </r>
  </si>
  <si>
    <r>
      <rPr>
        <b/>
        <sz val="11"/>
        <color indexed="8"/>
        <rFont val="Arial Narrow"/>
        <family val="2"/>
      </rPr>
      <t>GGF:</t>
    </r>
    <r>
      <rPr>
        <sz val="11"/>
        <color indexed="8"/>
        <rFont val="Arial Narrow"/>
        <family val="2"/>
      </rPr>
      <t xml:space="preserve"> Durante el mes de julio se realizaron las reuniones virtuales del II seguimiento a la ejecución presupuestal trimestral, del presupuesto de la vigencia, la reserva presupuestal constituida y los saldos de apropiación vigencia por utilizar a las Direcciones Territoriales y las Subdirecciones del gestión y manejo, la subdirección de sostenibilidad y negocios Ambientales y los grupos de la Subdirección Administrativa y financiera. Esto en concordancia con los instrumentos de planeación. Se anexa las actas de las reuniones y las presentaciones en PowerPoint.</t>
    </r>
  </si>
  <si>
    <t>GGF.: 20%
DTCA: 8%
DTOR: 25,8%
DTAO: 26.67%
DTAM: 27.5%
DTPA: 12.5%
DTAN: 25.8%</t>
  </si>
  <si>
    <r>
      <t>GGF:</t>
    </r>
    <r>
      <rPr>
        <sz val="11"/>
        <color indexed="8"/>
        <rFont val="Arial Narrow"/>
        <family val="2"/>
      </rPr>
      <t>De acuerdo con el resultado de la afectación de usos que evidenciados en el informe de austeridad del gasto se programaran las reuniones virtuales.</t>
    </r>
  </si>
  <si>
    <t>GGF.: 15.29%
DTCA: 0.63%
DTOR: 30%
DTAO: 31.9%
DTAM: 35%
DTPA: 20%
DTAN: 35%</t>
  </si>
  <si>
    <t>GGF.: 29.17%
DTCA: 18.75%
DTOR: 16.67%
DTAO: 16.67%
DTAM: 33,3%
DTPA: 25%
DTAN:  20.83%</t>
  </si>
  <si>
    <t>GGF.: 20.83%
DTCA: 8.33%
DTOR: 37,5%
DTAO: 25%
DTAM: 20.33%
DTPA: 28.67%
DTAN: 12.5%</t>
  </si>
  <si>
    <t>GGF: La sensibilización se realizará de manera vitual en el segundo semestre 2020.</t>
  </si>
  <si>
    <t>DTCA: 0%
DTOR: 32.6%
DTAO: 0%
DTAM: 0%
DTPA: 16.67%
DTAN: 33.34%</t>
  </si>
  <si>
    <r>
      <t>DTCA: 17%</t>
    </r>
    <r>
      <rPr>
        <b/>
        <sz val="11"/>
        <color indexed="8"/>
        <rFont val="Arial Narrow"/>
        <family val="2"/>
      </rPr>
      <t xml:space="preserve">
DTPA: </t>
    </r>
    <r>
      <rPr>
        <sz val="11"/>
        <color indexed="8"/>
        <rFont val="Arial Narrow"/>
        <family val="2"/>
      </rPr>
      <t>17%</t>
    </r>
    <r>
      <rPr>
        <b/>
        <sz val="11"/>
        <color indexed="8"/>
        <rFont val="Arial Narrow"/>
        <family val="2"/>
      </rPr>
      <t xml:space="preserve">
DTOR: </t>
    </r>
    <r>
      <rPr>
        <sz val="11"/>
        <color indexed="8"/>
        <rFont val="Arial Narrow"/>
        <family val="2"/>
      </rPr>
      <t>17%</t>
    </r>
    <r>
      <rPr>
        <b/>
        <sz val="11"/>
        <color indexed="8"/>
        <rFont val="Arial Narrow"/>
        <family val="2"/>
      </rPr>
      <t xml:space="preserve">
DTAM: </t>
    </r>
    <r>
      <rPr>
        <sz val="11"/>
        <color indexed="8"/>
        <rFont val="Arial Narrow"/>
        <family val="2"/>
      </rPr>
      <t>17%</t>
    </r>
    <r>
      <rPr>
        <b/>
        <sz val="11"/>
        <color indexed="8"/>
        <rFont val="Arial Narrow"/>
        <family val="2"/>
      </rPr>
      <t xml:space="preserve">
DTAO: </t>
    </r>
    <r>
      <rPr>
        <sz val="11"/>
        <color indexed="8"/>
        <rFont val="Arial Narrow"/>
        <family val="2"/>
      </rPr>
      <t>0%</t>
    </r>
    <r>
      <rPr>
        <b/>
        <sz val="11"/>
        <color indexed="8"/>
        <rFont val="Arial Narrow"/>
        <family val="2"/>
      </rPr>
      <t xml:space="preserve">
DTAN: </t>
    </r>
    <r>
      <rPr>
        <sz val="11"/>
        <color indexed="8"/>
        <rFont val="Arial Narrow"/>
        <family val="2"/>
      </rPr>
      <t>17%</t>
    </r>
  </si>
  <si>
    <r>
      <t>GGF:5%</t>
    </r>
    <r>
      <rPr>
        <b/>
        <sz val="11"/>
        <color indexed="8"/>
        <rFont val="Arial Narrow"/>
        <family val="2"/>
      </rPr>
      <t xml:space="preserve">
DTCA: </t>
    </r>
    <r>
      <rPr>
        <sz val="11"/>
        <color indexed="8"/>
        <rFont val="Arial Narrow"/>
        <family val="2"/>
      </rPr>
      <t>0%</t>
    </r>
    <r>
      <rPr>
        <b/>
        <sz val="11"/>
        <color indexed="8"/>
        <rFont val="Arial Narrow"/>
        <family val="2"/>
      </rPr>
      <t xml:space="preserve">
DTPA:</t>
    </r>
    <r>
      <rPr>
        <sz val="11"/>
        <color indexed="8"/>
        <rFont val="Arial Narrow"/>
        <family val="2"/>
      </rPr>
      <t xml:space="preserve"> 5%</t>
    </r>
    <r>
      <rPr>
        <b/>
        <sz val="11"/>
        <color indexed="8"/>
        <rFont val="Arial Narrow"/>
        <family val="2"/>
      </rPr>
      <t xml:space="preserve">
DTOR:</t>
    </r>
    <r>
      <rPr>
        <sz val="11"/>
        <color indexed="8"/>
        <rFont val="Arial Narrow"/>
        <family val="2"/>
      </rPr>
      <t xml:space="preserve"> 5%</t>
    </r>
    <r>
      <rPr>
        <b/>
        <sz val="11"/>
        <color indexed="8"/>
        <rFont val="Arial Narrow"/>
        <family val="2"/>
      </rPr>
      <t xml:space="preserve">
DTAM: </t>
    </r>
    <r>
      <rPr>
        <sz val="11"/>
        <color indexed="8"/>
        <rFont val="Arial Narrow"/>
        <family val="2"/>
      </rPr>
      <t>5%</t>
    </r>
    <r>
      <rPr>
        <b/>
        <sz val="11"/>
        <color indexed="8"/>
        <rFont val="Arial Narrow"/>
        <family val="2"/>
      </rPr>
      <t xml:space="preserve">
DTAO:</t>
    </r>
    <r>
      <rPr>
        <sz val="11"/>
        <color indexed="8"/>
        <rFont val="Arial Narrow"/>
        <family val="2"/>
      </rPr>
      <t xml:space="preserve"> 5%</t>
    </r>
    <r>
      <rPr>
        <b/>
        <sz val="11"/>
        <color indexed="8"/>
        <rFont val="Arial Narrow"/>
        <family val="2"/>
      </rPr>
      <t xml:space="preserve">
DTAN:</t>
    </r>
    <r>
      <rPr>
        <sz val="11"/>
        <color indexed="8"/>
        <rFont val="Arial Narrow"/>
        <family val="2"/>
      </rPr>
      <t xml:space="preserve"> 5%</t>
    </r>
  </si>
  <si>
    <r>
      <t>GGF:  5%
DTCA: 5%
DTPA: 5%</t>
    </r>
    <r>
      <rPr>
        <b/>
        <sz val="11"/>
        <color indexed="8"/>
        <rFont val="Arial Narrow"/>
        <family val="2"/>
      </rPr>
      <t xml:space="preserve">
DTOR: </t>
    </r>
    <r>
      <rPr>
        <sz val="11"/>
        <color indexed="8"/>
        <rFont val="Arial Narrow"/>
        <family val="2"/>
      </rPr>
      <t>5%</t>
    </r>
    <r>
      <rPr>
        <b/>
        <sz val="11"/>
        <color indexed="8"/>
        <rFont val="Arial Narrow"/>
        <family val="2"/>
      </rPr>
      <t xml:space="preserve">
DTAM: 5</t>
    </r>
    <r>
      <rPr>
        <sz val="11"/>
        <color indexed="8"/>
        <rFont val="Arial Narrow"/>
        <family val="2"/>
      </rPr>
      <t>%</t>
    </r>
    <r>
      <rPr>
        <b/>
        <sz val="11"/>
        <color indexed="8"/>
        <rFont val="Arial Narrow"/>
        <family val="2"/>
      </rPr>
      <t xml:space="preserve">
DTAO: 5 %
DTAN: 5</t>
    </r>
    <r>
      <rPr>
        <sz val="11"/>
        <color indexed="8"/>
        <rFont val="Arial Narrow"/>
        <family val="2"/>
      </rPr>
      <t>%</t>
    </r>
  </si>
  <si>
    <r>
      <t>GGF: 2,5%
DTCA: 2,3%
DTPA: 2,50%</t>
    </r>
    <r>
      <rPr>
        <b/>
        <sz val="11"/>
        <color indexed="8"/>
        <rFont val="Arial Narrow"/>
        <family val="2"/>
      </rPr>
      <t xml:space="preserve">
DTOR: 2,5</t>
    </r>
    <r>
      <rPr>
        <sz val="11"/>
        <color indexed="8"/>
        <rFont val="Arial Narrow"/>
        <family val="2"/>
      </rPr>
      <t>%</t>
    </r>
    <r>
      <rPr>
        <b/>
        <sz val="11"/>
        <color indexed="8"/>
        <rFont val="Arial Narrow"/>
        <family val="2"/>
      </rPr>
      <t xml:space="preserve">
DTAM: 2,5</t>
    </r>
    <r>
      <rPr>
        <sz val="11"/>
        <color indexed="8"/>
        <rFont val="Arial Narrow"/>
        <family val="2"/>
      </rPr>
      <t>%</t>
    </r>
    <r>
      <rPr>
        <b/>
        <sz val="11"/>
        <color indexed="8"/>
        <rFont val="Arial Narrow"/>
        <family val="2"/>
      </rPr>
      <t xml:space="preserve">
DTAO: 2,5</t>
    </r>
    <r>
      <rPr>
        <sz val="11"/>
        <color indexed="8"/>
        <rFont val="Arial Narrow"/>
        <family val="2"/>
      </rPr>
      <t>%</t>
    </r>
    <r>
      <rPr>
        <b/>
        <sz val="11"/>
        <color indexed="8"/>
        <rFont val="Arial Narrow"/>
        <family val="2"/>
      </rPr>
      <t xml:space="preserve">
DTAN: 2,5</t>
    </r>
    <r>
      <rPr>
        <sz val="11"/>
        <color indexed="8"/>
        <rFont val="Arial Narrow"/>
        <family val="2"/>
      </rPr>
      <t>%</t>
    </r>
  </si>
  <si>
    <r>
      <t>GGF:12,5%</t>
    </r>
    <r>
      <rPr>
        <b/>
        <sz val="11"/>
        <color indexed="8"/>
        <rFont val="Arial Narrow"/>
        <family val="2"/>
      </rPr>
      <t xml:space="preserve">
DTCA: </t>
    </r>
    <r>
      <rPr>
        <sz val="11"/>
        <color indexed="8"/>
        <rFont val="Arial Narrow"/>
        <family val="2"/>
      </rPr>
      <t>12,5%</t>
    </r>
    <r>
      <rPr>
        <b/>
        <sz val="11"/>
        <color indexed="8"/>
        <rFont val="Arial Narrow"/>
        <family val="2"/>
      </rPr>
      <t xml:space="preserve">
DTPA: </t>
    </r>
    <r>
      <rPr>
        <sz val="11"/>
        <color indexed="8"/>
        <rFont val="Arial Narrow"/>
        <family val="2"/>
      </rPr>
      <t>12,5%</t>
    </r>
    <r>
      <rPr>
        <b/>
        <sz val="11"/>
        <color indexed="8"/>
        <rFont val="Arial Narrow"/>
        <family val="2"/>
      </rPr>
      <t xml:space="preserve"> 
DTOR: </t>
    </r>
    <r>
      <rPr>
        <sz val="11"/>
        <color indexed="8"/>
        <rFont val="Arial Narrow"/>
        <family val="2"/>
      </rPr>
      <t>12,5%</t>
    </r>
    <r>
      <rPr>
        <b/>
        <sz val="11"/>
        <color indexed="8"/>
        <rFont val="Arial Narrow"/>
        <family val="2"/>
      </rPr>
      <t xml:space="preserve">
DTAM: </t>
    </r>
    <r>
      <rPr>
        <sz val="11"/>
        <color indexed="8"/>
        <rFont val="Arial Narrow"/>
        <family val="2"/>
      </rPr>
      <t>0%</t>
    </r>
    <r>
      <rPr>
        <b/>
        <sz val="11"/>
        <color indexed="8"/>
        <rFont val="Arial Narrow"/>
        <family val="2"/>
      </rPr>
      <t xml:space="preserve">
DTAO: </t>
    </r>
    <r>
      <rPr>
        <sz val="11"/>
        <color indexed="8"/>
        <rFont val="Arial Narrow"/>
        <family val="2"/>
      </rPr>
      <t>12,5%</t>
    </r>
    <r>
      <rPr>
        <b/>
        <sz val="11"/>
        <color indexed="8"/>
        <rFont val="Arial Narrow"/>
        <family val="2"/>
      </rPr>
      <t xml:space="preserve">
DTAN:</t>
    </r>
    <r>
      <rPr>
        <sz val="11"/>
        <color indexed="8"/>
        <rFont val="Arial Narrow"/>
        <family val="2"/>
      </rPr>
      <t xml:space="preserve"> 12,5%</t>
    </r>
  </si>
  <si>
    <r>
      <t>GGF: 0%</t>
    </r>
    <r>
      <rPr>
        <b/>
        <sz val="11"/>
        <color indexed="8"/>
        <rFont val="Arial Narrow"/>
        <family val="2"/>
      </rPr>
      <t xml:space="preserve">
</t>
    </r>
  </si>
  <si>
    <r>
      <t>GGF: 25%</t>
    </r>
    <r>
      <rPr>
        <b/>
        <sz val="11"/>
        <color indexed="8"/>
        <rFont val="Arial Narrow"/>
        <family val="2"/>
      </rPr>
      <t xml:space="preserve">
</t>
    </r>
  </si>
  <si>
    <r>
      <t>GGF: 6,25%</t>
    </r>
    <r>
      <rPr>
        <b/>
        <sz val="11"/>
        <color indexed="8"/>
        <rFont val="Arial Narrow"/>
        <family val="2"/>
      </rPr>
      <t xml:space="preserve">
DTCA: </t>
    </r>
    <r>
      <rPr>
        <sz val="11"/>
        <color indexed="8"/>
        <rFont val="Arial Narrow"/>
        <family val="2"/>
      </rPr>
      <t>0%</t>
    </r>
    <r>
      <rPr>
        <b/>
        <sz val="11"/>
        <color indexed="8"/>
        <rFont val="Arial Narrow"/>
        <family val="2"/>
      </rPr>
      <t xml:space="preserve">
DTPA: </t>
    </r>
    <r>
      <rPr>
        <sz val="11"/>
        <color indexed="8"/>
        <rFont val="Arial Narrow"/>
        <family val="2"/>
      </rPr>
      <t>6,25%</t>
    </r>
    <r>
      <rPr>
        <b/>
        <sz val="11"/>
        <color indexed="8"/>
        <rFont val="Arial Narrow"/>
        <family val="2"/>
      </rPr>
      <t xml:space="preserve">
DTOR:</t>
    </r>
    <r>
      <rPr>
        <sz val="11"/>
        <color indexed="8"/>
        <rFont val="Arial Narrow"/>
        <family val="2"/>
      </rPr>
      <t xml:space="preserve"> 6,25%</t>
    </r>
    <r>
      <rPr>
        <b/>
        <sz val="11"/>
        <color indexed="8"/>
        <rFont val="Arial Narrow"/>
        <family val="2"/>
      </rPr>
      <t xml:space="preserve">
DTAM: </t>
    </r>
    <r>
      <rPr>
        <sz val="11"/>
        <color indexed="8"/>
        <rFont val="Arial Narrow"/>
        <family val="2"/>
      </rPr>
      <t>6,25%</t>
    </r>
    <r>
      <rPr>
        <b/>
        <sz val="11"/>
        <color indexed="8"/>
        <rFont val="Arial Narrow"/>
        <family val="2"/>
      </rPr>
      <t xml:space="preserve">
DTAO: </t>
    </r>
    <r>
      <rPr>
        <sz val="11"/>
        <color indexed="8"/>
        <rFont val="Arial Narrow"/>
        <family val="2"/>
      </rPr>
      <t>6,25%</t>
    </r>
    <r>
      <rPr>
        <b/>
        <sz val="11"/>
        <color indexed="8"/>
        <rFont val="Arial Narrow"/>
        <family val="2"/>
      </rPr>
      <t xml:space="preserve"> 
DTAN:</t>
    </r>
    <r>
      <rPr>
        <sz val="11"/>
        <color indexed="8"/>
        <rFont val="Arial Narrow"/>
        <family val="2"/>
      </rPr>
      <t xml:space="preserve"> 6,25%</t>
    </r>
  </si>
  <si>
    <t>GGF: 12,5%</t>
  </si>
  <si>
    <r>
      <t>GGF: 12.50%</t>
    </r>
    <r>
      <rPr>
        <b/>
        <sz val="11"/>
        <color indexed="8"/>
        <rFont val="Arial Narrow"/>
        <family val="2"/>
      </rPr>
      <t xml:space="preserve">
DTCA: </t>
    </r>
    <r>
      <rPr>
        <sz val="11"/>
        <color indexed="8"/>
        <rFont val="Arial Narrow"/>
        <family val="2"/>
      </rPr>
      <t xml:space="preserve">0%
</t>
    </r>
    <r>
      <rPr>
        <b/>
        <sz val="11"/>
        <color indexed="8"/>
        <rFont val="Arial Narrow"/>
        <family val="2"/>
      </rPr>
      <t xml:space="preserve">DTPA: </t>
    </r>
    <r>
      <rPr>
        <sz val="11"/>
        <color indexed="8"/>
        <rFont val="Arial Narrow"/>
        <family val="2"/>
      </rPr>
      <t>12,50%</t>
    </r>
    <r>
      <rPr>
        <b/>
        <sz val="11"/>
        <color indexed="8"/>
        <rFont val="Arial Narrow"/>
        <family val="2"/>
      </rPr>
      <t xml:space="preserve">
DTOR: </t>
    </r>
    <r>
      <rPr>
        <sz val="11"/>
        <color indexed="8"/>
        <rFont val="Arial Narrow"/>
        <family val="2"/>
      </rPr>
      <t>12,50%</t>
    </r>
    <r>
      <rPr>
        <b/>
        <sz val="11"/>
        <color indexed="8"/>
        <rFont val="Arial Narrow"/>
        <family val="2"/>
      </rPr>
      <t xml:space="preserve">
DTAM: </t>
    </r>
    <r>
      <rPr>
        <sz val="11"/>
        <color indexed="8"/>
        <rFont val="Arial Narrow"/>
        <family val="2"/>
      </rPr>
      <t>12,50%</t>
    </r>
    <r>
      <rPr>
        <b/>
        <sz val="11"/>
        <color indexed="8"/>
        <rFont val="Arial Narrow"/>
        <family val="2"/>
      </rPr>
      <t xml:space="preserve">
DTAO: </t>
    </r>
    <r>
      <rPr>
        <sz val="11"/>
        <color indexed="8"/>
        <rFont val="Arial Narrow"/>
        <family val="2"/>
      </rPr>
      <t>12,50%</t>
    </r>
    <r>
      <rPr>
        <b/>
        <sz val="11"/>
        <color indexed="8"/>
        <rFont val="Arial Narrow"/>
        <family val="2"/>
      </rPr>
      <t xml:space="preserve">
DTAN: </t>
    </r>
    <r>
      <rPr>
        <sz val="11"/>
        <color indexed="8"/>
        <rFont val="Arial Narrow"/>
        <family val="2"/>
      </rPr>
      <t>12,50%</t>
    </r>
  </si>
  <si>
    <t>GGF:6.25%</t>
  </si>
  <si>
    <t>GGF:0%</t>
  </si>
  <si>
    <r>
      <t>GGF: 12,5%
DTCA: 6,25%
DTPA: 12,50%</t>
    </r>
    <r>
      <rPr>
        <b/>
        <sz val="11"/>
        <color indexed="8"/>
        <rFont val="Arial Narrow"/>
        <family val="2"/>
      </rPr>
      <t xml:space="preserve">
DTOR: </t>
    </r>
    <r>
      <rPr>
        <sz val="11"/>
        <color indexed="8"/>
        <rFont val="Arial Narrow"/>
        <family val="2"/>
      </rPr>
      <t xml:space="preserve">12,50%
</t>
    </r>
    <r>
      <rPr>
        <b/>
        <sz val="11"/>
        <color indexed="8"/>
        <rFont val="Arial Narrow"/>
        <family val="2"/>
      </rPr>
      <t>DTAM: 6,25</t>
    </r>
    <r>
      <rPr>
        <sz val="11"/>
        <color indexed="8"/>
        <rFont val="Arial Narrow"/>
        <family val="2"/>
      </rPr>
      <t>%</t>
    </r>
    <r>
      <rPr>
        <b/>
        <sz val="11"/>
        <color indexed="8"/>
        <rFont val="Arial Narrow"/>
        <family val="2"/>
      </rPr>
      <t xml:space="preserve">
DTAO: </t>
    </r>
    <r>
      <rPr>
        <sz val="11"/>
        <color indexed="8"/>
        <rFont val="Arial Narrow"/>
        <family val="2"/>
      </rPr>
      <t>12,50%</t>
    </r>
    <r>
      <rPr>
        <b/>
        <sz val="11"/>
        <color indexed="8"/>
        <rFont val="Arial Narrow"/>
        <family val="2"/>
      </rPr>
      <t xml:space="preserve">
DTAN: 12,50</t>
    </r>
    <r>
      <rPr>
        <sz val="11"/>
        <color indexed="8"/>
        <rFont val="Arial Narrow"/>
        <family val="2"/>
      </rPr>
      <t>%</t>
    </r>
  </si>
  <si>
    <r>
      <t>GGF: 12,5%
DTCA: 0%
DTPA: 12%</t>
    </r>
    <r>
      <rPr>
        <b/>
        <sz val="11"/>
        <color indexed="8"/>
        <rFont val="Arial Narrow"/>
        <family val="2"/>
      </rPr>
      <t xml:space="preserve">
DTOR: 12,5</t>
    </r>
    <r>
      <rPr>
        <sz val="11"/>
        <color indexed="8"/>
        <rFont val="Arial Narrow"/>
        <family val="2"/>
      </rPr>
      <t>%</t>
    </r>
    <r>
      <rPr>
        <b/>
        <sz val="11"/>
        <color indexed="8"/>
        <rFont val="Arial Narrow"/>
        <family val="2"/>
      </rPr>
      <t xml:space="preserve">
DTAM: 12</t>
    </r>
    <r>
      <rPr>
        <sz val="11"/>
        <color indexed="8"/>
        <rFont val="Arial Narrow"/>
        <family val="2"/>
      </rPr>
      <t>%</t>
    </r>
    <r>
      <rPr>
        <b/>
        <sz val="11"/>
        <color indexed="8"/>
        <rFont val="Arial Narrow"/>
        <family val="2"/>
      </rPr>
      <t xml:space="preserve">
DTAO: 12,5</t>
    </r>
    <r>
      <rPr>
        <sz val="11"/>
        <color indexed="8"/>
        <rFont val="Arial Narrow"/>
        <family val="2"/>
      </rPr>
      <t>%</t>
    </r>
    <r>
      <rPr>
        <b/>
        <sz val="11"/>
        <color indexed="8"/>
        <rFont val="Arial Narrow"/>
        <family val="2"/>
      </rPr>
      <t xml:space="preserve">
DTAN: 12,5</t>
    </r>
    <r>
      <rPr>
        <sz val="11"/>
        <color indexed="8"/>
        <rFont val="Arial Narrow"/>
        <family val="2"/>
      </rPr>
      <t>%</t>
    </r>
  </si>
  <si>
    <t>GGF: 0%</t>
  </si>
  <si>
    <r>
      <t xml:space="preserve">
DTCA: 0%</t>
    </r>
    <r>
      <rPr>
        <b/>
        <sz val="11"/>
        <color indexed="8"/>
        <rFont val="Arial Narrow"/>
        <family val="2"/>
      </rPr>
      <t xml:space="preserve">
DTPA: </t>
    </r>
    <r>
      <rPr>
        <sz val="11"/>
        <color indexed="8"/>
        <rFont val="Arial Narrow"/>
        <family val="2"/>
      </rPr>
      <t>0%</t>
    </r>
    <r>
      <rPr>
        <b/>
        <sz val="11"/>
        <color indexed="8"/>
        <rFont val="Arial Narrow"/>
        <family val="2"/>
      </rPr>
      <t xml:space="preserve">
DTOR: </t>
    </r>
    <r>
      <rPr>
        <sz val="11"/>
        <color indexed="8"/>
        <rFont val="Arial Narrow"/>
        <family val="2"/>
      </rPr>
      <t>16%</t>
    </r>
    <r>
      <rPr>
        <b/>
        <sz val="11"/>
        <color indexed="8"/>
        <rFont val="Arial Narrow"/>
        <family val="2"/>
      </rPr>
      <t xml:space="preserve">
DTAM:</t>
    </r>
    <r>
      <rPr>
        <sz val="11"/>
        <color indexed="8"/>
        <rFont val="Arial Narrow"/>
        <family val="2"/>
      </rPr>
      <t xml:space="preserve"> 0 %</t>
    </r>
    <r>
      <rPr>
        <b/>
        <sz val="11"/>
        <color indexed="8"/>
        <rFont val="Arial Narrow"/>
        <family val="2"/>
      </rPr>
      <t xml:space="preserve">
DTAO: </t>
    </r>
    <r>
      <rPr>
        <sz val="11"/>
        <color indexed="8"/>
        <rFont val="Arial Narrow"/>
        <family val="2"/>
      </rPr>
      <t>0%</t>
    </r>
    <r>
      <rPr>
        <b/>
        <sz val="11"/>
        <color indexed="8"/>
        <rFont val="Arial Narrow"/>
        <family val="2"/>
      </rPr>
      <t xml:space="preserve">
DTAN: </t>
    </r>
    <r>
      <rPr>
        <sz val="11"/>
        <color indexed="8"/>
        <rFont val="Arial Narrow"/>
        <family val="2"/>
      </rPr>
      <t>16.6%</t>
    </r>
  </si>
  <si>
    <r>
      <t>GC: 33%</t>
    </r>
    <r>
      <rPr>
        <b/>
        <sz val="11"/>
        <color indexed="8"/>
        <rFont val="Arial Narrow"/>
        <family val="2"/>
      </rPr>
      <t xml:space="preserve">
DTCA: </t>
    </r>
    <r>
      <rPr>
        <sz val="11"/>
        <color indexed="8"/>
        <rFont val="Arial Narrow"/>
        <family val="2"/>
      </rPr>
      <t>33%</t>
    </r>
    <r>
      <rPr>
        <b/>
        <sz val="11"/>
        <color indexed="8"/>
        <rFont val="Arial Narrow"/>
        <family val="2"/>
      </rPr>
      <t xml:space="preserve">
DTPA: </t>
    </r>
    <r>
      <rPr>
        <sz val="11"/>
        <color indexed="8"/>
        <rFont val="Arial Narrow"/>
        <family val="2"/>
      </rPr>
      <t>33%</t>
    </r>
    <r>
      <rPr>
        <b/>
        <sz val="11"/>
        <color indexed="8"/>
        <rFont val="Arial Narrow"/>
        <family val="2"/>
      </rPr>
      <t xml:space="preserve">
DTOR: </t>
    </r>
    <r>
      <rPr>
        <sz val="11"/>
        <color indexed="8"/>
        <rFont val="Arial Narrow"/>
        <family val="2"/>
      </rPr>
      <t>33%</t>
    </r>
    <r>
      <rPr>
        <b/>
        <sz val="11"/>
        <color indexed="8"/>
        <rFont val="Arial Narrow"/>
        <family val="2"/>
      </rPr>
      <t xml:space="preserve">
DTAM: </t>
    </r>
    <r>
      <rPr>
        <sz val="11"/>
        <color indexed="8"/>
        <rFont val="Arial Narrow"/>
        <family val="2"/>
      </rPr>
      <t>33%</t>
    </r>
    <r>
      <rPr>
        <b/>
        <sz val="11"/>
        <color indexed="8"/>
        <rFont val="Arial Narrow"/>
        <family val="2"/>
      </rPr>
      <t xml:space="preserve">
DTAO: </t>
    </r>
    <r>
      <rPr>
        <sz val="11"/>
        <color indexed="8"/>
        <rFont val="Arial Narrow"/>
        <family val="2"/>
      </rPr>
      <t>33%</t>
    </r>
    <r>
      <rPr>
        <b/>
        <sz val="11"/>
        <color indexed="8"/>
        <rFont val="Arial Narrow"/>
        <family val="2"/>
      </rPr>
      <t xml:space="preserve">
DTAN: </t>
    </r>
    <r>
      <rPr>
        <sz val="11"/>
        <color indexed="8"/>
        <rFont val="Arial Narrow"/>
        <family val="2"/>
      </rPr>
      <t>33%</t>
    </r>
  </si>
  <si>
    <r>
      <t>GC: 17%</t>
    </r>
    <r>
      <rPr>
        <b/>
        <sz val="11"/>
        <color indexed="8"/>
        <rFont val="Arial Narrow"/>
        <family val="2"/>
      </rPr>
      <t xml:space="preserve">
DTCA: </t>
    </r>
    <r>
      <rPr>
        <sz val="11"/>
        <color indexed="8"/>
        <rFont val="Arial Narrow"/>
        <family val="2"/>
      </rPr>
      <t>17%</t>
    </r>
    <r>
      <rPr>
        <b/>
        <sz val="11"/>
        <color indexed="8"/>
        <rFont val="Arial Narrow"/>
        <family val="2"/>
      </rPr>
      <t xml:space="preserve">
DTPA: </t>
    </r>
    <r>
      <rPr>
        <sz val="11"/>
        <color indexed="8"/>
        <rFont val="Arial Narrow"/>
        <family val="2"/>
      </rPr>
      <t>17%</t>
    </r>
    <r>
      <rPr>
        <b/>
        <sz val="11"/>
        <color indexed="8"/>
        <rFont val="Arial Narrow"/>
        <family val="2"/>
      </rPr>
      <t xml:space="preserve">
DTOR: </t>
    </r>
    <r>
      <rPr>
        <sz val="11"/>
        <color indexed="8"/>
        <rFont val="Arial Narrow"/>
        <family val="2"/>
      </rPr>
      <t>17%</t>
    </r>
    <r>
      <rPr>
        <b/>
        <sz val="11"/>
        <color indexed="8"/>
        <rFont val="Arial Narrow"/>
        <family val="2"/>
      </rPr>
      <t xml:space="preserve">
DTAM: </t>
    </r>
    <r>
      <rPr>
        <sz val="11"/>
        <color indexed="8"/>
        <rFont val="Arial Narrow"/>
        <family val="2"/>
      </rPr>
      <t>17%</t>
    </r>
    <r>
      <rPr>
        <b/>
        <sz val="11"/>
        <color indexed="8"/>
        <rFont val="Arial Narrow"/>
        <family val="2"/>
      </rPr>
      <t xml:space="preserve">
DTAO: </t>
    </r>
    <r>
      <rPr>
        <sz val="11"/>
        <color indexed="8"/>
        <rFont val="Arial Narrow"/>
        <family val="2"/>
      </rPr>
      <t>17%</t>
    </r>
    <r>
      <rPr>
        <b/>
        <sz val="11"/>
        <color indexed="8"/>
        <rFont val="Arial Narrow"/>
        <family val="2"/>
      </rPr>
      <t xml:space="preserve">
DTAN: </t>
    </r>
    <r>
      <rPr>
        <sz val="11"/>
        <color indexed="8"/>
        <rFont val="Arial Narrow"/>
        <family val="2"/>
      </rPr>
      <t>17%</t>
    </r>
  </si>
  <si>
    <r>
      <t>GC: 17%</t>
    </r>
    <r>
      <rPr>
        <b/>
        <sz val="11"/>
        <color indexed="8"/>
        <rFont val="Arial Narrow"/>
        <family val="2"/>
      </rPr>
      <t xml:space="preserve">
DTCA: </t>
    </r>
    <r>
      <rPr>
        <sz val="11"/>
        <color indexed="8"/>
        <rFont val="Arial Narrow"/>
        <family val="2"/>
      </rPr>
      <t>17%</t>
    </r>
    <r>
      <rPr>
        <b/>
        <sz val="11"/>
        <color indexed="8"/>
        <rFont val="Arial Narrow"/>
        <family val="2"/>
      </rPr>
      <t xml:space="preserve">
DTPA: </t>
    </r>
    <r>
      <rPr>
        <sz val="11"/>
        <color indexed="8"/>
        <rFont val="Arial Narrow"/>
        <family val="2"/>
      </rPr>
      <t xml:space="preserve">17%
</t>
    </r>
    <r>
      <rPr>
        <b/>
        <sz val="11"/>
        <color indexed="8"/>
        <rFont val="Arial Narrow"/>
        <family val="2"/>
      </rPr>
      <t xml:space="preserve">DTOR: </t>
    </r>
    <r>
      <rPr>
        <sz val="11"/>
        <color indexed="8"/>
        <rFont val="Arial Narrow"/>
        <family val="2"/>
      </rPr>
      <t>17%</t>
    </r>
    <r>
      <rPr>
        <b/>
        <sz val="11"/>
        <color indexed="8"/>
        <rFont val="Arial Narrow"/>
        <family val="2"/>
      </rPr>
      <t xml:space="preserve">
DTAM: </t>
    </r>
    <r>
      <rPr>
        <sz val="11"/>
        <color indexed="8"/>
        <rFont val="Arial Narrow"/>
        <family val="2"/>
      </rPr>
      <t>17%</t>
    </r>
    <r>
      <rPr>
        <b/>
        <sz val="11"/>
        <color indexed="8"/>
        <rFont val="Arial Narrow"/>
        <family val="2"/>
      </rPr>
      <t xml:space="preserve">
DTAO: </t>
    </r>
    <r>
      <rPr>
        <sz val="11"/>
        <color indexed="8"/>
        <rFont val="Arial Narrow"/>
        <family val="2"/>
      </rPr>
      <t>17%</t>
    </r>
    <r>
      <rPr>
        <b/>
        <sz val="11"/>
        <color indexed="8"/>
        <rFont val="Arial Narrow"/>
        <family val="2"/>
      </rPr>
      <t xml:space="preserve">
DTAN: </t>
    </r>
    <r>
      <rPr>
        <sz val="11"/>
        <color indexed="8"/>
        <rFont val="Arial Narrow"/>
        <family val="2"/>
      </rPr>
      <t>17%</t>
    </r>
  </si>
  <si>
    <t>DTOR: 50%</t>
  </si>
  <si>
    <t>DTOR: 10%</t>
  </si>
  <si>
    <t>DTOR: 17%</t>
  </si>
  <si>
    <r>
      <rPr>
        <b/>
        <sz val="11"/>
        <color indexed="8"/>
        <rFont val="Arial Narrow"/>
        <family val="2"/>
      </rPr>
      <t xml:space="preserve">GGH:  </t>
    </r>
    <r>
      <rPr>
        <sz val="11"/>
        <color indexed="8"/>
        <rFont val="Arial Narrow"/>
        <family val="2"/>
      </rPr>
      <t xml:space="preserve">Se gestionaron actividades de SST y capacitación de forma virtual de la siguiente forma: así: 
1. Integridad, Transparencia y Lucha Contra la Corrupción – ITLC (1189 certificados)
2. Curso Crecer Verde (17 certificados) 
3. MIPG Fundamentos Generales (69 certificados)
4. MIPG 8 módulos (15 certificados)
5. Curso 50 horas SST (18 certificados) 
6. Caminatas ecologicas virtuales
7. Celebración día de la secretaria, día de la madre, día del padre y del servidor publico y celebración de cumpleaños, invitación distintos temas y programa entorno laboral saludable
</t>
    </r>
    <r>
      <rPr>
        <b/>
        <sz val="11"/>
        <color indexed="8"/>
        <rFont val="Arial Narrow"/>
        <family val="2"/>
      </rPr>
      <t>Evidencia Anexo 1 SST, Anexo 2 Capacitaciones y Anexo 3 Bienestar.</t>
    </r>
    <r>
      <rPr>
        <sz val="11"/>
        <color indexed="8"/>
        <rFont val="Arial Narrow"/>
        <family val="2"/>
      </rPr>
      <t xml:space="preserve">
</t>
    </r>
    <r>
      <rPr>
        <sz val="11"/>
        <rFont val="Arial Narrow"/>
        <family val="2"/>
      </rPr>
      <t>Nota : Se anex</t>
    </r>
    <r>
      <rPr>
        <sz val="11"/>
        <color indexed="8"/>
        <rFont val="Arial Narrow"/>
        <family val="2"/>
      </rPr>
      <t xml:space="preserve">a una muestra de certificaciones por tema dado que ocupan bastante espacio en el DRIVE. 
</t>
    </r>
  </si>
  <si>
    <r>
      <rPr>
        <b/>
        <sz val="11"/>
        <color indexed="8"/>
        <rFont val="Arial Narrow"/>
        <family val="2"/>
      </rPr>
      <t>DTCA:</t>
    </r>
    <r>
      <rPr>
        <sz val="11"/>
        <color indexed="8"/>
        <rFont val="Arial Narrow"/>
        <family val="2"/>
      </rPr>
      <t xml:space="preserve">  Se realizó la gestión de solicitud  inclusión de bienes a a asegurar en el segundo cuatrimestre a traves de correo electrónico al Grupo de procesos Corporativos. Se adjunta como evidencia anexo 1 Correo de Parques Nacionales Naturales de Colombia - Bienes a asegurar, ANEXO 2. Correo de Parques Bienes a asegurar, anexo 3. INCLUSION-BIENES-MAYO anexo 4. inclusión bienes -mayo FIRMA,ANEXO 5. INCLUSION-BIENES JULIO-2020, ANEXO 6- INCLUSION bienes-julio FIRMA, ANEXO 7. COMPROBANTE ENTRADA ALMACEN, ANEXO 8. COMPROBANTE ENTRADA ALMACEN.
</t>
    </r>
    <r>
      <rPr>
        <b/>
        <sz val="11"/>
        <color indexed="8"/>
        <rFont val="Arial Narrow"/>
        <family val="2"/>
      </rPr>
      <t xml:space="preserve">DTOR: </t>
    </r>
    <r>
      <rPr>
        <sz val="11"/>
        <color indexed="8"/>
        <rFont val="Arial Narrow"/>
        <family val="2"/>
      </rPr>
      <t xml:space="preserve">Se reporta las evidencias correspondientes al segundo cuatrimestre así: 
1. Entradas de almacén del mes de Junio y Julio (Anexos: 1.1 Ent sali-Fn-Jun, 1.2 Ent sali-GN-Jun, 1.3 Ent sali-Fn-Jul, 1.4 Sali-GN-Jul);  2. Formatos de Inclusión del respectivo periodo (Anexos: 2.1 Inclusión-Worstation, 2.1.1 Inclusión-Worstation, 2.2 Inclusión-Guadañas, 2.2.1 Inclusión-Guadañas, 2.3 Inclusión-DonacionWCS, 2.3.1 Inclusión-DonacionWCS, 2.4 Inclusión-Jun24, 2.4.1 Inclusión-Jun24);  3. Correo de envio de formato de inclusion al nivel central (Anexos: 3.1 Correo-InclusionWorstation, 3.2 Correo-inclusion-Guadañas, 3.3 Correo-inclusion-DonaciónWCS, 3.4 Correo-inclusion-jun24)
</t>
    </r>
    <r>
      <rPr>
        <b/>
        <sz val="11"/>
        <color indexed="8"/>
        <rFont val="Arial Narrow"/>
        <family val="2"/>
      </rPr>
      <t xml:space="preserve">DTAO: </t>
    </r>
    <r>
      <rPr>
        <sz val="11"/>
        <color indexed="8"/>
        <rFont val="Arial Narrow"/>
        <family val="2"/>
      </rPr>
      <t xml:space="preserve">Se enviaron los formatos y las solicitudes de aseguramiento correspondientes, al grupo de gestion corporativa nivel central. Anexo  Anexo 1. Solicitud de aseguramiento, . Anexo 2. 1001-471-MEC,  Anex 3GRF_FO_14-Inclusión-yo-Exclusión-de-bienes-programas-de-segurosV41 CAMIONETA FPZ493, anex 4. GRF_FO_14-Inclusión-yo-Exclusión-de-bienes-programas-de-segurosV41 Julio,  anex 5.GRF_FO_14-Inclusión-yo-Exclusión-de-bienes-programas-de-segurosV41 Julio,  anex 6. GRF_FO_14-Inclusión-yo-Exclusión-de-bienes-programas-de-segurosV41 Exclusion Julio,  anex 7.GRF_FO_14-Inclusión-yo-Exclusión-de-bienes-programas-de-segurosV41 Exclusion Julio, anex 8. Solicitud de aseguramiento y exclusión Julio 2020, anexo 9. 2020054_EntradaCompraMobiliarioNevados,  anexo 10. 2020056_EntradaElementosAltaMontañaNevados,  anexo 11 .2020058_EntradaPlantaElectricaOtunQuimbaya,  anexo 12. GRF_FO_14-Inclusión-yo-Exclusión-de-bienes-programas-de-seguros 0818 y anexo 13. GRF_FO_14-Inclusión-yo-Exclusión-de-bienes-programas-de-seguros 0818,  anexo 14. Solicitud de aseguramiento a agosto 14. 
</t>
    </r>
    <r>
      <rPr>
        <b/>
        <sz val="11"/>
        <color indexed="8"/>
        <rFont val="Arial Narrow"/>
        <family val="2"/>
      </rPr>
      <t xml:space="preserve">DTAM: </t>
    </r>
    <r>
      <rPr>
        <sz val="11"/>
        <color indexed="8"/>
        <rFont val="Arial Narrow"/>
        <family val="2"/>
      </rPr>
      <t xml:space="preserve">Se envía periódicamente el reporte a Nivel Central (NC) en donde se relacionan todos los activos y elementos de consumo controlado, con el fin de que sean registrados ante la seguradora. El procedimiento se realiza una vez se ha incluido con el respectivo ingreso al almacén.Dentro de las evidencias se anexa las siguientes carpetas: </t>
    </r>
    <r>
      <rPr>
        <b/>
        <sz val="11"/>
        <color indexed="8"/>
        <rFont val="Arial Narrow"/>
        <family val="2"/>
      </rPr>
      <t>• Anexo 1,  Formato de bienes en PDF: Se incluye todos los reportes de bienes a asegurar enviados a NC en formato PDF. • Anexo 2, Correos: corresponde a todos los correos enviados entre los meses de mayo y agosto a NC y en el cual se relacionan los bienes a asegurar.</t>
    </r>
    <r>
      <rPr>
        <sz val="11"/>
        <color indexed="8"/>
        <rFont val="Arial Narrow"/>
        <family val="2"/>
      </rPr>
      <t xml:space="preserve">
</t>
    </r>
    <r>
      <rPr>
        <b/>
        <sz val="11"/>
        <color indexed="8"/>
        <rFont val="Arial Narrow"/>
        <family val="2"/>
      </rPr>
      <t>DTPA:</t>
    </r>
    <r>
      <rPr>
        <sz val="11"/>
        <color indexed="8"/>
        <rFont val="Arial Narrow"/>
        <family val="2"/>
      </rPr>
      <t xml:space="preserve"> Se reportan para el periodo de análisis los bienes adquiridos correspondientes tanto para la DT como para las AP con su respectivo correo electrónico. Se adjuntan las evidencias en la carpeta correspondiente. Anexo 1 Correo de Parques Nacionales Naturales de Colombia - SOLICITUD INCLUSIÓN FUNDA PARA MOTOR 150DF-PNN LOS KATIOS, Anexo 2 CORREO SOLICITUD INCLUSIÓN DE BIEN, Anexo 3 DOCUMENTOS PARA INCLUSIÓN AL SEGURO FUNFA MOTOR SUZUKI 150-PNN LOS KATIOS y Anexo 4 DOCUMENTOS PARA INCLUSIÓN AL SEGURO-SENSOR PNN SANQUIANGA
</t>
    </r>
    <r>
      <rPr>
        <b/>
        <sz val="11"/>
        <color indexed="8"/>
        <rFont val="Arial Narrow"/>
        <family val="2"/>
      </rPr>
      <t>DTAN:</t>
    </r>
    <r>
      <rPr>
        <sz val="11"/>
        <color indexed="8"/>
        <rFont val="Arial Narrow"/>
        <family val="2"/>
      </rPr>
      <t xml:space="preserve"> Se anexan soportesdonde se evidencia inclusión y exclusión de bienes . Evidencias: Formatos enviados GRF_FO_14 Inclusión y Exclusión segundo cuatrimestre de  de 2020. </t>
    </r>
  </si>
  <si>
    <r>
      <rPr>
        <b/>
        <sz val="11"/>
        <rFont val="Arial Narrow"/>
        <family val="2"/>
      </rPr>
      <t xml:space="preserve">GGF: </t>
    </r>
    <r>
      <rPr>
        <sz val="11"/>
        <rFont val="Arial Narrow"/>
        <family val="2"/>
      </rPr>
      <t xml:space="preserve">Se adjunta conciliaciones bancarias y boletines del último día hábil de los meses de Abril, Mayo, Junio y Julio 2020 de Parques Nacionales y Subcuenta FONAM Parques. </t>
    </r>
    <r>
      <rPr>
        <sz val="11"/>
        <color indexed="8"/>
        <rFont val="Arial Narrow"/>
        <family val="2"/>
      </rPr>
      <t xml:space="preserve">
</t>
    </r>
    <r>
      <rPr>
        <b/>
        <sz val="11"/>
        <color indexed="8"/>
        <rFont val="Arial Narrow"/>
        <family val="2"/>
      </rPr>
      <t>DTCA:</t>
    </r>
    <r>
      <rPr>
        <sz val="11"/>
        <color indexed="8"/>
        <rFont val="Arial Narrow"/>
        <family val="2"/>
      </rPr>
      <t xml:space="preserve"> Se adjuntan evidencias ANEXO1. BOLETINES ABRIL A JUNIO NACIÓN, ANEXO 2. BOLETINES ABRIL JUNIO FONAM, ANEXO 3. LIBRO BANCOS DTCA PERSONAL  ABRIL, ANEXO4. LIBRO BANCOS  MAYO  2020 INVERSION, ANEXO5. LIBRO BANCOS  MAYO  2020 PERSONAL, ANEXO 6.LIBRO BANCOS  JUNIO  2020 INVERSION DTCA,ANEXO 7. BOLETINES JULIO FONAM DTCA 2020, ANEXO 8. BOLETINES JULIO NACION DTCA 2020 ANEXO 9. LIBRO BANCOS DTCA INVERSION JULIO 2020, ANEXO 10. LIBRO BANCOS JULIO DTCA PERSONAL 2020 Adicionalmente se adjunta carpeta que contiene conciliaciones bancarias de abril, mayo y junio 2020 y JUSTIFICACIONES DE SALDO DE ABRIL, MAYO, JUNIO Y  JULIO No se evidencia los anexos del boletin a dfin de verificar el criterio de saldo tesoreria con saldo de extracto y la justificacion en caso de existir diferencias con saldo contable. 
</t>
    </r>
    <r>
      <rPr>
        <b/>
        <sz val="11"/>
        <color indexed="8"/>
        <rFont val="Arial Narrow"/>
        <family val="2"/>
      </rPr>
      <t xml:space="preserve">DTOR: </t>
    </r>
    <r>
      <rPr>
        <sz val="11"/>
        <color indexed="8"/>
        <rFont val="Arial Narrow"/>
        <family val="2"/>
      </rPr>
      <t xml:space="preserve">Anexo 1-Anexo 2-Anexo 3 Conciliaciones bancarias abril-mayo y junio. Anexo 4-Anexo 5- Anexo 6 Boletin Mayo-junio y julio. Falta anexo de boletin a fin de verificar diferencia entre libro de bancos y extracto. 
</t>
    </r>
    <r>
      <rPr>
        <b/>
        <sz val="11"/>
        <color indexed="8"/>
        <rFont val="Arial Narrow"/>
        <family val="2"/>
      </rPr>
      <t xml:space="preserve">DTAO: </t>
    </r>
    <r>
      <rPr>
        <sz val="11"/>
        <color indexed="8"/>
        <rFont val="Arial Narrow"/>
        <family val="2"/>
      </rPr>
      <t>Se realizan los boletines de caja y bando de Abril a Julio de las fuentes NAción y Fonam, junto con los anexos. Se realizan en los formatos oficiales. Con el fin de registrar los movimientos diaros del area referente a los pagos de beneficiario final y control de saldos en bancos.</t>
    </r>
    <r>
      <rPr>
        <b/>
        <sz val="11"/>
        <color indexed="8"/>
        <rFont val="Arial Narrow"/>
        <family val="2"/>
      </rPr>
      <t xml:space="preserve">  se adjuntan conciliaciones bancarias de abril a julio Anexos: 12,2  Boletines caja Bancos Fonam y Naciión, informe detallados bancos, justificacion saldos, Anexo 12,2 conciliaciones </t>
    </r>
    <r>
      <rPr>
        <sz val="11"/>
        <color indexed="8"/>
        <rFont val="Arial Narrow"/>
        <family val="2"/>
      </rPr>
      <t xml:space="preserve">
</t>
    </r>
    <r>
      <rPr>
        <b/>
        <sz val="11"/>
        <color indexed="8"/>
        <rFont val="Arial Narrow"/>
        <family val="2"/>
      </rPr>
      <t xml:space="preserve">DTAM: </t>
    </r>
    <r>
      <rPr>
        <sz val="11"/>
        <color indexed="8"/>
        <rFont val="Arial Narrow"/>
        <family val="2"/>
      </rPr>
      <t xml:space="preserve">se adjunta en el Drive como evidencia en el punto 12.2 los Boletines de caja y bancos, Libros de Bancos, informe detallado vs los saldos contables y Boletin Justificado, con sus anexos con corte al último día hábil de los meses de  Abril - Mayo, Junio y Julio de 2020.
</t>
    </r>
    <r>
      <rPr>
        <b/>
        <sz val="11"/>
        <color indexed="8"/>
        <rFont val="Arial Narrow"/>
        <family val="2"/>
      </rPr>
      <t>DTPA:</t>
    </r>
    <r>
      <rPr>
        <sz val="11"/>
        <color indexed="8"/>
        <rFont val="Arial Narrow"/>
        <family val="2"/>
      </rPr>
      <t xml:space="preserve"> Se adjuntan como evidencia las conciliaciones bancarias de los meses de abril, mayo y junio.
Anexo 1. Conciliación Bancaria Abril
Anexo 2. Conciliación Bancaria Mayo
Anexo 3. Conciliación Bancaria Junio
</t>
    </r>
    <r>
      <rPr>
        <b/>
        <sz val="11"/>
        <color indexed="8"/>
        <rFont val="Arial Narrow"/>
        <family val="2"/>
      </rPr>
      <t>DTAN:</t>
    </r>
    <r>
      <rPr>
        <sz val="11"/>
        <color indexed="8"/>
        <rFont val="Arial Narrow"/>
        <family val="2"/>
      </rPr>
      <t xml:space="preserve"> Se anexan conciliaciones bancarias de la cuenta INVERSION  y  conciliaciones bancarias de la cuenta PERSONAL Firmadas por quienes participan en este proceso (meses de abril, mayo, junio, julio de 2020)Anexo 1.12.2 Se anexan 4 conciliaciones bancarias de la cuenta INVERSION  y conciliaciones bancarias de la cuenta PERSONAL Firmadas por quienes participan en este proceso.</t>
    </r>
  </si>
  <si>
    <r>
      <rPr>
        <b/>
        <sz val="11"/>
        <rFont val="Arial Narrow"/>
        <family val="2"/>
      </rPr>
      <t xml:space="preserve">GGF: </t>
    </r>
    <r>
      <rPr>
        <sz val="11"/>
        <rFont val="Arial Narrow"/>
        <family val="2"/>
      </rPr>
      <t xml:space="preserve">Se anexa conciliaciones DTN correspondientes a los meses de Marzo, Abril, Mayo y Junio 2020 e informe de conciliación de operaciones reciprocas con corte a 31 de Marzo 2020. </t>
    </r>
    <r>
      <rPr>
        <sz val="11"/>
        <color indexed="8"/>
        <rFont val="Arial Narrow"/>
        <family val="2"/>
      </rPr>
      <t xml:space="preserve">
</t>
    </r>
    <r>
      <rPr>
        <b/>
        <sz val="11"/>
        <color indexed="8"/>
        <rFont val="Arial Narrow"/>
        <family val="2"/>
      </rPr>
      <t>DTCA:</t>
    </r>
    <r>
      <rPr>
        <sz val="11"/>
        <color indexed="8"/>
        <rFont val="Arial Narrow"/>
        <family val="2"/>
      </rPr>
      <t xml:space="preserve"> Se adjuntan INFORME CONCILIACIÓN OPERACIONES RECÍPROCAS A JUNIO NACIÓN Y FONAM, sin embargo en la conciliciación de operaciones reciprocas con la DTN se presentan partidas superiores a un mes en Marzo, Abril y Mayo. 
</t>
    </r>
    <r>
      <rPr>
        <b/>
        <sz val="11"/>
        <color indexed="8"/>
        <rFont val="Arial Narrow"/>
        <family val="2"/>
      </rPr>
      <t xml:space="preserve">DTOR: </t>
    </r>
    <r>
      <rPr>
        <sz val="11"/>
        <color indexed="8"/>
        <rFont val="Arial Narrow"/>
        <family val="2"/>
      </rPr>
      <t xml:space="preserve">Anexo 7 Informe Conciliacion Trimestral Reciprocas 1er trimestre GN-Anexo 8 nforme Conciliacion Trimestral Reciprocas 2do trimestre GN   Anexo 9 Informe Conciliacion Trimestral Reciprocas 1er trimestre FONAM-Anexo 10 nforme Conciliacion Trimestral Reciprocas 2do trimestre FONAM. Sin embargo en la conciliciación de operaciones reciprocas con la DTN se presentan partidas superiores a un mes en Mayo y Junio.
</t>
    </r>
    <r>
      <rPr>
        <b/>
        <sz val="11"/>
        <color indexed="8"/>
        <rFont val="Arial Narrow"/>
        <family val="2"/>
      </rPr>
      <t xml:space="preserve">DTAO: </t>
    </r>
    <r>
      <rPr>
        <sz val="11"/>
        <color indexed="8"/>
        <rFont val="Arial Narrow"/>
        <family val="2"/>
      </rPr>
      <t xml:space="preserve">se anexa los respectivos informes de conciliaciones reciprocas correspondientes al segundo tirmestre del año 2020 de gobierno y fonam. Anexo: 12,3 reciprocas Fonam y Gobierno, sin embargo en la conciliciación de operaciones reciprocas con la DTN se presentan partidas superiores a un mes en Abril, Mayo y Junio. 
</t>
    </r>
    <r>
      <rPr>
        <b/>
        <sz val="11"/>
        <color indexed="8"/>
        <rFont val="Arial Narrow"/>
        <family val="2"/>
      </rPr>
      <t xml:space="preserve">DTAM: </t>
    </r>
    <r>
      <rPr>
        <sz val="11"/>
        <color indexed="8"/>
        <rFont val="Arial Narrow"/>
        <family val="2"/>
      </rPr>
      <t xml:space="preserve">Durante este periodo se llevó a cabo el informe de conciliación de operaciones recíprocas trimestral con corte a 31 de marzo y a 30 de junio de 2020, sin embargo en la conciliciación de operaciones reciprocas con la DTN se presentan partidas superiores a un mes en Mayo y Junio. 
</t>
    </r>
    <r>
      <rPr>
        <b/>
        <sz val="11"/>
        <color indexed="8"/>
        <rFont val="Arial Narrow"/>
        <family val="2"/>
      </rPr>
      <t>DTPA:</t>
    </r>
    <r>
      <rPr>
        <sz val="11"/>
        <color indexed="8"/>
        <rFont val="Arial Narrow"/>
        <family val="2"/>
      </rPr>
      <t xml:space="preserve"> Se adjunta como evidencia de control las conciliaciones reciprocas para el primer trimestre del año 2020, reciprocas a junio FONAM y reciprocas a junio NACION para la Territorial, así como la conciliación de impuestos para el primero y segundo trimestre de 2020, tanto para FONAM como para NACION, sin embargo en la conciliciación de operaciones reciprocas con la DTN se presentan partidas superiores a un mes en Abril, Mayo y Junio. 
</t>
    </r>
    <r>
      <rPr>
        <b/>
        <sz val="11"/>
        <color indexed="8"/>
        <rFont val="Arial Narrow"/>
        <family val="2"/>
      </rPr>
      <t>DTAN:</t>
    </r>
    <r>
      <rPr>
        <sz val="11"/>
        <color indexed="8"/>
        <rFont val="Arial Narrow"/>
        <family val="2"/>
      </rPr>
      <t xml:space="preserve"> :Se adjunta Informes del primer trimestre del 2020 de GN y FONAM, ya que el Chip a corte de junio de 2020, no ha sido validado por la Contaduría General de la Nación, sin embargo en la conciliciación de operaciones reciprocas con la DTN se presentan partidas superiores a un mes en Abril y Junio. </t>
    </r>
  </si>
  <si>
    <r>
      <rPr>
        <b/>
        <sz val="11"/>
        <rFont val="Arial Narrow"/>
        <family val="2"/>
      </rPr>
      <t xml:space="preserve">GGF: </t>
    </r>
    <r>
      <rPr>
        <sz val="11"/>
        <rFont val="Arial Narrow"/>
        <family val="2"/>
      </rPr>
      <t>Se adjunta informacion de solicitudes de PAC recibidas de las subunidades de decision de Nivel central</t>
    </r>
    <r>
      <rPr>
        <sz val="11"/>
        <color indexed="8"/>
        <rFont val="Arial Narrow"/>
        <family val="2"/>
      </rPr>
      <t xml:space="preserve">
</t>
    </r>
    <r>
      <rPr>
        <b/>
        <sz val="11"/>
        <color indexed="8"/>
        <rFont val="Arial Narrow"/>
        <family val="2"/>
      </rPr>
      <t>DTCA:</t>
    </r>
    <r>
      <rPr>
        <sz val="11"/>
        <color indexed="8"/>
        <rFont val="Arial Narrow"/>
        <family val="2"/>
      </rPr>
      <t xml:space="preserve"> Se adjuntan solicitudes de pac en formato PDF de los meses abril a junio de la vigencia. Anexos: anexo 1.Boletin_PAC_ABRIL_DTCA,  anexo 2.Boletin_PAC_MAYO_DTCA, anexo 3.Boletin_PAC_JUNIO DTCA, anexo 4.Boletin_PAC_JULIO DTCA. Solo se evidencia la firma de la coordinadora del grupo de trabajo de la DT. 
</t>
    </r>
    <r>
      <rPr>
        <b/>
        <sz val="11"/>
        <color indexed="8"/>
        <rFont val="Arial Narrow"/>
        <family val="2"/>
      </rPr>
      <t xml:space="preserve">DTOR: </t>
    </r>
    <r>
      <rPr>
        <sz val="11"/>
        <color indexed="8"/>
        <rFont val="Arial Narrow"/>
        <family val="2"/>
      </rPr>
      <t xml:space="preserve">Anexo 12 Solicitud PAC Abril- Anexo 13 Solicitud PAC Mayo- Anexo 14 Solicitud PAC Junio- Anexo 15 Solicitud PAC Julio- Anexo 16 Solicitud PAC Agosto.
</t>
    </r>
    <r>
      <rPr>
        <b/>
        <sz val="11"/>
        <color indexed="8"/>
        <rFont val="Arial Narrow"/>
        <family val="2"/>
      </rPr>
      <t xml:space="preserve">DTAO: </t>
    </r>
    <r>
      <rPr>
        <sz val="11"/>
        <color indexed="8"/>
        <rFont val="Arial Narrow"/>
        <family val="2"/>
      </rPr>
      <t xml:space="preserve">No se adjuntan evidencias en el drive. 
</t>
    </r>
    <r>
      <rPr>
        <b/>
        <sz val="11"/>
        <color indexed="8"/>
        <rFont val="Arial Narrow"/>
        <family val="2"/>
      </rPr>
      <t xml:space="preserve">DTAM: </t>
    </r>
    <r>
      <rPr>
        <sz val="11"/>
        <color indexed="8"/>
        <rFont val="Arial Narrow"/>
        <family val="2"/>
      </rPr>
      <t xml:space="preserve">se adjunta en el Drive como evidencia en el punto 12.5, la relacion justificada de las solicitudes de PAC, de los meses de Abril, Mayo, Junio y Julio de  2020 y estas fueron remitidas a la Nivel Central.
</t>
    </r>
    <r>
      <rPr>
        <b/>
        <sz val="11"/>
        <color indexed="8"/>
        <rFont val="Arial Narrow"/>
        <family val="2"/>
      </rPr>
      <t>DTPA:</t>
    </r>
    <r>
      <rPr>
        <sz val="11"/>
        <color indexed="8"/>
        <rFont val="Arial Narrow"/>
        <family val="2"/>
      </rPr>
      <t xml:space="preserve"> Se adjunta como evidencia de control de este riesgo los formatos de solicitud del PAC para los meses de abril, mayo, junio y julio de 2020
</t>
    </r>
    <r>
      <rPr>
        <b/>
        <sz val="11"/>
        <color indexed="8"/>
        <rFont val="Arial Narrow"/>
        <family val="2"/>
      </rPr>
      <t>DTAN:</t>
    </r>
    <r>
      <rPr>
        <sz val="11"/>
        <color indexed="8"/>
        <rFont val="Arial Narrow"/>
        <family val="2"/>
      </rPr>
      <t xml:space="preserve">  Se  adjunta  como  evidencia  las  Solicitudes  de  PAC  INICIAL  y  Modificaciones  de  PAC  de  los  meses   de  Abril, Mayo, Junio y  Julio  en  pdf  y  en  excel.  Las  solicitudes  estan  debidamente  justificadas.  Dichas  solicitudes  fueron  realizadas  durante  las  fechas  establecidas  por  la  circular.  Los  Numeros   de  Orfeos  con  los  cuales  fueron  tramitadas  son  las  siguientes Orfeos  PAC  INICIAL Abril - 20205620088103 de  Marzo 10, orfeo Modificacion PAC Abril - 20205620089013  de  Marzo 27,Orfeo PAC Inicial Mayo-20205620089533 de Abril 6, Orfeo Modificacion PAC Mayo -20205620090573  de  Abril 29, Orfeo PAC  Inicial Junio-20205620090863  de  Mayo 6 - Orfeo Modificacion PAC Junio - 20205620091643  de  Mayo 27 - Orfeo PAC Inicial  Julio 20205620092323 de Junio 8, Orfeo Modificación PAC Julio -20205620092953  de  fecha  Junio 25.</t>
    </r>
  </si>
  <si>
    <r>
      <rPr>
        <b/>
        <sz val="11"/>
        <rFont val="Arial Narrow"/>
        <family val="2"/>
      </rPr>
      <t xml:space="preserve">GGF: </t>
    </r>
    <r>
      <rPr>
        <sz val="11"/>
        <rFont val="Arial Narrow"/>
        <family val="2"/>
      </rPr>
      <t>Se anexa la herramienta actual de control de PAA con los usos presupuestales aplicados encontrando que por error se utilizaron en contratistas usos monitoreados en el decreto de austeridad del gasto ya se tomo acciones correctivas.</t>
    </r>
    <r>
      <rPr>
        <b/>
        <sz val="11"/>
        <color indexed="8"/>
        <rFont val="Arial Narrow"/>
        <family val="2"/>
      </rPr>
      <t xml:space="preserve">
DTCA:  S</t>
    </r>
    <r>
      <rPr>
        <sz val="11"/>
        <color indexed="8"/>
        <rFont val="Arial Narrow"/>
        <family val="2"/>
      </rPr>
      <t xml:space="preserve">e anexa CEN de obligaciones presupuestales detallada por usus s Abril, Mayo, Junio
</t>
    </r>
    <r>
      <rPr>
        <b/>
        <sz val="11"/>
        <color indexed="8"/>
        <rFont val="Arial Narrow"/>
        <family val="2"/>
      </rPr>
      <t xml:space="preserve">DTOR: </t>
    </r>
    <r>
      <rPr>
        <sz val="11"/>
        <color indexed="8"/>
        <rFont val="Arial Narrow"/>
        <family val="2"/>
      </rPr>
      <t xml:space="preserve">Se anexa Listado de Obligaciones con Usos Presupuestales. Anexo 23 Usos Presupuestales.
</t>
    </r>
    <r>
      <rPr>
        <b/>
        <sz val="11"/>
        <color indexed="8"/>
        <rFont val="Arial Narrow"/>
        <family val="2"/>
      </rPr>
      <t xml:space="preserve">DTAO: </t>
    </r>
    <r>
      <rPr>
        <sz val="11"/>
        <color indexed="8"/>
        <rFont val="Arial Narrow"/>
        <family val="2"/>
      </rPr>
      <t>Se tiene constante conciliación del catálogo de usos presupuestales, así:
* Con las técnicas administrativas de las áreas, en la revisión de las Solicitudes de CDP, corroborando los usos con el Catálogo de Usos Presupuestales con el PAA y con la Clasificación Central de Productos (DANE).
* Con el área de Contabilidad se hace verificación constante de los usos que quedan referenciados en la solicitud de CDP, para  que los mismos sean utilizados en las obligaciones, verificando adicionalmente el listado de  Usos Habilitados suministrados con Nivel Central.
Con estas actividades minimizamos el riesgo.   Anexo:  Listas Aleatorias de Revisión de Usos Presupuestales</t>
    </r>
    <r>
      <rPr>
        <b/>
        <sz val="11"/>
        <color indexed="8"/>
        <rFont val="Arial Narrow"/>
        <family val="2"/>
      </rPr>
      <t>.</t>
    </r>
    <r>
      <rPr>
        <sz val="11"/>
        <color indexed="8"/>
        <rFont val="Arial Narrow"/>
        <family val="2"/>
      </rPr>
      <t xml:space="preserve">
</t>
    </r>
    <r>
      <rPr>
        <b/>
        <sz val="11"/>
        <color indexed="8"/>
        <rFont val="Arial Narrow"/>
        <family val="2"/>
      </rPr>
      <t xml:space="preserve">DTAM: </t>
    </r>
    <r>
      <rPr>
        <sz val="11"/>
        <color indexed="8"/>
        <rFont val="Arial Narrow"/>
        <family val="2"/>
      </rPr>
      <t xml:space="preserve">Se adjunta el  PAA Presupuesto 2020 programado para control de las obligaciones presupuestales con corte a 31 de julio 2020
</t>
    </r>
    <r>
      <rPr>
        <b/>
        <sz val="11"/>
        <color indexed="8"/>
        <rFont val="Arial Narrow"/>
        <family val="2"/>
      </rPr>
      <t>DTPA:</t>
    </r>
    <r>
      <rPr>
        <sz val="11"/>
        <color indexed="8"/>
        <rFont val="Arial Narrow"/>
        <family val="2"/>
      </rPr>
      <t xml:space="preserve"> Se adjunta como evidencia del control del riesgo el informe PAA 2020 de seguimiento de la DTPA. El archivo no presenta contenido de usos presupuestales. 
</t>
    </r>
    <r>
      <rPr>
        <b/>
        <sz val="11"/>
        <color indexed="8"/>
        <rFont val="Arial Narrow"/>
        <family val="2"/>
      </rPr>
      <t>DTAN:</t>
    </r>
    <r>
      <rPr>
        <sz val="11"/>
        <color indexed="8"/>
        <rFont val="Arial Narrow"/>
        <family val="2"/>
      </rPr>
      <t xml:space="preserve"> Se anexa Listado de Obligaciones con Usos Presupuestales.</t>
    </r>
  </si>
  <si>
    <r>
      <rPr>
        <b/>
        <sz val="11"/>
        <rFont val="Arial Narrow"/>
        <family val="2"/>
      </rPr>
      <t xml:space="preserve">GGF: </t>
    </r>
    <r>
      <rPr>
        <sz val="11"/>
        <rFont val="Arial Narrow"/>
        <family val="2"/>
      </rPr>
      <t>Se carga la base de datos diligenciada (al 13 de agosto) y las preconciliaciones firmadas (Abril, Mayo, Junio, Julio 2020)</t>
    </r>
    <r>
      <rPr>
        <b/>
        <sz val="11"/>
        <rFont val="Arial Narrow"/>
        <family val="2"/>
      </rPr>
      <t>.</t>
    </r>
    <r>
      <rPr>
        <sz val="11"/>
        <color indexed="8"/>
        <rFont val="Arial Narrow"/>
        <family val="2"/>
      </rPr>
      <t xml:space="preserve">
</t>
    </r>
    <r>
      <rPr>
        <b/>
        <sz val="11"/>
        <color indexed="8"/>
        <rFont val="Arial Narrow"/>
        <family val="2"/>
      </rPr>
      <t>DTCA:</t>
    </r>
    <r>
      <rPr>
        <sz val="11"/>
        <color indexed="8"/>
        <rFont val="Arial Narrow"/>
        <family val="2"/>
      </rPr>
      <t xml:space="preserve">El archivo adjunto no corresponde a la herramienta de liquidación de impuestos por tercero. Se adjuntó un CEN de obligaciones por parte de la DT. No se incluyen preconciliaciones de impuestos, se adjuntó conciliaciones bancarias por la DT. 
</t>
    </r>
    <r>
      <rPr>
        <b/>
        <sz val="11"/>
        <color indexed="8"/>
        <rFont val="Arial Narrow"/>
        <family val="2"/>
      </rPr>
      <t xml:space="preserve">DTOR: </t>
    </r>
    <r>
      <rPr>
        <sz val="11"/>
        <color indexed="8"/>
        <rFont val="Arial Narrow"/>
        <family val="2"/>
      </rPr>
      <t xml:space="preserve">Se carga la base de datos diligenciada en en Drive. Anexo 30 Liquidaciones 2020 Riesgo 17.1.y Precociliaciones firmadas: Anexo 24 DIAN Abril- Anexo 25 marzo-abril- Anexo 26 mayo- Anexo 27 mayo-junio- Anexo julio Mcipios gn.-Anexo 29 abril a junio FONAM.
</t>
    </r>
    <r>
      <rPr>
        <b/>
        <sz val="11"/>
        <color indexed="8"/>
        <rFont val="Arial Narrow"/>
        <family val="2"/>
      </rPr>
      <t xml:space="preserve">DTAO: </t>
    </r>
    <r>
      <rPr>
        <sz val="11"/>
        <color indexed="8"/>
        <rFont val="Arial Narrow"/>
        <family val="2"/>
      </rPr>
      <t>Se reporta base de datos desacargada de Drive correspondiente al Mayo a julio 2020, preconciliaciones de abril a julio 2020 de gobierno debidamente firmadas</t>
    </r>
    <r>
      <rPr>
        <b/>
        <sz val="11"/>
        <color indexed="8"/>
        <rFont val="Arial Narrow"/>
        <family val="2"/>
      </rPr>
      <t>,  Anexo 17,1</t>
    </r>
    <r>
      <rPr>
        <sz val="11"/>
        <color indexed="8"/>
        <rFont val="Arial Narrow"/>
        <family val="2"/>
      </rPr>
      <t xml:space="preserve">
</t>
    </r>
    <r>
      <rPr>
        <b/>
        <sz val="11"/>
        <color indexed="8"/>
        <rFont val="Arial Narrow"/>
        <family val="2"/>
      </rPr>
      <t xml:space="preserve">DTAM: </t>
    </r>
    <r>
      <rPr>
        <sz val="11"/>
        <color indexed="8"/>
        <rFont val="Arial Narrow"/>
        <family val="2"/>
      </rPr>
      <t xml:space="preserve">Se carga la base de datos diligenciada formato DT a julio 2020,  no se cargan  preconciliaciones de impuestos firmadas por contabilidad  y tesoreria. La DT adjuntó CEN de deducciones. 
</t>
    </r>
    <r>
      <rPr>
        <b/>
        <sz val="11"/>
        <color indexed="8"/>
        <rFont val="Arial Narrow"/>
        <family val="2"/>
      </rPr>
      <t>DTPA:</t>
    </r>
    <r>
      <rPr>
        <sz val="11"/>
        <color indexed="8"/>
        <rFont val="Arial Narrow"/>
        <family val="2"/>
      </rPr>
      <t xml:space="preserve"> Se adjunta base de datos de liquidación de impuestos de Abril a Junio 2020. No se adjuntan las preconciliaciones de impuestos. 
</t>
    </r>
    <r>
      <rPr>
        <b/>
        <sz val="11"/>
        <color indexed="8"/>
        <rFont val="Arial Narrow"/>
        <family val="2"/>
      </rPr>
      <t>DTAN:</t>
    </r>
    <r>
      <rPr>
        <sz val="11"/>
        <color indexed="8"/>
        <rFont val="Arial Narrow"/>
        <family val="2"/>
      </rPr>
      <t xml:space="preserve">  Se adjunta base de datos de liquidación de impuestos de Abril a Juio 2020. Se anexan las conciliaciones preparadas por el tesoreria y avaladas por el contador, en las cuales se depuran las cifras a presentar en las declaraciones de cada periodo de Abril a Junio 2020. </t>
    </r>
  </si>
  <si>
    <r>
      <rPr>
        <b/>
        <sz val="11"/>
        <rFont val="Arial Narrow"/>
        <family val="2"/>
      </rPr>
      <t xml:space="preserve">GGF: </t>
    </r>
    <r>
      <rPr>
        <sz val="11"/>
        <rFont val="Arial Narrow"/>
        <family val="2"/>
      </rPr>
      <t>Se remiten las Declaraciones de los meses de Abril, Mayo, Junio y Julio (que ya se han presentado), así como  los cronogramas de  vencimientos (Abril, Mayo, Junio y Julio).</t>
    </r>
    <r>
      <rPr>
        <sz val="11"/>
        <color indexed="8"/>
        <rFont val="Arial Narrow"/>
        <family val="2"/>
      </rPr>
      <t xml:space="preserve">
</t>
    </r>
    <r>
      <rPr>
        <b/>
        <sz val="11"/>
        <color indexed="8"/>
        <rFont val="Arial Narrow"/>
        <family val="2"/>
      </rPr>
      <t>DTCA:</t>
    </r>
    <r>
      <rPr>
        <sz val="11"/>
        <color indexed="8"/>
        <rFont val="Arial Narrow"/>
        <family val="2"/>
      </rPr>
      <t xml:space="preserve"> No se adjunta cronograma de actividades de impuestos. Se remiten los formatos de declaraciones. Anexo (3) carpetas: Fonam ABRIL, Mayo pago en Junio, Junio Pago en Julio sin embargo solo se evidencia soporte de pago en mayo de 1 declaración presentada en banco de 4 adjuntas. 
</t>
    </r>
    <r>
      <rPr>
        <b/>
        <sz val="11"/>
        <color indexed="8"/>
        <rFont val="Arial Narrow"/>
        <family val="2"/>
      </rPr>
      <t xml:space="preserve">DTOR: Remite cronograma evidenciando cumplimiento parcial de las actividades. </t>
    </r>
    <r>
      <rPr>
        <sz val="11"/>
        <color indexed="8"/>
        <rFont val="Arial Narrow"/>
        <family val="2"/>
      </rPr>
      <t xml:space="preserve">Se remiten las Declaraciones con soporte de pago de los meses Abril y Mayo, no se incluye soporte de pago exitoso de los meses Junio y Julio. 
</t>
    </r>
    <r>
      <rPr>
        <b/>
        <sz val="11"/>
        <color indexed="8"/>
        <rFont val="Arial Narrow"/>
        <family val="2"/>
      </rPr>
      <t>DTAO:</t>
    </r>
    <r>
      <rPr>
        <sz val="11"/>
        <color indexed="8"/>
        <rFont val="Arial Narrow"/>
        <family val="2"/>
      </rPr>
      <t xml:space="preserve"> Cronograma de actividades de presentación de impuestos con sus debidos soportes de abril a julio 2020, evidenciando cumplimiento parcial de las actividades.</t>
    </r>
    <r>
      <rPr>
        <b/>
        <sz val="11"/>
        <color indexed="8"/>
        <rFont val="Arial Narrow"/>
        <family val="2"/>
      </rPr>
      <t xml:space="preserve">   Anexo 17,2. Adjuntan declaraciones con soporte de pago de Abril a Julio 2020.</t>
    </r>
    <r>
      <rPr>
        <sz val="11"/>
        <color indexed="8"/>
        <rFont val="Arial Narrow"/>
        <family val="2"/>
      </rPr>
      <t xml:space="preserve">
</t>
    </r>
    <r>
      <rPr>
        <b/>
        <sz val="11"/>
        <color indexed="8"/>
        <rFont val="Arial Narrow"/>
        <family val="2"/>
      </rPr>
      <t xml:space="preserve">DTAM: </t>
    </r>
    <r>
      <rPr>
        <sz val="11"/>
        <color indexed="8"/>
        <rFont val="Arial Narrow"/>
        <family val="2"/>
      </rPr>
      <t xml:space="preserve">Se Carga las declaraciones en el Punto 17.2  los anexos de Impuestos que fueron presentados en los Meses de Abril ( Presentados en Mayo), Mayo ( Presentados en Junio), Junio ( Presentados en Julio ) de 2020. El cronograma no evidencia seguimiento de fecha de vencimieto, solo se relaciona fecha de presentación. 
</t>
    </r>
    <r>
      <rPr>
        <b/>
        <sz val="11"/>
        <color indexed="8"/>
        <rFont val="Arial Narrow"/>
        <family val="2"/>
      </rPr>
      <t>DTPA:</t>
    </r>
    <r>
      <rPr>
        <sz val="11"/>
        <color indexed="8"/>
        <rFont val="Arial Narrow"/>
        <family val="2"/>
      </rPr>
      <t xml:space="preserve"> No se evidencia crnograma de declaraciones con sus respectivos soportes de pago. 
</t>
    </r>
    <r>
      <rPr>
        <b/>
        <sz val="11"/>
        <color indexed="8"/>
        <rFont val="Arial Narrow"/>
        <family val="2"/>
      </rPr>
      <t>DTAN:</t>
    </r>
    <r>
      <rPr>
        <sz val="11"/>
        <color indexed="8"/>
        <rFont val="Arial Narrow"/>
        <family val="2"/>
      </rPr>
      <t xml:space="preserve"> Se anexa cronograma de actividades para la presentación y pago de impuestos de Abril a Junio. A su vez se anexan las declaraciones presentadas con los soportes de pago de abril a Junio 2020.</t>
    </r>
  </si>
  <si>
    <r>
      <rPr>
        <b/>
        <sz val="11"/>
        <rFont val="Arial Narrow"/>
        <family val="2"/>
      </rPr>
      <t xml:space="preserve">GGF: </t>
    </r>
    <r>
      <rPr>
        <sz val="11"/>
        <rFont val="Arial Narrow"/>
        <family val="2"/>
      </rPr>
      <t xml:space="preserve">Se adjunta la conciliacion de la bolsa de deducciones de Abril, Mayo, Junio y Julio. </t>
    </r>
    <r>
      <rPr>
        <sz val="11"/>
        <color indexed="8"/>
        <rFont val="Arial Narrow"/>
        <family val="2"/>
      </rPr>
      <t xml:space="preserve">
</t>
    </r>
    <r>
      <rPr>
        <b/>
        <sz val="11"/>
        <color indexed="8"/>
        <rFont val="Arial Narrow"/>
        <family val="2"/>
      </rPr>
      <t>DTCA:</t>
    </r>
    <r>
      <rPr>
        <sz val="11"/>
        <color indexed="8"/>
        <rFont val="Arial Narrow"/>
        <family val="2"/>
      </rPr>
      <t xml:space="preserve"> Se adjuntan conciliaciones abril a junio de la vigencia. Evidencias: ANEXO 1.  CONCILIACION CON BOLSA DEDUCCIONES ABRIL NACION, ANEXO 2. CONCILIACION CON BOLSA DEDUCCIONES ABRIL FONAM, ANEXO 3. CONCILIACION BOLSA DE DEDUCCIONES MAYO FONAM, ANEXO 4. CONCILIACION BOLSA DE DEDUCCIONES MAYO NACION, ANEXO 5. CONCILIACION BOLSA DE DEDUCCIONES JUNIO FONAM, ANEXO 6. CONCILIACION BOLSA DE DEDUCCIONES JUNIO NACION. No se describe el detalle de la cuenta contable codigo y nombre
</t>
    </r>
    <r>
      <rPr>
        <b/>
        <sz val="11"/>
        <color indexed="8"/>
        <rFont val="Arial Narrow"/>
        <family val="2"/>
      </rPr>
      <t xml:space="preserve">DTOR:  </t>
    </r>
    <r>
      <rPr>
        <sz val="11"/>
        <color indexed="8"/>
        <rFont val="Arial Narrow"/>
        <family val="2"/>
      </rPr>
      <t>Se anexa conciliacion Bolsa deducciones, Anexo 40 Conciliacion 1.18.1 FONAM a Julio y Anexo 41 Conciliacion 1.18.1 GN a Julio. Falta conciliaciones mes de Abril, Mayo y Junio.</t>
    </r>
    <r>
      <rPr>
        <b/>
        <sz val="11"/>
        <color indexed="8"/>
        <rFont val="Arial Narrow"/>
        <family val="2"/>
      </rPr>
      <t xml:space="preserve">
DTAO: </t>
    </r>
    <r>
      <rPr>
        <sz val="11"/>
        <color indexed="8"/>
        <rFont val="Arial Narrow"/>
        <family val="2"/>
      </rPr>
      <t xml:space="preserve">Se diligencia anexo 2.18.1 de conciliacion mensual de pagos de seguridad social y aportes parafiscales desde el mes de Abril hasta Julio 2020  y asi controlar saldos en bolsa de deducciones, teniendo en cuenta que se tiene pendiente el pago de retroactivo 2020, se reporta conciliación de bolsa deducciones de enero 2011 a 31 julio 2020, Anexo 18,1 conciliación seguridad social Anexo . Falta conciliaciones mes de Abril, Mayo y Junio.A
</t>
    </r>
    <r>
      <rPr>
        <b/>
        <sz val="11"/>
        <color indexed="8"/>
        <rFont val="Arial Narrow"/>
        <family val="2"/>
      </rPr>
      <t xml:space="preserve">DTAM: </t>
    </r>
    <r>
      <rPr>
        <sz val="11"/>
        <color indexed="8"/>
        <rFont val="Arial Narrow"/>
        <family val="2"/>
      </rPr>
      <t xml:space="preserve">se adjunta en el Drive en el punto 18.1 CONCILIACION SEGURIDAD SOCIAL Y PARAFISCAL, correspondiente a los meses de Abril, Mayo, Junio y Julio de 2020.
</t>
    </r>
    <r>
      <rPr>
        <b/>
        <sz val="11"/>
        <color indexed="8"/>
        <rFont val="Arial Narrow"/>
        <family val="2"/>
      </rPr>
      <t>DTPA:</t>
    </r>
    <r>
      <rPr>
        <sz val="11"/>
        <color indexed="8"/>
        <rFont val="Arial Narrow"/>
        <family val="2"/>
      </rPr>
      <t xml:space="preserve"> Se adjunta como evidencia de control para este riesgo el reporte de conciliaciones realizadas de abril, mayo, junio y julio, así como la conciliación de la bolsa de deducciones actualizada para el segundo trimestre.
</t>
    </r>
    <r>
      <rPr>
        <b/>
        <sz val="11"/>
        <color indexed="8"/>
        <rFont val="Arial Narrow"/>
        <family val="2"/>
      </rPr>
      <t>DTAN:</t>
    </r>
    <r>
      <rPr>
        <sz val="11"/>
        <color indexed="8"/>
        <rFont val="Arial Narrow"/>
        <family val="2"/>
      </rPr>
      <t xml:space="preserve"> 1 Bolsas de deducciones debidamente conciliadas y distribuidas para su correspondiente pago.
Anexo 2.18.1 Se anexa conciliación mensual de pagos de seguridad social y aportes parafiscales y a su vez planilla de pago.</t>
    </r>
  </si>
  <si>
    <r>
      <rPr>
        <b/>
        <sz val="11"/>
        <color indexed="8"/>
        <rFont val="Arial Narrow"/>
        <family val="2"/>
      </rPr>
      <t>DTCA:</t>
    </r>
    <r>
      <rPr>
        <sz val="11"/>
        <color indexed="8"/>
        <rFont val="Arial Narrow"/>
        <family val="2"/>
      </rPr>
      <t xml:space="preserve"> Durante este periodo no se generaron solicitudes de GLPI o correo electrónico.Por lo cual no se adjuntan evidencias
</t>
    </r>
    <r>
      <rPr>
        <b/>
        <sz val="11"/>
        <color indexed="8"/>
        <rFont val="Arial Narrow"/>
        <family val="2"/>
      </rPr>
      <t xml:space="preserve">DTOR: </t>
    </r>
    <r>
      <rPr>
        <sz val="11"/>
        <color indexed="8"/>
        <rFont val="Arial Narrow"/>
        <family val="2"/>
      </rPr>
      <t xml:space="preserve">Se adjunta el Anexo Anexo 43 coreo perfil token bancario.19.2, Anexo 44 correo perfil contable 19.2, Anexo 45 correo token tesorero. 19.2, Anexo 46 correo vinculacion token bancario tesorero 16.2. 
</t>
    </r>
    <r>
      <rPr>
        <b/>
        <sz val="11"/>
        <color indexed="8"/>
        <rFont val="Arial Narrow"/>
        <family val="2"/>
      </rPr>
      <t xml:space="preserve">DTAO: </t>
    </r>
    <r>
      <rPr>
        <sz val="11"/>
        <color indexed="8"/>
        <rFont val="Arial Narrow"/>
        <family val="2"/>
      </rPr>
      <t xml:space="preserve">Entre abril y agosto 2020 no se ha requerido la solicitud sobre la inactivación de los usuarios SIIF  que presentan novedades como vacaciones o licencias
</t>
    </r>
    <r>
      <rPr>
        <b/>
        <sz val="11"/>
        <color indexed="8"/>
        <rFont val="Arial Narrow"/>
        <family val="2"/>
      </rPr>
      <t xml:space="preserve">DTAM: </t>
    </r>
    <r>
      <rPr>
        <sz val="11"/>
        <color indexed="8"/>
        <rFont val="Arial Narrow"/>
        <family val="2"/>
      </rPr>
      <t xml:space="preserve">Durante este periodo no se generaron solicitudes de GLPI o correo electrónico para la debida utilización de los recursos tecnológicos en la entidad de usuarios que presentan novedades como licencias o vacaciones.
Por consiguiente NO  se adjuntan evidencias
</t>
    </r>
    <r>
      <rPr>
        <b/>
        <sz val="11"/>
        <color indexed="8"/>
        <rFont val="Arial Narrow"/>
        <family val="2"/>
      </rPr>
      <t>DTPA:</t>
    </r>
    <r>
      <rPr>
        <sz val="11"/>
        <color indexed="8"/>
        <rFont val="Arial Narrow"/>
        <family val="2"/>
      </rPr>
      <t xml:space="preserve"> Se adjunta evidencia sobre la inactivación de los usuarios que presentan novedades como vacaciones o licencias al corte de 30 de julio.
Anexo 1. Correo de Parques Nacionales Naturales de Colombia - soporte de solicitud cancelacion perfil SIIF Nacion Usuario ACACUA
</t>
    </r>
    <r>
      <rPr>
        <b/>
        <sz val="11"/>
        <color indexed="8"/>
        <rFont val="Arial Narrow"/>
        <family val="2"/>
      </rPr>
      <t>DTAN:</t>
    </r>
    <r>
      <rPr>
        <sz val="11"/>
        <color indexed="8"/>
        <rFont val="Arial Narrow"/>
        <family val="2"/>
      </rPr>
      <t xml:space="preserve"> Se han solicitado activaciones y reporte de novedades de los usuarios durante esta vigencia, se adjuntan correos de solicitudes a Nivel Central-Grupo Financiero. </t>
    </r>
  </si>
  <si>
    <r>
      <rPr>
        <b/>
        <sz val="11"/>
        <rFont val="Arial Narrow"/>
        <family val="2"/>
      </rPr>
      <t>DTCA</t>
    </r>
    <r>
      <rPr>
        <sz val="11"/>
        <color indexed="8"/>
        <rFont val="Arial Narrow"/>
        <family val="2"/>
      </rPr>
      <t xml:space="preserve">: 13/08/2020
</t>
    </r>
    <r>
      <rPr>
        <b/>
        <sz val="11"/>
        <rFont val="Arial Narrow"/>
        <family val="2"/>
      </rPr>
      <t>GTEA-SGM</t>
    </r>
    <r>
      <rPr>
        <sz val="11"/>
        <color indexed="8"/>
        <rFont val="Arial Narrow"/>
        <family val="2"/>
      </rPr>
      <t>: 18/08/2020</t>
    </r>
  </si>
  <si>
    <r>
      <rPr>
        <b/>
        <sz val="11"/>
        <rFont val="Arial Narrow"/>
        <family val="2"/>
      </rPr>
      <t>DTCA:</t>
    </r>
    <r>
      <rPr>
        <sz val="11"/>
        <color indexed="8"/>
        <rFont val="Arial Narrow"/>
        <family val="2"/>
      </rPr>
      <t xml:space="preserve">En el segundo cuatrimestre no hubo autorizaciones, es decir actos administrativos que resuelven  los trámites. 
</t>
    </r>
    <r>
      <rPr>
        <b/>
        <sz val="11"/>
        <rFont val="Arial Narrow"/>
        <family val="2"/>
      </rPr>
      <t>GTEA-SGM</t>
    </r>
    <r>
      <rPr>
        <sz val="11"/>
        <color indexed="8"/>
        <rFont val="Arial Narrow"/>
        <family val="2"/>
      </rPr>
      <t xml:space="preserve">: En el segundo cuatrimestre no hubo autorizaciones, es decir actos administrativos que resuelven  los trámites. </t>
    </r>
  </si>
  <si>
    <r>
      <rPr>
        <b/>
        <sz val="11"/>
        <rFont val="Arial Narrow"/>
        <family val="2"/>
      </rPr>
      <t>DTCA</t>
    </r>
    <r>
      <rPr>
        <sz val="11"/>
        <color indexed="8"/>
        <rFont val="Arial Narrow"/>
        <family val="2"/>
      </rPr>
      <t xml:space="preserve">: 0%
</t>
    </r>
    <r>
      <rPr>
        <b/>
        <sz val="11"/>
        <rFont val="Arial Narrow"/>
        <family val="2"/>
      </rPr>
      <t>GTEA-SGM</t>
    </r>
    <r>
      <rPr>
        <sz val="11"/>
        <color indexed="8"/>
        <rFont val="Arial Narrow"/>
        <family val="2"/>
      </rPr>
      <t>: 65%</t>
    </r>
  </si>
  <si>
    <r>
      <rPr>
        <b/>
        <sz val="11"/>
        <color indexed="8"/>
        <rFont val="Arial Narrow"/>
        <family val="2"/>
      </rPr>
      <t xml:space="preserve">GGIS:  </t>
    </r>
    <r>
      <rPr>
        <sz val="11"/>
        <color indexed="8"/>
        <rFont val="Arial Narrow"/>
        <family val="2"/>
      </rPr>
      <t xml:space="preserve">Desde el GGIS se ha venido realizando acompañamiento para el cumplimiento de las actividades de coordinación del SINAP en los espacios SIRAPs.entre los cuales han estado el acompañanamiento a los comités técnicos y directivos de los Subsitemas. Además de esto se ha acompañado los subsitemas en la actualizacion de sus planes de Acción para que queden armonizados con la Política Pública del SINAP 2030. Se genera el informe del primer semestre de “SUBSISTEMAS REGIONALES Y TEMÁTICOS DE AREAS PROTEGIDAS ACOMPAÑADOS Y ORIENTADOS POR PARQUES NACIONALES NATURALES DE COLOMBIA COMO COORDINADOR DEL SINAP” el cual se elabora a partir de los informes de las direcciones territoriales y las acciones del GGIS. </t>
    </r>
    <r>
      <rPr>
        <b/>
        <sz val="11"/>
        <color indexed="8"/>
        <rFont val="Arial Narrow"/>
        <family val="2"/>
      </rPr>
      <t>Las evidencias se encuentran en el DRIVE compartido por la OAP.
DTAN:</t>
    </r>
    <r>
      <rPr>
        <sz val="11"/>
        <color indexed="8"/>
        <rFont val="Arial Narrow"/>
        <family val="2"/>
      </rPr>
      <t xml:space="preserve"> En el proceso de  Coordinar, orientar, acompañar y facilitar la consolidación del Sistema Nacional de Áreas Protegidas - SINAP, direccionando estratégicamente la implementación de los lineamientos del Gobierno Nacional y apoyar la ejecución de los instrumentos de planeación/trabajo, en las escalas de gestión del sistema, que contribuya al cumplimiento de los objetivos y metas de conservación del país, la difusión de la información de las Áreas Protegidas y el cumplimiento de los compromisos internacionales suscritos en este tema; la DTAN como secretaría técnica realiza las siguientes acciones, que contribuyen a la socializacion y  sensibilización de temas importantes en la gestión del subsistema de áreas protegidas de Andes Nororientales: 1. En el I comité técnico del SIRAP AN,  se socializan las metas PND relacionadas con Efectividad de manejo, Representatividad y la ruta y avances de la nueva Politica SINAP 2020-2030 e igualmente se socializa el plan de trabajo definido para la estructura ecologica principal y la ruta para la estructuración de la camaras trampa, la propuesta metologica y plan de trabajo para avanzar en la estructuración del plan de acción del SIRAP AN. 2. En julio en coordinación con el GEF SINAP y el nivel central de PNN,  se realizan dos capacitaciones sobre el tema de RNSC dirigidos a grupo técnico de las Corporaciones y de las AP de la DTAN y a comunidad civil interesada en inscribir su predio como RNSC. 4. Se realiza por parte del grupo de Gestión e integración del SINAP de la SGMAP nivel central de PNN capacitación sobre el RUNAP (este grupo aporta el listado de asistencia) 5. Se realizan jornadas de trabajo con los delegados de las corporaciones que hacen parte del comité técnico DTAN para avanzar en la estructuración del Plan de accion del SIRAP AN. 6. Se coordina con el proyecto GEF SINAP la aplicación de analisis de efectividad para las corporaciones: CAR y Corponort para el 24 y 30 de agosto respectivamente (se adjuntará la evidencia en el proximo reporte). EVIDENCIAS: Se adjunta informe semestral del SIRAP AN con corte a junio 30 (anexo al informe se incluyen evidencias tales como: Actas de reuniones, matrices de información consoidada, listas de asistencias, presentaciones, planes de trabajo, entre otros aspectos), carpeta denominada Taller RNSC: presentaciones y lista de asistencia, y carpeta RUNAP, insumos remitidos a las corporaciones para el taller.</t>
    </r>
    <r>
      <rPr>
        <b/>
        <sz val="11"/>
        <color indexed="8"/>
        <rFont val="Arial Narrow"/>
        <family val="2"/>
      </rPr>
      <t xml:space="preserve">
DTAO: </t>
    </r>
    <r>
      <rPr>
        <sz val="11"/>
        <color indexed="8"/>
        <rFont val="Arial Narrow"/>
        <family val="2"/>
      </rPr>
      <t xml:space="preserve">Se participa en los espacios de SIDAP Antioquia se realizaron tres comités técnicos,  SIDAP Nariño participó en audiencia pública construcción PAI Corponariño 2020 - 2023, se presentó propuestas actores,  aportes a propuestas para plan de desarrollo departamental Nariño, En el SIRAP eje cafetero, Se participó en taller de la Procuraduría General de la Nación, La DTAO desde El Sidap Nariño participó en la consrucción de gestión proyecto de impulsar acciones de conectividad entre las AP del  Subsistema Regional Andes Occidentales y la DTAM.  Anexos: 10 anexos </t>
    </r>
    <r>
      <rPr>
        <b/>
        <sz val="11"/>
        <color indexed="8"/>
        <rFont val="Arial Narrow"/>
        <family val="2"/>
      </rPr>
      <t xml:space="preserve">
DTCA:</t>
    </r>
    <r>
      <rPr>
        <sz val="11"/>
        <color indexed="8"/>
        <rFont val="Arial Narrow"/>
        <family val="2"/>
      </rPr>
      <t xml:space="preserve"> En el segundo cuatrimestre de la vigencia en el marco de las acciones de acompañamiento para el proceso se avanzó en la ejecución de actividades del Contrato de Prestación de Servicio No. 303-202 e mplementación del Sistema de Áreas Protegidas del SIRAP Caribe a través de la Secretaria Ejecutiva del SIRAP Caribe en la región y las actividades del convenio marco 001 de 2020 en los sigientes compromisos:  Se apoyó al SIDAP de SUCRE en la elaboración de la propuesta de reglamento. Se elaboró la propuesta de reglamento a través de decreto con el Objeto. Aprobar y adoptar el reglamento interno operativo del Sistema Departamental de Áreas Protegidas de Sucre, con el fin de definir su organización y funcionamiento ver anexo 1 del informe
Se realizó la reunión de Comité Tecnico llevada a cabo el 9 de julio relacionado a la estructura ecológica principal. Se realizó el taller de Estructura ecológica para el comité técnico, donde se expuso lo avanzado por los institutos Humboldt e Invemar. 
Se elaboró la propuesta para	la implementación de	la estrategia de comunicaciones en el marco del GEF	 de Conectividades. Con el fin de implementar la estrategia de comunicaciones del GEF de conectividades que es liderada por el SIRAP Caribe se realizó la propuesta de alianza ante la FAO como se puede observar en el anexo 3
Se elaboró y envió el Acuerdo de Corpoguajira y la CVS para la implementación del Plan Operativo, Teniendo en cuenta que para operatividad del Plan Operativo se requiere de acuerdos, se elaboraron los acuerdos de corpoguajira y la CVS como se puede observar en el anexo 4.Se elaboró el acuerdo de la CVS y un informe de gestión para la entidad
Por solicitud de la CVS se elaboró un informe de gestión de gestión del Convenio 001 del SIRAP Caribe como se puede ver en el anexo 5
Las evidencias relacionadas pueden detallarse consolidadas en el ANEXO 1. INFORME MENSUAL APOYO SIDAP, ANEXO 2 SINTESIS DIAGNOSTICA FASE 1
Adicionalmente, se atendieron los compromisos relacionados a continuación: De manera virtual se realizó via meet el 10/06/2020 Reunión preparatoria comité técnico SAMP 2020:  Se comentó el contexto en el cual se realizaría este Comité Tecnico del Convenio 007 del 2017 SAMP y las acciones previas dentro de la prepartoria. Se presentó y revisó la propuesta de agenda. anexo 3. Listadoasist_acta_prepartoriaCTSAMP_10062020 
El 02/07/2020 Reunión preparatoria para el Comité Técnico del Subsistema de Áreas Marinas Protegidas: La reunion inició con la socializacion de los avances del convenio 012 de 2017 (Convenio SAMP) hasta el 2019, por parte de Rubiela Peña.Posteriormente se discutió entre todos los presentes el contenido de la agenda del  próximo comité técnico INTERSIRAP - SAMP y se acordaron los siguientes puntos:  1. Socialización de avances del plan de trabajo convenio SAMP, - Avances realizados por parte del GGIS de PNN, - Socialización de resultados compilados con base en matriz aplicada a los actores de interés, para determinar avances de actores estratégicos, se Socializaron las secretarías de cada SIRAP. evidencia: anexo 4. lista_asistencia_y ayuda memoria reunion preparatoria convenio SAMP 02-07-2020
2. Análisis plan de trabajo convenio SAMP (007 de 2017) para determinar opciones de ejecución por medio de la formulación de un proyecto conjunto.
El día 16/07/2020 reunión virtual con el objetivo de Definir los momentos metodológicos del espacio INTERSIRAP: Se acordó incluir la presentación del CONPES aprobado ""Colombia Potencia Bioceánica"", con el propósito de identificar oportunidades para el fortalecimiento del SAMP e involucrar nuevamente al MADS (DAMCRA), en este proceso de gestión para la conservación en los espacios marinos. Se hizo énfasis en que un convenio sin recursos y sin voluntad directiva no logra generar los avances necesarios. anexo 5 .Memoria reuniòn preparatoria InterSirap_13_07_2020. El 27/07/2020 participó reunión virtual cuyo objetivo es definir alcance del INTERSIRAP 2020: El objetivo del próximo INTERSIRAP es revisar las líneas del plan de acción del SAMP y con base en ellas, priorizar las acciones del plan de trabajo para la consolidación del SAMP en el marco del convenio 007 de 2017, enfocadas a fortalecer las capacidades de gestión de los actores del SAMP. anexo 6. Memoria reuniòn preparatoria InterSirap_28_07_2020 _final
</t>
    </r>
    <r>
      <rPr>
        <b/>
        <sz val="11"/>
        <color indexed="8"/>
        <rFont val="Arial Narrow"/>
        <family val="2"/>
      </rPr>
      <t xml:space="preserve">DTPA:  </t>
    </r>
    <r>
      <rPr>
        <sz val="11"/>
        <color indexed="8"/>
        <rFont val="Arial Narrow"/>
        <family val="2"/>
      </rPr>
      <t>Se adjunta como evidencia del cumplimiento de la acción el informe de gestion SINAP primer semestre SIRAP, donde se participa en la implementación de mosaico Tatamá - Paraguas, el cual fue presentado al Nivel Central para su aprobación; en la formulación del Plan de Acción en las estrategias de sostenibilidad financiera del SIRAP y Sociaización de los mecanismos de seguimiento dle indicador de efectividad, en el marco del PND; así como el establecimiento de acuerdos para la gestión SIRAP PACIFICO en el periodo 2020 y en la elección de los delegados a comité directivo del proyecto GEF PACIFICO."</t>
    </r>
  </si>
  <si>
    <r>
      <rPr>
        <b/>
        <sz val="11"/>
        <rFont val="Arial Narrow"/>
        <family val="2"/>
      </rPr>
      <t xml:space="preserve">DTCA: </t>
    </r>
    <r>
      <rPr>
        <sz val="11"/>
        <color indexed="8"/>
        <rFont val="Arial Narrow"/>
        <family val="2"/>
      </rPr>
      <t xml:space="preserve">No se programó avances en el segundo cuatrimestre teniendo en cuenta que se definió una meta de dos (2) sensibilizaciones programadas para la vigencia. Por lo cual se cumplió en el primer cuatrimestre con una sensibilización y se proyecta la próxima en el tercer cuatrimestre de la vigencia. 
</t>
    </r>
    <r>
      <rPr>
        <b/>
        <sz val="11"/>
        <rFont val="Arial Narrow"/>
        <family val="2"/>
      </rPr>
      <t>GTEA-SGM</t>
    </r>
    <r>
      <rPr>
        <sz val="11"/>
        <color indexed="8"/>
        <rFont val="Arial Narrow"/>
        <family val="2"/>
      </rPr>
      <t>: Se anexan  las actas donde se evidencien los procesos de capacitación  y/o socialización al equipo de trabajo referentes a los trámites ambientales, de esta forma se realiza la sensibilización periódica al equipo de trabajo sobre el cumplimiento de los tiempos otorgados por la norma para los Trámites Ambientales. Dilación indebida de los tiempos en el transcurso de losTrámites Ambientales.</t>
    </r>
  </si>
  <si>
    <r>
      <rPr>
        <b/>
        <sz val="11"/>
        <rFont val="Arial Narrow"/>
        <family val="2"/>
      </rPr>
      <t>DTCA</t>
    </r>
    <r>
      <rPr>
        <sz val="11"/>
        <color indexed="8"/>
        <rFont val="Arial Narrow"/>
        <family val="2"/>
      </rPr>
      <t xml:space="preserve">: 30%
</t>
    </r>
    <r>
      <rPr>
        <b/>
        <sz val="11"/>
        <rFont val="Arial Narrow"/>
        <family val="2"/>
      </rPr>
      <t>GTEA-SGM</t>
    </r>
    <r>
      <rPr>
        <sz val="11"/>
        <color indexed="8"/>
        <rFont val="Arial Narrow"/>
        <family val="2"/>
      </rPr>
      <t>: 70%</t>
    </r>
  </si>
  <si>
    <r>
      <rPr>
        <b/>
        <sz val="11"/>
        <rFont val="Arial Narrow"/>
        <family val="2"/>
      </rPr>
      <t xml:space="preserve">GPC: </t>
    </r>
    <r>
      <rPr>
        <sz val="11"/>
        <rFont val="Arial Narrow"/>
        <family val="2"/>
      </rPr>
      <t>En el periodo del reporte no se han realizado traslados o préstamos de bienes en el nivel central.</t>
    </r>
    <r>
      <rPr>
        <sz val="11"/>
        <color indexed="8"/>
        <rFont val="Arial Narrow"/>
        <family val="2"/>
      </rPr>
      <t xml:space="preserve">
</t>
    </r>
    <r>
      <rPr>
        <b/>
        <sz val="11"/>
        <color indexed="8"/>
        <rFont val="Arial Narrow"/>
        <family val="2"/>
      </rPr>
      <t>DTCA:</t>
    </r>
    <r>
      <rPr>
        <sz val="11"/>
        <color indexed="8"/>
        <rFont val="Arial Narrow"/>
        <family val="2"/>
      </rPr>
      <t xml:space="preserve"> En el segundo cuatrimestre de la vigencia no se realizaron traslados de bienes en esta unidad de decisión. Por lo cual no se adjuntan evidencias
</t>
    </r>
    <r>
      <rPr>
        <b/>
        <sz val="11"/>
        <color indexed="8"/>
        <rFont val="Arial Narrow"/>
        <family val="2"/>
      </rPr>
      <t xml:space="preserve">DTOR: </t>
    </r>
    <r>
      <rPr>
        <sz val="11"/>
        <color indexed="8"/>
        <rFont val="Arial Narrow"/>
        <family val="2"/>
      </rPr>
      <t xml:space="preserve">Durante el periodo se realizaron 6 formatos de traslado y prestamo de bienes temporal y definitivo de la DTOR Y sus áreas protegidas. Anexo 1_Traslado__pres_definitivo_Mac, Anexo 1_Traslado__pres_definitivo_Mac, Anexo 3_traslado_pres_DT, Anexo 4 Traslado_pres_Tup, Anexo 5 Trasaldo_pres_DT, Anexo 6_Traslado_pres_DT.
</t>
    </r>
    <r>
      <rPr>
        <b/>
        <sz val="11"/>
        <color indexed="8"/>
        <rFont val="Arial Narrow"/>
        <family val="2"/>
      </rPr>
      <t>DTAO:</t>
    </r>
    <r>
      <rPr>
        <sz val="11"/>
        <color indexed="8"/>
        <rFont val="Arial Narrow"/>
        <family val="2"/>
      </rPr>
      <t xml:space="preserve"> Dada la situacion de contingencia, y el aislamiento obligatorio según las medidas del gobierno nacional, se registran dos traslados para este periodo. Anexo: 1. GRF_FO_03_-Traslado_prestamo_bienes_V_6 Julio27 2.Traslado de elementos cuentadante Alvaro Rios (1)
</t>
    </r>
    <r>
      <rPr>
        <b/>
        <sz val="11"/>
        <color indexed="8"/>
        <rFont val="Arial Narrow"/>
        <family val="2"/>
      </rPr>
      <t xml:space="preserve">DTAM: </t>
    </r>
    <r>
      <rPr>
        <sz val="11"/>
        <color indexed="8"/>
        <rFont val="Arial Narrow"/>
        <family val="2"/>
      </rPr>
      <t xml:space="preserve">Atendiendo situaciones de emergencia sanitaria actual, se autorizó salida de elementos para la ralización  de actividades desde trabajo en casa. </t>
    </r>
    <r>
      <rPr>
        <b/>
        <sz val="11"/>
        <color indexed="8"/>
        <rFont val="Arial Narrow"/>
        <family val="2"/>
      </rPr>
      <t xml:space="preserve">
Anexo 1 Formatos traslado préstamo de elementos DTAM</t>
    </r>
    <r>
      <rPr>
        <sz val="11"/>
        <color indexed="8"/>
        <rFont val="Arial Narrow"/>
        <family val="2"/>
      </rPr>
      <t xml:space="preserve">
</t>
    </r>
    <r>
      <rPr>
        <b/>
        <sz val="11"/>
        <color indexed="8"/>
        <rFont val="Arial Narrow"/>
        <family val="2"/>
      </rPr>
      <t>DTPA:</t>
    </r>
    <r>
      <rPr>
        <sz val="11"/>
        <color indexed="8"/>
        <rFont val="Arial Narrow"/>
        <family val="2"/>
      </rPr>
      <t xml:space="preserve"> En el periodo del reporte no se han realizado traslados o préstamos de bienes entre la DT y las AP
</t>
    </r>
    <r>
      <rPr>
        <b/>
        <sz val="11"/>
        <color indexed="8"/>
        <rFont val="Arial Narrow"/>
        <family val="2"/>
      </rPr>
      <t>DTAN:</t>
    </r>
    <r>
      <rPr>
        <sz val="11"/>
        <color indexed="8"/>
        <rFont val="Arial Narrow"/>
        <family val="2"/>
      </rPr>
      <t xml:space="preserve"> </t>
    </r>
    <r>
      <rPr>
        <sz val="11"/>
        <color indexed="8"/>
        <rFont val="Arial Narrow"/>
        <family val="2"/>
      </rPr>
      <t xml:space="preserve"> Se anexan 8 formatos que corresponden al traslado y préstamo de bienes debidamente diligenciados  en el formato GRF_FO_03 del periodo de Mayo a Agosto del 2020.</t>
    </r>
  </si>
  <si>
    <r>
      <rPr>
        <b/>
        <sz val="11"/>
        <color indexed="8"/>
        <rFont val="Arial Narrow"/>
        <family val="2"/>
      </rPr>
      <t>PNN Chingaza:</t>
    </r>
    <r>
      <rPr>
        <sz val="11"/>
        <color indexed="8"/>
        <rFont val="Arial Narrow"/>
        <family val="2"/>
      </rPr>
      <t xml:space="preserve"> Esta acción de control se cumplío durante el primer cuatrimestre de 2020</t>
    </r>
  </si>
  <si>
    <r>
      <rPr>
        <b/>
        <sz val="11"/>
        <color indexed="8"/>
        <rFont val="Arial Narrow"/>
        <family val="2"/>
      </rPr>
      <t>PNN Chingaza:</t>
    </r>
    <r>
      <rPr>
        <sz val="11"/>
        <color indexed="8"/>
        <rFont val="Arial Narrow"/>
        <family val="2"/>
      </rPr>
      <t xml:space="preserve"> Se llevó a cabo capacitacion interna en el manejo de boleteria y socialización de la resolución 1558 de 2019 al equipo de la linea de ecoturismo del PNN Chingaza. Accion 2 - Anexo 1.</t>
    </r>
  </si>
  <si>
    <r>
      <rPr>
        <b/>
        <sz val="11"/>
        <color indexed="8"/>
        <rFont val="Arial Narrow"/>
        <family val="2"/>
      </rPr>
      <t xml:space="preserve">OAP </t>
    </r>
    <r>
      <rPr>
        <sz val="11"/>
        <color indexed="8"/>
        <rFont val="Arial Narrow"/>
        <family val="2"/>
      </rPr>
      <t>En el primer cuatrimestre de la vigencia 2020 se han llevado a cabo 2 taller de construyendo país con participación de PNNC y en ellos no quedo ningún compromiso para la Entidad; se informa que el Taller programado para Riohacha para el 14 de marzo fue cancelado. Para las anteriores vigencias se pactaron dos compromisos uno de ellos cerrados y el otro se encuentran en ejecución conforme la evidencia donde se encuentra la matriz con el envío al Ministerio de Ambiente y Desarrollo Sostenible .</t>
    </r>
  </si>
  <si>
    <r>
      <rPr>
        <b/>
        <sz val="11"/>
        <color indexed="8"/>
        <rFont val="Arial Narrow"/>
        <family val="2"/>
      </rPr>
      <t xml:space="preserve">OAP </t>
    </r>
    <r>
      <rPr>
        <sz val="11"/>
        <color indexed="8"/>
        <rFont val="Arial Narrow"/>
        <family val="2"/>
      </rPr>
      <t>30%</t>
    </r>
  </si>
  <si>
    <r>
      <rPr>
        <b/>
        <sz val="11"/>
        <color indexed="8"/>
        <rFont val="Arial Narrow"/>
        <family val="2"/>
      </rPr>
      <t xml:space="preserve">GCEA:  </t>
    </r>
    <r>
      <rPr>
        <sz val="11"/>
        <color indexed="8"/>
        <rFont val="Arial Narrow"/>
        <family val="2"/>
      </rPr>
      <t>Durante el primer trimestre del año, se trabajó articuladamente con la DTAO en la metodología, acompañamiento y desarrollo de un taller de construcción participativa del plan de comunicaciones para el SIDAP Nariño para posicionar la conservación de la biodiversidad en la región. El taller se realizó los días 6 y 7 de marzo del presente año en el Chalet Guamuez del corregimiento de El Encano y contó con la participación de representantes de organizaciones de la sociedad civil y de instituciones ambientales. 
Anexos 1.1. Memoria del Taller
Anexo 1.2. Listados de Asistencia
Anexo 1.3. Presentaciones</t>
    </r>
  </si>
  <si>
    <r>
      <rPr>
        <b/>
        <sz val="11"/>
        <color indexed="8"/>
        <rFont val="Arial Narrow"/>
        <family val="2"/>
      </rPr>
      <t xml:space="preserve">GCEA:  </t>
    </r>
    <r>
      <rPr>
        <sz val="11"/>
        <color indexed="8"/>
        <rFont val="Arial Narrow"/>
        <family val="2"/>
      </rPr>
      <t>16.6%</t>
    </r>
  </si>
  <si>
    <r>
      <rPr>
        <b/>
        <sz val="11"/>
        <color indexed="8"/>
        <rFont val="Arial Narrow"/>
        <family val="2"/>
      </rPr>
      <t xml:space="preserve">PNN Farallones de Cali </t>
    </r>
    <r>
      <rPr>
        <sz val="11"/>
        <color indexed="8"/>
        <rFont val="Arial Narrow"/>
        <family val="2"/>
      </rPr>
      <t xml:space="preserve">En el periodo se realizó monitoreo del VOC Recurso hídrico (sistemas lógicos y lénticos) en los 4 ríos priorizados, Pance, Meléndez, Felidia y Pichindé Los valores de caudal obtenidos son: Pance 1500.4, 1230.4, 1889.1 lps; Pichindé: 1452.9, 1534, 922 lps; Felidia 1187.9, 433.9; 804.4 lps; Meléndez: 1255, 1366.3, 984.6 lps. , así mismo se realizó monitoreo a 7 de las 13 fuentes hídricas  asociadas a concesiones la por temas de orden publico y  la contingencia del COVID-19.
</t>
    </r>
  </si>
  <si>
    <r>
      <rPr>
        <b/>
        <sz val="11"/>
        <color indexed="8"/>
        <rFont val="Arial Narrow"/>
        <family val="2"/>
      </rPr>
      <t xml:space="preserve">PNN Farallones de Cali </t>
    </r>
    <r>
      <rPr>
        <sz val="11"/>
        <color indexed="8"/>
        <rFont val="Arial Narrow"/>
        <family val="2"/>
      </rPr>
      <t>33.3%</t>
    </r>
  </si>
  <si>
    <r>
      <rPr>
        <b/>
        <sz val="11"/>
        <color indexed="8"/>
        <rFont val="Arial Narrow"/>
        <family val="2"/>
      </rPr>
      <t xml:space="preserve">PNN Farallones de Cali </t>
    </r>
    <r>
      <rPr>
        <sz val="11"/>
        <color indexed="8"/>
        <rFont val="Arial Narrow"/>
        <family val="2"/>
      </rPr>
      <t>19/08/2020</t>
    </r>
  </si>
  <si>
    <r>
      <rPr>
        <b/>
        <sz val="11"/>
        <color indexed="8"/>
        <rFont val="Arial Narrow"/>
        <family val="2"/>
      </rPr>
      <t xml:space="preserve">PNN Farallones de Cali </t>
    </r>
    <r>
      <rPr>
        <sz val="11"/>
        <color indexed="8"/>
        <rFont val="Arial Narrow"/>
        <family val="2"/>
      </rPr>
      <t>En el trimestre se realizó monitoreo del VOC Recurso hídrico (sistemas lóticos y lénticos) en los 4 ríos priorizados, Pance, Meléndez, Felidia y Pichindé durante los meses de mayo y junio, teniendo para cada rio dos eventos de muestreo donde se midió el caudal en lps; también se realizó monitoreo a fuentes hídricas asociadas a concesiones las cuales son trece (puntos de muestreo) aclarando que para los puntos presentes en Jamundí no se realizó muestreo por problemas de orden público, siendo muestreados 9 puntos de los 13 con un solo evento de muestreo. Los valores de caudal obtenidos para los ríos priorizados en el monitoreo de límites fue: Pance 2813.3, 1416.2 lps; Pichindé: 1617, 2814.3 lps; Felidia 764.4, 961.4 lps; Meléndez: 1305.5, 1638.9 lps. Igualmente se tomaron variables fisicoquímicas (en junio) y se analizó las muestras de macroinvertebrados para índices EPT y BMWP/Col que fueron colectados en marzo tanto para límites de ríos priorizados como para cuerpos de aguas asociados a concesiones.</t>
    </r>
  </si>
  <si>
    <r>
      <rPr>
        <b/>
        <sz val="11"/>
        <color indexed="8"/>
        <rFont val="Arial Narrow"/>
        <family val="2"/>
      </rPr>
      <t xml:space="preserve">PNN Farallones de Cali </t>
    </r>
    <r>
      <rPr>
        <sz val="11"/>
        <color indexed="8"/>
        <rFont val="Arial Narrow"/>
        <family val="2"/>
      </rPr>
      <t>67%</t>
    </r>
  </si>
  <si>
    <r>
      <rPr>
        <b/>
        <sz val="11"/>
        <color indexed="8"/>
        <rFont val="Arial Narrow"/>
        <family val="2"/>
      </rPr>
      <t xml:space="preserve"> </t>
    </r>
    <r>
      <rPr>
        <sz val="11"/>
        <color indexed="8"/>
        <rFont val="Arial Narrow"/>
        <family val="2"/>
      </rPr>
      <t>14/04/2020</t>
    </r>
  </si>
  <si>
    <r>
      <rPr>
        <b/>
        <sz val="11"/>
        <color indexed="8"/>
        <rFont val="Arial Narrow"/>
        <family val="2"/>
      </rPr>
      <t xml:space="preserve">PNN Uramba Bahía Málaga </t>
    </r>
    <r>
      <rPr>
        <sz val="11"/>
        <color indexed="8"/>
        <rFont val="Arial Narrow"/>
        <family val="2"/>
      </rPr>
      <t xml:space="preserve">Se avanza en la programación de acciones definidas para el acuerdo, donde se evidencia, realizar la mesa conjunta para  la planeación y el seguimiento al cumplimiento de acuerdos de consulta previa.  Por otro lado, se adelanta el proceso administrativo para el convenio para aunar esfuerzos técnicos, humanos y financieros para el cumplimiento de los acuerdos de consulta previa y aportar a la construcción de una cadena de valor de la actividad ecoturística del PNN Uramba Bahía Málaga. </t>
    </r>
  </si>
  <si>
    <r>
      <rPr>
        <b/>
        <sz val="11"/>
        <color indexed="8"/>
        <rFont val="Arial Narrow"/>
        <family val="2"/>
      </rPr>
      <t xml:space="preserve">PNN Uramba Bahía Málaga </t>
    </r>
    <r>
      <rPr>
        <sz val="11"/>
        <color indexed="8"/>
        <rFont val="Arial Narrow"/>
        <family val="2"/>
      </rPr>
      <t>20%</t>
    </r>
  </si>
  <si>
    <r>
      <rPr>
        <b/>
        <sz val="11"/>
        <color indexed="8"/>
        <rFont val="Arial Narrow"/>
        <family val="2"/>
      </rPr>
      <t xml:space="preserve">PNN Uramba Bahía Málaga </t>
    </r>
    <r>
      <rPr>
        <sz val="11"/>
        <color indexed="8"/>
        <rFont val="Arial Narrow"/>
        <family val="2"/>
      </rPr>
      <t>19/08/2020</t>
    </r>
  </si>
  <si>
    <r>
      <rPr>
        <b/>
        <sz val="11"/>
        <color indexed="8"/>
        <rFont val="Arial Narrow"/>
        <family val="2"/>
      </rPr>
      <t>El PNN Uramaba Bahia Malaga</t>
    </r>
    <r>
      <rPr>
        <sz val="11"/>
        <color indexed="8"/>
        <rFont val="Arial Narrow"/>
        <family val="2"/>
      </rPr>
      <t xml:space="preserve"> avanza en la revisión y nuevas propuestas para el acuerdo de pesca con el consejo comunitario de La Barra, asi mismo con las revisiones realizadas con el equipo del AP y nivel territorial. Por otro lado,  la mesa del EMC como instancia de toma de decisiones, se realiza dejando con ello claridades con respecto al trabajo que se delanta para el año en curso y compromisos que se han ido realizado posterior a la ejecución de dicha instancia.  </t>
    </r>
  </si>
  <si>
    <r>
      <rPr>
        <b/>
        <sz val="11"/>
        <color indexed="8"/>
        <rFont val="Arial Narrow"/>
        <family val="2"/>
      </rPr>
      <t xml:space="preserve">PNN Uramba Bahía Málaga </t>
    </r>
    <r>
      <rPr>
        <sz val="11"/>
        <color indexed="8"/>
        <rFont val="Arial Narrow"/>
        <family val="2"/>
      </rPr>
      <t>45%</t>
    </r>
  </si>
  <si>
    <r>
      <t>SFF Malpelo</t>
    </r>
    <r>
      <rPr>
        <sz val="11"/>
        <color indexed="8"/>
        <rFont val="Arial Narrow"/>
        <family val="2"/>
      </rPr>
      <t xml:space="preserve"> Se planificaron y ejecutaron recorridos de PVC de acuerdo al protocolo establecido. No se cumplió la meta del 100%  por la contingencia COVID-19, las embarcaciones que apoyan el proceso de PVC no ingresaron al área. Se sistematizo la información de PVC en la plataforma Sico-Smart que se encuentra actualizada al 30  de marzo. Se genero el mapa de Visibilidad de los recorridos de las hectáreas bajo presión logrando recorrer  el 22.73% de las mismas (meta 2020 del 30%).</t>
    </r>
  </si>
  <si>
    <r>
      <t xml:space="preserve">SFF Malpelo </t>
    </r>
    <r>
      <rPr>
        <sz val="11"/>
        <color indexed="8"/>
        <rFont val="Arial Narrow"/>
        <family val="2"/>
      </rPr>
      <t>22.73%</t>
    </r>
  </si>
  <si>
    <r>
      <rPr>
        <b/>
        <sz val="11"/>
        <color indexed="8"/>
        <rFont val="Arial Narrow"/>
        <family val="2"/>
      </rPr>
      <t xml:space="preserve">SFF Malpelo </t>
    </r>
    <r>
      <rPr>
        <sz val="11"/>
        <color indexed="8"/>
        <rFont val="Arial Narrow"/>
        <family val="2"/>
      </rPr>
      <t>19/08/2020</t>
    </r>
  </si>
  <si>
    <r>
      <rPr>
        <b/>
        <sz val="11"/>
        <color indexed="8"/>
        <rFont val="Arial Narrow"/>
        <family val="2"/>
      </rPr>
      <t xml:space="preserve">SFF Malpelo </t>
    </r>
    <r>
      <rPr>
        <sz val="11"/>
        <color indexed="8"/>
        <rFont val="Arial Narrow"/>
        <family val="2"/>
      </rPr>
      <t xml:space="preserve">Se planificaron recorridos de PVC de acuerdo al protocolo estabecido. No se cumplio la meta de aumentar la cobertura de control y vigilancia por la contigencia COVID-19 ya que las embarcaciones que apoyan el proceso de PVC no efectuan ingresos al área desde el mes de marzo.  </t>
    </r>
  </si>
  <si>
    <r>
      <rPr>
        <b/>
        <sz val="11"/>
        <color indexed="8"/>
        <rFont val="Arial Narrow"/>
        <family val="2"/>
      </rPr>
      <t xml:space="preserve">SFF Malpelo: </t>
    </r>
    <r>
      <rPr>
        <sz val="11"/>
        <color indexed="8"/>
        <rFont val="Arial Narrow"/>
        <family val="2"/>
      </rPr>
      <t>45%</t>
    </r>
  </si>
  <si>
    <r>
      <rPr>
        <b/>
        <sz val="11"/>
        <color indexed="8"/>
        <rFont val="Arial Narrow"/>
        <family val="2"/>
      </rPr>
      <t xml:space="preserve">PNN Utría </t>
    </r>
    <r>
      <rPr>
        <sz val="11"/>
        <color indexed="8"/>
        <rFont val="Arial Narrow"/>
        <family val="2"/>
      </rPr>
      <t>En el marco de la implementación del programa de apoyo presupuestario DLS (Desarrollo Local Sostenible) se seleccionaron emprendimientos o iniciativas sobre pesca artesanal responsable a apoyarse o fortalecerse durante la presente vigencia, en los corregimientos El Valle y Jurubirá (comunidades negras), y en las comunidades indígenas que hacen parte del acuerdo REM con ACIOKENDO.  Los emprendimientos a fortalecer deben comportar buenas prácticas de pesca entendidas como aprovechamiento sostenible de la biodiversidad de recursos hidrobiológicos (pesqueros) en el Área (y zona aledaña), acatando la regulación que se tiene para ello al interior del Parque Nacional. 
Este fortalecimiento a su vez hace parte de la implementación del acuerdo de uso y manejo suscrito con consejos comunitarios para el componente de recursos hidrobiológicos (regulación de la pesca al interior del PNNU).  Los beneficiarios se comprometen a realizar pesca responsable (con aparejos permitidos en sitios permitidos) tanto al interior del AP como en su zona aledaña, donde están presentes otras figuras de manejo que promueven una pesca artesanal regulada y responsable.  Evidencia: Relación de iniciativas seleccionadas 2020 Programa DLS.</t>
    </r>
  </si>
  <si>
    <r>
      <rPr>
        <b/>
        <sz val="11"/>
        <rFont val="Arial Narrow"/>
        <family val="2"/>
      </rPr>
      <t>PNN Utría</t>
    </r>
    <r>
      <rPr>
        <sz val="11"/>
        <rFont val="Arial Narrow"/>
        <family val="2"/>
      </rPr>
      <t>33%</t>
    </r>
  </si>
  <si>
    <r>
      <rPr>
        <b/>
        <sz val="11"/>
        <color indexed="8"/>
        <rFont val="Arial Narrow"/>
        <family val="2"/>
      </rPr>
      <t xml:space="preserve">PNN Utría </t>
    </r>
    <r>
      <rPr>
        <sz val="11"/>
        <color indexed="8"/>
        <rFont val="Arial Narrow"/>
        <family val="2"/>
      </rPr>
      <t>19/08/2020</t>
    </r>
  </si>
  <si>
    <r>
      <rPr>
        <b/>
        <sz val="11"/>
        <color indexed="8"/>
        <rFont val="Arial Narrow"/>
        <family val="2"/>
      </rPr>
      <t xml:space="preserve">PNN Utría </t>
    </r>
    <r>
      <rPr>
        <sz val="11"/>
        <color indexed="8"/>
        <rFont val="Arial Narrow"/>
        <family val="2"/>
      </rPr>
      <t>En el marco de la implementación del programa de apoyo presupuestario DLS (Desarrollo Local Sostenible) se seleccionaron emprendimientos o iniciativas sobre pesca artesanal responsable a apoyarse o fortalecerse durante la presente vigencia, en los corregimientos El Valle y Jurubirá (comunidades negras), y en las comunidades indígenas que hacen parte del acuerdo REM con ACIOKENDO.  Los emprendimientos en proceso de fortalecimiento deben implementar buenas prácticas de pesca entendidas como aprovechamiento sostenible de la biodiversidad de recursos hidrobiológicos (pesqueros) en el Área (y zona aledaña), acatando la regulación que se tiene para ello al interior del Parque Nacional. 
Este fortalecimiento a su vez hace parte de la implementación del acuerdo de uso y manejo suscrito con consejos comunitarios para el componente de recursos hidrobiológicos (regulación de la pesca al interior del PNNU).  Los beneficiarios se comprometen a realizar pesca responsable (con aparejos permitidos en sitios permitidos) tanto al interior del AP como en su zona aledaña, donde están presentes otras figuras de manejo que promueven una pesca artesanal regulada y responsable.  Evidencia: Informe con la relación de iniciativas seleccionadas 2020 Programa DLS.
Por otro lado, en el marco del proyecto KfW se establecerán criterios para la selección de iniciativas a fortalecer y consolidar.  La intención es darle continuidad a los emprendimientos que se han venido apoyando con el desarrollo del programa DLS-UE, previo análisis y cumplimiento de criterios. 
Desde la Coordinación Regional Proyecto APDB KfW en la DTPA se convocó a reunión virtual para socializar y discutir los avances en la implementación del proyecto.
Se cuenta con los informes de dos (02) consultorías que se han realizado en las Áreas Marinas de la DTPA, relacionadas con la medida implementación de alternativas productivas para Recursos Hidrobiológicos enfocados en cadena de valor y Buenas Prácticas Pesqueras.
Una de las recomendaciones para la implementación es la celebración (separada)de convenios tripartitas con dos operadores y participación del sector privado. Uno de los convenios involucraría a los Parques Nacionales Katíos, Utría y Uramba Bahía Málaga, cuyo operador sería la Fundación Marviva.
Se resalta la importancia de articular e integrar en forma explícita la ejecución de acciones y actividades del proyecto a los acuerdos de uso y manejo con los que cuentan las Areas celebrados con actores comunitarios, elemento que deberá ser tenido en cuenta por los operadores seleccionados.</t>
    </r>
  </si>
  <si>
    <r>
      <rPr>
        <b/>
        <sz val="11"/>
        <color indexed="8"/>
        <rFont val="Arial Narrow"/>
        <family val="2"/>
      </rPr>
      <t xml:space="preserve">PNN Utría </t>
    </r>
    <r>
      <rPr>
        <sz val="11"/>
        <color indexed="8"/>
        <rFont val="Arial Narrow"/>
        <family val="2"/>
      </rPr>
      <t>67%</t>
    </r>
  </si>
  <si>
    <r>
      <rPr>
        <b/>
        <sz val="11"/>
        <color indexed="8"/>
        <rFont val="Arial Narrow"/>
        <family val="2"/>
      </rPr>
      <t xml:space="preserve"> </t>
    </r>
    <r>
      <rPr>
        <sz val="11"/>
        <color indexed="8"/>
        <rFont val="Arial Narrow"/>
        <family val="2"/>
      </rPr>
      <t>20/04/2020</t>
    </r>
  </si>
  <si>
    <r>
      <rPr>
        <b/>
        <sz val="11"/>
        <color indexed="8"/>
        <rFont val="Arial Narrow"/>
        <family val="2"/>
      </rPr>
      <t xml:space="preserve">PNN Gorgona </t>
    </r>
    <r>
      <rPr>
        <sz val="11"/>
        <color indexed="8"/>
        <rFont val="Arial Narrow"/>
        <family val="2"/>
      </rPr>
      <t>Se adjunta como evidencia de la gestión de recursos los diferentes informes Carijoa Riisei a marzo de 2020, el informe final de impacto de buceo, el informe parcial de monitoreo a abril de 2020 y el informe de monitoreo de 2019.</t>
    </r>
  </si>
  <si>
    <r>
      <rPr>
        <b/>
        <sz val="11"/>
        <color indexed="8"/>
        <rFont val="Arial Narrow"/>
        <family val="2"/>
      </rPr>
      <t xml:space="preserve">PNN Gorgona </t>
    </r>
    <r>
      <rPr>
        <sz val="11"/>
        <color indexed="8"/>
        <rFont val="Arial Narrow"/>
        <family val="2"/>
      </rPr>
      <t>20%</t>
    </r>
  </si>
  <si>
    <r>
      <rPr>
        <b/>
        <sz val="11"/>
        <color indexed="8"/>
        <rFont val="Arial Narrow"/>
        <family val="2"/>
      </rPr>
      <t xml:space="preserve">PNN Gorgona </t>
    </r>
    <r>
      <rPr>
        <sz val="11"/>
        <color indexed="8"/>
        <rFont val="Arial Narrow"/>
        <family val="2"/>
      </rPr>
      <t>19/08/2020</t>
    </r>
  </si>
  <si>
    <r>
      <rPr>
        <b/>
        <sz val="11"/>
        <color indexed="8"/>
        <rFont val="Arial Narrow"/>
        <family val="2"/>
      </rPr>
      <t xml:space="preserve">PNN Gorgona </t>
    </r>
    <r>
      <rPr>
        <sz val="11"/>
        <color indexed="8"/>
        <rFont val="Arial Narrow"/>
        <family val="2"/>
      </rPr>
      <t>Se realizo el primer monitoreo de carijoa riseii en marzo y se pesento el informe de los resultados. Se tramito aval de investigacion con la Universidad del Valle para la ejecucion del monitoreo de oceanografia en marzo.
Durante los meses abril-agosto en el marco de la emergencia sanitaria se ha avanzado en la ejecucion de los monitoreos de aves marinas, tortugas marinas, dinamica de playa y oceanografia. adicionalmente se realizo la suscripcion de un convenio con la Universidad del Valle para la implementacion de los monitoreos de oceanografia, herpetofauna y arrecifes de coral a ejecutarse entre los meses de septiembre y noviembre. Se anexan como evidencias Elinforme de monitoreo de carijoa riisei, las bases de datos de los monitoreos de aves marinas, tortugas marinas y dinamica de playa, el aval de investigacion para oceanografia y el convenio con la Universidad del Valle.</t>
    </r>
  </si>
  <si>
    <r>
      <rPr>
        <b/>
        <sz val="11"/>
        <color indexed="8"/>
        <rFont val="Arial Narrow"/>
        <family val="2"/>
      </rPr>
      <t xml:space="preserve">PNN Gorgona </t>
    </r>
    <r>
      <rPr>
        <sz val="11"/>
        <color indexed="8"/>
        <rFont val="Arial Narrow"/>
        <family val="2"/>
      </rPr>
      <t>40%</t>
    </r>
  </si>
  <si>
    <r>
      <rPr>
        <b/>
        <sz val="11"/>
        <color indexed="8"/>
        <rFont val="Arial Narrow"/>
        <family val="2"/>
      </rPr>
      <t xml:space="preserve">PNN Katios </t>
    </r>
    <r>
      <rPr>
        <sz val="11"/>
        <color indexed="8"/>
        <rFont val="Arial Narrow"/>
        <family val="2"/>
      </rPr>
      <t>40%</t>
    </r>
  </si>
  <si>
    <r>
      <rPr>
        <b/>
        <sz val="11"/>
        <color indexed="8"/>
        <rFont val="Arial Narrow"/>
        <family val="2"/>
      </rPr>
      <t xml:space="preserve">PNN Katios </t>
    </r>
    <r>
      <rPr>
        <sz val="11"/>
        <color indexed="8"/>
        <rFont val="Arial Narrow"/>
        <family val="2"/>
      </rPr>
      <t>19/08/2020</t>
    </r>
  </si>
  <si>
    <r>
      <rPr>
        <b/>
        <sz val="11"/>
        <color indexed="8"/>
        <rFont val="Arial Narrow"/>
        <family val="2"/>
      </rPr>
      <t xml:space="preserve">PNN Katios </t>
    </r>
    <r>
      <rPr>
        <sz val="11"/>
        <color indexed="8"/>
        <rFont val="Arial Narrow"/>
        <family val="2"/>
      </rPr>
      <t>Nota; es importante aclarar que esta meta ya se da por finalizada como parte del cumplimiento del seguimiento a la Mesa Local, porque se hace una vez al año y se realizó en Febrero. Sin embargo, se presenta los aportes al seguimiento en el marco del Plan de Acción. 
Entre el 28 y 29 de julio de 2020 se realizo la reunion de comite de seguimiento al acuerdo de de uso suscrito con las Comunidad de Puente Ameríca con relación al Plan de Acción y con referencia al monitoreo de los recursos hidrobiologico celebrado entre PNN Los Katios y la comunidad de Puente America donde se delego a las personas del equipo de comité coordinador del acuerdo (3 integrantes de la comunidad y 2 del PNNK). Ademas se socializo el plan de trabajo del año anterior, donde se resalto los logros y difiicultades  y se proponieron estrategias para subsanar  lo mencionado. Se evaluo las actividades realizadas en el primero y segundo trimestre del año 2020, como referente en la construcion del plan de trabajo para el tercer y cuarto trimestre del año en curso.
Evidencias: 
Anexo_8. Acta Comite de Seguimiento de los Acuerdos de Uso y Manejo de los Recursos Hidrobiológicos. 29-07-2020
Anexo_9. Acta Plan de Trabajo del Acuerdos de Uso y Manejo de los Recursos Hidrobiológicos. 29-07-2020
Anexo_10. Lista de asistencia comite de acuerdo 28-07-2020
Anexo_11. Listado de asistencia plan de trabajo  29-07-2020
Anexo 12. Listado de asistencia seguimiento DLS 28-07-2020</t>
    </r>
  </si>
  <si>
    <r>
      <rPr>
        <b/>
        <sz val="11"/>
        <color indexed="8"/>
        <rFont val="Arial Narrow"/>
        <family val="2"/>
      </rPr>
      <t xml:space="preserve">PNN Katios  </t>
    </r>
    <r>
      <rPr>
        <sz val="11"/>
        <color indexed="8"/>
        <rFont val="Arial Narrow"/>
        <family val="2"/>
      </rPr>
      <t>67%</t>
    </r>
  </si>
  <si>
    <r>
      <rPr>
        <b/>
        <sz val="11"/>
        <color indexed="8"/>
        <rFont val="Arial Narrow"/>
        <family val="2"/>
      </rPr>
      <t xml:space="preserve"> </t>
    </r>
    <r>
      <rPr>
        <sz val="11"/>
        <color indexed="8"/>
        <rFont val="Arial Narrow"/>
        <family val="2"/>
      </rPr>
      <t>27/04/2020</t>
    </r>
  </si>
  <si>
    <r>
      <rPr>
        <b/>
        <sz val="11"/>
        <color indexed="8"/>
        <rFont val="Arial Narrow"/>
        <family val="2"/>
      </rPr>
      <t xml:space="preserve">PNN Munchique </t>
    </r>
    <r>
      <rPr>
        <sz val="11"/>
        <color indexed="8"/>
        <rFont val="Arial Narrow"/>
        <family val="2"/>
      </rPr>
      <t>Durante el trimestre se ha participado en reuniones convocadas con instituciones y comunidades, principalmente en el marco de la implementación de los acuerdos de sustitución de cultivos (PNIS), del Plan Estratégico con enfoque Territorial (PDET), Agencia de Renovación del Territorio (ART), Agencia Nacional de Tierras (ANT), Construcción del Plan de Desarrollo Municipal (el Tambo) y Departamental (Cauca), Consejo Territorial de Planeación CTP.</t>
    </r>
  </si>
  <si>
    <r>
      <rPr>
        <b/>
        <sz val="11"/>
        <color indexed="8"/>
        <rFont val="Arial Narrow"/>
        <family val="2"/>
      </rPr>
      <t xml:space="preserve">PNN Munchique </t>
    </r>
    <r>
      <rPr>
        <sz val="11"/>
        <color indexed="8"/>
        <rFont val="Arial Narrow"/>
        <family val="2"/>
      </rPr>
      <t>30%</t>
    </r>
  </si>
  <si>
    <r>
      <rPr>
        <b/>
        <sz val="11"/>
        <color indexed="8"/>
        <rFont val="Arial Narrow"/>
        <family val="2"/>
      </rPr>
      <t xml:space="preserve">PNN Munchique
</t>
    </r>
    <r>
      <rPr>
        <sz val="11"/>
        <color indexed="8"/>
        <rFont val="Arial Narrow"/>
        <family val="2"/>
      </rPr>
      <t>19/08/2020</t>
    </r>
  </si>
  <si>
    <r>
      <rPr>
        <b/>
        <sz val="11"/>
        <color indexed="8"/>
        <rFont val="Arial Narrow"/>
        <family val="2"/>
      </rPr>
      <t xml:space="preserve">PNN Munchique </t>
    </r>
    <r>
      <rPr>
        <sz val="11"/>
        <color indexed="8"/>
        <rFont val="Arial Narrow"/>
        <family val="2"/>
      </rPr>
      <t>Este item se ha visto afectado por el aislamiento social que ha declarado el Gobierno Nacional, adicionalmente   se presenta la situación que las personas que tienen acargo la elaboración de las memorias y los listados de las reuniones virtuales no los han compartido al correo por consiguiente se agregan como evidencia memoria fotografica de las reuniones virtuales que se han realizado.</t>
    </r>
  </si>
  <si>
    <r>
      <rPr>
        <b/>
        <sz val="11"/>
        <color indexed="8"/>
        <rFont val="Arial Narrow"/>
        <family val="2"/>
      </rPr>
      <t xml:space="preserve">PNN Munchique </t>
    </r>
    <r>
      <rPr>
        <sz val="11"/>
        <color indexed="8"/>
        <rFont val="Arial Narrow"/>
        <family val="2"/>
      </rPr>
      <t>67%</t>
    </r>
  </si>
  <si>
    <r>
      <rPr>
        <b/>
        <sz val="11"/>
        <color indexed="8"/>
        <rFont val="Arial Narrow"/>
        <family val="2"/>
      </rPr>
      <t xml:space="preserve">GGH </t>
    </r>
    <r>
      <rPr>
        <sz val="11"/>
        <color indexed="8"/>
        <rFont val="Arial Narrow"/>
        <family val="2"/>
      </rPr>
      <t xml:space="preserve">El avance de implementación del Plan de Acción de la Política de la Gestión Estratégica de Talento Humano, corresponde a implementación de SST,  mecanismos o instrumentos para intervenir el desempeño de gerentes y Cumplimiento del Decreto 2011 de 2017. </t>
    </r>
    <r>
      <rPr>
        <b/>
        <sz val="11"/>
        <color indexed="8"/>
        <rFont val="Arial Narrow"/>
        <family val="2"/>
      </rPr>
      <t>Anexo 1 Seguimiento al plan de acción</t>
    </r>
  </si>
  <si>
    <r>
      <rPr>
        <b/>
        <sz val="11"/>
        <color indexed="8"/>
        <rFont val="Arial Narrow"/>
        <family val="2"/>
      </rPr>
      <t xml:space="preserve">GGH </t>
    </r>
    <r>
      <rPr>
        <sz val="11"/>
        <color indexed="8"/>
        <rFont val="Arial Narrow"/>
        <family val="2"/>
      </rPr>
      <t>15%</t>
    </r>
  </si>
  <si>
    <r>
      <rPr>
        <b/>
        <sz val="11"/>
        <color indexed="8"/>
        <rFont val="Arial Narrow"/>
        <family val="2"/>
      </rPr>
      <t xml:space="preserve">CHURUMBELOS: </t>
    </r>
    <r>
      <rPr>
        <sz val="11"/>
        <color indexed="8"/>
        <rFont val="Arial Narrow"/>
        <family val="2"/>
      </rPr>
      <t>A la fecha se han realizado tres reuniones de trabajo en las que se tratan temas técnicos, administrativos y de PCRP: Además se revisan y ajustan los cronogramas de trabajo del mes respectivo (anexo1, anexo2 y anexo 3)</t>
    </r>
  </si>
  <si>
    <r>
      <rPr>
        <b/>
        <sz val="11"/>
        <color indexed="8"/>
        <rFont val="Arial Narrow"/>
        <family val="2"/>
      </rPr>
      <t>Churumbelos:</t>
    </r>
    <r>
      <rPr>
        <sz val="11"/>
        <color indexed="8"/>
        <rFont val="Arial Narrow"/>
        <family val="2"/>
      </rPr>
      <t xml:space="preserve"> 33.3%</t>
    </r>
  </si>
  <si>
    <r>
      <rPr>
        <b/>
        <sz val="11"/>
        <color indexed="8"/>
        <rFont val="Arial Narrow"/>
        <family val="2"/>
      </rPr>
      <t>PNN Churumbelos:</t>
    </r>
    <r>
      <rPr>
        <sz val="11"/>
        <color indexed="8"/>
        <rFont val="Arial Narrow"/>
        <family val="2"/>
      </rPr>
      <t xml:space="preserve"> 70%</t>
    </r>
  </si>
  <si>
    <r>
      <rPr>
        <b/>
        <sz val="11"/>
        <color indexed="8"/>
        <rFont val="Arial Narrow"/>
        <family val="2"/>
      </rPr>
      <t xml:space="preserve">DTAM: </t>
    </r>
    <r>
      <rPr>
        <sz val="11"/>
        <color indexed="8"/>
        <rFont val="Arial Narrow"/>
        <family val="2"/>
      </rPr>
      <t>Se realizan sensibilizaciones del Proceso Administrativo Sancionatorio, administración pública, y aspectos generales del derecho disciplinario. 
Anexo 1 presentación Procedimiento  sancionatorio ambiental, Anexo 2 Socialización procedimiento sancionatorio ambiental Ley 1333 de 2009.
Anexo 2 Socialización procedimiento sancionatorio ambiental Ley 1333 de 2009</t>
    </r>
  </si>
  <si>
    <r>
      <rPr>
        <b/>
        <sz val="11"/>
        <color indexed="8"/>
        <rFont val="Arial Narrow"/>
        <family val="2"/>
      </rPr>
      <t xml:space="preserve">DTAM: </t>
    </r>
    <r>
      <rPr>
        <sz val="11"/>
        <color indexed="8"/>
        <rFont val="Arial Narrow"/>
        <family val="2"/>
      </rPr>
      <t>33.3%</t>
    </r>
  </si>
  <si>
    <r>
      <t xml:space="preserve">DTAM: </t>
    </r>
    <r>
      <rPr>
        <sz val="11"/>
        <color indexed="8"/>
        <rFont val="Arial Narrow"/>
        <family val="2"/>
      </rPr>
      <t xml:space="preserve">Se fortalece a funcionarios y contratistas en el proceso sancionatorio, en aspectos de la norma Ley 1333 de 2009 y aspectos generales.
Anexo 1  presentación PROCESO SANCIONATORIO 03 AGO
Anexo 2 ASISTENCIA CAPACITACION ADVOS SANCIONATORIOS 03 AGO
Anexo 3 PANTALLAZO ASISTENCIA A CAPACITACION FOTO 04 DE AGOSTO
Anexo 4 ASISTENCIA CAPACITACION ADVOS SANCIONATORIOS 04 AGO
</t>
    </r>
  </si>
  <si>
    <r>
      <rPr>
        <b/>
        <sz val="11"/>
        <color indexed="8"/>
        <rFont val="Arial Narrow"/>
        <family val="2"/>
      </rPr>
      <t>DTAM</t>
    </r>
    <r>
      <rPr>
        <sz val="11"/>
        <color indexed="8"/>
        <rFont val="Arial Narrow"/>
        <family val="2"/>
      </rPr>
      <t>: 66%</t>
    </r>
  </si>
  <si>
    <r>
      <rPr>
        <b/>
        <sz val="11"/>
        <color indexed="8"/>
        <rFont val="Arial Narrow"/>
        <family val="2"/>
      </rPr>
      <t xml:space="preserve">DTAM: </t>
    </r>
    <r>
      <rPr>
        <sz val="11"/>
        <color indexed="8"/>
        <rFont val="Arial Narrow"/>
        <family val="2"/>
      </rPr>
      <t>Se realiza revisión de los recorridos implementados en la plataforma SicoSmart y reportados por las áreas de Orito, Fragua, Churumbelos, Chiribiquete, Nukak, Yaoigoje Apaporis, Cahuinarí y Amacayacu. No se encontraron falencias en los recorridos reportados por las áreas que reportaron. No se adjuntan evidencias; sin embargo, ante la contingencia presentada por el covid y temas de riesgo público en algunas de las áreas, se comparten los Link para la verificación de la información de la plataforma SicoSmart:
https://drive.google.com/drive/u/0/shared-with-me   (orito)
https://drive.google.com/drive/u/0/shared-with-me   (Nukak)
https://drive.google.com/drive/u/0/shared-with-me   (Fragua)
https://drive.google.com/drive/u/0/shared-with-me   (Cahuinarí)
https://drive.google.com/drive/u/0/shared-with-me   (Amacayacu)</t>
    </r>
  </si>
  <si>
    <r>
      <rPr>
        <b/>
        <sz val="11"/>
        <color indexed="8"/>
        <rFont val="Arial Narrow"/>
        <family val="2"/>
      </rPr>
      <t xml:space="preserve">DTAM: </t>
    </r>
    <r>
      <rPr>
        <sz val="11"/>
        <color indexed="8"/>
        <rFont val="Arial Narrow"/>
        <family val="2"/>
      </rPr>
      <t>10%</t>
    </r>
  </si>
  <si>
    <r>
      <rPr>
        <b/>
        <sz val="11"/>
        <color indexed="8"/>
        <rFont val="Arial Narrow"/>
        <family val="2"/>
      </rPr>
      <t>DTAM:</t>
    </r>
    <r>
      <rPr>
        <sz val="11"/>
        <color indexed="8"/>
        <rFont val="Arial Narrow"/>
        <family val="2"/>
      </rPr>
      <t xml:space="preserve"> Para el presente periodo las áreas que presentaron reporte de recorridos en la plataforma SICO SMART corresponden a los PNN Amacayacu, PNN Río Puré y PNN Alto Fragua, conforme a lo cual los registros no presentaron inconsistencias o errores en el cargue y por tanto no se generaron acciones asociadas a verificación o mejora dado que no se registran problemas por mal captura de coordenadas o tracks, lo anterior como resultado de un ejercicio de seguimiento y acompañamiento adelantado a 2019 con los responsables de la plataforma en referencia al direccionamiento dado en referencia a que no se admitiran o recibiran recorridos que presenten falencias, lo cal ha permitido subsanar esta acción a 2020. 
Anexo 01_Evidencia retroalimentacon Fragua Visibilidad trimestre 02 2020
Anexo 02_Evidencia retroalimentacion nivel central Envio recorridos plataforma SicoSmart y repporte PNN Rio Pure
Anexo 03_Evidencia retroalimentacion nivel central Envio datos trim I y II Amacayacu para validacion</t>
    </r>
  </si>
  <si>
    <r>
      <rPr>
        <b/>
        <sz val="11"/>
        <color indexed="8"/>
        <rFont val="Arial Narrow"/>
        <family val="2"/>
      </rPr>
      <t xml:space="preserve">DTAM: </t>
    </r>
    <r>
      <rPr>
        <sz val="11"/>
        <color indexed="8"/>
        <rFont val="Arial Narrow"/>
        <family val="2"/>
      </rPr>
      <t>Se realiza soporte vía telefónica ya que las áreas tienen capacidad instalada, a través de la plataforma SicoSmar, sin embargo fueron postergados comités subregionales donde se pretendía abordar temas relacionados con la plataforma, pero con la situación actual del covid, fueron cancelados.  Anexo correo de Aplazamiento Comités Subregionales, Anexo Evidencia cancelación Comités subregionales</t>
    </r>
  </si>
  <si>
    <r>
      <rPr>
        <b/>
        <sz val="11"/>
        <color indexed="8"/>
        <rFont val="Arial Narrow"/>
        <family val="2"/>
      </rPr>
      <t>DTAM:</t>
    </r>
    <r>
      <rPr>
        <sz val="11"/>
        <color indexed="8"/>
        <rFont val="Arial Narrow"/>
        <family val="2"/>
      </rPr>
      <t xml:space="preserve"> Se realizó reporte correspondiente al segundo trimestre de 2020 para las areas de Amacayacu, Pure y Fragua. Como se evidencia estos fueron conformes, acorde al o establecido por el líder del proceso de Nivel Central. 
Anexo 4 Evidencia retroalimentacion nivel central Envio datos trim I y II Amacayacu para validacion.
Anexo 5 Evidencia retroalimentacion NC recorridos plataforma SicoSmart y repporte PNN Rio Pure.
Anexo 6 Evidencia retroalimentacon fragua Visibilidad trimestre 02 2020.</t>
    </r>
  </si>
  <si>
    <r>
      <rPr>
        <b/>
        <sz val="11"/>
        <color indexed="8"/>
        <rFont val="Arial Narrow"/>
        <family val="2"/>
      </rPr>
      <t xml:space="preserve"> </t>
    </r>
    <r>
      <rPr>
        <sz val="11"/>
        <color indexed="8"/>
        <rFont val="Arial Narrow"/>
        <family val="2"/>
      </rPr>
      <t>13/04/2020</t>
    </r>
  </si>
  <si>
    <r>
      <rPr>
        <b/>
        <sz val="11"/>
        <color indexed="8"/>
        <rFont val="Arial Narrow"/>
        <family val="2"/>
      </rPr>
      <t xml:space="preserve">SPM Orito </t>
    </r>
    <r>
      <rPr>
        <sz val="11"/>
        <color indexed="8"/>
        <rFont val="Arial Narrow"/>
        <family val="2"/>
      </rPr>
      <t>El Plan de Contingencia se ha socializado al equipo del AP en el marco de comité técnico local. El equipo del Santuario a actualizado el PCRP, este documento esta en revisión por parte de DTAM y NC.
Evidencias: 
Anexo 1: 02_28_2020 ANEXO 2  Formato  IdS - INCIDENTES de SEGURIDAD - SFPMOIA
Anexo 2: 02-11-12-13-2020 ACTA PRIMER COMITE LOCAL SFPMOIA 2020-PCRP-fusionada
Anexo 3: 02-24-2020 Memoria socialización Virtual doc-PCRP-observ-revAM
Anexo 4: 02-28-2020 CAPACITACION PCRP EQUIPO SFPMOIA.</t>
    </r>
  </si>
  <si>
    <r>
      <rPr>
        <b/>
        <sz val="11"/>
        <color indexed="8"/>
        <rFont val="Arial Narrow"/>
        <family val="2"/>
      </rPr>
      <t xml:space="preserve">SPM Orito </t>
    </r>
    <r>
      <rPr>
        <sz val="11"/>
        <color indexed="8"/>
        <rFont val="Arial Narrow"/>
        <family val="2"/>
      </rPr>
      <t>30%</t>
    </r>
  </si>
  <si>
    <r>
      <rPr>
        <b/>
        <sz val="11"/>
        <color indexed="8"/>
        <rFont val="Arial Narrow"/>
        <family val="2"/>
      </rPr>
      <t>SPM Orito</t>
    </r>
    <r>
      <rPr>
        <sz val="11"/>
        <color indexed="8"/>
        <rFont val="Arial Narrow"/>
        <family val="2"/>
      </rPr>
      <t xml:space="preserve"> se realiza socialización con el equipo del SF PMOIA del Plan de Contigencia de Riesgo Público, a través de medios virtuales dada la situación de emergencia que se presenta como consecuencia de COVID 19.
Evidencias: 
Anexo 1: 06-18-2020 Socialización PCRP-EquipoAP</t>
    </r>
  </si>
  <si>
    <r>
      <rPr>
        <b/>
        <sz val="11"/>
        <color indexed="8"/>
        <rFont val="Arial Narrow"/>
        <family val="2"/>
      </rPr>
      <t>SPM Orito:</t>
    </r>
    <r>
      <rPr>
        <sz val="11"/>
        <color indexed="8"/>
        <rFont val="Arial Narrow"/>
        <family val="2"/>
      </rPr>
      <t xml:space="preserve"> 70%</t>
    </r>
  </si>
  <si>
    <r>
      <rPr>
        <b/>
        <sz val="11"/>
        <color indexed="8"/>
        <rFont val="Arial Narrow"/>
        <family val="2"/>
      </rPr>
      <t xml:space="preserve"> </t>
    </r>
    <r>
      <rPr>
        <sz val="11"/>
        <color indexed="8"/>
        <rFont val="Arial Narrow"/>
        <family val="2"/>
      </rPr>
      <t>15/04/2020</t>
    </r>
  </si>
  <si>
    <r>
      <rPr>
        <b/>
        <sz val="11"/>
        <color indexed="8"/>
        <rFont val="Arial Narrow"/>
        <family val="2"/>
      </rPr>
      <t xml:space="preserve">Alto Fragua: </t>
    </r>
    <r>
      <rPr>
        <sz val="11"/>
        <color indexed="8"/>
        <rFont val="Arial Narrow"/>
        <family val="2"/>
      </rPr>
      <t>El 14/04/20 se adelantó reunión virtual con los profesionales de UOT del área protegida, con los cuales se priorizó el plan de trabajo para la vigencia 2020. Anexo No 1 Plan de trabajo y acta.</t>
    </r>
  </si>
  <si>
    <r>
      <rPr>
        <b/>
        <sz val="11"/>
        <color indexed="8"/>
        <rFont val="Arial Narrow"/>
        <family val="2"/>
      </rPr>
      <t>Alto fragua:</t>
    </r>
    <r>
      <rPr>
        <sz val="11"/>
        <color indexed="8"/>
        <rFont val="Arial Narrow"/>
        <family val="2"/>
      </rPr>
      <t xml:space="preserve"> 33.3%</t>
    </r>
  </si>
  <si>
    <r>
      <t xml:space="preserve">DTAM - PNN Alto Fragua: </t>
    </r>
    <r>
      <rPr>
        <sz val="11"/>
        <color indexed="8"/>
        <rFont val="Arial Narrow"/>
        <family val="2"/>
      </rPr>
      <t xml:space="preserve">De acuerdo al plan de trabajo se adelantó el 08/06/2020 el fortalecimiento sobre el Programa Nacional Integral de Sustitución de Cultivos de Uso Ilícito (PNIS) y el proceso en lo local (Anexo No 1 Acta PNIS). Así mismo, el 03/08/2020 se adelantó reunión de seguimiento al plan de trabajo concertado para la oportunidad 26 (Anexo No 2 Acta seguimiento). </t>
    </r>
  </si>
  <si>
    <r>
      <rPr>
        <b/>
        <sz val="11"/>
        <color indexed="8"/>
        <rFont val="Arial Narrow"/>
        <family val="2"/>
      </rPr>
      <t>PNN Alto Fragua</t>
    </r>
    <r>
      <rPr>
        <sz val="11"/>
        <color indexed="8"/>
        <rFont val="Arial Narrow"/>
        <family val="2"/>
      </rPr>
      <t>: 66%</t>
    </r>
  </si>
  <si>
    <r>
      <rPr>
        <b/>
        <sz val="11"/>
        <color indexed="8"/>
        <rFont val="Arial Narrow"/>
        <family val="2"/>
      </rPr>
      <t xml:space="preserve">PNN Chiribiquete: </t>
    </r>
    <r>
      <rPr>
        <sz val="11"/>
        <color indexed="8"/>
        <rFont val="Arial Narrow"/>
        <family val="2"/>
      </rPr>
      <t xml:space="preserve">En el primer cuatrimestre se han realizados ejercicios de planificación de acciones en el marco de los Comité Locales, en el mes de febrero con el equipo de los sectores del departamento de Caquetá y en el mes de marzo se adelantó los ejercicios con los profesionales del PNN Serranía de Chirbiquete y en el departamento de Guaviare con los equipos locales, en estos espacios se aborda la planeación y se estructura el plan de trabajo por cada estrategia que maneja el área protegida, incluyendo la Comunicación y Educación para la Conservación. 
Anexo 1. Acta_tallerfortalecimiento_26_27_022020
Anexo 2. PlaneaciónCEA2020_PNNSCH_DTAM_10022020
Anexo 3. Acta_Planificacion_Guaviare_12_13_032020
Anexo 4. Planeación 2020_Acta05032020
Anexo 5. Acta Plan de Manejo_04032020
</t>
    </r>
  </si>
  <si>
    <r>
      <rPr>
        <b/>
        <sz val="11"/>
        <color indexed="8"/>
        <rFont val="Arial Narrow"/>
        <family val="2"/>
      </rPr>
      <t xml:space="preserve">PNN Chiribiquete </t>
    </r>
    <r>
      <rPr>
        <sz val="11"/>
        <color indexed="8"/>
        <rFont val="Arial Narrow"/>
        <family val="2"/>
      </rPr>
      <t>40%</t>
    </r>
  </si>
  <si>
    <r>
      <rPr>
        <b/>
        <sz val="11"/>
        <color indexed="8"/>
        <rFont val="Arial Narrow"/>
        <family val="2"/>
      </rPr>
      <t>PNN Chiribiquete:</t>
    </r>
    <r>
      <rPr>
        <sz val="11"/>
        <color indexed="8"/>
        <rFont val="Arial Narrow"/>
        <family val="2"/>
      </rPr>
      <t xml:space="preserve"> Se adelantan espacios de trabajo y planificación para identificar acciones que se puedan realizar, a través principalmente de la implementación de los mecanismos de comunicación, teniendo en cuenta la contingencia del COVID 19.  
Se realiza para la comunicación comunitaria, procesos procesos educativos y marco interpretativo, reuniones y talleres de manera virtual, que aportan al fortalecimiento de capacidades (del equipo, con Instituciones Educativas, PRAES), elaboración de piezas de comunicación para su uso en espacios radiales, gestión de espacios virtuales página web de alcaldías y demás para divulgación de piezas y mensajes que contribuyan al posicionamiento del AP, su valoración y conservación- con actas y listados de asistencia ejercicios adelantados.
1. Reuniones de articulación y planeación de talleres con los  tres niveles de gestión de PNNC
2. Ejercicios locales de planificación a nivel de departamento y por sectores de gestión
Anexo 1. Planeacion_espaciosradialesGCEA_PNNSCH_21052020
Anexo 2. Acta_VideoAliados_PNNSCH_díaMA_08052020
Anexo 3. Acta_planeacionTaller_18062020
Anexo 4. FortalecimientoPRAE_Monserrate_10062020
Anexo 5. Acta_PInfantil_Textos_PNNC_ICANH_12052020
Anexo 6. Acta_Infantil_PNNC_ICANH_10072020
Anexo 7. Acta_ReporteIndicadorCEC_13072020
Anexo 8. Planificacion_TallerIncidencia_PEducativos_28072020</t>
    </r>
  </si>
  <si>
    <r>
      <rPr>
        <b/>
        <sz val="11"/>
        <color indexed="8"/>
        <rFont val="Arial Narrow"/>
        <family val="2"/>
      </rPr>
      <t xml:space="preserve">PNN Chiribiquete </t>
    </r>
    <r>
      <rPr>
        <sz val="11"/>
        <color indexed="8"/>
        <rFont val="Arial Narrow"/>
        <family val="2"/>
      </rPr>
      <t xml:space="preserve">
80%</t>
    </r>
  </si>
  <si>
    <r>
      <rPr>
        <b/>
        <sz val="11"/>
        <color indexed="8"/>
        <rFont val="Arial Narrow"/>
        <family val="2"/>
      </rPr>
      <t xml:space="preserve">RNN Puinawai: </t>
    </r>
    <r>
      <rPr>
        <sz val="11"/>
        <color indexed="8"/>
        <rFont val="Arial Narrow"/>
        <family val="2"/>
      </rPr>
      <t>Dada la eventualidad relacionada con el COVID, se realiza reunión en el mes de febrero en la sede de la Reserva, para la planeaciones actividades</t>
    </r>
  </si>
  <si>
    <r>
      <rPr>
        <b/>
        <sz val="11"/>
        <color indexed="8"/>
        <rFont val="Arial Narrow"/>
        <family val="2"/>
      </rPr>
      <t>RNN Puinawai:</t>
    </r>
    <r>
      <rPr>
        <sz val="11"/>
        <color indexed="8"/>
        <rFont val="Arial Narrow"/>
        <family val="2"/>
      </rPr>
      <t xml:space="preserve"> 5%</t>
    </r>
  </si>
  <si>
    <r>
      <rPr>
        <b/>
        <sz val="11"/>
        <color indexed="8"/>
        <rFont val="Arial Narrow"/>
        <family val="2"/>
      </rPr>
      <t>DTAM - RNN Puinawai</t>
    </r>
    <r>
      <rPr>
        <sz val="11"/>
        <color indexed="8"/>
        <rFont val="Arial Narrow"/>
        <family val="2"/>
      </rPr>
      <t xml:space="preserve">: Con la suscripción del Convenio Interadministrativo 005-2020, le da la oportunidad al área protegida en continuar el relacionamiento con las comunidades indígenas traslapadas, en ese trabajo conjunto que se viene realizando desde el año 2016 el cual es vital para la Reserva.
Anexo 1. PUI_Minuta convenio ajustada RLL FINAL
Anexo 2. PUI_Acta de Inicio Convenio 005-2020
Anexo 3. PUI_PLAN DE TRABAJO  AATIS JAJLAMI-CONVI-005-2020
Anexo 4. PUI_CRONOGRAMA DE ACTIVIDADES-1
Anexo 5. PUI_ACTA REUNIÓN CONUCOS CONV 005 DE 2020 </t>
    </r>
  </si>
  <si>
    <r>
      <rPr>
        <b/>
        <sz val="11"/>
        <color indexed="8"/>
        <rFont val="Arial Narrow"/>
        <family val="2"/>
      </rPr>
      <t>RNN Puinawai:</t>
    </r>
    <r>
      <rPr>
        <sz val="11"/>
        <color indexed="8"/>
        <rFont val="Arial Narrow"/>
        <family val="2"/>
      </rPr>
      <t xml:space="preserve"> 60%</t>
    </r>
  </si>
  <si>
    <r>
      <rPr>
        <b/>
        <sz val="11"/>
        <color indexed="8"/>
        <rFont val="Arial Narrow"/>
        <family val="2"/>
      </rPr>
      <t xml:space="preserve"> </t>
    </r>
    <r>
      <rPr>
        <sz val="11"/>
        <color indexed="8"/>
        <rFont val="Arial Narrow"/>
        <family val="2"/>
      </rPr>
      <t>1704/2020</t>
    </r>
  </si>
  <si>
    <r>
      <rPr>
        <b/>
        <sz val="11"/>
        <color indexed="8"/>
        <rFont val="Arial Narrow"/>
        <family val="2"/>
      </rPr>
      <t xml:space="preserve">PNN Yaigojé </t>
    </r>
    <r>
      <rPr>
        <sz val="11"/>
        <color indexed="8"/>
        <rFont val="Arial Narrow"/>
        <family val="2"/>
      </rPr>
      <t>A pesar de las dificultades presentadas en este trimestre referentes a Riesgo Público y Contingencia de emergencia sanitaria CORONAVIRUS-2019; El Parque ha venido avanzando en articulación con el ACT, la Fundación GAIA, La Sociedad Zoológica de Franfurtt , el nivel territorial y central de Parques Nacionales, en definir acciones que permitan generar estrategias y propuestas para la implementación de las acciones concertadas en el Plan de Acción del REM. Se tenía previsto realizar en la ciudad de Leticia para los días 20 al 22 de abril el Comité Directivo Extraordinario, pero por la prolongación de la cuarentena se tuvo que aplazar hasta nueva orden. Internamente se avanza en reuniones internas de coordinación local. - 
Evidencias, se reporta en el drive (oficio de cancelación reunión); acta de reunión GAIA y plan de trabajo ACT</t>
    </r>
  </si>
  <si>
    <r>
      <rPr>
        <b/>
        <sz val="11"/>
        <color indexed="8"/>
        <rFont val="Arial Narrow"/>
        <family val="2"/>
      </rPr>
      <t xml:space="preserve">PNN Yaigojé </t>
    </r>
    <r>
      <rPr>
        <sz val="11"/>
        <color indexed="8"/>
        <rFont val="Arial Narrow"/>
        <family val="2"/>
      </rPr>
      <t>25%</t>
    </r>
  </si>
  <si>
    <r>
      <rPr>
        <b/>
        <sz val="11"/>
        <color indexed="8"/>
        <rFont val="Arial Narrow"/>
        <family val="2"/>
      </rPr>
      <t>DTAM - PNN Yaigojé Apaporis</t>
    </r>
    <r>
      <rPr>
        <sz val="11"/>
        <color indexed="8"/>
        <rFont val="Arial Narrow"/>
        <family val="2"/>
      </rPr>
      <t xml:space="preserve">: con el  fin de fortalecer los preocesos que se llevan en el Parque; es así que  se llevan a cabo reuniones de priorización de temas para el parque, a pesar de las limitantes por la emergencia sanitaria. 
Anexo 1 Acta resumen planeacion equipo 05-06-2020
Así mismo se realiza reunión con el equipo del parque para establece actividades y compromisos de PVyC, PCRP, MONITOREO, GENERACIÓN DE CONOCIMIENTO, GESTIPN OCUMENTAL, OTROS.
Anexo 2  Acta_reunión EquipoYAP_07 jul 2020
</t>
    </r>
  </si>
  <si>
    <r>
      <rPr>
        <b/>
        <sz val="11"/>
        <color indexed="8"/>
        <rFont val="Arial Narrow"/>
        <family val="2"/>
      </rPr>
      <t>PNN Yaigojé Apaporis</t>
    </r>
    <r>
      <rPr>
        <sz val="11"/>
        <color indexed="8"/>
        <rFont val="Arial Narrow"/>
        <family val="2"/>
      </rPr>
      <t>: 66%</t>
    </r>
  </si>
  <si>
    <r>
      <rPr>
        <b/>
        <sz val="11"/>
        <color indexed="8"/>
        <rFont val="Arial Narrow"/>
        <family val="2"/>
      </rPr>
      <t xml:space="preserve">
</t>
    </r>
    <r>
      <rPr>
        <sz val="11"/>
        <color indexed="8"/>
        <rFont val="Arial Narrow"/>
        <family val="2"/>
      </rPr>
      <t>13/04/2020</t>
    </r>
  </si>
  <si>
    <r>
      <rPr>
        <b/>
        <sz val="11"/>
        <color indexed="8"/>
        <rFont val="Arial Narrow"/>
        <family val="2"/>
      </rPr>
      <t xml:space="preserve">SFF LOS COLORADOS: </t>
    </r>
    <r>
      <rPr>
        <sz val="11"/>
        <color indexed="8"/>
        <rFont val="Arial Narrow"/>
        <family val="2"/>
      </rPr>
      <t xml:space="preserve">En el marco de la fase IV del proyecto de conectividades, se han llevado a cabo una serie de reuniones técnicas y administrativas de las actividades programadas todos los lunes de cada semana junto al equipo de campo, para ejecutar las actividades como: producción sostenible como apicultura, silvo pasturas, escuelas de campo, aislamientos, entre otras actividades, al igual que una reunión de seguimiento general al proyecto que se lleva a cabo una vez al mes, donde participan todas las entidades socias del proyecto tales como: Fundación Herencia Ambiental Caribe, Fundación Proyecto Titi, FAO Biocaribe, Programa Riqueza Natural, Fundación Botánica y Zoológica de Barranquilla y el Equipo Técnico del SFF Los Colorados. 
Con respecto a las actividades de implementación, entre enero y marzo, se llevaron a cabo los diseños de corredores y el aislamientos para las zonas conservadas que se están ejecutando en predios de la vereda Hayita (que cuentan con la participación de 30 familias), escuela de campo sobre extracción de miel, siembra de hortalizas para los huertos familiares, se instalaron 30 nuevas colmenas distribuidas de la siguiente forma: 10 en la vereda bajo grande, 10 en la espantosa y 10 en Hayita, sistemas avícolas con gallina criolla para 29 familias; se adecuó un área de 1000 m2 para la siembra de pasturas que sirvió para el aprendizaje del montaje de media hectárea piloto en sistema silvopastoril, seguimiento de las áreas de conservación de las fases anteriores y la firma de acuerdos voluntarios de conservación de la fase 4 (MO. Informe 1 de avances de Proyecto Conectividades).
</t>
    </r>
  </si>
  <si>
    <r>
      <t xml:space="preserve">
</t>
    </r>
    <r>
      <rPr>
        <b/>
        <sz val="11"/>
        <color indexed="8"/>
        <rFont val="Arial Narrow"/>
        <family val="2"/>
      </rPr>
      <t xml:space="preserve">SFF LOS COLORADOS: </t>
    </r>
    <r>
      <rPr>
        <sz val="11"/>
        <color indexed="8"/>
        <rFont val="Arial Narrow"/>
        <family val="2"/>
      </rPr>
      <t>12/08/2020</t>
    </r>
  </si>
  <si>
    <r>
      <rPr>
        <b/>
        <sz val="11"/>
        <color indexed="8"/>
        <rFont val="Arial Narrow"/>
        <family val="2"/>
      </rPr>
      <t>SFF LOS COLORADOS</t>
    </r>
    <r>
      <rPr>
        <sz val="11"/>
        <color indexed="8"/>
        <rFont val="Arial Narrow"/>
        <family val="2"/>
      </rPr>
      <t xml:space="preserve">:Para el II Cuatrimestre de 2020, se adelantaron reuniones y seguimiento del POA del proyecto y de planificación de actividades en campo, teniendo en cuenta las nuevas circunstancias por la contingencia del COVID-19. Además, de la elaboración de la propuesta de la fase V, que se presentó para financiación ante el Programa Riqueza Natural-USAID.
Dentro de las acciones establecidas en la fase IV, se avanzó en los aislamientos para establecimiento de corredores biológicos en predios de la vereda Hayita, Picacho y Reventón, que cuentan con la participación de 30 familias. Alcanzando 4.730 metros lineales de corredores establecidos, que incluyen los márgenes de los cauces de los arroyos y en los parches de bosques conservados, para facilitar el desplazamiento de especies, y avanzar en la recuperación del equilibrio biológico del ecosistema.
Se ha trabajado de igual forma, en la parte productiva que apoya el proyecto en diversos temas como son: el seguimiento al montaje de una hectárea piloto silvopastoril por finca. También ha incentivando la generación de ingresos amigables con el ambiente a través de la apicultura, el cual consta de 18 colmenas que se trabajan de forma comunitaria, sobre la cual se realizó una primera extracción de miel con un peso aproximado de 80 kilos. Además, se hizo seguimiento a las actividades de los huertos y parcelas demostrativas la cuales se implementaron zanjas de infiltración y siembra de hortalizas. En cuanto al proceso de formación se efectuaron dos escuelas de campo sobre el tema cosecha y pos cosecha y abonos orgánicos, que incluyen trabajos prácticos (MO. Informe 2 de avances de Proyecto Conectividades).
</t>
    </r>
  </si>
  <si>
    <r>
      <rPr>
        <b/>
        <sz val="11"/>
        <color indexed="8"/>
        <rFont val="Arial Narrow"/>
        <family val="2"/>
      </rPr>
      <t>SFF LOS COLORADOS:</t>
    </r>
    <r>
      <rPr>
        <sz val="11"/>
        <color indexed="8"/>
        <rFont val="Arial Narrow"/>
        <family val="2"/>
      </rPr>
      <t xml:space="preserve"> 66,66%</t>
    </r>
  </si>
  <si>
    <r>
      <rPr>
        <b/>
        <sz val="11"/>
        <color indexed="8"/>
        <rFont val="Arial Narrow"/>
        <family val="2"/>
      </rPr>
      <t>PNN CHINGAZA:</t>
    </r>
    <r>
      <rPr>
        <sz val="11"/>
        <color indexed="8"/>
        <rFont val="Arial Narrow"/>
        <family val="2"/>
      </rPr>
      <t xml:space="preserve"> En el marco de la ruta de incidencia del PNN Chingaza en los Planes de Desarrollo, durante los meses de febrero y marzo promovimos y realizamos varias reuniones y mesas técnicas con alcaldías municipales de la zona de influencia directa del PNN Chingaza, iniciando el relacionamiento con las nuevas administraciones municipales y con el objetivo de articular el plan de manejo del área protegida con los procesos de planificación del ordenamiento y desarrollo territorial, con entes territoriales, específicamente con los Planes de Desarrollo, a través de lineamientos y propuestas que contribuyan a la conservación del PNN Chingaza y al desarrollo sostenible en zona de influencia.
En este proceso hemos logrado realizar reuniones y mesas técnicas con nueve (9) de los once (11) municipios de influencia directa del AP, con los dos estantes se tienen previstas reuniones para el mes de abril. Este ejercicio a estado acompañado de la construcción de documentos técnicos con lineamientos y propuestas del PNN Chingaza para los planes de desarrollo, reuniones, mesas técnicas y dialogo permanente con cada uno de los municipios. Adicionalmente se ha realizado interlocución con los departamentos de Cundinamarca y Meta para incidir en los Planes Departamentales de Desarrollo de estas entidades territoriales departamentales. 
Anexo 1. Informe </t>
    </r>
  </si>
  <si>
    <r>
      <rPr>
        <b/>
        <sz val="11"/>
        <color indexed="8"/>
        <rFont val="Arial Narrow"/>
        <family val="2"/>
      </rPr>
      <t>PNN CHINGAZA</t>
    </r>
    <r>
      <rPr>
        <sz val="11"/>
        <color indexed="8"/>
        <rFont val="Arial Narrow"/>
        <family val="2"/>
      </rPr>
      <t xml:space="preserve"> 35%</t>
    </r>
  </si>
  <si>
    <r>
      <rPr>
        <b/>
        <sz val="11"/>
        <color indexed="8"/>
        <rFont val="Arial Narrow"/>
        <family val="2"/>
      </rPr>
      <t>PNN Chingaza</t>
    </r>
    <r>
      <rPr>
        <sz val="11"/>
        <color indexed="8"/>
        <rFont val="Arial Narrow"/>
        <family val="2"/>
      </rPr>
      <t xml:space="preserve">
10/08/2020</t>
    </r>
  </si>
  <si>
    <r>
      <rPr>
        <b/>
        <sz val="11"/>
        <color indexed="8"/>
        <rFont val="Arial Narrow"/>
        <family val="2"/>
      </rPr>
      <t xml:space="preserve">PNN Chingaza: </t>
    </r>
    <r>
      <rPr>
        <sz val="11"/>
        <color indexed="8"/>
        <rFont val="Arial Narrow"/>
        <family val="2"/>
      </rPr>
      <t xml:space="preserve"> Se realizó el  relacionamiento con las nuevas administraciones municipales con el objetivo de incluir el PNN Chingaza y otras áreas protegidas del SINAP en los Planes de Desarrollo Municipales de los departamentos de Cundinamarca y Meta y los once municipios del área de influencia directa (La Calera, Guasca, Fómeque, Choachí, Junín, Gachalá, Medina, San Juanito, El Calvario, Cumaral y Restrepo). En el mes de junio se hizo la revisión de todos los Planes de Desarrollo para identificar las propuestas del AP incluidas en estos intsrumentos de planeación y en el mes de julio se elaboró el informe final del proceso de articulación del PNN Chingaza con los PDM.
- Anexo 1.Informe ejecutivo final-  PNN Chingaza en Planes de Desarrollo Municipal_25-07-2020). Este informe tiene el anexo Matriz de propuestas incluidas por los entes territoriales en sus PDM. 
Se inició el proceso de articulación del área protegida con el POT Bogotá D.C, se establecio una mesa técnica entre la secretaría de planeación del distrito y PNN para trabajar la estructura ecologica regional y la inclusión de las áreas protegidas en el POT, además se tienen proyectadas en los proximos meses reuniones con los municipios de (Guascal, La Calera, Medina, Fómeque, Junín y Gachalá) para la inclusión de las áreas protegidas, dentro de sus Planes de Ordenamiento Territorial .  (Ver Anexo 2. Evidencias articulación entre PNN CHI - POT Btá - EOT.           
En el marco de la emergencia por covid 19, desde el mes de mayo se han realizado varias reuniones con los alcaldes de  los municipios que tienen relación directa con el ecoturismo en el área protegida (La Calera, Fómeque, Guasca, Choachí y San Juanito) con el objetivo de conocer las proyecciones de las alcaldías frente al sector turismo, evaluar la pertinencia de la reapertura del AP y concertar el proceso y las medidas de bioseguridad para la reapertura de la actividad ecoturistica en el PNN Chingaza. En las últimas reuniones han participado los tres niveles de gestión de la entidad y una delegada de la presidencia de la república. 
Anexo 3. Evidencias reuniones con alcaldes sobre turismo-covid 19. </t>
    </r>
  </si>
  <si>
    <r>
      <t xml:space="preserve">PNN Chingaza </t>
    </r>
    <r>
      <rPr>
        <sz val="11"/>
        <color indexed="8"/>
        <rFont val="Arial Narrow"/>
        <family val="2"/>
      </rPr>
      <t>90%</t>
    </r>
  </si>
  <si>
    <r>
      <t>38. Participar en  espacios de articulación como los CIDE</t>
    </r>
    <r>
      <rPr>
        <sz val="11"/>
        <color indexed="8"/>
        <rFont val="Arial Narrow"/>
        <family val="2"/>
      </rPr>
      <t xml:space="preserve">As. </t>
    </r>
  </si>
  <si>
    <r>
      <rPr>
        <b/>
        <sz val="11"/>
        <color indexed="8"/>
        <rFont val="Arial Narrow"/>
        <family val="2"/>
      </rPr>
      <t xml:space="preserve">PNN CHINGAZA: </t>
    </r>
    <r>
      <rPr>
        <sz val="11"/>
        <color indexed="8"/>
        <rFont val="Arial Narrow"/>
        <family val="2"/>
      </rPr>
      <t xml:space="preserve">No se presenta reporte, en tanto para la participación en los CIDEAS; se esta en el proceso de aprestamiento en coherencia con los tiempos de contratación de los apoyos requeridos, la dinámica de la gestión del Área Protegida correspondiente a la vigencia 2020 y las agendas de las demás instituciones. 
</t>
    </r>
    <r>
      <rPr>
        <b/>
        <sz val="11"/>
        <color indexed="8"/>
        <rFont val="Arial Narrow"/>
        <family val="2"/>
      </rPr>
      <t xml:space="preserve">PNN SUMAPAZ: </t>
    </r>
    <r>
      <rPr>
        <sz val="11"/>
        <color indexed="8"/>
        <rFont val="Arial Narrow"/>
        <family val="2"/>
      </rPr>
      <t>Cundinamarca / municipio de Arbeláez 
La gestión para consolidar y articular los procesos de CIDEA con la alcaldía de Arbeláez se inicia el 19 de marzo del 2020. Adicionalmente, se propone el desarrollo de una guía de especies de fauna y flora desde el CIDEA.
Sin embargo, el 17 de marzo del 2020 la alcaldía de Arbeláez comunica: “por motivos del decreto 018, por el medio del cual se declara la situación de calamidad pública en el municipio de Arbeláez como medida adicional de contención por la propagación del coronavirus Covid 19… se restringen la atención en establecimientos públicos de afluencia masiva de público (más de 10 personas)”. Es por ello que, esta articulación tuvo que ser aplazada para otra fecha en la medida que se supere la contingencia por el CV – 19.
Meta / Cubarral, lejanías, castillo
La gestión para el desarrollo de los CIDEA dentro del departamento del Meta se inició a través de oficios (fecha de radicación 27 de feb 2020) dirigidos a cada uno de los alcaldes de los municipios de Acacias, Castillo, Cubarral, Guamal y Lejanías. Estos oficios solicitaban información y una articulación institucional el PNN Sumapaz y los municipios para dar cumplimiento a la misión de conservación – deber de todas las entidades públicas de la zona.
Sin embargo, no hubo mayor avance del CIDEA en estos municipios debido a la contingencia causada por el coronavirus Covid – 19.  
Los documentos se encuentran adjuntos a este informe</t>
    </r>
  </si>
  <si>
    <r>
      <rPr>
        <b/>
        <sz val="11"/>
        <color indexed="8"/>
        <rFont val="Arial Narrow"/>
        <family val="2"/>
      </rPr>
      <t>PNN CHINGAZA</t>
    </r>
    <r>
      <rPr>
        <sz val="11"/>
        <color indexed="8"/>
        <rFont val="Arial Narrow"/>
        <family val="2"/>
      </rPr>
      <t xml:space="preserve"> 0%
</t>
    </r>
    <r>
      <rPr>
        <b/>
        <sz val="11"/>
        <color indexed="8"/>
        <rFont val="Arial Narrow"/>
        <family val="2"/>
      </rPr>
      <t>PNN SUMAPAZ</t>
    </r>
    <r>
      <rPr>
        <sz val="11"/>
        <color indexed="8"/>
        <rFont val="Arial Narrow"/>
        <family val="2"/>
      </rPr>
      <t xml:space="preserve"> 33%</t>
    </r>
  </si>
  <si>
    <r>
      <t xml:space="preserve">PNN Chingaza
</t>
    </r>
    <r>
      <rPr>
        <sz val="11"/>
        <color indexed="8"/>
        <rFont val="Arial Narrow"/>
        <family val="2"/>
      </rPr>
      <t>10/08/2020</t>
    </r>
    <r>
      <rPr>
        <b/>
        <sz val="11"/>
        <color indexed="8"/>
        <rFont val="Arial Narrow"/>
        <family val="2"/>
      </rPr>
      <t xml:space="preserve">
PNN Sumapaz 
</t>
    </r>
    <r>
      <rPr>
        <sz val="11"/>
        <color indexed="8"/>
        <rFont val="Arial Narrow"/>
        <family val="2"/>
      </rPr>
      <t>10/08/2020</t>
    </r>
  </si>
  <si>
    <r>
      <t xml:space="preserve">PNN Chingaza: </t>
    </r>
    <r>
      <rPr>
        <sz val="11"/>
        <color indexed="8"/>
        <rFont val="Arial Narrow"/>
        <family val="2"/>
      </rPr>
      <t>El Parque Nacional Natural Chingaza, atendiendo la Política Nacional de Educación Ambiental, especialmente, en lo relacionado con los Comités Interinstitucionales de Educación Ambiental (CIDEA) – Ley 1549 de 2012, participa activamente en los CIDEA municipales. Para el año 2020, el área protegida ha atendido la invitación de los CIDEAs municipales de Junín, Medina, Guasca, Fómeque y La Calera. Accion 1 - Anexo 1. Informe. Accion 1 - Anexo 2. Actas</t>
    </r>
    <r>
      <rPr>
        <b/>
        <sz val="11"/>
        <color indexed="8"/>
        <rFont val="Arial Narrow"/>
        <family val="2"/>
      </rPr>
      <t xml:space="preserve">
PNN Sumapaz </t>
    </r>
    <r>
      <rPr>
        <sz val="11"/>
        <color indexed="8"/>
        <rFont val="Arial Narrow"/>
        <family val="2"/>
      </rPr>
      <t>Para fortalecer el relacionamiento interinstitucional, Se participó en reunión de los Comités Técnicos Interinstitucionales de Educación Ambiental-CIDEA convocada por Cormacarena en el Meta. 
Adicionalmente, el sector Meta del parque invitó a las alcaldías de los municipios de Acacias, Lejanías, Guamal, Cubarral y el Castillo a articular acciones en el marco de los CIDEAs para aunar esfuerzos y coordinar acciones en el ejercicio de la educación ambiental y es por ello, que el coordinador del sector tiene actualmente una invitación al CIDEA de Cubarral el próximo 6 de agosto 2020. El avance en la participación en los CIDEA de los municipios que tienen jurisdicción dentro del parque se vio afectado por la emergencia sanitaria causada por el coronavirus Covid – 19.  Anexo Informe CIDEAS con 7 anexos (Anexo 1 - ACTA 20-05, Anexo 2 - Lista 20-05, Anexo 3 - Cubarral, Anexo 4 - Acacias, Anexo 5 -Castillo, Anexo 6 - Lejanias, Anexo 7 -Guamal).</t>
    </r>
  </si>
  <si>
    <r>
      <t xml:space="preserve">PNN Chingaza: </t>
    </r>
    <r>
      <rPr>
        <sz val="11"/>
        <color indexed="8"/>
        <rFont val="Arial Narrow"/>
        <family val="2"/>
      </rPr>
      <t>70%</t>
    </r>
    <r>
      <rPr>
        <b/>
        <sz val="11"/>
        <color indexed="8"/>
        <rFont val="Arial Narrow"/>
        <family val="2"/>
      </rPr>
      <t xml:space="preserve">
PNN Sumapaz
</t>
    </r>
    <r>
      <rPr>
        <sz val="11"/>
        <color indexed="8"/>
        <rFont val="Arial Narrow"/>
        <family val="2"/>
      </rPr>
      <t>66,67%</t>
    </r>
  </si>
  <si>
    <r>
      <rPr>
        <b/>
        <sz val="11"/>
        <color indexed="8"/>
        <rFont val="Arial Narrow"/>
        <family val="2"/>
      </rPr>
      <t xml:space="preserve">DNMI Cinaruco  </t>
    </r>
    <r>
      <rPr>
        <sz val="11"/>
        <color indexed="8"/>
        <rFont val="Arial Narrow"/>
        <family val="2"/>
      </rPr>
      <t xml:space="preserve">Se realizó reunión con nuevo cabildo gobernador del resguardo Caño Mochuelo, para contextualizar sobre el proceso de creación del AP y de formulación del Plan de Manejo; se concreto el poder avanzar en la caracterización de rutas ancestrales de pueblos Maiben y saliva (1.1 Acta resguardo y 1.2 Acta_seg_compromisos)
</t>
    </r>
  </si>
  <si>
    <r>
      <rPr>
        <b/>
        <sz val="11"/>
        <color indexed="8"/>
        <rFont val="Arial Narrow"/>
        <family val="2"/>
      </rPr>
      <t xml:space="preserve">DNMI Cinaruco  </t>
    </r>
    <r>
      <rPr>
        <sz val="11"/>
        <color indexed="8"/>
        <rFont val="Arial Narrow"/>
        <family val="2"/>
      </rPr>
      <t>33,33%</t>
    </r>
  </si>
  <si>
    <r>
      <rPr>
        <b/>
        <sz val="11"/>
        <color indexed="8"/>
        <rFont val="Arial Narrow"/>
        <family val="2"/>
      </rPr>
      <t xml:space="preserve">DNMI Cinaruco
</t>
    </r>
    <r>
      <rPr>
        <sz val="11"/>
        <color indexed="8"/>
        <rFont val="Arial Narrow"/>
        <family val="2"/>
      </rPr>
      <t xml:space="preserve">10/08/2020 </t>
    </r>
  </si>
  <si>
    <r>
      <t xml:space="preserve">DNMI Cinaruco </t>
    </r>
    <r>
      <rPr>
        <sz val="11"/>
        <color indexed="8"/>
        <rFont val="Arial Narrow"/>
        <family val="2"/>
      </rPr>
      <t>En el marco de la politica de participación social de la entidad y a la administración del distrito se ha viculado a los actores estrategicos para la formulación del instrumento de planeación, para lo cual se realizó reunión con nuevo cabildo gobernador del resguardo Caño Mochuelo. (Anexo 39.1_acta_reu). Adicionalmente se adelantó espacios de trabajo articulado con WCS, quien viene apoyando técnicamente en la construcción del programa de monitoreo, durante este periodo se avanzó en la contrucción del modelo conceptual donde se identificó los VOC, presiones y situaciones de manejo que permitan consolidar este programa (Anexo 39.2_actas)</t>
    </r>
  </si>
  <si>
    <r>
      <t xml:space="preserve">DNMI Cinaruco 
</t>
    </r>
    <r>
      <rPr>
        <sz val="11"/>
        <color indexed="8"/>
        <rFont val="Arial Narrow"/>
        <family val="2"/>
      </rPr>
      <t>66,66 %</t>
    </r>
  </si>
  <si>
    <r>
      <rPr>
        <b/>
        <sz val="11"/>
        <color indexed="8"/>
        <rFont val="Arial Narrow"/>
        <family val="2"/>
      </rPr>
      <t xml:space="preserve">PNN El Tuparro </t>
    </r>
    <r>
      <rPr>
        <sz val="11"/>
        <color indexed="8"/>
        <rFont val="Arial Narrow"/>
        <family val="2"/>
      </rPr>
      <t xml:space="preserve">En el marco del programa de monitoreo del PNN El Tuparro, con el apoyo del proyecto GEF - SINAP, el primer trimestre de 2020 se implementó el T1 (año 1) del monitoreo de tortugas y ungulados.
</t>
    </r>
    <r>
      <rPr>
        <b/>
        <sz val="11"/>
        <color indexed="8"/>
        <rFont val="Arial Narrow"/>
        <family val="2"/>
      </rPr>
      <t>Anexos:
6.1. IG_MONITOREO
6.1.1. T1_TORTUGAS
6.1.2. T1_UNGULADOS</t>
    </r>
  </si>
  <si>
    <r>
      <rPr>
        <b/>
        <sz val="11"/>
        <color indexed="8"/>
        <rFont val="Arial Narrow"/>
        <family val="2"/>
      </rPr>
      <t xml:space="preserve">PNN El Tuparro </t>
    </r>
    <r>
      <rPr>
        <sz val="11"/>
        <color indexed="8"/>
        <rFont val="Arial Narrow"/>
        <family val="2"/>
      </rPr>
      <t>90%</t>
    </r>
  </si>
  <si>
    <r>
      <rPr>
        <b/>
        <sz val="11"/>
        <color indexed="8"/>
        <rFont val="Arial Narrow"/>
        <family val="2"/>
      </rPr>
      <t xml:space="preserve">PNN El Tuparro 
</t>
    </r>
    <r>
      <rPr>
        <sz val="11"/>
        <color indexed="8"/>
        <rFont val="Arial Narrow"/>
        <family val="2"/>
      </rPr>
      <t>10/08/2020</t>
    </r>
  </si>
  <si>
    <r>
      <rPr>
        <b/>
        <sz val="11"/>
        <color indexed="8"/>
        <rFont val="Arial Narrow"/>
        <family val="2"/>
      </rPr>
      <t>PNN El Tuparro</t>
    </r>
    <r>
      <rPr>
        <sz val="11"/>
        <color indexed="8"/>
        <rFont val="Arial Narrow"/>
        <family val="2"/>
      </rPr>
      <t xml:space="preserve"> En el marco del proyecto GEF SINAP se adelanto la implementación de los protocolos de monitoreo de Tortugas y Ungulados, para lo cual se están analizando los datos obtenidos en la implementación del T1, dicha información será reportada en el último reporte</t>
    </r>
  </si>
  <si>
    <r>
      <rPr>
        <b/>
        <sz val="11"/>
        <color indexed="8"/>
        <rFont val="Arial Narrow"/>
        <family val="2"/>
      </rPr>
      <t xml:space="preserve">PNN Tinigua </t>
    </r>
    <r>
      <rPr>
        <sz val="11"/>
        <color indexed="8"/>
        <rFont val="Arial Narrow"/>
        <family val="2"/>
      </rPr>
      <t>Se envió propuesta para articular el área protegida en algunos sectores en la construcción del Plan de Desarrollo del municipio de Uribe y La Macarena (Meta), para la vigencia 2020-2023. 
Anexo_1_ Form_PDM_Uribe.
Anexo_2_Form_PDM_Macarena.
El PNN Tinigua fue incluido en el proyecto “GEF7 Corazón de La Amazonia”, junto con Macarena y Picachos, para implementar el tema de la restauración ecológica   activa y pasiva en las áreas protegidas. 
Anexo_3_ Rest_ GEF7_CA.
Anexo_4_Socia_GEF7_CA.
Se viene elaborando el POA del Proyecto “Parques y Paz”, liderado por WWF, en articulación con seis áreas protegidas de Parques Nacionales Naturales de Colombia, entre los cuales hace parte el PNN Tinigua; el objeto del proyecto es: “Mejorar la gestión de áreas protegidas y la gobernanza territorial, abordando causas de deforestación y degradación en Colombia; Reducir la deforestación y la degradación del suelo ayudando a solucionar los conflictos por el acceso y uso de la tierra en el contexto del proceso de paz en Colombia” y Proveer medios de vida alternativos para comunidades campesinas y buscar mecanismos financieros sostenibles para el Sistema de Áreas Protegidas de Colombia”. 
Anexo_5_ Present_P&amp;Paz.
Anexo_6_POA_ P&amp;P_PTin_ 2020.</t>
    </r>
  </si>
  <si>
    <r>
      <rPr>
        <b/>
        <sz val="11"/>
        <color indexed="8"/>
        <rFont val="Arial Narrow"/>
        <family val="2"/>
      </rPr>
      <t xml:space="preserve">PNN Tinigua </t>
    </r>
    <r>
      <rPr>
        <sz val="11"/>
        <color indexed="8"/>
        <rFont val="Arial Narrow"/>
        <family val="2"/>
      </rPr>
      <t>33,33%</t>
    </r>
  </si>
  <si>
    <r>
      <rPr>
        <b/>
        <sz val="11"/>
        <color indexed="8"/>
        <rFont val="Arial Narrow"/>
        <family val="2"/>
      </rPr>
      <t xml:space="preserve">PNN Tinigua
</t>
    </r>
    <r>
      <rPr>
        <sz val="11"/>
        <color indexed="8"/>
        <rFont val="Arial Narrow"/>
        <family val="2"/>
      </rPr>
      <t>10/08/2020</t>
    </r>
  </si>
  <si>
    <r>
      <rPr>
        <b/>
        <sz val="11"/>
        <color indexed="8"/>
        <rFont val="Arial Narrow"/>
        <family val="2"/>
      </rPr>
      <t xml:space="preserve">PNN Tinigua </t>
    </r>
    <r>
      <rPr>
        <sz val="11"/>
        <color indexed="8"/>
        <rFont val="Arial Narrow"/>
        <family val="2"/>
      </rPr>
      <t>En busqueda de la visibilidad de las áreas protegidas, durante este periodo se realizó la gestión de retroalimentación de los Planes de Desarrollo municipal de Uribe y La Macarena, para la vigencia 2020-2023 los cuales fueron enviados mediante oficio 20207200000261 alcaldia de La Macarena, oficio 20207200000241 Uribe, oficio 20207200000271 concejo municipal La Macarena, oficio 20207200000251 concejo de Uribe; donde finalmente mediante el Acuerdo No. 007 de julio 02 de 2020, se adopta y se aprueba el Plan de Desarrollo del municipio de La Macarena,  para la vigencia 2020 – 2023 “La Macarena es mi Compromiso”, y mediante el Acuerdo No. 0004 de mayo 27 de 2020, se adopta el Plan de Desarrollo Económico y Social del municipio de Uribe, para el periodo 2020 – 2023. “Unidos Por La Paz y La Defensa del Territorio”.
8. Acuer_No.007_Aprob_PDM_Macarena.
9. Acuer_No.0004_Aprob_PDM_Uribe.
10. Retroa_PDM_Macarena.
11. Retroa_PDM_Uribe.
Inclusión del PNN Tinigua en la estrategia del Gobierno Nacional de Zonas Futuro, que son estrategias para transformar los territorios llevando institucionalidad con legalidad, emprendimiento y equidad, en las regiones más afectadas por la violencia, la criminalidad y la pobreza. Se definieron cinco zonas futuro: 1) Pacífico Nariñense; 2) Catatumbo; 3) Bajo Cauca y Sur de Córdoba; 4) Arauca y 5) Chiribiquete y Parques Nacionales Naturales Aledaños. En articulación con los PNN Cordillera de Los Picachos, Tinigua y Sierra de La Macarena y la DTOR, se realizó aportes para la retroalimentación al documento titulado: “Plan Estratégico de Intervención Integral PEII Zona Chiribiquete y Parques Nacionales Naturales Aledaños”. Ver anexo: 12. ZF_PEII_Chiribiquete_PNN.</t>
    </r>
  </si>
  <si>
    <r>
      <t xml:space="preserve">PNN Tinigua </t>
    </r>
    <r>
      <rPr>
        <sz val="11"/>
        <color indexed="8"/>
        <rFont val="Arial Narrow"/>
        <family val="2"/>
      </rPr>
      <t>90%</t>
    </r>
  </si>
  <si>
    <r>
      <rPr>
        <b/>
        <sz val="11"/>
        <color indexed="8"/>
        <rFont val="Arial Narrow"/>
        <family val="2"/>
      </rPr>
      <t xml:space="preserve">PNN Cordillera de los Picachos  </t>
    </r>
    <r>
      <rPr>
        <sz val="11"/>
        <color indexed="8"/>
        <rFont val="Arial Narrow"/>
        <family val="2"/>
      </rPr>
      <t xml:space="preserve">En la formulación y seguimiento a instrumentos de planificación y ordenamiento de los entes territoriales y corporaciones autónomas regionales, el Área Protegida PNNCP ha interactuado, coordinado y socializado a través de espacios de diálogo y mesas de trabajo en el primer trimestre, sus propuestas de fortalecimiento y articulación para el efectivo cumplimiento de sus objetivos de gestión con 5 alcaldías (Tello) 2 gobernaciones (Caquetá) y 1 CAR, que hacen parte de su jurisdicción dada su ubicación espacial. Adicional a ello construyó un documento con la información básica del Parque que fue radicado para que se integre a los PD en razón a que el AP es una determinante ambiental. </t>
    </r>
    <r>
      <rPr>
        <b/>
        <sz val="11"/>
        <color indexed="8"/>
        <rFont val="Arial Narrow"/>
        <family val="2"/>
      </rPr>
      <t>(Anexo O 1. Informe Instrumentos de ordenamiento)</t>
    </r>
  </si>
  <si>
    <r>
      <t xml:space="preserve">PNN Cordillera de los Picachos
</t>
    </r>
    <r>
      <rPr>
        <sz val="11"/>
        <color indexed="8"/>
        <rFont val="Arial Narrow"/>
        <family val="2"/>
      </rPr>
      <t>10/08/2020</t>
    </r>
  </si>
  <si>
    <r>
      <rPr>
        <b/>
        <sz val="11"/>
        <color indexed="8"/>
        <rFont val="Arial Narrow"/>
        <family val="2"/>
      </rPr>
      <t xml:space="preserve">PNN Cordillera de los Picachos </t>
    </r>
    <r>
      <rPr>
        <sz val="11"/>
        <color indexed="8"/>
        <rFont val="Arial Narrow"/>
        <family val="2"/>
      </rPr>
      <t>En el marco de la construcción del Plan de Acción del Sistema Nacional De Áreas Protegidas, realizó 6 observaciones al marco lógico de la Política de SINAP, Con el Sistema Regional de Áreas Protegidas de la Orinoquía se ha participado en un comité técnico, desarrollado el día 18 de mayo en donde se obtiene la información sobre la inclusión de las bases metodológicas para la construcción del Plan de Acción para el SIRAP en armonía con el SINAP y que se convierten en bases metodológicas para ser implementados en los Planes de Trabajo de los sistemas municipales. En cuanto al SIMAP de San Vicente del Caguán, el Parque ha logrado un gran avance de participación y construcción, el día 5 de junio mediante asamblea general se aprobó el Plan de Trabajo adelantado en el mes de abril y se socializó ante los participantes el acuerdo de constitución del SIMAP No 008 de 2018. El Plan Operativo es acorde con los atributos de ecológicamente representativo, bien conectado, equitativamente manejado y efectivamente gestionado de la política del SINAP. (Anexo. O 1.1.1. Info_SIMAP, Anexos del O 1.1.1.1. Apor_SINAP al O 1.1.1.6. Acta_SIMAP).
Se analizo por el Equipo del área protegida el instrumento de planificación Plan de Acción Institucional “Territorio de Vida, Sostenibilidad y Desarrollo 2020 – 2023” adoptado por la Corporación Autónoma Regional del Alto Magdalena CAM, Se construyó la propuesta de agenda conjunta que se enmarca dentro de las metas establecidas en el Plan de Manejo del Parque, la cual fue socializada de manera virtual ante el equipo de la CAM el día 04 de junio. 
Se adelantó reunión virtual con el equipo formulador del Plan de Desarrollo  del municipio de San Vicente del Caguán, logrando que en el marco del contenido del instrumento de planificación municipal “Juntos Marcamos la Diferencia 2020 -2023” quedara integrado en diversas líneas el componente ambiental, acogiendo así las propuestas que desde el Área Protegida se habían sugerido desde el principio de año. (Anexo. O 1.1.2. Info_inter; Anexos del O 1.1.2.1. Plan_CAM al O 1.1.2.4. Acta_PDSVC).</t>
    </r>
  </si>
  <si>
    <r>
      <t>PNN Cordillera de los Picachos</t>
    </r>
    <r>
      <rPr>
        <sz val="11"/>
        <color indexed="8"/>
        <rFont val="Arial Narrow"/>
        <family val="2"/>
      </rPr>
      <t xml:space="preserve"> 80%</t>
    </r>
  </si>
  <si>
    <r>
      <rPr>
        <b/>
        <sz val="11"/>
        <color indexed="8"/>
        <rFont val="Arial Narrow"/>
        <family val="2"/>
      </rPr>
      <t xml:space="preserve">DTOR: </t>
    </r>
    <r>
      <rPr>
        <sz val="11"/>
        <color indexed="8"/>
        <rFont val="Arial Narrow"/>
        <family val="2"/>
      </rPr>
      <t>Se avanzó en la formulación de cuatro (4) proyectos: GEF Corazón de la Amazonia para los PNN Macarena, Tinigua y Picachos; Gef Orinoco para un mosaico que incluye el DNMI Cinaruco y PNN Tuparro; REDD+ AMEM que incluye los PNN Macarena, Tinigua y Picachos; y Valoración de Servicios ecosistémicos y recurso hídrico en el PNN Chingaza. Realizamos el seguimiento a la Implementación de diez (10) proyectos que involucran fuentes nacionales e internacionales (Anexo 1 y 2)</t>
    </r>
  </si>
  <si>
    <r>
      <t xml:space="preserve">DTOR: </t>
    </r>
    <r>
      <rPr>
        <sz val="11"/>
        <color indexed="8"/>
        <rFont val="Arial Narrow"/>
        <family val="2"/>
      </rPr>
      <t>33%</t>
    </r>
  </si>
  <si>
    <r>
      <t xml:space="preserve">DTOR
</t>
    </r>
    <r>
      <rPr>
        <sz val="11"/>
        <color indexed="8"/>
        <rFont val="Arial Narrow"/>
        <family val="2"/>
      </rPr>
      <t>10/08/2020</t>
    </r>
  </si>
  <si>
    <r>
      <t xml:space="preserve">DTOR </t>
    </r>
    <r>
      <rPr>
        <sz val="11"/>
        <color indexed="8"/>
        <rFont val="Arial Narrow"/>
        <family val="2"/>
      </rPr>
      <t xml:space="preserve">Durante el período mayo - julio de 2020 se establecieron alianzas estratégicas con diferentes organizaciones para la formulación de tres (3) proyectos y se desarrolló la implementación de diez (10) proyectos. Anexo  Inf_Cooperacion_082020 y sus anexos pueden ser consultados: https://drive.google.com/drive/folders/1nmKI4EyLQrDSARCb5Xjx1jGRwXqJRa5O?usp=sharing </t>
    </r>
  </si>
  <si>
    <r>
      <rPr>
        <b/>
        <sz val="11"/>
        <color indexed="8"/>
        <rFont val="Arial Narrow"/>
        <family val="2"/>
      </rPr>
      <t>DTOR</t>
    </r>
    <r>
      <rPr>
        <sz val="11"/>
        <color indexed="8"/>
        <rFont val="Arial Narrow"/>
        <family val="2"/>
      </rPr>
      <t xml:space="preserve"> 66%</t>
    </r>
  </si>
  <si>
    <r>
      <rPr>
        <b/>
        <sz val="11"/>
        <color indexed="8"/>
        <rFont val="Arial Narrow"/>
        <family val="2"/>
      </rPr>
      <t xml:space="preserve">DTAN: </t>
    </r>
    <r>
      <rPr>
        <sz val="11"/>
        <color indexed="8"/>
        <rFont val="Arial Narrow"/>
        <family val="2"/>
      </rPr>
      <t>Se adjuntan 2 archivos como evidencia ni DRIVE: Mensualmente se solicita a las áreas  la certificación de actualización del recorrida virtual y actualización WEB. La actualización web, la cual incluye actualización de contenidos y recorrido virtual es desarrollada desde la Dirección Territorial una vez cada área protegida envía la solicitud con los cambios a realizar mes a mes, de esta manera desde la DT se mantiene actualizada la información correspondiente para las Áreas Protegidas y la Dirección Territorial</t>
    </r>
  </si>
  <si>
    <r>
      <rPr>
        <b/>
        <sz val="11"/>
        <color indexed="8"/>
        <rFont val="Arial Narrow"/>
        <family val="2"/>
      </rPr>
      <t xml:space="preserve">DTAN </t>
    </r>
    <r>
      <rPr>
        <sz val="11"/>
        <color indexed="8"/>
        <rFont val="Arial Narrow"/>
        <family val="2"/>
      </rPr>
      <t>20%</t>
    </r>
  </si>
  <si>
    <r>
      <rPr>
        <b/>
        <sz val="11"/>
        <color indexed="8"/>
        <rFont val="Arial Narrow"/>
        <family val="2"/>
      </rPr>
      <t xml:space="preserve">DTAN: </t>
    </r>
    <r>
      <rPr>
        <sz val="11"/>
        <color indexed="8"/>
        <rFont val="Arial Narrow"/>
        <family val="2"/>
      </rPr>
      <t xml:space="preserve"> 13/08/2020</t>
    </r>
  </si>
  <si>
    <r>
      <rPr>
        <b/>
        <sz val="11"/>
        <color indexed="8"/>
        <rFont val="Arial Narrow"/>
        <family val="2"/>
      </rPr>
      <t xml:space="preserve">DTAN: </t>
    </r>
    <r>
      <rPr>
        <sz val="11"/>
        <color indexed="8"/>
        <rFont val="Arial Narrow"/>
        <family val="2"/>
      </rPr>
      <t>Se adjunta 3 archivos donde se evidencia  Actualizacion de rrecorrido virtual y de  la pagina web  de la DTAN</t>
    </r>
  </si>
  <si>
    <r>
      <rPr>
        <b/>
        <sz val="11"/>
        <color indexed="8"/>
        <rFont val="Arial Narrow"/>
        <family val="2"/>
      </rPr>
      <t xml:space="preserve">DTAN: </t>
    </r>
    <r>
      <rPr>
        <sz val="11"/>
        <color indexed="8"/>
        <rFont val="Arial Narrow"/>
        <family val="2"/>
      </rPr>
      <t>35%</t>
    </r>
  </si>
  <si>
    <r>
      <rPr>
        <b/>
        <sz val="11"/>
        <color indexed="8"/>
        <rFont val="Arial Narrow"/>
        <family val="2"/>
      </rPr>
      <t xml:space="preserve">DTAN: </t>
    </r>
    <r>
      <rPr>
        <sz val="11"/>
        <color indexed="8"/>
        <rFont val="Arial Narrow"/>
        <family val="2"/>
      </rPr>
      <t>Se adjuntan 2 archivos: Copias de seguridad archivos documental y Copias usuarios dirección territorial. Desde la territorial se generan copias de seguridad, tanto de la información que corresponde a los usuarios, como asimismo de la información escaneada del archivo documental de la Territorial. Esta información reposa en el servidor de la territorial y también se salvaguarda en un disco externo.</t>
    </r>
  </si>
  <si>
    <r>
      <rPr>
        <b/>
        <sz val="11"/>
        <color indexed="8"/>
        <rFont val="Arial Narrow"/>
        <family val="2"/>
      </rPr>
      <t>DTAN</t>
    </r>
    <r>
      <rPr>
        <sz val="11"/>
        <color indexed="8"/>
        <rFont val="Arial Narrow"/>
        <family val="2"/>
      </rPr>
      <t>: Se adjunta 2 archivos donde se puede evidenciar  las copias de seguridad ejecutadas en  la DTAN</t>
    </r>
  </si>
  <si>
    <r>
      <rPr>
        <b/>
        <sz val="11"/>
        <color indexed="8"/>
        <rFont val="Arial Narrow"/>
        <family val="2"/>
      </rPr>
      <t>DTAN</t>
    </r>
    <r>
      <rPr>
        <sz val="11"/>
        <color indexed="8"/>
        <rFont val="Arial Narrow"/>
        <family val="2"/>
      </rPr>
      <t xml:space="preserve"> En el marco de avanzar en el  cumplimiento de los objetivos del plan de acción  institucional que contempla el SINAP, la DTAN es la secretaria técnica del SIRAP Andes nororientales, conformado a través de memorando de entendimiento en el 2013 y en el año 2018 se aprueba y se inicia su implementación. La DTAN dinamiza cada año el desarrollo de temáticas y articula principalmente con el proyecto GEF- SINAP, principalmente fuente de financiación para la implementación del plan de acción. Para este año 2020: la DTAN avanza en su aprestamiento institucional, articulando acciones con dependencias del nivel central de PNN y el proyecto GEF- SINAP a través de su gestora. En la evidencia. informe parcial; se describen en detalle las acciones desarrolladas por la territorial con sus respectivas evidencias: Actas, lista de asistencia, documentos elaborados, entres otros</t>
    </r>
  </si>
  <si>
    <r>
      <rPr>
        <b/>
        <sz val="11"/>
        <color indexed="8"/>
        <rFont val="Arial Narrow"/>
        <family val="2"/>
      </rPr>
      <t xml:space="preserve">DTAN: </t>
    </r>
    <r>
      <rPr>
        <sz val="11"/>
        <color indexed="8"/>
        <rFont val="Arial Narrow"/>
        <family val="2"/>
      </rPr>
      <t>30%</t>
    </r>
  </si>
  <si>
    <r>
      <rPr>
        <b/>
        <sz val="11"/>
        <color indexed="8"/>
        <rFont val="Arial Narrow"/>
        <family val="2"/>
      </rPr>
      <t>DTAN</t>
    </r>
    <r>
      <rPr>
        <sz val="11"/>
        <color indexed="8"/>
        <rFont val="Arial Narrow"/>
        <family val="2"/>
      </rPr>
      <t xml:space="preserve"> como secretaria técnica del SIRAP Andes Nororientales en cumplimiento de los objetivos del plan Estrategico Institucional para la consolidación del SINAP, aporta al cumplimiento de tres indicadores: Las acciones realizadas en cumplimiento de lo anterior se presenta en el informe semestral del SIRAP AN a corte de junio 30 del 2020 en la cual se describe: Avance de la implementación del plan operativo o de trabajo para el periodo que incluye la descripción de las acciones desarrolladas por el SIRAP para el periodo de gestión para el cual se rinde el informe.
Apoyo a las Corporaciones por parte del proyecto Gef con mesas de trabajo a las siguientes AP:  DRMI San Silvestre – CAS, DRMI Pozo Azul – Corponor, DRMI Bosque Seco  De La Vertiente Oriental Del Rio Magdalena CAR – y Tramite por parte de la WWF de la no objeción del BID a los planes de trabajo CORPOBOYACÁ, .CORPONOR,. CORPOCHIVOR, CAS, CDMB,  en donde se plantean las acciones a ejecutar en la implementación de los planes de manejo  en las seis corporaciones. En la gestión para lograr los procesos de declatoria de AP  (identificación de dificultades y gestión para superarlas).  De las siete AP priorizadas se han declarado cuatro, quedando pendiente por declarar las siguientes AP: Bosques Secos del Chicamocha CAS, Zona árida cañón rio Chicamocha – CDMB. PNR Vista Hermosa de Monquentiva - CAR Ampliación. Anexo 5. Avance estructura ecológica principal del SIRAP-AN: Articulación con el nivel central de PNN y otras territoriales de la institución, con el aporte de los profesional del Proyecto Gef-SINAP y WWF, en el proceso de la elaboración del documento técnico que identifique la estructura ecológica principal: Anexo 9</t>
    </r>
  </si>
  <si>
    <r>
      <rPr>
        <b/>
        <sz val="11"/>
        <color indexed="8"/>
        <rFont val="Arial Narrow"/>
        <family val="2"/>
      </rPr>
      <t xml:space="preserve">DTAN: </t>
    </r>
    <r>
      <rPr>
        <sz val="11"/>
        <color indexed="8"/>
        <rFont val="Arial Narrow"/>
        <family val="2"/>
      </rPr>
      <t xml:space="preserve"> 65%</t>
    </r>
  </si>
  <si>
    <r>
      <rPr>
        <b/>
        <sz val="11"/>
        <color indexed="8"/>
        <rFont val="Arial Narrow"/>
        <family val="2"/>
      </rPr>
      <t xml:space="preserve">DTAN: </t>
    </r>
    <r>
      <rPr>
        <sz val="11"/>
        <color indexed="8"/>
        <rFont val="Arial Narrow"/>
        <family val="2"/>
      </rPr>
      <t>Teniendo en cuenta que los viveros de la DTAN tienen como objetivo la propagación de material vegetal para fortalecer los diferentes procesos de restauración ecológica y conservación de especies de interés, en el primer trimestre, se adelantó una serie de capacitaciones virtuales donde se profundizaron conceptos claves para la propagación de material vegetal en viveros teniendo en cuenta la meta de Gobierno que contempla que la entidad aportará 1.000.000 de plantas al 2022.  ANEXO ACTAS DE ASISITENCIA Y PRESENTACION POER POINT CON TEMAS EXPUESTOS:
AP- anexa evidencias a DRIVE
Fecha capacitación
PNN Pisba
25/03/2020
SFF Guanentá Alto Rio Fonce
26/03/2020
PNN El Cocuy
27/03/2020
PNN Tamá
30/03/2020 (Mañana)
ANU Los Estoraques
30/03/2020 (Tarde)</t>
    </r>
  </si>
  <si>
    <r>
      <rPr>
        <b/>
        <sz val="11"/>
        <color indexed="8"/>
        <rFont val="Arial Narrow"/>
        <family val="2"/>
      </rPr>
      <t xml:space="preserve">DTAN: </t>
    </r>
    <r>
      <rPr>
        <sz val="11"/>
        <color indexed="8"/>
        <rFont val="Arial Narrow"/>
        <family val="2"/>
      </rPr>
      <t>Generación por parte de la secretaria técnica (SIG- DTAN) de mapas de SIRAP AN, con la información actualizada. 
Actualización del inventario de las AP del SIRAP AN registrado en el RUNAP . Anexo 3 
Avance en el Diseño del taller por parte de la secretaria técnica y el proyecto Gef-SINAP taller Cámaras trampas y la aplicación de la información para la toma de decisión. Anexo 11. 
Plan de trabajo para avanzar en elaboración del Plan de acción del SIRAP atendiendo los lineamientos de la nueva política SINAP, está en proceso de aprobación para la formulación de la Estrategia de Sostenibilidad Financiera para el subsistema: Anexo 7. Presentación</t>
    </r>
  </si>
  <si>
    <r>
      <rPr>
        <b/>
        <sz val="11"/>
        <color indexed="8"/>
        <rFont val="Arial Narrow"/>
        <family val="2"/>
      </rPr>
      <t xml:space="preserve">SFF CORCHAL MH: </t>
    </r>
    <r>
      <rPr>
        <sz val="11"/>
        <color indexed="8"/>
        <rFont val="Arial Narrow"/>
        <family val="2"/>
      </rPr>
      <t>.
SFF CORCHAL MH: El Fondo de Agua de Cartagena viene realizando intervención en la comunidad de Bocacerrada, ubicada en zona de influencia al norte del Santuario, esta intervención va orientada a mejorar condiciones de saneamiento ambiental y acceso a agua potable, al igual que concientización para el buen manejo y protección de los recursos naturales, tema donde participa el Santuario, en lo corrido de 2020 no se han iniciado labores porque el cronograma de trabajo del Fondo estaba previsto a partir del mes de marzo, pero por razones de la emergencia del COVID-19, este cronograma ha sufrido variación, sin agenda próxima.  
En el presente año la Comunidad de Bocacerrada, con el acompañamiento del Santuario, tenía planificada la participación en la Sembratón Nacional a realizarse el día 19 de marzo, para la siembra de plántulas de mangle al interior del Santuario y en zona de influencia; actividad que fue cancelada a causa de la pandemia mundial por el COVID-19.
En este orden de ideas, todas las intervenciones en campo están condicionadas a la evolución de la pandemia y a las instrucciones de las autoridades competentes. anexo como evidencias oficios de programación de actividades y así mismo evidencias de cancelación de las mismas.anexo1. Invitación de participación en la sembraton Bocacerrada-Sucre, anexo2. Correo_Invitacion_Sembraton, anexo3.Comunicado N1, anexo4. Correo_Cancelación_Sembratón</t>
    </r>
  </si>
  <si>
    <r>
      <rPr>
        <b/>
        <sz val="11"/>
        <color indexed="8"/>
        <rFont val="Arial Narrow"/>
        <family val="2"/>
      </rPr>
      <t xml:space="preserve">SFF CORCHAL MH </t>
    </r>
    <r>
      <rPr>
        <sz val="11"/>
        <color indexed="8"/>
        <rFont val="Arial Narrow"/>
        <family val="2"/>
      </rPr>
      <t>10%</t>
    </r>
  </si>
  <si>
    <r>
      <rPr>
        <b/>
        <sz val="11"/>
        <color indexed="8"/>
        <rFont val="Arial Narrow"/>
        <family val="2"/>
      </rPr>
      <t xml:space="preserve">SFF CORCHAL MH: </t>
    </r>
    <r>
      <rPr>
        <sz val="11"/>
        <color indexed="8"/>
        <rFont val="Arial Narrow"/>
        <family val="2"/>
      </rPr>
      <t>13/08/2020</t>
    </r>
  </si>
  <si>
    <r>
      <rPr>
        <b/>
        <sz val="11"/>
        <color indexed="8"/>
        <rFont val="Arial Narrow"/>
        <family val="2"/>
      </rPr>
      <t>SFF CORCHAL MH</t>
    </r>
    <r>
      <rPr>
        <sz val="11"/>
        <color indexed="8"/>
        <rFont val="Arial Narrow"/>
        <family val="2"/>
      </rPr>
      <t>:  Durante los meses de julio y agosto 2020, se han efectuado diversas reuniones institucionales con ART, Carsucre, Ecocert, Fondo de Aguas de Cartagena, con el proposito de gestionar recursos  Tecnicos   y financieros  que permitan trabajar con las comunidades asentadas y disminuir las presiones al interior del AP, sea por pesca y usos de otros recursos.   Con ART se viene trabajando en la estructuración de un proyecto para OCAD Paz,  de igual forma se  reviso  el  PGAR de   CARSUCRE con el fin de identificar  lineas de trabajo conjunto que aminoren las presiones,  en este sentido sentido se trabaja con El Fondo de Aguas de Cartagena y Ecocert (Entidad certificadora de Negocios Verdes). 
Se entregó un proyecto a CUSO (organización Canadiense), con el objeto de buscar apoyos tecnicos para los trabajos con comunidades y situaciones importantes del SFF El Corchal
Es menester anotar que, dada la emergencia por COVID 19  y las directrices del  Gobierno Nacional  no ha sido posible realizar reuniones con las comunidades de la zona de influencia del Santuario El Corchal
Evidencias:  
Acta de reunión 1 PNN-ART
Acta de reunión 2 ART-PNN
Acta No 4. Carsucre-PNN
propuesta Proyecto Enviado a CUSO para gestionar apoyos tecnicos.</t>
    </r>
  </si>
  <si>
    <r>
      <t xml:space="preserve">SFF CORCHAL MH: </t>
    </r>
    <r>
      <rPr>
        <sz val="11"/>
        <color indexed="8"/>
        <rFont val="Arial Narrow"/>
        <family val="2"/>
      </rPr>
      <t>43%</t>
    </r>
  </si>
  <si>
    <r>
      <rPr>
        <b/>
        <sz val="11"/>
        <color indexed="8"/>
        <rFont val="Arial Narrow"/>
        <family val="2"/>
      </rPr>
      <t xml:space="preserve">El PNN Paramillo </t>
    </r>
    <r>
      <rPr>
        <sz val="11"/>
        <color indexed="8"/>
        <rFont val="Arial Narrow"/>
        <family val="2"/>
      </rPr>
      <t xml:space="preserve">durante este primer cuatrimestre tiene avances sobre cuatro procesos de gestión iniciativas y proyectos que permitan mejorar las condiciones socio-ecosistémicas del AP y su área de influencia (Ecorregión Paramillo).
La primera corresponde a la implementación del Programa Desarrollo Local Sostenible DLS: en marco de este programa el Parque Paramillo ha contaos recursos financiero de la cooperación de la  – Unión Europea y  ha venido trabajando dos componentes 1) cuatro emprendimientos con cacao criollo y 2) 1500 ha con acuerdos de conservación bajo enfoque REP (1.500 ha.). A la fecha el Parque avanza en la implementación de planes de inversión y mejoramiento tanto a los emprendimiento en marcha como a los acuerdos suscritos, además elaboró planes de trabajo continuar con las nuevas metas 2020. 
La segunda iniciativas también cuenta con recursos asignados a Parques por parte de la cooperación Alemán a y tabes del proyecto de fortalecimiento y conservación de las AP´s del SPNNC  - KFW fase II. Este proyecto viene implementando dos componentes en el Paramillo; una línea de fortalecimiento de Estructuras de Gestión de Áreas Protegidas del Programa y otro para el Fortalecimiento de Esquemas de Conservación y Uso Sostenible para reducir conflicto al interior del AP y/o en su zona aledaña. Para la vigencia el proyecto lleva el segundo año de implementación y se cuenta con una propuesta de trabajo formulado para la vigencia 2020 en coordinación la DTCA.
La tercera iniciativa corresponde a un proyecto en formulación y postulación al Fondo Colombia Sostenible – PDET, y se cuenta con proyecto a nivel de factibilidad cuyo objetivo es la restauración de 1.000 ha áreas degradadas e implementación de 210 ha de SSC (cacao criollo) en el Resguardo Alto Sinú; Este trabajo fue socializado en dos jornadas de trabajo, una el 20/02/2020 y otra el 04/03/2020, donde el parque realizó una asistencia y apoyo técnico al equipo de la empresa PRODESARROLLO (encargada de la estructuración del proyecto)  y se realizó un ejerció donde se identificó un total de 1.000 has idóneas para aplicar medidas de manejo restaurativas, distribuidas en las comunidades beneficiarias del proyecto.
La cuarta iniciativa en proceso de formulación para presentarla a la líneas de inversión de iniciativas de impacto subregional PDET Sur de Córdoba corresponde a un proyecto para la restauración de 500 ha degradas y 200 ha de SSC (cacao) para cinco vereda de la cuenca alta del rio San Pedro con traslape total o parcial con el PNN Paramillo. La iniciativa es de carácter subregional del PDET para cual se realizó una reunión el 20/02/20 donde se acordaron los apoyos técnicos que el AP daría para la elaboración del documento final. Además de esto, se realizaron dos jornadas de trabajo en el sector San Pedro (5 y 6 de marzo en Río Verde y San Juan respectivamente) donde se explicó a la comunidad en qué consistía el proyecto y se conoció el interés de participar por parte de la comunidad, y una tercera jornada (15/03/20) en la que se seleccionaron los 100 posibles beneficiarios del proyecto y se les aplicó una encuesta y se recolectó la documentación pertinente para el proyecto. 
</t>
    </r>
  </si>
  <si>
    <r>
      <rPr>
        <b/>
        <sz val="11"/>
        <color indexed="8"/>
        <rFont val="Arial Narrow"/>
        <family val="2"/>
      </rPr>
      <t xml:space="preserve">El PNN Paramillo </t>
    </r>
    <r>
      <rPr>
        <sz val="11"/>
        <color indexed="8"/>
        <rFont val="Arial Narrow"/>
        <family val="2"/>
      </rPr>
      <t>33%</t>
    </r>
  </si>
  <si>
    <r>
      <rPr>
        <b/>
        <sz val="11"/>
        <color indexed="8"/>
        <rFont val="Arial Narrow"/>
        <family val="2"/>
      </rPr>
      <t xml:space="preserve"> </t>
    </r>
    <r>
      <rPr>
        <sz val="11"/>
        <color indexed="8"/>
        <rFont val="Arial Narrow"/>
        <family val="2"/>
      </rPr>
      <t>13/08/2020</t>
    </r>
  </si>
  <si>
    <r>
      <rPr>
        <b/>
        <sz val="11"/>
        <color indexed="8"/>
        <rFont val="Arial Narrow"/>
        <family val="2"/>
      </rPr>
      <t xml:space="preserve">El PNN Paramillo </t>
    </r>
    <r>
      <rPr>
        <sz val="11"/>
        <color indexed="8"/>
        <rFont val="Arial Narrow"/>
        <family val="2"/>
      </rPr>
      <t xml:space="preserve">El PNN Paramillo durante el segundo cuatrimestre continuó avanzando en los cuatro procesos de gestión de iniciativas y proyectos que permitan mejorar las condiciones socio-ecosistémicas del AP y su área de influencia (Ecorregión Paramillo).
La primera corresponde a la implementación del Programa Desarrollo Local Sostenible DLS, a la fecha se tienen avances en la implementación de los acuerdos REP firmados con familias campesina en 2018 (avances del 90% en sector Diamante-Tolová, Tierralta) y 2019 (45% Sector La Cristalina, Uré) y las iniciativas económicas sostenibles con indígenas embera Katios en las comunidades de rio esmeralda (100%) y verde (45%) en el resguardo Alto Sinú. Durante el cuatrimestre también fueron formulados los planes de reinversión e inversión de los recursos aportados para la vigencia 2020, los cuales tienen aprobación del nivel central y así se puede avanzar en la elaboración de estudios previos. 
La segunda iniciativas también cuenta con recursos asignados a Parques por parte de la cooperación Alemán a y tabes del proyecto de fortalecimiento y conservación de las AP´s del SPNNC  - KFW fase II. Para el cuatrimestre se avanzó en la  revisión  de la propuesta de trabajo formulado para la vigencia 2020 en coordinación la DTCA, el nivel central y el delegado de la cooperación Alemana quien hizo observaciones al respecto por lo tanto se ajustaron los documentos. Otros procesos relacionados con el fortalecimiento siguen trámites administrativos. 
La tercera iniciativa corresponde a un proyecto en formulación y postulación al Fondo Colombia Sostenible – PDET, y se cuenta aprobado para financiamiento por parte del FCS, para lo cual fue necesario desarrollo mesas de trabajo con el equipo formulado de Prodesasrrollo, Empresa URRA, Fundación Ecodelca y el cabildo Karagaby (socios del proyecto).
La cuarta iniciativa en proceso de formulación para presentarla a la líneas de inversión de iniciativas de impacto subregional PDET Sur de Córdoba corresponde a un proyecto para la restauración de 500 ha degradas y 200 ha de SSC (cacao) para cinco vereda de la cuenca alta del rio San Pedro con traslape total o parcial con el PNN Paramillo. Durante el cuatrimestre se desarrollaron mesas de trabajo con el equipo formulador de BetaGroup y la ART con el fin de proponer ajustes técnicos y financieros del proyecto consolidar información documental y cartográfica de los beneficiarios de las cinco veredas priorizadas: cedulas, tenencia, etc. Actualmente el proyecto está técnicamente formulados y acordada entre ART y el PNN Paramillo y está en fase de socialización y concertación final con las comunidades.
Adicionalmente, el Parque participó de la formulación de un proyecto fue presentado a la convocatoria 2021-2025 de la “Iniciativa Internacional de Clima y Bosques de Noruega (NICFI) de la cooperación Noruega, también viene gestionan la posibilidad de compensación (compra de mejoras y restauración) en el sector san pedro donde se ubican ecosistemas equivalente para el proyecto de transmisión eléctrica de la línea HidroItuango  Cerromatoso de Isa Intercolombia, lo cual ha permitido concertar una propuesta de trabajo que propone presentar una alternativa de compensación a ISA para presentar al ANLA. También se reportan gestiones con EPM, en el marco de la compensación del proyecto Hidroituango.
ANEXOS EVIDENCIAS: Informe 2º Cuatrimestral_Oportunidad_No.54_INICIATIVAS Y CARPETA QUE CONTIENE ANEXOS DEL INFORME
</t>
    </r>
  </si>
  <si>
    <r>
      <rPr>
        <b/>
        <sz val="11"/>
        <color indexed="8"/>
        <rFont val="Arial Narrow"/>
        <family val="2"/>
      </rPr>
      <t xml:space="preserve">El PNN Paramillo </t>
    </r>
    <r>
      <rPr>
        <sz val="11"/>
        <color indexed="8"/>
        <rFont val="Arial Narrow"/>
        <family val="2"/>
      </rPr>
      <t>66,6%</t>
    </r>
  </si>
  <si>
    <r>
      <rPr>
        <b/>
        <sz val="11"/>
        <color indexed="8"/>
        <rFont val="Arial Narrow"/>
        <family val="2"/>
      </rPr>
      <t xml:space="preserve">PNN PARAMILLO: </t>
    </r>
    <r>
      <rPr>
        <sz val="11"/>
        <color indexed="8"/>
        <rFont val="Arial Narrow"/>
        <family val="2"/>
      </rPr>
      <t>Se elabora un informe que sintetiza los avances en tres procesos específicos así: 1) Actualización Caracterización UOT Del AP: atendiendo lo estipulado el PAA 2019 para el subprograma de UOT, para el primer trimestre del año 2020 Se han subido al aplicativo UOT 30 fichas, del sector San Pedro vereda William 15 y del sector Uré loteo del centro poblado de la vereda Brazo Izquierdo 15, para un total de área caracterizada de 3.311 hectáreas. 2) Articulación al PDET en el tema de Tierra (Pilar No. 1): En el marco del proceso de seguimiento a la implementación del PDET, particularmente al del Sur de Córdoba, se ha venido trabajando en la estructuración de un propuesta de trabajo para aunar esfuerzos con la ANT y la ART para sacar adelante el barrido predial en sector priorizados del Parque (Sector Alto San Jorge) y tener claridades frente al escenario de uso, ocupación tenencia u así establecer y orientar las decisiones de manejo. Cabe resaltar que la agenda de UOT durante el presente año no se han reactivado por lo tanto no se tiene ningún reporte diferente a la propuesta de trabajo que planeta el AP a la ART y ANT, entre otros. 3) articulación al Programa PNIS: en lo concerniente al tema PNIS, el 12 de marzo de 2020 se participó en la ciudad de Ituango, de la Comisión municipal de Planeación Participativa en la cual se dieron a conocer los avances en materia del proyecto tales como: PISDA, pagos y la socialización e implementación programa Hecho A la Medida para veredas que firmaron acuerdo voluntario y no lograron firmar el acuerdo individual.</t>
    </r>
  </si>
  <si>
    <r>
      <rPr>
        <b/>
        <sz val="11"/>
        <color indexed="8"/>
        <rFont val="Arial Narrow"/>
        <family val="2"/>
      </rPr>
      <t xml:space="preserve">PNN PARAMILLO: </t>
    </r>
    <r>
      <rPr>
        <sz val="11"/>
        <color indexed="8"/>
        <rFont val="Arial Narrow"/>
        <family val="2"/>
      </rPr>
      <t>Se elabora un informe que sintetiza los avances específicos en la participación del Parque en el seguimiento al PDET; articulación al PDET en el tema de Tierra (Pilar No. 1): En el marco del proceso de seguimiento a la implementación del PDET Sur de Córdoba, bajo Cauca antioqueño y Urabá. Particularmente al del Sur de Córdoba, se ha venido trabajando en la estructuración de un propuesta de trabajo para aunar esfuerzos con la ANT y la ART para sacar adelante el barrido predial en sector priorizados del Parque (Sector Alto San Jorge) y tener claridades frente al escenario de uso, ocupación tenencia u así establecer y orientar las decisiones de manejo. Cabe resaltar que la agenda de UOT durante el presente año no se han reactivado por lo tanto no se tiene ningún reporte diferente a la propuesta de trabajo que planeta el AP a la ART y ANT, entre otros. Respecto al escenario PNIS no se reportan avances o participación del AP en ese escenario. 
ANEXOS EVIDENCIAS:Informe 2º Cuatrimestral_Oportunidad_No55_UOT_PDET Y PNIS Y CARPETA QUE CONTIENE ANEXOS DEL INFORME</t>
    </r>
  </si>
  <si>
    <r>
      <rPr>
        <b/>
        <sz val="11"/>
        <color indexed="8"/>
        <rFont val="Arial Narrow"/>
        <family val="2"/>
      </rPr>
      <t xml:space="preserve">PNN La Paya:
</t>
    </r>
    <r>
      <rPr>
        <sz val="11"/>
        <color indexed="8"/>
        <rFont val="Arial Narrow"/>
        <family val="2"/>
      </rPr>
      <t>12/08/2020</t>
    </r>
  </si>
  <si>
    <r>
      <rPr>
        <b/>
        <sz val="11"/>
        <color indexed="8"/>
        <rFont val="Arial Narrow"/>
        <family val="2"/>
      </rPr>
      <t>DTAM - PNN  la Paya</t>
    </r>
    <r>
      <rPr>
        <sz val="11"/>
        <color indexed="8"/>
        <rFont val="Arial Narrow"/>
        <family val="2"/>
      </rPr>
      <t>: Durante el periodo se adelantan diversas reuniones con los equipos de trabajo del AP - EEM y la DTAM, para acordar las actividades y procesos que se realicen para alcanzar los objetivos propuestos, asi mismo se realizan reunions con las asociaciones con el objetivo de genrerar la aeceptacion de las actividades propuetas
Evidencia No. 1 - Acta virtual  EEM - Diana Castellano- 28 de abril 2020
Evidencia No. 2 - Acta de la reunión virtual con líder EEM-DTAM (30 de abril de 2020)
Evidencia No. 3 -  Acta Presentación Propuesta DMAN-GEF-CENTRAL (4 de mayo de 2020)
Evidencia No. 4 - Acta reunión Planeación EEM PNN La Paya-04 de mayo 2020
Evidencia No. 5 - Acta virtual PVC EEM 6 de mayo 2020
Evidencia No. 6 - Asist_Dialogo UE-EEM_PNN La Paya (18 de mayo 2020)
Evidencia No. 7 - Asist_Agenda PVC-DTAM-EEM 19 mayo 2020
Evidencia No. 8 - Acta  EEM-Planeación DTAM-28 de mayo 2020
Evidencia No. 9 - Asist_Avances y Retroalimentación_1er avance enlaces (19 de mayo)
Evidencia No. 10 - Asist_2do espacio retroalimentación APV_PNN La Paya (26-05-2020)
Evidencia No. 11 - Acta virtual presentacion documento APV. 29 mayo 2020
Evidencia No. 12 - Acta de la reunión con el equipo del AP, 9 de junio
Evidencia No. 13 - Acta Equipo del PNN La Paya-09-06-20
Evidencia No. 14 -listado de Asistencia reunión ajuste de POA GEFCA-19 de junio
Evidencia No. 15 - Segundo Informe Trimestral APKAC-APV-2020
Evidencia No. 16 - Segundo Informe Trimestral ACILAPP
Evidencia No. 17 - SEGUNDO INFORME TRIMESTRAL ACIPS-2020
Evidencia No. 18 -  Componente  Situaciones Territoriales indigenas y campesinos
Evidencia No. 19 - Acta 1 julio de 2020-EEM-PNN La Paya
Evidencia No. 20 -  Memoria de la reunión 2 de julio 2020 2
Evidencia No. 21 -  Acta  EEM LA PAYA-GPS, DTAM (21-07-2020)
Evidencia No. 22. Acta  EEM LA PAYA- DTAM (04-08-2020)
Evidencia No. 23 -  Acta ACILAPP-10 de agosto 2020</t>
    </r>
  </si>
  <si>
    <r>
      <rPr>
        <b/>
        <sz val="11"/>
        <color indexed="8"/>
        <rFont val="Arial Narrow"/>
        <family val="2"/>
      </rPr>
      <t>PNN La Paya:</t>
    </r>
    <r>
      <rPr>
        <sz val="11"/>
        <color indexed="8"/>
        <rFont val="Arial Narrow"/>
        <family val="2"/>
      </rPr>
      <t xml:space="preserve"> 66%</t>
    </r>
  </si>
  <si>
    <r>
      <rPr>
        <b/>
        <sz val="11"/>
        <color indexed="8"/>
        <rFont val="Arial Narrow"/>
        <family val="2"/>
      </rPr>
      <t xml:space="preserve">DTAM - PNN Río Puré: </t>
    </r>
    <r>
      <rPr>
        <sz val="11"/>
        <color indexed="8"/>
        <rFont val="Arial Narrow"/>
        <family val="2"/>
      </rPr>
      <t>10/08/2020</t>
    </r>
  </si>
  <si>
    <r>
      <rPr>
        <b/>
        <sz val="11"/>
        <color indexed="8"/>
        <rFont val="Arial Narrow"/>
        <family val="2"/>
      </rPr>
      <t>DTAM - PNN Río Puré</t>
    </r>
    <r>
      <rPr>
        <sz val="11"/>
        <color indexed="8"/>
        <rFont val="Arial Narrow"/>
        <family val="2"/>
      </rPr>
      <t>:Teniendo en cuenta los avances del cuatrimestre anterior y en el que principalmente se avanzó en los reajustes al plan de trabajo con los Resguardo Curare y Cotuhé, durante este segundo cuatrimestre, se implementaron para el caso de Curare algunas acciones viables en medio de la emergencia sanitaria, y para el caso del Resguardo Cotuhé, se reconsideró la metodología para avanzar en algunos aspectos concernientes al componente de ordenamiento de su herramienta de gestión.
ANEXO 1: Informe seguimiento plan de trabajo Resguardo Curare.
ANEXO 2: Informe seguimiento ordenamiento ambiental Resguardo Cotuhé Putumayo.</t>
    </r>
  </si>
  <si>
    <r>
      <rPr>
        <b/>
        <sz val="11"/>
        <color indexed="8"/>
        <rFont val="Arial Narrow"/>
        <family val="2"/>
      </rPr>
      <t>PNN Río Puré</t>
    </r>
    <r>
      <rPr>
        <sz val="11"/>
        <color indexed="8"/>
        <rFont val="Arial Narrow"/>
        <family val="2"/>
      </rPr>
      <t>: 50%</t>
    </r>
  </si>
  <si>
    <r>
      <rPr>
        <b/>
        <sz val="11"/>
        <color indexed="8"/>
        <rFont val="Arial Narrow"/>
        <family val="2"/>
      </rPr>
      <t>DTAM - RNN Nukak</t>
    </r>
    <r>
      <rPr>
        <sz val="11"/>
        <color indexed="8"/>
        <rFont val="Arial Narrow"/>
        <family val="2"/>
      </rPr>
      <t>: El equipo de trabajo de la RNN Nukak, llevo acabo su comité de Local de forma presencial en la sede administrativa siguiendo los protocolos de  bioseguridad establecidos por el gobierno Nacional, Departamental, Municipal y PNNC. Y dando cumplimento a las procesos que tiene la entidad en cuanto a la realización de comités locales.  En este se tocaron temas relacionados con:
- Bienestar y Mapa de riesgo
- Comunicación y Educación Ambiental
- Reserva Naturales de la Sociedad Civil
- Estrategias Especiales de Manejo
Estos temas  aportan a la gestión del AP y  se ajustan a los lineamientos de PNNC.
Anexo 2.  Acta Comité local 17/07/2020</t>
    </r>
  </si>
  <si>
    <r>
      <rPr>
        <b/>
        <sz val="11"/>
        <color indexed="8"/>
        <rFont val="Arial Narrow"/>
        <family val="2"/>
      </rPr>
      <t>RNN Nukak</t>
    </r>
    <r>
      <rPr>
        <sz val="11"/>
        <color indexed="8"/>
        <rFont val="Arial Narrow"/>
        <family val="2"/>
      </rPr>
      <t>: 66%</t>
    </r>
  </si>
  <si>
    <r>
      <rPr>
        <b/>
        <sz val="11"/>
        <color indexed="8"/>
        <rFont val="Arial Narrow"/>
        <family val="2"/>
      </rPr>
      <t xml:space="preserve">PNN Amacayacu: </t>
    </r>
    <r>
      <rPr>
        <sz val="11"/>
        <color indexed="8"/>
        <rFont val="Arial Narrow"/>
        <family val="2"/>
      </rPr>
      <t>Los espacios de concertación que se generaron contribuyen al cumplimiento de los objetivos de conservación del área protegida mediante el adecuado relacionamiento con los grupos étnicos del sur del parque, fortaleciendo los procesos de gobernabilidad efectiva. Se destaca el acompañamiento y orientación de apoyos para atender la emergencia generada por la pandemia del SARS-CoV-2, Covid-19 en las comunidades de San Martín de Amacayacu y Mocagua, y los espacios (con las mismas comunidades) de coordinación con las autoridades indígenas para definir acciones en el marco del acuerdo político de compromisos suscrito con PNNC. Ver anexos: Anexo 1 2020-05-19_Acta_entrega_ACT_Pnn_Amacayacu_Mocagua.pdf; Anexo 2 2020-06-19_Lista_asistencia Mocagua.pdf; Anexo 3 2020-05-19_Acta_Entrega_ACT_Pnn_Amacayacu_San_Martín.pdf; Anexo 4 2020-06-25_Lista Asistencia Reunion San Martin.pdf; Anexo 5 2020-07-13_Asistencia_reunion_San Martin.pdf; Anexo 6 2020-07-22_Lista_asistencia_reunion_San Martin.pdf y Anexo 7 2020-07-22_Propuesta Plan Trabjao Acuerdo Politico San Martin.pdf</t>
    </r>
  </si>
  <si>
    <r>
      <rPr>
        <b/>
        <sz val="11"/>
        <color indexed="8"/>
        <rFont val="Arial Narrow"/>
        <family val="2"/>
      </rPr>
      <t xml:space="preserve">PNN Amacayacu: </t>
    </r>
    <r>
      <rPr>
        <sz val="11"/>
        <color indexed="8"/>
        <rFont val="Arial Narrow"/>
        <family val="2"/>
      </rPr>
      <t>66%</t>
    </r>
  </si>
  <si>
    <r>
      <rPr>
        <b/>
        <sz val="11"/>
        <color indexed="8"/>
        <rFont val="Arial Narrow"/>
        <family val="2"/>
      </rPr>
      <t xml:space="preserve">DTAM - PNN Cahuinarí: </t>
    </r>
    <r>
      <rPr>
        <sz val="11"/>
        <color indexed="8"/>
        <rFont val="Arial Narrow"/>
        <family val="2"/>
      </rPr>
      <t>Durante el tiempo objeto del siguiente seguimiento, la situación de orden público y la emergencia sanitaria, dificultaron que este tipo de encuentros se llevaran de manera presencial. Con base en esto y aprovechando la conectividad en los sectores de cahuinarí y leticia, se llevaron a cabo dos espacios en los que con participación del equipo de cahuinarí se socializaron los avances del documento de Gestión del riesgo público,  temas presupuestales, objetivos concertados de los funcionarios, entre otros. Igualmente se adelantaron espacios con la DTAM en la paricipación de los encuentros subregionarles que en materia de riesgo público, investigación, monitoreo y gestión fronteriza que se llevaron a cabo durante este periodo. El acta de estos comités subregionarles se encuentra en construcción, aunque el parque participó, todavía no se cuenta con la evidencia.                          
Anexo 1: Acta reunión virtual equipo PNN Cahuinarí 17-07-2020.  Anexo 2: Acta revisión propuesta PANI.</t>
    </r>
  </si>
  <si>
    <r>
      <rPr>
        <b/>
        <sz val="11"/>
        <color indexed="8"/>
        <rFont val="Arial Narrow"/>
        <family val="2"/>
      </rPr>
      <t xml:space="preserve">PNN Cahuinarí: </t>
    </r>
    <r>
      <rPr>
        <sz val="11"/>
        <color indexed="8"/>
        <rFont val="Arial Narrow"/>
        <family val="2"/>
      </rPr>
      <t>66%</t>
    </r>
  </si>
  <si>
    <r>
      <rPr>
        <b/>
        <sz val="11"/>
        <color indexed="8"/>
        <rFont val="Arial Narrow"/>
        <family val="2"/>
      </rPr>
      <t xml:space="preserve">SAF-GPC: </t>
    </r>
    <r>
      <rPr>
        <sz val="11"/>
        <color indexed="8"/>
        <rFont val="Arial Narrow"/>
        <family val="2"/>
      </rPr>
      <t>Una vez verificada la matriz de PQRSD de Orfeo, y conforme a lo definido en el Decreto 491 de 2020, respecto del uso de canales virtuales, durante el II cuatrimestre, se presentó el siguiente comportamiento: 
Telefonico:  3
Email: 125
Correo fisico: 1
Pagina web:  74</t>
    </r>
  </si>
  <si>
    <r>
      <t xml:space="preserve">DTAO: </t>
    </r>
    <r>
      <rPr>
        <sz val="11"/>
        <color indexed="8"/>
        <rFont val="Arial Narrow"/>
        <family val="2"/>
      </rPr>
      <t xml:space="preserve">En este período se han hecho dos jornadas de capacitación en aprestamiento en consulta previa a los equipos ténicos de la DTAO y del  PNN Orquídeas, Nevado del Huila, Tatamá, Hermosas, Doña Juana, Puracé y SF Corota, realizadas en conjunto con la DTAO y la SGM/GPM/EEM del NivelCentral (ver Memoria de taller realizado el 9 de julio 2020, Anexo 3). Se ha hecho acompañamiento a la actualización de los planes de manejo de los PNN Nevado del Huila, Hermosas, Doña Juana y Puracé, considerando el relacionamiento con grupos étnicos; así mismo se ha realizado acompañamiento a la implementación del REM del PNN NHuila, proceso de construcción del REM en el PNN Las Orquídeas y seguimiento a la problemática del PNN Las Hermosas con la comunidad de la etnia Pijao Amoyá-La Virginia; finalmente, se han validado los indicadores para EEM por la DTAO en conjunto con el GPS y la OAP del Nivel Central. Como evidencia se presentan acta de reunión de seguimiento del plan de trabajo entre la DTAO y el GPS realizada el 23 de junio de 2020 (Anexo 4) y acta de validación de indicadores de EEM en la DTAO (Anexo 5).
</t>
    </r>
    <r>
      <rPr>
        <b/>
        <sz val="11"/>
        <color indexed="8"/>
        <rFont val="Arial Narrow"/>
        <family val="2"/>
      </rPr>
      <t>GPS:</t>
    </r>
    <r>
      <rPr>
        <sz val="11"/>
        <color indexed="8"/>
        <rFont val="Arial Narrow"/>
        <family val="2"/>
      </rPr>
      <t xml:space="preserve"> En el mes de mayo se realizó un primer  seguimiento general a cada una de las DTs y APs en el marco de un comité directivo por solicitud de la Directora General. En este marco se identificaron las restricciones por el confinamiento y las prioridades dada la situación. Adicionalmente se han realizado seguimientos con la DTCA, DTCA, DTAM, DTOR y DTAO en los meses de mayo, junio, julio y agosto, revisando en detalle el contexto en cada AP. Con el avance de la pandemia los pueblos indígenas han restrigido con mayor control el ingreso y la salida de sus territorios, con lo cual claramente se han suspendido las actividades que implican reuniones en los territorios. No obstante, se han continuado reuniones con algunas instancias de las comunidades afrodescendientes y negras en la DTCA y DTPA, de manera virtual. Por otro lado, dadas las directricez del Ministerio del Interior y el análisis jurídico realizado al interior de la entidad se determinó la suspensión de todos los procesos de consulta previa. 
</t>
    </r>
    <r>
      <rPr>
        <b/>
        <sz val="11"/>
        <color indexed="8"/>
        <rFont val="Arial Narrow"/>
        <family val="2"/>
      </rPr>
      <t>Nota:</t>
    </r>
    <r>
      <rPr>
        <sz val="11"/>
        <color indexed="8"/>
        <rFont val="Arial Narrow"/>
        <family val="2"/>
      </rPr>
      <t xml:space="preserve"> se realizó la corrección del % reportado en el mes de abril; en el segundo reporte con corte a mes de agosto se reportó 45 % dado que el indicador es semestral. </t>
    </r>
  </si>
  <si>
    <t xml:space="preserve">
Para el presente cuatrimestre la entidad cuenta con un esquema alterno de nube sobre Google Cloud Platform, se adjunta documentos soporte.</t>
  </si>
  <si>
    <t xml:space="preserve">
Para el presente cuatrimestre no se genero un procedimiento de control, se esta analizando la oportunidad de realizar la migración historica de los usuarios a la nube publica  con el resultado de este analisis se generara un  plan de trabajo que incluira el reforzamiento de los controles de protección para dar cubrimiento del 100% de los usuarios a nivel nacional.</t>
  </si>
  <si>
    <t xml:space="preserve">Respecto a los proyectos en  GORGONA, UTRIA e IGUAQUE ya estan aprobados los proyectos y se está estructurando el convenio. En VIPIS se está estructurando el proyecto. Anexo 1 Correo  - Fwd_ avances proyectos aprobados. </t>
  </si>
  <si>
    <t>Se identificaron 4 recaudos correspondientes a transferencias del sector eléctrico en los meses de abril a julio de 2020 por total de $1.489.335.882 los cuales se registraron en el aplicativo SIIF Nación. Total ejecución ingresos por este concepto $2.592.734.536 Evidencia:  Informe ejecución ingresos a julio de 2020</t>
  </si>
  <si>
    <t>N.C.: 20%
DTAM: 20%
DTOR: 20%
DTCA: 20%
DTAN: 20%
DTPA: 0%
DTAO: 20%</t>
  </si>
  <si>
    <r>
      <rPr>
        <b/>
        <sz val="11"/>
        <color indexed="8"/>
        <rFont val="Arial Narrow"/>
        <family val="2"/>
      </rPr>
      <t>SAF-GPC:</t>
    </r>
    <r>
      <rPr>
        <sz val="11"/>
        <color indexed="8"/>
        <rFont val="Arial Narrow"/>
        <family val="2"/>
      </rPr>
      <t xml:space="preserve"> De manera permanente se realiza seguimiento a través del aplicativo de Orfeo a las peticiones próximas a vencerse. Conforme a dicho reporte, se envían alertas de seguimiento a través de correo electrónico, informando del tiempo para dar respuesta a las mismas. Anexos: 1.Correos
</t>
    </r>
    <r>
      <rPr>
        <b/>
        <sz val="11"/>
        <color indexed="8"/>
        <rFont val="Arial Narrow"/>
        <family val="2"/>
      </rPr>
      <t>DTAM:</t>
    </r>
    <r>
      <rPr>
        <sz val="11"/>
        <color indexed="8"/>
        <rFont val="Arial Narrow"/>
        <family val="2"/>
      </rPr>
      <t xml:space="preserve"> Se genera alerta de respuesta oportuna a solicitud radicada en el PNN Río Puré, y la cual se tramita con apoyo de profesional de PVyC de la DTAM. </t>
    </r>
    <r>
      <rPr>
        <b/>
        <sz val="11"/>
        <color indexed="8"/>
        <rFont val="Arial Narrow"/>
        <family val="2"/>
      </rPr>
      <t>Anexo 7.</t>
    </r>
    <r>
      <rPr>
        <sz val="11"/>
        <color indexed="8"/>
        <rFont val="Arial Narrow"/>
        <family val="2"/>
      </rPr>
      <t xml:space="preserve"> impulso para respuesta- RAD. 20205130018762. 
</t>
    </r>
    <r>
      <rPr>
        <b/>
        <sz val="11"/>
        <color indexed="8"/>
        <rFont val="Arial Narrow"/>
        <family val="2"/>
      </rPr>
      <t>DTOR:</t>
    </r>
    <r>
      <rPr>
        <sz val="11"/>
        <color indexed="8"/>
        <rFont val="Arial Narrow"/>
        <family val="2"/>
      </rPr>
      <t xml:space="preserve"> En el periodo a reportar se generaron 10 alertas mediante correo electrónico. </t>
    </r>
    <r>
      <rPr>
        <b/>
        <sz val="11"/>
        <color indexed="8"/>
        <rFont val="Arial Narrow"/>
        <family val="2"/>
      </rPr>
      <t>Anexos</t>
    </r>
    <r>
      <rPr>
        <sz val="11"/>
        <color indexed="8"/>
        <rFont val="Arial Narrow"/>
        <family val="2"/>
      </rPr>
      <t xml:space="preserve"> Anexo 1,Correo 1; Anexo 2,Correo 2; Anexo 3,Correo 3; Anexo 4,Correo 4; Anexo 5,Correo 5; Anexo 6,Correo 6; Anexo 7,Correo 7: Anexo 8,Correo 8; Anexo 9,Correo 9; Anexo 10,Correo 10
</t>
    </r>
    <r>
      <rPr>
        <b/>
        <sz val="11"/>
        <color indexed="8"/>
        <rFont val="Arial Narrow"/>
        <family val="2"/>
      </rPr>
      <t>DTCA:</t>
    </r>
    <r>
      <rPr>
        <sz val="11"/>
        <color indexed="8"/>
        <rFont val="Arial Narrow"/>
        <family val="2"/>
      </rPr>
      <t xml:space="preserve"> Se realizó seguimiento a través de la matriz de seguimiento de ORFEO y se generan vía correo electrónico alertas con términos de respuesta a los responsables de atender las peticiones.</t>
    </r>
    <r>
      <rPr>
        <b/>
        <sz val="11"/>
        <color indexed="8"/>
        <rFont val="Arial Narrow"/>
        <family val="2"/>
      </rPr>
      <t xml:space="preserve"> Anexos:</t>
    </r>
    <r>
      <rPr>
        <sz val="11"/>
        <color indexed="8"/>
        <rFont val="Arial Narrow"/>
        <family val="2"/>
      </rPr>
      <t xml:space="preserve"> Anexo 1. Correo Seguimiento Petición No.20207000003932, Anexo 2. Correo Seguimiento PQRS 20204600052262, Anexo 3. Correo seguimiento PQRS 20206660000972, Anexo 4. Correo Seguimiento PQRS 20206560002322.
</t>
    </r>
    <r>
      <rPr>
        <b/>
        <sz val="11"/>
        <color indexed="8"/>
        <rFont val="Arial Narrow"/>
        <family val="2"/>
      </rPr>
      <t>DTAN:</t>
    </r>
    <r>
      <rPr>
        <sz val="11"/>
        <color indexed="8"/>
        <rFont val="Arial Narrow"/>
        <family val="2"/>
      </rPr>
      <t xml:space="preserve"> Se envían correos electrónico socializando  la importancia de responder oportunamente las PQRS radicadas. </t>
    </r>
    <r>
      <rPr>
        <b/>
        <sz val="11"/>
        <color indexed="8"/>
        <rFont val="Arial Narrow"/>
        <family val="2"/>
      </rPr>
      <t>Anexos:</t>
    </r>
    <r>
      <rPr>
        <sz val="11"/>
        <color indexed="8"/>
        <rFont val="Arial Narrow"/>
        <family val="2"/>
      </rPr>
      <t xml:space="preserve"> Anexo 1.Correo recordatorio reporte PQRSD Anexo 2. Correo términos transitorios de respuesta PQRSD.Anexo 3.Correo verificación PQRSD.
</t>
    </r>
    <r>
      <rPr>
        <b/>
        <sz val="11"/>
        <color indexed="8"/>
        <rFont val="Arial Narrow"/>
        <family val="2"/>
      </rPr>
      <t xml:space="preserve">DTPA: </t>
    </r>
    <r>
      <rPr>
        <sz val="11"/>
        <color indexed="8"/>
        <rFont val="Arial Narrow"/>
        <family val="2"/>
      </rPr>
      <t xml:space="preserve">Se realiza seguimiento por correo mediante alertas de PQRS a partir del mes de mayo, y se envía correos a los responsables de dar respuesta oportuna </t>
    </r>
    <r>
      <rPr>
        <b/>
        <sz val="11"/>
        <color indexed="8"/>
        <rFont val="Arial Narrow"/>
        <family val="2"/>
      </rPr>
      <t>Anexos:</t>
    </r>
    <r>
      <rPr>
        <sz val="11"/>
        <color indexed="8"/>
        <rFont val="Arial Narrow"/>
        <family val="2"/>
      </rPr>
      <t xml:space="preserve">
Anexo 1. Correo electrónico PQRS 20207570007482..
</t>
    </r>
    <r>
      <rPr>
        <b/>
        <sz val="11"/>
        <color indexed="8"/>
        <rFont val="Arial Narrow"/>
        <family val="2"/>
      </rPr>
      <t xml:space="preserve">DTAO: </t>
    </r>
    <r>
      <rPr>
        <sz val="11"/>
        <color indexed="8"/>
        <rFont val="Arial Narrow"/>
        <family val="2"/>
      </rPr>
      <t xml:space="preserve">El día 23 de junio, se envía correo electrónico a Claudia Sánchez de la DTAO para ajustes en el tiempo de respuesta de la PQRS 20206240000622. El día 25 de junio se solicita al PNN Los Nevados, claridad sobre respuesta a PQRS 20206200002562.. </t>
    </r>
    <r>
      <rPr>
        <b/>
        <sz val="11"/>
        <color indexed="8"/>
        <rFont val="Arial Narrow"/>
        <family val="2"/>
      </rPr>
      <t xml:space="preserve">Anexos: </t>
    </r>
    <r>
      <rPr>
        <sz val="11"/>
        <color indexed="8"/>
        <rFont val="Arial Narrow"/>
        <family val="2"/>
      </rPr>
      <t>Anexo 1. Correo PQRSD 20206240000622. Anexo 2. Correo PQRSD 20206200002562.</t>
    </r>
  </si>
  <si>
    <t>N.C.: 30%
DTAM: 30%
DTOR: 30%
DTCA: 30%
DTAN: 30%
DTPA: 30%
DTAO: 30%</t>
  </si>
  <si>
    <r>
      <rPr>
        <b/>
        <sz val="11"/>
        <color indexed="8"/>
        <rFont val="Arial Narrow"/>
        <family val="2"/>
      </rPr>
      <t xml:space="preserve">SAF-GPC: </t>
    </r>
    <r>
      <rPr>
        <sz val="11"/>
        <color indexed="8"/>
        <rFont val="Arial Narrow"/>
        <family val="2"/>
      </rPr>
      <t xml:space="preserve">A lo largo del cuatrimestre, se verifica la oportunidad en las respuestas de las peticiones. Este proceso se verifica adicionalmente con apoyo de las DT, consolidando sus reportes vía correo electrónico. Anexos: 1. Reporte DTAM; 2. Reporte DTAO; 3. Matriz PQRSD Nivel Central; 4. Matriz PQRSD Nivel Nacional; 5. Reporte DTOR;6. Reporte DTAN.
</t>
    </r>
    <r>
      <rPr>
        <b/>
        <sz val="11"/>
        <color indexed="8"/>
        <rFont val="Arial Narrow"/>
        <family val="2"/>
      </rPr>
      <t>DTAM:</t>
    </r>
    <r>
      <rPr>
        <sz val="11"/>
        <color indexed="8"/>
        <rFont val="Arial Narrow"/>
        <family val="2"/>
      </rPr>
      <t xml:space="preserve"> Se remite correo electrónico al GPC informando las PQRSD recibidas y contestadas a través del gestor documental orfeo. </t>
    </r>
    <r>
      <rPr>
        <b/>
        <sz val="11"/>
        <color indexed="8"/>
        <rFont val="Arial Narrow"/>
        <family val="2"/>
      </rPr>
      <t>ANEXOS:</t>
    </r>
    <r>
      <rPr>
        <sz val="11"/>
        <color indexed="8"/>
        <rFont val="Arial Narrow"/>
        <family val="2"/>
      </rPr>
      <t xml:space="preserve"> 
Anexo 1. Correo GPC informando PQRS MAYO
Anexo 2.Correo GPC informando PQRS JUNIO
Anexo 3.Correo GPC informando PQRS JULIO
DTOR: Se realizó la notificación mediante correo electrónico al GPC de las PQRS recibidas, atendidas oportunamente y en trámite correspondiente al periodo a  reportar.</t>
    </r>
    <r>
      <rPr>
        <b/>
        <sz val="11"/>
        <color indexed="8"/>
        <rFont val="Arial Narrow"/>
        <family val="2"/>
      </rPr>
      <t>Anexos:</t>
    </r>
    <r>
      <rPr>
        <sz val="11"/>
        <color indexed="8"/>
        <rFont val="Arial Narrow"/>
        <family val="2"/>
      </rPr>
      <t xml:space="preserve"> Anexo 1.correo_reporte, Anexo 2. matriz_seg_mayo, Anexo 3.matriz_seg_junio, Anexo 4. matriz_seg_julio.
</t>
    </r>
    <r>
      <rPr>
        <b/>
        <sz val="11"/>
        <color indexed="8"/>
        <rFont val="Arial Narrow"/>
        <family val="2"/>
      </rPr>
      <t>DTCA:</t>
    </r>
    <r>
      <rPr>
        <sz val="11"/>
        <color indexed="8"/>
        <rFont val="Arial Narrow"/>
        <family val="2"/>
      </rPr>
      <t xml:space="preserve"> A partir de la información de la matriz de seguimiento de ORFEO se analizó la gestión de las PQRSD del segundo cuatrimestre de la vigencia y se cumplió con el reporte a través del correo electrónico al GPC. Anexos: Anexo1. Correo electrónico Información PQRSD DTCA mayo-agosto 2020 , Anexo 2. ORFEO 20200819040859 MAYO, Anexo 3. ORFEO PQRS JUNIO DTCA. Anexo 4. ORFEO 20200819050848 Julio.
</t>
    </r>
    <r>
      <rPr>
        <b/>
        <sz val="11"/>
        <color indexed="8"/>
        <rFont val="Arial Narrow"/>
        <family val="2"/>
      </rPr>
      <t xml:space="preserve">DTAN: </t>
    </r>
    <r>
      <rPr>
        <sz val="11"/>
        <color indexed="8"/>
        <rFont val="Arial Narrow"/>
        <family val="2"/>
      </rPr>
      <t xml:space="preserve"> Se hace seguimiento mensual a las PQRD de la  DT, y se notifica mediante correo electrónico. </t>
    </r>
    <r>
      <rPr>
        <b/>
        <sz val="11"/>
        <color indexed="8"/>
        <rFont val="Arial Narrow"/>
        <family val="2"/>
      </rPr>
      <t xml:space="preserve">Anexos: </t>
    </r>
    <r>
      <rPr>
        <sz val="11"/>
        <color indexed="8"/>
        <rFont val="Arial Narrow"/>
        <family val="2"/>
      </rPr>
      <t xml:space="preserve">Anexo 1.Reporte PQRSD agosto; Anexo 2. Reporte PQRSD Julio; Anexo 3. Reporte PQRSD Junio; Anexo 4. Reporte PQRSD Mayo.
</t>
    </r>
    <r>
      <rPr>
        <b/>
        <sz val="11"/>
        <color indexed="8"/>
        <rFont val="Arial Narrow"/>
        <family val="2"/>
      </rPr>
      <t xml:space="preserve">DTPA: </t>
    </r>
    <r>
      <rPr>
        <sz val="11"/>
        <color indexed="8"/>
        <rFont val="Arial Narrow"/>
        <family val="2"/>
      </rPr>
      <t xml:space="preserve">Se procede con el primer reporte a corte del 31 de Julio. </t>
    </r>
    <r>
      <rPr>
        <b/>
        <sz val="11"/>
        <color indexed="8"/>
        <rFont val="Arial Narrow"/>
        <family val="2"/>
      </rPr>
      <t>Anexos:</t>
    </r>
    <r>
      <rPr>
        <sz val="11"/>
        <color indexed="8"/>
        <rFont val="Arial Narrow"/>
        <family val="2"/>
      </rPr>
      <t xml:space="preserve"> 
Anexo 1. Correo electrónico Reporte de PQRSD
Anexo 2. REPORTE PQRSD JULIO.
</t>
    </r>
    <r>
      <rPr>
        <b/>
        <sz val="11"/>
        <color indexed="8"/>
        <rFont val="Arial Narrow"/>
        <family val="2"/>
      </rPr>
      <t>DTAO:</t>
    </r>
    <r>
      <rPr>
        <sz val="11"/>
        <color indexed="8"/>
        <rFont val="Arial Narrow"/>
        <family val="2"/>
      </rPr>
      <t xml:space="preserve"> Se realiza reporte y seguimiento, a las peticiones recibidas, con corte al mes de  Julio. </t>
    </r>
    <r>
      <rPr>
        <b/>
        <sz val="11"/>
        <color indexed="8"/>
        <rFont val="Arial Narrow"/>
        <family val="2"/>
      </rPr>
      <t>Anexos</t>
    </r>
    <r>
      <rPr>
        <sz val="11"/>
        <color indexed="8"/>
        <rFont val="Arial Narrow"/>
        <family val="2"/>
      </rPr>
      <t>. Anexo 1. Correo reporte PQRSD DTAO</t>
    </r>
  </si>
  <si>
    <t>N.C.: 20%
DTAM: 20%
DTOR: 20%
DTCA: 20%
DTAN: 20%
DTPA: 20%
DTAO: 20%</t>
  </si>
  <si>
    <t>GGF.: 26.6%
DTCA: 0%
DTOR: 26,6%
DTAO: 24.9%
DTAM: 19,9%
DTPA: 18.72%
DTAN: 24.97%</t>
  </si>
  <si>
    <r>
      <rPr>
        <b/>
        <sz val="9"/>
        <rFont val="Arial Narrow"/>
        <family val="2"/>
      </rPr>
      <t xml:space="preserve">GGF: </t>
    </r>
    <r>
      <rPr>
        <sz val="9"/>
        <rFont val="Arial Narrow"/>
        <family val="2"/>
      </rPr>
      <t xml:space="preserve">Se adjunta como evidencia el anexo 3 boletin justificado de la cuenta para los meses de Abril, Mayo, Junio y Julio. </t>
    </r>
    <r>
      <rPr>
        <sz val="9"/>
        <color indexed="8"/>
        <rFont val="Arial Narrow"/>
        <family val="2"/>
      </rPr>
      <t xml:space="preserve">
</t>
    </r>
    <r>
      <rPr>
        <b/>
        <sz val="9"/>
        <color indexed="8"/>
        <rFont val="Arial Narrow"/>
        <family val="2"/>
      </rPr>
      <t>DTCA:</t>
    </r>
    <r>
      <rPr>
        <sz val="9"/>
        <color indexed="8"/>
        <rFont val="Arial Narrow"/>
        <family val="2"/>
      </rPr>
      <t xml:space="preserve"> Se adjunta como evidencia boletin justificado de los meses abril a julio. Anexo: ANEXO1. JUSTIFICACION SALDOS NACION DTCA ABRIL , ANEXO 2. JUSTIFICACION SALDOS NACION DTCA MAYO, ANEXO 3. JUSTIFICACION SALDOS NACION DTCA JUNIO 2020
</t>
    </r>
    <r>
      <rPr>
        <b/>
        <sz val="9"/>
        <color indexed="8"/>
        <rFont val="Arial Narrow"/>
        <family val="2"/>
      </rPr>
      <t xml:space="preserve">DTOR: </t>
    </r>
    <r>
      <rPr>
        <sz val="9"/>
        <color indexed="8"/>
        <rFont val="Arial Narrow"/>
        <family val="2"/>
      </rPr>
      <t xml:space="preserve">Se anexa la justificación de saldos en Bancos. Anexo 42 _18.2 Justificacion de Saldos Bancos. Falta formato del mes de Abril.
</t>
    </r>
    <r>
      <rPr>
        <b/>
        <sz val="9"/>
        <color indexed="8"/>
        <rFont val="Arial Narrow"/>
        <family val="2"/>
      </rPr>
      <t xml:space="preserve">DTAO: </t>
    </r>
    <r>
      <rPr>
        <sz val="9"/>
        <color indexed="8"/>
        <rFont val="Arial Narrow"/>
        <family val="2"/>
      </rPr>
      <t>Se diligencias los anexos de boletines con las justificaciones y detalles de saldo en bancos de ABRIL a JULIO de 2020 de la fuente Nación. Se da seguimiento diario al saldo de bancos junto con las diferencias de contabilidad y asi controlar que los saldos no estan mas de 5 dias habiles en las cuentas bancarias</t>
    </r>
    <r>
      <rPr>
        <b/>
        <sz val="9"/>
        <color indexed="8"/>
        <rFont val="Arial Narrow"/>
        <family val="2"/>
      </rPr>
      <t xml:space="preserve">
Anexo 18.2 saldo Bancos</t>
    </r>
    <r>
      <rPr>
        <sz val="9"/>
        <color indexed="8"/>
        <rFont val="Arial Narrow"/>
        <family val="2"/>
      </rPr>
      <t xml:space="preserve">
</t>
    </r>
    <r>
      <rPr>
        <b/>
        <sz val="9"/>
        <color indexed="8"/>
        <rFont val="Arial Narrow"/>
        <family val="2"/>
      </rPr>
      <t xml:space="preserve">DTAM: </t>
    </r>
    <r>
      <rPr>
        <sz val="9"/>
        <color indexed="8"/>
        <rFont val="Arial Narrow"/>
        <family val="2"/>
      </rPr>
      <t xml:space="preserve">Se adjunta en el Drive en el Punto 18.2  la Justificación de saldo en bancos y detalle de saldo en bancos de los meses de Abril, Mayo, Junio, Julio de 2020, No se incluye la información en el formato correspondiente. 
</t>
    </r>
    <r>
      <rPr>
        <b/>
        <sz val="9"/>
        <color indexed="8"/>
        <rFont val="Arial Narrow"/>
        <family val="2"/>
      </rPr>
      <t>DTPA:</t>
    </r>
    <r>
      <rPr>
        <sz val="9"/>
        <color indexed="8"/>
        <rFont val="Arial Narrow"/>
        <family val="2"/>
      </rPr>
      <t xml:space="preserve"> Se adjunta como evidencia de control para este riesgo el boletín justificado de la cuenta para primer yl segundo trimestre de 2020. Falta conciliar conceptos de deducciones diferentes a seguridad socual. 
</t>
    </r>
    <r>
      <rPr>
        <b/>
        <sz val="9"/>
        <color indexed="8"/>
        <rFont val="Arial Narrow"/>
        <family val="2"/>
      </rPr>
      <t>DTAN:</t>
    </r>
    <r>
      <rPr>
        <sz val="9"/>
        <color indexed="8"/>
        <rFont val="Arial Narrow"/>
        <family val="2"/>
      </rPr>
      <t xml:space="preserve"> </t>
    </r>
    <r>
      <rPr>
        <sz val="9"/>
        <color indexed="8"/>
        <rFont val="Arial Narrow"/>
        <family val="2"/>
      </rPr>
      <t>Anexo 1.18.2 Se anexan los libros de tesoreria de las cuentas bacarias de INVERSION y GASTOS DE PERSONAL del segundo cuatrimestre del año 2020, firmados por la pagadora. En estos libros se detalla dia a dia el movimiento de las cuentas siendo esta una herramienta para la conciliacion tanto de las cuentas bancarias como soporte de los saldos de los boletines de caja bancos</t>
    </r>
  </si>
  <si>
    <t xml:space="preserve">1. Sensibilizar periódicamente al equipo de trabajo sobre el cumplimiento de los tiempos otorgados por la norma para los Trámites Ambientales.
</t>
  </si>
  <si>
    <t>Plan de Contingencia de Riesgo Público formulado y/o actualizado</t>
  </si>
  <si>
    <r>
      <rPr>
        <b/>
        <sz val="11"/>
        <color indexed="8"/>
        <rFont val="Arial Narrow"/>
        <family val="2"/>
      </rPr>
      <t xml:space="preserve">DTAM - PNN Amacayacu: </t>
    </r>
    <r>
      <rPr>
        <sz val="11"/>
        <color indexed="8"/>
        <rFont val="Arial Narrow"/>
        <family val="2"/>
      </rPr>
      <t>Se lleva a cabo Socialización mediante el memorando 20205120094543 del 03/08/2020 a los funcionarios y contratistas del PNN Amacayacu del PCRP y protocolo de seguridad. Para más información ver: Anexo 1 120205120094543_00001 MEMORANDO SOCILAIZACION pcrp.pdf</t>
    </r>
  </si>
  <si>
    <t>1. Monitorear a través del análisis e interpretación de imágenes satelitales, sobrevuelos y recorridos de verificación para generar alertas tempranas que identifican el grado de afectación de las amenazas o presiones que se dan al interior y en el área de influencia del AP</t>
  </si>
  <si>
    <r>
      <rPr>
        <b/>
        <sz val="11"/>
        <color indexed="8"/>
        <rFont val="Arial Narrow"/>
        <family val="2"/>
      </rPr>
      <t xml:space="preserve">PNN COCUY: </t>
    </r>
    <r>
      <rPr>
        <sz val="11"/>
        <color indexed="8"/>
        <rFont val="Arial Narrow"/>
        <family val="2"/>
      </rPr>
      <t>( (</t>
    </r>
    <r>
      <rPr>
        <i/>
        <sz val="11"/>
        <color indexed="8"/>
        <rFont val="Arial Narrow"/>
        <family val="2"/>
      </rPr>
      <t>Se presenta correccion en  avance % en la acción de control</t>
    </r>
    <r>
      <rPr>
        <sz val="11"/>
        <color indexed="8"/>
        <rFont val="Arial Narrow"/>
        <family val="2"/>
      </rPr>
      <t>). Cocuy inicio nuevamente la actualizacion Plan de Emergencia y Contingencia por Desastres Naturales a 2020) Se adjunta: documento Plan de emergencia y contingencia ajustado con observaciónes de la DTAN y listo para ser entregado al nivel central para su revisión y aprobación. Se anexa documento.
 2- Lista de asistencia de reunión con el equipo del parque para la actualización del documento. se anexa lista de asitencia de fecha 03_06_2020.
 3- Reunión para el analisis de vulnerabilidad con el equipo del parque. se anexa lista asistencia fecha 17-07_2020.
 4- Lista de asistencia de reunión con el equipo del PNN El Cocuy para ajustar y actualizar el documento. se anexa lista asistencia 11 y 12 de junio.
 5- Acta de reunión con el profesional encargado del tema de riesgos naturales de la DTAN, con el fin de revisar, recibir obervaciones, con el fin de continuar el proceso para la socialización con el nivel central. se anexa acta de reunión con la DTAN.</t>
    </r>
  </si>
  <si>
    <r>
      <rPr>
        <b/>
        <sz val="11"/>
        <color indexed="8"/>
        <rFont val="Arial Narrow"/>
        <family val="2"/>
      </rPr>
      <t xml:space="preserve">DTAM - PNN Chiribiquete: </t>
    </r>
    <r>
      <rPr>
        <sz val="11"/>
        <color indexed="8"/>
        <rFont val="Arial Narrow"/>
        <family val="2"/>
      </rPr>
      <t>En el segundo cuatrimestre se realizan ejercicios de articulación con los tres niveles de PNNC, con el fin de identificar apoyos y acciones conjuntas (cambios COVID19). Se realiza el reporte semestral del indicador No. De áreas protegidas que implementan mecanismos de acción de la Estrategia, a través del diligenciamiento de la Matriz Taller Cero, donde se registran las acciones realizadas para los mecanismos de Proceso Educativos, Comunicación comunitaria e Interpretación del Patrimonio, donde se resalta, entre otras acciones: 
El ejercicio de fortalecimiento del proceso con la IER Monserrate de Cartagena de Chairá  (PRAE Guardianes de la Selva Forjadores de Paz), adelantando dos espacios, uno de aprestamiento modelo de incidencia y un taller de radio comunitaria y ECOPARCHE, también se envía el plan de trabajo para el desarrollo de acciones en el corto, mediano y largo plazo que contará con el apoyo del GCEA.
Se realiza una serie de talleres en el desarrollo de dos procesos: actualización del Plan de Manejo (4 espacios) y en el marco de la actualización del protocolo de PVC tres ejercicios-
Comunicación comunitaria: En el desarrollo de este mecanismo, se participó en el Taller de radio comunitaria y ECOPARCHE+BE112
Marco Interpretativo: Avance en la construcción de dos publicaciones, con jornadas de trabajo para la elaboración de textos publicación de bolsillo “Guía del buen viajero”,  y de la publicación infantil 50 miradas Chiribiquete (articulación con los tres niveles de PNNC y el ICANH).
En los ejercicios de planificación local se abordan las nuevas propuestas de acciones a desarrollar por sector de gestión, teniendo en cuenta la situación por COVID19, identificando oportunidades en medios virtuales y a través de la radio.
Anexo 1. MATRIZ TALLER CERO 2020_PNNSChiribiquete_primer semestre</t>
    </r>
  </si>
  <si>
    <t>Los soportes suministrados y la descripción de los mismos en la matriz, son eficaces y denotan seguimiento que aportan a la No materializar el Riesgo.</t>
  </si>
  <si>
    <t>LaDirección Territorial Pacífico reportó que no programó avances al respecto para este periodo.</t>
  </si>
  <si>
    <t>No se evidencia reporte ni soportes de la acción.</t>
  </si>
  <si>
    <t xml:space="preserve">Evidencia ilegible. </t>
  </si>
  <si>
    <t xml:space="preserve">La oportunidad establecida permite evidenciar que se impulsan y promueven las mejoras en Parques Nacionales Naturales de Colombia. </t>
  </si>
  <si>
    <t>30. Fortalecer a los servidores de la Dirección Territorial, a través de sensibilizaciones, reinducciones con relación a las peticiones, quejas, rclamos, solicitudes, térmnos y definiciones, que permita a la entidad generar respuestas oportunas, precisas y congruentes.</t>
  </si>
  <si>
    <r>
      <rPr>
        <b/>
        <sz val="11"/>
        <color indexed="8"/>
        <rFont val="Arial Narrow"/>
        <family val="2"/>
      </rPr>
      <t>DTAM - PNN Churumbelos</t>
    </r>
    <r>
      <rPr>
        <sz val="11"/>
        <color indexed="8"/>
        <rFont val="Arial Narrow"/>
        <family val="2"/>
      </rPr>
      <t>:A la fecha se han realizado   reuniones de trabajo en las que se tratan temas sobre COVID 19, Riesgos naturales, Riesgo publico, administrativos y tecnicos: Además se revisan y ajustan los cronogramas de trabajo del mes respectivo (anexos del 1 al 19).
Con comunidades indigenas se han realizado dos reuniones en las que se concreta plan de trabajo de 2020, reflejado en los convenios interadministrativos 003 y 004 de2020 (anexos del 20 al 26.)
y una reunión con ocupante para avanzar en resolver la situación de UOT en el PNNSCHAW (anexo 28)</t>
    </r>
  </si>
  <si>
    <t>Socializar tres veces al año a los tres niveles de gestión, el procedimiento de formulación, gestión y seguimiento a los proyectos gestionados y negociados de cooperación Nacional No Oficial e Internacional.</t>
  </si>
  <si>
    <t>Oficina Asesora de Planeación
Direcciones Territoriales 
Áreas protegidas</t>
  </si>
  <si>
    <t>1. Generar comunicaciones de orietación para le cumplimiento del procedimiento de cooperación Nacional No Oficinal e internacional, con las dependencias que se esten apoyando.</t>
  </si>
  <si>
    <t>Comunicaciones (memorando, correo, registros de asistencia)</t>
  </si>
  <si>
    <t>Número de comunicaciones generados</t>
  </si>
  <si>
    <t>Extralimitación en el ejercicio de funciones y/o asignación del trámite  de RNSC</t>
  </si>
  <si>
    <t xml:space="preserve">Circunstancia en la cual un servidor público va más allá de las funciones y fines que le otorgan las funciones del cargo o su contrato. Aplica cuando se hace uso discrecional del poder y el monopolio en la toma de decisiones en el Registro de las RNSC </t>
  </si>
  <si>
    <t>Apertura de investigación disciplinaria y/o Fiscales.
Afectación a los principios de transparencia, objetividad e idoneidad de la Entidad.
Pérdida de credibilidad y confianza en los servidores públicos de la dependencia.</t>
  </si>
  <si>
    <t xml:space="preserve">Pago del tramite y Actos Administrativos  </t>
  </si>
  <si>
    <t>Pago Digital y Firma Electrónica en actos administrativos</t>
  </si>
  <si>
    <t>Coordinador GTEA</t>
  </si>
  <si>
    <t xml:space="preserve">Jefe de la Dependencia, mediante la asignación de el trámites mediante el Gestor Documental ORFEO,  al momento de la radicación y firma de los actos administrativos del trámite de RNSC .
Evidencias: Reporte de ORFEO y Correos electrónicos </t>
  </si>
  <si>
    <t>1.Asignacion en las diferentes etapas del tramite  de registro de RNSC al responsable Técnico o Jurídico por parte del Coordinador de la dependencia.</t>
  </si>
  <si>
    <t>GTEA</t>
  </si>
  <si>
    <t xml:space="preserve">%  de solicitudes asignadas / % de solicitudes Programadas  </t>
  </si>
  <si>
    <t>%RRUNAP= ((RRUNAP Validados )/(RRUNAP Reportados ))*100</t>
  </si>
  <si>
    <t>1. Validar la informacion entregada por los reportes RUNAP que se genera posterior a la validacion inicial de la informacion ingresada que permite garantizar el reporte a nivel nacional.</t>
  </si>
  <si>
    <t xml:space="preserve">1. Atribución de funciones y  competencias que no le son propias de su cargo y/o obligaciones contractuales por parte de los servidores públicos.
</t>
  </si>
  <si>
    <t>28 - 96-165</t>
  </si>
  <si>
    <t>Existe debilidad en la continuidad de algunos miembros del equipo cuando estos son vinculados por prestación de servicios.
Atribución de funciones y  competencias que no le son propias de su cargo y/o obligaciones contractuales por parte de los servidores públicos.</t>
  </si>
  <si>
    <t>Plan de Emergencias y Contingencias para Desastres Naturales socializado</t>
  </si>
  <si>
    <t xml:space="preserve"> Participación en espacios locales de control y vigilancia para abordar la situación de minería ilegal en el río Cotuhé</t>
  </si>
  <si>
    <t>Plan de Contingencia de Riesgo Público socializado al interior del equipo del área</t>
  </si>
  <si>
    <t>Plan de Contingencia de Riesgo Público socializado con instancias territoriales</t>
  </si>
  <si>
    <t>Documento Plan de Emergencias y Contingencias para Desastres Naturales socializado</t>
  </si>
  <si>
    <t>Documento Plan de Contingencia de Riesgo Público socializado</t>
  </si>
  <si>
    <t>Socializaciones del Plan de Contingencia de Riesgo Público realizadas</t>
  </si>
  <si>
    <t>Socialización  del Protocolo de Prevención, Vigilancia y Control  realizada</t>
  </si>
  <si>
    <t xml:space="preserve"> Plan de Contingencia por Riesgo Publico socializado con entes territoriales</t>
  </si>
  <si>
    <t># de espacios de coordinación interinstitucional de ejercicios de P,C yV en los que participa el AP</t>
  </si>
  <si>
    <t>Plan de Emergencias y Contingencias para Desastres Naturales socializado con instancias territoriales</t>
  </si>
  <si>
    <t>Seguimiento a los acuerdos de construcción del REM</t>
  </si>
  <si>
    <t>Socializaciones realizadas</t>
  </si>
  <si>
    <t>Oportunidad en las solicitud de los recursos</t>
  </si>
  <si>
    <t xml:space="preserve">Socializaciones del plan de contingencia de riesgo público realizadas </t>
  </si>
  <si>
    <t>61. Generar espacios de concertación con comunidades, que contribuyan al cumplimiento de los objetivos de conservación del área protegida</t>
  </si>
  <si>
    <t>62. Generar espacios de concertación con comunidades con las que se articula la reserva, que contribuyan al cumplimiento de los objetivos de conservación del área protegida</t>
  </si>
  <si>
    <t>1. Listados de asistencia
2. Actas
3. Informes de espacios de concertación</t>
  </si>
  <si>
    <t>1. Informes de espacios de concertación, Actas, Asistencias, Informes</t>
  </si>
  <si>
    <t xml:space="preserve">Actas
agendas  de trabajo
Informes de seguimiento </t>
  </si>
  <si>
    <t>Actas, Asistencias agendas de trabajo, Seguimientos</t>
  </si>
  <si>
    <t>1. La persona asignada en el AP para el tema de riesgo natural, actualizará y socializará ante el personal del AP.</t>
  </si>
  <si>
    <t>1. La persona asignada en el AP para el tema de riesgo natural, actualizará y socializará ante el personal del AP .</t>
  </si>
  <si>
    <t>Fortalecer la implementación de los Planes de Manejo de las Áreas Protegidas y el Plan de Acción del SIRAP.</t>
  </si>
  <si>
    <t>Socializaciones del Protocolo intercultural de P V y C realizadas a través de comités locales</t>
  </si>
  <si>
    <t xml:space="preserve">1. Realizar acciones de educación y sensibilización con operadores turísticos locales para promover y afianzar la operación turística responsable conforme el ecoturismo como estrategia de conservación en el PNN Utría. </t>
  </si>
  <si>
    <t>Actas 
Informes de eventos
Visitas
Charlas
Memorias
Listas de asistencia</t>
  </si>
  <si>
    <t># acciones realizadas/ # acciones programadas*100</t>
  </si>
  <si>
    <t xml:space="preserve">1. Generar  acciones en el marco del monitoreo e investigación en el PNN de Macuira como soporte para  la toma de decisiones asertivas en la planeación y manejo del área protegida traslapada. </t>
  </si>
  <si>
    <t>Documentos actualizados (programa monitoreo y portafolio de investigación) 
Comunicaciones generadas  (Memorandos o correos electrónicos) 
listas de asistencia reuniones realizadas
Documento de análisis de los datos de monitoreo de la parcela permanente de bosque seco tropical del PNN Macuira</t>
  </si>
  <si>
    <t>(Número de acciones realizadas  /No acciones programadas)*100</t>
  </si>
  <si>
    <t>1.Gestión y acciones generadas en el marco del monitoreo e investigación en el área protegida</t>
  </si>
  <si>
    <t xml:space="preserve"> Ficha De Línea Base Del Bosque Seco (Monitoreo)
Ficha De La Pava Congona Y Carreto (Investigación)
Bases De Datos Consolidadas Levantamiento De Información De Los Voc
Listas De Asistencia 
</t>
  </si>
  <si>
    <t xml:space="preserve">Matriz de datos provenientes del monitoreo  
Matriz de seguimiento a proyectos de investigación. 
Listas de asistencia reuniones </t>
  </si>
  <si>
    <t>(Número de acciones gestionadas  /No acciones programadas)*100</t>
  </si>
  <si>
    <t>(Número de acciones generadas  /No acciones programadas)*100</t>
  </si>
  <si>
    <t>2. La persona asignada en el AP para el tema de riesgo público, socializará dos veces al  año (en el segundo y tercer cuatrimestre) a todo el personal del AP el plan de contingencia de riesgo público</t>
  </si>
  <si>
    <t xml:space="preserve">1. La persona asignada en el AP para el tema de riesgo público, actualizará y socializará a todo el personal del AP el plan de contingencia de riesgo público </t>
  </si>
  <si>
    <t xml:space="preserve">Registros de Aistencia - Plan de contigencia de riesgo público aprobado o actualizado mediante memorando.
Comunicaciones </t>
  </si>
  <si>
    <t>(No de acciones realizadas/No de acciones programadas)*100</t>
  </si>
  <si>
    <t>Documento Plan de  Contigencia de Riesgo publico  aprobado mediante memorando.
Registros de la Socialización: Listados de asistencia y Registro Fotográfico
Comunicaciones (memorandos-correos electrónicos)</t>
  </si>
  <si>
    <t>(No Acciones realizadas / No acciones programadas)*100</t>
  </si>
  <si>
    <t>Fortalecer los procesos de  restauración ecológica en el área protegida</t>
  </si>
  <si>
    <t>Gestionar y realizar seguimiento de las  actividades en las etapas programadas del  proyecto para la vigencia</t>
  </si>
  <si>
    <t xml:space="preserve">Documentos de apoyo (Cartografía o Insumos técnicos) , Memorias y/o Listas de asistencia) </t>
  </si>
  <si>
    <t>69. Gestionar una alternativa de compensación ambiental en el PNN Macuira en el marco de los proyectos de energías alternativas que se desarrollan en el departamento de la Guajira</t>
  </si>
  <si>
    <r>
      <t>Mejora en las condiciones socioecosistémicas del área protegida y las comunidades que se encuentran en su zona de influencia (comunidades de Yariwanichi y Portete)</t>
    </r>
    <r>
      <rPr>
        <sz val="11"/>
        <color theme="1"/>
        <rFont val="Arial Narrow"/>
        <family val="2"/>
      </rPr>
      <t xml:space="preserve"> a través de la </t>
    </r>
    <r>
      <rPr>
        <sz val="11"/>
        <rFont val="Arial Narrow"/>
        <family val="2"/>
      </rPr>
      <t xml:space="preserve">consecución de recursos que permitan la implementación de iniciativas y proyectos </t>
    </r>
  </si>
  <si>
    <t>PNN BAhía Portete Kaurrele</t>
  </si>
  <si>
    <t xml:space="preserve"> Realizar la gestión de recursos para proyectos de cooperación y articulación con otras entidades </t>
  </si>
  <si>
    <t>Actas, listados de asistencia, memorias de reunión, fichas de iniciativas o proyectos</t>
  </si>
  <si>
    <t>PNN BAHIA PORTETE</t>
  </si>
  <si>
    <t xml:space="preserve">70. Generar iniciativas de inversión a través de fuentes cooperación y/o articulación con otras Entidades </t>
  </si>
  <si>
    <t xml:space="preserve">Desarrollar actividades  que permitan la consecución de los recursos 
</t>
  </si>
  <si>
    <t>Ficha del proyecto, Listados de asistencia y/o
Comunicaciones de gestión</t>
  </si>
  <si>
    <t xml:space="preserve">71. Gestión de recursos financieros para el manejo sostenible de la zona de amortiguación de la cuenca camarones  </t>
  </si>
  <si>
    <r>
      <t>Mejoras en el relacionamiento con los consejos comunitarios del SF Acandí PP</t>
    </r>
    <r>
      <rPr>
        <sz val="11"/>
        <color theme="1"/>
        <rFont val="Arial Narrow"/>
        <family val="2"/>
      </rPr>
      <t xml:space="preserve"> y de forma transversal</t>
    </r>
    <r>
      <rPr>
        <sz val="11"/>
        <color rgb="FFFF0000"/>
        <rFont val="Arial Narrow"/>
        <family val="2"/>
      </rPr>
      <t xml:space="preserve"> </t>
    </r>
    <r>
      <rPr>
        <sz val="11"/>
        <color rgb="FF000000"/>
        <rFont val="Arial Narrow"/>
        <family val="2"/>
      </rPr>
      <t xml:space="preserve">Minimizar la amenaza sobre los Valores Objeto de Conservación del AP
</t>
    </r>
  </si>
  <si>
    <t xml:space="preserve">Atender en el marco de las convocatorias de los proyectos a presentar los requerimientos de los consejos comunitarios </t>
  </si>
  <si>
    <t>Documentos insumos realizados
Listas de asistencia y/o comunicaciones</t>
  </si>
  <si>
    <t>SF Acandí PP</t>
  </si>
  <si>
    <t xml:space="preserve">72. Participación y acompañamiento a los consejos comunitarios en la formulación de proyectos productivos </t>
  </si>
  <si>
    <t xml:space="preserve">1. Gestión y acciones generadas en el marco de las Estrategias Especiales de manejo con la comunidad raizal del área protegida.
</t>
  </si>
  <si>
    <t>1. Desarrollar el esquema de integración de la seguridad de cada una de las aplicaciones Propias de la Entidad</t>
  </si>
  <si>
    <t>Integración al esquema de autenticación para las aplicaciones</t>
  </si>
  <si>
    <t xml:space="preserve">Fecha de inicio </t>
  </si>
  <si>
    <t xml:space="preserve">1. Participar en los espacios convocados y promover la asistencia de  PNNC en las diferentes escalas de gestión </t>
  </si>
  <si>
    <r>
      <rPr>
        <sz val="11"/>
        <color indexed="8"/>
        <rFont val="Arial Narrow"/>
        <family val="2"/>
      </rPr>
      <t>2. Atender las solicitudes recibidas de las autoridades ambientales</t>
    </r>
    <r>
      <rPr>
        <sz val="11"/>
        <rFont val="Arial Narrow"/>
        <family val="2"/>
      </rPr>
      <t xml:space="preserve"> en temas RUNAP</t>
    </r>
  </si>
  <si>
    <t>1) último informe de avance de implementación de los protocolos
de PVC y anexos</t>
  </si>
  <si>
    <r>
      <rPr>
        <b/>
        <sz val="11"/>
        <color indexed="8"/>
        <rFont val="Arial Narrow"/>
        <family val="2"/>
      </rPr>
      <t>GGIS:</t>
    </r>
    <r>
      <rPr>
        <sz val="11"/>
        <color indexed="8"/>
        <rFont val="Arial Narrow"/>
        <family val="2"/>
      </rPr>
      <t xml:space="preserve"> 20/11/2020</t>
    </r>
  </si>
  <si>
    <r>
      <rPr>
        <b/>
        <sz val="11"/>
        <color indexed="8"/>
        <rFont val="Arial Narrow"/>
        <family val="2"/>
      </rPr>
      <t xml:space="preserve">GGIS: </t>
    </r>
    <r>
      <rPr>
        <sz val="11"/>
        <color rgb="FF000000"/>
        <rFont val="Arial Narrow"/>
        <family val="2"/>
      </rPr>
      <t>100%</t>
    </r>
  </si>
  <si>
    <r>
      <rPr>
        <b/>
        <sz val="11"/>
        <color indexed="8"/>
        <rFont val="Arial Narrow"/>
        <family val="2"/>
      </rPr>
      <t xml:space="preserve">GGIS: </t>
    </r>
    <r>
      <rPr>
        <sz val="11"/>
        <color indexed="8"/>
        <rFont val="Arial Narrow"/>
        <family val="2"/>
      </rPr>
      <t xml:space="preserve">Se cuenta con una matriz donde se consolida en un solo lugar los Planes de Manejo de las RNSC registradas ante la entidad, esto ha pemitido la identificación del estado actual de estos instrumentos de planificación, facilitando la obtención de información para el análisis de efectividad y disminuyendo los tiempos de consulta y evitando la dispersión de la información, se remite la matriz con corte a 20 de Noviembre 2020. </t>
    </r>
    <r>
      <rPr>
        <b/>
        <sz val="11"/>
        <color rgb="FF000000"/>
        <rFont val="Arial Narrow"/>
        <family val="2"/>
      </rPr>
      <t>Anexo</t>
    </r>
    <r>
      <rPr>
        <sz val="11"/>
        <color indexed="8"/>
        <rFont val="Arial Narrow"/>
        <family val="2"/>
      </rPr>
      <t>: 2020-11-20 ARCHIVO BASE PLAN DE MANEJO.</t>
    </r>
  </si>
  <si>
    <r>
      <rPr>
        <b/>
        <sz val="11"/>
        <color indexed="8"/>
        <rFont val="Arial Narrow"/>
        <family val="2"/>
      </rPr>
      <t xml:space="preserve">GGIS: </t>
    </r>
    <r>
      <rPr>
        <sz val="11"/>
        <color indexed="8"/>
        <rFont val="Arial Narrow"/>
        <family val="2"/>
      </rPr>
      <t>20/11/2020</t>
    </r>
  </si>
  <si>
    <r>
      <rPr>
        <b/>
        <sz val="11"/>
        <color indexed="8"/>
        <rFont val="Arial Narrow"/>
        <family val="2"/>
      </rPr>
      <t xml:space="preserve">GGIS </t>
    </r>
    <r>
      <rPr>
        <sz val="11"/>
        <color indexed="8"/>
        <rFont val="Arial Narrow"/>
        <family val="2"/>
      </rPr>
      <t>50%</t>
    </r>
  </si>
  <si>
    <r>
      <rPr>
        <b/>
        <sz val="11"/>
        <color indexed="8"/>
        <rFont val="Arial Narrow"/>
        <family val="2"/>
      </rPr>
      <t xml:space="preserve">GTEA: </t>
    </r>
    <r>
      <rPr>
        <sz val="11"/>
        <color indexed="8"/>
        <rFont val="Arial Narrow"/>
        <family val="2"/>
      </rPr>
      <t>20/11/2020</t>
    </r>
  </si>
  <si>
    <r>
      <rPr>
        <b/>
        <sz val="11"/>
        <color indexed="8"/>
        <rFont val="Arial Narrow"/>
        <family val="2"/>
      </rPr>
      <t xml:space="preserve">GTEA: </t>
    </r>
    <r>
      <rPr>
        <sz val="11"/>
        <color indexed="8"/>
        <rFont val="Arial Narrow"/>
        <family val="2"/>
      </rPr>
      <t>100%</t>
    </r>
  </si>
  <si>
    <r>
      <rPr>
        <b/>
        <sz val="11"/>
        <color indexed="8"/>
        <rFont val="Arial Narrow"/>
        <family val="2"/>
      </rPr>
      <t xml:space="preserve">SSNGA </t>
    </r>
    <r>
      <rPr>
        <sz val="11"/>
        <color rgb="FF000000"/>
        <rFont val="Arial Narrow"/>
        <family val="2"/>
      </rPr>
      <t>23</t>
    </r>
    <r>
      <rPr>
        <sz val="11"/>
        <color indexed="8"/>
        <rFont val="Arial Narrow"/>
        <family val="2"/>
      </rPr>
      <t>/11/2020</t>
    </r>
  </si>
  <si>
    <r>
      <rPr>
        <b/>
        <sz val="11"/>
        <color indexed="8"/>
        <rFont val="Arial Narrow"/>
        <family val="2"/>
      </rPr>
      <t xml:space="preserve">SSNGA </t>
    </r>
    <r>
      <rPr>
        <sz val="11"/>
        <color indexed="8"/>
        <rFont val="Arial Narrow"/>
        <family val="2"/>
      </rPr>
      <t>23/11/2020</t>
    </r>
  </si>
  <si>
    <r>
      <rPr>
        <b/>
        <sz val="11"/>
        <color indexed="8"/>
        <rFont val="Arial Narrow"/>
        <family val="2"/>
      </rPr>
      <t xml:space="preserve">SSNGA </t>
    </r>
    <r>
      <rPr>
        <sz val="11"/>
        <color indexed="8"/>
        <rFont val="Arial Narrow"/>
        <family val="2"/>
      </rPr>
      <t>50%</t>
    </r>
  </si>
  <si>
    <r>
      <rPr>
        <b/>
        <sz val="11"/>
        <color indexed="8"/>
        <rFont val="Arial Narrow"/>
        <family val="2"/>
      </rPr>
      <t xml:space="preserve">SSNGA </t>
    </r>
    <r>
      <rPr>
        <sz val="11"/>
        <color rgb="FF000000"/>
        <rFont val="Arial Narrow"/>
        <family val="2"/>
      </rPr>
      <t>5</t>
    </r>
    <r>
      <rPr>
        <sz val="11"/>
        <color indexed="8"/>
        <rFont val="Arial Narrow"/>
        <family val="2"/>
      </rPr>
      <t>0%</t>
    </r>
  </si>
  <si>
    <r>
      <rPr>
        <b/>
        <sz val="11"/>
        <color indexed="8"/>
        <rFont val="Arial Narrow"/>
        <family val="2"/>
      </rPr>
      <t xml:space="preserve">SSNGA </t>
    </r>
    <r>
      <rPr>
        <sz val="11"/>
        <color rgb="FF000000"/>
        <rFont val="Arial Narrow"/>
        <family val="2"/>
      </rPr>
      <t>10</t>
    </r>
    <r>
      <rPr>
        <sz val="11"/>
        <color indexed="8"/>
        <rFont val="Arial Narrow"/>
        <family val="2"/>
      </rPr>
      <t>0%</t>
    </r>
  </si>
  <si>
    <r>
      <rPr>
        <b/>
        <sz val="11"/>
        <color indexed="8"/>
        <rFont val="Arial Narrow"/>
        <family val="2"/>
      </rPr>
      <t xml:space="preserve">SSNGA: </t>
    </r>
    <r>
      <rPr>
        <sz val="11"/>
        <color indexed="8"/>
        <rFont val="Arial Narrow"/>
        <family val="2"/>
      </rPr>
      <t xml:space="preserve">Se presenta el análisis y evaluación de instrumentos económicos focalizado en los derechos de ingreso y el registro de visitantes. Al respecto se puede evidenciar que los mayores ingresos propios para el 2019 provienen de la Tasa por uso de agua que ha tenido un incremento desde el 2016 y específicamente para el 2019 aumentó un 54% respecto al año anterior. Estos recursos se deben principalmente a las concesiones de la empresa de acueducto y alcantarillado de Bogotá la cual toma gran parte del recurso hídrico del PNN Chingaza. Por otra parte, los derechos de ingreso se encuentran en segundo lugar de generación de recursos propios para el año 2019, pues estos tuvieron una leve disminución respecto al año anterior (2%) debido a que si bien  los visitantes aumentaron en este periodo para las áreas con vocación ecoturística, algunos de ellos no realizan el pago de derechos de ingreso, como ocurre en el caso del PNN Corales del Rosario y San Bernardo. Los ingresos al FONAM en tercer lugar de importancia son las concesiones por actividades turísticas que aumentaron respecto al año anterior en un 70%. Durante este año estuvieron   en ejecución el contrato de Concesión de Servicios Ecoturísticos para el PNN Gorgona, el contrato de Concesión de Servicios Ecoturísticos para el PNN Tayrona. En cuarto lugar de ingresos al FONAM se encuentran las transferencias del sector eléctrico. De acuerdo con la modificación del Artículo 45 de la Ley 99 (Art 23 de la Ley 1930 del 27 de Julio de 2018), se destaca la importancia de la inclusión de PNN como sujeto activo en las transferencias del sector eléctrico, resaltando los casos de las hidroeléctricas de Urrá (ubicada en el PNN Paramillo) y Alto y Bajo Anchicayá (Ubicadas en el PNN Los Farallones de Cali).
Adicionalmente, se realiza una primera fase de análisis del comportamiento histórico de la demanda turística para el periodo de 2014 a 2019 en los parques con mayor afluencia de turistas, identificando temporalidades en la visitancia, diferencias entre el comportamiento de turistas nacionales y extranjeros, así como posibles causas que afectan el ingreso de visitantes. Se realiza una segunda fase de análisis de factores que afectan la afluencia de turismo a los PNN tales como el costo de desplazamiento, el tiempo que toma este desplazamiento y la seguridad de la zona para determinar la influencia del nivel de accesibilidad a las áreas con vocación ecoturística.  Se identifica que, estas causas pueden responder a variables internas, como el aumento en la tarifa de ingreso en donde son más sensibles los turistas nacionales, pero también responden a variables externas como la seguridad de la zona, los costos asociados al transporte o la accesibilidad. Se determina que los PNN con mayor afluencia tienen a la vez las mejores condiciones de accesibilidad, por cercanía a núcleos urbanos, simultaneidad con eventos y ferias regionales y locales en proximidad de las áreas protegidas, entre otros factores. Se realiza una tercera fase de análisis en la que se  indagan las causas que afectan las fugas de ingresos en los princiales parques con esta problemática (PNN Corales del Rosario , PNN Tayrona y PNN Nevados).  Entre las conclusiones del análisis se recomienda incrementar tarifa de acceso en época de alta temporada y/o en simultaneidad con celebración de ferias y eventos en zonas cercanas o área de influencia; mejorar  condiciones de acceso a los PNN pues es condición indispensable para incrementar volumen de visitantes, bajo condiciones de sostenibilidad y cumplimiento  de capacidad de carga, y  contar con estadísticas más claras y diferenciadas del acceso a los PNN por parte de visitantes que pagan por el acceso, respecto de aquellos que simplemente ingresan por diferentes mecanismos u opciones, sin que medie el pago de un canon o tarifa. </t>
    </r>
    <r>
      <rPr>
        <b/>
        <sz val="11"/>
        <color rgb="FF000000"/>
        <rFont val="Arial Narrow"/>
        <family val="2"/>
      </rPr>
      <t>Anexo</t>
    </r>
    <r>
      <rPr>
        <sz val="11"/>
        <color indexed="8"/>
        <rFont val="Arial Narrow"/>
        <family val="2"/>
      </rPr>
      <t xml:space="preserve">: Evaluación Recursos propios
</t>
    </r>
  </si>
  <si>
    <r>
      <rPr>
        <b/>
        <sz val="11"/>
        <color indexed="8"/>
        <rFont val="Arial Narrow"/>
        <family val="2"/>
      </rPr>
      <t xml:space="preserve">SSNGA: </t>
    </r>
    <r>
      <rPr>
        <sz val="11"/>
        <color indexed="8"/>
        <rFont val="Arial Narrow"/>
        <family val="2"/>
      </rPr>
      <t xml:space="preserve"> Los mecanismos financieros que se diseñaron o y/o ajustaron  en el tercer  cuatrimestre para la presente vigencia son: </t>
    </r>
    <r>
      <rPr>
        <b/>
        <sz val="11"/>
        <color rgb="FF000000"/>
        <rFont val="Arial Narrow"/>
        <family val="2"/>
      </rPr>
      <t>Mecanismo Financiero Ajuste y diseño de instrumentos Económicos:</t>
    </r>
    <r>
      <rPr>
        <sz val="11"/>
        <color indexed="8"/>
        <rFont val="Arial Narrow"/>
        <family val="2"/>
      </rPr>
      <t xml:space="preserve"> *Trasferencias del sector eléctrico: De cauerdo con el seguimiento realizado es importante  resaltar que en la vigencia 2020 se recaudaron $ 3.774 millones de Pesos a Noviembre, lo cual representa cerca del 15% de los ingresos al FONAM por instrumentos. Se adjunta informe de implementación de las Transferencias del Sector Eléctrico. 
*</t>
    </r>
    <r>
      <rPr>
        <b/>
        <sz val="11"/>
        <color rgb="FF000000"/>
        <rFont val="Arial Narrow"/>
        <family val="2"/>
      </rPr>
      <t>Derechos de ingreso</t>
    </r>
    <r>
      <rPr>
        <sz val="11"/>
        <color indexed="8"/>
        <rFont val="Arial Narrow"/>
        <family val="2"/>
      </rPr>
      <t xml:space="preserve">:De acuerdo a los instrumentos priorizados se adjunta documento técnico económico que define las tarifas de derecho de ingreso para el PNN Tayrona Sector Bahía Concha el cual ya está en trámite por parte de la OAJ.  Mecanismo Financiero  Pago Por Servicios Ambientales (PSA): El avance para el  Proyecto de PSA para el PNN  Nevado del Huila  El avance del proyecto de PSA  para el PNN  Nevado del Huila consistío en el complemento del mismo para dar sostenibilidad y  fortalecimiento a los resultados del esquema de PSA: Este proyecto complemento propone avanzar en la implementación de tres estrategias concertadas: i) Constitución y fortalecimiento de una red de reservas naturales de la sociedad civil, ii) Ecoturismo comunitario, iii) Educación y comunicación ambiental. Estas medidas han sido consideradas esenciales para fortalecer a la comunidad en alternativas productivas compatibles con el área protegida y su zona con función amortiguadora. Adicionalmente, se avanzó en el proyecto  con Minambiente y el área protegida en construcción de la ficha MGA para acceder a recursos de regalias. 
Durante este periodo se continuoó apoyando la construcción de las iniciactivas con PSA PNN Macarena y PNN SFFOIA 3. Mecanismo Financiero Compensaciones: ara este corte, Parques Nacionales a generado los insumos técnicos, con los cuales se tiene la formulación de tres planes de compensación que se espera sean radicados antes que finalice 2020.  Los proyectos formulados a la fecha son los siguientes:
- SFF FLAMENCOS:  adquisición predial de 27,52 hectáreas del predio Fuego verde, localizado en la Vereda Camarones en el municipio de Riohacha en el departamento de la Guajira, como medida de compensación por pérdida de biodiversidad en el marco de desarrollo del proyecto vial: “Construcción del Puente sobre el Río Cimitarra y sus Accesos, K8+857 al K11+633”.  valor estimado del proyecto:   $353.356.800
- PNN MACUIRA:  Manejo integral y uso sustentable del PNN Macuira en gobernanza compartida con el pueblo Wayuu.  729 hectáreas a intervenir.  Costos por definir.
- PNN PARAMILLO:  Acciones de  conservación y rehabilitación ecológica mediante la generación de acuerdos de conservación en ecosistemas de interés estratégico para la conservación de los recursos naturales,  en el PNN Paramillo.  1859 hectáreas a intervenir.  Costos por definir. </t>
    </r>
    <r>
      <rPr>
        <b/>
        <sz val="11"/>
        <color rgb="FF000000"/>
        <rFont val="Arial Narrow"/>
        <family val="2"/>
      </rPr>
      <t>Anexo</t>
    </r>
    <r>
      <rPr>
        <sz val="11"/>
        <color indexed="8"/>
        <rFont val="Arial Narrow"/>
        <family val="2"/>
      </rPr>
      <t>: Carpeta 1. diseño  mecanismos financieros.</t>
    </r>
  </si>
  <si>
    <r>
      <rPr>
        <b/>
        <sz val="11"/>
        <color indexed="8"/>
        <rFont val="Arial Narrow"/>
        <family val="2"/>
      </rPr>
      <t xml:space="preserve">SSNGA: </t>
    </r>
    <r>
      <rPr>
        <sz val="11"/>
        <color indexed="8"/>
        <rFont val="Arial Narrow"/>
        <family val="2"/>
      </rPr>
      <t xml:space="preserve">En el cuatrimestre se han realizado reuniones con Fontur para la firma de convenios, solictando los documentos neecsarios para suscribirlos , al presentarse faltantes en la documentacion se reitera a la entidad  el envio de la información  para continuar trámites de convenio. Se anexan correos electrónicos solictando la información requerida </t>
    </r>
    <r>
      <rPr>
        <b/>
        <sz val="11"/>
        <color rgb="FF000000"/>
        <rFont val="Arial Narrow"/>
        <family val="2"/>
      </rPr>
      <t>Anexo:</t>
    </r>
    <r>
      <rPr>
        <sz val="11"/>
        <color indexed="8"/>
        <rFont val="Arial Narrow"/>
        <family val="2"/>
      </rPr>
      <t xml:space="preserve"> correo aliados solictud documentacion faltante convenios
</t>
    </r>
  </si>
  <si>
    <r>
      <rPr>
        <b/>
        <sz val="11"/>
        <color indexed="8"/>
        <rFont val="Arial Narrow"/>
        <family val="2"/>
      </rPr>
      <t>SSNA:</t>
    </r>
    <r>
      <rPr>
        <sz val="11"/>
        <color indexed="8"/>
        <rFont val="Arial Narrow"/>
        <family val="2"/>
      </rPr>
      <t xml:space="preserve"> 23/11/2020</t>
    </r>
  </si>
  <si>
    <r>
      <rPr>
        <b/>
        <sz val="11"/>
        <color indexed="8"/>
        <rFont val="Arial Narrow"/>
        <family val="2"/>
      </rPr>
      <t>SSNA:</t>
    </r>
    <r>
      <rPr>
        <sz val="11"/>
        <color indexed="8"/>
        <rFont val="Arial Narrow"/>
        <family val="2"/>
      </rPr>
      <t xml:space="preserve"> 100%</t>
    </r>
  </si>
  <si>
    <r>
      <rPr>
        <b/>
        <sz val="11"/>
        <color indexed="8"/>
        <rFont val="Arial Narrow"/>
        <family val="2"/>
      </rPr>
      <t xml:space="preserve">SSNA: </t>
    </r>
    <r>
      <rPr>
        <sz val="11"/>
        <color indexed="8"/>
        <rFont val="Arial Narrow"/>
        <family val="2"/>
      </rPr>
      <t xml:space="preserve">Dentro de las diversas actividades que desde la SSNA se ha participado, se destaca en este periodo la participación en un  conversatorio internacional organizado por la UICN en donde en cabeza de la directora se habló del programa de salud naturalmente en los parques. También durante este periodo fue publicado el boletín virtual (mencionado en el corte anterior) el cual se compartió por medio de las plataformas digitales de la entidad. Se anexan 4 documentos. </t>
    </r>
    <r>
      <rPr>
        <b/>
        <sz val="11"/>
        <color rgb="FF000000"/>
        <rFont val="Arial Narrow"/>
        <family val="2"/>
      </rPr>
      <t>Anexos</t>
    </r>
    <r>
      <rPr>
        <sz val="11"/>
        <color indexed="8"/>
        <rFont val="Arial Narrow"/>
        <family val="2"/>
      </rPr>
      <t>: Boletín-RedParques 5º Edición FINAL- Reservas en línea - Salud Naturalmente en los PARQUES. Nov 2020 - Traducción correo para publicación de documento de la SSNA</t>
    </r>
  </si>
  <si>
    <r>
      <t xml:space="preserve">GTEA: </t>
    </r>
    <r>
      <rPr>
        <sz val="11"/>
        <color rgb="FF000000"/>
        <rFont val="Arial Narrow"/>
        <family val="2"/>
      </rPr>
      <t xml:space="preserve">Se dio respuesta a los correos electrónicos (157), referentes a las asignaciones para el tramite de Reservas Naturales de la Sociedad Civil, correspondientes al último Cuatrimestre del año 2020. De igual formar se anexa el reporte Orfeo del Coordinador del GTEA, donde se detalla la asignación en las diferentes etapas para el tramite de registro de las Reservas Naturales de la Sociedad Civil. </t>
    </r>
    <r>
      <rPr>
        <b/>
        <sz val="11"/>
        <color rgb="FF000000"/>
        <rFont val="Arial Narrow"/>
        <family val="2"/>
      </rPr>
      <t>Anexos</t>
    </r>
    <r>
      <rPr>
        <sz val="11"/>
        <color rgb="FF000000"/>
        <rFont val="Arial Narrow"/>
        <family val="2"/>
      </rPr>
      <t>: Correos electrónicos RNSC - Reportes ORFEO.</t>
    </r>
  </si>
  <si>
    <r>
      <rPr>
        <b/>
        <sz val="11"/>
        <color indexed="8"/>
        <rFont val="Arial Narrow"/>
        <family val="2"/>
      </rPr>
      <t>GTEA:</t>
    </r>
    <r>
      <rPr>
        <sz val="11"/>
        <color indexed="8"/>
        <rFont val="Arial Narrow"/>
        <family val="2"/>
      </rPr>
      <t xml:space="preserve"> 100%</t>
    </r>
  </si>
  <si>
    <r>
      <rPr>
        <b/>
        <sz val="11"/>
        <color indexed="8"/>
        <rFont val="Arial Narrow"/>
        <family val="2"/>
      </rPr>
      <t>GTEA:</t>
    </r>
    <r>
      <rPr>
        <sz val="11"/>
        <color indexed="8"/>
        <rFont val="Arial Narrow"/>
        <family val="2"/>
      </rPr>
      <t xml:space="preserve"> 20/11/2020</t>
    </r>
  </si>
  <si>
    <r>
      <rPr>
        <b/>
        <sz val="11"/>
        <rFont val="Arial Narrow"/>
        <family val="2"/>
      </rPr>
      <t>GTEA</t>
    </r>
    <r>
      <rPr>
        <sz val="11"/>
        <color indexed="8"/>
        <rFont val="Arial Narrow"/>
        <family val="2"/>
      </rPr>
      <t xml:space="preserve"> La URL, se encuentra totalmente estructurada al III cuatrimestre. Se observan las concesiones de agua georeferenciadas a nivel del SPNN. 
En el siguiente vinculo en Argics Dashboard, se puede apreciar la
URL:https://pnnc.maps.arcgis.com/apps/dashboards/2e46cb38044d49559c5d50ba143dfd14
Lo anterior es una mejora en Parques Nacionales Naturales de Colombia al tener referenciadas las concesiones de agua, para  brindar una mayor precisión y conocimiento a las partes interesadas. </t>
    </r>
    <r>
      <rPr>
        <b/>
        <sz val="11"/>
        <color rgb="FF000000"/>
        <rFont val="Arial Narrow"/>
        <family val="2"/>
      </rPr>
      <t>Anexo</t>
    </r>
    <r>
      <rPr>
        <sz val="11"/>
        <color indexed="8"/>
        <rFont val="Arial Narrow"/>
        <family val="2"/>
      </rPr>
      <t>: Link de acceso</t>
    </r>
  </si>
  <si>
    <r>
      <rPr>
        <b/>
        <sz val="11"/>
        <color theme="1"/>
        <rFont val="Arial Narrow"/>
        <family val="2"/>
      </rPr>
      <t xml:space="preserve">GCEA NC: </t>
    </r>
    <r>
      <rPr>
        <sz val="11"/>
        <color theme="1"/>
        <rFont val="Arial Narrow"/>
        <family val="2"/>
      </rPr>
      <t>20/11/2020</t>
    </r>
  </si>
  <si>
    <r>
      <rPr>
        <b/>
        <sz val="11"/>
        <color theme="1"/>
        <rFont val="Arial Narrow"/>
        <family val="2"/>
      </rPr>
      <t xml:space="preserve">GCEA NC: </t>
    </r>
    <r>
      <rPr>
        <sz val="11"/>
        <color theme="1"/>
        <rFont val="Arial Narrow"/>
        <family val="2"/>
      </rPr>
      <t>50%</t>
    </r>
  </si>
  <si>
    <r>
      <rPr>
        <b/>
        <sz val="11"/>
        <color theme="1"/>
        <rFont val="Arial Narrow"/>
        <family val="2"/>
      </rPr>
      <t xml:space="preserve">GCEA NC: </t>
    </r>
    <r>
      <rPr>
        <sz val="11"/>
        <color theme="1"/>
        <rFont val="Arial Narrow"/>
        <family val="2"/>
      </rPr>
      <t xml:space="preserve">Se han continuado con los ejercicios de apropiación con las DT. Por otro lado, se mantiene informada a toda la Entidad sobre los documentos asociados al Proceso Gestión de Comunicaciónes y a la Estrategia de Comunicación y Educación Ambiental. Se anexan 3 evidencias:
</t>
    </r>
    <r>
      <rPr>
        <b/>
        <sz val="11"/>
        <color theme="1"/>
        <rFont val="Arial Narrow"/>
        <family val="2"/>
      </rPr>
      <t>Anexo 1:</t>
    </r>
    <r>
      <rPr>
        <sz val="11"/>
        <color theme="1"/>
        <rFont val="Arial Narrow"/>
        <family val="2"/>
      </rPr>
      <t xml:space="preserve"> Correo  - Documentos nuevos y actualizados del Proceso Gestión de Comunicaciones en el Sistema de Gestión Integrado; </t>
    </r>
    <r>
      <rPr>
        <b/>
        <sz val="11"/>
        <color theme="1"/>
        <rFont val="Arial Narrow"/>
        <family val="2"/>
      </rPr>
      <t>Anexo 2:</t>
    </r>
    <r>
      <rPr>
        <sz val="11"/>
        <color theme="1"/>
        <rFont val="Arial Narrow"/>
        <family val="2"/>
      </rPr>
      <t xml:space="preserve"> Ejercicio de Apropiación con Tamá-061020 (1) (1); </t>
    </r>
    <r>
      <rPr>
        <b/>
        <sz val="11"/>
        <color theme="1"/>
        <rFont val="Arial Narrow"/>
        <family val="2"/>
      </rPr>
      <t>Anexo 3</t>
    </r>
    <r>
      <rPr>
        <sz val="11"/>
        <color theme="1"/>
        <rFont val="Arial Narrow"/>
        <family val="2"/>
      </rPr>
      <t>. Lista de asistencia y memoria - Ejercicio de apropiación de la Estrategia - PNN Sumapaz</t>
    </r>
  </si>
  <si>
    <r>
      <rPr>
        <b/>
        <sz val="11"/>
        <color theme="1"/>
        <rFont val="Arial Narrow"/>
        <family val="2"/>
      </rPr>
      <t>GCEA</t>
    </r>
    <r>
      <rPr>
        <sz val="11"/>
        <color theme="1"/>
        <rFont val="Arial Narrow"/>
        <family val="2"/>
      </rPr>
      <t xml:space="preserve">: 50%
</t>
    </r>
    <r>
      <rPr>
        <b/>
        <sz val="11"/>
        <color theme="1"/>
        <rFont val="Arial Narrow"/>
        <family val="2"/>
      </rPr>
      <t>DTAM</t>
    </r>
    <r>
      <rPr>
        <sz val="11"/>
        <color theme="1"/>
        <rFont val="Arial Narrow"/>
        <family val="2"/>
      </rPr>
      <t xml:space="preserve">: 50%
</t>
    </r>
    <r>
      <rPr>
        <b/>
        <sz val="11"/>
        <color theme="1"/>
        <rFont val="Arial Narrow"/>
        <family val="2"/>
      </rPr>
      <t>DTCA:</t>
    </r>
    <r>
      <rPr>
        <sz val="11"/>
        <color theme="1"/>
        <rFont val="Arial Narrow"/>
        <family val="2"/>
      </rPr>
      <t xml:space="preserve"> 50%
</t>
    </r>
    <r>
      <rPr>
        <b/>
        <sz val="11"/>
        <color theme="1"/>
        <rFont val="Arial Narrow"/>
        <family val="2"/>
      </rPr>
      <t>DTOR;</t>
    </r>
    <r>
      <rPr>
        <sz val="11"/>
        <color theme="1"/>
        <rFont val="Arial Narrow"/>
        <family val="2"/>
      </rPr>
      <t xml:space="preserve"> 50%
</t>
    </r>
    <r>
      <rPr>
        <b/>
        <sz val="11"/>
        <color theme="1"/>
        <rFont val="Arial Narrow"/>
        <family val="2"/>
      </rPr>
      <t>DTPA:</t>
    </r>
    <r>
      <rPr>
        <sz val="11"/>
        <color theme="1"/>
        <rFont val="Arial Narrow"/>
        <family val="2"/>
      </rPr>
      <t xml:space="preserve"> 50%
</t>
    </r>
    <r>
      <rPr>
        <b/>
        <sz val="11"/>
        <color theme="1"/>
        <rFont val="Arial Narrow"/>
        <family val="2"/>
      </rPr>
      <t>DTAN:</t>
    </r>
    <r>
      <rPr>
        <sz val="11"/>
        <color theme="1"/>
        <rFont val="Arial Narrow"/>
        <family val="2"/>
      </rPr>
      <t xml:space="preserve"> 50%
</t>
    </r>
    <r>
      <rPr>
        <b/>
        <sz val="11"/>
        <color theme="1"/>
        <rFont val="Arial Narrow"/>
        <family val="2"/>
      </rPr>
      <t>DTAO:</t>
    </r>
    <r>
      <rPr>
        <sz val="11"/>
        <color theme="1"/>
        <rFont val="Arial Narrow"/>
        <family val="2"/>
      </rPr>
      <t xml:space="preserve"> 50%
</t>
    </r>
  </si>
  <si>
    <r>
      <rPr>
        <b/>
        <sz val="11"/>
        <color theme="1"/>
        <rFont val="Arial Narrow"/>
        <family val="2"/>
      </rPr>
      <t xml:space="preserve">GCEA: </t>
    </r>
    <r>
      <rPr>
        <sz val="11"/>
        <color theme="1"/>
        <rFont val="Arial Narrow"/>
        <family val="2"/>
      </rPr>
      <t>20/11/2020</t>
    </r>
  </si>
  <si>
    <r>
      <rPr>
        <b/>
        <sz val="11"/>
        <color theme="1"/>
        <rFont val="Arial Narrow"/>
        <family val="2"/>
      </rPr>
      <t xml:space="preserve">GCEA: </t>
    </r>
    <r>
      <rPr>
        <sz val="11"/>
        <color theme="1"/>
        <rFont val="Arial Narrow"/>
        <family val="2"/>
      </rPr>
      <t>33%</t>
    </r>
  </si>
  <si>
    <r>
      <rPr>
        <b/>
        <sz val="11"/>
        <color theme="1"/>
        <rFont val="Arial Narrow"/>
        <family val="2"/>
      </rPr>
      <t xml:space="preserve">GCEA: </t>
    </r>
    <r>
      <rPr>
        <sz val="11"/>
        <color theme="1"/>
        <rFont val="Arial Narrow"/>
        <family val="2"/>
      </rPr>
      <t xml:space="preserve">Se ha continuado con las campañas sobre la importancia de actualización de contenidos en la página web e Intranet y recordando la Circular emitida el tema y la obligación de presentarlas constancias respectivas. 
Campañas realizadas - Se anexan 9 evidencias en la carpeta </t>
    </r>
    <r>
      <rPr>
        <b/>
        <sz val="11"/>
        <color theme="1"/>
        <rFont val="Arial Narrow"/>
        <family val="2"/>
      </rPr>
      <t>Anexo:</t>
    </r>
    <r>
      <rPr>
        <sz val="11"/>
        <color theme="1"/>
        <rFont val="Arial Narrow"/>
        <family val="2"/>
      </rPr>
      <t xml:space="preserve"> Correos electrónicos de campañas</t>
    </r>
  </si>
  <si>
    <r>
      <rPr>
        <b/>
        <sz val="11"/>
        <color theme="1"/>
        <rFont val="Arial Narrow"/>
        <family val="2"/>
      </rPr>
      <t xml:space="preserve">GCEA: </t>
    </r>
    <r>
      <rPr>
        <sz val="11"/>
        <color theme="1"/>
        <rFont val="Arial Narrow"/>
        <family val="2"/>
      </rPr>
      <t>34%</t>
    </r>
  </si>
  <si>
    <r>
      <rPr>
        <b/>
        <sz val="11"/>
        <color theme="1"/>
        <rFont val="Arial Narrow"/>
        <family val="2"/>
      </rPr>
      <t xml:space="preserve">GCEA: </t>
    </r>
    <r>
      <rPr>
        <sz val="11"/>
        <color theme="1"/>
        <rFont val="Arial Narrow"/>
        <family val="2"/>
      </rPr>
      <t>Se presentó en el Comité Administrativo de Desempeño Institucional del 14 de octubre, el informe sobre las certificaciones presentadas de actualización de contenidos. 
Presentación de actualización de contenidos Comité Se remiten 3 evidencias
Anexo 4 Correo - Re_ Solicitud de Espacio en Comité de Desempeño - 
Anexo 5 Correo - Fwd_ CIGD 14 OCTUBRE - AGENDA - 
Anexo 6 - Correo - Fwd_ CIGD 14 OCTUBRE - AGENDA</t>
    </r>
  </si>
  <si>
    <r>
      <rPr>
        <b/>
        <sz val="11"/>
        <color theme="1"/>
        <rFont val="Arial Narrow"/>
        <family val="2"/>
      </rPr>
      <t xml:space="preserve">GCEA: </t>
    </r>
    <r>
      <rPr>
        <sz val="11"/>
        <color theme="1"/>
        <rFont val="Arial Narrow"/>
        <family val="2"/>
      </rPr>
      <t xml:space="preserve">Se adelantó con el GGH una campaña sobre el código de integridad en tiempos de COVID que inició en julio y continuo hasta septiembre. También se apoyo el diseño para la invitación y convocatoria a capacitación sobre los valores. Adicionalmente se trabaja con el Grupo de Procesos Corporativos sobre atención al ciudadano. Se anexan 5 evidencias.
Correo - Camisa de la integridad en tiempos de COVID - Justicia - Anexo 7 
Correo - Prográmate mañana para asistir a la capacitación _Integridad_ valores que enaltecen al servidor público . Anexo 8 
Correo de Parques Nacionales Naturales de Colombia - Ten presente las características de un buen servicio al ciudadano y los valores de nuestro código de integridad - Anexo 9 
Campañas sobre atención al usuario - Anexo 10 correo lenguaje claro.
</t>
    </r>
  </si>
  <si>
    <r>
      <rPr>
        <b/>
        <sz val="11"/>
        <color theme="1"/>
        <rFont val="Arial Narrow"/>
        <family val="2"/>
      </rPr>
      <t>OAP:</t>
    </r>
    <r>
      <rPr>
        <sz val="11"/>
        <color theme="1"/>
        <rFont val="Arial Narrow"/>
        <family val="2"/>
      </rPr>
      <t xml:space="preserve"> 35%</t>
    </r>
  </si>
  <si>
    <r>
      <rPr>
        <b/>
        <sz val="11"/>
        <color theme="1"/>
        <rFont val="Arial Narrow"/>
        <family val="2"/>
      </rPr>
      <t xml:space="preserve">OAP: </t>
    </r>
    <r>
      <rPr>
        <sz val="11"/>
        <color theme="1"/>
        <rFont val="Arial Narrow"/>
        <family val="2"/>
      </rPr>
      <t>35%</t>
    </r>
  </si>
  <si>
    <r>
      <rPr>
        <b/>
        <sz val="11"/>
        <color theme="1"/>
        <rFont val="Arial Narrow"/>
        <family val="2"/>
      </rPr>
      <t xml:space="preserve">OAP: </t>
    </r>
    <r>
      <rPr>
        <sz val="11"/>
        <color theme="1"/>
        <rFont val="Arial Narrow"/>
        <family val="2"/>
      </rPr>
      <t>30%</t>
    </r>
  </si>
  <si>
    <r>
      <rPr>
        <b/>
        <sz val="11"/>
        <color theme="1"/>
        <rFont val="Arial Narrow"/>
        <family val="2"/>
      </rPr>
      <t>OAP:</t>
    </r>
    <r>
      <rPr>
        <sz val="11"/>
        <color theme="1"/>
        <rFont val="Arial Narrow"/>
        <family val="2"/>
      </rPr>
      <t>100%</t>
    </r>
  </si>
  <si>
    <r>
      <rPr>
        <b/>
        <sz val="11"/>
        <color theme="1"/>
        <rFont val="Arial Narrow"/>
        <family val="2"/>
      </rPr>
      <t xml:space="preserve">OAP: </t>
    </r>
    <r>
      <rPr>
        <sz val="11"/>
        <color theme="1"/>
        <rFont val="Arial Narrow"/>
        <family val="2"/>
      </rPr>
      <t>100%</t>
    </r>
  </si>
  <si>
    <r>
      <rPr>
        <b/>
        <sz val="11"/>
        <color indexed="8"/>
        <rFont val="Arial Narrow"/>
        <family val="2"/>
      </rPr>
      <t xml:space="preserve">OAP: </t>
    </r>
    <r>
      <rPr>
        <sz val="11"/>
        <color indexed="8"/>
        <rFont val="Arial Narrow"/>
        <family val="2"/>
      </rPr>
      <t xml:space="preserve">Se socializó el procedimiento de cooperación internacional a los profesionales de apoyo al tema de las territoriales y profesionales de planeación de las diferentes dependencias de Nivel Central y Direcciones Territoriales mediente comunicaciones por correo electrónico. </t>
    </r>
    <r>
      <rPr>
        <b/>
        <sz val="11"/>
        <color rgb="FF000000"/>
        <rFont val="Arial Narrow"/>
        <family val="2"/>
      </rPr>
      <t xml:space="preserve">Evidencias </t>
    </r>
    <r>
      <rPr>
        <sz val="11"/>
        <color rgb="FF000000"/>
        <rFont val="Arial Narrow"/>
        <family val="2"/>
      </rPr>
      <t>de las comunicaciones de socialización realizadas</t>
    </r>
    <r>
      <rPr>
        <sz val="11"/>
        <color indexed="8"/>
        <rFont val="Arial Narrow"/>
        <family val="2"/>
      </rPr>
      <t>: Anexo 1. DTAN - Anexo 2 DTCA - Anexo 3 DTPA</t>
    </r>
  </si>
  <si>
    <r>
      <rPr>
        <b/>
        <sz val="11"/>
        <rFont val="Arial Narrow"/>
        <family val="2"/>
      </rPr>
      <t>OAP</t>
    </r>
    <r>
      <rPr>
        <sz val="11"/>
        <rFont val="Arial Narrow"/>
        <family val="2"/>
      </rPr>
      <t xml:space="preserve">: Se generon comunicaciones de orietación para le cumplimiento del procedimiento de cooperación Nacional No Oficinal e internacional, con las dependencias que se esten apoyando, por medio de comunicaciones por correo electrónico y memorandos. </t>
    </r>
    <r>
      <rPr>
        <b/>
        <sz val="11"/>
        <rFont val="Arial Narrow"/>
        <family val="2"/>
      </rPr>
      <t xml:space="preserve">Evidencia </t>
    </r>
    <r>
      <rPr>
        <sz val="11"/>
        <rFont val="Arial Narrow"/>
        <family val="2"/>
      </rPr>
      <t xml:space="preserve">las comunicaciones de orientaciones de las 6DT: Anexos: DTAN- DTAM - DTAO - DTCA- DTOR - DTPA </t>
    </r>
  </si>
  <si>
    <t>73. Generar una herramienta que permita priorizar los actividades de cooperación internacional y asuntos internacionales.</t>
  </si>
  <si>
    <t>Obtener una priorización objetiva de las necesidades de cooperación en parques, dismuniyendo tiempo, actividades delimitando así el mapa de coperantes.</t>
  </si>
  <si>
    <t>Generar propuesta de documentos para la priorización.</t>
  </si>
  <si>
    <t>Documento propuesta de portafolio de cooperación internacional y asuntos internacionales.</t>
  </si>
  <si>
    <r>
      <rPr>
        <b/>
        <sz val="11"/>
        <color theme="1"/>
        <rFont val="Arial Narrow"/>
        <family val="2"/>
      </rPr>
      <t xml:space="preserve">OAP: </t>
    </r>
    <r>
      <rPr>
        <sz val="11"/>
        <color theme="1"/>
        <rFont val="Arial Narrow"/>
        <family val="2"/>
      </rPr>
      <t>50%</t>
    </r>
  </si>
  <si>
    <r>
      <rPr>
        <b/>
        <sz val="11"/>
        <color theme="1"/>
        <rFont val="Arial Narrow"/>
        <family val="2"/>
      </rPr>
      <t xml:space="preserve">OAP: </t>
    </r>
    <r>
      <rPr>
        <sz val="11"/>
        <color theme="1"/>
        <rFont val="Arial Narrow"/>
        <family val="2"/>
      </rPr>
      <t xml:space="preserve">A la fecha se han realizado la publicación en la página web del balance correspondiente al seguimiento del tercer Trimestre en la Fecha 30 de Octubre. Por tal motivo, se reporta la acción como cumplida. </t>
    </r>
  </si>
  <si>
    <r>
      <rPr>
        <b/>
        <sz val="11"/>
        <color theme="1"/>
        <rFont val="Arial Narrow"/>
        <family val="2"/>
      </rPr>
      <t xml:space="preserve">OAP: </t>
    </r>
    <r>
      <rPr>
        <sz val="11"/>
        <color theme="1"/>
        <rFont val="Arial Narrow"/>
        <family val="2"/>
      </rPr>
      <t xml:space="preserve">La OAP está trabajando con las Direcciones Territoriales y Líderes de procesos, en el cuarto y último seguimiento al PAA-2020. El seguimiento a los indicadores del PAA, es una tarea que se realiza trimestralmente, para los meses de aseptiembre, octubre y noviembre, se adelanto acciones de coordinación con los líderes de proceso y las Direcciones Territoriales con el propósito de realizar el tercer seguimiento (cuya pubicación se hizo en página web el 30 de oct) y actividades de apoyo para el próximo reporte y seguimiento de indicadores del PAA correspondiente al cuarto trimestre. </t>
    </r>
    <r>
      <rPr>
        <b/>
        <sz val="11"/>
        <color theme="1"/>
        <rFont val="Arial Narrow"/>
        <family val="2"/>
      </rPr>
      <t>Anexo.</t>
    </r>
    <r>
      <rPr>
        <sz val="11"/>
        <color theme="1"/>
        <rFont val="Arial Narrow"/>
        <family val="2"/>
      </rPr>
      <t xml:space="preserve"> 1. SEGUIMIENTO III TRIMESTRE</t>
    </r>
  </si>
  <si>
    <r>
      <rPr>
        <b/>
        <sz val="11"/>
        <color theme="1"/>
        <rFont val="Arial Narrow"/>
        <family val="2"/>
      </rPr>
      <t xml:space="preserve">OAP: </t>
    </r>
    <r>
      <rPr>
        <sz val="11"/>
        <color theme="1"/>
        <rFont val="Arial Narrow"/>
        <family val="2"/>
      </rPr>
      <t xml:space="preserve">La OAP realizó acompañamiento y apoyo permanente a las diferentes unidades de decisión (tales como DTs, Áreas Protegidas, Líderes de Procesos y Líderes temáticos), tanto en la formulación como en el seguimiento, evaluación y análisis de los Indicadores del PAA. Se anexan 3 carpetas. </t>
    </r>
    <r>
      <rPr>
        <b/>
        <sz val="11"/>
        <color theme="1"/>
        <rFont val="Arial Narrow"/>
        <family val="2"/>
      </rPr>
      <t>Anexos:</t>
    </r>
    <r>
      <rPr>
        <sz val="11"/>
        <color theme="1"/>
        <rFont val="Arial Narrow"/>
        <family val="2"/>
      </rPr>
      <t xml:space="preserve"> HM PUBLICADAS EN OCTUBRE - Nuevo indicador Autoridad ambiental - RESPUESTA GPS-EEM.</t>
    </r>
  </si>
  <si>
    <r>
      <rPr>
        <b/>
        <sz val="11"/>
        <color theme="1"/>
        <rFont val="Arial Narrow"/>
        <family val="2"/>
      </rPr>
      <t>OAP:</t>
    </r>
    <r>
      <rPr>
        <sz val="11"/>
        <color theme="1"/>
        <rFont val="Arial Narrow"/>
        <family val="2"/>
      </rPr>
      <t xml:space="preserve"> De acuerdo a lo estipulado en el procedimiento vigente de formulación, seguimiento y evaluación de Direccionamiento Estratégico, se realiza la presentación del balance del PAA con corte a 30 de junio y se adelantó la socialización de las plantillas a emplear por parte de los líderes de procesos de NC y DT para presentar el CIGD la evaluación y balance de los indicadores por parte de cada ellos con corte 30 de septiembre. Adicionalmente en la Revisión por la Dirección lleva a cabo del 13 al 25 de noviembre dentro del marco del CIGD se presentó el avance general de los indicadores del PAA a corte 30 de septiembre, Los anteriores espacios han permitido genear alertas frente al posible incumplimiento de los indicadores y formular soluciones de manera oportuna, en línea de la mejora continua. Se anexan 2 carpetas. </t>
    </r>
    <r>
      <rPr>
        <b/>
        <sz val="11"/>
        <color theme="1"/>
        <rFont val="Arial Narrow"/>
        <family val="2"/>
      </rPr>
      <t>Anexos</t>
    </r>
    <r>
      <rPr>
        <sz val="11"/>
        <color theme="1"/>
        <rFont val="Arial Narrow"/>
        <family val="2"/>
      </rPr>
      <t>: Presentaciones DTS - REV DTs.</t>
    </r>
  </si>
  <si>
    <r>
      <rPr>
        <b/>
        <sz val="11"/>
        <color theme="1"/>
        <rFont val="Arial Narrow"/>
        <family val="2"/>
      </rPr>
      <t xml:space="preserve">OAP: </t>
    </r>
    <r>
      <rPr>
        <sz val="11"/>
        <color theme="1"/>
        <rFont val="Arial Narrow"/>
        <family val="2"/>
      </rPr>
      <t>La verificación del cumplimiento de los lienamientos en relación a las solicitudes de actualización de magnitudes, es una actividad que se realiza trimestralmente, antes del seguimiento. La OAP, periódicamente esta sugiriendo la actualización de las metas y en la medida que las justificaciones son claras y pertienentes, estas son aprobadas. Se realizó ejecricio de actualización de magnitudes de los indicadores en el mes de octubre, previamente al seguimiento que se publicó el 30 de octubre; Teniendo presente que el día 19 de noviembre de 2020 se socializaron nuevamente los lineamientos y el cronograma de actividades para la actualización de los indicadores. Se anexan 5 carpetas y 2 archivos.</t>
    </r>
    <r>
      <rPr>
        <b/>
        <sz val="11"/>
        <color theme="1"/>
        <rFont val="Arial Narrow"/>
        <family val="2"/>
      </rPr>
      <t xml:space="preserve"> Anexos: </t>
    </r>
    <r>
      <rPr>
        <sz val="11"/>
        <color theme="1"/>
        <rFont val="Arial Narrow"/>
        <family val="2"/>
      </rPr>
      <t>ACTUALIZACION AUTORIDAD AMB - Actualizacion DTOR para Autoridad Amb - Actualizacion procedimiento - ACTUALIZACION RNSC - ACTUALIZACION SGM - Cronograma - Ruta de Planeación 2020 OAP final - CRONOGRAMA III SEGUIMIENTO PAA</t>
    </r>
  </si>
  <si>
    <r>
      <rPr>
        <b/>
        <sz val="11"/>
        <color indexed="8"/>
        <rFont val="Arial Narrow"/>
        <family val="2"/>
      </rPr>
      <t xml:space="preserve">OAP: </t>
    </r>
    <r>
      <rPr>
        <sz val="11"/>
        <color indexed="8"/>
        <rFont val="Arial Narrow"/>
        <family val="2"/>
      </rPr>
      <t xml:space="preserve">Se realizó socialización de los lienamientos a tener en cuenta para la generación del Plan de acción 2021, dentro de los cuales se encontraba, los resultados del FURAG, las necesidades de Autodísgnosticos, los resultados de las herramientas de disgnóstico entre otras(jornadas desde el 17 de septiembre hasta el 2 de oct por depencias (NC-DT)); adicionalmente el 13 de oct de 2020 se remitiron Memorandos de solicitud de actualización de los autodignósticos de la vigencia 202 y se ha realizado reuniones y respuesta a comunicaciones de apoyo con algunos procesos. </t>
    </r>
    <r>
      <rPr>
        <b/>
        <sz val="11"/>
        <color rgb="FF000000"/>
        <rFont val="Arial Narrow"/>
        <family val="2"/>
      </rPr>
      <t>Anexos:</t>
    </r>
    <r>
      <rPr>
        <sz val="11"/>
        <color indexed="8"/>
        <rFont val="Arial Narrow"/>
        <family val="2"/>
      </rPr>
      <t xml:space="preserve"> Memorandos Firmardos Autodiagnosticos2 - Presentación PAA2021 - Lineamientos PAA2021 - Remisión lineamientos PAA2021- Planeación 2021-17-09-2020 - SEGUIMIENTO AUTODIAGNOSTICOS</t>
    </r>
  </si>
  <si>
    <r>
      <t xml:space="preserve">OAP: </t>
    </r>
    <r>
      <rPr>
        <sz val="11"/>
        <rFont val="Arial Narrow"/>
        <family val="2"/>
      </rPr>
      <t xml:space="preserve">De acuerdo con las solicitudes del MADS se ha enviado información sobre el anvance de los compromisos de la entidad; Para el compromiso de Declaratoria de San Lucas con el objetivo de realizar el cierre en el mes de novimbre. Adicionalmente se informa que por estado de contingencia de Emergencia Sanitaria no se han ejecutado Talleres Construyendo País en el presente cuatrimestre. </t>
    </r>
    <r>
      <rPr>
        <b/>
        <sz val="11"/>
        <rFont val="Arial Narrow"/>
        <family val="2"/>
      </rPr>
      <t>Evidencia</t>
    </r>
    <r>
      <rPr>
        <sz val="11"/>
        <rFont val="Arial Narrow"/>
        <family val="2"/>
      </rPr>
      <t xml:space="preserve">: Correos de remisión de reporte de avance de cumplimiento de los compromisos </t>
    </r>
    <r>
      <rPr>
        <b/>
        <sz val="11"/>
        <rFont val="Arial Narrow"/>
        <family val="2"/>
      </rPr>
      <t>Anexos</t>
    </r>
    <r>
      <rPr>
        <sz val="11"/>
        <rFont val="Arial Narrow"/>
        <family val="2"/>
      </rPr>
      <t>: Correo de envío a MADS de información de TCP Agosto y Septiembre 2020 - Correo de recepcion de la infromación TCP de Agosto y Septiembre 2020 - Reporte mes de Agosto y Septiembre TCP - SGM SSL 07.</t>
    </r>
  </si>
  <si>
    <r>
      <rPr>
        <b/>
        <sz val="11"/>
        <color theme="1"/>
        <rFont val="Arial Narrow"/>
        <family val="2"/>
      </rPr>
      <t>PNN PARAMILLO:</t>
    </r>
    <r>
      <rPr>
        <sz val="11"/>
        <color theme="1"/>
        <rFont val="Arial Narrow"/>
        <family val="2"/>
      </rPr>
      <t xml:space="preserve"> 20/11/2020</t>
    </r>
  </si>
  <si>
    <r>
      <rPr>
        <b/>
        <sz val="11"/>
        <color theme="1"/>
        <rFont val="Arial Narrow"/>
        <family val="2"/>
      </rPr>
      <t xml:space="preserve">PNN PARAMILLO: </t>
    </r>
    <r>
      <rPr>
        <sz val="11"/>
        <color theme="1"/>
        <rFont val="Arial Narrow"/>
        <family val="2"/>
      </rPr>
      <t xml:space="preserve">En el último cuatrimestre de la vigencia se atiende y responde solicitud de la Sijin de Tierralta sobre información para establecer el daño ambiental ocasionado al PNN Paramillo; se realizaron (2) dos recorridos de PVC en el sector de trabajo Sinú-Manso-Tigre en jurisdicción del municipio de Tierralta, donde se aprovechó para llevar a cabo conversatorio de educación ambiental a comunidad campesina del sector Sinú-Manso-Tigre; se realizó seguimiento a la deforestación al interior del AP en (4) cuatro de las (15) ventanas priorizadas para el análisis de imágenes satelitales PlanetScope para los meses de enero a abril del presente año, con la información resultante de estas dos actividades en mención se alimentó la plataforma Sico Smart, permitiendo el análisis de las presiones y la elaboración de los respectivos informes técnicos.
 Se participó en el evento de divulgación tecnológica denominado “Control al tráfico de fauna y flora” en articulación con el programa Fe en Colombia de la Fuerza de Tarea Conjunta Aquiles del Ejército Nacional, el SENA, la Corporación ambiental CVS, donde se capacitó en temas del SINAP, SPNNC, SINA, Ley 99/93, Ley 1333/2009, importancia del PNN Paramillo, deforestación y presiones por el tráfico de recursos naturales, entre otros, a la Fuerza Pública y Militar con competencia en el sur de Córdoba y bajo cauca Antioqueño. </t>
    </r>
    <r>
      <rPr>
        <b/>
        <sz val="11"/>
        <color theme="1"/>
        <rFont val="Arial Narrow"/>
        <family val="2"/>
      </rPr>
      <t>Evidencias</t>
    </r>
    <r>
      <rPr>
        <sz val="11"/>
        <color theme="1"/>
        <rFont val="Arial Narrow"/>
        <family val="2"/>
      </rPr>
      <t>: anexo 1_Informe 3º_Cuatrimestral_Riesgo_pPAR_2020_Control_No.1_PVC, anexo 2 . PVC_ANEXOS</t>
    </r>
  </si>
  <si>
    <r>
      <rPr>
        <b/>
        <sz val="11"/>
        <color theme="1"/>
        <rFont val="Arial Narrow"/>
        <family val="2"/>
      </rPr>
      <t xml:space="preserve">PNN PARAMILLO:
</t>
    </r>
    <r>
      <rPr>
        <sz val="11"/>
        <color theme="1"/>
        <rFont val="Arial Narrow"/>
        <family val="2"/>
      </rPr>
      <t>50%</t>
    </r>
  </si>
  <si>
    <r>
      <rPr>
        <b/>
        <sz val="11"/>
        <color theme="1"/>
        <rFont val="Arial Narrow"/>
        <family val="2"/>
      </rPr>
      <t xml:space="preserve">PNN PARAMILLO: </t>
    </r>
    <r>
      <rPr>
        <sz val="11"/>
        <color theme="1"/>
        <rFont val="Arial Narrow"/>
        <family val="2"/>
      </rPr>
      <t xml:space="preserve">Para el tercer cuatrimestre de 2020, se realizaron avances en la implementación de los indicadores de estado anual de las coberturas naturales en las subzonas hidrográficas del AP monitoreadas, actualizando el procesamiento de las imágenes satelitales hasta el 2019, el procesamiento de las imágenes correspondientes al 2020 depende de la disponibilidad para su obtención, en general para este diseño se evidencia una mejora en los indicadores; por otro lado dando lugar a la implementación del monitoreo de parámetros poblacionales de C. acutus, se realizó un muestreo programado para época de lluvias en el tercer trimestre del año, y la obtención de datos poblacionales para el cálculo del indicador tamaño poblacional; registrando un tamaño poblacional dentro del rango óptimo de gestión para época de lluvias; no se registraron adultos, tampoco neonatos o nidadas, resultando en un tamaño poblacional estimado de 42 ind para el evento de muestreo; se obtuvo una buena tasa de registros pese al alto nivel de los ríos y la fuertes lluvias que dificultaban la visibilidad y el desplazamiento, el indicador de tasa finita de crecimiento es un indicador anual que debe calcularse con los datos de hembras o nidadas que se encuentren que para el caso de esta salida no se registraron; se está a espera de la aprobación definitiva o comentarios al programa de monitoreo del AP remitido en el trimestre anterior a la DTCA y al cual se le hizo seguimiento. </t>
    </r>
    <r>
      <rPr>
        <b/>
        <sz val="11"/>
        <color theme="1"/>
        <rFont val="Arial Narrow"/>
        <family val="2"/>
      </rPr>
      <t>Evidencias</t>
    </r>
    <r>
      <rPr>
        <sz val="11"/>
        <color theme="1"/>
        <rFont val="Arial Narrow"/>
        <family val="2"/>
      </rPr>
      <t>: anexo 1. _Informe 3º Cuatrimestral_Riesgo_pPAR_2020_Control_No.2_MON, anexo 2. carpeta anexos Monitoreo</t>
    </r>
  </si>
  <si>
    <r>
      <rPr>
        <b/>
        <sz val="11"/>
        <color theme="1"/>
        <rFont val="Arial Narrow"/>
        <family val="2"/>
      </rPr>
      <t xml:space="preserve">DTCA: </t>
    </r>
    <r>
      <rPr>
        <sz val="11"/>
        <color theme="1"/>
        <rFont val="Arial Narrow"/>
        <family val="2"/>
      </rPr>
      <t>17/11/2020</t>
    </r>
    <r>
      <rPr>
        <b/>
        <sz val="11"/>
        <color theme="1"/>
        <rFont val="Arial Narrow"/>
        <family val="2"/>
      </rPr>
      <t xml:space="preserve">
SGM-GTEA</t>
    </r>
    <r>
      <rPr>
        <sz val="11"/>
        <color theme="1"/>
        <rFont val="Arial Narrow"/>
        <family val="2"/>
      </rPr>
      <t>:20/11/2020</t>
    </r>
  </si>
  <si>
    <r>
      <rPr>
        <b/>
        <sz val="11"/>
        <color theme="1"/>
        <rFont val="Arial Narrow"/>
        <family val="2"/>
      </rPr>
      <t xml:space="preserve">DTCA: </t>
    </r>
    <r>
      <rPr>
        <sz val="11"/>
        <color theme="1"/>
        <rFont val="Arial Narrow"/>
        <family val="2"/>
      </rPr>
      <t>En el tercer cuatrimestre de la vigencia no se tienen  actos administrativos que resuelven  los trámites. Por lo cual no se adjuntan evidencia</t>
    </r>
    <r>
      <rPr>
        <b/>
        <sz val="11"/>
        <color theme="1"/>
        <rFont val="Arial Narrow"/>
        <family val="2"/>
      </rPr>
      <t xml:space="preserve">
SGM-GTEA</t>
    </r>
    <r>
      <rPr>
        <sz val="11"/>
        <color theme="1"/>
        <rFont val="Arial Narrow"/>
        <family val="2"/>
      </rPr>
      <t xml:space="preserve">: Se aportan los correos electrónicos relacionados con el  otorgamiento de permisos, concesiones, y autorizaciones para el útlimo cuatrimestre de reporte. De igual manera se anexa el reporte Orfeo del Coordinador del Grupo de Tramites y Evaluación, donde se detalla las asignación relacionada con el otorgamiento de permisos, concesiones y autorizaciones. Lo anterior constituyen en la evidencia del riesgo 27, de esta forma se tiene la acciónde control para el riesgo de Atribución de funciones y  competencias que no le son propias de su cargo por parte de los servidores públicos. </t>
    </r>
    <r>
      <rPr>
        <b/>
        <sz val="11"/>
        <color theme="1"/>
        <rFont val="Arial Narrow"/>
        <family val="2"/>
      </rPr>
      <t xml:space="preserve">Anexos: </t>
    </r>
    <r>
      <rPr>
        <sz val="11"/>
        <color theme="1"/>
        <rFont val="Arial Narrow"/>
        <family val="2"/>
      </rPr>
      <t>2 carpetas: Correos electrónicos (55 correos)- Reportes ORFEO (1 archivo)</t>
    </r>
  </si>
  <si>
    <r>
      <rPr>
        <b/>
        <sz val="11"/>
        <color theme="1"/>
        <rFont val="Arial Narrow"/>
        <family val="2"/>
      </rPr>
      <t>DTCA:</t>
    </r>
    <r>
      <rPr>
        <sz val="11"/>
        <color theme="1"/>
        <rFont val="Arial Narrow"/>
        <family val="2"/>
      </rPr>
      <t xml:space="preserve"> 0%</t>
    </r>
    <r>
      <rPr>
        <b/>
        <sz val="11"/>
        <color theme="1"/>
        <rFont val="Arial Narrow"/>
        <family val="2"/>
      </rPr>
      <t xml:space="preserve">
SGM-GTEA</t>
    </r>
    <r>
      <rPr>
        <sz val="11"/>
        <color theme="1"/>
        <rFont val="Arial Narrow"/>
        <family val="2"/>
      </rPr>
      <t>:100%</t>
    </r>
  </si>
  <si>
    <r>
      <rPr>
        <b/>
        <sz val="11"/>
        <color theme="1"/>
        <rFont val="Arial Narrow"/>
        <family val="2"/>
      </rPr>
      <t xml:space="preserve">DTCA: </t>
    </r>
    <r>
      <rPr>
        <sz val="11"/>
        <color theme="1"/>
        <rFont val="Arial Narrow"/>
        <family val="2"/>
      </rPr>
      <t xml:space="preserve">Dando alcance a la acción de control se llevó a cabo por el equipo de apoyo jurídico de la DTCA sensibilización (17/11/2020) sobre el cumplimiento de los tiempos otorgados por la norma para los Trámites Ambientales.Por lo anterior se da cumplimiento a las dos actividades programadas para la vigencia. </t>
    </r>
    <r>
      <rPr>
        <b/>
        <sz val="11"/>
        <color theme="1"/>
        <rFont val="Arial Narrow"/>
        <family val="2"/>
      </rPr>
      <t xml:space="preserve">Evidencia: </t>
    </r>
    <r>
      <rPr>
        <sz val="11"/>
        <color theme="1"/>
        <rFont val="Arial Narrow"/>
        <family val="2"/>
      </rPr>
      <t>anexo 1lista_asistencia_  SENSIBILIZACIÓN TRAMITES, anexo 2. PRESENTACIÓN sensibilización trámite PNN CRSB- DTCA</t>
    </r>
    <r>
      <rPr>
        <b/>
        <sz val="11"/>
        <color theme="1"/>
        <rFont val="Arial Narrow"/>
        <family val="2"/>
      </rPr>
      <t xml:space="preserve">
SGM-GTEA</t>
    </r>
    <r>
      <rPr>
        <sz val="11"/>
        <color theme="1"/>
        <rFont val="Arial Narrow"/>
        <family val="2"/>
      </rPr>
      <t xml:space="preserve">: Se anexan  las actas donde se evidencian los procesos de capacitación  y/o socialización al equipo de trabajo referentes a los trámites ambientales, de esta forma se realiza la sensibilización periódica al equipo de trabajo sobre el cumplimiento de los tiempos otorgados por la norma para los Trámites Ambientales. Dilación indebida de los tiempos en el transcurso de los Trámites Ambientales. Se Anexa 8 archivos: </t>
    </r>
    <r>
      <rPr>
        <b/>
        <sz val="11"/>
        <color theme="1"/>
        <rFont val="Arial Narrow"/>
        <family val="2"/>
      </rPr>
      <t>Anexos:</t>
    </r>
    <r>
      <rPr>
        <sz val="11"/>
        <color theme="1"/>
        <rFont val="Arial Narrow"/>
        <family val="2"/>
      </rPr>
      <t xml:space="preserve"> ACTA DE REUNIÓN GTEA 03_09_2020 - ACTA DE REUNIÓN GTEA 11_09_2020_ajustes_CMG_16092020 - ACTA DE REUNIÓN GTEA 18_09_2020 (1) - Acta reunión GTEA 09-10-2020 - Acta reunión GTEA 19-10-2020 (1) - Acta reunión GTEA 25-09-2020 - Acta_GTEA 30-10-2020_ajustada - Lista de asistencia 01 octubre  2020</t>
    </r>
  </si>
  <si>
    <r>
      <rPr>
        <b/>
        <sz val="11"/>
        <color theme="1"/>
        <rFont val="Arial Narrow"/>
        <family val="2"/>
      </rPr>
      <t>DTCA:</t>
    </r>
    <r>
      <rPr>
        <sz val="11"/>
        <color theme="1"/>
        <rFont val="Arial Narrow"/>
        <family val="2"/>
      </rPr>
      <t xml:space="preserve"> 100%</t>
    </r>
    <r>
      <rPr>
        <b/>
        <sz val="11"/>
        <color theme="1"/>
        <rFont val="Arial Narrow"/>
        <family val="2"/>
      </rPr>
      <t xml:space="preserve">
SGM-GTEA</t>
    </r>
    <r>
      <rPr>
        <sz val="11"/>
        <color theme="1"/>
        <rFont val="Arial Narrow"/>
        <family val="2"/>
      </rPr>
      <t>:100%</t>
    </r>
  </si>
  <si>
    <r>
      <rPr>
        <b/>
        <sz val="11"/>
        <color theme="1"/>
        <rFont val="Arial Narrow"/>
        <family val="2"/>
      </rPr>
      <t xml:space="preserve">PNN ALTO FRAGUA: </t>
    </r>
    <r>
      <rPr>
        <sz val="11"/>
        <color theme="1"/>
        <rFont val="Arial Narrow"/>
        <family val="2"/>
      </rPr>
      <t>12/11/2020</t>
    </r>
  </si>
  <si>
    <r>
      <rPr>
        <b/>
        <sz val="11"/>
        <color indexed="8"/>
        <rFont val="Arial Narrow"/>
        <family val="2"/>
      </rPr>
      <t>PNN Alto Fragua:</t>
    </r>
    <r>
      <rPr>
        <sz val="11"/>
        <color indexed="8"/>
        <rFont val="Arial Narrow"/>
        <family val="2"/>
      </rPr>
      <t xml:space="preserve">
50%</t>
    </r>
  </si>
  <si>
    <r>
      <t xml:space="preserve">PNN Alto Fragua:  </t>
    </r>
    <r>
      <rPr>
        <sz val="11"/>
        <color indexed="8"/>
        <rFont val="Arial Narrow"/>
        <family val="2"/>
      </rPr>
      <t>50%</t>
    </r>
  </si>
  <si>
    <r>
      <rPr>
        <b/>
        <sz val="11"/>
        <color theme="1"/>
        <rFont val="Arial Narrow"/>
        <family val="2"/>
      </rPr>
      <t>PNN Alto Fragua:</t>
    </r>
    <r>
      <rPr>
        <sz val="11"/>
        <color theme="1"/>
        <rFont val="Arial Narrow"/>
        <family val="2"/>
      </rPr>
      <t xml:space="preserve"> </t>
    </r>
    <r>
      <rPr>
        <sz val="11"/>
        <color indexed="8"/>
        <rFont val="Arial Narrow"/>
        <family val="2"/>
      </rPr>
      <t xml:space="preserve">La actualización del Plan de Contingencia de Riesgo Público 2018-2019 del PNN Alto Fragua Indi Wasi fue aprobada por parte de la Oficina de Gestión del Riesgo – OGR mediante Memorando No. </t>
    </r>
    <r>
      <rPr>
        <b/>
        <sz val="11"/>
        <color indexed="8"/>
        <rFont val="Arial Narrow"/>
        <family val="2"/>
      </rPr>
      <t>20201500001773</t>
    </r>
    <r>
      <rPr>
        <sz val="11"/>
        <color indexed="8"/>
        <rFont val="Arial Narrow"/>
        <family val="2"/>
      </rPr>
      <t xml:space="preserve"> y notificado desde la DTAM al área con el memorando 20205050000563. (</t>
    </r>
    <r>
      <rPr>
        <b/>
        <sz val="11"/>
        <color indexed="8"/>
        <rFont val="Arial Narrow"/>
        <family val="2"/>
      </rPr>
      <t>Anexo_1_</t>
    </r>
    <r>
      <rPr>
        <sz val="11"/>
        <color indexed="8"/>
        <rFont val="Arial Narrow"/>
        <family val="2"/>
      </rPr>
      <t xml:space="preserve">Memorandos_Plan_Contingencia) </t>
    </r>
    <r>
      <rPr>
        <sz val="11"/>
        <rFont val="Arial Narrow"/>
        <family val="2"/>
      </rPr>
      <t xml:space="preserve"> </t>
    </r>
    <r>
      <rPr>
        <b/>
        <sz val="11"/>
        <rFont val="Arial Narrow"/>
        <family val="2"/>
      </rPr>
      <t>NOTA:</t>
    </r>
    <r>
      <rPr>
        <sz val="11"/>
        <rFont val="Arial Narrow"/>
        <family val="2"/>
      </rPr>
      <t xml:space="preserve"> Si bien la notificación de aprobación al área se realizó el 20/08/2020, para dicha fecha ya se había realizado el reporte del segundo cuatrimestre del mapa de riesgos, razón por la cual se consideró pertinente incluirla actualmente, debido a que da cuenta de la evidencia central de la acción de control.  </t>
    </r>
    <r>
      <rPr>
        <sz val="11"/>
        <color indexed="8"/>
        <rFont val="Arial Narrow"/>
        <family val="2"/>
      </rPr>
      <t>El 24/09/2020 se socializa al equipo el plan aprobado. (</t>
    </r>
    <r>
      <rPr>
        <b/>
        <sz val="11"/>
        <color indexed="8"/>
        <rFont val="Arial Narrow"/>
        <family val="2"/>
      </rPr>
      <t>Anexo_2_</t>
    </r>
    <r>
      <rPr>
        <sz val="11"/>
        <color indexed="8"/>
        <rFont val="Arial Narrow"/>
        <family val="2"/>
      </rPr>
      <t>Acta_socialización_plan)</t>
    </r>
  </si>
  <si>
    <r>
      <rPr>
        <b/>
        <sz val="11"/>
        <color theme="1"/>
        <rFont val="Arial Narrow"/>
        <family val="2"/>
      </rPr>
      <t>PNN Alto Fragua:</t>
    </r>
    <r>
      <rPr>
        <sz val="11"/>
        <color theme="1"/>
        <rFont val="Arial Narrow"/>
        <family val="2"/>
      </rPr>
      <t xml:space="preserve"> </t>
    </r>
    <r>
      <rPr>
        <sz val="11"/>
        <color indexed="8"/>
        <rFont val="Arial Narrow"/>
        <family val="2"/>
      </rPr>
      <t xml:space="preserve">El 01/10/2020 se realizó jornada de trabajo de la Mesa Forestal para la articulación bajo enfoque sistemático, sobre la extención forestal en el departamenteo del Caquetá. </t>
    </r>
    <r>
      <rPr>
        <b/>
        <sz val="11"/>
        <color indexed="8"/>
        <rFont val="Arial Narrow"/>
        <family val="2"/>
      </rPr>
      <t>(Anexo_3_</t>
    </r>
    <r>
      <rPr>
        <sz val="11"/>
        <color indexed="8"/>
        <rFont val="Arial Narrow"/>
        <family val="2"/>
      </rPr>
      <t xml:space="preserve">Registro_Fotográfico_Mesa). El 23/10/2020 se adelantó una reunión entre las áreas protegidas del piedemonte y CORPOAMAZONIA en la cual se concertó el plan de trabajo 2020 y 2021 para el sur de la Amazonia. </t>
    </r>
    <r>
      <rPr>
        <b/>
        <sz val="11"/>
        <color indexed="8"/>
        <rFont val="Arial Narrow"/>
        <family val="2"/>
      </rPr>
      <t>(Anexo_4_</t>
    </r>
    <r>
      <rPr>
        <sz val="11"/>
        <color indexed="8"/>
        <rFont val="Arial Narrow"/>
        <family val="2"/>
      </rPr>
      <t xml:space="preserve">Plan_PT_DTAM_CAZ). </t>
    </r>
  </si>
  <si>
    <r>
      <rPr>
        <b/>
        <sz val="11"/>
        <color theme="1"/>
        <rFont val="Arial Narrow"/>
        <family val="2"/>
      </rPr>
      <t xml:space="preserve">PNN ALTO FRAGUA:
</t>
    </r>
    <r>
      <rPr>
        <sz val="11"/>
        <color theme="1"/>
        <rFont val="Arial Narrow"/>
        <family val="2"/>
      </rPr>
      <t>12/11/2020</t>
    </r>
  </si>
  <si>
    <r>
      <rPr>
        <b/>
        <sz val="11"/>
        <color theme="1"/>
        <rFont val="Arial Narrow"/>
        <family val="2"/>
      </rPr>
      <t>PNN ALTO FRAGUA</t>
    </r>
    <r>
      <rPr>
        <sz val="11"/>
        <color theme="1"/>
        <rFont val="Arial Narrow"/>
        <family val="2"/>
      </rPr>
      <t>:
12/11/2020</t>
    </r>
  </si>
  <si>
    <r>
      <rPr>
        <b/>
        <sz val="11"/>
        <color rgb="FF000000"/>
        <rFont val="Arial Narrow"/>
        <family val="2"/>
      </rPr>
      <t>PNN AMACAYACU:</t>
    </r>
    <r>
      <rPr>
        <sz val="11"/>
        <color rgb="FF000000"/>
        <rFont val="Arial Narrow"/>
        <family val="2"/>
      </rPr>
      <t xml:space="preserve">
20/11/2020</t>
    </r>
  </si>
  <si>
    <r>
      <rPr>
        <b/>
        <sz val="11"/>
        <color rgb="FF000000"/>
        <rFont val="Arial Narrow"/>
        <family val="2"/>
      </rPr>
      <t>DTAM - PNN Amacayacu</t>
    </r>
    <r>
      <rPr>
        <sz val="11"/>
        <color rgb="FF000000"/>
        <rFont val="Arial Narrow"/>
        <family val="2"/>
      </rPr>
      <t>: Para el tercer cuatrimestre del año con fecha de corte al 18 de noviembre el equipo ha realizado dos recorridos de PVC que fueron subidos a la plataforma SicoSmart; de esta manera, un sobrevuelo por todo el área y un recorrido en la cuenca Directos Amazonas-Quebrada Matamatá. Para más información ver:</t>
    </r>
    <r>
      <rPr>
        <i/>
        <sz val="11"/>
        <color rgb="FF000000"/>
        <rFont val="Arial Narrow"/>
        <family val="2"/>
      </rPr>
      <t xml:space="preserve"> 
Anexo 1 Recorridos_PVC</t>
    </r>
    <r>
      <rPr>
        <sz val="11"/>
        <color rgb="FF000000"/>
        <rFont val="Arial Narrow"/>
        <family val="2"/>
      </rPr>
      <t xml:space="preserve">.zip y 
</t>
    </r>
    <r>
      <rPr>
        <i/>
        <sz val="11"/>
        <color rgb="FF000000"/>
        <rFont val="Arial Narrow"/>
        <family val="2"/>
      </rPr>
      <t>Anexo 2 SMART_20201118.bakcup</t>
    </r>
    <r>
      <rPr>
        <sz val="11"/>
        <color rgb="FF000000"/>
        <rFont val="Arial Narrow"/>
        <family val="2"/>
      </rPr>
      <t>.zip</t>
    </r>
  </si>
  <si>
    <r>
      <rPr>
        <b/>
        <sz val="11"/>
        <color rgb="FF000000"/>
        <rFont val="Arial Narrow"/>
        <family val="2"/>
      </rPr>
      <t>DTAM - PNN Amacayacu:</t>
    </r>
    <r>
      <rPr>
        <sz val="11"/>
        <color rgb="FF000000"/>
        <rFont val="Arial Narrow"/>
        <family val="2"/>
      </rPr>
      <t xml:space="preserve"> Esta actividad acorde a las acciones de control, fue cumplida en el reporte anterior (segundo cuatrimestre 2020) por cuanto no se anexan evidencias.</t>
    </r>
  </si>
  <si>
    <r>
      <rPr>
        <b/>
        <sz val="11"/>
        <color rgb="FF000000"/>
        <rFont val="Arial Narrow"/>
        <family val="2"/>
      </rPr>
      <t>DTAM - PNN Amacayacu:</t>
    </r>
    <r>
      <rPr>
        <sz val="11"/>
        <color rgb="FF000000"/>
        <rFont val="Arial Narrow"/>
        <family val="2"/>
      </rPr>
      <t xml:space="preserve"> 50%</t>
    </r>
  </si>
  <si>
    <r>
      <rPr>
        <b/>
        <sz val="11"/>
        <color rgb="FF000000"/>
        <rFont val="Arial Narrow"/>
        <family val="2"/>
      </rPr>
      <t>DTAM - PNN Amacayacu:</t>
    </r>
    <r>
      <rPr>
        <sz val="11"/>
        <color rgb="FF000000"/>
        <rFont val="Arial Narrow"/>
        <family val="2"/>
      </rPr>
      <t xml:space="preserve">  Durante el tercer cuatrimestre del año se realizó una socialización mediante una presentación en formato .pdf a los funcionarios y contratistas del PNN Amacayacu del PCRP y protocolo de seguridad. Para más información ver: 
</t>
    </r>
    <r>
      <rPr>
        <i/>
        <sz val="11"/>
        <color rgb="FF000000"/>
        <rFont val="Arial Narrow"/>
        <family val="2"/>
      </rPr>
      <t>Anexo 1_Presentación socialización PCRP PNN Amacayacu</t>
    </r>
    <r>
      <rPr>
        <sz val="11"/>
        <color rgb="FF000000"/>
        <rFont val="Arial Narrow"/>
        <family val="2"/>
      </rPr>
      <t xml:space="preserve">.pdf y 
</t>
    </r>
    <r>
      <rPr>
        <i/>
        <sz val="11"/>
        <color rgb="FF000000"/>
        <rFont val="Arial Narrow"/>
        <family val="2"/>
      </rPr>
      <t>Anexo 2_Presentacion-PCRP_PNN_Amacayacu-2020</t>
    </r>
    <r>
      <rPr>
        <sz val="11"/>
        <color rgb="FF000000"/>
        <rFont val="Arial Narrow"/>
        <family val="2"/>
      </rPr>
      <t>.pdf</t>
    </r>
  </si>
  <si>
    <r>
      <rPr>
        <b/>
        <sz val="11"/>
        <color rgb="FF000000"/>
        <rFont val="Arial Narrow"/>
        <family val="2"/>
      </rPr>
      <t>DTAM - PNN Amacayacu:</t>
    </r>
    <r>
      <rPr>
        <sz val="11"/>
        <color rgb="FF000000"/>
        <rFont val="Arial Narrow"/>
        <family val="2"/>
      </rPr>
      <t xml:space="preserve"> 40%</t>
    </r>
  </si>
  <si>
    <r>
      <rPr>
        <b/>
        <sz val="11"/>
        <color rgb="FF000000"/>
        <rFont val="Arial Narrow"/>
        <family val="2"/>
      </rPr>
      <t>DTAM - PNN Amacayacu:</t>
    </r>
    <r>
      <rPr>
        <sz val="11"/>
        <color rgb="FF000000"/>
        <rFont val="Arial Narrow"/>
        <family val="2"/>
      </rPr>
      <t xml:space="preserve"> Esta actividad acorde a las acciones de control, fue cumplida en el primer reporte (primer cuatrimestre 2020) por cuanto no se anexan evidencias.</t>
    </r>
  </si>
  <si>
    <r>
      <rPr>
        <b/>
        <sz val="11"/>
        <color rgb="FF000000"/>
        <rFont val="Arial Narrow"/>
        <family val="2"/>
      </rPr>
      <t>DTAM - PNN Amacayacu</t>
    </r>
    <r>
      <rPr>
        <sz val="11"/>
        <color rgb="FF000000"/>
        <rFont val="Arial Narrow"/>
        <family val="2"/>
      </rPr>
      <t>: 10%</t>
    </r>
  </si>
  <si>
    <r>
      <rPr>
        <b/>
        <sz val="11"/>
        <color indexed="8"/>
        <rFont val="Arial Narrow"/>
        <family val="2"/>
      </rPr>
      <t>DTAM - PNN Cahuinarí:</t>
    </r>
    <r>
      <rPr>
        <sz val="11"/>
        <color indexed="8"/>
        <rFont val="Arial Narrow"/>
        <family val="2"/>
      </rPr>
      <t xml:space="preserve"> 100%</t>
    </r>
  </si>
  <si>
    <r>
      <rPr>
        <b/>
        <sz val="11"/>
        <color theme="1"/>
        <rFont val="Arial Narrow"/>
        <family val="2"/>
      </rPr>
      <t xml:space="preserve">DTAM - PNN Cahuinarí:
</t>
    </r>
    <r>
      <rPr>
        <sz val="11"/>
        <color theme="1"/>
        <rFont val="Arial Narrow"/>
        <family val="2"/>
      </rPr>
      <t>19/11/2020</t>
    </r>
  </si>
  <si>
    <r>
      <t xml:space="preserve">DTAM - PNN Cahuinarí:  </t>
    </r>
    <r>
      <rPr>
        <sz val="11"/>
        <color indexed="8"/>
        <rFont val="Arial Narrow"/>
        <family val="2"/>
      </rPr>
      <t>Durante el tercer cuatrimestre se adelantaron  recorridos de PVC, con lo que se dió cumplimiento a esta meta, adicional con corte al 30 de septiembre fue cargado el tercer informe de PVC en la plataforma sico smart. 
Anexo 1:Tercer informe de pvyc                           
Anexo 2: Recorridos de pvyc realizados</t>
    </r>
  </si>
  <si>
    <r>
      <t>DTAM - PNN Cahuinarí:</t>
    </r>
    <r>
      <rPr>
        <sz val="11"/>
        <color indexed="8"/>
        <rFont val="Arial Narrow"/>
        <family val="2"/>
      </rPr>
      <t xml:space="preserve"> Dado que aúno no se cuenta con la aprobación de la actualización del  PECDN del área protegida, este no es socializado con instacias del  SNGRD. 
No se adjuntan evidencias.</t>
    </r>
  </si>
  <si>
    <r>
      <rPr>
        <b/>
        <sz val="11"/>
        <color indexed="8"/>
        <rFont val="Arial Narrow"/>
        <family val="2"/>
      </rPr>
      <t>DTAM - PNN Cahuinarí:</t>
    </r>
    <r>
      <rPr>
        <sz val="11"/>
        <color indexed="8"/>
        <rFont val="Arial Narrow"/>
        <family val="2"/>
      </rPr>
      <t xml:space="preserve"> 25%</t>
    </r>
  </si>
  <si>
    <r>
      <rPr>
        <b/>
        <sz val="11"/>
        <color indexed="8"/>
        <rFont val="Arial Narrow"/>
        <family val="2"/>
      </rPr>
      <t>DTAM - PNN Cahuinarí:</t>
    </r>
    <r>
      <rPr>
        <sz val="11"/>
        <color indexed="8"/>
        <rFont val="Arial Narrow"/>
        <family val="2"/>
      </rPr>
      <t xml:space="preserve"> 40%</t>
    </r>
  </si>
  <si>
    <r>
      <t xml:space="preserve">DTAM - PNN Cahuinarí: </t>
    </r>
    <r>
      <rPr>
        <sz val="11"/>
        <color indexed="8"/>
        <rFont val="Arial Narrow"/>
        <family val="2"/>
      </rPr>
      <t>Teniendo en cuenta que el documento aún está para aprobación de su actualización, este no ha sido socializado con instancias territoriales. 
No se adjuntan evidencias.</t>
    </r>
  </si>
  <si>
    <r>
      <rPr>
        <b/>
        <sz val="11"/>
        <color theme="1"/>
        <rFont val="Arial Narrow"/>
        <family val="2"/>
      </rPr>
      <t>DTAM - PNN Cahuinarí</t>
    </r>
    <r>
      <rPr>
        <sz val="11"/>
        <color theme="1"/>
        <rFont val="Arial Narrow"/>
        <family val="2"/>
      </rPr>
      <t>:
19/11/2020</t>
    </r>
  </si>
  <si>
    <r>
      <t xml:space="preserve">DTAM - PNN Cahuinarí: </t>
    </r>
    <r>
      <rPr>
        <sz val="11"/>
        <color indexed="8"/>
        <rFont val="Arial Narrow"/>
        <family val="2"/>
      </rPr>
      <t>El PNN Calhuinarí realizó los ajustes al documento PCRP, recomendados por la OGR, dicho documento fue remitido a la DTAM mediante memorando No. 20205140097953.al cual se le están haciendo actualizaciones de mapa cartográfico  de uno de los sitioes del parque, para proceder a remitirlo a nivel central.
Anexo 1: Memorando 20205140097953 Envío PCRP a la      DTAM</t>
    </r>
  </si>
  <si>
    <r>
      <rPr>
        <b/>
        <sz val="11"/>
        <color indexed="8"/>
        <rFont val="Arial Narrow"/>
        <family val="2"/>
      </rPr>
      <t>DTAM - PNN Chiribiquete:</t>
    </r>
    <r>
      <rPr>
        <sz val="11"/>
        <color indexed="8"/>
        <rFont val="Arial Narrow"/>
        <family val="2"/>
      </rPr>
      <t xml:space="preserve"> 12/11/2020</t>
    </r>
  </si>
  <si>
    <r>
      <rPr>
        <b/>
        <sz val="11"/>
        <color theme="1"/>
        <rFont val="Arial Narrow"/>
        <family val="2"/>
      </rPr>
      <t>DTAM - PNN Chiribiquete</t>
    </r>
    <r>
      <rPr>
        <sz val="11"/>
        <color theme="1"/>
        <rFont val="Arial Narrow"/>
        <family val="2"/>
      </rPr>
      <t xml:space="preserve">: Se consolida informe de Prevencion, Vigilancia y control con las acciones desarrolladas en cada uno de los sectores de gestion del AP.
</t>
    </r>
    <r>
      <rPr>
        <b/>
        <sz val="11"/>
        <color theme="1"/>
        <rFont val="Arial Narrow"/>
        <family val="2"/>
      </rPr>
      <t>Anexo 1.</t>
    </r>
    <r>
      <rPr>
        <sz val="11"/>
        <color theme="1"/>
        <rFont val="Arial Narrow"/>
        <family val="2"/>
      </rPr>
      <t xml:space="preserve"> Informe de PVC_TercerTrimestre</t>
    </r>
  </si>
  <si>
    <r>
      <rPr>
        <b/>
        <sz val="11"/>
        <color indexed="8"/>
        <rFont val="Arial Narrow"/>
        <family val="2"/>
      </rPr>
      <t>DTAM - PNN Chiribiquete:</t>
    </r>
    <r>
      <rPr>
        <sz val="11"/>
        <color indexed="8"/>
        <rFont val="Arial Narrow"/>
        <family val="2"/>
      </rPr>
      <t xml:space="preserve"> 100%</t>
    </r>
  </si>
  <si>
    <r>
      <rPr>
        <b/>
        <sz val="11"/>
        <rFont val="Arial Narrow"/>
        <family val="2"/>
      </rPr>
      <t>DTAM - PNN Chiribiquete:</t>
    </r>
    <r>
      <rPr>
        <sz val="11"/>
        <rFont val="Arial Narrow"/>
        <family val="2"/>
      </rPr>
      <t xml:space="preserve"> 40%</t>
    </r>
  </si>
  <si>
    <r>
      <rPr>
        <b/>
        <sz val="11"/>
        <color theme="1"/>
        <rFont val="Arial Narrow"/>
        <family val="2"/>
      </rPr>
      <t>DTAM - PNN Chiribiquete:</t>
    </r>
    <r>
      <rPr>
        <sz val="11"/>
        <color theme="1"/>
        <rFont val="Arial Narrow"/>
        <family val="2"/>
      </rPr>
      <t xml:space="preserve"> En marco de los comités técnicos el 15 de septiembre con los equipos de los sectores de Guaviare y el 17 con los sectores de Caquetá se socializa el estado de avance de la actualización del PCRP y se contextualiza sobre las situaciones presentadas en cada sector de gestión. El 28 de octubre se realiza reunión virtual con los equipos del sector de Caquetá donde se socializa el PCRP y se analiza las situaciones de riesgo publico presentadas. </t>
    </r>
    <r>
      <rPr>
        <b/>
        <sz val="11"/>
        <color theme="1"/>
        <rFont val="Arial Narrow"/>
        <family val="2"/>
      </rPr>
      <t>Anexo 2.</t>
    </r>
    <r>
      <rPr>
        <sz val="11"/>
        <color theme="1"/>
        <rFont val="Arial Narrow"/>
        <family val="2"/>
      </rPr>
      <t xml:space="preserve"> Acta_Comite Técnico Guaviare 15 sept. </t>
    </r>
    <r>
      <rPr>
        <b/>
        <sz val="11"/>
        <color theme="1"/>
        <rFont val="Arial Narrow"/>
        <family val="2"/>
      </rPr>
      <t>Anexo 3</t>
    </r>
    <r>
      <rPr>
        <sz val="11"/>
        <color theme="1"/>
        <rFont val="Arial Narrow"/>
        <family val="2"/>
      </rPr>
      <t xml:space="preserve">. Acta_comitelocalCaqueta_17092020. </t>
    </r>
    <r>
      <rPr>
        <b/>
        <sz val="11"/>
        <color theme="1"/>
        <rFont val="Arial Narrow"/>
        <family val="2"/>
      </rPr>
      <t xml:space="preserve">Anexo 4. </t>
    </r>
    <r>
      <rPr>
        <sz val="11"/>
        <color theme="1"/>
        <rFont val="Arial Narrow"/>
        <family val="2"/>
      </rPr>
      <t>Ayuda_Memo_Coordinacion_sectores_28-10-2020.</t>
    </r>
  </si>
  <si>
    <r>
      <rPr>
        <b/>
        <sz val="11"/>
        <color indexed="8"/>
        <rFont val="Arial Narrow"/>
        <family val="2"/>
      </rPr>
      <t>DTAM - PNN Chiribiquete:</t>
    </r>
    <r>
      <rPr>
        <sz val="11"/>
        <color indexed="8"/>
        <rFont val="Arial Narrow"/>
        <family val="2"/>
      </rPr>
      <t xml:space="preserve"> Esta accion de control se cumplió en el primer cuatrimestre de 2020, donde se cumple el peso del 10% no se anexan evidencias.</t>
    </r>
  </si>
  <si>
    <r>
      <rPr>
        <b/>
        <sz val="11"/>
        <color theme="1"/>
        <rFont val="Arial Narrow"/>
        <family val="2"/>
      </rPr>
      <t>DTAM - PNN Churumbelos</t>
    </r>
    <r>
      <rPr>
        <sz val="11"/>
        <color theme="1"/>
        <rFont val="Arial Narrow"/>
        <family val="2"/>
      </rPr>
      <t>:El  día 21 de septiembre de 2020 se socializa protocolo de PVC (</t>
    </r>
    <r>
      <rPr>
        <b/>
        <sz val="11"/>
        <color theme="1"/>
        <rFont val="Arial Narrow"/>
        <family val="2"/>
      </rPr>
      <t xml:space="preserve">anexo 1 </t>
    </r>
    <r>
      <rPr>
        <sz val="11"/>
        <color theme="1"/>
        <rFont val="Arial Narrow"/>
        <family val="2"/>
      </rPr>
      <t xml:space="preserve">acta socializacion protocolo PVC).
</t>
    </r>
  </si>
  <si>
    <r>
      <rPr>
        <b/>
        <sz val="11"/>
        <color theme="1"/>
        <rFont val="Arial Narrow"/>
        <family val="2"/>
      </rPr>
      <t xml:space="preserve">DTAM - PNN Churumbelos:
</t>
    </r>
    <r>
      <rPr>
        <sz val="11"/>
        <color theme="1"/>
        <rFont val="Arial Narrow"/>
        <family val="2"/>
      </rPr>
      <t>13/11/2020</t>
    </r>
  </si>
  <si>
    <r>
      <rPr>
        <b/>
        <sz val="11"/>
        <color theme="1"/>
        <rFont val="Arial Narrow"/>
        <family val="2"/>
      </rPr>
      <t>PNN Churumbelos</t>
    </r>
    <r>
      <rPr>
        <sz val="11"/>
        <color theme="1"/>
        <rFont val="Arial Narrow"/>
        <family val="2"/>
      </rPr>
      <t>:
100%</t>
    </r>
  </si>
  <si>
    <r>
      <rPr>
        <b/>
        <sz val="11"/>
        <color theme="1"/>
        <rFont val="Arial Narrow"/>
        <family val="2"/>
      </rPr>
      <t>DTAM- PNN La Paya:</t>
    </r>
    <r>
      <rPr>
        <sz val="11"/>
        <color theme="1"/>
        <rFont val="Arial Narrow"/>
        <family val="2"/>
      </rPr>
      <t xml:space="preserve"> 40%</t>
    </r>
  </si>
  <si>
    <r>
      <rPr>
        <b/>
        <sz val="11"/>
        <color theme="1"/>
        <rFont val="Arial Narrow"/>
        <family val="2"/>
      </rPr>
      <t>DTAM- PNN La Paya:</t>
    </r>
    <r>
      <rPr>
        <sz val="11"/>
        <color theme="1"/>
        <rFont val="Arial Narrow"/>
        <family val="2"/>
      </rPr>
      <t xml:space="preserve"> 0%</t>
    </r>
  </si>
  <si>
    <r>
      <rPr>
        <b/>
        <sz val="11"/>
        <color theme="1"/>
        <rFont val="Arial Narrow"/>
        <family val="2"/>
      </rPr>
      <t xml:space="preserve">DTAM-PNN La Paya: </t>
    </r>
    <r>
      <rPr>
        <sz val="11"/>
        <color theme="1"/>
        <rFont val="Arial Narrow"/>
        <family val="2"/>
      </rPr>
      <t>Se remire documento final del PCRP del PNN La Paya a la DTAM, mediante memorando 202052000095573 de fecha 31-08-2020, quienes a su vez remiten documento a la OGR mediante memorando 20205050000693 de fecha 01-10-2020 ; se esta a la espera de la aprobacion final por parte de la OGR. 
Evidencia No. 1-MEMORANDO 20205200095573 DE PNN LAYA A DTAM
Evidencia No. 2-MEMORANDO 20205050000693 REMISION DTAM A OGR
Evidencia No. 3-PCRP Actualizado PNN La Paya 31_08_2020</t>
    </r>
  </si>
  <si>
    <r>
      <rPr>
        <b/>
        <sz val="11"/>
        <color theme="1"/>
        <rFont val="Arial Narrow"/>
        <family val="2"/>
      </rPr>
      <t xml:space="preserve">DTAM - PNN La Paya. </t>
    </r>
    <r>
      <rPr>
        <sz val="11"/>
        <color theme="1"/>
        <rFont val="Arial Narrow"/>
        <family val="2"/>
      </rPr>
      <t>Se realiza presentacion del documento PCRP al equipo del AP en el II comité tecnico local, este documento fue enviado a la DTAM y a su vez a la OGR  para aprobacion.
Evidencia No. 4-Agenda Comité Técnico Local PNN La Paya 2020
Evidencia No. 5-Listado de asistencia II Comite Tecnico Local</t>
    </r>
  </si>
  <si>
    <r>
      <rPr>
        <b/>
        <sz val="11"/>
        <color theme="1"/>
        <rFont val="Arial Narrow"/>
        <family val="2"/>
      </rPr>
      <t>DTAM - PNN La Paya</t>
    </r>
    <r>
      <rPr>
        <sz val="11"/>
        <color theme="1"/>
        <rFont val="Arial Narrow"/>
        <family val="2"/>
      </rPr>
      <t>, Se esta a la espera del memorando de aprobacion por parte de la OGR para proceder a su socializacion.
Evidencia No. 6-MEMORANDO 20205200095573 DE PNN LAYA A DTAM</t>
    </r>
  </si>
  <si>
    <r>
      <rPr>
        <b/>
        <sz val="11"/>
        <color theme="1"/>
        <rFont val="Arial Narrow"/>
        <family val="2"/>
      </rPr>
      <t xml:space="preserve">DTAM-PNN La Paya:
</t>
    </r>
    <r>
      <rPr>
        <sz val="11"/>
        <color theme="1"/>
        <rFont val="Arial Narrow"/>
        <family val="2"/>
      </rPr>
      <t>13/11/2020</t>
    </r>
  </si>
  <si>
    <r>
      <rPr>
        <b/>
        <sz val="11"/>
        <color rgb="FF000000"/>
        <rFont val="Arial Narrow"/>
        <family val="2"/>
      </rPr>
      <t>PNN RIO PURÉ</t>
    </r>
    <r>
      <rPr>
        <sz val="11"/>
        <color rgb="FF000000"/>
        <rFont val="Arial Narrow"/>
        <family val="2"/>
      </rPr>
      <t>:
16/11/2020</t>
    </r>
  </si>
  <si>
    <r>
      <rPr>
        <b/>
        <sz val="11"/>
        <color theme="1"/>
        <rFont val="Arial Narrow"/>
        <family val="2"/>
      </rPr>
      <t>DTAM - PNN Río Puré</t>
    </r>
    <r>
      <rPr>
        <sz val="11"/>
        <color theme="1"/>
        <rFont val="Arial Narrow"/>
        <family val="2"/>
      </rPr>
      <t>:40%</t>
    </r>
  </si>
  <si>
    <r>
      <rPr>
        <b/>
        <sz val="11"/>
        <color theme="1"/>
        <rFont val="Arial Narrow"/>
        <family val="2"/>
      </rPr>
      <t>DTAM - PNN Río Puré</t>
    </r>
    <r>
      <rPr>
        <sz val="11"/>
        <color theme="1"/>
        <rFont val="Arial Narrow"/>
        <family val="2"/>
      </rPr>
      <t>:30%</t>
    </r>
  </si>
  <si>
    <r>
      <rPr>
        <b/>
        <sz val="11"/>
        <color rgb="FF000000"/>
        <rFont val="Arial Narrow"/>
        <family val="2"/>
      </rPr>
      <t xml:space="preserve">DTAM - PNN Río Puré: </t>
    </r>
    <r>
      <rPr>
        <sz val="11"/>
        <color rgb="FF000000"/>
        <rFont val="Arial Narrow"/>
        <family val="2"/>
      </rPr>
      <t>Esta acción fue cumplida en su totalidad tal como se mencionó por el AP y fue verificado por GCI desde el primer cuatrimestre 2020. No se anexan evidencias.</t>
    </r>
  </si>
  <si>
    <r>
      <rPr>
        <b/>
        <sz val="11"/>
        <color rgb="FF000000"/>
        <rFont val="Arial Narrow"/>
        <family val="2"/>
      </rPr>
      <t>DTAM - PNN Río Puré:</t>
    </r>
    <r>
      <rPr>
        <sz val="11"/>
        <color rgb="FF000000"/>
        <rFont val="Arial Narrow"/>
        <family val="2"/>
      </rPr>
      <t xml:space="preserve"> Esta acción fue cumplida en su totalidad tal como se mencionó por el AP y fue verificado por GCI a partir del seguimiento al segundo cuatrimestre 2020.  Sin embargo es importante resaltar que durante el periodo objeto del presente seguimiento el área protegida continuó participando de los espacios mencionados anteriormente: i) Comité Departamental parala Lucha contra la Explotación ilícita de Yacimiento minero en el Amazonas 
(ANEXO 1); ii) Comité Local para la Protección de Pueblos Indígenas en Aislamiento (se adjunta invitación, al momento de cierre de este informe aún no se realiza la sesión del comité - 
ANEXO 2); iii) Relacionamiento directo con la Brigada de Selva No 26 en el marco de lo que se denominó operación SOBERANIA y que se convirtió en el más duro golpe contra la minería ilegal sobre el Río Puré y las acciones para el regreso seguro de funcionarios y contratistas al sector de La Pedrera
 (ANEXOS 3  Asistencia, , ANEXO  4 Acta reunión, Anexo 5  asistncia).</t>
    </r>
  </si>
  <si>
    <r>
      <t>DTAM - PNN Río Puré:</t>
    </r>
    <r>
      <rPr>
        <sz val="11"/>
        <color rgb="FF000000"/>
        <rFont val="Arial Narrow"/>
        <family val="2"/>
      </rPr>
      <t xml:space="preserve"> Durante el periodo del presente seguimiento, el equipó del Parque Nacional Natural Río Puré y en marco de la difícil situación que en materia de riesgo público atraviesa el Departamento de Amazonas y en especial parala gestión sobre las cuencas de los Ríos Caquetá, Puré y Putumayo, fue necesario movilizar el personal no indígena de La Pedrera y retirar la totalidad de funcionarios sobre el río Puré en Puerto Franco. Esta desafortunada situación generó un cambio significativo sobre la frecuencia y metodología para los recorridos de control y vigilancia. Es así como para este tercer seguimiento sólo se llevan a cabo dos recorridos, uno aéreo y el otro fluvial. En lo concerniente al recorrido aéreo, la información recogida se incorporó dentro de la plataforma SICO SMART y de esta manera se generó el informe de Prevención, Control y Vigilancia correspondiente al tercer trimestre 2020 y que además incorpora el informe de SICO SMART. (ANEXO 6). El recorrido fluvial para la fecha de elaboración del presente seguimiento se está cargando en la plataforma SICO SMART y hará parte del cuarto y último informe de prevención, control y vigilancia del 2020.</t>
    </r>
  </si>
  <si>
    <r>
      <rPr>
        <b/>
        <sz val="11"/>
        <color theme="1"/>
        <rFont val="Arial Narrow"/>
        <family val="2"/>
      </rPr>
      <t>DTAM - PNN Río Puré</t>
    </r>
    <r>
      <rPr>
        <sz val="11"/>
        <color theme="1"/>
        <rFont val="Arial Narrow"/>
        <family val="2"/>
      </rPr>
      <t>:90%</t>
    </r>
  </si>
  <si>
    <r>
      <rPr>
        <b/>
        <sz val="11"/>
        <color theme="1"/>
        <rFont val="Arial Narrow"/>
        <family val="2"/>
      </rPr>
      <t>DTAM - PNN Río Puré</t>
    </r>
    <r>
      <rPr>
        <sz val="11"/>
        <color theme="1"/>
        <rFont val="Arial Narrow"/>
        <family val="2"/>
      </rPr>
      <t>:10%</t>
    </r>
  </si>
  <si>
    <r>
      <t xml:space="preserve">DTAM - PNN Río Puré: </t>
    </r>
    <r>
      <rPr>
        <sz val="11"/>
        <color rgb="FF000000"/>
        <rFont val="Arial Narrow"/>
        <family val="2"/>
      </rPr>
      <t>Como parte del seguimiento al correo enviado el 16 de junio con el documento Plan de Emergencias y Contingencias a la DTAM el cuatrimestre anterior, durante este último seguimiento el equipo del área envía a través de orfeo nuevamente a la DTAM el documento para su revisión (ANEXO 1). Posteriormente la DTAM comparte con Río Puré el memorando mediante el cual después de ajustar el documento, lo traslada a la Oficina de Gestión de Riesgo para la aprobación de la actualización (ANEXO 2).</t>
    </r>
  </si>
  <si>
    <r>
      <rPr>
        <b/>
        <sz val="11"/>
        <color rgb="FF000000"/>
        <rFont val="Arial Narrow"/>
        <family val="2"/>
      </rPr>
      <t>DTAM - PNN Río Puré:</t>
    </r>
    <r>
      <rPr>
        <sz val="11"/>
        <color rgb="FF000000"/>
        <rFont val="Arial Narrow"/>
        <family val="2"/>
      </rPr>
      <t xml:space="preserve"> El equipo de trabajo de Río Puré considera durante este seguimiento que si bien es cierto aún no se tiene aprobación por parte de la OGR del documento PECDNIF, esta versión corresponde a una actualización del documento que ya había sido aprobado la vigencia anterior y que su contenido es de la calidad técnica suficiente para articularse a los objetivos del Comité Departamental de Riesgo. En ese orden de ideas durante el período del presente seguimiento se radicó ante la Coordinadora Departamental del Riesgo de la Gobernación de Amazonas, un oficio firmado por el Jefe con la última versión del documento en mención y en donde les solicitamos un espació en la próxima sesión del Comité Departamental (ANEXO 1)</t>
    </r>
  </si>
  <si>
    <r>
      <rPr>
        <b/>
        <sz val="11"/>
        <color theme="1"/>
        <rFont val="Arial Narrow"/>
        <family val="2"/>
      </rPr>
      <t>DTAM - PNN YAIGOJÉ</t>
    </r>
    <r>
      <rPr>
        <sz val="11"/>
        <color theme="1"/>
        <rFont val="Arial Narrow"/>
        <family val="2"/>
      </rPr>
      <t>: Como avance de la implementación del protocolo de PVC, se plantea contar con estrategias complementarias que fortalezcan el ejercicio conjunto de Autoridad Ambiental, como son los sobrevuelos, y análisis de coberturas 1:100.000 del AP, se logra avanzar, se cuenta con propuesta técnica y metodológica de sobrevuelos (</t>
    </r>
    <r>
      <rPr>
        <b/>
        <sz val="11"/>
        <color theme="1"/>
        <rFont val="Arial Narrow"/>
        <family val="2"/>
      </rPr>
      <t>Anexo 1</t>
    </r>
    <r>
      <rPr>
        <sz val="11"/>
        <color theme="1"/>
        <rFont val="Arial Narrow"/>
        <family val="2"/>
      </rPr>
      <t xml:space="preserve"> propuesta de _Sobrevuelos_PNN YAP 02-07-2020,  puntos_SobreVuelo_CAH_YAP_2020  </t>
    </r>
    <r>
      <rPr>
        <b/>
        <sz val="11"/>
        <color theme="1"/>
        <rFont val="Arial Narrow"/>
        <family val="2"/>
      </rPr>
      <t>Anexo 2</t>
    </r>
    <r>
      <rPr>
        <sz val="11"/>
        <color theme="1"/>
        <rFont val="Arial Narrow"/>
        <family val="2"/>
      </rPr>
      <t>), presentación sobrevuelos</t>
    </r>
    <r>
      <rPr>
        <b/>
        <sz val="11"/>
        <color theme="1"/>
        <rFont val="Arial Narrow"/>
        <family val="2"/>
      </rPr>
      <t xml:space="preserve"> Anexo 3)</t>
    </r>
    <r>
      <rPr>
        <sz val="11"/>
        <color theme="1"/>
        <rFont val="Arial Narrow"/>
        <family val="2"/>
      </rPr>
      <t xml:space="preserve"> se realiza un sobrevuelo conjunto en la parte sur del AP </t>
    </r>
    <r>
      <rPr>
        <b/>
        <sz val="11"/>
        <color theme="1"/>
        <rFont val="Arial Narrow"/>
        <family val="2"/>
      </rPr>
      <t xml:space="preserve">Anexo 4 </t>
    </r>
    <r>
      <rPr>
        <sz val="11"/>
        <color theme="1"/>
        <rFont val="Arial Narrow"/>
        <family val="2"/>
      </rPr>
      <t xml:space="preserve"> preliminar informe Sobrevuelo Yai-Cah Octubre 2020 ), se avanza en el ejercicio de análisis e coberturas y se tiene un informe técnico </t>
    </r>
    <r>
      <rPr>
        <b/>
        <sz val="11"/>
        <color theme="1"/>
        <rFont val="Arial Narrow"/>
        <family val="2"/>
      </rPr>
      <t xml:space="preserve"> </t>
    </r>
    <r>
      <rPr>
        <sz val="11"/>
        <color theme="1"/>
        <rFont val="Arial Narrow"/>
        <family val="2"/>
      </rPr>
      <t xml:space="preserve">Informe_Avance_CoberturasYAP </t>
    </r>
    <r>
      <rPr>
        <b/>
        <sz val="11"/>
        <color theme="1"/>
        <rFont val="Arial Narrow"/>
        <family val="2"/>
      </rPr>
      <t>Anexo 7</t>
    </r>
    <r>
      <rPr>
        <sz val="11"/>
        <color theme="1"/>
        <rFont val="Arial Narrow"/>
        <family val="2"/>
      </rPr>
      <t xml:space="preserve"> ), así mismo se ha logrado acciones de sensibilización de manejo cultural y ambiental en los sectores de Libertad y Jirijirimo por parte del equipo de implementación REM (</t>
    </r>
    <r>
      <rPr>
        <b/>
        <sz val="11"/>
        <color theme="1"/>
        <rFont val="Arial Narrow"/>
        <family val="2"/>
      </rPr>
      <t>Anexo 8</t>
    </r>
    <r>
      <rPr>
        <sz val="11"/>
        <color theme="1"/>
        <rFont val="Arial Narrow"/>
        <family val="2"/>
      </rPr>
      <t xml:space="preserve"> Informe_AccionesPrevencion_LibJiri 17-11-2020),  se acordó en la reunión de equipo de coordinación la programación de recorridos de verificación a sitios sagrados </t>
    </r>
    <r>
      <rPr>
        <b/>
        <sz val="11"/>
        <color theme="1"/>
        <rFont val="Arial Narrow"/>
        <family val="2"/>
      </rPr>
      <t>(Anexo 9</t>
    </r>
    <r>
      <rPr>
        <sz val="11"/>
        <color theme="1"/>
        <rFont val="Arial Narrow"/>
        <family val="2"/>
      </rPr>
      <t xml:space="preserve"> Formato recorrido de verificación de territorio y </t>
    </r>
    <r>
      <rPr>
        <b/>
        <sz val="11"/>
        <color theme="1"/>
        <rFont val="Arial Narrow"/>
        <family val="2"/>
      </rPr>
      <t xml:space="preserve">Anexo 6 </t>
    </r>
    <r>
      <rPr>
        <sz val="11"/>
        <color theme="1"/>
        <rFont val="Arial Narrow"/>
        <family val="2"/>
      </rPr>
      <t>Instructivo Formato recorrido de verificacion), como parte del seguimiento a los acuerdos culturales, en este momento se están realizando estos recorridos (</t>
    </r>
    <r>
      <rPr>
        <b/>
        <sz val="11"/>
        <color theme="1"/>
        <rFont val="Arial Narrow"/>
        <family val="2"/>
      </rPr>
      <t>Anexo 5</t>
    </r>
    <r>
      <rPr>
        <sz val="11"/>
        <color theme="1"/>
        <rFont val="Arial Narrow"/>
        <family val="2"/>
      </rPr>
      <t xml:space="preserve"> programacion -definicion recorridos de verificacion). Por el tema de riesgo publico no están realizando recorridos de PVC. </t>
    </r>
  </si>
  <si>
    <r>
      <rPr>
        <b/>
        <sz val="11"/>
        <color theme="1"/>
        <rFont val="Arial Narrow"/>
        <family val="2"/>
      </rPr>
      <t>DTAM - PNN YAIGOJÉ</t>
    </r>
    <r>
      <rPr>
        <sz val="11"/>
        <color theme="1"/>
        <rFont val="Arial Narrow"/>
        <family val="2"/>
      </rPr>
      <t>:50%</t>
    </r>
  </si>
  <si>
    <r>
      <rPr>
        <b/>
        <sz val="11"/>
        <color theme="1"/>
        <rFont val="Arial Narrow"/>
        <family val="2"/>
      </rPr>
      <t>DTAM - PNN YAIGOJÉ</t>
    </r>
    <r>
      <rPr>
        <sz val="11"/>
        <color theme="1"/>
        <rFont val="Arial Narrow"/>
        <family val="2"/>
      </rPr>
      <t>: Se socializa los aspectos mas relevantes del protocolo de PVC, en espacio de reunión equipo de coordinación (</t>
    </r>
    <r>
      <rPr>
        <b/>
        <sz val="11"/>
        <color theme="1"/>
        <rFont val="Arial Narrow"/>
        <family val="2"/>
      </rPr>
      <t>Anexo 11</t>
    </r>
    <r>
      <rPr>
        <sz val="11"/>
        <color theme="1"/>
        <rFont val="Arial Narrow"/>
        <family val="2"/>
      </rPr>
      <t xml:space="preserve"> PPT_ProtocoloPVC_YAP y  </t>
    </r>
    <r>
      <rPr>
        <b/>
        <sz val="11"/>
        <color theme="1"/>
        <rFont val="Arial Narrow"/>
        <family val="2"/>
      </rPr>
      <t>Anexo 12</t>
    </r>
    <r>
      <rPr>
        <sz val="11"/>
        <color theme="1"/>
        <rFont val="Arial Narrow"/>
        <family val="2"/>
      </rPr>
      <t xml:space="preserve"> Acta_Equi Coordinación_PnnYAP socializacion Protocolo PVC 19-10-2020), con la presencia de la mayoría de miembros del equipo del área protegida, se programa realizar ejercicio de análisis de amenazas  y presiones en espacio de reunión comité local de equipo del área protegida (</t>
    </r>
    <r>
      <rPr>
        <b/>
        <sz val="11"/>
        <color theme="1"/>
        <rFont val="Arial Narrow"/>
        <family val="2"/>
      </rPr>
      <t>Anexo 10</t>
    </r>
    <r>
      <rPr>
        <sz val="11"/>
        <color theme="1"/>
        <rFont val="Arial Narrow"/>
        <family val="2"/>
      </rPr>
      <t xml:space="preserve"> Acta_Equipo09112020).</t>
    </r>
  </si>
  <si>
    <r>
      <rPr>
        <b/>
        <sz val="11"/>
        <color theme="1"/>
        <rFont val="Arial Narrow"/>
        <family val="2"/>
      </rPr>
      <t xml:space="preserve">DTAM - PNN YAIGOJÉ:
</t>
    </r>
    <r>
      <rPr>
        <sz val="11"/>
        <color theme="1"/>
        <rFont val="Arial Narrow"/>
        <family val="2"/>
      </rPr>
      <t>19/11/2020</t>
    </r>
  </si>
  <si>
    <r>
      <rPr>
        <b/>
        <sz val="11"/>
        <color theme="1"/>
        <rFont val="Arial Narrow"/>
        <family val="2"/>
      </rPr>
      <t xml:space="preserve">DTAM - PNN YAIGOJÉ: </t>
    </r>
    <r>
      <rPr>
        <sz val="11"/>
        <color theme="1"/>
        <rFont val="Arial Narrow"/>
        <family val="2"/>
      </rPr>
      <t>Se logra realizar la actualización del PCRP del área protegida (</t>
    </r>
    <r>
      <rPr>
        <b/>
        <sz val="11"/>
        <color theme="1"/>
        <rFont val="Arial Narrow"/>
        <family val="2"/>
      </rPr>
      <t xml:space="preserve">Anexo 6 </t>
    </r>
    <r>
      <rPr>
        <sz val="11"/>
        <color theme="1"/>
        <rFont val="Arial Narrow"/>
        <family val="2"/>
      </rPr>
      <t xml:space="preserve">Acta_ActualPRCP_PNNYAP.docx (2) y </t>
    </r>
    <r>
      <rPr>
        <b/>
        <sz val="11"/>
        <color theme="1"/>
        <rFont val="Arial Narrow"/>
        <family val="2"/>
      </rPr>
      <t xml:space="preserve">Anexo 7 </t>
    </r>
    <r>
      <rPr>
        <sz val="11"/>
        <color theme="1"/>
        <rFont val="Arial Narrow"/>
        <family val="2"/>
      </rPr>
      <t>ListaPCRP_DTAMPNNYAP_04092020 (1)), se mantiene activa acciones de prevención, se realiza ejercicio de socializacion con el equipo del AP del PCRP (</t>
    </r>
    <r>
      <rPr>
        <b/>
        <sz val="11"/>
        <color theme="1"/>
        <rFont val="Arial Narrow"/>
        <family val="2"/>
      </rPr>
      <t>Anexo 5</t>
    </r>
    <r>
      <rPr>
        <sz val="11"/>
        <color theme="1"/>
        <rFont val="Arial Narrow"/>
        <family val="2"/>
      </rPr>
      <t xml:space="preserve"> Acta_SociaPRCP (1)), donde se identifica la  necesidad realizar una reunión de comité del equipo del AP, en un espacio adecuado para poder conversar, y analizar situaciones de riesgo publico donde este todo el equipo (</t>
    </r>
    <r>
      <rPr>
        <b/>
        <sz val="11"/>
        <color theme="1"/>
        <rFont val="Arial Narrow"/>
        <family val="2"/>
      </rPr>
      <t>Anexo 4</t>
    </r>
    <r>
      <rPr>
        <sz val="11"/>
        <color theme="1"/>
        <rFont val="Arial Narrow"/>
        <family val="2"/>
      </rPr>
      <t xml:space="preserve"> AGENDA COMITE EQUIPO PNN YAP 12-11-2020), se define que esto se realice en la ciudad de leticia, el jefe del área protegida se compromete a gestionar recursos para lograr este espacio. Se logra contar con apoyo financiero por parte de ACT para realizar la reunión de equipo en leticia en la ultima semana de Noviembre, donde se realizará un ejercicio de análisis de riesgo publico con todo el equipo. Se socializara los avances que viene realizando la DTAM en al construccion del documento analitico de Riesgo Publico (</t>
    </r>
    <r>
      <rPr>
        <b/>
        <sz val="11"/>
        <color theme="1"/>
        <rFont val="Arial Narrow"/>
        <family val="2"/>
      </rPr>
      <t xml:space="preserve">Anexo 3 </t>
    </r>
    <r>
      <rPr>
        <sz val="11"/>
        <color theme="1"/>
        <rFont val="Arial Narrow"/>
        <family val="2"/>
      </rPr>
      <t xml:space="preserve">Correo  Solicitud de apoyo realización Comité Técnico PNN YAP). </t>
    </r>
  </si>
  <si>
    <r>
      <rPr>
        <b/>
        <sz val="11"/>
        <color theme="1"/>
        <rFont val="Arial Narrow"/>
        <family val="2"/>
      </rPr>
      <t>DTAM - PNN YAIGOJÉ</t>
    </r>
    <r>
      <rPr>
        <sz val="11"/>
        <color theme="1"/>
        <rFont val="Arial Narrow"/>
        <family val="2"/>
      </rPr>
      <t>:
19/11/2020</t>
    </r>
  </si>
  <si>
    <r>
      <t>DTAM- RNN Nukak:</t>
    </r>
    <r>
      <rPr>
        <sz val="11"/>
        <color rgb="FF000000"/>
        <rFont val="Arial Narrow"/>
        <family val="2"/>
      </rPr>
      <t xml:space="preserve"> 90%</t>
    </r>
  </si>
  <si>
    <r>
      <t xml:space="preserve">RNN NUKAK:
</t>
    </r>
    <r>
      <rPr>
        <sz val="11"/>
        <color rgb="FF000000"/>
        <rFont val="Arial Narrow"/>
        <family val="2"/>
      </rPr>
      <t>17/11/2020</t>
    </r>
  </si>
  <si>
    <r>
      <t>DTAM- RNN Nukak:</t>
    </r>
    <r>
      <rPr>
        <sz val="11"/>
        <color rgb="FF000000"/>
        <rFont val="Arial Narrow"/>
        <family val="2"/>
      </rPr>
      <t xml:space="preserve"> Con el apoyo de funcionarios de las OGR de DTAM y Central, se realizo una reunión el 7 de octubre del presente año para presentar los ajustes al PECDN de AP, corregir algunos temas y enviarlo a la DTAM mediante orfeo para los tramites pertinentes y remisión a Central para su valoración y aprobación de la actualización del documento. Mediante orfeo de la Oficina de Gestión del Riego fue aprobada la actualización del PCRP del AP. (No. 20201500002543 – 09-11-2020)
 </t>
    </r>
    <r>
      <rPr>
        <b/>
        <sz val="11"/>
        <rFont val="Arial Narrow"/>
        <family val="2"/>
      </rPr>
      <t>Anexo 1.</t>
    </r>
    <r>
      <rPr>
        <sz val="11"/>
        <color rgb="FF000000"/>
        <rFont val="Arial Narrow"/>
        <family val="2"/>
      </rPr>
      <t xml:space="preserve"> Listado de asistencia  y ayuda de memoria reunión PECDN RNN Nukak 07-Oct-2020.
</t>
    </r>
    <r>
      <rPr>
        <b/>
        <sz val="11"/>
        <rFont val="Arial Narrow"/>
        <family val="2"/>
      </rPr>
      <t>Anexo 2</t>
    </r>
    <r>
      <rPr>
        <sz val="11"/>
        <color rgb="FF000000"/>
        <rFont val="Arial Narrow"/>
        <family val="2"/>
      </rPr>
      <t xml:space="preserve">. Orfeo N0. 20205240098493- 04-11-2020-  Actualización del PECDN- Nukak.
</t>
    </r>
    <r>
      <rPr>
        <b/>
        <sz val="11"/>
        <rFont val="Arial Narrow"/>
        <family val="2"/>
      </rPr>
      <t>Anexo 3.</t>
    </r>
    <r>
      <rPr>
        <sz val="11"/>
        <color rgb="FF000000"/>
        <rFont val="Arial Narrow"/>
        <family val="2"/>
      </rPr>
      <t xml:space="preserve"> Orfeo No. 20201500002543 – 09-11-2020, aprobación actualización PCRP- 2020</t>
    </r>
  </si>
  <si>
    <r>
      <t>DTAM- RNN Nukak:</t>
    </r>
    <r>
      <rPr>
        <sz val="11"/>
        <color rgb="FF000000"/>
        <rFont val="Arial Narrow"/>
        <family val="2"/>
      </rPr>
      <t xml:space="preserve"> 2%</t>
    </r>
  </si>
  <si>
    <t>Orfeo socialización 
a isntancias territoriales del SNGRD, una vez aprobado el documento</t>
  </si>
  <si>
    <r>
      <rPr>
        <b/>
        <sz val="11"/>
        <color theme="1"/>
        <rFont val="Arial Narrow"/>
        <family val="2"/>
      </rPr>
      <t>DTAM - SPM Orito</t>
    </r>
    <r>
      <rPr>
        <sz val="11"/>
        <color theme="1"/>
        <rFont val="Arial Narrow"/>
        <family val="2"/>
      </rPr>
      <t>:10/11/2020</t>
    </r>
  </si>
  <si>
    <r>
      <rPr>
        <b/>
        <sz val="11"/>
        <color theme="1"/>
        <rFont val="Arial Narrow"/>
        <family val="2"/>
      </rPr>
      <t>DTAM - SPM Orito:</t>
    </r>
    <r>
      <rPr>
        <sz val="11"/>
        <color theme="1"/>
        <rFont val="Arial Narrow"/>
        <family val="2"/>
      </rPr>
      <t>10/11/2020</t>
    </r>
  </si>
  <si>
    <r>
      <rPr>
        <b/>
        <sz val="11"/>
        <color indexed="8"/>
        <rFont val="Arial Narrow"/>
        <family val="2"/>
      </rPr>
      <t>DTAM - SPM Orito:</t>
    </r>
    <r>
      <rPr>
        <sz val="11"/>
        <color indexed="8"/>
        <rFont val="Arial Narrow"/>
        <family val="2"/>
      </rPr>
      <t xml:space="preserve">  El 22 de septiembre de 2020, se envió el Plan de Contingencia de Riesgo Público - PCRP del SF PMOIA, mediante oficio No. 20205190030181.
Anexos:
Anexo 3: Oficio No. 20205190030181.</t>
    </r>
  </si>
  <si>
    <r>
      <rPr>
        <b/>
        <sz val="11"/>
        <color indexed="8"/>
        <rFont val="Arial Narrow"/>
        <family val="2"/>
      </rPr>
      <t>DTAM - SPM Orito:</t>
    </r>
    <r>
      <rPr>
        <sz val="11"/>
        <color indexed="8"/>
        <rFont val="Arial Narrow"/>
        <family val="2"/>
      </rPr>
      <t xml:space="preserve"> Esta acción de control ha sido cumplida en su totalidad, habiendose formulado y actualizado el Plan de Contingencia de Riesgo Público - PCRP para el mes de junio mediante memorando No 20201500001553 dirigido a la Dirección territorial, en el que se informa de la aprobación y actualización - PCRP del  SF Plantas Medicinales Orito Ingi - Ande 2019, soporte que ya fue subido.  Motivo por el cual no se suben soportes en este periodo.(Actividad cumplida en el segundo cuatrimestre de 2020.)</t>
    </r>
  </si>
  <si>
    <r>
      <rPr>
        <b/>
        <sz val="11"/>
        <color indexed="8"/>
        <rFont val="Arial Narrow"/>
        <family val="2"/>
      </rPr>
      <t>DTAM - SPM Orito:</t>
    </r>
    <r>
      <rPr>
        <sz val="11"/>
        <color indexed="8"/>
        <rFont val="Arial Narrow"/>
        <family val="2"/>
      </rPr>
      <t xml:space="preserve"> Se ha realizado la socialización del Plan de Contingencia de Riesgo Público - PCRP actualizado y del protocolo de seguridad al equipo del SF PMOIA.
Anexos: </t>
    </r>
    <r>
      <rPr>
        <b/>
        <sz val="11"/>
        <color rgb="FF000000"/>
        <rFont val="Arial Narrow"/>
        <family val="2"/>
      </rPr>
      <t>Anexo 1</t>
    </r>
    <r>
      <rPr>
        <sz val="11"/>
        <color indexed="8"/>
        <rFont val="Arial Narrow"/>
        <family val="2"/>
      </rPr>
      <t xml:space="preserve">_ 09-02-2020 Acta  014-Reunión Sub Carabineros rev Wal (Santi)AMNS
</t>
    </r>
    <r>
      <rPr>
        <b/>
        <sz val="11"/>
        <color rgb="FF000000"/>
        <rFont val="Arial Narrow"/>
        <family val="2"/>
      </rPr>
      <t xml:space="preserve">Anexo 2: </t>
    </r>
    <r>
      <rPr>
        <sz val="11"/>
        <color indexed="8"/>
        <rFont val="Arial Narrow"/>
        <family val="2"/>
      </rPr>
      <t>10-06-2020 Reunión Autoridad Ambiental-PCRP-PoNalyEjercitoNal</t>
    </r>
  </si>
  <si>
    <r>
      <t xml:space="preserve">DTAM - Orito: </t>
    </r>
    <r>
      <rPr>
        <sz val="11"/>
        <color rgb="FF000000"/>
        <rFont val="Arial Narrow"/>
        <family val="2"/>
      </rPr>
      <t>30%</t>
    </r>
  </si>
  <si>
    <r>
      <t xml:space="preserve">DTAM - SPM Orito: 
</t>
    </r>
    <r>
      <rPr>
        <sz val="11"/>
        <color rgb="FF000000"/>
        <rFont val="Arial Narrow"/>
        <family val="2"/>
      </rPr>
      <t>40%</t>
    </r>
  </si>
  <si>
    <r>
      <t xml:space="preserve">DTAM -SPM Orito: </t>
    </r>
    <r>
      <rPr>
        <sz val="11"/>
        <color rgb="FF000000"/>
        <rFont val="Arial Narrow"/>
        <family val="2"/>
      </rPr>
      <t>30%</t>
    </r>
  </si>
  <si>
    <r>
      <rPr>
        <b/>
        <sz val="11"/>
        <color theme="1"/>
        <rFont val="Arial Narrow"/>
        <family val="2"/>
      </rPr>
      <t xml:space="preserve">PNN BAHÍA PORTETE KAURRELE: </t>
    </r>
    <r>
      <rPr>
        <sz val="11"/>
        <color theme="1"/>
        <rFont val="Arial Narrow"/>
        <family val="2"/>
      </rPr>
      <t>Durante el cuatrimestre se realizó la segunda socialización del Plan de Riesgo Público al equipo del PNN Bahía Portete Kaurrele, en esta, se socializaron las amenazas, vulnerabilidades y acciones a tomar a corto, mediano, mediano y largo plazo y se explicó el protocolo a tomar en caso que se presente algunas de las amenazas identificadas en el plan de riesgo publico del AP. 
Como evidencia se envía el listado de asistencia a la Socialización realizada el 28 de octubre del 2020 ver ANEXO 1. LISTA DE ASISTENCIA SOCIALIZACION DE PLAN DE RIESGO PUBLICO PNNBPK-2020-2</t>
    </r>
  </si>
  <si>
    <r>
      <rPr>
        <b/>
        <sz val="11"/>
        <color theme="1"/>
        <rFont val="Arial Narrow"/>
        <family val="2"/>
      </rPr>
      <t xml:space="preserve">PNN BAHÍA PORTETE KAURRELE:
</t>
    </r>
    <r>
      <rPr>
        <sz val="11"/>
        <color theme="1"/>
        <rFont val="Arial Narrow"/>
        <family val="2"/>
      </rPr>
      <t>20/11/2020</t>
    </r>
  </si>
  <si>
    <r>
      <t xml:space="preserve">PNN Bahia Portete </t>
    </r>
    <r>
      <rPr>
        <sz val="11"/>
        <color theme="1"/>
        <rFont val="Arial Narrow"/>
        <family val="2"/>
      </rPr>
      <t>Kaurrele: 100%</t>
    </r>
  </si>
  <si>
    <r>
      <rPr>
        <b/>
        <sz val="11"/>
        <color indexed="8"/>
        <rFont val="Arial Narrow"/>
        <family val="2"/>
      </rPr>
      <t>PNN SNSM:</t>
    </r>
    <r>
      <rPr>
        <sz val="11"/>
        <color indexed="8"/>
        <rFont val="Arial Narrow"/>
        <family val="2"/>
      </rPr>
      <t xml:space="preserve"> 17/11/2020</t>
    </r>
  </si>
  <si>
    <r>
      <rPr>
        <b/>
        <sz val="11"/>
        <color theme="1"/>
        <rFont val="Arial Narrow"/>
        <family val="2"/>
      </rPr>
      <t>PNN SNSM:</t>
    </r>
    <r>
      <rPr>
        <sz val="11"/>
        <color theme="1"/>
        <rFont val="Arial Narrow"/>
        <family val="2"/>
      </rPr>
      <t xml:space="preserve"> La acción de  actualización del Plan de Riesgo Público que se realiza anualmente, se ejecutó, se reportó y evidenció en el  primer y segundo cuatrimestre de la vigencia, razón por la cual no se anexan evidencias en este último seguimiento. El área protegida cuenta con Plan de Riesgo público aprobado y vigente. </t>
    </r>
  </si>
  <si>
    <r>
      <rPr>
        <b/>
        <sz val="11"/>
        <color theme="1"/>
        <rFont val="Arial Narrow"/>
        <family val="2"/>
      </rPr>
      <t xml:space="preserve">PNN SNSM: </t>
    </r>
    <r>
      <rPr>
        <sz val="11"/>
        <color theme="1"/>
        <rFont val="Arial Narrow"/>
        <family val="2"/>
      </rPr>
      <t xml:space="preserve">De acuerdo con la acción de control establecida,  el AP cumplió con la segunda socialización del documento el 8 de octubre de 2020, se adjunta la evidencia. LISTADO DE ASISTENCIA_PLEC_PCRP_PLANET SCOPE 08102020-Anexo 1
Además de las socializaciones programadas para la vigencia, el AP realizó espacios internos preparatorios para la implementación y articulación del PCRP con las acciones que se adelantan desde el Nivel Territorial y OGR. En jornadas realizadas el 16 y el 18 de septiembre, se construyó en conjunto con el equipo, una matriz de relación de los sectores del AP y de las Estrategias que se proponen adelantar de acuerdo al nivel de riesgo evaluado en cada uno de ellos. El ejercicio se complementó con la identificación de necesidades logísticas, de equipos, personal, etc. y una proyección presupuestal de los requerimientos. Se adjuntan las evidencias:  Asistencia_Reunión Preparatoria de Riesgo Sesion 16 sep- Anexo 2,   Asistencia_Reunión Preparatoria de Riesgo Sesion 18 sep- Anexo 3  y RELACION SECTORES Vs ESTRATEGIAS SEGUN NIVEL DE RIESGO 1 - Anexo 4 </t>
    </r>
  </si>
  <si>
    <r>
      <t xml:space="preserve">PNN SNSM:
</t>
    </r>
    <r>
      <rPr>
        <sz val="11"/>
        <color indexed="8"/>
        <rFont val="Arial Narrow"/>
        <family val="2"/>
      </rPr>
      <t>40%</t>
    </r>
  </si>
  <si>
    <r>
      <rPr>
        <b/>
        <sz val="11"/>
        <color theme="1"/>
        <rFont val="Arial Narrow"/>
        <family val="2"/>
      </rPr>
      <t xml:space="preserve">PNN de Macuira: </t>
    </r>
    <r>
      <rPr>
        <sz val="11"/>
        <color theme="1"/>
        <rFont val="Arial Narrow"/>
        <family val="2"/>
      </rPr>
      <t xml:space="preserve">  19/11/2020</t>
    </r>
  </si>
  <si>
    <r>
      <rPr>
        <b/>
        <sz val="11"/>
        <color theme="1"/>
        <rFont val="Arial Narrow"/>
        <family val="2"/>
      </rPr>
      <t>PNN MACUIRA:</t>
    </r>
    <r>
      <rPr>
        <sz val="11"/>
        <color theme="1"/>
        <rFont val="Arial Narrow"/>
        <family val="2"/>
      </rPr>
      <t xml:space="preserve"> La profesional social del AP socializó el Plan de Riesgo público al equipo de trabajo en el marco del Comité Local llevado a cabo el 21 de sept-2020 con el fin que el equipo de trabajo pueda estar atento a la evolución de las acciones de riesgo que se puedan presentar en campo durante el ejercicio de la autoridad ambiental y tener claras las medidas a tomar para minimizar los riesgos contra la vida, la libertad, la integridad física y moral de los funcionarios y contratistas que prestan sus servicios para la conservación del PNN de Macuira. anexo 1. Lista_asistencia_Sesión2.Sep.21.20</t>
    </r>
  </si>
  <si>
    <r>
      <rPr>
        <b/>
        <sz val="11"/>
        <color theme="1"/>
        <rFont val="Arial Narrow"/>
        <family val="2"/>
      </rPr>
      <t xml:space="preserve">PNN MACUIRA: </t>
    </r>
    <r>
      <rPr>
        <sz val="11"/>
        <color theme="1"/>
        <rFont val="Arial Narrow"/>
        <family val="2"/>
      </rPr>
      <t>100%</t>
    </r>
  </si>
  <si>
    <r>
      <rPr>
        <b/>
        <sz val="11"/>
        <color theme="1"/>
        <rFont val="Arial Narrow"/>
        <family val="2"/>
      </rPr>
      <t xml:space="preserve">SFF LOS FLAMENCOS: </t>
    </r>
    <r>
      <rPr>
        <sz val="11"/>
        <color theme="1"/>
        <rFont val="Arial Narrow"/>
        <family val="2"/>
      </rPr>
      <t>Durante los meses de septiembre y octubre se habilitaron espacios de trabajo para la construcción participativa con el equipo del SFF Los Flamencos del plan de acción por riesgo público dando como resultado un plan de acción de riesgo público actualizado el cual se remitió a la DTCA. En la reunión del 8/09/2020, se analizó la situación de riesgo público del área protegida y se formuló en conjunto con la DTCA una propuesta sobre las medidas de intervención en la zona de trabajo del equipo, que sirvió para la actualización del Plan de Riesgo Público (PRP)ver Lista de Asistencia del 8 de sep 2020-anexo1 (1).  El 6/10/2020 se llevó a cabo una reunión ver Lista de Asistencia del 6 de oct 2020-anexo2, sobre el tema de seguridad con la participación de los tres niveles de gestión de PNN, se definieron líneas de actuación y el apoyo de la fuerza pública en algunos casos frente a la situación de alarma que manifiesta el equipo SFFF.  El 29/10/2020 se socializaron los avances en la actualización del documento PRP (ver Lista de Asistencia del 29 de oct 2020-anexo3) para la respectiva revisión de la cobertura temática en la que se destacó la subversión, la delincuencia común organizada, el narcotráfico, la explotación ilegal y tráfico de recursos naturales, la ocupación y uso ilegal del AP, análisis de las amenazas, vulnerabilidades y riesgos, y la ponderación dada a cada uno de éstos. El día 18 de noviembre del 2020 mediante memorando No. 20206760003153 (ver Radicado RP del 18 de noviembre de 2020-anexo4) se remitió y entregó el plan de riesgo público actualizado a partir de la construcción participativa de todo el equipo SFFF a la DTCA para la continuidad de los trámites pertinentes. Se aportan las siguientes evidencias: Lista de Asistencia del 8 de sep 2020-anexo1, Lista de Asistencia del 6 de oct 2020-anexo2, Lista de Asistencia del 29 de oct 2020-anexo3, Radicado RP del 18 de noviembre de 2020-anexo4</t>
    </r>
  </si>
  <si>
    <r>
      <rPr>
        <b/>
        <sz val="11"/>
        <color theme="1"/>
        <rFont val="Arial Narrow"/>
        <family val="2"/>
      </rPr>
      <t>SFF LOS FLAMENCOS</t>
    </r>
    <r>
      <rPr>
        <sz val="11"/>
        <color theme="1"/>
        <rFont val="Arial Narrow"/>
        <family val="2"/>
      </rPr>
      <t>: 100%</t>
    </r>
  </si>
  <si>
    <r>
      <rPr>
        <b/>
        <sz val="11"/>
        <color theme="1"/>
        <rFont val="Arial Narrow"/>
        <family val="2"/>
      </rPr>
      <t>SF ACANDI:</t>
    </r>
    <r>
      <rPr>
        <sz val="11"/>
        <color theme="1"/>
        <rFont val="Arial Narrow"/>
        <family val="2"/>
      </rPr>
      <t xml:space="preserve"> 20/11/2020</t>
    </r>
  </si>
  <si>
    <r>
      <rPr>
        <b/>
        <sz val="11"/>
        <color theme="1"/>
        <rFont val="Arial Narrow"/>
        <family val="2"/>
      </rPr>
      <t xml:space="preserve">SF ACANDÍ PP: </t>
    </r>
    <r>
      <rPr>
        <sz val="11"/>
        <color theme="1"/>
        <rFont val="Arial Narrow"/>
        <family val="2"/>
      </rPr>
      <t xml:space="preserve">Para este tercer cuatrimestre no se adjuntan evidencias de socialización del Plan de Contingencia de Riesgo Público porque estas ya fueron realizadas en el en primer y segundo cuatrimestre conforme la meta y el indicador. Dando alcance a la acción de control respecto la actualización del documento Plan de Riesgo público,  el equipo técnico del Santuario desarrolló jornadas internas de trabajo en las cuales actualizó el documento. Posteriormente el documento actualizado fue remitido mediante memorando No. 20206780098463 con fecha 3 de noviembre 2020 a la Dirección Territorial Caribe para revisión y envío a la oficina de Gestión del Riesgo para aprobación. Es menester aclarar que el último PRP está vigente y próximo al vencimiento.
Se adjuntan como evidencia los siguientes documentos: 
Anexo 1. Perfil del proyecto
Anexo 2. Plan de Contingencia de Riesgo Público
</t>
    </r>
  </si>
  <si>
    <r>
      <t xml:space="preserve">SFF EL CORCHAL MH
</t>
    </r>
    <r>
      <rPr>
        <sz val="11"/>
        <color theme="1"/>
        <rFont val="Arial Narrow"/>
        <family val="2"/>
      </rPr>
      <t>18/11/2020</t>
    </r>
    <r>
      <rPr>
        <b/>
        <sz val="11"/>
        <color theme="1"/>
        <rFont val="Arial Narrow"/>
        <family val="2"/>
      </rPr>
      <t xml:space="preserve">
</t>
    </r>
  </si>
  <si>
    <r>
      <t xml:space="preserve">SFF EL CORCHAL MH:  </t>
    </r>
    <r>
      <rPr>
        <sz val="11"/>
        <color theme="1"/>
        <rFont val="Arial Narrow"/>
        <family val="2"/>
      </rPr>
      <t xml:space="preserve">En  el tercer cuatrimestre se cumplió con la socialización del documento de Riesgo publico.En esta oportunidad se socializó el PRP a las alcaldías de los municipios de San Onofre mediante oficio No 20206740000081 y municipio de Arjona, con oficio No 2020674000071 de fecha 5 de Noviembre, mediante presentación con los temas estratégicos en materia de Riesgos y amenazas naturales del Area Protegida
</t>
    </r>
    <r>
      <rPr>
        <b/>
        <sz val="11"/>
        <color theme="1"/>
        <rFont val="Arial Narrow"/>
        <family val="2"/>
      </rPr>
      <t>Evidencias:</t>
    </r>
    <r>
      <rPr>
        <sz val="11"/>
        <color theme="1"/>
        <rFont val="Arial Narrow"/>
        <family val="2"/>
      </rPr>
      <t xml:space="preserve"> 
anexo 1.Documento de Riesgo Publico.
anexo 2.Presentacion Power Point
ANEXO 3. OFICIO DE ENTREGA PLA RIESGO PUBLICO A.SAN ONOFRE
ANEXO 4. OFICIO DE ENTREGA PLAN rIESGOPUBLICO ARJONA
anexo 5. MEMORANDO ENVIO PLAN DE CONTINGENCIA</t>
    </r>
  </si>
  <si>
    <r>
      <rPr>
        <b/>
        <sz val="11"/>
        <color indexed="8"/>
        <rFont val="Arial Narrow"/>
        <family val="2"/>
      </rPr>
      <t>SFF CORCHAL MH:</t>
    </r>
    <r>
      <rPr>
        <sz val="11"/>
        <color indexed="8"/>
        <rFont val="Arial Narrow"/>
        <family val="2"/>
      </rPr>
      <t xml:space="preserve"> 100%</t>
    </r>
  </si>
  <si>
    <r>
      <t xml:space="preserve">SFF CGSM: 
</t>
    </r>
    <r>
      <rPr>
        <sz val="11"/>
        <color theme="1"/>
        <rFont val="Arial Narrow"/>
        <family val="2"/>
      </rPr>
      <t>20/11/2020</t>
    </r>
  </si>
  <si>
    <t xml:space="preserve">SFF CGSM: el Santuario de Flora y Fauna Ciénaga Grande de Santa Marta durante el tercer cuatrimestre realizó  los ajustes al documento plan de emergencia y contingencia de riesgos naturales según observaciones del profesional CARLOS ORTEGON del nivel central, de la oficina de Gestión del Riesgo y envió documento a NC para su aprobación según memorando No. 2020673000213
entre otros ajustes a la nueva versión están:
La inclusión de las unidades geomorfologías y su descripción a escala 1:100000 del Servicio Geológico colombiano 
Aunque en revisión anterior no se contempló la amenaza por huracanes, se considera importante dado los efectos de este fenómeno en la región Caribe, en actividades del hombre y en la dinámica de ecosistemas,  la amenaza por sequía  se incluyó, igualmente por sus efectos ya que están asociados fenómenos importantes de variabilidad climática como el ENSO “Niño, Niña) o cambio climático
 la amenaza sísmica que aunque en los municipios con jurisdicción en el área y según los mapas del Servicio Geológico Colombiano SGC, la amenaza es baja, consultado en la página web de la misma entidad, en el periodo 1993-2018, en la región se han presentado sismos con magnitud &gt;4,0 y algunos superficiales (&lt;30 km de profundidad). En sismicidad histórica en la región se han presentado sismos con magnitudes mayores a 5,0 y hasta 6,8 algunos superficiales y dado la incertidumbre por la ocurrencia de estos eventos, se consideró contemplar y  analizar la amenaza, el riesgo y su respectivo plan de contingencias.
Se complementaron las medidas a tomar de acuerdo con la valoración de las amenazas, los efectos y la descripción realizadas, 
Para el caso de Tormentas eléctricas, huracanes, tormentas eléctricas y sismos se revisó las referencias bibliográficas según recomendaciones
Se complementó  la definición de términos técnicos para algunas amenazas
Para los sistemas de alertas se consideraron la Corporación Autónoma Regional CORPAMAG.  Los municipios y la comunidad en general quienes pueden en cierto momento activar alarmas tempranas en donde no se tenga presencia de funcionarios
Para el caso de sequía, huracanes y sismos se tuvieron en cuenta algunas acciones a realizar durante las alarmas naranja, amarilla y roja.
Se incluyeron todas las acciones de manejo en la implementación del plan de emergencia como fue sugerido (ver Anexo No. 1 _matriz PLEC enviada a la DTCA y NV y Anexo No 2. . memorando No. 2020673000213 para  entrega de PLEC a DTCA y NC).
Por otra parte, se continúa con la implementación del PLEC 2019 por presencia de inundaciones y temporada de huracanes, durante el tercer cuatrimestre se retomaron los recorridos acuáticos, que coinciden con el inicio de altas lluvias y temporada de huracanes, por lo cual se programaron los recorridos y se hace seguimiento a los mismos (ver Anexos No. Anexo No. 3. programación de recorridos de prevención y vigilancia y control, Anexo No.4 . programación de recorridos de prevención y vigilancia y control, tercer trimestre del 2020 (2), Anexo No. 5.  Informe pvc 2020 tercer trimestre y Anexo No.6. AMSPNN_FO_92_Informe-TrimestralAcciones-de-PVC-en-las-Áreas-Protegidas-de-PNNC_V1 (1)) 
Se realizaron  actividades de socialización tanto con el equipo del AP como con el municipio del Reten: de acuerdo a compromisos adquiridos con anterioridad (ver Anexo No.7  lista de Asistencia y Memoria de reunión socialización  del PLEC., Anexo. No 8 Listado de asistencia, Memoria y Acta de compromisos_ actualización Plan de Emergencias_20_oct_2020- (3), Anexo No. 9. correo electrónico   Socialización sobre Plan de Emergencias al Municipio de El Reten., Anexo No. 10  Presentación  socialización del PLEC tanto a funcionarios como a la alcaldía del Reten, Aracataca y Ciénaga.
</t>
  </si>
  <si>
    <r>
      <rPr>
        <b/>
        <sz val="11"/>
        <color theme="1"/>
        <rFont val="Arial Narrow"/>
        <family val="2"/>
      </rPr>
      <t>SFF CGSM:</t>
    </r>
    <r>
      <rPr>
        <sz val="11"/>
        <color theme="1"/>
        <rFont val="Arial Narrow"/>
        <family val="2"/>
      </rPr>
      <t xml:space="preserve"> 95%</t>
    </r>
  </si>
  <si>
    <r>
      <rPr>
        <b/>
        <sz val="11"/>
        <color theme="1"/>
        <rFont val="Arial Narrow"/>
        <family val="2"/>
      </rPr>
      <t>PNN TAYRONA:</t>
    </r>
    <r>
      <rPr>
        <sz val="11"/>
        <color theme="1"/>
        <rFont val="Arial Narrow"/>
        <family val="2"/>
      </rPr>
      <t xml:space="preserve"> 19/11/2020</t>
    </r>
  </si>
  <si>
    <r>
      <rPr>
        <b/>
        <sz val="11"/>
        <color theme="1"/>
        <rFont val="Arial Narrow"/>
        <family val="2"/>
      </rPr>
      <t>PNN TAYRONA:</t>
    </r>
    <r>
      <rPr>
        <sz val="11"/>
        <color theme="1"/>
        <rFont val="Arial Narrow"/>
        <family val="2"/>
      </rPr>
      <t xml:space="preserve"> Esta acción se ejecutó en el primer y segundo cuatrimestre con un porcentaje de avance 100%, Por lo cual no se anexa evidencias para el tercer cuatrimestre.</t>
    </r>
  </si>
  <si>
    <r>
      <rPr>
        <b/>
        <sz val="11"/>
        <color theme="1"/>
        <rFont val="Arial Narrow"/>
        <family val="2"/>
      </rPr>
      <t xml:space="preserve">PNN  TAYRONA: </t>
    </r>
    <r>
      <rPr>
        <sz val="11"/>
        <color theme="1"/>
        <rFont val="Arial Narrow"/>
        <family val="2"/>
      </rPr>
      <t>100%</t>
    </r>
  </si>
  <si>
    <r>
      <t xml:space="preserve">SFF LOS FLAMENCOS: </t>
    </r>
    <r>
      <rPr>
        <sz val="11"/>
        <color theme="1"/>
        <rFont val="Arial Narrow"/>
        <family val="2"/>
      </rPr>
      <t>18/11/2020</t>
    </r>
  </si>
  <si>
    <r>
      <rPr>
        <b/>
        <sz val="11"/>
        <color theme="1"/>
        <rFont val="Arial Narrow"/>
        <family val="2"/>
      </rPr>
      <t xml:space="preserve">SF ACANDÍ PP:
</t>
    </r>
    <r>
      <rPr>
        <sz val="11"/>
        <color theme="1"/>
        <rFont val="Arial Narrow"/>
        <family val="2"/>
      </rPr>
      <t>100%</t>
    </r>
  </si>
  <si>
    <r>
      <rPr>
        <b/>
        <sz val="11"/>
        <color theme="1"/>
        <rFont val="Arial Narrow"/>
        <family val="2"/>
      </rPr>
      <t xml:space="preserve">SFF EL CORCHAL MH:
</t>
    </r>
    <r>
      <rPr>
        <sz val="11"/>
        <color theme="1"/>
        <rFont val="Arial Narrow"/>
        <family val="2"/>
      </rPr>
      <t>18/11/2020</t>
    </r>
  </si>
  <si>
    <r>
      <rPr>
        <b/>
        <sz val="11"/>
        <color theme="1"/>
        <rFont val="Arial Narrow"/>
        <family val="2"/>
      </rPr>
      <t>VIP ISLA SALAMANCA:</t>
    </r>
    <r>
      <rPr>
        <sz val="11"/>
        <color theme="1"/>
        <rFont val="Arial Narrow"/>
        <family val="2"/>
      </rPr>
      <t xml:space="preserve">
18/11/2020</t>
    </r>
  </si>
  <si>
    <r>
      <rPr>
        <b/>
        <sz val="11"/>
        <color indexed="8"/>
        <rFont val="Arial Narrow"/>
        <family val="2"/>
      </rPr>
      <t xml:space="preserve">VIP ISLA SALAMANCA </t>
    </r>
    <r>
      <rPr>
        <sz val="11"/>
        <color rgb="FF000000"/>
        <rFont val="Arial Narrow"/>
        <family val="2"/>
      </rPr>
      <t>80%</t>
    </r>
  </si>
  <si>
    <r>
      <rPr>
        <b/>
        <sz val="11"/>
        <color theme="1"/>
        <rFont val="Arial Narrow"/>
        <family val="2"/>
      </rPr>
      <t>VIP ISLA SALAMANCA:</t>
    </r>
    <r>
      <rPr>
        <sz val="11"/>
        <color theme="1"/>
        <rFont val="Arial Narrow"/>
        <family val="2"/>
      </rPr>
      <t xml:space="preserve"> En el marco de la acción de control en el Tercer cuatrimestre 2020, el AP avanzó en el seguimiento de los procesos de actualización del documento Plan de emergencia y Contingencia, se realizó reunión  con Técnico DTCA para  revisión y actualización del Plan, de acuerdo a las observaciones de OGR mediante memorando No 20201500001233, donde se realizaron ajustes en el documento en los temas de Revisión de amenazas y calificación de vulnerabilidades, también se actualizaron las bases de datos y la priorización de amenazas. Para lograr esta actualización se requirió solicitar información a otras entidades, las cuales por temas de la pandemia por el COVID-19  no brindaron las respuestas oportunas, generando retrasos en el proceso de actualización.
Una vez finalizado el ajuste del documento Se envió a la  DTCA para revisión  y el 4 de noviembre la DTCA envió el documento con los ajustes a OGR.  
El área se encuentra a la  espera aprobación por parte de la OGR  para  cumplir con las socializaciones del mismo antes de la finalización de la vigencia.
 Se anexa como evidencia: 
Anexo_1_ Lista de Asistencia Reunión con DTCA.
Anexo_2_ memorando Remisorio del PLEC del área a la DTCA
Anexo_3_Memorando remisorio de la DTCA a OGR 
Anexo_4_matriz ajustada a la observaciones de la OGR</t>
    </r>
  </si>
  <si>
    <r>
      <rPr>
        <b/>
        <sz val="11"/>
        <color theme="1"/>
        <rFont val="Arial Narrow"/>
        <family val="2"/>
      </rPr>
      <t xml:space="preserve">DTAO: PNN Guacharos:
</t>
    </r>
    <r>
      <rPr>
        <sz val="11"/>
        <color theme="1"/>
        <rFont val="Arial Narrow"/>
        <family val="2"/>
      </rPr>
      <t xml:space="preserve">18/11/2020
</t>
    </r>
    <r>
      <rPr>
        <b/>
        <sz val="11"/>
        <color theme="1"/>
        <rFont val="Arial Narrow"/>
        <family val="2"/>
      </rPr>
      <t xml:space="preserve">PNN Hermosas:
</t>
    </r>
    <r>
      <rPr>
        <sz val="11"/>
        <color theme="1"/>
        <rFont val="Arial Narrow"/>
        <family val="2"/>
      </rPr>
      <t xml:space="preserve">17/11/2020
</t>
    </r>
    <r>
      <rPr>
        <b/>
        <sz val="11"/>
        <color theme="1"/>
        <rFont val="Arial Narrow"/>
        <family val="2"/>
      </rPr>
      <t>PNN Selva de Florencia</t>
    </r>
    <r>
      <rPr>
        <sz val="11"/>
        <color theme="1"/>
        <rFont val="Arial Narrow"/>
        <family val="2"/>
      </rPr>
      <t xml:space="preserve">:
17/11/2020
</t>
    </r>
    <r>
      <rPr>
        <b/>
        <sz val="11"/>
        <color theme="1"/>
        <rFont val="Arial Narrow"/>
        <family val="2"/>
      </rPr>
      <t>PNN Nevado del Huila</t>
    </r>
    <r>
      <rPr>
        <sz val="11"/>
        <color theme="1"/>
        <rFont val="Arial Narrow"/>
        <family val="2"/>
      </rPr>
      <t xml:space="preserve">: 
17/11/2020
</t>
    </r>
    <r>
      <rPr>
        <b/>
        <sz val="11"/>
        <color theme="1"/>
        <rFont val="Arial Narrow"/>
        <family val="2"/>
      </rPr>
      <t xml:space="preserve">PNN CVDoña Juana C:
</t>
    </r>
    <r>
      <rPr>
        <sz val="11"/>
        <color theme="1"/>
        <rFont val="Arial Narrow"/>
        <family val="2"/>
      </rPr>
      <t xml:space="preserve">18/11/2020
</t>
    </r>
    <r>
      <rPr>
        <b/>
        <sz val="11"/>
        <color theme="1"/>
        <rFont val="Arial Narrow"/>
        <family val="2"/>
      </rPr>
      <t xml:space="preserve">PNN Las Orquideas:
</t>
    </r>
    <r>
      <rPr>
        <sz val="11"/>
        <color theme="1"/>
        <rFont val="Arial Narrow"/>
        <family val="2"/>
      </rPr>
      <t xml:space="preserve">17/11/2020
</t>
    </r>
    <r>
      <rPr>
        <b/>
        <sz val="11"/>
        <color theme="1"/>
        <rFont val="Arial Narrow"/>
        <family val="2"/>
      </rPr>
      <t xml:space="preserve">SFF Galeras:
</t>
    </r>
    <r>
      <rPr>
        <sz val="11"/>
        <color theme="1"/>
        <rFont val="Arial Narrow"/>
        <family val="2"/>
      </rPr>
      <t xml:space="preserve">17/11/2020
</t>
    </r>
    <r>
      <rPr>
        <b/>
        <sz val="11"/>
        <color theme="1"/>
        <rFont val="Arial Narrow"/>
        <family val="2"/>
      </rPr>
      <t>SFF Otun Quimbaya:</t>
    </r>
    <r>
      <rPr>
        <sz val="11"/>
        <color theme="1"/>
        <rFont val="Arial Narrow"/>
        <family val="2"/>
      </rPr>
      <t xml:space="preserve"> 
20/11/2020
</t>
    </r>
    <r>
      <rPr>
        <b/>
        <sz val="11"/>
        <color theme="1"/>
        <rFont val="Arial Narrow"/>
        <family val="2"/>
      </rPr>
      <t>PNN Puracé</t>
    </r>
    <r>
      <rPr>
        <sz val="11"/>
        <color theme="1"/>
        <rFont val="Arial Narrow"/>
        <family val="2"/>
      </rPr>
      <t xml:space="preserve">:
17/11/2020
</t>
    </r>
    <r>
      <rPr>
        <b/>
        <sz val="11"/>
        <color theme="1"/>
        <rFont val="Arial Narrow"/>
        <family val="2"/>
      </rPr>
      <t>SF Isla de la Corota</t>
    </r>
    <r>
      <rPr>
        <sz val="11"/>
        <color theme="1"/>
        <rFont val="Arial Narrow"/>
        <family val="2"/>
      </rPr>
      <t xml:space="preserve">:
19/11/2020
</t>
    </r>
    <r>
      <rPr>
        <b/>
        <sz val="11"/>
        <color theme="1"/>
        <rFont val="Arial Narrow"/>
        <family val="2"/>
      </rPr>
      <t>DTAN</t>
    </r>
    <r>
      <rPr>
        <sz val="11"/>
        <color theme="1"/>
        <rFont val="Arial Narrow"/>
        <family val="2"/>
      </rPr>
      <t>: 18/11/2020</t>
    </r>
  </si>
  <si>
    <r>
      <rPr>
        <b/>
        <sz val="11"/>
        <color theme="1"/>
        <rFont val="Arial Narrow"/>
        <family val="2"/>
      </rPr>
      <t>OGR:</t>
    </r>
    <r>
      <rPr>
        <sz val="11"/>
        <color theme="1"/>
        <rFont val="Arial Narrow"/>
        <family val="2"/>
      </rPr>
      <t xml:space="preserve"> 23/11/2020</t>
    </r>
  </si>
  <si>
    <r>
      <rPr>
        <b/>
        <sz val="11"/>
        <color theme="1"/>
        <rFont val="Arial Narrow"/>
        <family val="2"/>
      </rPr>
      <t>OGR</t>
    </r>
    <r>
      <rPr>
        <sz val="11"/>
        <color theme="1"/>
        <rFont val="Arial Narrow"/>
        <family val="2"/>
      </rPr>
      <t>: 30%</t>
    </r>
  </si>
  <si>
    <r>
      <rPr>
        <b/>
        <sz val="11"/>
        <color theme="1"/>
        <rFont val="Arial Narrow"/>
        <family val="2"/>
      </rPr>
      <t xml:space="preserve">DTOR: </t>
    </r>
    <r>
      <rPr>
        <sz val="11"/>
        <color theme="1"/>
        <rFont val="Arial Narrow"/>
        <family val="2"/>
      </rPr>
      <t>20/11/2020</t>
    </r>
    <r>
      <rPr>
        <b/>
        <sz val="11"/>
        <color theme="1"/>
        <rFont val="Arial Narrow"/>
        <family val="2"/>
      </rPr>
      <t xml:space="preserve">
DTCA:</t>
    </r>
    <r>
      <rPr>
        <sz val="11"/>
        <color theme="1"/>
        <rFont val="Arial Narrow"/>
        <family val="2"/>
      </rPr>
      <t xml:space="preserve"> 17/11/2020</t>
    </r>
    <r>
      <rPr>
        <b/>
        <sz val="11"/>
        <color theme="1"/>
        <rFont val="Arial Narrow"/>
        <family val="2"/>
      </rPr>
      <t xml:space="preserve">
DTAO: </t>
    </r>
    <r>
      <rPr>
        <sz val="11"/>
        <color theme="1"/>
        <rFont val="Arial Narrow"/>
        <family val="2"/>
      </rPr>
      <t>18/11/2020</t>
    </r>
    <r>
      <rPr>
        <b/>
        <sz val="11"/>
        <color theme="1"/>
        <rFont val="Arial Narrow"/>
        <family val="2"/>
      </rPr>
      <t xml:space="preserve">
DTAM</t>
    </r>
    <r>
      <rPr>
        <sz val="11"/>
        <color theme="1"/>
        <rFont val="Arial Narrow"/>
        <family val="2"/>
      </rPr>
      <t>: 19/11/2020</t>
    </r>
    <r>
      <rPr>
        <b/>
        <sz val="11"/>
        <color theme="1"/>
        <rFont val="Arial Narrow"/>
        <family val="2"/>
      </rPr>
      <t xml:space="preserve">
DTAN</t>
    </r>
    <r>
      <rPr>
        <sz val="11"/>
        <color theme="1"/>
        <rFont val="Arial Narrow"/>
        <family val="2"/>
      </rPr>
      <t>: 19/11/2020</t>
    </r>
    <r>
      <rPr>
        <b/>
        <sz val="11"/>
        <color theme="1"/>
        <rFont val="Arial Narrow"/>
        <family val="2"/>
      </rPr>
      <t xml:space="preserve">
DTPA: </t>
    </r>
    <r>
      <rPr>
        <sz val="11"/>
        <color theme="1"/>
        <rFont val="Arial Narrow"/>
        <family val="2"/>
      </rPr>
      <t>20/11/2020</t>
    </r>
    <r>
      <rPr>
        <b/>
        <sz val="11"/>
        <color theme="1"/>
        <rFont val="Arial Narrow"/>
        <family val="2"/>
      </rPr>
      <t xml:space="preserve">
SGM-GTEA</t>
    </r>
    <r>
      <rPr>
        <sz val="11"/>
        <color theme="1"/>
        <rFont val="Arial Narrow"/>
        <family val="2"/>
      </rPr>
      <t>: 20/11/2020</t>
    </r>
  </si>
  <si>
    <r>
      <rPr>
        <b/>
        <sz val="11"/>
        <color theme="1"/>
        <rFont val="Arial Narrow"/>
        <family val="2"/>
      </rPr>
      <t xml:space="preserve">DTOR: </t>
    </r>
    <r>
      <rPr>
        <sz val="11"/>
        <color theme="1"/>
        <rFont val="Arial Narrow"/>
        <family val="2"/>
      </rPr>
      <t>100%</t>
    </r>
    <r>
      <rPr>
        <b/>
        <sz val="11"/>
        <color theme="1"/>
        <rFont val="Arial Narrow"/>
        <family val="2"/>
      </rPr>
      <t xml:space="preserve">
DTCA: </t>
    </r>
    <r>
      <rPr>
        <sz val="11"/>
        <color theme="1"/>
        <rFont val="Arial Narrow"/>
        <family val="2"/>
      </rPr>
      <t>100%</t>
    </r>
    <r>
      <rPr>
        <b/>
        <sz val="11"/>
        <color theme="1"/>
        <rFont val="Arial Narrow"/>
        <family val="2"/>
      </rPr>
      <t xml:space="preserve">
DTAO: </t>
    </r>
    <r>
      <rPr>
        <sz val="11"/>
        <color theme="1"/>
        <rFont val="Arial Narrow"/>
        <family val="2"/>
      </rPr>
      <t>100%</t>
    </r>
    <r>
      <rPr>
        <b/>
        <sz val="11"/>
        <color theme="1"/>
        <rFont val="Arial Narrow"/>
        <family val="2"/>
      </rPr>
      <t xml:space="preserve">
DTAM: </t>
    </r>
    <r>
      <rPr>
        <sz val="11"/>
        <color theme="1"/>
        <rFont val="Arial Narrow"/>
        <family val="2"/>
      </rPr>
      <t>100%</t>
    </r>
    <r>
      <rPr>
        <b/>
        <sz val="11"/>
        <color theme="1"/>
        <rFont val="Arial Narrow"/>
        <family val="2"/>
      </rPr>
      <t xml:space="preserve">
DTAN: </t>
    </r>
    <r>
      <rPr>
        <sz val="11"/>
        <color theme="1"/>
        <rFont val="Arial Narrow"/>
        <family val="2"/>
      </rPr>
      <t>100%</t>
    </r>
    <r>
      <rPr>
        <b/>
        <sz val="11"/>
        <color theme="1"/>
        <rFont val="Arial Narrow"/>
        <family val="2"/>
      </rPr>
      <t xml:space="preserve">
DTPA: </t>
    </r>
    <r>
      <rPr>
        <sz val="11"/>
        <color theme="1"/>
        <rFont val="Arial Narrow"/>
        <family val="2"/>
      </rPr>
      <t>100%</t>
    </r>
    <r>
      <rPr>
        <b/>
        <sz val="11"/>
        <color theme="1"/>
        <rFont val="Arial Narrow"/>
        <family val="2"/>
      </rPr>
      <t xml:space="preserve">
SGM-GTEA</t>
    </r>
    <r>
      <rPr>
        <sz val="11"/>
        <color theme="1"/>
        <rFont val="Arial Narrow"/>
        <family val="2"/>
      </rPr>
      <t>:100%</t>
    </r>
  </si>
  <si>
    <r>
      <rPr>
        <b/>
        <sz val="11"/>
        <color theme="1"/>
        <rFont val="Arial Narrow"/>
        <family val="2"/>
      </rPr>
      <t>DTOR</t>
    </r>
    <r>
      <rPr>
        <sz val="11"/>
        <color theme="1"/>
        <rFont val="Arial Narrow"/>
        <family val="2"/>
      </rPr>
      <t xml:space="preserve">: La acción de control se cumplió en el cuatrimestre anterior, razón por la cual no se anexan evidencias. 
</t>
    </r>
    <r>
      <rPr>
        <b/>
        <sz val="11"/>
        <color theme="1"/>
        <rFont val="Arial Narrow"/>
        <family val="2"/>
      </rPr>
      <t>DTCA:</t>
    </r>
    <r>
      <rPr>
        <sz val="11"/>
        <color theme="1"/>
        <rFont val="Arial Narrow"/>
        <family val="2"/>
      </rPr>
      <t xml:space="preserve"> Se realizó jornadas de sensibilización con los funcionarios y contratistas de la DTCA y sus áreas protegidas dando alcance a la acción de control establecida. Ver : anexo 1. lista_asistencia_-GAINF_FO_04_V_4 términos proceso sancionatorio ambiental, anexo 2. lista_asistencia_-GAINF_FO_04_V_4 sensibilización sancionatorio (notificaciones), anexo 3. presentación sensibilización sancionatorio (notificaciones) DTCA
</t>
    </r>
    <r>
      <rPr>
        <b/>
        <sz val="11"/>
        <color theme="1"/>
        <rFont val="Arial Narrow"/>
        <family val="2"/>
      </rPr>
      <t>DTAO:</t>
    </r>
    <r>
      <rPr>
        <sz val="11"/>
        <color theme="1"/>
        <rFont val="Arial Narrow"/>
        <family val="2"/>
      </rPr>
      <t xml:space="preserve">  En el periodo comprendido entre el 11 de agosto y el 18 de noviembre de 2020 la DTAO desde el área de sancionatorios ambientales realizó retroalimentación y capacitación del procedimiento sancionatorio ambiental al equipo de trabajo que apoya esta actividad en el Santuario de Flora Isla de la Corota el 04 de septiembre de 2020. Se anexa como evidencia listado de asistencia de la capacitación (Anexo 1). 
Nota: esta capacitación fue realizada a las 12 áreas protegidas de la DTAO y fue reportada en el periodo respectivo. 
</t>
    </r>
    <r>
      <rPr>
        <b/>
        <sz val="11"/>
        <color theme="1"/>
        <rFont val="Arial Narrow"/>
        <family val="2"/>
      </rPr>
      <t>DTAM:</t>
    </r>
    <r>
      <rPr>
        <sz val="11"/>
        <color theme="1"/>
        <rFont val="Arial Narrow"/>
        <family val="2"/>
      </rPr>
      <t xml:space="preserve"> se efectua refuerzo sobre algunas situaciones correspondientes a inquietudes presentadas por las áreas protegidas y evidenciadas en las capacitaciones efectuadas al periodo correspondiente al anterior trimestre de seguimiento.
1) Se realiza  Reunión del 14 de septiembre de 2020 donde consta el Acta, en ésta se acordó ruta jurídica para análisis de circunstancias de poca operatividad de FUERZA PUBLICA situación de maquinaria amarilla al interior del PNN SCHAW,se orienta al área protegida ya que existe preocupación por parte de la jefatura, ya que se efectúa al parecer caso omiso sobre la comisión que efectúa la entidad para ejecución e inhabilitación de maquinaria amarilla, el área jurídica orienta a la jefatura de área indicando que procede solicitud a procuraduría ambiental para activación de Función Preventiva y requerimiento a fuerza pública, ANEXO 5
2) Oficio 20205180097663, Solicitud de apoyo sobre respuesta de control efectivo por parte de fuerza pública a maquinaria amarilla al interior del pnnschaw. ANEXO 6
3) Se efectúa Solicitud concepto autorizando aplicación de criterios de disposición final de material maderable ordenado para su decomiso a través de Auto de Medida Preventiva en concordancia con la Ley 1333 de 2009, apreciaciones contenidas en el MEMORANDO 20205050000603,  con el fín de agilizar tiempos de disposición de material incautado y perecedero ANEXO 7.
4) Se efectúa remisión de matríz al Grupo de Licencias y Trámites Ambientales – Procesos Sancionatorios 2da instancia, administración e informe de estado de procesos sancionatorios, ANEXO 8.
</t>
    </r>
    <r>
      <rPr>
        <b/>
        <sz val="11"/>
        <color theme="1"/>
        <rFont val="Arial Narrow"/>
        <family val="2"/>
      </rPr>
      <t>DTAN</t>
    </r>
    <r>
      <rPr>
        <sz val="11"/>
        <color theme="1"/>
        <rFont val="Arial Narrow"/>
        <family val="2"/>
      </rPr>
      <t xml:space="preserve">: Se realizó socialización de los procesos sancionatorios que actualmente hay en la DTAN y sus áreas protegidas con el nuevo profesional.Se anexa ACTA DE CAPACITACION SANCIONATORIOS 28-10-2020
</t>
    </r>
    <r>
      <rPr>
        <b/>
        <sz val="11"/>
        <color theme="1"/>
        <rFont val="Arial Narrow"/>
        <family val="2"/>
      </rPr>
      <t>DTPA</t>
    </r>
    <r>
      <rPr>
        <sz val="11"/>
        <color theme="1"/>
        <rFont val="Arial Narrow"/>
        <family val="2"/>
      </rPr>
      <t xml:space="preserve">: Se adjunta como evidencia del cumplimiento de esta acción capacitación hecha en el PNN Farallones realizada el 16 de octubre de 2020. Se anexa asistencia 16 de octubre.
</t>
    </r>
    <r>
      <rPr>
        <b/>
        <sz val="11"/>
        <color theme="1"/>
        <rFont val="Arial Narrow"/>
        <family val="2"/>
      </rPr>
      <t xml:space="preserve">SGM-GTEA: </t>
    </r>
    <r>
      <rPr>
        <sz val="11"/>
        <color theme="1"/>
        <rFont val="Arial Narrow"/>
        <family val="2"/>
      </rPr>
      <t>Se anexan las actas de reunión y listados de asistencia, donde se evidencian los procesos de capacitación  y/o socialización al equipo de trabajo referente a  la prevención del riesgo  en cuanto al desconocimiento de los tiempos que otorga la normatividad, contenida en los procedimientos del Sistema Intregado de Gestión de la Entidad, que aplica para Procesos sancionatorios. Se cuenta con un avance del 100% para este periodo de reporte. Se anexa 19 documentos dentro de la carpeta. actas de reunión y listados de asistencia</t>
    </r>
  </si>
  <si>
    <r>
      <rPr>
        <b/>
        <sz val="11"/>
        <color theme="1"/>
        <rFont val="Arial Narrow"/>
        <family val="2"/>
      </rPr>
      <t>DTOR:</t>
    </r>
    <r>
      <rPr>
        <sz val="11"/>
        <color theme="1"/>
        <rFont val="Arial Narrow"/>
        <family val="2"/>
      </rPr>
      <t xml:space="preserve"> 20/11/2020</t>
    </r>
    <r>
      <rPr>
        <b/>
        <sz val="11"/>
        <color theme="1"/>
        <rFont val="Arial Narrow"/>
        <family val="2"/>
      </rPr>
      <t xml:space="preserve">
DTCA: </t>
    </r>
    <r>
      <rPr>
        <sz val="11"/>
        <color theme="1"/>
        <rFont val="Arial Narrow"/>
        <family val="2"/>
      </rPr>
      <t>17/11/2020</t>
    </r>
    <r>
      <rPr>
        <b/>
        <sz val="11"/>
        <color theme="1"/>
        <rFont val="Arial Narrow"/>
        <family val="2"/>
      </rPr>
      <t xml:space="preserve">
DTAO: </t>
    </r>
    <r>
      <rPr>
        <sz val="11"/>
        <color theme="1"/>
        <rFont val="Arial Narrow"/>
        <family val="2"/>
      </rPr>
      <t>18/11/2020</t>
    </r>
    <r>
      <rPr>
        <b/>
        <sz val="11"/>
        <color theme="1"/>
        <rFont val="Arial Narrow"/>
        <family val="2"/>
      </rPr>
      <t xml:space="preserve">
DTAM: </t>
    </r>
    <r>
      <rPr>
        <sz val="11"/>
        <color theme="1"/>
        <rFont val="Arial Narrow"/>
        <family val="2"/>
      </rPr>
      <t>19/11/2020</t>
    </r>
    <r>
      <rPr>
        <b/>
        <sz val="11"/>
        <color theme="1"/>
        <rFont val="Arial Narrow"/>
        <family val="2"/>
      </rPr>
      <t xml:space="preserve">
DTAN: </t>
    </r>
    <r>
      <rPr>
        <sz val="11"/>
        <color theme="1"/>
        <rFont val="Arial Narrow"/>
        <family val="2"/>
      </rPr>
      <t>19/11/2020</t>
    </r>
    <r>
      <rPr>
        <b/>
        <sz val="11"/>
        <color theme="1"/>
        <rFont val="Arial Narrow"/>
        <family val="2"/>
      </rPr>
      <t xml:space="preserve">
DTPA: </t>
    </r>
    <r>
      <rPr>
        <sz val="11"/>
        <color theme="1"/>
        <rFont val="Arial Narrow"/>
        <family val="2"/>
      </rPr>
      <t>20/11/2020</t>
    </r>
    <r>
      <rPr>
        <b/>
        <sz val="11"/>
        <color theme="1"/>
        <rFont val="Arial Narrow"/>
        <family val="2"/>
      </rPr>
      <t xml:space="preserve">
SGM-GTEA</t>
    </r>
    <r>
      <rPr>
        <sz val="11"/>
        <color theme="1"/>
        <rFont val="Arial Narrow"/>
        <family val="2"/>
      </rPr>
      <t>:
20/11/2020</t>
    </r>
  </si>
  <si>
    <r>
      <rPr>
        <b/>
        <sz val="11"/>
        <color theme="1"/>
        <rFont val="Arial Narrow"/>
        <family val="2"/>
      </rPr>
      <t xml:space="preserve">DTOR: </t>
    </r>
    <r>
      <rPr>
        <sz val="11"/>
        <color theme="1"/>
        <rFont val="Arial Narrow"/>
        <family val="2"/>
      </rPr>
      <t>100%</t>
    </r>
    <r>
      <rPr>
        <b/>
        <sz val="11"/>
        <color theme="1"/>
        <rFont val="Arial Narrow"/>
        <family val="2"/>
      </rPr>
      <t xml:space="preserve">
DTCA: </t>
    </r>
    <r>
      <rPr>
        <sz val="11"/>
        <color theme="1"/>
        <rFont val="Arial Narrow"/>
        <family val="2"/>
      </rPr>
      <t>100%</t>
    </r>
    <r>
      <rPr>
        <b/>
        <sz val="11"/>
        <color theme="1"/>
        <rFont val="Arial Narrow"/>
        <family val="2"/>
      </rPr>
      <t xml:space="preserve">
DTAO:</t>
    </r>
    <r>
      <rPr>
        <sz val="11"/>
        <color theme="1"/>
        <rFont val="Arial Narrow"/>
        <family val="2"/>
      </rPr>
      <t xml:space="preserve"> 100%</t>
    </r>
    <r>
      <rPr>
        <b/>
        <sz val="11"/>
        <color theme="1"/>
        <rFont val="Arial Narrow"/>
        <family val="2"/>
      </rPr>
      <t xml:space="preserve">
DTAM: </t>
    </r>
    <r>
      <rPr>
        <sz val="11"/>
        <color theme="1"/>
        <rFont val="Arial Narrow"/>
        <family val="2"/>
      </rPr>
      <t>100%</t>
    </r>
    <r>
      <rPr>
        <b/>
        <sz val="11"/>
        <color theme="1"/>
        <rFont val="Arial Narrow"/>
        <family val="2"/>
      </rPr>
      <t xml:space="preserve">
DTAN:</t>
    </r>
    <r>
      <rPr>
        <sz val="11"/>
        <color theme="1"/>
        <rFont val="Arial Narrow"/>
        <family val="2"/>
      </rPr>
      <t xml:space="preserve"> 100%</t>
    </r>
    <r>
      <rPr>
        <b/>
        <sz val="11"/>
        <color theme="1"/>
        <rFont val="Arial Narrow"/>
        <family val="2"/>
      </rPr>
      <t xml:space="preserve">
DTPA: </t>
    </r>
    <r>
      <rPr>
        <sz val="11"/>
        <color theme="1"/>
        <rFont val="Arial Narrow"/>
        <family val="2"/>
      </rPr>
      <t>100%</t>
    </r>
    <r>
      <rPr>
        <b/>
        <sz val="11"/>
        <color theme="1"/>
        <rFont val="Arial Narrow"/>
        <family val="2"/>
      </rPr>
      <t xml:space="preserve">
SGM-GTEA</t>
    </r>
    <r>
      <rPr>
        <sz val="11"/>
        <color theme="1"/>
        <rFont val="Arial Narrow"/>
        <family val="2"/>
      </rPr>
      <t>:100%</t>
    </r>
  </si>
  <si>
    <r>
      <rPr>
        <b/>
        <sz val="11"/>
        <color theme="1"/>
        <rFont val="Arial Narrow"/>
        <family val="2"/>
      </rPr>
      <t>ANULE:</t>
    </r>
    <r>
      <rPr>
        <sz val="11"/>
        <color theme="1"/>
        <rFont val="Arial Narrow"/>
        <family val="2"/>
      </rPr>
      <t>19/11/2020</t>
    </r>
  </si>
  <si>
    <r>
      <rPr>
        <b/>
        <sz val="11"/>
        <color theme="1"/>
        <rFont val="Arial Narrow"/>
        <family val="2"/>
      </rPr>
      <t xml:space="preserve">ANULE: </t>
    </r>
    <r>
      <rPr>
        <sz val="11"/>
        <color theme="1"/>
        <rFont val="Arial Narrow"/>
        <family val="2"/>
      </rPr>
      <t>100%</t>
    </r>
  </si>
  <si>
    <r>
      <rPr>
        <b/>
        <sz val="11"/>
        <color theme="1"/>
        <rFont val="Arial Narrow"/>
        <family val="2"/>
      </rPr>
      <t>PNN CATATUMBO BARI</t>
    </r>
    <r>
      <rPr>
        <sz val="11"/>
        <color theme="1"/>
        <rFont val="Arial Narrow"/>
        <family val="2"/>
      </rPr>
      <t>: 19/11/2020</t>
    </r>
  </si>
  <si>
    <r>
      <rPr>
        <b/>
        <sz val="11"/>
        <color theme="1"/>
        <rFont val="Arial Narrow"/>
        <family val="2"/>
      </rPr>
      <t>PNN CATATUMBO BARI</t>
    </r>
    <r>
      <rPr>
        <sz val="11"/>
        <color theme="1"/>
        <rFont val="Arial Narrow"/>
        <family val="2"/>
      </rPr>
      <t>: 100%</t>
    </r>
  </si>
  <si>
    <r>
      <rPr>
        <b/>
        <sz val="11"/>
        <color theme="1"/>
        <rFont val="Arial Narrow"/>
        <family val="2"/>
      </rPr>
      <t>PNN COCUY</t>
    </r>
    <r>
      <rPr>
        <sz val="11"/>
        <color theme="1"/>
        <rFont val="Arial Narrow"/>
        <family val="2"/>
      </rPr>
      <t>: 18/11/2020</t>
    </r>
  </si>
  <si>
    <r>
      <rPr>
        <b/>
        <sz val="11"/>
        <color theme="1"/>
        <rFont val="Arial Narrow"/>
        <family val="2"/>
      </rPr>
      <t xml:space="preserve">PNN COCUY: </t>
    </r>
    <r>
      <rPr>
        <sz val="11"/>
        <color theme="1"/>
        <rFont val="Arial Narrow"/>
        <family val="2"/>
      </rPr>
      <t>100%</t>
    </r>
  </si>
  <si>
    <r>
      <t xml:space="preserve">PNN Cocuy: </t>
    </r>
    <r>
      <rPr>
        <sz val="11"/>
        <color theme="1"/>
        <rFont val="Arial Narrow"/>
        <family val="2"/>
      </rPr>
      <t>Se anexa memorando de aprobacion del PEC No.20201500002023 del 25-09-2020, asi mismo se anexa: Plan de emergencia y contigencia de riesgo natural aprobado, Acta de asistencia y lista de asistencia a socialización realizada el 26 de octubre al personal del PNN de Cocuy.</t>
    </r>
  </si>
  <si>
    <r>
      <rPr>
        <b/>
        <sz val="11"/>
        <color theme="1"/>
        <rFont val="Arial Narrow"/>
        <family val="2"/>
      </rPr>
      <t>SFF GUANENTA ALTO RIO FONCE</t>
    </r>
    <r>
      <rPr>
        <sz val="11"/>
        <color theme="1"/>
        <rFont val="Arial Narrow"/>
        <family val="2"/>
      </rPr>
      <t>:18/11/2020</t>
    </r>
  </si>
  <si>
    <r>
      <rPr>
        <b/>
        <sz val="11"/>
        <color theme="1"/>
        <rFont val="Arial Narrow"/>
        <family val="2"/>
      </rPr>
      <t>SFF GUANENTA ALTO RIO FONCE</t>
    </r>
    <r>
      <rPr>
        <sz val="11"/>
        <color theme="1"/>
        <rFont val="Arial Narrow"/>
        <family val="2"/>
      </rPr>
      <t>: 100%</t>
    </r>
  </si>
  <si>
    <r>
      <t>SFF Guanenta:</t>
    </r>
    <r>
      <rPr>
        <sz val="11"/>
        <color theme="1"/>
        <rFont val="Arial Narrow"/>
        <family val="2"/>
      </rPr>
      <t>Se anexa memorando de aprobacion del PEC No20201500001543 empleado para la socialización con el personal del AP realizada el 13 de noviembre,  asi mismo se anexa la lista de asistencia de dicha socialización.</t>
    </r>
  </si>
  <si>
    <r>
      <rPr>
        <b/>
        <sz val="11"/>
        <color theme="1"/>
        <rFont val="Arial Narrow"/>
        <family val="2"/>
      </rPr>
      <t>SFF IGUAQUE</t>
    </r>
    <r>
      <rPr>
        <sz val="11"/>
        <color theme="1"/>
        <rFont val="Arial Narrow"/>
        <family val="2"/>
      </rPr>
      <t>:18/11/2020</t>
    </r>
  </si>
  <si>
    <r>
      <rPr>
        <b/>
        <sz val="11"/>
        <color theme="1"/>
        <rFont val="Arial Narrow"/>
        <family val="2"/>
      </rPr>
      <t>SFF IGUAQUE</t>
    </r>
    <r>
      <rPr>
        <sz val="11"/>
        <color theme="1"/>
        <rFont val="Arial Narrow"/>
        <family val="2"/>
      </rPr>
      <t>: 40%</t>
    </r>
  </si>
  <si>
    <r>
      <rPr>
        <b/>
        <sz val="11"/>
        <color theme="1"/>
        <rFont val="Arial Narrow"/>
        <family val="2"/>
      </rPr>
      <t>SFF Iguaque:</t>
    </r>
    <r>
      <rPr>
        <sz val="11"/>
        <color theme="1"/>
        <rFont val="Arial Narrow"/>
        <family val="2"/>
      </rPr>
      <t xml:space="preserve"> (Avance 40%) No presenta avance en apobación y socializacion PEC.</t>
    </r>
  </si>
  <si>
    <r>
      <rPr>
        <b/>
        <sz val="11"/>
        <rFont val="Arial Narrow"/>
        <family val="2"/>
      </rPr>
      <t xml:space="preserve">PNN CUEVA DE LOS GUACHAROS:
</t>
    </r>
    <r>
      <rPr>
        <sz val="11"/>
        <rFont val="Arial Narrow"/>
        <family val="2"/>
      </rPr>
      <t>18/11/2020</t>
    </r>
  </si>
  <si>
    <r>
      <rPr>
        <b/>
        <sz val="11"/>
        <rFont val="Arial Narrow"/>
        <family val="2"/>
      </rPr>
      <t xml:space="preserve">PNN CUEVA DE LOS GUACHAROS: </t>
    </r>
    <r>
      <rPr>
        <sz val="11"/>
        <rFont val="Arial Narrow"/>
        <family val="2"/>
      </rPr>
      <t xml:space="preserve">Una vez remitido el PECDNIF a través del memorando 20206120000563 (segundo trimestre), el AP procede a reforzar los conocimientos sobre el PECDNIF vigente y a socializar el 9 de cotubre los cambios efectuados al documento remitido para aprobación (a la OGR), a los funcionarios y contratistas del Parque. Evidencias: 1) Acta 57 PECDNIF socialización- Anexo 1;  2)Lista de asistencia socialización PECDNIF- Anexo 2. </t>
    </r>
  </si>
  <si>
    <r>
      <rPr>
        <b/>
        <sz val="11"/>
        <rFont val="Arial Narrow"/>
        <family val="2"/>
      </rPr>
      <t xml:space="preserve">PNN CUEVA DE LOS GUACHAROS: </t>
    </r>
    <r>
      <rPr>
        <sz val="11"/>
        <rFont val="Arial Narrow"/>
        <family val="2"/>
      </rPr>
      <t>100%</t>
    </r>
  </si>
  <si>
    <r>
      <rPr>
        <b/>
        <sz val="11"/>
        <color theme="1"/>
        <rFont val="Arial Narrow"/>
        <family val="2"/>
      </rPr>
      <t>PNN Los Nevados:</t>
    </r>
    <r>
      <rPr>
        <sz val="11"/>
        <color theme="1"/>
        <rFont val="Arial Narrow"/>
        <family val="2"/>
      </rPr>
      <t xml:space="preserve"> 18/11/2020</t>
    </r>
  </si>
  <si>
    <r>
      <rPr>
        <b/>
        <sz val="11"/>
        <color theme="1"/>
        <rFont val="Arial Narrow"/>
        <family val="2"/>
      </rPr>
      <t xml:space="preserve">PNN Los Nevados: </t>
    </r>
    <r>
      <rPr>
        <sz val="11"/>
        <color theme="1"/>
        <rFont val="Arial Narrow"/>
        <family val="2"/>
      </rPr>
      <t>100%</t>
    </r>
  </si>
  <si>
    <r>
      <rPr>
        <b/>
        <sz val="11"/>
        <color theme="1"/>
        <rFont val="Arial Narrow"/>
        <family val="2"/>
      </rPr>
      <t xml:space="preserve">PNN Los Nevados: </t>
    </r>
    <r>
      <rPr>
        <sz val="11"/>
        <color theme="1"/>
        <rFont val="Arial Narrow"/>
        <family val="2"/>
      </rPr>
      <t xml:space="preserve">En términos de la actualización del plan de emergencia y contingencia de riesgos naturales es oportuno mencionar que la actualización del documento Plan de Emergencias y Contingencias por Desastres Naturales e Incendios de Cobertura Vegetal (PDECDIF) del PNN Los Nevados, fue enviado para aprobación a la Oficina de Gestión del Riesgo con memorando Orfeo 20206120000183 del 16 de marzo de 2020, se recibieron las sugerencias de ajuste con orfeo 20201500002463 . No obstante, se han venido generando las socializaciones de la versión del plan de emergencias vigente para el PNN Los Nevados, en diferentes escenarios de gestión y ante instancias municipales, tal como se reportó en el primer y segundo reporte ;  El 9 de octubre de 2020 se genera espacio virtual de socialización del plan de contingencia PNN Los Nevados ante representantes de las mesas para la atención del riesgo en el departamento del Tolima (Defensa Civil - Seccional Tolima, Cortolima, Policía ambiental, Bomberos Oficiales, Cruz Roja - Seccional Tolima). Adicionalmente se vienen desarrollando actividades establecidas en el plan de acción del PDECDIF, como la articulación con el Comité de Gestión del Riesgo y organismos de socorro para la atención a emergencias, Incendios Forestales y emergencias de montaña. Participación en el Consejo Departamental de Gestión del Riesgo de Caldas (Virtual) y Participación en la Comisión de incendios de Risaralda. Coordinación, actuación, control y evaluación de los eventos de incendios forestales presentados en los sectores El Sifón y Nieto. Generación de cartografía en la cual se ilustra los eventos (incendios forestales). Reporte y remisión a la Dirección Territorial y a la Oficina de Gestión del Riesgo de los registros de ocurrencia de Incendios Forestales y reportes extraordinarios de la actividad volcánica en el PNN Los Nevados. Se reporta cumplimiento en cuanto el PNN actualizo el documento y realizo las respectivas socializaciones.
</t>
    </r>
    <r>
      <rPr>
        <b/>
        <sz val="11"/>
        <color theme="1"/>
        <rFont val="Arial Narrow"/>
        <family val="2"/>
      </rPr>
      <t xml:space="preserve">Evidencias: </t>
    </r>
    <r>
      <rPr>
        <sz val="11"/>
        <color theme="1"/>
        <rFont val="Arial Narrow"/>
        <family val="2"/>
      </rPr>
      <t>Reporte PAA III Trimestre PDECDNIF  - Anexo 1
Registro de asistencia y ayuda de memoria socialización  Plan de Emergencias oct 9 – Anexo 2
Orfeo 20201500002463- Anexo 3</t>
    </r>
  </si>
  <si>
    <r>
      <rPr>
        <b/>
        <sz val="11"/>
        <color theme="1"/>
        <rFont val="Arial Narrow"/>
        <family val="2"/>
      </rPr>
      <t>PNN Selva de Florencia</t>
    </r>
    <r>
      <rPr>
        <sz val="11"/>
        <color theme="1"/>
        <rFont val="Arial Narrow"/>
        <family val="2"/>
      </rPr>
      <t>:100%</t>
    </r>
  </si>
  <si>
    <r>
      <rPr>
        <b/>
        <sz val="11"/>
        <color theme="1"/>
        <rFont val="Arial Narrow"/>
        <family val="2"/>
      </rPr>
      <t xml:space="preserve">PNN Selva de Florencia:
</t>
    </r>
    <r>
      <rPr>
        <sz val="11"/>
        <color theme="1"/>
        <rFont val="Arial Narrow"/>
        <family val="2"/>
      </rPr>
      <t>17/11/2020</t>
    </r>
  </si>
  <si>
    <r>
      <rPr>
        <b/>
        <sz val="11"/>
        <color theme="1"/>
        <rFont val="Arial Narrow"/>
        <family val="2"/>
      </rPr>
      <t>PNN Selva de Florencia:</t>
    </r>
    <r>
      <rPr>
        <sz val="11"/>
        <color theme="1"/>
        <rFont val="Arial Narrow"/>
        <family val="2"/>
      </rPr>
      <t xml:space="preserve"> se realizaron actividades de la implementación de cuatro acciones del PECDN: 1) Capacitación y entrenamiento al equipo trabajo en lo relacionado con riesgo de desastres y las amenazas identificadas para el AP (capacitación ofrecida por la Unidad Nacional para la Gestión del Riesgo y Desastres - sistema de alertas tempranas); 2) Articulación y participación activa en los Consejos Municipales de Gestión del Riesgo de Desastres (participación en reuniones convocadas por el CMGRD del municipio de Samaná); 3) Mantener contacto con las fuerzas militares y la OGR, para conocer avances de las actividades de desminado que hay al interior del AP (seguimiento y contacto con el BIDEH-3 en sus actividades de desminado al interior del Parque en los municipios de Samaná y Pensilvania); 4) Atender las situaciones de emergencia que se presenten al interior del AP (verificación de quema en sector Pensilvania y respectivo reporte a la autoridad competente). Mediante memorando No. 20201500001813 del 21/8/2020  aprobación de la actualización del PECDN vigencia 2019-2020 (se adjunta en este informe, ya que en el anterior corte del seguimiento fue el 8 agosto y no se alcanzo a reportar)
</t>
    </r>
    <r>
      <rPr>
        <b/>
        <sz val="11"/>
        <color theme="1"/>
        <rFont val="Arial Narrow"/>
        <family val="2"/>
      </rPr>
      <t>Evidencias:</t>
    </r>
    <r>
      <rPr>
        <sz val="11"/>
        <color theme="1"/>
        <rFont val="Arial Narrow"/>
        <family val="2"/>
      </rPr>
      <t xml:space="preserve"> Anexo 1. PECDN aprobado; Anexo2. Memorando de aprobación del PECDN; Anexo 3. Informe técnico consolidado de acciones implementadas 2020</t>
    </r>
  </si>
  <si>
    <r>
      <rPr>
        <b/>
        <sz val="11"/>
        <color theme="1"/>
        <rFont val="Arial Narrow"/>
        <family val="2"/>
      </rPr>
      <t>PNN CV Doña Juana C</t>
    </r>
    <r>
      <rPr>
        <sz val="11"/>
        <color theme="1"/>
        <rFont val="Arial Narrow"/>
        <family val="2"/>
      </rPr>
      <t>: 20/11/2020</t>
    </r>
  </si>
  <si>
    <r>
      <rPr>
        <b/>
        <sz val="11"/>
        <color theme="1"/>
        <rFont val="Arial Narrow"/>
        <family val="2"/>
      </rPr>
      <t>PNN CV Doña Juana C</t>
    </r>
    <r>
      <rPr>
        <sz val="11"/>
        <color theme="1"/>
        <rFont val="Arial Narrow"/>
        <family val="2"/>
      </rPr>
      <t>: 99%</t>
    </r>
  </si>
  <si>
    <r>
      <rPr>
        <b/>
        <sz val="11"/>
        <color theme="1"/>
        <rFont val="Arial Narrow"/>
        <family val="2"/>
      </rPr>
      <t>SFF Galeras</t>
    </r>
    <r>
      <rPr>
        <sz val="11"/>
        <color theme="1"/>
        <rFont val="Arial Narrow"/>
        <family val="2"/>
      </rPr>
      <t>: 17/11/2020</t>
    </r>
  </si>
  <si>
    <r>
      <rPr>
        <b/>
        <sz val="11"/>
        <color theme="1"/>
        <rFont val="Arial Narrow"/>
        <family val="2"/>
      </rPr>
      <t>SFF Galeras</t>
    </r>
    <r>
      <rPr>
        <sz val="11"/>
        <color theme="1"/>
        <rFont val="Arial Narrow"/>
        <family val="2"/>
      </rPr>
      <t>:100%</t>
    </r>
  </si>
  <si>
    <r>
      <rPr>
        <b/>
        <sz val="11"/>
        <color theme="1"/>
        <rFont val="Arial Narrow"/>
        <family val="2"/>
      </rPr>
      <t>SF Isla de la Corota:</t>
    </r>
    <r>
      <rPr>
        <sz val="11"/>
        <color theme="1"/>
        <rFont val="Arial Narrow"/>
        <family val="2"/>
      </rPr>
      <t xml:space="preserve">En el primer cuatrimestre  2020 se remite el PECDNIF del SF Isla de la Corota  a la DTAO (los soportes se reportaron en el primer seguimiento) por su parte, la DTAO revisó y remitió el documento a la OGR, con orfeo 20206120000463.(reportado en el 2 sgto).
Se reporta para este seguimiento la  matriz de seguimiento a la implementación del  PECDNIF. que contiene el reporte de las </t>
    </r>
    <r>
      <rPr>
        <sz val="11"/>
        <rFont val="Arial Narrow"/>
        <family val="2"/>
      </rPr>
      <t xml:space="preserve">alertas tempranas en el AP contemplada en el PECDNIF especialmente las generadas por el servicio Geológico Colombiano_SGC  con respecto a cambios de alertas tempranas del volcán Galeras. Dicho reporte se realiza de manera semanal al equipo del AP . </t>
    </r>
    <r>
      <rPr>
        <sz val="11"/>
        <color theme="1"/>
        <rFont val="Arial Narrow"/>
        <family val="2"/>
      </rPr>
      <t xml:space="preserve">En el mes de Octubre se participó activamente con el equipo de trabajo del AP, en el simulacro nacional por sismos que lo organizó la Alcadía Municipal de Pasto.Se llevó a cabo con satisfacción la participación en el curso de Brigadistas de Emergencias con ASOBEECOL, una de las actividades de implementación para el presente año del PECDNIF.
Con la UNGRD se participó del conversatorio organizado por la UNGRD - Gobernanza y Participación. Con el CDGRD Nariño, se participó en asambleas extraordinarias de sesiones viruales: 16/09/2020 Situación COVID, 14/10/2020 Temporada de menos lluvias, 19/11/2020 Amenaza Tsunami.  
Se cumple con el control, Documento actualizado y entregado, socializaciones realizadas. se realiza sgto a su aprobación.
</t>
    </r>
    <r>
      <rPr>
        <b/>
        <i/>
        <sz val="11"/>
        <color theme="1"/>
        <rFont val="Arial Narrow"/>
        <family val="2"/>
      </rPr>
      <t xml:space="preserve">Evidencias: </t>
    </r>
    <r>
      <rPr>
        <sz val="11"/>
        <color theme="1"/>
        <rFont val="Arial Narrow"/>
        <family val="2"/>
      </rPr>
      <t>Anexo 1_Matriz Seguimiento PECDNIF _SFIC 2020;Anexo 2_ Carpeta de evidencias implementación. Anexo 3_Print Seguimiento documento PECDNIF SFIC</t>
    </r>
  </si>
  <si>
    <r>
      <rPr>
        <b/>
        <sz val="11"/>
        <color theme="1"/>
        <rFont val="Arial Narrow"/>
        <family val="2"/>
      </rPr>
      <t>SF Isla de la Corota:</t>
    </r>
    <r>
      <rPr>
        <sz val="11"/>
        <color theme="1"/>
        <rFont val="Arial Narrow"/>
        <family val="2"/>
      </rPr>
      <t>100%</t>
    </r>
  </si>
  <si>
    <r>
      <rPr>
        <b/>
        <sz val="11"/>
        <color theme="1"/>
        <rFont val="Arial Narrow"/>
        <family val="2"/>
      </rPr>
      <t xml:space="preserve">PNN Las Hermosas: </t>
    </r>
    <r>
      <rPr>
        <sz val="11"/>
        <color theme="1"/>
        <rFont val="Arial Narrow"/>
        <family val="2"/>
      </rPr>
      <t>100%</t>
    </r>
  </si>
  <si>
    <r>
      <rPr>
        <b/>
        <sz val="11"/>
        <color theme="1"/>
        <rFont val="Arial Narrow"/>
        <family val="2"/>
      </rPr>
      <t>PNN Las Orquideas</t>
    </r>
    <r>
      <rPr>
        <sz val="11"/>
        <color theme="1"/>
        <rFont val="Arial Narrow"/>
        <family val="2"/>
      </rPr>
      <t>: El documento de PECDNIF fue revisado por la OGR y envian solicitud de ajustes con orfeo 20201500002563 del  09-11-2020; se encuentra en ajustes, se da cumplimiento en tanto que el documento PECDNIF fue actualizado en la vigencia.</t>
    </r>
  </si>
  <si>
    <r>
      <rPr>
        <b/>
        <sz val="11"/>
        <color theme="1"/>
        <rFont val="Arial Narrow"/>
        <family val="2"/>
      </rPr>
      <t>PNN Las Orquideas:</t>
    </r>
    <r>
      <rPr>
        <sz val="11"/>
        <color theme="1"/>
        <rFont val="Arial Narrow"/>
        <family val="2"/>
      </rPr>
      <t>99%</t>
    </r>
  </si>
  <si>
    <r>
      <rPr>
        <b/>
        <sz val="11"/>
        <color theme="1"/>
        <rFont val="Arial Narrow"/>
        <family val="2"/>
      </rPr>
      <t>PNN Nevado del Huila:</t>
    </r>
    <r>
      <rPr>
        <sz val="11"/>
        <color theme="1"/>
        <rFont val="Arial Narrow"/>
        <family val="2"/>
      </rPr>
      <t xml:space="preserve"> 17/11/2020</t>
    </r>
  </si>
  <si>
    <r>
      <rPr>
        <b/>
        <sz val="11"/>
        <color theme="1"/>
        <rFont val="Arial Narrow"/>
        <family val="2"/>
      </rPr>
      <t xml:space="preserve">PNN Nevado del Huila: </t>
    </r>
    <r>
      <rPr>
        <sz val="11"/>
        <color theme="1"/>
        <rFont val="Arial Narrow"/>
        <family val="2"/>
      </rPr>
      <t>100%</t>
    </r>
  </si>
  <si>
    <r>
      <rPr>
        <b/>
        <sz val="11"/>
        <color theme="1"/>
        <rFont val="Arial Narrow"/>
        <family val="2"/>
      </rPr>
      <t>SFF Otun Quimbaya:</t>
    </r>
    <r>
      <rPr>
        <sz val="11"/>
        <color theme="1"/>
        <rFont val="Arial Narrow"/>
        <family val="2"/>
      </rPr>
      <t xml:space="preserve"> Se avanza en la ejecución de las medidas del Plan de Emergencias; se envio el  Plan de Emergencias y Contingencias de Desastres Naturales e incendios forestales; la DTAO solicita ajustes finales. 
</t>
    </r>
    <r>
      <rPr>
        <b/>
        <sz val="11"/>
        <color theme="1"/>
        <rFont val="Arial Narrow"/>
        <family val="2"/>
      </rPr>
      <t>Evidencias</t>
    </r>
    <r>
      <rPr>
        <sz val="11"/>
        <color theme="1"/>
        <rFont val="Arial Narrow"/>
        <family val="2"/>
      </rPr>
      <t>:  Orfeo entrega PECDNIF 20206280002483_00001.docx Anexo 1; PECDNIF Oct 2020 Anexo 2; Informe  plan emergencias  trimestre 3 .docx Anexo 3</t>
    </r>
  </si>
  <si>
    <r>
      <rPr>
        <b/>
        <sz val="11"/>
        <color theme="1"/>
        <rFont val="Arial Narrow"/>
        <family val="2"/>
      </rPr>
      <t>SFF Otun Quimbaya:</t>
    </r>
    <r>
      <rPr>
        <sz val="11"/>
        <color theme="1"/>
        <rFont val="Arial Narrow"/>
        <family val="2"/>
      </rPr>
      <t xml:space="preserve"> 100%</t>
    </r>
  </si>
  <si>
    <r>
      <t xml:space="preserve">SFF Galeras: </t>
    </r>
    <r>
      <rPr>
        <sz val="11"/>
        <color theme="1"/>
        <rFont val="Arial Narrow"/>
        <family val="2"/>
      </rPr>
      <t>Con memorando 20206270001463 de julio, se envio a la DTAO el PEC actualizado (lo cual se reportó en el cuatrimestre anterior), por su parte la DT remitio al nivel central con orfeo 20206120000963 del 01-09-2020(Anexo 1); Por tanto se da cumplimiento a la actualización y entrega del documento.
Se participo en los espacios virtuales habilitados por el CDGRD, lo cual se detalla en el cuadro de seguimiento a la implementacion del PEC que se adjunta (Anexo 2 - cuadro de seguimiento a la implementacion del PEC).
Se realizo capacitacion al personal del SFF Galeras sobre manejo de incendios cobertura vegetal (Anexo 3. - Acta de capacitacion al equipo de trabajo 25 de septiembre)  y se participo en el simulacro de autoprotección por sismos (Anexo 4. - acta participacion de simulacro 22 de octubre).</t>
    </r>
  </si>
  <si>
    <r>
      <rPr>
        <b/>
        <sz val="11"/>
        <color theme="1"/>
        <rFont val="Arial Narrow"/>
        <family val="2"/>
      </rPr>
      <t>SF Isla de la Corota:</t>
    </r>
    <r>
      <rPr>
        <sz val="11"/>
        <color theme="1"/>
        <rFont val="Arial Narrow"/>
        <family val="2"/>
      </rPr>
      <t xml:space="preserve"> 
19/11/2020</t>
    </r>
  </si>
  <si>
    <r>
      <rPr>
        <b/>
        <sz val="11"/>
        <color theme="1"/>
        <rFont val="Arial Narrow"/>
        <family val="2"/>
      </rPr>
      <t>PNN Las Hermosas:</t>
    </r>
    <r>
      <rPr>
        <sz val="11"/>
        <color theme="1"/>
        <rFont val="Arial Narrow"/>
        <family val="2"/>
      </rPr>
      <t xml:space="preserve"> Remitió con  ORFEO No 20206190001883 del 18 de noviembre de 2020, el documento PECDNIF con los ajustes y actualizaciones pertinentes, los cuales fueron solicitados en el mes de septiembre de 2020 mediante memorando 20201500001943 por parte de la OGR en NC. 
Evidencias: Memorando_Solicitud_Ajustes_Sep_2020-Anexo 1; Memorando_Envio_PECDNIF_Ajsutado_Actualizado_Nov_2020-Anexo 2  </t>
    </r>
  </si>
  <si>
    <r>
      <rPr>
        <b/>
        <sz val="11"/>
        <color theme="1"/>
        <rFont val="Arial Narrow"/>
        <family val="2"/>
      </rPr>
      <t xml:space="preserve">PNN Hermosas: </t>
    </r>
    <r>
      <rPr>
        <sz val="11"/>
        <color theme="1"/>
        <rFont val="Arial Narrow"/>
        <family val="2"/>
      </rPr>
      <t>18/11/2020</t>
    </r>
  </si>
  <si>
    <r>
      <rPr>
        <b/>
        <sz val="11"/>
        <color theme="1"/>
        <rFont val="Arial Narrow"/>
        <family val="2"/>
      </rPr>
      <t xml:space="preserve">PNN Las Orquideas:
</t>
    </r>
    <r>
      <rPr>
        <sz val="11"/>
        <color theme="1"/>
        <rFont val="Arial Narrow"/>
        <family val="2"/>
      </rPr>
      <t>17/11/2020</t>
    </r>
  </si>
  <si>
    <r>
      <rPr>
        <b/>
        <sz val="11"/>
        <color theme="1"/>
        <rFont val="Arial Narrow"/>
        <family val="2"/>
      </rPr>
      <t>SFF Otun Quimbaya</t>
    </r>
    <r>
      <rPr>
        <sz val="11"/>
        <color theme="1"/>
        <rFont val="Arial Narrow"/>
        <family val="2"/>
      </rPr>
      <t>:
20/11/2020</t>
    </r>
  </si>
  <si>
    <r>
      <rPr>
        <b/>
        <sz val="11"/>
        <color theme="1"/>
        <rFont val="Arial Narrow"/>
        <family val="2"/>
      </rPr>
      <t>PNN Puracé</t>
    </r>
    <r>
      <rPr>
        <sz val="11"/>
        <color theme="1"/>
        <rFont val="Arial Narrow"/>
        <family val="2"/>
      </rPr>
      <t>: A través de Memorando 20201500002113 con fecha 28 de septiembre de 2020 se recibe observaciones al PECDNIF por parte de la Oficina de Gestión del Riesgo (Memorando observaciones OGR a PECDNIF-Anexo 1). El día 13 de noviembre se realiza revisión de los ajustes con la líder del tema de la DTAO (Ayuda de Memoria revisión PECDNIF 13 de noviembre 2020 - Anexo 2) y el día 17 de noviembre de 2020 mediante Memorando 20206230001253 con fecha 17 de noviembre de 2020 se hace remisión del PECDNIF ajustado para su respectivo trámite de aprobación. (Memorando remisión PECDNIF a DTAO 17 nov 2020-Anexo 3).</t>
    </r>
  </si>
  <si>
    <r>
      <rPr>
        <b/>
        <sz val="11"/>
        <color theme="1"/>
        <rFont val="Arial Narrow"/>
        <family val="2"/>
      </rPr>
      <t>PNN Puracé:1</t>
    </r>
    <r>
      <rPr>
        <sz val="11"/>
        <color theme="1"/>
        <rFont val="Arial Narrow"/>
        <family val="2"/>
      </rPr>
      <t>00%</t>
    </r>
  </si>
  <si>
    <r>
      <rPr>
        <b/>
        <sz val="11"/>
        <color theme="1"/>
        <rFont val="Arial Narrow"/>
        <family val="2"/>
      </rPr>
      <t>PNN Puracé</t>
    </r>
    <r>
      <rPr>
        <sz val="11"/>
        <color theme="1"/>
        <rFont val="Arial Narrow"/>
        <family val="2"/>
      </rPr>
      <t>:
17/11/2020</t>
    </r>
  </si>
  <si>
    <r>
      <rPr>
        <b/>
        <sz val="11"/>
        <color theme="1"/>
        <rFont val="Arial Narrow"/>
        <family val="2"/>
      </rPr>
      <t>PNN Tatama</t>
    </r>
    <r>
      <rPr>
        <sz val="11"/>
        <color theme="1"/>
        <rFont val="Arial Narrow"/>
        <family val="2"/>
      </rPr>
      <t>: 18/11/2020</t>
    </r>
  </si>
  <si>
    <r>
      <rPr>
        <b/>
        <sz val="11"/>
        <color theme="1"/>
        <rFont val="Arial Narrow"/>
        <family val="2"/>
      </rPr>
      <t>PNN Tatama:</t>
    </r>
    <r>
      <rPr>
        <sz val="11"/>
        <color theme="1"/>
        <rFont val="Arial Narrow"/>
        <family val="2"/>
      </rPr>
      <t xml:space="preserve">  la DT remitio a la OGR el Plan de Riesgo Publico con orfeo 20206120000813  fecha:18-08-2020 (reportado en el sgto anterior)
En el mes de septiembre, 17 se envió a las personas del equipo de trabajo del Parque el PCRP por correo electrónico y el 22 de septiembre se realizó socialización del documento.
Evidencias: Anexo 1_lista de asistencia y Ayuda de memoria socialización del PCRP. Anexo 2. Presentación PCRP Anexo3. Correos enviados</t>
    </r>
  </si>
  <si>
    <r>
      <rPr>
        <b/>
        <sz val="11"/>
        <color theme="1"/>
        <rFont val="Arial Narrow"/>
        <family val="2"/>
      </rPr>
      <t>PNN Tatama</t>
    </r>
    <r>
      <rPr>
        <sz val="11"/>
        <color theme="1"/>
        <rFont val="Arial Narrow"/>
        <family val="2"/>
      </rPr>
      <t>:100%</t>
    </r>
  </si>
  <si>
    <r>
      <rPr>
        <b/>
        <sz val="11"/>
        <color theme="1"/>
        <rFont val="Arial Narrow"/>
        <family val="2"/>
      </rPr>
      <t xml:space="preserve">PNN CHINGAZA: </t>
    </r>
    <r>
      <rPr>
        <sz val="11"/>
        <color theme="1"/>
        <rFont val="Arial Narrow"/>
        <family val="2"/>
      </rPr>
      <t>20/11/2020</t>
    </r>
  </si>
  <si>
    <r>
      <rPr>
        <b/>
        <sz val="11"/>
        <color theme="1"/>
        <rFont val="Arial Narrow"/>
        <family val="2"/>
      </rPr>
      <t xml:space="preserve">PNN CHINGAZA: </t>
    </r>
    <r>
      <rPr>
        <sz val="11"/>
        <color theme="1"/>
        <rFont val="Arial Narrow"/>
        <family val="2"/>
      </rPr>
      <t>50%</t>
    </r>
  </si>
  <si>
    <r>
      <rPr>
        <b/>
        <sz val="11"/>
        <color theme="1"/>
        <rFont val="Arial Narrow"/>
        <family val="2"/>
      </rPr>
      <t>PNN CHINGAZA:</t>
    </r>
    <r>
      <rPr>
        <sz val="11"/>
        <color theme="1"/>
        <rFont val="Arial Narrow"/>
        <family val="2"/>
      </rPr>
      <t xml:space="preserve"> 20/11/2020</t>
    </r>
  </si>
  <si>
    <r>
      <rPr>
        <b/>
        <sz val="11"/>
        <color theme="1"/>
        <rFont val="Arial Narrow"/>
        <family val="2"/>
      </rPr>
      <t xml:space="preserve">PNN CHINGAZA: </t>
    </r>
    <r>
      <rPr>
        <sz val="11"/>
        <color theme="1"/>
        <rFont val="Arial Narrow"/>
        <family val="2"/>
      </rPr>
      <t>25%</t>
    </r>
  </si>
  <si>
    <r>
      <rPr>
        <b/>
        <sz val="11"/>
        <color theme="1"/>
        <rFont val="Arial Narrow"/>
        <family val="2"/>
      </rPr>
      <t>PNN CHINGAZA</t>
    </r>
    <r>
      <rPr>
        <sz val="11"/>
        <color theme="1"/>
        <rFont val="Arial Narrow"/>
        <family val="2"/>
      </rPr>
      <t>: 20/11/2020</t>
    </r>
  </si>
  <si>
    <r>
      <rPr>
        <b/>
        <sz val="11"/>
        <color theme="1"/>
        <rFont val="Arial Narrow"/>
        <family val="2"/>
      </rPr>
      <t>PNN CHINGAZA</t>
    </r>
    <r>
      <rPr>
        <sz val="11"/>
        <color theme="1"/>
        <rFont val="Arial Narrow"/>
        <family val="2"/>
      </rPr>
      <t>: 25%</t>
    </r>
  </si>
  <si>
    <r>
      <rPr>
        <b/>
        <sz val="11"/>
        <color theme="1"/>
        <rFont val="Arial Narrow"/>
        <family val="2"/>
      </rPr>
      <t xml:space="preserve">PNN Chingaza: </t>
    </r>
    <r>
      <rPr>
        <sz val="11"/>
        <color theme="1"/>
        <rFont val="Arial Narrow"/>
        <family val="2"/>
      </rPr>
      <t>Esta acción de control se cumplío durante el segundo cuatrimestre de 2020.</t>
    </r>
  </si>
  <si>
    <r>
      <rPr>
        <b/>
        <sz val="11"/>
        <color theme="1"/>
        <rFont val="Arial Narrow"/>
        <family val="2"/>
      </rPr>
      <t xml:space="preserve">PNN Chingaza: </t>
    </r>
    <r>
      <rPr>
        <sz val="11"/>
        <color theme="1"/>
        <rFont val="Arial Narrow"/>
        <family val="2"/>
      </rPr>
      <t xml:space="preserve"> Se socializó el plan de contingencia para riesgo público, de manera interna con personal del Parque. 
Anexo 153.2.1 Acta_socializacion y Anexo 153.2.2 Lista_asist_presentación.</t>
    </r>
  </si>
  <si>
    <r>
      <rPr>
        <b/>
        <sz val="11"/>
        <color theme="1"/>
        <rFont val="Arial Narrow"/>
        <family val="2"/>
      </rPr>
      <t xml:space="preserve">PNN Chingaza: </t>
    </r>
    <r>
      <rPr>
        <sz val="11"/>
        <color theme="1"/>
        <rFont val="Arial Narrow"/>
        <family val="2"/>
      </rPr>
      <t xml:space="preserve"> Se realizó informe de implementación del Plan de Contingencias de Riesgo Público. 
Anexo 153.3.1. Informe de Implementacion, Anexo 153.3.2 Anexos del informe</t>
    </r>
  </si>
  <si>
    <r>
      <rPr>
        <b/>
        <sz val="11"/>
        <color theme="1"/>
        <rFont val="Arial Narrow"/>
        <family val="2"/>
      </rPr>
      <t>DNMI CINARUCO:</t>
    </r>
    <r>
      <rPr>
        <sz val="11"/>
        <color theme="1"/>
        <rFont val="Arial Narrow"/>
        <family val="2"/>
      </rPr>
      <t xml:space="preserve"> 20/11/2020</t>
    </r>
  </si>
  <si>
    <r>
      <rPr>
        <b/>
        <sz val="11"/>
        <color theme="1"/>
        <rFont val="Arial Narrow"/>
        <family val="2"/>
      </rPr>
      <t xml:space="preserve">DNMI CINARUCO: </t>
    </r>
    <r>
      <rPr>
        <sz val="11"/>
        <color theme="1"/>
        <rFont val="Arial Narrow"/>
        <family val="2"/>
      </rPr>
      <t>50%</t>
    </r>
  </si>
  <si>
    <r>
      <rPr>
        <b/>
        <sz val="11"/>
        <color theme="1"/>
        <rFont val="Arial Narrow"/>
        <family val="2"/>
      </rPr>
      <t>DNIMI CINARUCO</t>
    </r>
    <r>
      <rPr>
        <sz val="11"/>
        <color theme="1"/>
        <rFont val="Arial Narrow"/>
        <family val="2"/>
      </rPr>
      <t>: 50%</t>
    </r>
  </si>
  <si>
    <r>
      <rPr>
        <b/>
        <sz val="11"/>
        <color theme="1"/>
        <rFont val="Arial Narrow"/>
        <family val="2"/>
      </rPr>
      <t xml:space="preserve">DNMI CINARUCO: </t>
    </r>
    <r>
      <rPr>
        <sz val="11"/>
        <color theme="1"/>
        <rFont val="Arial Narrow"/>
        <family val="2"/>
      </rPr>
      <t>Se realizó la socializacion del Plan de riesgo público con  los contratistas del DNMI y los profesionales de apoyo contratados por el programa Riqueza natural  (Anexo 157.3 soci_proto_riesgo_publ 09112020), donde se enfatizó amenazas identificadas, mapa de localización de las mismas, conductas y comportamiento del personal en campo, así como la propuesta de conducto regular  para el DNMI en campo y situaciones de riesgo contenidas en el PCRP.</t>
    </r>
  </si>
  <si>
    <r>
      <rPr>
        <b/>
        <sz val="11"/>
        <color theme="1"/>
        <rFont val="Arial Narrow"/>
        <family val="2"/>
      </rPr>
      <t xml:space="preserve">PNN Cordillera de los Picachos: </t>
    </r>
    <r>
      <rPr>
        <sz val="11"/>
        <color theme="1"/>
        <rFont val="Arial Narrow"/>
        <family val="2"/>
      </rPr>
      <t>20/11/2020</t>
    </r>
  </si>
  <si>
    <r>
      <rPr>
        <b/>
        <sz val="11"/>
        <color theme="1"/>
        <rFont val="Arial Narrow"/>
        <family val="2"/>
      </rPr>
      <t xml:space="preserve">PNN Cordillera de los Picachos: </t>
    </r>
    <r>
      <rPr>
        <sz val="11"/>
        <color theme="1"/>
        <rFont val="Arial Narrow"/>
        <family val="2"/>
      </rPr>
      <t>En el marco del protocolo de prevención vigilancia y control se realizaron las siguientes acciones:  de prevención los comités de control y vigilancia de los recursos naturales, y los espacios de sensibilización comunitaria; para las acciones de vigilancia el equipo de PVC programó 13 recorridos en el sector Pato – Balsillas y Huila de los cuales se han realizado 5 a la fecha de este reporte, adicionalmente se realizó el seguimiento semanal a la presencia de focos de calor a través de la plataforma de la nasa en la cual para la fecha de este reporte se identificaron incidentes a los cuales se verifico con la DTOR mediante imágenes satelitales identificando que no tenían asociada tala de bosque, y para las acciones de control se notifica un oficio a prevención por una tala identificada de aproximadamente ½ hectárea en el sector de gestión Huila que, si bien no está ubicada al interior del Parque, si genera un daño ambiental y comete una infracción ambiental, la infracción ambiental se encuentra en jurisdicción de la Corporación Autónoma del Alto Magdalena – CAM, y finalmente fruto de la articulación que tiene el Parque con el Puesto de Control del Ejército Nacional en Balsillas, en actividades propias de control del Ejército, logran la incautación de 2 individuos de Loros los cuales son entregados a la CAM por el equipo del Parque. (Anexo R.2.1.1. Informe PVC 3 trimestre, (Anexos del R.2.1.1.1. Informe_SICO_SMART al Anexo R.2.1.1.14. Programación_tercer_trimestre), y del Anexo R.2.1.2. acta entrega de loros al Anexo R.2.1.10. SEGUIMIENTO_SEMANAL_FOCOS_CALOR).</t>
    </r>
  </si>
  <si>
    <r>
      <rPr>
        <b/>
        <sz val="11"/>
        <color theme="1"/>
        <rFont val="Arial Narrow"/>
        <family val="2"/>
      </rPr>
      <t>PNN Cordillera de los Picachos:</t>
    </r>
    <r>
      <rPr>
        <sz val="11"/>
        <color theme="1"/>
        <rFont val="Arial Narrow"/>
        <family val="2"/>
      </rPr>
      <t xml:space="preserve"> 20%</t>
    </r>
  </si>
  <si>
    <r>
      <rPr>
        <b/>
        <sz val="11"/>
        <color theme="1"/>
        <rFont val="Arial Narrow"/>
        <family val="2"/>
      </rPr>
      <t>PNN Cordillera de los Picachos:</t>
    </r>
    <r>
      <rPr>
        <sz val="11"/>
        <color theme="1"/>
        <rFont val="Arial Narrow"/>
        <family val="2"/>
      </rPr>
      <t xml:space="preserve"> 80%</t>
    </r>
  </si>
  <si>
    <r>
      <rPr>
        <b/>
        <sz val="11"/>
        <color theme="1"/>
        <rFont val="Arial Narrow"/>
        <family val="2"/>
      </rPr>
      <t xml:space="preserve">PNN Cordillera de los Picachos: </t>
    </r>
    <r>
      <rPr>
        <sz val="11"/>
        <color theme="1"/>
        <rFont val="Arial Narrow"/>
        <family val="2"/>
      </rPr>
      <t>Se reporta la participación en la tercera sesión del Comité de Control y Vigilancia de los Recursos Naturales Renovables de San Vicente del Caguán y la socialización de los avances del Plan Operativo Anual de Control y Vigilancia para el año 2020 del municipio de San Vicente del Caguán. Adicionalmente, se participó una intervención radial de socialización del contexto del PNN Cordillera de los Picachos como parte del plan operativo del Comité de Control y vigilancia, finalmente reportar que se envió correo electrónico a Corpoamazonia solicitando adelantar la reunión de cierre de año del Comité al cual no se ha obtenido respuesta. (Anexo. R 2.2.1. Acta_participación_reunión_CCVRN SVC, Anexo. R 2.2.2. Solicitud de Reunión del CCVRN SVC, Anexo. R 2.2.3. Informe_Intervención_Radial_CCVRNR_SVC, Anexo. R 2.2.4. POA_CCVRN SVC)</t>
    </r>
  </si>
  <si>
    <r>
      <rPr>
        <b/>
        <sz val="11"/>
        <color theme="1"/>
        <rFont val="Arial Narrow"/>
        <family val="2"/>
      </rPr>
      <t>PNN EL TUPARRO:</t>
    </r>
    <r>
      <rPr>
        <sz val="11"/>
        <color theme="1"/>
        <rFont val="Arial Narrow"/>
        <family val="2"/>
      </rPr>
      <t xml:space="preserve"> 20/11/2020</t>
    </r>
  </si>
  <si>
    <r>
      <rPr>
        <b/>
        <sz val="11"/>
        <color theme="1"/>
        <rFont val="Arial Narrow"/>
        <family val="2"/>
      </rPr>
      <t>PNN EL TUPARRO:</t>
    </r>
    <r>
      <rPr>
        <sz val="11"/>
        <color theme="1"/>
        <rFont val="Arial Narrow"/>
        <family val="2"/>
      </rPr>
      <t>Mediante Memorando N° 20201500002483 con fecha del 30-10-2020, la Oficina de Gestión del Riesgo aprobó la actualización al documento Plan de Emergencia y Contingencia para el Riesgo Público del PNN El Tuparro.
Anexo 2.1.1. Memo 20201500002483
Anexo 2.1.2. Memo 20207030002433</t>
    </r>
  </si>
  <si>
    <r>
      <rPr>
        <b/>
        <sz val="11"/>
        <color theme="1"/>
        <rFont val="Arial Narrow"/>
        <family val="2"/>
      </rPr>
      <t>PNN EL TUPARRO:</t>
    </r>
    <r>
      <rPr>
        <sz val="11"/>
        <color theme="1"/>
        <rFont val="Arial Narrow"/>
        <family val="2"/>
      </rPr>
      <t xml:space="preserve"> 50%</t>
    </r>
  </si>
  <si>
    <r>
      <rPr>
        <b/>
        <sz val="11"/>
        <color theme="1"/>
        <rFont val="Arial Narrow"/>
        <family val="2"/>
      </rPr>
      <t xml:space="preserve">PNN EL TUPARRO: </t>
    </r>
    <r>
      <rPr>
        <sz val="11"/>
        <color theme="1"/>
        <rFont val="Arial Narrow"/>
        <family val="2"/>
      </rPr>
      <t>20/11/2020</t>
    </r>
  </si>
  <si>
    <r>
      <rPr>
        <b/>
        <sz val="11"/>
        <color theme="1"/>
        <rFont val="Arial Narrow"/>
        <family val="2"/>
      </rPr>
      <t>PNN EL TUPARRO</t>
    </r>
    <r>
      <rPr>
        <sz val="11"/>
        <color theme="1"/>
        <rFont val="Arial Narrow"/>
        <family val="2"/>
      </rPr>
      <t xml:space="preserve">:La acción de control se cumplió en el cuatrimestre anterior, razón por la cual no se anexan evidencias. </t>
    </r>
  </si>
  <si>
    <r>
      <rPr>
        <b/>
        <sz val="11"/>
        <color theme="1"/>
        <rFont val="Arial Narrow"/>
        <family val="2"/>
      </rPr>
      <t xml:space="preserve">PNN EL TUPARRO: </t>
    </r>
    <r>
      <rPr>
        <sz val="11"/>
        <color theme="1"/>
        <rFont val="Arial Narrow"/>
        <family val="2"/>
      </rPr>
      <t>25%</t>
    </r>
  </si>
  <si>
    <r>
      <rPr>
        <b/>
        <sz val="11"/>
        <color theme="1"/>
        <rFont val="Arial Narrow"/>
        <family val="2"/>
      </rPr>
      <t>PNN EL TUPARRO:</t>
    </r>
    <r>
      <rPr>
        <sz val="11"/>
        <color theme="1"/>
        <rFont val="Arial Narrow"/>
        <family val="2"/>
      </rPr>
      <t xml:space="preserve">La acción de control se cumplió en el cuatrimestre anterior, razón por la cual no se anexan evidencias. </t>
    </r>
  </si>
  <si>
    <r>
      <rPr>
        <b/>
        <sz val="11"/>
        <color theme="1"/>
        <rFont val="Arial Narrow"/>
        <family val="2"/>
      </rPr>
      <t>PNN AL TUPARRO</t>
    </r>
    <r>
      <rPr>
        <sz val="11"/>
        <color theme="1"/>
        <rFont val="Arial Narrow"/>
        <family val="2"/>
      </rPr>
      <t>: 25%</t>
    </r>
  </si>
  <si>
    <r>
      <t xml:space="preserve">GGIS: </t>
    </r>
    <r>
      <rPr>
        <sz val="11"/>
        <color rgb="FF000000"/>
        <rFont val="Arial Narrow"/>
        <family val="2"/>
      </rPr>
      <t>Desde el GGIS se ha venido orientando y participando en diferentes actividades para el cumplimiento de las actividades de coordinación del SINAP en los espacios SIRAPs, entre los cuales han estado el acompañando a los comités técnicos y directivos de los Subsistemas. Además de esto se ha acompañado los subsistemas en la actualización de sus planes de Acción para que queden armonizados con la Política Pública del SINAP 2020 2030.  Las 40 evidencias remitidas se encuentran en el DRIVE compartido por la OAP. Anexo: Actas y memorias. Listados de asitencia</t>
    </r>
    <r>
      <rPr>
        <b/>
        <sz val="11"/>
        <color indexed="8"/>
        <rFont val="Arial Narrow"/>
        <family val="2"/>
      </rPr>
      <t xml:space="preserve">.
DTAO: </t>
    </r>
    <r>
      <rPr>
        <sz val="11"/>
        <color rgb="FF000000"/>
        <rFont val="Arial Narrow"/>
        <family val="2"/>
      </rPr>
      <t xml:space="preserve">Participación en varios espacios del SINAP, tales como El SIDAP Antioquia, socializó sobre las metas del Plan Nacional de Desarrollo relacionado con incrementar el índice de efectividad de manejo de áreas protegidas públicas del SINAP. En el SIDAP Nariño realizó un comité directivo. Se avanza  en el desarrollo de propuesta Corredor Andes del Sur. SIDAP Antioquia propuesta consolidación de nodos importantes de conectividad red ecológica principal del departamento de Antioquia, Desde SIRAP Macizo y con el acompañamiento de la DTAO se apoyó al Ministerio de Ambiente y Desarrollo sostenible en el informe decenal para Reserva de Biósfera del Macizo. Evidencias: Acta SIDAP Nariño; Anexo1.  Acta SIRAP Macizo Anexo 2. Actas SIDAP Antioquia Anexos 3.4.5.6, 7, 8 y 9 Nota: se adjunta evidencias de agosto que no fueron reportadas en el seguimiento anterior, porque fueron posteriores a la fecha de corte del reporte.
</t>
    </r>
    <r>
      <rPr>
        <b/>
        <sz val="11"/>
        <color indexed="8"/>
        <rFont val="Arial Narrow"/>
        <family val="2"/>
      </rPr>
      <t xml:space="preserve">DTCA: </t>
    </r>
    <r>
      <rPr>
        <sz val="11"/>
        <color rgb="FF000000"/>
        <rFont val="Arial Narrow"/>
        <family val="2"/>
      </rPr>
      <t>En el marco de la gestión que adelanta la Dirección Territorial Caribe, frente a la dinamización de los sistemas de áreas protegidas, en este caso sistemas temáticos (Locales y Departamentales) y las actividades propias del contexto del proceso, se desarrollaron en el tercer cuatrimestre de la vigencia unos espacios en el departamento de La Guajira, municipios de Uribia y de Riohacha que se detallan continuación: SILAP URIBIA Lunes 14 de septiembre de 2020: en el marco de la mesa de trabajo para la conformación del SILAP, se avanzó con la presencia de la alcaldía (Consejo Municipal, Secretaria de Desarrollo, Oficina Jurídica, entre otros) en la revisión final del modelo de Acuerdo. Para ello se contó con la participación de las áreas PNN La Macuira y PNN Bahía Portete, profesional 18 de la DTCA y nuevas áreas, así como la subdirección de gestión ambiental de CORPGUAJIRA, siendo este un insumo preparatorio para la aprobación final de dicho Acuerdo.</t>
    </r>
    <r>
      <rPr>
        <b/>
        <sz val="11"/>
        <color indexed="8"/>
        <rFont val="Arial Narrow"/>
        <family val="2"/>
      </rPr>
      <t xml:space="preserve"> anexo 1. </t>
    </r>
    <r>
      <rPr>
        <sz val="11"/>
        <color rgb="FF000000"/>
        <rFont val="Arial Narrow"/>
        <family val="2"/>
      </rPr>
      <t>Lista asistencia 14.09.2020. SILAP Uribia Martes 12 de noviembre de 2020: Por parte de la alcaldía del Municipio de Uribia, fue allegado a esta Dirección Territorial el Acuerdo municipal 007 “Por medio del cual se establece el Sistema Local de Áreas Protegidas del Municipio de Uribia y se crean mecanismos para su conformación, estructuración y desarrollo”. Cabe destacar que este es parte del resultado de la gestión conjunta entre el ente territorial, CORPOGUAJIRA y Parques Nacionales, a través de la Dirección Territorial Caribe y la participación continua de los PNN La Macuira y Bahía Portete.</t>
    </r>
    <r>
      <rPr>
        <b/>
        <sz val="11"/>
        <color indexed="8"/>
        <rFont val="Arial Narrow"/>
        <family val="2"/>
      </rPr>
      <t xml:space="preserve"> anexo 2.</t>
    </r>
    <r>
      <rPr>
        <sz val="11"/>
        <color rgb="FF000000"/>
        <rFont val="Arial Narrow"/>
        <family val="2"/>
      </rPr>
      <t xml:space="preserve"> ACUERDO MUNICIPAL 007 DE 2020 INICIATIVA SILAP RIOHACHA Martes 20 de octubre de 2020: fue realizado espacio interno de articulación entre la DTCA y los PNN Sierra Nevada de Santa Marta y el SFF Los Flamencos, contando con los jefes y profesionales de las áreas, donde se abordó la importancia de contar con un sistema local para el Distrito de Riohacha, examinándose las ventajas de un espacio permanente e interinstitucional para mejorar procesos de gobernanza de estas 2 áreas protegidas, así como el diálogo próximo con CORPOGUAJIRA y Alcaldía del Distrito de Riohacha.</t>
    </r>
    <r>
      <rPr>
        <b/>
        <sz val="11"/>
        <color indexed="8"/>
        <rFont val="Arial Narrow"/>
        <family val="2"/>
      </rPr>
      <t xml:space="preserve"> anexo 3. </t>
    </r>
    <r>
      <rPr>
        <sz val="11"/>
        <color rgb="FF000000"/>
        <rFont val="Arial Narrow"/>
        <family val="2"/>
      </rPr>
      <t>LISTA DE ASISTENCIA REUNION VIRTUAL,</t>
    </r>
    <r>
      <rPr>
        <b/>
        <sz val="11"/>
        <color indexed="8"/>
        <rFont val="Arial Narrow"/>
        <family val="2"/>
      </rPr>
      <t xml:space="preserve"> anexo 4. </t>
    </r>
    <r>
      <rPr>
        <sz val="11"/>
        <color rgb="FF000000"/>
        <rFont val="Arial Narrow"/>
        <family val="2"/>
      </rPr>
      <t xml:space="preserve">presentación SILAP Riohacha SILAP SAN JUAN DEL CESAR Martes 10 de noviembre: se realizó participación en espacio de trabajo que retomó el SILAP conformado para el municipio de San Juan del Cesar, jornada organizada por CORPGUAJIRA y la Alcaldía. Para ello se contó con la presencia del jefe del PNN Sierra Nevada de Santa Marta y del profesional 18 de la DTCA. Tal espacio fue aprovechado para avanzar en la evaluación de la efectividad del Manejo de la Reserva Forestal Protectora Cañaverales. </t>
    </r>
    <r>
      <rPr>
        <b/>
        <sz val="11"/>
        <color indexed="8"/>
        <rFont val="Arial Narrow"/>
        <family val="2"/>
      </rPr>
      <t xml:space="preserve">anexo 5.  </t>
    </r>
    <r>
      <rPr>
        <sz val="11"/>
        <color rgb="FF000000"/>
        <rFont val="Arial Narrow"/>
        <family val="2"/>
      </rPr>
      <t xml:space="preserve">Listado de  Asistencia 10 NOV +BJ77SIDAP GUAJIRA Para el día martes 17 de noviembre fue promovido almuerzo de trabajo con diputados de la Asamblea Departamental de La Guajira en donde se expuso la importancia de avanzar en la conformación del SIDAP GUAJIRA. Dicho evento contó con la participación de la Dirección General de CORPOGUAJIRA, 7 diputados del departamento y con la representación de Parques Nacionales y DTCA por medio del jefe del PNN La Macuira. Se definió avanzar en dicha gestión para llevar a cabo la ordenanza que formaliza dicha conformación del subsistema. (memoria fotográfica ver anexo 6 reunión 17 noviembre) </t>
    </r>
    <r>
      <rPr>
        <b/>
        <sz val="11"/>
        <color indexed="8"/>
        <rFont val="Arial Narrow"/>
        <family val="2"/>
      </rPr>
      <t xml:space="preserve">
DTPA: </t>
    </r>
    <r>
      <rPr>
        <sz val="11"/>
        <color rgb="FF000000"/>
        <rFont val="Arial Narrow"/>
        <family val="2"/>
      </rPr>
      <t>Se adjunta como evidencia de la acción el acta de elección del representante indigena y el representante afrodescendiente al primer comité directivo del GEF Pacífico, así como evidencia de los acompañamientos del 29 de septiembre, el 22 y el 28 de octubre de la secretaría técnica del SIRAP Pacífico. Evidencia 1. Acta elección delegado indígena CD Evidencia 2. Acta elección delegado Afro consejo CD Evidencia 3. Acta 28 y 29 SIRAP PA 22 y 28 OCT2020 Evidencia 4. Acta 27 SIRAP PA 06OCT2020</t>
    </r>
    <r>
      <rPr>
        <b/>
        <sz val="11"/>
        <color indexed="8"/>
        <rFont val="Arial Narrow"/>
        <family val="2"/>
      </rPr>
      <t xml:space="preserve">
DTAN: </t>
    </r>
    <r>
      <rPr>
        <sz val="11"/>
        <color rgb="FF000000"/>
        <rFont val="Arial Narrow"/>
        <family val="2"/>
      </rPr>
      <t>Dando cumplimiento a lo definido en el control definido para este riesgo: Profesional asignado para el tema del SIRAP en la DT, realizará cuándo sea requerido socializaciones y sensibilizaciones frente al contexto del proceso  quedando como evidencia listados de asistencia o actas de reunión, con la presentación. La DTAN como secretaría técnica ha acompañado el proceso de construcción colectiva del plan de Acción del SIRAP AN atendiendo los lineamientos de la propuesta de la nueva politica SINAP 2020-2030, igualmente en coordinación con el gurpo de gestiona e intetración del SINAP de la SGMAP, realizan los profesionales de este grupo capacitación dirigida a las Corporaciones en el RUNAP, Se dinamiza con el apoyo del programa Biofin del PNUD ante los socios del SIRAP AN la formulación de proyecto para ser presentado ante el sistema general de regalias e igualmente con el grupo de consolidación del SINAP de la SGMAP de PNN se hace propuesta de ajuste memorando de entendimiento para este subsistema.</t>
    </r>
    <r>
      <rPr>
        <b/>
        <sz val="11"/>
        <color indexed="8"/>
        <rFont val="Arial Narrow"/>
        <family val="2"/>
      </rPr>
      <t xml:space="preserve"> 
Evidencia</t>
    </r>
    <r>
      <rPr>
        <sz val="11"/>
        <color rgb="FF000000"/>
        <rFont val="Arial Narrow"/>
        <family val="2"/>
      </rPr>
      <t>: Actas y lista de asistencia dentro de las cual están 9 documentos.</t>
    </r>
  </si>
  <si>
    <r>
      <rPr>
        <b/>
        <sz val="11"/>
        <color indexed="8"/>
        <rFont val="Arial Narrow"/>
        <family val="2"/>
      </rPr>
      <t xml:space="preserve">GGIS: </t>
    </r>
    <r>
      <rPr>
        <sz val="11"/>
        <color indexed="8"/>
        <rFont val="Arial Narrow"/>
        <family val="2"/>
      </rPr>
      <t xml:space="preserve">100%
</t>
    </r>
    <r>
      <rPr>
        <b/>
        <sz val="11"/>
        <color indexed="8"/>
        <rFont val="Arial Narrow"/>
        <family val="2"/>
      </rPr>
      <t>DTAN:</t>
    </r>
    <r>
      <rPr>
        <sz val="11"/>
        <color indexed="8"/>
        <rFont val="Arial Narrow"/>
        <family val="2"/>
      </rPr>
      <t xml:space="preserve"> 100%
</t>
    </r>
    <r>
      <rPr>
        <b/>
        <sz val="11"/>
        <color indexed="8"/>
        <rFont val="Arial Narrow"/>
        <family val="2"/>
      </rPr>
      <t>DTAO:</t>
    </r>
    <r>
      <rPr>
        <sz val="11"/>
        <color indexed="8"/>
        <rFont val="Arial Narrow"/>
        <family val="2"/>
      </rPr>
      <t xml:space="preserve"> 100%
</t>
    </r>
    <r>
      <rPr>
        <b/>
        <sz val="11"/>
        <color indexed="8"/>
        <rFont val="Arial Narrow"/>
        <family val="2"/>
      </rPr>
      <t xml:space="preserve">DTCA: </t>
    </r>
    <r>
      <rPr>
        <sz val="11"/>
        <color indexed="8"/>
        <rFont val="Arial Narrow"/>
        <family val="2"/>
      </rPr>
      <t xml:space="preserve">100%
</t>
    </r>
    <r>
      <rPr>
        <b/>
        <sz val="11"/>
        <color indexed="8"/>
        <rFont val="Arial Narrow"/>
        <family val="2"/>
      </rPr>
      <t>DTPA:</t>
    </r>
    <r>
      <rPr>
        <sz val="11"/>
        <color indexed="8"/>
        <rFont val="Arial Narrow"/>
        <family val="2"/>
      </rPr>
      <t xml:space="preserve"> 100%</t>
    </r>
  </si>
  <si>
    <r>
      <t xml:space="preserve">GGIS: </t>
    </r>
    <r>
      <rPr>
        <sz val="11"/>
        <color rgb="FF000000"/>
        <rFont val="Arial Narrow"/>
        <family val="2"/>
      </rPr>
      <t>En la medida en que se inscriben nuevas áreas protegidas del SINAP en el RUNAP, la información de estas es validada por los 2 validadores SIG y Temático, en aras de subsanar inconsistencias en la información que incorporan las autoridades ambientales en el RUNAP (Matriz de Reporte). Posterior a este proceso se generan los respectivos reportes RUNAP, los cuales son enviados de manera mensual mediante memorando al GCEA para la respectiva difusión de los mismos (los días 25 de cada mes), estos reportes son publicados periódicamente en la pagina WEB de la entidad (Se anexa remisión para publicaciones).  Las 5 evidencias se encuentran en el DRIVE compartido por la OAP Anexos: Matriz Reporte RUNAP sep_dic ; Memorando_RUNAP_Octubre_2020; Memorando_RUNAP_Septiembre_2020; Reporte_RUNAP_25_de_Octubre_2020; Reporte_RUNAP_25_de_Septiembre_2020</t>
    </r>
  </si>
  <si>
    <r>
      <t xml:space="preserve">GGIS: </t>
    </r>
    <r>
      <rPr>
        <sz val="11"/>
        <color rgb="FF000000"/>
        <rFont val="Arial Narrow"/>
        <family val="2"/>
      </rPr>
      <t>En el mes de Septiembre  se realizo 1 jornada (11-09-2020 con un total de 14 asistentes) de capacitación para diferentes  autoridades ambientales competentes en el cargue de información del RUNAP.  En estas capacitaciones se contó con un ambiente de pruebas (http://test-runapadmin.parquesnacionales.gov.co/) en el cual se realizó un ejercicio práctico de inscripción de un área protegida del SINAP en el RUNAP, el cual estuvo orientado por los validadores Temático y SIG(se anexa asistencia, presentación y agenda). Se efectúa las respectivas respuestas a los peticionarios en temas RUNAP (45 correos de solicitudes y 13 solicitudes temas RUNAP) . Las evidencias (2 Carpetas) se encuentran en el DRIVE compartido por la OAP. Anexos: Capacitación RUNAP - Correos Solicitudes y respuestas  temas RUNAP</t>
    </r>
  </si>
  <si>
    <r>
      <rPr>
        <b/>
        <sz val="11"/>
        <rFont val="Arial Narrow"/>
        <family val="2"/>
      </rPr>
      <t>DTOR</t>
    </r>
    <r>
      <rPr>
        <sz val="11"/>
        <rFont val="Arial Narrow"/>
        <family val="2"/>
      </rPr>
      <t xml:space="preserve"> Se participo en los siguientes espacios: 
i) Avances en el fortalecimiento al SIDAP Vichada y Arauca y SIMAP Cumaribo (Anexo 1 al 9).
iii) Espacios convocados para la formulación del Plan de Acción Anual 2020-2030 del Sirap Orinoquia con el apoyo del Proyecto BIOFIN-PNUD  (Anexos 10 al 14) y Articulación Política SINAP - PA Subsistemas Regionales (Anexo 15)
iv) Se  avanzó en la gestión de un proyecto para presentar al sistema general de regalías (Anexo 16 al 19) . 
v) Se realizaron reuniones con miembros del SIRAP, con quienes se construyó el boletín virtual (Anexos 20 al 23) 
vi)  Se desarrolló el III comité técnico del Sirap Orinoquia.  Se acompañaron los espacios para la concertación de la política SINAP (Anexo 24).
vii) Seguimiento a compromisos para la organización del diplomado en ordenamiento territorial dirigido a miembros del SIRAP Orinoquia (Anexo 25)
viii) Concertar apoyos del proyecto GEF SINAP al SIRAP Orinoquia asociados a posicionamiento y RNSC (Anexo 26).
.  x) Se apoyó la capacitación de RNSC a Gobernación de Casanare. (Anexo 27)</t>
    </r>
  </si>
  <si>
    <r>
      <rPr>
        <b/>
        <sz val="11"/>
        <rFont val="Arial Narrow"/>
        <family val="2"/>
      </rPr>
      <t>DTOR</t>
    </r>
    <r>
      <rPr>
        <sz val="11"/>
        <rFont val="Arial Narrow"/>
        <family val="2"/>
      </rPr>
      <t xml:space="preserve">  Se construyó el II informe de gestión del SIRAP Orinoquia, en el cual se consolidan los aportes de las organizaciones e instituciones vinculadas a la instancia, evidenciando un cumplimiento del 88% en la ejecución de las metas propuestas en el POA SIRAP 2020. (Anexo 159.2.1 Copia de 2020 Informe gestion II Semestre final y Anexo 159.2.2 Copia de 20200731 Prop_POA_2020_Sirap_aprobada_IISem).</t>
    </r>
  </si>
  <si>
    <r>
      <t xml:space="preserve">DTOR: </t>
    </r>
    <r>
      <rPr>
        <sz val="11"/>
        <color theme="1"/>
        <rFont val="Arial Narrow"/>
        <family val="2"/>
      </rPr>
      <t>20/11/2020</t>
    </r>
  </si>
  <si>
    <r>
      <t xml:space="preserve">DTOR: </t>
    </r>
    <r>
      <rPr>
        <sz val="11"/>
        <color theme="1"/>
        <rFont val="Arial Narrow"/>
        <family val="2"/>
      </rPr>
      <t>50%</t>
    </r>
  </si>
  <si>
    <r>
      <t>DTOR:</t>
    </r>
    <r>
      <rPr>
        <sz val="11"/>
        <color theme="1"/>
        <rFont val="Arial Narrow"/>
        <family val="2"/>
      </rPr>
      <t xml:space="preserve"> 50%</t>
    </r>
  </si>
  <si>
    <r>
      <rPr>
        <b/>
        <sz val="11"/>
        <color rgb="FF000000"/>
        <rFont val="Arial Narrow"/>
        <family val="2"/>
      </rPr>
      <t xml:space="preserve">DTAN: </t>
    </r>
    <r>
      <rPr>
        <sz val="11"/>
        <color rgb="FF000000"/>
        <rFont val="Arial Narrow"/>
        <family val="2"/>
      </rPr>
      <t>18/11/2020</t>
    </r>
  </si>
  <si>
    <r>
      <rPr>
        <b/>
        <sz val="11"/>
        <color rgb="FF000000"/>
        <rFont val="Arial Narrow"/>
        <family val="2"/>
      </rPr>
      <t>DTAN:</t>
    </r>
    <r>
      <rPr>
        <sz val="11"/>
        <color rgb="FF000000"/>
        <rFont val="Arial Narrow"/>
        <family val="2"/>
      </rPr>
      <t xml:space="preserve"> 100%</t>
    </r>
  </si>
  <si>
    <r>
      <rPr>
        <b/>
        <sz val="11"/>
        <color indexed="8"/>
        <rFont val="Arial Narrow"/>
        <family val="2"/>
      </rPr>
      <t xml:space="preserve">OAP: </t>
    </r>
    <r>
      <rPr>
        <sz val="11"/>
        <color indexed="8"/>
        <rFont val="Arial Narrow"/>
        <family val="2"/>
      </rPr>
      <t xml:space="preserve">Se dio respuesta a las solicitudes del GCI en relación al SCI para el segundo semestre de la vigencia 2020 con la finalidad de realizar seguimiento y evaluación del MIPG en sus diferentes componentes, para medir la efectividad en relación con la estructura de control. Se realizó socialización de temas varios del SGI en el Terce encuentro de Lideres del SGI de Nivel Central y Direcciones Territoriales (12/11/2020); se realizaron jorandas de actualización de las matrices de aspectos e impactos ambientales (septiembre) con nivel central y Direcciones Territoriales como partes del susbsistema de Gestión ambiental. </t>
    </r>
    <r>
      <rPr>
        <b/>
        <sz val="11"/>
        <color rgb="FF000000"/>
        <rFont val="Arial Narrow"/>
        <family val="2"/>
      </rPr>
      <t xml:space="preserve"> </t>
    </r>
    <r>
      <rPr>
        <sz val="11"/>
        <color rgb="FF000000"/>
        <rFont val="Arial Narrow"/>
        <family val="2"/>
      </rPr>
      <t xml:space="preserve">Así mismo se estructuró la matríz legal ambiental aplicable a PNNC (NC y DT´s), la cual se revisó por el área juridica para su concepto. </t>
    </r>
    <r>
      <rPr>
        <b/>
        <sz val="11"/>
        <color rgb="FF000000"/>
        <rFont val="Arial Narrow"/>
        <family val="2"/>
      </rPr>
      <t xml:space="preserve">Anexos: </t>
    </r>
    <r>
      <rPr>
        <sz val="11"/>
        <color rgb="FF000000"/>
        <rFont val="Arial Narrow"/>
        <family val="2"/>
      </rPr>
      <t>Listado de Asistencia Tercer encuentro SGI - Lista de Asistencia Matriz EIA - Memorando de Remisión de la Evalución del SCI. - Correo de envío respuesta de revisión matriz legal ambiental por parte de jurídica.</t>
    </r>
  </si>
  <si>
    <r>
      <rPr>
        <b/>
        <sz val="11"/>
        <color rgb="FF000000"/>
        <rFont val="Arial Narrow"/>
        <family val="2"/>
      </rPr>
      <t xml:space="preserve">DTAN: </t>
    </r>
    <r>
      <rPr>
        <sz val="11"/>
        <color rgb="FF000000"/>
        <rFont val="Arial Narrow"/>
        <family val="2"/>
      </rPr>
      <t xml:space="preserve">Se apoyó la estructuración del proyecto de restauración ecológica financiado en el marco de Desincentivos por el uso de agua, que contempla plantaciones de mantenimiento en el PNN El Cocuy (6000 individuos), SFF Guanentá  (8000 individuos) y PNN SYA  (plateos a 70.000 árboles plantados en el proyecto de ISAGEN), este proceso actualmente se encuentra adjudicado y se debe ejecutar al 31 de diciembre de 2020 (Anexo 1) y además en el marco de este proyecto se realizó la compra del predio  Los Espinos y Pirtama en el ANU Los Estoraques en los cuales se priorizaron acciones de restauración pasiva para el año 2021.  Se apoyó la reformulación económica del proyecto Catatumbo Sostenible el cual que incluye una primera fase de caracterización y saneamiento predial para poder avanzar con las acciones de restauración ecológica participativa en áreas afectadas por cultivos de uso ilícito en el PNN Catatumbo(Anexo 2). Se elaboró la propuesta económica para financiar aislamientos, plantaciones, viveros, personal para las AP de la DTAN para la vigencia 2021 que fue enviada a la SGM (Anexo 3), al igual que se presentó propuesta para acciones de restauración activa y pasiva en AP con ecosistemas de Páramo la cual fue socializada a la empresa BBVA por parte de la SGM (Anexo 4) .  Se realizaron capacitaciones para fortalecer y dar cumplimientos a las metas de las AP asociadas a monitoreo a la restauración y viveros (Anexo 5). Teniendo en cuenta la instrucción de nivel central, de reportar en el aplicativo del ministerio las plantaciones realizadas desde agosto de 2018 a la fecha para sumar a la meta del gobierno Nacional de 180 millones de arboles plantados al año 2022, la DTAN avanzó con la consolidación de información de las siembras realizadas en todas las AP de la DTAN, información que fue enviada en el cuarto trimestre a la SGM  quien es la encargada de subirla al aplicativo (Anexo 6)  </t>
    </r>
  </si>
  <si>
    <r>
      <rPr>
        <b/>
        <sz val="11"/>
        <rFont val="Arial Narrow"/>
        <family val="2"/>
      </rPr>
      <t xml:space="preserve">DTAO: PNN Guacharos:
</t>
    </r>
    <r>
      <rPr>
        <sz val="11"/>
        <rFont val="Arial Narrow"/>
        <family val="2"/>
      </rPr>
      <t xml:space="preserve">70%
</t>
    </r>
    <r>
      <rPr>
        <b/>
        <sz val="11"/>
        <rFont val="Arial Narrow"/>
        <family val="2"/>
      </rPr>
      <t xml:space="preserve">PNN Hermosas: 
</t>
    </r>
    <r>
      <rPr>
        <sz val="11"/>
        <rFont val="Arial Narrow"/>
        <family val="2"/>
      </rPr>
      <t xml:space="preserve">70%
</t>
    </r>
    <r>
      <rPr>
        <b/>
        <sz val="11"/>
        <rFont val="Arial Narrow"/>
        <family val="2"/>
      </rPr>
      <t xml:space="preserve">PNN Selva de Florencia:
</t>
    </r>
    <r>
      <rPr>
        <sz val="11"/>
        <rFont val="Arial Narrow"/>
        <family val="2"/>
      </rPr>
      <t xml:space="preserve">70%
</t>
    </r>
    <r>
      <rPr>
        <b/>
        <sz val="11"/>
        <rFont val="Arial Narrow"/>
        <family val="2"/>
      </rPr>
      <t xml:space="preserve">PNN Nevado del Huila:
</t>
    </r>
    <r>
      <rPr>
        <sz val="11"/>
        <rFont val="Arial Narrow"/>
        <family val="2"/>
      </rPr>
      <t xml:space="preserve">70%
</t>
    </r>
    <r>
      <rPr>
        <b/>
        <sz val="11"/>
        <rFont val="Arial Narrow"/>
        <family val="2"/>
      </rPr>
      <t>PNN CVDoña Juana</t>
    </r>
    <r>
      <rPr>
        <sz val="11"/>
        <rFont val="Arial Narrow"/>
        <family val="2"/>
      </rPr>
      <t xml:space="preserve">: 
70%
</t>
    </r>
    <r>
      <rPr>
        <b/>
        <sz val="11"/>
        <rFont val="Arial Narrow"/>
        <family val="2"/>
      </rPr>
      <t xml:space="preserve">PNN Las Orquideas: 
</t>
    </r>
    <r>
      <rPr>
        <sz val="11"/>
        <rFont val="Arial Narrow"/>
        <family val="2"/>
      </rPr>
      <t xml:space="preserve">70%
</t>
    </r>
    <r>
      <rPr>
        <b/>
        <sz val="11"/>
        <rFont val="Arial Narrow"/>
        <family val="2"/>
      </rPr>
      <t xml:space="preserve">SFF Galeras: 
</t>
    </r>
    <r>
      <rPr>
        <sz val="11"/>
        <rFont val="Arial Narrow"/>
        <family val="2"/>
      </rPr>
      <t xml:space="preserve">70%
</t>
    </r>
    <r>
      <rPr>
        <b/>
        <sz val="11"/>
        <rFont val="Arial Narrow"/>
        <family val="2"/>
      </rPr>
      <t xml:space="preserve">SS Otun Quimbaya: </t>
    </r>
    <r>
      <rPr>
        <sz val="11"/>
        <rFont val="Arial Narrow"/>
        <family val="2"/>
      </rPr>
      <t xml:space="preserve">47%
</t>
    </r>
    <r>
      <rPr>
        <b/>
        <sz val="11"/>
        <rFont val="Arial Narrow"/>
        <family val="2"/>
      </rPr>
      <t>PNN Puracé:</t>
    </r>
    <r>
      <rPr>
        <sz val="11"/>
        <rFont val="Arial Narrow"/>
        <family val="2"/>
      </rPr>
      <t xml:space="preserve">70%
</t>
    </r>
    <r>
      <rPr>
        <b/>
        <sz val="11"/>
        <rFont val="Arial Narrow"/>
        <family val="2"/>
      </rPr>
      <t>SF Isla de la Corota</t>
    </r>
    <r>
      <rPr>
        <sz val="11"/>
        <rFont val="Arial Narrow"/>
        <family val="2"/>
      </rPr>
      <t xml:space="preserve">:
70%
</t>
    </r>
    <r>
      <rPr>
        <b/>
        <sz val="11"/>
        <rFont val="Arial Narrow"/>
        <family val="2"/>
      </rPr>
      <t xml:space="preserve">DTAN PNN COCUY: </t>
    </r>
    <r>
      <rPr>
        <sz val="11"/>
        <rFont val="Arial Narrow"/>
        <family val="2"/>
      </rPr>
      <t xml:space="preserve">70%
</t>
    </r>
    <r>
      <rPr>
        <b/>
        <sz val="11"/>
        <rFont val="Arial Narrow"/>
        <family val="2"/>
      </rPr>
      <t>AUN ESTORAQUES</t>
    </r>
    <r>
      <rPr>
        <sz val="11"/>
        <rFont val="Arial Narrow"/>
        <family val="2"/>
      </rPr>
      <t xml:space="preserve">: 70%
</t>
    </r>
    <r>
      <rPr>
        <b/>
        <sz val="11"/>
        <rFont val="Arial Narrow"/>
        <family val="2"/>
      </rPr>
      <t xml:space="preserve">CATATUMBO: </t>
    </r>
    <r>
      <rPr>
        <sz val="11"/>
        <rFont val="Arial Narrow"/>
        <family val="2"/>
      </rPr>
      <t xml:space="preserve">70%
</t>
    </r>
    <r>
      <rPr>
        <b/>
        <sz val="11"/>
        <rFont val="Arial Narrow"/>
        <family val="2"/>
      </rPr>
      <t>SFF IGUAQUE:</t>
    </r>
    <r>
      <rPr>
        <sz val="11"/>
        <rFont val="Arial Narrow"/>
        <family val="2"/>
      </rPr>
      <t xml:space="preserve"> 50%
</t>
    </r>
    <r>
      <rPr>
        <b/>
        <sz val="11"/>
        <rFont val="Arial Narrow"/>
        <family val="2"/>
      </rPr>
      <t>PNN PISBA</t>
    </r>
    <r>
      <rPr>
        <sz val="11"/>
        <rFont val="Arial Narrow"/>
        <family val="2"/>
      </rPr>
      <t xml:space="preserve">: 70%
</t>
    </r>
    <r>
      <rPr>
        <b/>
        <sz val="11"/>
        <rFont val="Arial Narrow"/>
        <family val="2"/>
      </rPr>
      <t>PNN SERRANIA DE LOS YARIGUIES</t>
    </r>
    <r>
      <rPr>
        <sz val="11"/>
        <rFont val="Arial Narrow"/>
        <family val="2"/>
      </rPr>
      <t xml:space="preserve">: 70%
</t>
    </r>
    <r>
      <rPr>
        <b/>
        <sz val="11"/>
        <rFont val="Arial Narrow"/>
        <family val="2"/>
      </rPr>
      <t>PNN TAMA:</t>
    </r>
    <r>
      <rPr>
        <sz val="11"/>
        <rFont val="Arial Narrow"/>
        <family val="2"/>
      </rPr>
      <t xml:space="preserve"> 50%
</t>
    </r>
    <r>
      <rPr>
        <b/>
        <sz val="11"/>
        <rFont val="Arial Narrow"/>
        <family val="2"/>
      </rPr>
      <t>SFF GUANENTA</t>
    </r>
    <r>
      <rPr>
        <sz val="11"/>
        <rFont val="Arial Narrow"/>
        <family val="2"/>
      </rPr>
      <t>: 70%</t>
    </r>
  </si>
  <si>
    <r>
      <rPr>
        <b/>
        <sz val="11"/>
        <color theme="1"/>
        <rFont val="Arial Narrow"/>
        <family val="2"/>
      </rPr>
      <t>PNN Nevado del Huila:</t>
    </r>
    <r>
      <rPr>
        <sz val="11"/>
        <color theme="1"/>
        <rFont val="Arial Narrow"/>
        <family val="2"/>
      </rPr>
      <t xml:space="preserve"> El Plan de Emergencias y contingencias por Desastres Naturales e Incendios Forestales fue actualizado y ajustado de acuerdo a las sugerencias de la DTAO, realizando reuniones con el equipo de trabajo del PNN.  </t>
    </r>
    <r>
      <rPr>
        <b/>
        <sz val="11"/>
        <color theme="1"/>
        <rFont val="Arial Narrow"/>
        <family val="2"/>
      </rPr>
      <t>Evidencias:</t>
    </r>
    <r>
      <rPr>
        <sz val="11"/>
        <color theme="1"/>
        <rFont val="Arial Narrow"/>
        <family val="2"/>
      </rPr>
      <t xml:space="preserve"> Se remite con Orfeo 120206210001593_ envio  PEC a DTAO Anexo 1; Envío del PEC a todo el equipo de trabajo del AP Anexo 2, Archivo Excel PEC NHU FINAL 11112020.xlsx  Anexo 3.</t>
    </r>
  </si>
  <si>
    <r>
      <rPr>
        <b/>
        <sz val="11"/>
        <color theme="1"/>
        <rFont val="Arial Narrow"/>
        <family val="2"/>
      </rPr>
      <t xml:space="preserve">PNN Tatama: </t>
    </r>
    <r>
      <rPr>
        <sz val="11"/>
        <color theme="1"/>
        <rFont val="Arial Narrow"/>
        <family val="2"/>
      </rPr>
      <t xml:space="preserve"> El PECDNIF fue actualizado, revisado por la DTAO orfeo20206250001513 del 30-09-2020 y se realizaron los ajustes finales; (orfeo 20206250001773 del  19-11-2020. Se tiene programado para el mes de diciembre la socialización del plan, ya incoporando los ajustes que desde la OGR se han realizado. Se cumple el control, el documento fue actualizado y socializado, envido a al OGR con Orfeo 20206120001353.
Evidencias: Orfeo 20206250001513_PEC TAT.odt Anexo 1; Orfeo 20206250001773_remi PECDNIF TAT Ajus.docx Anexo 2; Dcto PECDNIF TAT nov20. Anexo 3; Orfeo 20206120001353_remi OGR (1). Anexo 4</t>
    </r>
  </si>
  <si>
    <r>
      <rPr>
        <b/>
        <sz val="11"/>
        <color theme="1"/>
        <rFont val="Arial Narrow"/>
        <family val="2"/>
      </rPr>
      <t>PNN CV Doña Juana C:</t>
    </r>
    <r>
      <rPr>
        <sz val="11"/>
        <color theme="1"/>
        <rFont val="Arial Narrow"/>
        <family val="2"/>
      </rPr>
      <t xml:space="preserve"> Se están realizando los ajustes al documento de acuerdo con las observaciones señaladas en el Memorando 20201500001763. </t>
    </r>
    <r>
      <rPr>
        <b/>
        <sz val="11"/>
        <color theme="1"/>
        <rFont val="Arial Narrow"/>
        <family val="2"/>
      </rPr>
      <t>Evidencia:</t>
    </r>
    <r>
      <rPr>
        <sz val="11"/>
        <color theme="1"/>
        <rFont val="Arial Narrow"/>
        <family val="2"/>
      </rPr>
      <t xml:space="preserve"> Listado - Acta reunión de Aclaraciones a la revisión PECDN-CVDJC.pdf Anexo 1</t>
    </r>
  </si>
  <si>
    <r>
      <rPr>
        <b/>
        <sz val="11"/>
        <color theme="1"/>
        <rFont val="Arial Narrow"/>
        <family val="2"/>
      </rPr>
      <t xml:space="preserve">AUN ESTORAQUES: </t>
    </r>
    <r>
      <rPr>
        <sz val="11"/>
        <color theme="1"/>
        <rFont val="Arial Narrow"/>
        <family val="2"/>
      </rPr>
      <t>En el segundo cuatrimestre de seguimiento se presentó un avance de 60% debido al cumplido la aprobación y socialización del PEC.  Para el tercer seguimiento el alcance es de 100%  debido a las modificaciones autorizadas que suprimieron la socializaciones a municipios y departamentos por verse afectadas por la emergencia sanitria en la que se encuentra el país: (Orfeo:20205510002863 se anexa en el DRIVE) Por este motivo la acción ya se cumplió en el segundo cutrimestre de 2020. Anexo 1. CONFIRMAN  CAMBIO DE ACCIONES PEC  2020. Anexo 2. SOLICITUD CAMBIO ACCIONES 93-95-97-99-101.docx</t>
    </r>
  </si>
  <si>
    <r>
      <rPr>
        <b/>
        <sz val="11"/>
        <color theme="1"/>
        <rFont val="Arial Narrow"/>
        <family val="2"/>
      </rPr>
      <t>PNN CATATUMBO</t>
    </r>
    <r>
      <rPr>
        <sz val="11"/>
        <color theme="1"/>
        <rFont val="Arial Narrow"/>
        <family val="2"/>
      </rPr>
      <t>: En el segundo cuatrimestre de seguimiento se presentó un avance de 60% habiendo cumplido la aprobación y socialización del PEC.  Para el tercer seguimiento el alcance es de 100% debido a las modificaciones autorizadas que suprimieron la socializaciones a municipios y departamentos por verse afectadas por la emergencia sanitria en la que se encuentra el país: (Orfeo:20205510002863  se anexa en el drive) Por este motivo la accion ya se cumplio en el segundo cutrimestre de 2020. 1. APROBA PEC CATTUMBO.docx – Anexo 2. CONFIRMAN  CAMBIO DE ACCIONES PEC  2020.docx - Anexo 3. SOLICITUD CAMBIO ACCIONES 93-95-97-99-101</t>
    </r>
  </si>
  <si>
    <r>
      <rPr>
        <b/>
        <sz val="11"/>
        <color theme="1"/>
        <rFont val="Arial Narrow"/>
        <family val="2"/>
      </rPr>
      <t xml:space="preserve">DNMI Cinaruco: </t>
    </r>
    <r>
      <rPr>
        <sz val="11"/>
        <color theme="1"/>
        <rFont val="Arial Narrow"/>
        <family val="2"/>
      </rPr>
      <t xml:space="preserve">La acción se cumplió en el cuatrimestre anterior, razon por la cual no se cargan evidencias. </t>
    </r>
  </si>
  <si>
    <r>
      <rPr>
        <b/>
        <sz val="11"/>
        <color theme="1"/>
        <rFont val="Arial Narrow"/>
        <family val="2"/>
      </rPr>
      <t xml:space="preserve">OAP: </t>
    </r>
    <r>
      <rPr>
        <sz val="11"/>
        <color theme="1"/>
        <rFont val="Arial Narrow"/>
        <family val="2"/>
      </rPr>
      <t>20/11/2020</t>
    </r>
  </si>
  <si>
    <r>
      <rPr>
        <b/>
        <sz val="11"/>
        <color indexed="8"/>
        <rFont val="Arial Narrow"/>
        <family val="2"/>
      </rPr>
      <t xml:space="preserve">GGH: </t>
    </r>
    <r>
      <rPr>
        <sz val="11"/>
        <color indexed="8"/>
        <rFont val="Arial Narrow"/>
        <family val="2"/>
      </rPr>
      <t xml:space="preserve">Esta acción se ejecutó en el primer cuatrimestre  y el proceso no identificó necesidad de generar una nueva acción. 
</t>
    </r>
  </si>
  <si>
    <r>
      <rPr>
        <b/>
        <sz val="11"/>
        <color indexed="8"/>
        <rFont val="Arial Narrow"/>
        <family val="2"/>
      </rPr>
      <t xml:space="preserve">GGH </t>
    </r>
    <r>
      <rPr>
        <sz val="11"/>
        <color rgb="FF000000"/>
        <rFont val="Arial Narrow"/>
        <family val="2"/>
      </rPr>
      <t>10</t>
    </r>
    <r>
      <rPr>
        <sz val="11"/>
        <color indexed="8"/>
        <rFont val="Arial Narrow"/>
        <family val="2"/>
      </rPr>
      <t>%</t>
    </r>
  </si>
  <si>
    <r>
      <rPr>
        <b/>
        <sz val="11"/>
        <color indexed="8"/>
        <rFont val="Arial Narrow"/>
        <family val="2"/>
      </rPr>
      <t xml:space="preserve">GGH </t>
    </r>
    <r>
      <rPr>
        <sz val="11"/>
        <color rgb="FF000000"/>
        <rFont val="Arial Narrow"/>
        <family val="2"/>
      </rPr>
      <t>40</t>
    </r>
    <r>
      <rPr>
        <sz val="11"/>
        <color indexed="8"/>
        <rFont val="Arial Narrow"/>
        <family val="2"/>
      </rPr>
      <t>%</t>
    </r>
  </si>
  <si>
    <r>
      <rPr>
        <b/>
        <sz val="11"/>
        <color theme="1"/>
        <rFont val="Arial Narrow"/>
        <family val="2"/>
      </rPr>
      <t>GGH:</t>
    </r>
    <r>
      <rPr>
        <sz val="11"/>
        <color theme="1"/>
        <rFont val="Arial Narrow"/>
        <family val="2"/>
      </rPr>
      <t xml:space="preserve"> 25/11/2020</t>
    </r>
  </si>
  <si>
    <r>
      <rPr>
        <b/>
        <sz val="11"/>
        <color theme="1"/>
        <rFont val="Arial Narrow"/>
        <family val="2"/>
      </rPr>
      <t>GGH:</t>
    </r>
    <r>
      <rPr>
        <sz val="11"/>
        <color theme="1"/>
        <rFont val="Arial Narrow"/>
        <family val="2"/>
      </rPr>
      <t xml:space="preserve"> Esta acción se ejecutó el cuatrimestre anterior.</t>
    </r>
  </si>
  <si>
    <r>
      <rPr>
        <b/>
        <sz val="11"/>
        <color indexed="8"/>
        <rFont val="Arial Narrow"/>
        <family val="2"/>
      </rPr>
      <t xml:space="preserve">GGH  </t>
    </r>
    <r>
      <rPr>
        <sz val="11"/>
        <color indexed="8"/>
        <rFont val="Arial Narrow"/>
        <family val="2"/>
      </rPr>
      <t>Se gestionaron actividades de bienestar de la siguiente forma: 
1. Publicación durante 3 semanas de septiembre y octubre Actividades Bienestar. Unidos a Distancia Cafam.  Programación y socialización con todo el país. Conferencia Miedos e Incertidumbres. 
2. Programación, organización y desarrollo. Oficina Móvil Virtual Cafam con su Feria de Servicios.  
3. Feria Silver de Servicios de Bienestar para Adultos mayores y prepensionables. 
4. Charla programa y socialización. “Subsidio de vivienda - adquisición de vivienda nueva y subsidio de arrendamiento". 
5. Propuesta Servicios: “El Teatro en casa ahora tiene beneficios” Invita Conexión Teatral. Programa Servimos. 
6. Programación y socialización con todo el país. Soluciona tus problemas de insomnio, concentración y fatiga crónica. 
7. Invitación CHARLA -TALLER “Familias sanas, hacen empresas sanas”. 
8. ¡Comparte tus historias, fotos y colecciones! Convocatoria Tejiendo Memoria. Celebración 60 años de PNNs. 
9. Invitación Taller Virtual Régimen de Prima Media – petición DTCA. 
10. 3er Taller de Prepensionados PNNs Colpensiones.
11. Invitación a inscribirse en la formación virtual de Inglés SENA Sofia Plus
12. Invitación a participar del Programa de Entorno Laboral Saludable desde la Comodidad de Tu Hogar. 
13. Programación y socialización con Nivel Central. Becas Universitarias Unicafam y UNIR Rioja.
14. Invitación Webinar: “Bienestar Laboral...Volver a lo Básico" 
15. Invitación a Halloween Virtual desde la Caja Cafam. 
16. Socialización Feria de la Vivienda Virtual FNA. Para todo el país. 
17. Programación y socialización con todo el país. Alimentación para Bebés Sanos.
18. Participación en el Seminario Virtual CNSC. Para Grupos de Talento Humano.
Evidencia Anexo 1 fichas de invitación</t>
    </r>
  </si>
  <si>
    <r>
      <rPr>
        <b/>
        <sz val="11"/>
        <color indexed="8"/>
        <rFont val="Arial Narrow"/>
        <family val="2"/>
      </rPr>
      <t xml:space="preserve">GGH </t>
    </r>
    <r>
      <rPr>
        <sz val="11"/>
        <color rgb="FF000000"/>
        <rFont val="Arial Narrow"/>
        <family val="2"/>
      </rPr>
      <t>100</t>
    </r>
    <r>
      <rPr>
        <sz val="11"/>
        <color indexed="8"/>
        <rFont val="Arial Narrow"/>
        <family val="2"/>
      </rPr>
      <t>%</t>
    </r>
  </si>
  <si>
    <r>
      <rPr>
        <b/>
        <sz val="11"/>
        <color indexed="8"/>
        <rFont val="Arial Narrow"/>
        <family val="2"/>
      </rPr>
      <t xml:space="preserve">GGH: </t>
    </r>
    <r>
      <rPr>
        <sz val="11"/>
        <color indexed="8"/>
        <rFont val="Arial Narrow"/>
        <family val="2"/>
      </rPr>
      <t xml:space="preserve">Se elabora ficha gráfica y se socializa a nivel nacional PARÁMETROS GENERALES PARA EL ACCESO A LAS HISTORIAS LABORES. </t>
    </r>
    <r>
      <rPr>
        <b/>
        <sz val="11"/>
        <color rgb="FF000000"/>
        <rFont val="Arial Narrow"/>
        <family val="2"/>
      </rPr>
      <t>Anexo</t>
    </r>
    <r>
      <rPr>
        <sz val="11"/>
        <color rgb="FF000000"/>
        <rFont val="Arial Narrow"/>
        <family val="2"/>
      </rPr>
      <t xml:space="preserve"> 1 correo historias laborales</t>
    </r>
  </si>
  <si>
    <r>
      <rPr>
        <b/>
        <sz val="11"/>
        <color indexed="8"/>
        <rFont val="Arial Narrow"/>
        <family val="2"/>
      </rPr>
      <t xml:space="preserve">GGH: </t>
    </r>
    <r>
      <rPr>
        <sz val="11"/>
        <color indexed="8"/>
        <rFont val="Arial Narrow"/>
        <family val="2"/>
      </rPr>
      <t xml:space="preserve">Esta acción se ejecutó el cuatrimestre anterior  y el proceso no identificó necesidad de generar una nueva acción. </t>
    </r>
  </si>
  <si>
    <r>
      <rPr>
        <b/>
        <sz val="11"/>
        <color indexed="8"/>
        <rFont val="Arial Narrow"/>
        <family val="2"/>
      </rPr>
      <t xml:space="preserve">GGH </t>
    </r>
    <r>
      <rPr>
        <sz val="11"/>
        <color rgb="FF000000"/>
        <rFont val="Arial Narrow"/>
        <family val="2"/>
      </rPr>
      <t>50</t>
    </r>
    <r>
      <rPr>
        <sz val="11"/>
        <color indexed="8"/>
        <rFont val="Arial Narrow"/>
        <family val="2"/>
      </rPr>
      <t>%</t>
    </r>
  </si>
  <si>
    <r>
      <rPr>
        <b/>
        <sz val="11"/>
        <color indexed="8"/>
        <rFont val="Arial Narrow"/>
        <family val="2"/>
      </rPr>
      <t xml:space="preserve">GGH: </t>
    </r>
    <r>
      <rPr>
        <sz val="11"/>
        <color indexed="8"/>
        <rFont val="Arial Narrow"/>
        <family val="2"/>
      </rPr>
      <t xml:space="preserve">En el marco de la Emergencia Sanitaria por COVID 19 se adelantan las siguientes capacitaciones:
Capacitaciones Google meet
1. Limpieza y desinfección – manipulación de insumos y productos – manejo de residuos
2. Prevención y manejo de situaciones de riesgo y contagio
3. Vigilancia de la salud de los trabajadores en el contexto del SG-SST recomendaciones para el trabajo remoto. 
Capacitaciones plataforma virtual ARL Colmena
4. Coronavirus COVID-19 Tranquilos y Preparados
5. Afrontamiento y temor al contagio (personal o familiar)
6. Convivencia Familiar
7. Adaptación Laboral Después del Aislamiento
8. Hábitos saludables para manejo de COVID- 19 Y 10 hábitos de aislamiento
Evidencias: invitaciones, asistencias, memorias, certificados (se anexa una muestra de certificaciones por tema dado que ocupan bastante espacio en el DRIVE ya que superan las 6000 certificaciones)
</t>
    </r>
    <r>
      <rPr>
        <b/>
        <sz val="11"/>
        <color indexed="8"/>
        <rFont val="Arial Narrow"/>
        <family val="2"/>
      </rPr>
      <t>Anexo 1 memorias y listados de asistencia google met
Anexo 2 certificados Plataforma ARL Colmen</t>
    </r>
  </si>
  <si>
    <r>
      <rPr>
        <b/>
        <sz val="11"/>
        <rFont val="Arial Narrow"/>
        <family val="2"/>
      </rPr>
      <t xml:space="preserve">GGH: </t>
    </r>
    <r>
      <rPr>
        <sz val="11"/>
        <rFont val="Arial Narrow"/>
        <family val="2"/>
      </rPr>
      <t xml:space="preserve">se adopta el protocolo de bioseguridad mediante la Resolución 0158 del 8 de mayo de 2020., socializado por los canales de comunicaciones y publicado en la INTRANET https://intranet.parquesnacionales.gov.co/subdireccion-administrativa-y-financiera/grupo-de-gestion-humana/covid-19/
Por otra parte se elaboró circular 20204400003433 con las orientaciones de trabajo en casa y se realizó el proceso de compra de elementos de bioseguridad enmarcados en el COVID 19. 
Informe del acompañamiento psicosocial ante el estado de emergencia. 
</t>
    </r>
    <r>
      <rPr>
        <b/>
        <sz val="11"/>
        <rFont val="Arial Narrow"/>
        <family val="2"/>
      </rPr>
      <t>Evidencias: Anexo 1 Resolución 0158 Protocolo Bioseguridad,  Anexo 2 protocolo de bioseguridad, Anexo 3 publicación protocolo,  Anexo 4 Circular 20204400003433 Orientaciones trabajo en casa, Anexo 5 compra EPPS y Anexo 6 Informe Psicosocial COVID</t>
    </r>
    <r>
      <rPr>
        <sz val="11"/>
        <rFont val="Arial Narrow"/>
        <family val="2"/>
      </rPr>
      <t xml:space="preserve">
</t>
    </r>
  </si>
  <si>
    <r>
      <rPr>
        <b/>
        <sz val="11"/>
        <color indexed="8"/>
        <rFont val="Arial Narrow"/>
        <family val="2"/>
      </rPr>
      <t xml:space="preserve">GGH </t>
    </r>
    <r>
      <rPr>
        <sz val="11"/>
        <color indexed="8"/>
        <rFont val="Arial Narrow"/>
        <family val="2"/>
      </rPr>
      <t>66%</t>
    </r>
  </si>
  <si>
    <r>
      <rPr>
        <b/>
        <sz val="11"/>
        <color indexed="8"/>
        <rFont val="Arial Narrow"/>
        <family val="2"/>
      </rPr>
      <t xml:space="preserve">GGH </t>
    </r>
    <r>
      <rPr>
        <sz val="11"/>
        <color indexed="8"/>
        <rFont val="Arial Narrow"/>
        <family val="2"/>
      </rPr>
      <t>100%</t>
    </r>
  </si>
  <si>
    <r>
      <t xml:space="preserve">PNN Alto Fragua: </t>
    </r>
    <r>
      <rPr>
        <sz val="11"/>
        <color indexed="8"/>
        <rFont val="Arial Narrow"/>
        <family val="2"/>
      </rPr>
      <t>Se genera impulso Mediante el orfeo No 20205160098183 del 30/10/2020  donde se solicita a la OGR el estado del proceso de aprobación del plan de emergencias, ya  que este fue actualizado por el área protegida.
(</t>
    </r>
    <r>
      <rPr>
        <b/>
        <sz val="11"/>
        <color rgb="FF000000"/>
        <rFont val="Arial Narrow"/>
        <family val="2"/>
      </rPr>
      <t>Anexo_1</t>
    </r>
    <r>
      <rPr>
        <sz val="11"/>
        <color indexed="8"/>
        <rFont val="Arial Narrow"/>
        <family val="2"/>
      </rPr>
      <t xml:space="preserve">_Orfeo_estado_plan_emergencias). 
Lo anterior, debido a que no se ha recibido comunicación de esta dependencia respecto a la aprobación o estado de la revisión de los ajustes realizados al plan de emergencia y contingencias, remitido desde la DTAM a la OGR el 21/07/2020. Es de anotar que a la fecha no se tiene respuesta a la solicitud. </t>
    </r>
  </si>
  <si>
    <r>
      <t xml:space="preserve">PNN Alto Fragua: </t>
    </r>
    <r>
      <rPr>
        <sz val="11"/>
        <color indexed="8"/>
        <rFont val="Arial Narrow"/>
        <family val="2"/>
      </rPr>
      <t>87%</t>
    </r>
  </si>
  <si>
    <r>
      <t xml:space="preserve">PNN Alto Fragua: </t>
    </r>
    <r>
      <rPr>
        <sz val="11"/>
        <rFont val="Arial Narrow"/>
        <family val="2"/>
      </rPr>
      <t>En el marco del noveno simulacro nacional se presentó al equipo del parque el esquema organizacional para la estrategia de respuesta a emergencia, planteado en la actualización del plan en revisión. Lo anterior, teniendo en cuenta que se analizaron dos casos de emergencias, siendo necesario retroalimentar información respecto a la ruta de atención y el esquema organizacional.  (</t>
    </r>
    <r>
      <rPr>
        <b/>
        <sz val="11"/>
        <rFont val="Arial Narrow"/>
        <family val="2"/>
      </rPr>
      <t>Anexo_2</t>
    </r>
    <r>
      <rPr>
        <sz val="11"/>
        <rFont val="Arial Narrow"/>
        <family val="2"/>
      </rPr>
      <t>_Acta_simulacro).
NOTA: La socialización del plan a las instancias territoriales se realizará una vez se adopte por parte de la OGR la actualización del plan de emergencias y contingencia.</t>
    </r>
  </si>
  <si>
    <r>
      <t xml:space="preserve">PNN Alto Fragua: </t>
    </r>
    <r>
      <rPr>
        <sz val="11"/>
        <color indexed="8"/>
        <rFont val="Arial Narrow"/>
        <family val="2"/>
      </rPr>
      <t>5%</t>
    </r>
  </si>
  <si>
    <r>
      <rPr>
        <b/>
        <sz val="11"/>
        <color indexed="8"/>
        <rFont val="Arial Narrow"/>
        <family val="2"/>
      </rPr>
      <t>DTAM - PNN Cahuinarí:</t>
    </r>
    <r>
      <rPr>
        <sz val="11"/>
        <color indexed="8"/>
        <rFont val="Arial Narrow"/>
        <family val="2"/>
      </rPr>
      <t xml:space="preserve"> 35%</t>
    </r>
  </si>
  <si>
    <r>
      <t xml:space="preserve">DTAM - PNN Cahuinarí: </t>
    </r>
    <r>
      <rPr>
        <sz val="11"/>
        <color indexed="8"/>
        <rFont val="Arial Narrow"/>
        <family val="2"/>
      </rPr>
      <t>El documento de PECDN del área protegida, fue actualizado y remitido para aprobación a la Oficina Gestión del Riesgo mediante memorando 20205050000833 del 10 / NOV / 2020.
Anexo 1: Memorando No. 20205050000833 Envío PECDN  a la OGR</t>
    </r>
  </si>
  <si>
    <r>
      <t xml:space="preserve">DTAM - PNN Cahuinarí: </t>
    </r>
    <r>
      <rPr>
        <sz val="11"/>
        <color indexed="8"/>
        <rFont val="Arial Narrow"/>
        <family val="2"/>
      </rPr>
      <t xml:space="preserve">Teniendo en cuenta la actualización del documento PCRP, este es socializado al interior del equipo, en sus componentes y estructura.   
Anexo 2. Acta socialización matriz calificación PCRP
Anexo 3. Acta socialización PCRP
Anexo 4  Asistencia socialización documento PCRP versión final enviado a la DTAM
Anexo 5 documento PCRP versión final socializado  </t>
    </r>
  </si>
  <si>
    <r>
      <rPr>
        <b/>
        <sz val="11"/>
        <rFont val="Arial Narrow"/>
        <family val="2"/>
      </rPr>
      <t>DTAM - PNN Chiribiquete:</t>
    </r>
    <r>
      <rPr>
        <sz val="11"/>
        <rFont val="Arial Narrow"/>
        <family val="2"/>
      </rPr>
      <t xml:space="preserve"> 45%</t>
    </r>
  </si>
  <si>
    <r>
      <rPr>
        <b/>
        <sz val="11"/>
        <color theme="1"/>
        <rFont val="Arial Narrow"/>
        <family val="2"/>
      </rPr>
      <t>DTAM - PNN Chiribiquete</t>
    </r>
    <r>
      <rPr>
        <sz val="11"/>
        <color theme="1"/>
        <rFont val="Arial Narrow"/>
        <family val="2"/>
      </rPr>
      <t xml:space="preserve">:Mediante memorando No. 20205170098693 del 6 de noviembre se genera impulso y se solicita a la OGR el estado de Aprobación de la Actualización del PCRP que realizó el parque, Ya que desde la DTAM se remite a la OGR el documento  el día  28 de agosto sin tener respuesta alguna.
</t>
    </r>
    <r>
      <rPr>
        <b/>
        <sz val="11"/>
        <color theme="1"/>
        <rFont val="Arial Narrow"/>
        <family val="2"/>
      </rPr>
      <t xml:space="preserve">Anexo 1. </t>
    </r>
    <r>
      <rPr>
        <sz val="11"/>
        <color theme="1"/>
        <rFont val="Arial Narrow"/>
        <family val="2"/>
      </rPr>
      <t>Memo_Solicitud_Inf_PCRP</t>
    </r>
  </si>
  <si>
    <r>
      <rPr>
        <b/>
        <sz val="11"/>
        <color theme="1"/>
        <rFont val="Arial Narrow"/>
        <family val="2"/>
      </rPr>
      <t>DTAM- PNN La Paya</t>
    </r>
    <r>
      <rPr>
        <sz val="11"/>
        <color theme="1"/>
        <rFont val="Arial Narrow"/>
        <family val="2"/>
      </rPr>
      <t>: 45%</t>
    </r>
  </si>
  <si>
    <r>
      <rPr>
        <b/>
        <sz val="11"/>
        <color theme="1"/>
        <rFont val="Arial Narrow"/>
        <family val="2"/>
      </rPr>
      <t xml:space="preserve">DTAM - PNN YAIGOJÉ: </t>
    </r>
    <r>
      <rPr>
        <sz val="11"/>
        <color theme="1"/>
        <rFont val="Arial Narrow"/>
        <family val="2"/>
      </rPr>
      <t>40%</t>
    </r>
  </si>
  <si>
    <r>
      <rPr>
        <b/>
        <sz val="11"/>
        <color theme="1"/>
        <rFont val="Arial Narrow"/>
        <family val="2"/>
      </rPr>
      <t>DTAM - PNN YAIGOJÉ</t>
    </r>
    <r>
      <rPr>
        <sz val="11"/>
        <color theme="1"/>
        <rFont val="Arial Narrow"/>
        <family val="2"/>
      </rPr>
      <t>: 50%</t>
    </r>
  </si>
  <si>
    <r>
      <rPr>
        <b/>
        <sz val="11"/>
        <color theme="1"/>
        <rFont val="Arial Narrow"/>
        <family val="2"/>
      </rPr>
      <t>DTAM - PNN YAIGOJÉ</t>
    </r>
    <r>
      <rPr>
        <sz val="11"/>
        <color theme="1"/>
        <rFont val="Arial Narrow"/>
        <family val="2"/>
      </rPr>
      <t>: Se actualiza el Plan de contingencia de Riesgo Publico (</t>
    </r>
    <r>
      <rPr>
        <b/>
        <sz val="11"/>
        <color theme="1"/>
        <rFont val="Arial Narrow"/>
        <family val="2"/>
      </rPr>
      <t>Anexo 1</t>
    </r>
    <r>
      <rPr>
        <sz val="11"/>
        <color theme="1"/>
        <rFont val="Arial Narrow"/>
        <family val="2"/>
      </rPr>
      <t xml:space="preserve"> PCRP_PnnYAP2020 actualizado final), acorde con las directrices institucionales y se envía para su aprobación con el memorando No 20205150098293 (</t>
    </r>
    <r>
      <rPr>
        <b/>
        <sz val="11"/>
        <color theme="1"/>
        <rFont val="Arial Narrow"/>
        <family val="2"/>
      </rPr>
      <t>Anexo 2</t>
    </r>
    <r>
      <rPr>
        <sz val="11"/>
        <color theme="1"/>
        <rFont val="Arial Narrow"/>
        <family val="2"/>
      </rPr>
      <t xml:space="preserve"> memo Envío actualización PCRP PNN YAP) esta activo, se realizaran ejercicios de análisis mas periódicos de RP, con el fin de estar pendiente con alertas.</t>
    </r>
  </si>
  <si>
    <r>
      <t>DTAM- RNN Nukak:</t>
    </r>
    <r>
      <rPr>
        <sz val="11"/>
        <color rgb="FF000000"/>
        <rFont val="Arial Narrow"/>
        <family val="2"/>
      </rPr>
      <t xml:space="preserve"> Se espera que los tramites de aprobación de la actualización del PECDN del AP, sea avala por la DTAM y Central antes de terminar el año, para proceder a su socialización con los Consejos Municipal y Departamental de Gestión del Riesgo del Guaviare, de manera virtual o digital teniendo  en cuenta la Emergencia sanitaria por la que atraviesa el Departamento y el País. El PCRP, se programó su socialización con el equipo en el próximo comité local del mes de Noviembre.
Anexo 4 print programacion socialización equipoRNN Nukakcomité local Noviembre</t>
    </r>
  </si>
  <si>
    <r>
      <rPr>
        <b/>
        <sz val="11"/>
        <color theme="1"/>
        <rFont val="Arial Narrow"/>
        <family val="2"/>
      </rPr>
      <t>GPM:</t>
    </r>
    <r>
      <rPr>
        <sz val="11"/>
        <color theme="1"/>
        <rFont val="Arial Narrow"/>
        <family val="2"/>
      </rPr>
      <t xml:space="preserve"> 50%</t>
    </r>
  </si>
  <si>
    <r>
      <rPr>
        <b/>
        <sz val="11"/>
        <color theme="1"/>
        <rFont val="Arial Narrow"/>
        <family val="2"/>
      </rPr>
      <t xml:space="preserve">GPM: </t>
    </r>
    <r>
      <rPr>
        <sz val="11"/>
        <color theme="1"/>
        <rFont val="Arial Narrow"/>
        <family val="2"/>
      </rPr>
      <t>100%</t>
    </r>
  </si>
  <si>
    <r>
      <rPr>
        <b/>
        <sz val="11"/>
        <color theme="1"/>
        <rFont val="Arial Narrow"/>
        <family val="2"/>
      </rPr>
      <t xml:space="preserve">PNN Los Nevados:
</t>
    </r>
    <r>
      <rPr>
        <sz val="11"/>
        <color theme="1"/>
        <rFont val="Arial Narrow"/>
        <family val="2"/>
      </rPr>
      <t xml:space="preserve"> 18/11/2020</t>
    </r>
  </si>
  <si>
    <r>
      <rPr>
        <b/>
        <sz val="11"/>
        <color theme="1"/>
        <rFont val="Arial Narrow"/>
        <family val="2"/>
      </rPr>
      <t xml:space="preserve">PNN Los Nevados </t>
    </r>
    <r>
      <rPr>
        <sz val="11"/>
        <color theme="1"/>
        <rFont val="Arial Narrow"/>
        <family val="2"/>
      </rPr>
      <t>100%</t>
    </r>
  </si>
  <si>
    <r>
      <rPr>
        <b/>
        <sz val="11"/>
        <color theme="1"/>
        <rFont val="Arial Narrow"/>
        <family val="2"/>
      </rPr>
      <t>PNN Tatama</t>
    </r>
    <r>
      <rPr>
        <sz val="11"/>
        <color theme="1"/>
        <rFont val="Arial Narrow"/>
        <family val="2"/>
      </rPr>
      <t>: 100%</t>
    </r>
  </si>
  <si>
    <r>
      <rPr>
        <b/>
        <sz val="11"/>
        <color theme="1"/>
        <rFont val="Arial Narrow"/>
        <family val="2"/>
      </rPr>
      <t>PNN Tatama</t>
    </r>
    <r>
      <rPr>
        <sz val="11"/>
        <color theme="1"/>
        <rFont val="Arial Narrow"/>
        <family val="2"/>
      </rPr>
      <t>: 
18/11/2020</t>
    </r>
  </si>
  <si>
    <t xml:space="preserve">1. Reportar en el PAA las gestiones y acciones generadas en el marco de la la ejecución del Programa de monitoreo y el Portafolio de  investigaciones por el AP.
</t>
  </si>
  <si>
    <r>
      <rPr>
        <b/>
        <sz val="11"/>
        <color theme="1"/>
        <rFont val="Arial Narrow"/>
        <family val="2"/>
      </rPr>
      <t>DTAM - PNN Río Puré</t>
    </r>
    <r>
      <rPr>
        <sz val="11"/>
        <color theme="1"/>
        <rFont val="Arial Narrow"/>
        <family val="2"/>
      </rPr>
      <t>:100%</t>
    </r>
  </si>
  <si>
    <r>
      <rPr>
        <b/>
        <sz val="11"/>
        <color rgb="FF000000"/>
        <rFont val="Arial Narrow"/>
        <family val="2"/>
      </rPr>
      <t>DTAM - PNN Alto Fragua</t>
    </r>
    <r>
      <rPr>
        <sz val="11"/>
        <color rgb="FF000000"/>
        <rFont val="Arial Narrow"/>
        <family val="2"/>
      </rPr>
      <t xml:space="preserve">: De acuerdo al plan de trabajo se adelantó el 03/11/2020 la última jornada de fortalecimiento al equipo relacionada con los cambios institucionales y nuevas entidades estatales (Anexo_1_Acta_Nueva_Institucionalidad). 
Así mismo, el 10/11/2020 se realizó la reunión de seguimiento y evaluación del plan de trabajo concertado para la oportunidad 26 (Anexo_2_Acta_evaluacion_plan). </t>
    </r>
  </si>
  <si>
    <r>
      <rPr>
        <b/>
        <sz val="11"/>
        <color indexed="8"/>
        <rFont val="Arial Narrow"/>
        <family val="2"/>
      </rPr>
      <t xml:space="preserve">PNN Chiribiquete
</t>
    </r>
    <r>
      <rPr>
        <sz val="11"/>
        <color indexed="8"/>
        <rFont val="Arial Narrow"/>
        <family val="2"/>
      </rPr>
      <t>100%</t>
    </r>
  </si>
  <si>
    <r>
      <rPr>
        <b/>
        <sz val="11"/>
        <rFont val="Arial Narrow"/>
        <family val="2"/>
      </rPr>
      <t>PNN Chiribiquete:</t>
    </r>
    <r>
      <rPr>
        <sz val="11"/>
        <rFont val="Arial Narrow"/>
        <family val="2"/>
      </rPr>
      <t xml:space="preserve"> En el tercer cuatrimestre se realizaron ejercicios de planificación de acciones en el marco de los Comité Locales, en el mes de septiembre con el equipo de los sectores del departamento de Caquetá y Guaviare, en estos espacios se aborda el avance en la implementación del Plan de Acción de Comunicación del AP, lo desdarrollado en las lineas de ordenamiento, prevención, vigilancia y control, estrategias especiales de manejo e investigación y monitoreo, riesgo público, tanto a nivel general como lo especifico para cada sector de trabajo del área protegida; presentando el ajuste realizado en torno al Plan de Trabajo propuesto a inicio de año, adaptandolo a la contingencia por el COVID 19, donde se resalta los ejercicios virtuales, fortalecimiento de capacidades, generación de productos (3 publicaciones, memofichas, cuentos, entre otros). Adicionalmente se presento el estado de los procesos administrativos y se identificaron aquellos con requerimientos de mejora.
Se realiza en el mes de octubre un ejercicio de revisión del avance del indicador del PAA, y se da instrucciones para la elaboración y presentación del informe.
Estos espacios contribuyeron para la realización de ejercicios de adaptación a las situaciones por COVID 19, generando estrategias de trabajo.
</t>
    </r>
    <r>
      <rPr>
        <b/>
        <sz val="11"/>
        <rFont val="Arial Narrow"/>
        <family val="2"/>
      </rPr>
      <t>Anexo 1</t>
    </r>
    <r>
      <rPr>
        <sz val="11"/>
        <rFont val="Arial Narrow"/>
        <family val="2"/>
      </rPr>
      <t xml:space="preserve">. ComiteGuaviare_15092020
</t>
    </r>
    <r>
      <rPr>
        <b/>
        <sz val="11"/>
        <rFont val="Arial Narrow"/>
        <family val="2"/>
      </rPr>
      <t xml:space="preserve">Anexo 2. </t>
    </r>
    <r>
      <rPr>
        <sz val="11"/>
        <rFont val="Arial Narrow"/>
        <family val="2"/>
      </rPr>
      <t xml:space="preserve">Acta_Planificacion_Guaviare_12_13_032020
</t>
    </r>
    <r>
      <rPr>
        <b/>
        <sz val="11"/>
        <rFont val="Arial Narrow"/>
        <family val="2"/>
      </rPr>
      <t>Anexo 3.</t>
    </r>
    <r>
      <rPr>
        <sz val="11"/>
        <rFont val="Arial Narrow"/>
        <family val="2"/>
      </rPr>
      <t xml:space="preserve"> Seguimiento PAA_26102020</t>
    </r>
  </si>
  <si>
    <r>
      <rPr>
        <b/>
        <sz val="11"/>
        <color rgb="FF000000"/>
        <rFont val="Arial Narrow"/>
        <family val="2"/>
      </rPr>
      <t xml:space="preserve">PNN Chiribiquete:
</t>
    </r>
    <r>
      <rPr>
        <sz val="11"/>
        <color rgb="FF000000"/>
        <rFont val="Arial Narrow"/>
        <family val="2"/>
      </rPr>
      <t>12/11/2020</t>
    </r>
  </si>
  <si>
    <r>
      <rPr>
        <b/>
        <sz val="11"/>
        <color rgb="FF000000"/>
        <rFont val="Arial Narrow"/>
        <family val="2"/>
      </rPr>
      <t>DTAM - PNN Río Puré</t>
    </r>
    <r>
      <rPr>
        <sz val="11"/>
        <color rgb="FF000000"/>
        <rFont val="Arial Narrow"/>
        <family val="2"/>
      </rPr>
      <t>:Como se ha mencionado en el seguimiento anterior, la coordinación de la función pública de la conservación con Autoridades Indígenas por ahora se concentra en los Resguardos Curare Los Ingleses y Cotuhé - Putumayo. En ese sentido se adjunta como evidencia in informe con las acciones más relevantes en materia de coordinación que se adelantan con las Resguardos ya mencionados y en función de los planes de trabajo establecidos para el 2020 (ANEXO 1). Mantener este relacionamiento con estos resguardos y en un futuro cercano con el Predio Putumayo es estratégico para los objetivos de conservación del AP.</t>
    </r>
  </si>
  <si>
    <r>
      <rPr>
        <b/>
        <sz val="11"/>
        <color rgb="FF000000"/>
        <rFont val="Arial Narrow"/>
        <family val="2"/>
      </rPr>
      <t>PNN Río Puré</t>
    </r>
    <r>
      <rPr>
        <sz val="11"/>
        <color rgb="FF000000"/>
        <rFont val="Arial Narrow"/>
        <family val="2"/>
      </rPr>
      <t>: 100%</t>
    </r>
  </si>
  <si>
    <r>
      <rPr>
        <b/>
        <sz val="11"/>
        <color rgb="FF000000"/>
        <rFont val="Arial Narrow"/>
        <family val="2"/>
      </rPr>
      <t xml:space="preserve">DTAM - PNN  la Paya:
</t>
    </r>
    <r>
      <rPr>
        <sz val="11"/>
        <color rgb="FF000000"/>
        <rFont val="Arial Narrow"/>
        <family val="2"/>
      </rPr>
      <t>13/01/2020</t>
    </r>
  </si>
  <si>
    <r>
      <rPr>
        <b/>
        <sz val="11"/>
        <color rgb="FF000000"/>
        <rFont val="Arial Narrow"/>
        <family val="2"/>
      </rPr>
      <t xml:space="preserve">  La Paya</t>
    </r>
    <r>
      <rPr>
        <sz val="11"/>
        <color rgb="FF000000"/>
        <rFont val="Arial Narrow"/>
        <family val="2"/>
      </rPr>
      <t>: 100%</t>
    </r>
  </si>
  <si>
    <r>
      <rPr>
        <b/>
        <sz val="11"/>
        <color rgb="FF000000"/>
        <rFont val="Arial Narrow"/>
        <family val="2"/>
      </rPr>
      <t>DTAM - PNN  la Paya</t>
    </r>
    <r>
      <rPr>
        <sz val="11"/>
        <color rgb="FF000000"/>
        <rFont val="Arial Narrow"/>
        <family val="2"/>
      </rPr>
      <t>: Durante el periodo se continuan los trabajos de relacionamiento con los Pueblos de los APV y el AP - EEM, con la participación así mismo de la DTAM, se adelantan las actividades y procesos descritos en los planes de accion para alcanzar los objetivos propuestos.
Evidencia No. 1. Acta Socialización Documentos APV-APKAC (20.09.2020)
Evidencia No. 2. Informe de Ceremonia de Yage y  Socialización APV- APKAC 09_2020
Evidencia No. 3. DOCUMENTO DE ANÁLISIS APV-KICHWA 11_2020
Evidencia No. 4. Acta articulación EEM-PVC (24-09-2020)
Evidencia No. 5. Asist. II COMITE TECNICO LOCAL (del 31-08-al-04-09-2020)
Evidencia No. 6. Asist_reunión SGMAP-GPS-DTAM-EMM PAYA (04-09-2020)
Evidencia No. 7. Acta Reunión Jefe-Equipo EEM-07-09-2020
Evidencia No. 8. Listado de Asist_Situaciones Territoriales (9-9-2020)
Evidencia No. 9. Asist_reunión DTAM-EMM PAYA (10-09-2020)
Evidencia No. 10. memoria de espacios tradicionales con ACILAPP. 09_2020
Evidencia No. 11. Informe actividad Sector Caqueta Nag+mas. 27_09_2020
Evidencia No. 12. DOCUMENTO DE ANÁLISIS APV MURUI-11_2020
Evidencia No. 13. DOCUMENTO DE ANÁLISIS APV-SIONA-11_2020</t>
    </r>
  </si>
  <si>
    <r>
      <rPr>
        <b/>
        <sz val="11"/>
        <color rgb="FF000000"/>
        <rFont val="Arial Narrow"/>
        <family val="2"/>
      </rPr>
      <t xml:space="preserve">DTAM - PNN Río Puré: 
</t>
    </r>
    <r>
      <rPr>
        <sz val="11"/>
        <color rgb="FF000000"/>
        <rFont val="Arial Narrow"/>
        <family val="2"/>
      </rPr>
      <t>16/11/2020</t>
    </r>
  </si>
  <si>
    <r>
      <t xml:space="preserve">DTAM - RNN Nukak: </t>
    </r>
    <r>
      <rPr>
        <sz val="11"/>
        <color rgb="FF000000"/>
        <rFont val="Arial Narrow"/>
        <family val="2"/>
      </rPr>
      <t>17/11/2020</t>
    </r>
  </si>
  <si>
    <r>
      <rPr>
        <b/>
        <sz val="11"/>
        <color rgb="FF000000"/>
        <rFont val="Arial Narrow"/>
        <family val="2"/>
      </rPr>
      <t>DTAM - PNN Amacayacu:</t>
    </r>
    <r>
      <rPr>
        <sz val="11"/>
        <color rgb="FF000000"/>
        <rFont val="Arial Narrow"/>
        <family val="2"/>
      </rPr>
      <t>20/11/2020</t>
    </r>
  </si>
  <si>
    <r>
      <rPr>
        <b/>
        <sz val="11"/>
        <color indexed="8"/>
        <rFont val="Arial Narrow"/>
        <family val="2"/>
      </rPr>
      <t xml:space="preserve">PNN Cahuinarí: </t>
    </r>
    <r>
      <rPr>
        <sz val="11"/>
        <color indexed="8"/>
        <rFont val="Arial Narrow"/>
        <family val="2"/>
      </rPr>
      <t>100%</t>
    </r>
  </si>
  <si>
    <r>
      <t>RNN Nukak</t>
    </r>
    <r>
      <rPr>
        <sz val="11"/>
        <color rgb="FF000000"/>
        <rFont val="Arial Narrow"/>
        <family val="2"/>
      </rPr>
      <t>: 100%</t>
    </r>
  </si>
  <si>
    <r>
      <rPr>
        <b/>
        <sz val="11"/>
        <color rgb="FF000000"/>
        <rFont val="Arial Narrow"/>
        <family val="2"/>
      </rPr>
      <t xml:space="preserve">PNN Amacayacu: </t>
    </r>
    <r>
      <rPr>
        <sz val="11"/>
        <color rgb="FF000000"/>
        <rFont val="Arial Narrow"/>
        <family val="2"/>
      </rPr>
      <t>100%</t>
    </r>
  </si>
  <si>
    <r>
      <rPr>
        <b/>
        <sz val="11"/>
        <color rgb="FF000000"/>
        <rFont val="Arial Narrow"/>
        <family val="2"/>
      </rPr>
      <t xml:space="preserve">DTAM - PNN Cahuinarí:
</t>
    </r>
    <r>
      <rPr>
        <sz val="11"/>
        <color rgb="FF000000"/>
        <rFont val="Arial Narrow"/>
        <family val="2"/>
      </rPr>
      <t>19/11/2020</t>
    </r>
  </si>
  <si>
    <r>
      <t>DTAM - RNN Nukak:</t>
    </r>
    <r>
      <rPr>
        <sz val="11"/>
        <color rgb="FF000000"/>
        <rFont val="Arial Narrow"/>
        <family val="2"/>
      </rPr>
      <t xml:space="preserve">  La Reserva viene generando espacios de articulación y concertación con comunidades al interior del área protegida y en su zona de influencia que nos ha permitido avanzar en procesos de UOT (Miraflores) OT (zona de Influencia) y EEM (Medida cautelar) con el fin  dar cumplimiento a los objetivos de gestión del AP.
 </t>
    </r>
    <r>
      <rPr>
        <b/>
        <sz val="11"/>
        <rFont val="Arial Narrow"/>
        <family val="2"/>
      </rPr>
      <t>Anexo 1.</t>
    </r>
    <r>
      <rPr>
        <sz val="11"/>
        <color rgb="FF000000"/>
        <rFont val="Arial Narrow"/>
        <family val="2"/>
      </rPr>
      <t xml:space="preserve"> Acta 05 Comité Técnico CRCI, 14-10-2020.
</t>
    </r>
    <r>
      <rPr>
        <b/>
        <sz val="11"/>
        <rFont val="Arial Narrow"/>
        <family val="2"/>
      </rPr>
      <t>Anexo 2.</t>
    </r>
    <r>
      <rPr>
        <sz val="11"/>
        <color rgb="FF000000"/>
        <rFont val="Arial Narrow"/>
        <family val="2"/>
      </rPr>
      <t xml:space="preserve"> Acta reunión guaracú_septiembre 14-09-2020.
</t>
    </r>
    <r>
      <rPr>
        <b/>
        <sz val="11"/>
        <rFont val="Arial Narrow"/>
        <family val="2"/>
      </rPr>
      <t>Anexo 3.</t>
    </r>
    <r>
      <rPr>
        <sz val="11"/>
        <color rgb="FF000000"/>
        <rFont val="Arial Narrow"/>
        <family val="2"/>
      </rPr>
      <t xml:space="preserve"> Acta reunión bacati_Septiembre16-09-2020.
</t>
    </r>
    <r>
      <rPr>
        <b/>
        <sz val="11"/>
        <rFont val="Arial Narrow"/>
        <family val="2"/>
      </rPr>
      <t>Anexo 4</t>
    </r>
    <r>
      <rPr>
        <sz val="11"/>
        <color rgb="FF000000"/>
        <rFont val="Arial Narrow"/>
        <family val="2"/>
      </rPr>
      <t xml:space="preserve">. Acta reunión Alcaldía Miraflores_Septiembre 18-09-2020.
</t>
    </r>
    <r>
      <rPr>
        <b/>
        <sz val="11"/>
        <rFont val="Arial Narrow"/>
        <family val="2"/>
      </rPr>
      <t>Anexo 5.</t>
    </r>
    <r>
      <rPr>
        <sz val="11"/>
        <color rgb="FF000000"/>
        <rFont val="Arial Narrow"/>
        <family val="2"/>
      </rPr>
      <t xml:space="preserve"> Acta 06 Comité Técnico CRCI – 29-10-2020.
</t>
    </r>
    <r>
      <rPr>
        <b/>
        <sz val="11"/>
        <rFont val="Arial Narrow"/>
        <family val="2"/>
      </rPr>
      <t>Anexo 6.</t>
    </r>
    <r>
      <rPr>
        <sz val="11"/>
        <color rgb="FF000000"/>
        <rFont val="Arial Narrow"/>
        <family val="2"/>
      </rPr>
      <t xml:space="preserve">  Lista de Asistencia Guaracú 14-09-2020.
</t>
    </r>
    <r>
      <rPr>
        <b/>
        <sz val="11"/>
        <rFont val="Arial Narrow"/>
        <family val="2"/>
      </rPr>
      <t>Anexo 7.</t>
    </r>
    <r>
      <rPr>
        <sz val="11"/>
        <color rgb="FF000000"/>
        <rFont val="Arial Narrow"/>
        <family val="2"/>
      </rPr>
      <t xml:space="preserve">  Lista de Asistencia bacati 16-09-2020.
</t>
    </r>
    <r>
      <rPr>
        <b/>
        <sz val="11"/>
        <rFont val="Arial Narrow"/>
        <family val="2"/>
      </rPr>
      <t>Anexo 8.</t>
    </r>
    <r>
      <rPr>
        <sz val="11"/>
        <color rgb="FF000000"/>
        <rFont val="Arial Narrow"/>
        <family val="2"/>
      </rPr>
      <t xml:space="preserve"> Informe participación OT, 04-11-2020.</t>
    </r>
  </si>
  <si>
    <r>
      <rPr>
        <b/>
        <sz val="11"/>
        <color rgb="FF000000"/>
        <rFont val="Arial Narrow"/>
        <family val="2"/>
      </rPr>
      <t>DTAM - PNN Amacayacu: Con el fin de contricuir a los objetivos de conservación del área protegida, se realiza e</t>
    </r>
    <r>
      <rPr>
        <sz val="11"/>
        <color rgb="FF000000"/>
        <rFont val="Arial Narrow"/>
        <family val="2"/>
      </rPr>
      <t xml:space="preserve">n el mes de noviembre dos (2) espacios de concertación entre el equipo del AP y  las comunidades indígenas de Mocagua y San Martín de Amacayacu, los cuales permitieron actualizar los acuerdos para el manejo y uso sostenible de la cacería, madera y ecoturismo en el área de traslape del Resguardo Mocagua y el AP. Igualmente se logró avanzar en la propuesta guía de buenas prácticas para el manejo y uso del suelo de las chagras de San Martín de Amacayacu que se encuentra en el AP, para ver los detalles por favor revisar:  </t>
    </r>
    <r>
      <rPr>
        <i/>
        <sz val="11"/>
        <color rgb="FF000000"/>
        <rFont val="Arial Narrow"/>
        <family val="2"/>
      </rPr>
      <t xml:space="preserve">Anexo 1_2020-11-06_Acta con seguimiento propuesta guía manejo y uso suelo Chagras San Martin.pdf </t>
    </r>
    <r>
      <rPr>
        <sz val="11"/>
        <color rgb="FF000000"/>
        <rFont val="Arial Narrow"/>
        <family val="2"/>
      </rPr>
      <t xml:space="preserve"> y </t>
    </r>
    <r>
      <rPr>
        <i/>
        <sz val="11"/>
        <color rgb="FF000000"/>
        <rFont val="Arial Narrow"/>
        <family val="2"/>
      </rPr>
      <t>Anexo 2_2020-11-13_Acta_Actualizacion Acuerdos de Uso Zona Traslape Mocagua</t>
    </r>
    <r>
      <rPr>
        <sz val="11"/>
        <color rgb="FF000000"/>
        <rFont val="Arial Narrow"/>
        <family val="2"/>
      </rPr>
      <t xml:space="preserve">.pdf
</t>
    </r>
  </si>
  <si>
    <r>
      <rPr>
        <b/>
        <sz val="11"/>
        <color indexed="8"/>
        <rFont val="Arial Narrow"/>
        <family val="2"/>
      </rPr>
      <t xml:space="preserve">DTAM - PNN Cahuinarí: </t>
    </r>
    <r>
      <rPr>
        <sz val="11"/>
        <color indexed="8"/>
        <rFont val="Arial Narrow"/>
        <family val="2"/>
      </rPr>
      <t>Durante este cuatrimestre el área ha programado reuniones internas con el equipo del área para la socialización de avances de cada uno de los procesos que se adelantan, igualmente ha participado en espacios programados por el nivel Territorial y Central, en aras de retroalimentar los procesos administrativos y misionales de Parques Nacionales.                                 
Anexo 1: Acta reunión equipo PNNCAH    
Anexo 2: Aca reunión jefes DTAM - planicie Amazónica.                                   
Anexo 3: Acta reunión DTAM segunda sesión.                                                    
Anexo 4: Acta capacitación matiz de riesgos y oportunidades.                     
Anexo 5: Acta reunión jefes espacio autónomo.                                                
Anexo 6: Reunión retroalimentación inventarios drive áreas.</t>
    </r>
  </si>
  <si>
    <r>
      <rPr>
        <b/>
        <sz val="11"/>
        <color indexed="8"/>
        <rFont val="Arial Narrow"/>
        <family val="2"/>
      </rPr>
      <t>PNN Alto Fragua</t>
    </r>
    <r>
      <rPr>
        <sz val="11"/>
        <color indexed="8"/>
        <rFont val="Arial Narrow"/>
        <family val="2"/>
      </rPr>
      <t>: 50%</t>
    </r>
  </si>
  <si>
    <r>
      <rPr>
        <b/>
        <sz val="11"/>
        <color theme="1"/>
        <rFont val="Arial Narrow"/>
        <family val="2"/>
      </rPr>
      <t xml:space="preserve">PNN Alto Fragua:
</t>
    </r>
    <r>
      <rPr>
        <sz val="11"/>
        <color theme="1"/>
        <rFont val="Arial Narrow"/>
        <family val="2"/>
      </rPr>
      <t>12/11/2020</t>
    </r>
  </si>
  <si>
    <r>
      <t>PNN Alto Fragua:</t>
    </r>
    <r>
      <rPr>
        <sz val="11"/>
        <color rgb="FF000000"/>
        <rFont val="Arial Narrow"/>
        <family val="2"/>
      </rPr>
      <t xml:space="preserve"> 50%</t>
    </r>
  </si>
  <si>
    <r>
      <rPr>
        <b/>
        <sz val="11"/>
        <color rgb="FF000000"/>
        <rFont val="Arial Narrow"/>
        <family val="2"/>
      </rPr>
      <t>DTAM - PNN Amacayacu</t>
    </r>
    <r>
      <rPr>
        <sz val="11"/>
        <color rgb="FF000000"/>
        <rFont val="Arial Narrow"/>
        <family val="2"/>
      </rPr>
      <t>: 100%</t>
    </r>
  </si>
  <si>
    <r>
      <rPr>
        <b/>
        <sz val="11"/>
        <color theme="1"/>
        <rFont val="Arial Narrow"/>
        <family val="2"/>
      </rPr>
      <t>DTAM - PNN Cahuinarí:</t>
    </r>
    <r>
      <rPr>
        <sz val="11"/>
        <color theme="1"/>
        <rFont val="Arial Narrow"/>
        <family val="2"/>
      </rPr>
      <t xml:space="preserve">
19/11/2020</t>
    </r>
  </si>
  <si>
    <r>
      <rPr>
        <b/>
        <sz val="11"/>
        <color theme="1"/>
        <rFont val="Arial Narrow"/>
        <family val="2"/>
      </rPr>
      <t>PNN Churumbelos:</t>
    </r>
    <r>
      <rPr>
        <sz val="11"/>
        <color theme="1"/>
        <rFont val="Arial Narrow"/>
        <family val="2"/>
      </rPr>
      <t>100%</t>
    </r>
  </si>
  <si>
    <r>
      <rPr>
        <b/>
        <sz val="11"/>
        <color theme="1"/>
        <rFont val="Arial Narrow"/>
        <family val="2"/>
      </rPr>
      <t>DTAM - PNN Churumbelos</t>
    </r>
    <r>
      <rPr>
        <sz val="11"/>
        <color theme="1"/>
        <rFont val="Arial Narrow"/>
        <family val="2"/>
      </rPr>
      <t xml:space="preserve">
13/11/2020</t>
    </r>
  </si>
  <si>
    <r>
      <rPr>
        <b/>
        <sz val="11"/>
        <color theme="1"/>
        <rFont val="Arial Narrow"/>
        <family val="2"/>
      </rPr>
      <t>PNN Churumbelos</t>
    </r>
    <r>
      <rPr>
        <sz val="11"/>
        <color theme="1"/>
        <rFont val="Arial Narrow"/>
        <family val="2"/>
      </rPr>
      <t>: 100%</t>
    </r>
  </si>
  <si>
    <r>
      <rPr>
        <b/>
        <sz val="11"/>
        <color theme="1"/>
        <rFont val="Arial Narrow"/>
        <family val="2"/>
      </rPr>
      <t>PNN Churumbelos:</t>
    </r>
    <r>
      <rPr>
        <sz val="11"/>
        <color theme="1"/>
        <rFont val="Arial Narrow"/>
        <family val="2"/>
      </rPr>
      <t xml:space="preserve"> 50%</t>
    </r>
  </si>
  <si>
    <r>
      <rPr>
        <b/>
        <sz val="11"/>
        <color theme="1"/>
        <rFont val="Arial Narrow"/>
        <family val="2"/>
      </rPr>
      <t>PNN Churumbelos</t>
    </r>
    <r>
      <rPr>
        <sz val="11"/>
        <color theme="1"/>
        <rFont val="Arial Narrow"/>
        <family val="2"/>
      </rPr>
      <t>: 50%</t>
    </r>
  </si>
  <si>
    <t>1. Gestión regional a nivel institucional mediante una alianza interinstitucional de una ruta para el tema uso, ocupación y tenencia.</t>
  </si>
  <si>
    <r>
      <rPr>
        <b/>
        <sz val="11"/>
        <color theme="1"/>
        <rFont val="Arial Narrow"/>
        <family val="2"/>
      </rPr>
      <t>DTAM- PNN La Paya</t>
    </r>
    <r>
      <rPr>
        <sz val="11"/>
        <color theme="1"/>
        <rFont val="Arial Narrow"/>
        <family val="2"/>
      </rPr>
      <t>: 100%</t>
    </r>
  </si>
  <si>
    <r>
      <rPr>
        <b/>
        <sz val="11"/>
        <color theme="1"/>
        <rFont val="Arial Narrow"/>
        <family val="2"/>
      </rPr>
      <t>DTAM- PNN La Paya</t>
    </r>
    <r>
      <rPr>
        <sz val="11"/>
        <color theme="1"/>
        <rFont val="Arial Narrow"/>
        <family val="2"/>
      </rPr>
      <t>: 50%</t>
    </r>
  </si>
  <si>
    <r>
      <rPr>
        <b/>
        <sz val="11"/>
        <color theme="1"/>
        <rFont val="Arial Narrow"/>
        <family val="2"/>
      </rPr>
      <t>DTAM- PNN La Paya:</t>
    </r>
    <r>
      <rPr>
        <sz val="11"/>
        <color theme="1"/>
        <rFont val="Arial Narrow"/>
        <family val="2"/>
      </rPr>
      <t xml:space="preserve">
13/11/2020</t>
    </r>
  </si>
  <si>
    <r>
      <rPr>
        <b/>
        <sz val="11"/>
        <color theme="1"/>
        <rFont val="Arial Narrow"/>
        <family val="2"/>
      </rPr>
      <t>DTAM - PNN YAIGOJ</t>
    </r>
    <r>
      <rPr>
        <sz val="11"/>
        <color theme="1"/>
        <rFont val="Arial Narrow"/>
        <family val="2"/>
      </rPr>
      <t>É:50%</t>
    </r>
  </si>
  <si>
    <r>
      <rPr>
        <b/>
        <sz val="11"/>
        <color theme="1"/>
        <rFont val="Arial Narrow"/>
        <family val="2"/>
      </rPr>
      <t>DTAM - PNN YAIGOJÉ:</t>
    </r>
    <r>
      <rPr>
        <sz val="11"/>
        <color theme="1"/>
        <rFont val="Arial Narrow"/>
        <family val="2"/>
      </rPr>
      <t>50%</t>
    </r>
  </si>
  <si>
    <r>
      <rPr>
        <b/>
        <sz val="11"/>
        <color theme="1"/>
        <rFont val="Arial Narrow"/>
        <family val="2"/>
      </rPr>
      <t>DTAM - PNN YAIGOJÉ:</t>
    </r>
    <r>
      <rPr>
        <sz val="11"/>
        <color theme="1"/>
        <rFont val="Arial Narrow"/>
        <family val="2"/>
      </rPr>
      <t xml:space="preserve">
19/11/2020</t>
    </r>
  </si>
  <si>
    <r>
      <t>DTAM- RNN Nukak:</t>
    </r>
    <r>
      <rPr>
        <sz val="11"/>
        <color rgb="FF000000"/>
        <rFont val="Arial Narrow"/>
        <family val="2"/>
      </rPr>
      <t xml:space="preserve"> 100%</t>
    </r>
  </si>
  <si>
    <r>
      <t xml:space="preserve">DTAM- RNN Nukak: </t>
    </r>
    <r>
      <rPr>
        <sz val="11"/>
        <rFont val="Arial Narrow"/>
        <family val="2"/>
      </rPr>
      <t>La Reserva Nukak, en la implementación de la EEM, ha realizado reuniones con otras áreas protegidas y entidades en el marco de los procesos con PICI, de la Medida Cautelar de los Nükak y con el PNN Chiribiquete en la coordinación de los temas con los Resguardos  Indígenas de Miraflores. También reuniones de planeación con el equipo de EEM del AP sobre los abordajes y salidas al campo con los Nükak y acompañamientos al proceso de documentación de los corredores del movilidad de esta comunidad Indígena.
Anexo 1. Asistencia Reunión de seguimiento EEM - RNN Nukak 08-09-2020
Anexo 2. Asistencia _RIMiraflores11-09-2020
Anexo 3. Acta planeación EEM, 21-10-2020 
Anexo 4. Asistencia_PICI 16-09-2020
Anexo 5. Asistencia _EEMNukak21-09-2020
Anexo 6. Asistencia Reunión RNN Nukak – 09-10-2020
Anexo 7. Lista de asistencia_EEM _RNN NUKAK 16-10-2020
Anexo 8. Asistencia Reunión Miraflores 26-10-2020</t>
    </r>
  </si>
  <si>
    <r>
      <rPr>
        <b/>
        <sz val="11"/>
        <color indexed="8"/>
        <rFont val="Arial Narrow"/>
        <family val="2"/>
      </rPr>
      <t>DTAM - SPM Orito</t>
    </r>
    <r>
      <rPr>
        <sz val="11"/>
        <color indexed="8"/>
        <rFont val="Arial Narrow"/>
        <family val="2"/>
      </rPr>
      <t>: 100%</t>
    </r>
  </si>
  <si>
    <r>
      <rPr>
        <b/>
        <sz val="11"/>
        <color theme="1"/>
        <rFont val="Arial Narrow"/>
        <family val="2"/>
      </rPr>
      <t xml:space="preserve">DTAM - SPM Orito:
</t>
    </r>
    <r>
      <rPr>
        <sz val="11"/>
        <color theme="1"/>
        <rFont val="Arial Narrow"/>
        <family val="2"/>
      </rPr>
      <t>10/11/2020</t>
    </r>
  </si>
  <si>
    <r>
      <t xml:space="preserve">DTAM - SPM Orito: 
</t>
    </r>
    <r>
      <rPr>
        <sz val="11"/>
        <color rgb="FF000000"/>
        <rFont val="Arial Narrow"/>
        <family val="2"/>
      </rPr>
      <t>100%</t>
    </r>
  </si>
  <si>
    <r>
      <rPr>
        <b/>
        <sz val="11"/>
        <color theme="1"/>
        <rFont val="Arial Narrow"/>
        <family val="2"/>
      </rPr>
      <t>DTAM - RNN Puinawa</t>
    </r>
    <r>
      <rPr>
        <sz val="11"/>
        <color theme="1"/>
        <rFont val="Arial Narrow"/>
        <family val="2"/>
      </rPr>
      <t>i: 50%</t>
    </r>
  </si>
  <si>
    <r>
      <rPr>
        <b/>
        <sz val="11"/>
        <color theme="1"/>
        <rFont val="Arial Narrow"/>
        <family val="2"/>
      </rPr>
      <t>DTAM - RNN Puinawai</t>
    </r>
    <r>
      <rPr>
        <sz val="11"/>
        <color theme="1"/>
        <rFont val="Arial Narrow"/>
        <family val="2"/>
      </rPr>
      <t>: 50%</t>
    </r>
  </si>
  <si>
    <r>
      <rPr>
        <b/>
        <sz val="11"/>
        <color theme="1"/>
        <rFont val="Arial Narrow"/>
        <family val="2"/>
      </rPr>
      <t>DTAM - RNN Puinawai:</t>
    </r>
    <r>
      <rPr>
        <sz val="11"/>
        <color theme="1"/>
        <rFont val="Arial Narrow"/>
        <family val="2"/>
      </rPr>
      <t xml:space="preserve">
18/11/2020</t>
    </r>
  </si>
  <si>
    <r>
      <rPr>
        <b/>
        <sz val="11"/>
        <color theme="1"/>
        <rFont val="Arial Narrow"/>
        <family val="2"/>
      </rPr>
      <t>DTAM - RNN Puinawai</t>
    </r>
    <r>
      <rPr>
        <sz val="11"/>
        <color theme="1"/>
        <rFont val="Arial Narrow"/>
        <family val="2"/>
      </rPr>
      <t>:
18/11/2020</t>
    </r>
  </si>
  <si>
    <r>
      <rPr>
        <b/>
        <sz val="11"/>
        <color theme="1"/>
        <rFont val="Arial Narrow"/>
        <family val="2"/>
      </rPr>
      <t>PNN SANQUIANGA:</t>
    </r>
    <r>
      <rPr>
        <sz val="11"/>
        <color theme="1"/>
        <rFont val="Arial Narrow"/>
        <family val="2"/>
      </rPr>
      <t xml:space="preserve">
20/11/2020</t>
    </r>
  </si>
  <si>
    <r>
      <rPr>
        <b/>
        <sz val="11"/>
        <color theme="1"/>
        <rFont val="Arial Narrow"/>
        <family val="2"/>
      </rPr>
      <t>PNN SANQUIANGA;</t>
    </r>
    <r>
      <rPr>
        <sz val="11"/>
        <color theme="1"/>
        <rFont val="Arial Narrow"/>
        <family val="2"/>
      </rPr>
      <t xml:space="preserve">
20/11/2020</t>
    </r>
  </si>
  <si>
    <r>
      <rPr>
        <b/>
        <sz val="11"/>
        <color theme="1"/>
        <rFont val="Arial Narrow"/>
        <family val="2"/>
      </rPr>
      <t xml:space="preserve">PNN SANQUIANGA
</t>
    </r>
    <r>
      <rPr>
        <sz val="11"/>
        <color theme="1"/>
        <rFont val="Arial Narrow"/>
        <family val="2"/>
      </rPr>
      <t>50%</t>
    </r>
  </si>
  <si>
    <r>
      <rPr>
        <b/>
        <sz val="11"/>
        <color theme="1"/>
        <rFont val="Arial Narrow"/>
        <family val="2"/>
      </rPr>
      <t xml:space="preserve">PNN FARALLONES DE CALI 
</t>
    </r>
    <r>
      <rPr>
        <sz val="11"/>
        <color theme="1"/>
        <rFont val="Arial Narrow"/>
        <family val="2"/>
      </rPr>
      <t>20/11/2020</t>
    </r>
  </si>
  <si>
    <r>
      <rPr>
        <b/>
        <sz val="11"/>
        <color theme="1"/>
        <rFont val="Arial Narrow"/>
        <family val="2"/>
      </rPr>
      <t xml:space="preserve">PNN FARALLONES DE CALI </t>
    </r>
    <r>
      <rPr>
        <sz val="11"/>
        <color theme="1"/>
        <rFont val="Arial Narrow"/>
        <family val="2"/>
      </rPr>
      <t xml:space="preserve">
20/11/2020</t>
    </r>
  </si>
  <si>
    <r>
      <rPr>
        <b/>
        <sz val="11"/>
        <color theme="1"/>
        <rFont val="Arial Narrow"/>
        <family val="2"/>
      </rPr>
      <t xml:space="preserve">PNN FARALLONES DE CALI 
</t>
    </r>
    <r>
      <rPr>
        <sz val="11"/>
        <color theme="1"/>
        <rFont val="Arial Narrow"/>
        <family val="2"/>
      </rPr>
      <t>20%</t>
    </r>
  </si>
  <si>
    <r>
      <rPr>
        <b/>
        <sz val="11"/>
        <color theme="1"/>
        <rFont val="Arial Narrow"/>
        <family val="2"/>
      </rPr>
      <t xml:space="preserve">PNN FARALLONES DE CALI 
</t>
    </r>
    <r>
      <rPr>
        <sz val="11"/>
        <color theme="1"/>
        <rFont val="Arial Narrow"/>
        <family val="2"/>
      </rPr>
      <t>40%</t>
    </r>
  </si>
  <si>
    <r>
      <rPr>
        <b/>
        <sz val="11"/>
        <color theme="1"/>
        <rFont val="Arial Narrow"/>
        <family val="2"/>
      </rPr>
      <t xml:space="preserve">PNN FARALLONES DE CALI </t>
    </r>
    <r>
      <rPr>
        <sz val="11"/>
        <color theme="1"/>
        <rFont val="Arial Narrow"/>
        <family val="2"/>
      </rPr>
      <t xml:space="preserve">
40%</t>
    </r>
  </si>
  <si>
    <r>
      <rPr>
        <b/>
        <sz val="11"/>
        <color theme="1"/>
        <rFont val="Arial Narrow"/>
        <family val="2"/>
      </rPr>
      <t xml:space="preserve">PNN FARALLONES DE CALI: </t>
    </r>
    <r>
      <rPr>
        <sz val="11"/>
        <color theme="1"/>
        <rFont val="Arial Narrow"/>
        <family val="2"/>
      </rPr>
      <t>Durante el periodo se presenta el proyecto que fue trabajado con la Secretaría de Seguridad y Justicia del Municipio de Cali, y posteriormente presentado a la Secretaría de Planeación Municipal de la Alcaldía de Cali, con el objeto de implementar el del Cierre técnico de socavones  de las unidades mineras del PNN Farallones, con el objeto que sea tenido en cuenta en la planeación de recursos para el año 2021. Este trabajo es producto de la articulación de trabajo entre las instituciones de Cali para abordar el tema de la minería y ocupación del Parque Farallones.</t>
    </r>
    <r>
      <rPr>
        <b/>
        <sz val="11"/>
        <color theme="1"/>
        <rFont val="Arial Narrow"/>
        <family val="2"/>
      </rPr>
      <t xml:space="preserve"> Anexo 1. </t>
    </r>
    <r>
      <rPr>
        <sz val="11"/>
        <color theme="1"/>
        <rFont val="Arial Narrow"/>
        <family val="2"/>
      </rPr>
      <t>PROYECTO SELLAMIENTOS BOCAMINAS</t>
    </r>
  </si>
  <si>
    <r>
      <rPr>
        <b/>
        <sz val="11"/>
        <color theme="1"/>
        <rFont val="Arial Narrow"/>
        <family val="2"/>
      </rPr>
      <t xml:space="preserve"> PNN GORGONA: 
</t>
    </r>
    <r>
      <rPr>
        <sz val="11"/>
        <color theme="1"/>
        <rFont val="Arial Narrow"/>
        <family val="2"/>
      </rPr>
      <t>20/11/2020</t>
    </r>
  </si>
  <si>
    <r>
      <rPr>
        <b/>
        <sz val="11"/>
        <color theme="1"/>
        <rFont val="Arial Narrow"/>
        <family val="2"/>
      </rPr>
      <t xml:space="preserve"> PNN GORGONA:</t>
    </r>
    <r>
      <rPr>
        <sz val="11"/>
        <color theme="1"/>
        <rFont val="Arial Narrow"/>
        <family val="2"/>
      </rPr>
      <t>100%</t>
    </r>
  </si>
  <si>
    <r>
      <rPr>
        <b/>
        <sz val="11"/>
        <color theme="1"/>
        <rFont val="Arial Narrow"/>
        <family val="2"/>
      </rPr>
      <t xml:space="preserve"> PNN GORGONA: </t>
    </r>
    <r>
      <rPr>
        <sz val="11"/>
        <color theme="1"/>
        <rFont val="Arial Narrow"/>
        <family val="2"/>
      </rPr>
      <t xml:space="preserve">Por motivos asociados a la pandemia de COVID-19, el monitoreo programado para el mes de septiembre se reprogramó para octubre, realizandose los días 22 y 23.  se adjunta como evidencia de la acción el informe consolidado para 2020.
</t>
    </r>
    <r>
      <rPr>
        <b/>
        <sz val="11"/>
        <color theme="1"/>
        <rFont val="Arial Narrow"/>
        <family val="2"/>
      </rPr>
      <t>EVIDENCIA 1.</t>
    </r>
    <r>
      <rPr>
        <sz val="11"/>
        <color theme="1"/>
        <rFont val="Arial Narrow"/>
        <family val="2"/>
      </rPr>
      <t xml:space="preserve"> Informe consolidado Carijoa riisei 2020</t>
    </r>
  </si>
  <si>
    <r>
      <rPr>
        <b/>
        <sz val="11"/>
        <color theme="1"/>
        <rFont val="Arial Narrow"/>
        <family val="2"/>
      </rPr>
      <t xml:space="preserve">PNN KATIOS: 
</t>
    </r>
    <r>
      <rPr>
        <sz val="11"/>
        <color theme="1"/>
        <rFont val="Arial Narrow"/>
        <family val="2"/>
      </rPr>
      <t>20/11/2020</t>
    </r>
  </si>
  <si>
    <r>
      <rPr>
        <b/>
        <sz val="11"/>
        <color theme="1"/>
        <rFont val="Arial Narrow"/>
        <family val="2"/>
      </rPr>
      <t xml:space="preserve">PNN KATIOS: </t>
    </r>
    <r>
      <rPr>
        <sz val="11"/>
        <color theme="1"/>
        <rFont val="Arial Narrow"/>
        <family val="2"/>
      </rPr>
      <t>30%</t>
    </r>
  </si>
  <si>
    <r>
      <rPr>
        <b/>
        <sz val="11"/>
        <color theme="1"/>
        <rFont val="Arial Narrow"/>
        <family val="2"/>
      </rPr>
      <t xml:space="preserve">PNN KATIOS: </t>
    </r>
    <r>
      <rPr>
        <sz val="11"/>
        <color theme="1"/>
        <rFont val="Arial Narrow"/>
        <family val="2"/>
      </rPr>
      <t>70%</t>
    </r>
  </si>
  <si>
    <r>
      <rPr>
        <b/>
        <sz val="11"/>
        <color theme="1"/>
        <rFont val="Arial Narrow"/>
        <family val="2"/>
      </rPr>
      <t xml:space="preserve">PNN Munchique: </t>
    </r>
    <r>
      <rPr>
        <sz val="11"/>
        <color theme="1"/>
        <rFont val="Arial Narrow"/>
        <family val="2"/>
      </rPr>
      <t>Se elabora el informe que recopila la gestión que ha realizado el PNNMunchique
Evidencia 1. Inf.Gestión pMUN III TRI. Oct10-2020</t>
    </r>
  </si>
  <si>
    <r>
      <rPr>
        <b/>
        <sz val="11"/>
        <color theme="1"/>
        <rFont val="Arial Narrow"/>
        <family val="2"/>
      </rPr>
      <t xml:space="preserve">PNN Munchique: </t>
    </r>
    <r>
      <rPr>
        <sz val="11"/>
        <color theme="1"/>
        <rFont val="Arial Narrow"/>
        <family val="2"/>
      </rPr>
      <t>Se elabora el tercer informe del proceso de Restauración Ecológica Participativa (REP) y Sistemas Sostenibles para Conservación (SSC) implementado en el marco del Apoyo Presupuestario de Unión Europea
Evidencia 1. pMUN IIITRI inf. Indicador-4DLS UE2020</t>
    </r>
  </si>
  <si>
    <r>
      <rPr>
        <b/>
        <sz val="11"/>
        <color theme="1"/>
        <rFont val="Arial Narrow"/>
        <family val="2"/>
      </rPr>
      <t>PNN Munchique</t>
    </r>
    <r>
      <rPr>
        <sz val="11"/>
        <color theme="1"/>
        <rFont val="Arial Narrow"/>
        <family val="2"/>
      </rPr>
      <t xml:space="preserve">
20/11/2020</t>
    </r>
  </si>
  <si>
    <r>
      <rPr>
        <b/>
        <sz val="11"/>
        <color theme="1"/>
        <rFont val="Arial Narrow"/>
        <family val="2"/>
      </rPr>
      <t xml:space="preserve">PNN Munchique: </t>
    </r>
    <r>
      <rPr>
        <sz val="11"/>
        <color theme="1"/>
        <rFont val="Arial Narrow"/>
        <family val="2"/>
      </rPr>
      <t>40%</t>
    </r>
  </si>
  <si>
    <r>
      <rPr>
        <b/>
        <sz val="11"/>
        <color theme="1"/>
        <rFont val="Arial Narrow"/>
        <family val="2"/>
      </rPr>
      <t xml:space="preserve">PNN Munchique: </t>
    </r>
    <r>
      <rPr>
        <sz val="11"/>
        <color theme="1"/>
        <rFont val="Arial Narrow"/>
        <family val="2"/>
      </rPr>
      <t>10%</t>
    </r>
  </si>
  <si>
    <r>
      <rPr>
        <b/>
        <sz val="11"/>
        <color theme="1"/>
        <rFont val="Arial Narrow"/>
        <family val="2"/>
      </rPr>
      <t xml:space="preserve">PNN Munchique: </t>
    </r>
    <r>
      <rPr>
        <sz val="11"/>
        <color theme="1"/>
        <rFont val="Arial Narrow"/>
        <family val="2"/>
      </rPr>
      <t>50%</t>
    </r>
  </si>
  <si>
    <r>
      <rPr>
        <b/>
        <sz val="11"/>
        <color theme="1"/>
        <rFont val="Arial Narrow"/>
        <family val="2"/>
      </rPr>
      <t xml:space="preserve">PNN Munchique: </t>
    </r>
    <r>
      <rPr>
        <sz val="11"/>
        <color theme="1"/>
        <rFont val="Arial Narrow"/>
        <family val="2"/>
      </rPr>
      <t>Se elabora proyecto que tiene como temática central el desarrollo de la apicultura.
EVIDENCIA 1.Proyecto  Apicola - La Gallera</t>
    </r>
  </si>
  <si>
    <r>
      <rPr>
        <b/>
        <sz val="11"/>
        <color theme="1"/>
        <rFont val="Arial Narrow"/>
        <family val="2"/>
      </rPr>
      <t xml:space="preserve">PNN Uramba bahia malaga:
</t>
    </r>
    <r>
      <rPr>
        <sz val="11"/>
        <color theme="1"/>
        <rFont val="Arial Narrow"/>
        <family val="2"/>
      </rPr>
      <t>20/11/2020</t>
    </r>
  </si>
  <si>
    <r>
      <rPr>
        <b/>
        <sz val="11"/>
        <color theme="1"/>
        <rFont val="Arial Narrow"/>
        <family val="2"/>
      </rPr>
      <t xml:space="preserve">PNN UTRIA:
</t>
    </r>
    <r>
      <rPr>
        <sz val="11"/>
        <color theme="1"/>
        <rFont val="Arial Narrow"/>
        <family val="2"/>
      </rPr>
      <t>20/11/2020</t>
    </r>
  </si>
  <si>
    <r>
      <rPr>
        <b/>
        <sz val="11"/>
        <color theme="1"/>
        <rFont val="Arial Narrow"/>
        <family val="2"/>
      </rPr>
      <t xml:space="preserve">PNN UTRIA: </t>
    </r>
    <r>
      <rPr>
        <sz val="11"/>
        <color theme="1"/>
        <rFont val="Arial Narrow"/>
        <family val="2"/>
      </rPr>
      <t>60%</t>
    </r>
  </si>
  <si>
    <r>
      <rPr>
        <b/>
        <sz val="11"/>
        <color theme="1"/>
        <rFont val="Arial Narrow"/>
        <family val="2"/>
      </rPr>
      <t>PNN UTRIA:</t>
    </r>
    <r>
      <rPr>
        <sz val="11"/>
        <color theme="1"/>
        <rFont val="Arial Narrow"/>
        <family val="2"/>
      </rPr>
      <t xml:space="preserve"> 40%</t>
    </r>
  </si>
  <si>
    <r>
      <rPr>
        <b/>
        <sz val="11"/>
        <color theme="1"/>
        <rFont val="Arial Narrow"/>
        <family val="2"/>
      </rPr>
      <t xml:space="preserve">PNN Uramba bahia malaga: 
</t>
    </r>
    <r>
      <rPr>
        <sz val="11"/>
        <color theme="1"/>
        <rFont val="Arial Narrow"/>
        <family val="2"/>
      </rPr>
      <t>60%</t>
    </r>
  </si>
  <si>
    <r>
      <rPr>
        <b/>
        <sz val="11"/>
        <color theme="1"/>
        <rFont val="Arial Narrow"/>
        <family val="2"/>
      </rPr>
      <t xml:space="preserve">PNN UTRIA: </t>
    </r>
    <r>
      <rPr>
        <sz val="11"/>
        <color theme="1"/>
        <rFont val="Arial Narrow"/>
        <family val="2"/>
      </rPr>
      <t>Se realizaron recorridos de vigilancia, control y prevención conforme programación definida. No se detectaron afectaciones a los VOC por cuenta de infracciones o delitos ambientales. EVIDENCIA 1. Informe PVC III Trimestre - EVIDENCIA 2. Mapa visibilidad III Trim Utria</t>
    </r>
  </si>
  <si>
    <r>
      <rPr>
        <b/>
        <sz val="11"/>
        <color theme="1"/>
        <rFont val="Arial Narrow"/>
        <family val="2"/>
      </rPr>
      <t xml:space="preserve">SFF MALPELO:
</t>
    </r>
    <r>
      <rPr>
        <sz val="11"/>
        <color theme="1"/>
        <rFont val="Arial Narrow"/>
        <family val="2"/>
      </rPr>
      <t>23/11/2020</t>
    </r>
  </si>
  <si>
    <r>
      <rPr>
        <b/>
        <sz val="11"/>
        <color indexed="8"/>
        <rFont val="Arial Narrow"/>
        <family val="2"/>
      </rPr>
      <t xml:space="preserve">PNN Gorgona </t>
    </r>
    <r>
      <rPr>
        <sz val="11"/>
        <color rgb="FF000000"/>
        <rFont val="Arial Narrow"/>
        <family val="2"/>
      </rPr>
      <t>100%</t>
    </r>
  </si>
  <si>
    <r>
      <rPr>
        <b/>
        <sz val="11"/>
        <color rgb="FF000000"/>
        <rFont val="Arial Narrow"/>
        <family val="2"/>
      </rPr>
      <t xml:space="preserve">PNN Farallones de Cali:
</t>
    </r>
    <r>
      <rPr>
        <sz val="11"/>
        <color rgb="FF000000"/>
        <rFont val="Arial Narrow"/>
        <family val="2"/>
      </rPr>
      <t>20/11/2020</t>
    </r>
  </si>
  <si>
    <r>
      <rPr>
        <b/>
        <sz val="11"/>
        <color rgb="FF000000"/>
        <rFont val="Arial Narrow"/>
        <family val="2"/>
      </rPr>
      <t xml:space="preserve">PNN Farallones de Cali: </t>
    </r>
    <r>
      <rPr>
        <sz val="11"/>
        <color rgb="FF000000"/>
        <rFont val="Arial Narrow"/>
        <family val="2"/>
      </rPr>
      <t xml:space="preserve">En el trimestre se realizó monitoreo del VOC Recurso hídrico (sistemas lóticos y lénticos) en los 4 ríos priorizados, Pance, Meléndez, Felidia y Pichindé durante los meses de septiembre y octubre. Los valores de caudal obtenidos para los ríos priorizados en el monitoreo de límites fue: Pance 1543, 1242.4 lps; Pichindé: 977.9, 771.5 lps; Felidia  574, 717.3 lps; Meléndez: 707.6, 480.1 lps. Igualmente se tomaron variables fisicoquímicas (en junio) y se analizó las muestras de macroinvertebrados para índices EPT y BMWP/Col que fueron colectados en marzo tanto para límites de ríos priorizados como para cuerpos de aguas asociados a concesiones. </t>
    </r>
    <r>
      <rPr>
        <b/>
        <sz val="11"/>
        <color rgb="FF000000"/>
        <rFont val="Arial Narrow"/>
        <family val="2"/>
      </rPr>
      <t>Anexo 1.</t>
    </r>
    <r>
      <rPr>
        <sz val="11"/>
        <color rgb="FF000000"/>
        <rFont val="Arial Narrow"/>
        <family val="2"/>
      </rPr>
      <t xml:space="preserve"> Consolidado MonitoreoRH_Cali_PNN Farallones de Cali 2016-2020 - copia (ver Hoja 2020), </t>
    </r>
    <r>
      <rPr>
        <b/>
        <sz val="11"/>
        <color rgb="FF000000"/>
        <rFont val="Arial Narrow"/>
        <family val="2"/>
      </rPr>
      <t>Anexo 2.</t>
    </r>
    <r>
      <rPr>
        <sz val="11"/>
        <color rgb="FF000000"/>
        <rFont val="Arial Narrow"/>
        <family val="2"/>
      </rPr>
      <t xml:space="preserve"> Recurso Hidrico 2020 - copia (ver Hoja ANexo 9)</t>
    </r>
  </si>
  <si>
    <r>
      <rPr>
        <b/>
        <sz val="11"/>
        <color rgb="FF000000"/>
        <rFont val="Arial Narrow"/>
        <family val="2"/>
      </rPr>
      <t xml:space="preserve">PNN Uramba Bahía Málaga:
</t>
    </r>
    <r>
      <rPr>
        <sz val="11"/>
        <color rgb="FF000000"/>
        <rFont val="Arial Narrow"/>
        <family val="2"/>
      </rPr>
      <t>20/11/2020</t>
    </r>
  </si>
  <si>
    <r>
      <rPr>
        <b/>
        <sz val="11"/>
        <color rgb="FF000000"/>
        <rFont val="Arial Narrow"/>
        <family val="2"/>
      </rPr>
      <t xml:space="preserve">SFF Malpelo:
</t>
    </r>
    <r>
      <rPr>
        <sz val="11"/>
        <color rgb="FF000000"/>
        <rFont val="Arial Narrow"/>
        <family val="2"/>
      </rPr>
      <t>23/11/2020</t>
    </r>
  </si>
  <si>
    <r>
      <rPr>
        <b/>
        <sz val="11"/>
        <color rgb="FF000000"/>
        <rFont val="Arial Narrow"/>
        <family val="2"/>
      </rPr>
      <t xml:space="preserve">SFF Malpelo: </t>
    </r>
    <r>
      <rPr>
        <sz val="11"/>
        <color indexed="8"/>
        <rFont val="Arial Narrow"/>
        <family val="2"/>
      </rPr>
      <t>No fue posible aumentar la cobertura debido a no operar en terreno debido a la contingencia COVID-19</t>
    </r>
  </si>
  <si>
    <r>
      <rPr>
        <b/>
        <sz val="11"/>
        <color rgb="FF000000"/>
        <rFont val="Arial Narrow"/>
        <family val="2"/>
      </rPr>
      <t xml:space="preserve">PNN Utría:
</t>
    </r>
    <r>
      <rPr>
        <sz val="11"/>
        <color rgb="FF000000"/>
        <rFont val="Arial Narrow"/>
        <family val="2"/>
      </rPr>
      <t>20/11/2020</t>
    </r>
  </si>
  <si>
    <r>
      <rPr>
        <b/>
        <sz val="11"/>
        <color indexed="8"/>
        <rFont val="Arial Narrow"/>
        <family val="2"/>
      </rPr>
      <t xml:space="preserve">PNN Gorgona: </t>
    </r>
    <r>
      <rPr>
        <sz val="11"/>
        <color rgb="FF000000"/>
        <rFont val="Arial Narrow"/>
        <family val="2"/>
      </rPr>
      <t>20/11/2020</t>
    </r>
  </si>
  <si>
    <r>
      <rPr>
        <b/>
        <sz val="11"/>
        <color rgb="FF000000"/>
        <rFont val="Arial Narrow"/>
        <family val="2"/>
      </rPr>
      <t xml:space="preserve">PNN Gorgona: </t>
    </r>
    <r>
      <rPr>
        <sz val="11"/>
        <color rgb="FF000000"/>
        <rFont val="Arial Narrow"/>
        <family val="2"/>
      </rPr>
      <t>El monitoreo del segundo semestre del año estaba programado para septiembre, sin embargo, no se pudo realizar en este mes debido a la situación del Covid-19. El monitoreo se reprogramó para el mes de octubre y se realizó en los días 21 y 22 de este mes.
Se realizaron los muestreos de Montañita II a 10 y 20 metros de profundidad, mientras que en Montañita I solo se logró realizar el muestreo a 10m ya que las condiciones del agua no fueron las mejores, presentando muy mala visibilidad lo que impidió encontrar la señalización del transecto. El promedio de cobertura de C. riisei en el muestreo de octubre fue de 8,6%. Con la información obtenida por el desarrollo del monitoreo de C. riisei (2016-2020) el parque ha evidenciado que la abundancia de este coral invasor se mantiene en los valores definidos como deseables (&lt;10%) y no se ha evidenciado la necesidad de implementar medidas de mitigación, por lo tanto se considera que la situacion del coral invasor debe ser excluida del mapa de riesgos del PNN Gorgona, continuando con la implementacion del monitoreo del estado.</t>
    </r>
    <r>
      <rPr>
        <b/>
        <sz val="11"/>
        <color rgb="FF000000"/>
        <rFont val="Arial Narrow"/>
        <family val="2"/>
      </rPr>
      <t xml:space="preserve"> EVIDENCIA 1.</t>
    </r>
    <r>
      <rPr>
        <sz val="11"/>
        <color rgb="FF000000"/>
        <rFont val="Arial Narrow"/>
        <family val="2"/>
      </rPr>
      <t xml:space="preserve"> Informe consolidado Carijoa riisei 2020</t>
    </r>
  </si>
  <si>
    <r>
      <rPr>
        <b/>
        <sz val="11"/>
        <color rgb="FF000000"/>
        <rFont val="Arial Narrow"/>
        <family val="2"/>
      </rPr>
      <t xml:space="preserve">PNN Katios: </t>
    </r>
    <r>
      <rPr>
        <sz val="11"/>
        <color rgb="FF000000"/>
        <rFont val="Arial Narrow"/>
        <family val="2"/>
      </rPr>
      <t xml:space="preserve">
20/11/2020</t>
    </r>
  </si>
  <si>
    <r>
      <rPr>
        <b/>
        <sz val="11"/>
        <color rgb="FF000000"/>
        <rFont val="Arial Narrow"/>
        <family val="2"/>
      </rPr>
      <t xml:space="preserve">PNN Katios: 
</t>
    </r>
    <r>
      <rPr>
        <sz val="11"/>
        <color rgb="FF000000"/>
        <rFont val="Arial Narrow"/>
        <family val="2"/>
      </rPr>
      <t>100%</t>
    </r>
  </si>
  <si>
    <r>
      <rPr>
        <b/>
        <sz val="11"/>
        <color rgb="FF000000"/>
        <rFont val="Arial Narrow"/>
        <family val="2"/>
      </rPr>
      <t>DTAM - PNN Churumbelos</t>
    </r>
    <r>
      <rPr>
        <sz val="11"/>
        <color rgb="FF000000"/>
        <rFont val="Arial Narrow"/>
        <family val="2"/>
      </rPr>
      <t xml:space="preserve">: Durante el cuatrimestre se han realizado 16 reuniones de trabajo en las que se tratan temas sobre COVID 19, Riesgos naturales, Riesgo público, administrativos y técnicos: Además se revisan y ajustan los cronogramas de trabajo del mes respectivo (anexos del 1 al 16 Actas de reuniones de  trabajo).
Con memorando 20205180098823  de noviembre  6  de 2020 se soilcita a OGR avances sobre revisión y aprobación de actualización de PCRP (enviado a DTAM con memorando 20205180095153 de agosto 18 2020 y desde DTAM a OGR con memorando 20205050000573 de agosto 20 de 2020) y revisión y aprobación de documento de PECDN del PNN (enviado a DTAM con memorando 20205180091863 de junio 1 de 2020 y desde DTAM a OGR con memorando 20205050000533 de julio 22 de 2020) del Serranía de los Churumbelos Auka Wasi  (anexo 17 memorando 20205180098823 de noviembre 6 de 2020).
para el tema de riesgo público se han realizado reuniones con fuerza pública en las que se evidencias afectaciones ambientales, percepciones del orden público y formalidad de apoyo con el control efectivo de dichas afectaciones ambientales (anexos 18 a 21 Actas de reuniones con fuerza publica). 
Se realizaron informes de seguimiento a  Convenios interadministrativos con comunidades 003 y 004 de 2020, ya evidenciados en riesgos) y dos reuniónes con ocupantes con acuerdo REP para avanzar en resolver la situación de UOT en el PNNSCHAW ya evidenciados en riesgos.   </t>
    </r>
  </si>
  <si>
    <r>
      <rPr>
        <b/>
        <sz val="11"/>
        <color rgb="FF000000"/>
        <rFont val="Arial Narrow"/>
        <family val="2"/>
      </rPr>
      <t xml:space="preserve">PNN Munchique: 
</t>
    </r>
    <r>
      <rPr>
        <sz val="11"/>
        <color rgb="FF000000"/>
        <rFont val="Arial Narrow"/>
        <family val="2"/>
      </rPr>
      <t>100%</t>
    </r>
  </si>
  <si>
    <r>
      <rPr>
        <b/>
        <sz val="11"/>
        <color rgb="FF000000"/>
        <rFont val="Arial Narrow"/>
        <family val="2"/>
      </rPr>
      <t xml:space="preserve">PNN Munchique: 
</t>
    </r>
    <r>
      <rPr>
        <sz val="11"/>
        <color rgb="FF000000"/>
        <rFont val="Arial Narrow"/>
        <family val="2"/>
      </rPr>
      <t>20/11/2020</t>
    </r>
  </si>
  <si>
    <r>
      <rPr>
        <b/>
        <sz val="11"/>
        <color rgb="FF000000"/>
        <rFont val="Arial Narrow"/>
        <family val="2"/>
      </rPr>
      <t xml:space="preserve">PNN Munchique: </t>
    </r>
    <r>
      <rPr>
        <sz val="11"/>
        <color rgb="FF000000"/>
        <rFont val="Arial Narrow"/>
        <family val="2"/>
      </rPr>
      <t xml:space="preserve">A pesar que existe voluntad política por parte de las comunidades e instituciones de realizar trabajos conjuntos en el marco de los acuerdos de La Habana referidos a la Reforma Rural Integral (punto 1) y drogas ilicitas (punto 4), siendo el último punto una de las amenzas identificadas en el Plan de Manejo de PNN Munchique; el norma desarrollo de los espacios de concertación se han visto afectados por el aislamiento social que ha declarado el Gobienro Nacional, aunque se han avanzado en actividades programadas. </t>
    </r>
    <r>
      <rPr>
        <b/>
        <sz val="11"/>
        <color rgb="FF000000"/>
        <rFont val="Arial Narrow"/>
        <family val="2"/>
      </rPr>
      <t>EVIDENCIA 1</t>
    </r>
    <r>
      <rPr>
        <sz val="11"/>
        <color rgb="FF000000"/>
        <rFont val="Arial Narrow"/>
        <family val="2"/>
      </rPr>
      <t xml:space="preserve">. 07.09.2020 Acta y lista revision PDD-Tambo - </t>
    </r>
    <r>
      <rPr>
        <b/>
        <sz val="11"/>
        <color rgb="FF000000"/>
        <rFont val="Arial Narrow"/>
        <family val="2"/>
      </rPr>
      <t>EVIDENCIA 2</t>
    </r>
    <r>
      <rPr>
        <sz val="11"/>
        <color rgb="FF000000"/>
        <rFont val="Arial Narrow"/>
        <family val="2"/>
      </rPr>
      <t xml:space="preserve">. 07.09.2020 PDD 2020-2023 Aprobados - </t>
    </r>
    <r>
      <rPr>
        <b/>
        <sz val="11"/>
        <color rgb="FF000000"/>
        <rFont val="Arial Narrow"/>
        <family val="2"/>
      </rPr>
      <t>EVIDENCIA 3.</t>
    </r>
    <r>
      <rPr>
        <sz val="11"/>
        <color rgb="FF000000"/>
        <rFont val="Arial Narrow"/>
        <family val="2"/>
      </rPr>
      <t xml:space="preserve"> 18.09.2020 Lista asistencia PDET - </t>
    </r>
    <r>
      <rPr>
        <b/>
        <sz val="11"/>
        <color rgb="FF000000"/>
        <rFont val="Arial Narrow"/>
        <family val="2"/>
      </rPr>
      <t>EVIDENCIA 4.</t>
    </r>
    <r>
      <rPr>
        <sz val="11"/>
        <color rgb="FF000000"/>
        <rFont val="Arial Narrow"/>
        <family val="2"/>
      </rPr>
      <t xml:space="preserve"> 18.09.2020 Memorias PDET</t>
    </r>
  </si>
  <si>
    <r>
      <rPr>
        <b/>
        <sz val="11"/>
        <color rgb="FF000000"/>
        <rFont val="Arial Narrow"/>
        <family val="2"/>
      </rPr>
      <t>SFF LOS COLORADOS:</t>
    </r>
    <r>
      <rPr>
        <sz val="11"/>
        <color rgb="FF000000"/>
        <rFont val="Arial Narrow"/>
        <family val="2"/>
      </rPr>
      <t xml:space="preserve">En el periodo último cuatrimestre se ejecutaron una serie de reuniones de planificación y seguimiento de actividades, además se trabajó con diferentes instituciones con el fin de generar una propuesta en el marco de procesos de compensación para aportar a las fases futuras de los corredor propuesto.
Además, se avanzó en los aislamientos en las zonas identificadas para conservación, alcanzando 1.240 metros lineales en 7 fincas, para lo cual la comunidad aportó un total de 84 jornales, con un total de aislamientos para el proyecto contabilizado en 10.859 metros lineales del establecimiento de los corredores biológicos, que abarca márgenes de los cauces de los arroyos y los parches de bosques conservados.
En cuanto a el componente productivo, se llevó a cabo el seguimiento al montaje de una hectárea piloto silvopastoril de pasto Tanzania y siembra de árboles tales como leucaena, totumo, guácimo, guacamayo, santa cruz, campano, cedro entre otros, para uso del sistema silvopastoril del predio. De igual manera, se abordó el componente de formación, a partir de dos escuelas de campo sobre el tema de cuencas hídricas y residuos sólidos. 
Por otra parte, el 12 de noviembre se socializó la quinta fase del proyecto que se ejecutará en las veredas Brasilar y Pujana, abarcando los compromisos de conservación, productivos, formativos y los beneficios que obtendrán por pertenecer en este tipo de proyecto. Como evidencia se adjunta (Informe III de avances de Proyecto Conectividades – Anexo 1)
</t>
    </r>
  </si>
  <si>
    <r>
      <rPr>
        <b/>
        <sz val="11"/>
        <color rgb="FF000000"/>
        <rFont val="Arial Narrow"/>
        <family val="2"/>
      </rPr>
      <t>SFF LOS COLORADOS:</t>
    </r>
    <r>
      <rPr>
        <sz val="11"/>
        <color rgb="FF000000"/>
        <rFont val="Arial Narrow"/>
        <family val="2"/>
      </rPr>
      <t xml:space="preserve"> 20/11/2020</t>
    </r>
  </si>
  <si>
    <r>
      <rPr>
        <b/>
        <sz val="11"/>
        <color rgb="FF000000"/>
        <rFont val="Arial Narrow"/>
        <family val="2"/>
      </rPr>
      <t>SFF LOS COLORADOS</t>
    </r>
    <r>
      <rPr>
        <sz val="11"/>
        <color rgb="FF000000"/>
        <rFont val="Arial Narrow"/>
        <family val="2"/>
      </rPr>
      <t>: 100%</t>
    </r>
  </si>
  <si>
    <r>
      <rPr>
        <b/>
        <sz val="11"/>
        <color rgb="FF000000"/>
        <rFont val="Arial Narrow"/>
        <family val="2"/>
      </rPr>
      <t>DTAM - RNN Puinawai:</t>
    </r>
    <r>
      <rPr>
        <sz val="11"/>
        <color rgb="FF000000"/>
        <rFont val="Arial Narrow"/>
        <family val="2"/>
      </rPr>
      <t xml:space="preserve"> Con el desarrollo de las actividades programadas en la ejecución del Convenio Interadministrativo 005-2020 se continúa afianzando las relaciones con los resguardos indígenas traslapados con la RNN Puinawai. Donde se evidencia ese trabajo mancomunado que beneficia a las dos partes. 
Anexo 1. Informe Conucos  JAJLAMI a Octubre 2020
Anexo 2. RNN_PUI_InformeParcialMonitoreo_2020
Anexo 3. ACTA DE REUNION PETJEMEN LA COMUNIDAD DE DANTO
</t>
    </r>
  </si>
  <si>
    <r>
      <rPr>
        <b/>
        <sz val="11"/>
        <color rgb="FF000000"/>
        <rFont val="Arial Narrow"/>
        <family val="2"/>
      </rPr>
      <t xml:space="preserve">DTAM - PNN </t>
    </r>
    <r>
      <rPr>
        <sz val="11"/>
        <color rgb="FF000000"/>
        <rFont val="Arial Narrow"/>
        <family val="2"/>
      </rPr>
      <t>Yaigojé: 100%</t>
    </r>
  </si>
  <si>
    <r>
      <rPr>
        <b/>
        <sz val="11"/>
        <color rgb="FF000000"/>
        <rFont val="Arial Narrow"/>
        <family val="2"/>
      </rPr>
      <t>DTAM - PNN Yaigojé Apaporis:</t>
    </r>
    <r>
      <rPr>
        <sz val="11"/>
        <color rgb="FF000000"/>
        <rFont val="Arial Narrow"/>
        <family val="2"/>
      </rPr>
      <t xml:space="preserve"> con el  fin de fortalecer los procesos que se llevan en el Parque; a través de seguimientos con el equipo del área, que contribuya al cumplimiento de los objetivos estratégicos del área protegida, es así que  se llevaron a cabo reuniones virtuales  de priorización de temas para el parque durante este último cuatrimetre  trimestre, a pesar de las limitantes que se ha venido presentando por la emergencia sanitaria. 
Anexo 1 Acta resumen planeacion actividades septiembre equipo 4/09/2020
Anexo 2 Acta  planeacion actividades equipo - octubre 2/10/2020
Así mismo se realiza reuniones con el equipo del parque para establece actividades y compromisos de PVyC, PCRP, PECDNIF del AP, SOBREVUELOS, ANALISIS DE COBERTURAS,MONITOREO, GENERACIÓN DE CONOCIMIENTO, PIC Chagra, REPORTE PAA, INFORME GESTIÓN  OTROS.
Anexo 3  Acta_reunión EquipoYAP_10/11/ 2020
</t>
    </r>
  </si>
  <si>
    <r>
      <t xml:space="preserve">SFF CORCHAL MH: 
</t>
    </r>
    <r>
      <rPr>
        <sz val="11"/>
        <color rgb="FF000000"/>
        <rFont val="Arial Narrow"/>
        <family val="2"/>
      </rPr>
      <t>18/11/2020</t>
    </r>
  </si>
  <si>
    <r>
      <rPr>
        <b/>
        <sz val="11"/>
        <color rgb="FF000000"/>
        <rFont val="Arial Narrow"/>
        <family val="2"/>
      </rPr>
      <t>SFF CORCHAL
   MH:</t>
    </r>
    <r>
      <rPr>
        <sz val="11"/>
        <color rgb="FF000000"/>
        <rFont val="Arial Narrow"/>
        <family val="2"/>
      </rPr>
      <t xml:space="preserve"> 
100%</t>
    </r>
  </si>
  <si>
    <r>
      <rPr>
        <b/>
        <sz val="11"/>
        <color theme="1"/>
        <rFont val="Arial Narrow"/>
        <family val="2"/>
      </rPr>
      <t xml:space="preserve">PNN Paramillo:
</t>
    </r>
    <r>
      <rPr>
        <sz val="11"/>
        <color theme="1"/>
        <rFont val="Arial Narrow"/>
        <family val="2"/>
      </rPr>
      <t>20/11/2020</t>
    </r>
  </si>
  <si>
    <r>
      <rPr>
        <b/>
        <sz val="11"/>
        <color theme="1"/>
        <rFont val="Arial Narrow"/>
        <family val="2"/>
      </rPr>
      <t>PNN Paramillo:</t>
    </r>
    <r>
      <rPr>
        <sz val="11"/>
        <color theme="1"/>
        <rFont val="Arial Narrow"/>
        <family val="2"/>
      </rPr>
      <t xml:space="preserve"> 
20/11/2020</t>
    </r>
  </si>
  <si>
    <r>
      <rPr>
        <b/>
        <sz val="11"/>
        <color rgb="FF000000"/>
        <rFont val="Arial Narrow"/>
        <family val="2"/>
      </rPr>
      <t xml:space="preserve">PNN Paramillo:
</t>
    </r>
    <r>
      <rPr>
        <sz val="11"/>
        <color rgb="FF000000"/>
        <rFont val="Arial Narrow"/>
        <family val="2"/>
      </rPr>
      <t>100%</t>
    </r>
  </si>
  <si>
    <r>
      <rPr>
        <b/>
        <sz val="11"/>
        <color rgb="FF000000"/>
        <rFont val="Arial Narrow"/>
        <family val="2"/>
      </rPr>
      <t>PNN PARAMILLO.</t>
    </r>
    <r>
      <rPr>
        <sz val="11"/>
        <color rgb="FF000000"/>
        <rFont val="Arial Narrow"/>
        <family val="2"/>
      </rPr>
      <t xml:space="preserve"> El PNN Paramillo durante el último cuatrimestre de 2020, continuó avanzando en los cuatro procesos de gestión de iniciativas y proyectos que permitan mejorar las condiciones socio-ecosistémicas del AP y su área de influencia (Ecorregión Paramillo).
La primera corresponde a la implementación del Programa Desarrollo Local Sostenible DLS, a la fecha se tienen avances en la implementación de los acuerdos REP firmados con familias campesina en 2018 (avances del 100% en sector Diamante-Tolová, Tierralta) y 2019 (70% Sector La Cristalina, Uré) y las iniciativas económicas sostenibles con indígenas embera Katios en las comunidades de rio esmeralda (100%) y verde (80%) en el resguardo Alto Sinú; también se avanzó en la fase de diagnóstico de la nueva iniciativa económica con 8 familias del sector embera de rio Sinú (comunidad de Sambudó). Durante el cuatrimestre también se avanzó en la implementación del 100% del convenio 009 de 2019 que materializó los planes de inversión de los acuerdos REP de Diamante-Tolová, Cristalina y la iniciativa económica de rio verde. Durante este periodo se suscribió el convenio 005 de 2020 con la ESAL Fundación ECODELCA y a través de este convenio se viene implementando los planes de inversión (Alto Sinú) y reinversión (Esmeralda y Verde) de las iniciativas económicas; a la fecha estos planes tienen avances de implementación del 50%
La segunda iniciativa también cuenta con recursos asignados a Parques por parte de la cooperación Alemán a y tabes del proyecto de fortalecimiento y conservación de las AP´s del SPNNC  - KFW fase II. Para el cuatrimestre se avanzó en la  revisión  de la propuesta de trabajo formulado para la vigencia 2020 en coordinación la DTCA, el nivel central y el delegado de la cooperación Alemana quien hizo observaciones al respecto y de otra manera y se concertada una PAA para la vigencia 2021. Otros procesos relacionados con el fortalecimiento al AP fueron concluidos y otros siguen trámites administrativos. 
La tercera iniciativa corresponde a un proyecto en formulación y postulación al Fondo Colombia Sostenible – PDET, y se cuenta aprobado para financiamiento por parte del FCS, Actualmente el Proyecto está en fase de aprestamiento contractual para asignación de recursos la Fundación Ecosistemas del Caribe como Entidad Ejecutora Elegible. Se tiene programada una nueva mesa de trabajo con el equipo formulado con la Fundación Ecodelca, la empresa URRA y el Cabildo Karagaví (socios del proyecto), para generar el aprestamiento e iniciar la implementación en 2021 con metas generales 1.000 de bosques degradado en proceso de restauración y 210 hectáreas en cacao criollo en proceso de establecimiento y producción.
La cuarta iniciativa en proceso de formulación para presentarla a las líneas de inversión de iniciativas de impacto subregional PDET Sur de Córdoba corresponde a un proyecto para la restauración de 500 ha degradas y 200 ha de SSC (cacao) para cinco veredas de la cuenca alta del rio San Pedro con traslape total o parcial con el PNN Paramillo. Durante el cuatrimestre, se ha realizado la recolección de documentos prediales, necesarios para la implementación del proyecto, quedando pendiente, el levantamiento de predios de algunos beneficiarios.
Adicional a lo anterior, en el marco de la articulación intersectorial, el AP con el acompañamiento de la SGM y SSNA vienen adelantando una propuesta de trabajo con la empresa ISA Intercolombia para lo cual se han desarrollado una serie de reuniones de tipo institucional (Con ISA) y de carácter interno (pPAR_SGM, SSNA), cuyos resultados se pueden ver en las evidencias entregadas.
Adicionalmente, el Parque participó de la formulación de un proyecto que fue presentado a la convocatoria 2021-2025 de la “Iniciativa Internacional de Clima y Bosques de Noruega (NICFI) de la cooperación Noruega en la cual a la fecha está en fase evaluación, también viene gestionan la posibilidad de compensación (compra de mejoras y restauración) en el sector San Pedro donde se ubican ecosistemas equivalente para el proyecto de transmisión eléctrica de la línea HidroItuango Cerromatoso de Isa Intercolombia, lo cual ha permitido concertar una propuesta de trabajo que propone presentar una alternativa de compensación a ISA para presentar al ANLA a finales del mes de noviembre de 2020. 
Evidencias:anexo 1 _Informe 3º Cuatrimestral_Oportunidad_pPAR_2020_No.54_INICIATIVAS COOPERC,  anexo 2. anexos del _Informe 3º Cuatrimestral_Oportunidad_pPAR_2020_No.1_INICIATIVAS COOPERC_</t>
    </r>
  </si>
  <si>
    <r>
      <rPr>
        <b/>
        <sz val="11"/>
        <color rgb="FF000000"/>
        <rFont val="Arial Narrow"/>
        <family val="2"/>
      </rPr>
      <t>PNN MACUIRA:</t>
    </r>
    <r>
      <rPr>
        <sz val="11"/>
        <color rgb="FF000000"/>
        <rFont val="Arial Narrow"/>
        <family val="2"/>
      </rPr>
      <t xml:space="preserve">
19/11/2020</t>
    </r>
  </si>
  <si>
    <r>
      <rPr>
        <b/>
        <sz val="11"/>
        <color rgb="FF000000"/>
        <rFont val="Arial Narrow"/>
        <family val="2"/>
      </rPr>
      <t>PNN MACUIRA:</t>
    </r>
    <r>
      <rPr>
        <sz val="11"/>
        <color rgb="FF000000"/>
        <rFont val="Arial Narrow"/>
        <family val="2"/>
      </rPr>
      <t xml:space="preserve">
100%</t>
    </r>
  </si>
  <si>
    <r>
      <rPr>
        <b/>
        <sz val="11"/>
        <color rgb="FF000000"/>
        <rFont val="Arial Narrow"/>
        <family val="2"/>
      </rPr>
      <t xml:space="preserve">PNN BAHIA PORTETE:
</t>
    </r>
    <r>
      <rPr>
        <sz val="11"/>
        <color rgb="FF000000"/>
        <rFont val="Arial Narrow"/>
        <family val="2"/>
      </rPr>
      <t>20/11/2020</t>
    </r>
  </si>
  <si>
    <r>
      <rPr>
        <b/>
        <sz val="11"/>
        <color rgb="FF000000"/>
        <rFont val="Arial Narrow"/>
        <family val="2"/>
      </rPr>
      <t xml:space="preserve">PNN BAHIA PORTETE: </t>
    </r>
    <r>
      <rPr>
        <sz val="11"/>
        <color rgb="FF000000"/>
        <rFont val="Arial Narrow"/>
        <family val="2"/>
      </rPr>
      <t>En el marco de la gestión de recursos para proyectos de cooperación y articulación con otras entidades, se elaboró  la ficha de proyecto denominado "Apoyo a las artesanias y transmisión de conocimientos para la sostenibilidad del PNN Bahía Portete Kaurrele", con el fin de ser presentado durante el ejercicio de Planeación del Proyecto APDB-Fase I financiado por KfW, para que sea tenido en cuenta para la priorización de inversiones que harán parte del POA - Vigencia 2021 del Programa. 
Si bien, esta no es una actividad que se encuentra dentro de la misión del AP, se genera la iniciativa con el fin de aportar al mejoramiento de la calidad de vida de las comunidades wayuu con las que se tienen acuerdos desde la declaración del AP
Este es un proceso que nos permitió presentar ante la Cooperación Internacional las necesidades de las comunidades Wayuu asentadas en la zona de influencia del AP, y que hacen uso del Parque, con el fin de buscar opciones de apoyo para las mismas, en el tema de elaboración de artesanías.
Se presenta como evidencias: anexo 1. Ficha Técnica Proyecto Artesanías PNN Portete_Versión_Final,  la ficha del proyecto, anexo 2. 20201022_Lista_Memoria_Reunión_, anexo 3. 20201022_Lista_Memoria_Reunión_tarde, anexo 4. Acta_Reunión_Planificación_ Financiera_2021_DTCA_JM, anexo 5. Correo electrónico envío ficha Proyecto Apoyo a Artesanas Portete y anexo 6. Correo electrónico- Sugerencias presentaciones Iniciativas productivas POA 2021 Fase I KfW</t>
    </r>
  </si>
  <si>
    <r>
      <rPr>
        <b/>
        <sz val="11"/>
        <color rgb="FF000000"/>
        <rFont val="Arial Narrow"/>
        <family val="2"/>
      </rPr>
      <t xml:space="preserve">PNN BAHIA PORTETE:
</t>
    </r>
    <r>
      <rPr>
        <sz val="11"/>
        <color rgb="FF000000"/>
        <rFont val="Arial Narrow"/>
        <family val="2"/>
      </rPr>
      <t>100%</t>
    </r>
  </si>
  <si>
    <r>
      <rPr>
        <b/>
        <sz val="11"/>
        <color rgb="FF000000"/>
        <rFont val="Arial Narrow"/>
        <family val="2"/>
      </rPr>
      <t>SFF LOS FLAMENCOS:</t>
    </r>
    <r>
      <rPr>
        <sz val="11"/>
        <color rgb="FF000000"/>
        <rFont val="Arial Narrow"/>
        <family val="2"/>
      </rPr>
      <t xml:space="preserve"> 18/11/2020</t>
    </r>
  </si>
  <si>
    <r>
      <rPr>
        <b/>
        <sz val="11"/>
        <color rgb="FF000000"/>
        <rFont val="Arial Narrow"/>
        <family val="2"/>
      </rPr>
      <t xml:space="preserve">SFF LOS FLAMENCOS: 
</t>
    </r>
    <r>
      <rPr>
        <sz val="11"/>
        <color rgb="FF000000"/>
        <rFont val="Arial Narrow"/>
        <family val="2"/>
      </rPr>
      <t>100%</t>
    </r>
  </si>
  <si>
    <r>
      <rPr>
        <b/>
        <sz val="11"/>
        <color rgb="FF000000"/>
        <rFont val="Arial Narrow"/>
        <family val="2"/>
      </rPr>
      <t xml:space="preserve">SFF LOS FLAMENCOS: </t>
    </r>
    <r>
      <rPr>
        <sz val="11"/>
        <color rgb="FF000000"/>
        <rFont val="Arial Narrow"/>
        <family val="2"/>
      </rPr>
      <t>Teniendo en cuenta la importancia con respecto a la conectividad ecológica y las condiciones de calidad y cantidad hídrica de los complejos lagunares de  la zona amortiguadora y del SFF Los Flamencos, se definió la formulación e  implementación de un proyecto denominado: "Gestión participativa para la conservación de la cuenca del río Camarones a través del manejo sostenible de los sistemas productivos y la preservación de áreas protegidas el cual se desarrollará en el SFFF como en la zona de influencia de la Cuenca Tomarrazón Camarones". Este proyecto se presentó al KFW logrando la no objeción de la financiación por un valor $289.520.000.  Su ejecución cuenta con 3 componentes: conectividad y actividades productivas (agroforestales y silvopastoriles), plan de formación y fortalecimiento de la gobernanza ambiental lo cual beneficiará al menos 30 familias que viven en inmediaciones de la cuenca. Con este proyecto  además de contribuir al desarrollo sostenible de las comunidades de la cuenca y seguridad alimentaria, se busca disminuir las presiones a los VOC,  el mejoramiento de la integridad ecológica del área protegida y desarrollar actividades que permitan captar recursos de los aliados. El 25 de septiembre de 2020 se entregó ficha de proyecto a KFW (Ficha_Técnica KFW SFFF del 25 de sep 2020_</t>
    </r>
    <r>
      <rPr>
        <b/>
        <sz val="11"/>
        <color rgb="FF000000"/>
        <rFont val="Arial Narrow"/>
        <family val="2"/>
      </rPr>
      <t>anexo1</t>
    </r>
    <r>
      <rPr>
        <sz val="11"/>
        <color rgb="FF000000"/>
        <rFont val="Arial Narrow"/>
        <family val="2"/>
      </rPr>
      <t>). El día 23 de octubre de 2020 se realizó una reunión con los beneficiarios del proyecto y se dio el aval por parte de las comunidades para llevarlo a cabo (Acta comunidades del 23 de oct 2020_anexo2). Se aportan las siguientes evidencias: Ficha_Técnica KFW SFFF del 25 de sep 2020_</t>
    </r>
    <r>
      <rPr>
        <b/>
        <sz val="11"/>
        <color rgb="FF000000"/>
        <rFont val="Arial Narrow"/>
        <family val="2"/>
      </rPr>
      <t>anexo1</t>
    </r>
    <r>
      <rPr>
        <sz val="11"/>
        <color rgb="FF000000"/>
        <rFont val="Arial Narrow"/>
        <family val="2"/>
      </rPr>
      <t>, Acta comunidades del 23 de oct 2020_</t>
    </r>
    <r>
      <rPr>
        <b/>
        <sz val="11"/>
        <color rgb="FF000000"/>
        <rFont val="Arial Narrow"/>
        <family val="2"/>
      </rPr>
      <t>anexo2</t>
    </r>
    <r>
      <rPr>
        <sz val="11"/>
        <color rgb="FF000000"/>
        <rFont val="Arial Narrow"/>
        <family val="2"/>
      </rPr>
      <t>.  Nota: si bien es cierto el proyecto representa beneficios para el área protegida, se orienta también a la zona amortiguadora del AP lo cual no hace parte de los compromisos misionales de la entidad.</t>
    </r>
  </si>
  <si>
    <r>
      <rPr>
        <b/>
        <sz val="11"/>
        <color rgb="FF000000"/>
        <rFont val="Arial Narrow"/>
        <family val="2"/>
      </rPr>
      <t>SF ACANDÍ PP:</t>
    </r>
    <r>
      <rPr>
        <sz val="11"/>
        <color rgb="FF000000"/>
        <rFont val="Arial Narrow"/>
        <family val="2"/>
      </rPr>
      <t xml:space="preserve">
20/11/2020</t>
    </r>
  </si>
  <si>
    <r>
      <rPr>
        <b/>
        <sz val="11"/>
        <color rgb="FF000000"/>
        <rFont val="Arial Narrow"/>
        <family val="2"/>
      </rPr>
      <t xml:space="preserve">SF ACANDÍ PP:
</t>
    </r>
    <r>
      <rPr>
        <sz val="11"/>
        <color rgb="FF000000"/>
        <rFont val="Arial Narrow"/>
        <family val="2"/>
      </rPr>
      <t>100%</t>
    </r>
  </si>
  <si>
    <r>
      <rPr>
        <b/>
        <sz val="11"/>
        <color rgb="FF000000"/>
        <rFont val="Arial Narrow"/>
        <family val="2"/>
      </rPr>
      <t>SF ACANDÍ PP:</t>
    </r>
    <r>
      <rPr>
        <sz val="11"/>
        <color rgb="FF000000"/>
        <rFont val="Arial Narrow"/>
        <family val="2"/>
      </rPr>
      <t xml:space="preserve"> Dando alcance a los requerimientos de los consejos comunitarios de Acandí PP, el equipo del santuario acompañó en la formulación de proyectos productivos, y se logró la presentación de (2) dos proyectos. 
Un primer proyecto presentado a cooperantes internacionales KFW y GIZ el cual se denomina “Ecoturismo como alternativa productiva sostenible para los pescadores(as) artesanales de los Consejos Comunitarios de Acandí relacionados con el Santuario de Fauna Acandí, Playón y Playona y zona de influencia”, cuyo objetivo es Fortalecer la iniciativa productiva sostenible en ecoturismo asociada a la pesca artesanal desarrollada por los pescadores de los Consejos Comunitarios de Acandí, lo cual favorece la conservación de los recursos hidrobiológicos del SF APP y zona de influencia y minimiza las presiones. El proyecto fue socializado a los consejos comunitarios de Acandí para su aval y enviado a los funcionarios de la cooperación alemana para su revisión y aprobación. Se adjuntan como soporte los siguientes documentos: 
Anexo 1. Ficha técnica formulación proyecto
Anexo 2. Acta Reunión Planificación Financiera 2021 DTCA JM
Anexo 3. Listado de asistencia de socialización proyecto
El segundo proyecto que contó con el acompañamiento y asesoría del equipo técnico del área protegida para su formulación se denominó “Adecuación y dotación para la creación de un centro de acopio y un restaurante para la Asociación de pescadores Artesanales del municipio de Acandí – ASOPACANDI” esta vez apoyando a la Asociación de pescadores Artesanales de Acandí pertenecientes al Consejo Comunitario de Comunidades Negras COCOMASECO. Con este se prospecta un mejoramiento social y económico de los asociados y afiliados de la asociación y de su entorno social, mediante la organización política y económica de estos. Fue presentado al Programa de Emprendimiento Colectivo operado por la Corporación “Talentum”, bajo la supervisión del Departamento de Prosperidad Social – DPS, quienes avalaron el proyecto y realizaron todo el proceso de dotación e implementación del mismo.
Se adjuntan como soporte los siguientes documentos: 
Anexo 4. Perfil del proyecto
Anexo 5. Acta de compromisos
Anexo 6. Acta de entrega elementos
Es menester aclarar que ninguno de estos proyectos que el equipo técnico del área protegida asesoró en la formulación hacen parte de los indicadores o metas del PAA 2020 del Santuario de Fauna Acandí, Playón y Playona. Sin embargo aportan considerablemente beneficios y mejoras.</t>
    </r>
  </si>
  <si>
    <r>
      <rPr>
        <b/>
        <sz val="11"/>
        <color theme="1"/>
        <rFont val="Arial Narrow"/>
        <family val="2"/>
      </rPr>
      <t>PNN de Macuira:</t>
    </r>
    <r>
      <rPr>
        <sz val="11"/>
        <color theme="1"/>
        <rFont val="Arial Narrow"/>
        <family val="2"/>
      </rPr>
      <t xml:space="preserve">
19/11/2020</t>
    </r>
  </si>
  <si>
    <r>
      <rPr>
        <b/>
        <sz val="11"/>
        <color theme="1"/>
        <rFont val="Arial Narrow"/>
        <family val="2"/>
      </rPr>
      <t xml:space="preserve">PNN MACUIRA:
</t>
    </r>
    <r>
      <rPr>
        <sz val="11"/>
        <color theme="1"/>
        <rFont val="Arial Narrow"/>
        <family val="2"/>
      </rPr>
      <t>100%</t>
    </r>
  </si>
  <si>
    <r>
      <rPr>
        <b/>
        <sz val="11"/>
        <color theme="1"/>
        <rFont val="Arial Narrow"/>
        <family val="2"/>
      </rPr>
      <t>SFF LOS COLORADOS</t>
    </r>
    <r>
      <rPr>
        <sz val="11"/>
        <color theme="1"/>
        <rFont val="Arial Narrow"/>
        <family val="2"/>
      </rPr>
      <t>: 20/11/2020</t>
    </r>
  </si>
  <si>
    <r>
      <rPr>
        <b/>
        <sz val="11"/>
        <color theme="1"/>
        <rFont val="Arial Narrow"/>
        <family val="2"/>
      </rPr>
      <t xml:space="preserve">SFF LOS COLORADOS:
</t>
    </r>
    <r>
      <rPr>
        <sz val="11"/>
        <color theme="1"/>
        <rFont val="Arial Narrow"/>
        <family val="2"/>
      </rPr>
      <t>100%</t>
    </r>
  </si>
  <si>
    <r>
      <rPr>
        <b/>
        <sz val="11"/>
        <color theme="1"/>
        <rFont val="Arial Narrow"/>
        <family val="2"/>
      </rPr>
      <t xml:space="preserve">PNN CORALES PROFUNDIDAD: </t>
    </r>
    <r>
      <rPr>
        <sz val="11"/>
        <color theme="1"/>
        <rFont val="Arial Narrow"/>
        <family val="2"/>
      </rPr>
      <t xml:space="preserve">
20/11/2020</t>
    </r>
  </si>
  <si>
    <r>
      <rPr>
        <b/>
        <sz val="11"/>
        <color theme="1"/>
        <rFont val="Arial Narrow"/>
        <family val="2"/>
      </rPr>
      <t xml:space="preserve">PNN CORALES PROFUNDIDAD:
</t>
    </r>
    <r>
      <rPr>
        <sz val="11"/>
        <color theme="1"/>
        <rFont val="Arial Narrow"/>
        <family val="2"/>
      </rPr>
      <t>100%</t>
    </r>
  </si>
  <si>
    <r>
      <rPr>
        <b/>
        <sz val="11"/>
        <color rgb="FF000000"/>
        <rFont val="Arial Narrow"/>
        <family val="2"/>
      </rPr>
      <t>PNN OLD PROVIDENCE:</t>
    </r>
    <r>
      <rPr>
        <sz val="11"/>
        <color rgb="FF000000"/>
        <rFont val="Arial Narrow"/>
        <family val="2"/>
      </rPr>
      <t xml:space="preserve">
17/11/2020</t>
    </r>
  </si>
  <si>
    <r>
      <rPr>
        <b/>
        <sz val="11"/>
        <color theme="1"/>
        <rFont val="Arial Narrow"/>
        <family val="2"/>
      </rPr>
      <t xml:space="preserve">PNN CRSB: </t>
    </r>
    <r>
      <rPr>
        <sz val="11"/>
        <color theme="1"/>
        <rFont val="Arial Narrow"/>
        <family val="2"/>
      </rPr>
      <t xml:space="preserve">
17/11/2020</t>
    </r>
  </si>
  <si>
    <r>
      <rPr>
        <b/>
        <sz val="11"/>
        <color theme="1"/>
        <rFont val="Arial Narrow"/>
        <family val="2"/>
      </rPr>
      <t xml:space="preserve">PNN CRSB: </t>
    </r>
    <r>
      <rPr>
        <sz val="11"/>
        <color theme="1"/>
        <rFont val="Arial Narrow"/>
        <family val="2"/>
      </rPr>
      <t>100%</t>
    </r>
  </si>
  <si>
    <r>
      <rPr>
        <b/>
        <sz val="11"/>
        <color theme="1"/>
        <rFont val="Arial Narrow"/>
        <family val="2"/>
      </rPr>
      <t xml:space="preserve"> PNN El Tuparro:</t>
    </r>
    <r>
      <rPr>
        <sz val="11"/>
        <color theme="1"/>
        <rFont val="Arial Narrow"/>
        <family val="2"/>
      </rPr>
      <t xml:space="preserve">
20/11/2020</t>
    </r>
  </si>
  <si>
    <r>
      <rPr>
        <b/>
        <sz val="11"/>
        <color theme="1"/>
        <rFont val="Arial Narrow"/>
        <family val="2"/>
      </rPr>
      <t xml:space="preserve"> PNN El Tuparro: </t>
    </r>
    <r>
      <rPr>
        <sz val="11"/>
        <color theme="1"/>
        <rFont val="Arial Narrow"/>
        <family val="2"/>
      </rPr>
      <t>50%</t>
    </r>
  </si>
  <si>
    <r>
      <rPr>
        <b/>
        <sz val="11"/>
        <color theme="1"/>
        <rFont val="Arial Narrow"/>
        <family val="2"/>
      </rPr>
      <t xml:space="preserve"> PNN El Tuparro:</t>
    </r>
    <r>
      <rPr>
        <sz val="11"/>
        <color theme="1"/>
        <rFont val="Arial Narrow"/>
        <family val="2"/>
      </rPr>
      <t xml:space="preserve"> 50%</t>
    </r>
  </si>
  <si>
    <r>
      <rPr>
        <b/>
        <sz val="11"/>
        <color theme="1"/>
        <rFont val="Arial Narrow"/>
        <family val="2"/>
      </rPr>
      <t xml:space="preserve">PNN Tinigua:
</t>
    </r>
    <r>
      <rPr>
        <sz val="11"/>
        <color theme="1"/>
        <rFont val="Arial Narrow"/>
        <family val="2"/>
      </rPr>
      <t>20/11/2020</t>
    </r>
  </si>
  <si>
    <r>
      <rPr>
        <b/>
        <sz val="11"/>
        <color theme="1"/>
        <rFont val="Arial Narrow"/>
        <family val="2"/>
      </rPr>
      <t xml:space="preserve">PNN Tinigua: </t>
    </r>
    <r>
      <rPr>
        <sz val="11"/>
        <color theme="1"/>
        <rFont val="Arial Narrow"/>
        <family val="2"/>
      </rPr>
      <t>100%</t>
    </r>
  </si>
  <si>
    <r>
      <rPr>
        <b/>
        <sz val="11"/>
        <color theme="1"/>
        <rFont val="Arial Narrow"/>
        <family val="2"/>
      </rPr>
      <t xml:space="preserve">PNN Cordillera de los Picachos:
</t>
    </r>
    <r>
      <rPr>
        <sz val="11"/>
        <color theme="1"/>
        <rFont val="Arial Narrow"/>
        <family val="2"/>
      </rPr>
      <t>20/11/2020</t>
    </r>
  </si>
  <si>
    <r>
      <rPr>
        <b/>
        <sz val="11"/>
        <color theme="1"/>
        <rFont val="Arial Narrow"/>
        <family val="2"/>
      </rPr>
      <t xml:space="preserve">PNN Cordillera de los Picachos: </t>
    </r>
    <r>
      <rPr>
        <sz val="11"/>
        <color theme="1"/>
        <rFont val="Arial Narrow"/>
        <family val="2"/>
      </rPr>
      <t>100%</t>
    </r>
  </si>
  <si>
    <r>
      <rPr>
        <b/>
        <sz val="11"/>
        <color theme="1"/>
        <rFont val="Arial Narrow"/>
        <family val="2"/>
      </rPr>
      <t xml:space="preserve">PNN Sierra de la Macarena:
</t>
    </r>
    <r>
      <rPr>
        <sz val="11"/>
        <color theme="1"/>
        <rFont val="Arial Narrow"/>
        <family val="2"/>
      </rPr>
      <t>20/11/2020</t>
    </r>
  </si>
  <si>
    <r>
      <rPr>
        <b/>
        <sz val="11"/>
        <color theme="1"/>
        <rFont val="Arial Narrow"/>
        <family val="2"/>
      </rPr>
      <t>PNN Sierra de la Macarena:</t>
    </r>
    <r>
      <rPr>
        <sz val="11"/>
        <color theme="1"/>
        <rFont val="Arial Narrow"/>
        <family val="2"/>
      </rPr>
      <t xml:space="preserve">
20/11/2020</t>
    </r>
  </si>
  <si>
    <r>
      <rPr>
        <b/>
        <sz val="11"/>
        <color theme="1"/>
        <rFont val="Arial Narrow"/>
        <family val="2"/>
      </rPr>
      <t xml:space="preserve">PNN Sierra de la Macarena: </t>
    </r>
    <r>
      <rPr>
        <sz val="11"/>
        <color theme="1"/>
        <rFont val="Arial Narrow"/>
        <family val="2"/>
      </rPr>
      <t>Se presenta Informe trimestral de las acciones realizadas en UOT(Anexo_1_ Informe_Trimestral_UOT)   - Acta de entrega de elementos del proyecto de Son Paz a familias firmantes de acuerdos de 2019 que por la Pandemia de COVID 19 no se habian entregado (Anexo_2_ Actas_de_entrega_Proy_Sonpaz)  - Entrega de elementos de acuerdos con el proyecto U.E (Anexo_3 _2020_10_20_Acta_de_entrega_elementos_U.E)  - Entrega de Elementos para el vivero comunitario en la vereda La reforma. (Anexo_4 _2020_10_20_Acta_de_entrega_elementos_vivero_La_ Reforma)  - Se realizarón 35 de acuerdo financiados por el proyecto de U.Europea para la vigencia 2020 (Anexo_4 _2020_10_20_Acta_de_entrega_elementos_vivero_La_ Reforma) estan en revisión por parte de la DTOR para la firma. (Anexo_6_2020_Ficha FREP de acuerdos) con la información de los tratamientos a implementar.</t>
    </r>
  </si>
  <si>
    <r>
      <rPr>
        <b/>
        <sz val="11"/>
        <color theme="1"/>
        <rFont val="Arial Narrow"/>
        <family val="2"/>
      </rPr>
      <t xml:space="preserve">PNN Sierra de la Macarena: </t>
    </r>
    <r>
      <rPr>
        <sz val="11"/>
        <color theme="1"/>
        <rFont val="Arial Narrow"/>
        <family val="2"/>
      </rPr>
      <t>50%</t>
    </r>
  </si>
  <si>
    <r>
      <rPr>
        <b/>
        <sz val="11"/>
        <color theme="1"/>
        <rFont val="Arial Narrow"/>
        <family val="2"/>
      </rPr>
      <t xml:space="preserve">PNN Sumapaz :
</t>
    </r>
    <r>
      <rPr>
        <sz val="11"/>
        <color theme="1"/>
        <rFont val="Arial Narrow"/>
        <family val="2"/>
      </rPr>
      <t>20/11/2020</t>
    </r>
  </si>
  <si>
    <r>
      <rPr>
        <b/>
        <sz val="11"/>
        <color theme="1"/>
        <rFont val="Arial Narrow"/>
        <family val="2"/>
      </rPr>
      <t xml:space="preserve">PNN Sumapaz:
</t>
    </r>
    <r>
      <rPr>
        <sz val="11"/>
        <color theme="1"/>
        <rFont val="Arial Narrow"/>
        <family val="2"/>
      </rPr>
      <t xml:space="preserve"> 20/11/2020</t>
    </r>
  </si>
  <si>
    <r>
      <rPr>
        <b/>
        <sz val="11"/>
        <color theme="1"/>
        <rFont val="Arial Narrow"/>
        <family val="2"/>
      </rPr>
      <t>PNN Sumapaz:</t>
    </r>
    <r>
      <rPr>
        <sz val="11"/>
        <color theme="1"/>
        <rFont val="Arial Narrow"/>
        <family val="2"/>
      </rPr>
      <t xml:space="preserve"> Se llevó a cabo una estrategia de dialogo virtual a través de un foro que se denominó “Dialoguemos sobre el turismo en el páramo de Sumapaz problemáticas, oportunidades y retos”, realizado entre el Parque Nacional Natural Sumapaz y la Universidad Nacional de Colombia. El foro se compuso de siete transmisiones que se llevaron a cabo entre septiembre y octubre de 2020. Este evento académico, se desarrolló en el marco de las temáticas de territorio, patrimonio cultural, conservación, comunidad y gestión, relacionadas con el turismo; donde se contó con una participación equilibrada entre actores institucionales, comunitarios y académicos. Los temas y reflexiones generados en este espacio, servirán como insumos y herramientas para continuar con el dialogo y el proceso de ordenamiento ecoturístico para el área protegida (Anexo 1).
Se realizó reunión con un propietario de un predio al interior del área protegida que tiene el interés de adelantar un proyecto de ecoturismo. A este propietario se le contextualizó acerca de las posibilidades de llevar a cabo su proyecto en el PNN Sumapaz (Anexo 2).
Se realizó reunión con Subdirección de Gestión y Manejo de PNN para analizar la aplicación de los criterios de vocación ecoturística establecidos por PNNC para el PNN Sumapaz (Anexo 3).</t>
    </r>
  </si>
  <si>
    <r>
      <rPr>
        <b/>
        <sz val="11"/>
        <color theme="1"/>
        <rFont val="Arial Narrow"/>
        <family val="2"/>
      </rPr>
      <t>PNN Sumapaz:</t>
    </r>
    <r>
      <rPr>
        <sz val="11"/>
        <color theme="1"/>
        <rFont val="Arial Narrow"/>
        <family val="2"/>
      </rPr>
      <t xml:space="preserve"> 50%</t>
    </r>
  </si>
  <si>
    <r>
      <rPr>
        <b/>
        <sz val="11"/>
        <color theme="1"/>
        <rFont val="Arial Narrow"/>
        <family val="2"/>
      </rPr>
      <t>PNN Sumapaz:</t>
    </r>
    <r>
      <rPr>
        <sz val="11"/>
        <color theme="1"/>
        <rFont val="Arial Narrow"/>
        <family val="2"/>
      </rPr>
      <t xml:space="preserve"> Para el mes de septiembre se realizaron 8 jornadas de Prevención, Vigilancia y Control-PVC para control a turismo no regulado donde se contabilizaron aproximadamente 3.528 personas, en octubre se llevaron a cabo 9 jornadas de PVC en las cuales se registraron 4.281 personas y para lo que va del mes de noviembre se han realizado 4 jornadas de PVC donde han llegado unas 1.646 personas al complejo lagunar de Chisacá. Se anexa Carpeta Formatos PVC con 21 formatos de PVC en los que se presenta el respectivo informe por cada una de las jornadas al turismo no regulado realizadas por el equipo del Área Protegida en el sector lagunas de Chisacá.  
Para este periodo, cabe recalcar que una vez declarado el aislamiento selectivo con distanciamiento individual “decreto 1168 del 25 de agosto del 2020” por el gobierno nacional, en el cual se imparten instrucciones en virtud de la emergencia sanitaria generada por la pandemia del Coronavirus COVID – 19; el flujo de personas hacia el área protegida se reactivó en comparación con los meses anteriores donde las medidas eran mucho más restrictivas. 
En este sentido, si bien el Parque Nacional Natural Sumapaz ejerce su labor como autoridad ambiental, no es la entidad competente para regular o impedir el libre tránsito sobre la vía publica Troncal Bolivariana; por lo tanto, es evidente la presencia de visitantes a lo largo de dicha vía pública. Las personas que una vez llegan al área protegida, reciben  información por parte del equipo del área protegida y se les realiza vigilancia y control.</t>
    </r>
  </si>
  <si>
    <r>
      <rPr>
        <b/>
        <sz val="11"/>
        <color theme="1"/>
        <rFont val="Arial Narrow"/>
        <family val="2"/>
      </rPr>
      <t xml:space="preserve">PNN Sumapaz: </t>
    </r>
    <r>
      <rPr>
        <sz val="11"/>
        <color theme="1"/>
        <rFont val="Arial Narrow"/>
        <family val="2"/>
      </rPr>
      <t>100%</t>
    </r>
  </si>
  <si>
    <r>
      <rPr>
        <b/>
        <sz val="11"/>
        <color theme="1"/>
        <rFont val="Arial Narrow"/>
        <family val="2"/>
      </rPr>
      <t xml:space="preserve">PNN Sumapaz: </t>
    </r>
    <r>
      <rPr>
        <sz val="11"/>
        <color theme="1"/>
        <rFont val="Arial Narrow"/>
        <family val="2"/>
      </rPr>
      <t xml:space="preserve">Se avanzó en la articulación inter institucional con CORMACARENA (anexos 1 y 2), la Administración Municipal del Castillo (anexo 8) y la Secretaria de Hábitat de Bogotá (anexo 9), en aras de articular acciones en el marco de la estrategia de UOT del área protegida; enmarcadas entre otras; en los acuerdos transitorios de conservación, la verificación de límites y en la adecuación y mejoras de vivienda habitable para comunidades vulnerables en condición de riesgo. 
Se coordinan acciones intra institucionales con el equipo del PNN Sumapaz y la DTOR, con el fin de presentar y retroalimentar los acuerdos transitorios de conservación y restauración en el área protegida (anexos 3 al 7).  </t>
    </r>
  </si>
  <si>
    <r>
      <rPr>
        <b/>
        <sz val="11"/>
        <color theme="1"/>
        <rFont val="Arial Narrow"/>
        <family val="2"/>
      </rPr>
      <t xml:space="preserve">DTOR: </t>
    </r>
    <r>
      <rPr>
        <sz val="11"/>
        <color theme="1"/>
        <rFont val="Arial Narrow"/>
        <family val="2"/>
      </rPr>
      <t>20/11/2020</t>
    </r>
  </si>
  <si>
    <r>
      <rPr>
        <b/>
        <sz val="11"/>
        <color theme="1"/>
        <rFont val="Arial Narrow"/>
        <family val="2"/>
      </rPr>
      <t xml:space="preserve">DTOR: </t>
    </r>
    <r>
      <rPr>
        <sz val="11"/>
        <color theme="1"/>
        <rFont val="Arial Narrow"/>
        <family val="2"/>
      </rPr>
      <t>Se adelantó espacios de trabajo interno con CORMACARENA para la revisión de los acuerdos de Restauración Ecológica a firmar en los PNNs Sierra de La Macarena y Sumapaz (Anexo 1 al 3)
Reunión para definir el contenido de las minutas de acuerdos de Restauración
Ecológica Participativa entre PNNC DTOR y CORMACARENA (Anexo 4). 
Se entrega informe seguimiento al proyecto de Unión Europea realizado con la firma de acuerdos de restauración (Anexo 5).</t>
    </r>
  </si>
  <si>
    <r>
      <rPr>
        <b/>
        <sz val="11"/>
        <color theme="1"/>
        <rFont val="Arial Narrow"/>
        <family val="2"/>
      </rPr>
      <t xml:space="preserve">DTOR: </t>
    </r>
    <r>
      <rPr>
        <sz val="11"/>
        <color theme="1"/>
        <rFont val="Arial Narrow"/>
        <family val="2"/>
      </rPr>
      <t>50%</t>
    </r>
  </si>
  <si>
    <r>
      <rPr>
        <b/>
        <sz val="11"/>
        <color rgb="FF000000"/>
        <rFont val="Arial Narrow"/>
        <family val="2"/>
      </rPr>
      <t xml:space="preserve">PNN Chingaza. </t>
    </r>
    <r>
      <rPr>
        <sz val="11"/>
        <color rgb="FF000000"/>
        <rFont val="Arial Narrow"/>
        <family val="2"/>
      </rPr>
      <t xml:space="preserve">
20/11/2020</t>
    </r>
  </si>
  <si>
    <r>
      <rPr>
        <b/>
        <sz val="11"/>
        <color rgb="FF000000"/>
        <rFont val="Arial Narrow"/>
        <family val="2"/>
      </rPr>
      <t xml:space="preserve">PNN Chingaza. </t>
    </r>
    <r>
      <rPr>
        <sz val="11"/>
        <color rgb="FF000000"/>
        <rFont val="Arial Narrow"/>
        <family val="2"/>
      </rPr>
      <t xml:space="preserve">
100%</t>
    </r>
  </si>
  <si>
    <r>
      <rPr>
        <b/>
        <sz val="11"/>
        <color rgb="FF000000"/>
        <rFont val="Arial Narrow"/>
        <family val="2"/>
      </rPr>
      <t>PNN Chingaza.</t>
    </r>
    <r>
      <rPr>
        <sz val="11"/>
        <color rgb="FF000000"/>
        <rFont val="Arial Narrow"/>
        <family val="2"/>
      </rPr>
      <t xml:space="preserve"> Se adelantó seguimiento a traves de articulación interinstitucional con las alcaldias municipales del área de influencia  para construir Planes de Trabajo conjunto con base en las propuestas del PNN Chingaza que fueron incluidas en los Planes de Desarrollo Municipales.  
Anexo 1. Evidencias de reuniones y planes de trabajo con municipios en el marco de los PDM.
Adicionalmente, se adelantó articulación con la alcaldía de Bogotá, para la vinculación del área protegida en su Plan de Ordenamiento Territorial y se adelantó esta misma acción con los municipios del área de influencia para incidir en sus esquemas de ordenamiento territorial. Anexo 2. Informe consolidado 2020 de articulación del PNN Chingaza con Planes de Ordenamiento Territorial (POTs), con anexos. </t>
    </r>
  </si>
  <si>
    <r>
      <rPr>
        <b/>
        <sz val="11"/>
        <color rgb="FF000000"/>
        <rFont val="Arial Narrow"/>
        <family val="2"/>
      </rPr>
      <t>PNN Chingaza</t>
    </r>
    <r>
      <rPr>
        <sz val="11"/>
        <color rgb="FF000000"/>
        <rFont val="Arial Narrow"/>
        <family val="2"/>
      </rPr>
      <t xml:space="preserve">. 
20/11/2020
</t>
    </r>
    <r>
      <rPr>
        <b/>
        <sz val="11"/>
        <color rgb="FF000000"/>
        <rFont val="Arial Narrow"/>
        <family val="2"/>
      </rPr>
      <t xml:space="preserve">
PNN Sumapaz
</t>
    </r>
    <r>
      <rPr>
        <sz val="11"/>
        <color rgb="FF000000"/>
        <rFont val="Arial Narrow"/>
        <family val="2"/>
      </rPr>
      <t>20/11/2020</t>
    </r>
  </si>
  <si>
    <r>
      <rPr>
        <b/>
        <sz val="11"/>
        <color rgb="FF000000"/>
        <rFont val="Arial Narrow"/>
        <family val="2"/>
      </rPr>
      <t xml:space="preserve">PNN Chingaza. </t>
    </r>
    <r>
      <rPr>
        <sz val="11"/>
        <color rgb="FF000000"/>
        <rFont val="Arial Narrow"/>
        <family val="2"/>
      </rPr>
      <t xml:space="preserve">
100%
</t>
    </r>
    <r>
      <rPr>
        <b/>
        <sz val="11"/>
        <color rgb="FF000000"/>
        <rFont val="Arial Narrow"/>
        <family val="2"/>
      </rPr>
      <t>PNN Sumapaz</t>
    </r>
    <r>
      <rPr>
        <sz val="11"/>
        <color rgb="FF000000"/>
        <rFont val="Arial Narrow"/>
        <family val="2"/>
      </rPr>
      <t xml:space="preserve">
100%</t>
    </r>
  </si>
  <si>
    <r>
      <rPr>
        <b/>
        <sz val="11"/>
        <color rgb="FF000000"/>
        <rFont val="Arial Narrow"/>
        <family val="2"/>
      </rPr>
      <t xml:space="preserve">PNN Chingaza: </t>
    </r>
    <r>
      <rPr>
        <sz val="11"/>
        <color rgb="FF000000"/>
        <rFont val="Arial Narrow"/>
        <family val="2"/>
      </rPr>
      <t xml:space="preserve">El Parque Nacional Natural Chingaza, atendiendo la Política Nacional de Educación Ambiental, especialmente, en lo relacionado con los Comités Interinstitucionales de Educación Ambiental (CIDEA) – Ley 1549 de 2012, participa activamente en los CIDEA municipales.  Anexo 1. Listas de asistecia. Anexo 2. Informe </t>
    </r>
    <r>
      <rPr>
        <b/>
        <sz val="11"/>
        <color rgb="FF000000"/>
        <rFont val="Arial Narrow"/>
        <family val="2"/>
      </rPr>
      <t xml:space="preserve">
PNN Sumapaz:</t>
    </r>
    <r>
      <rPr>
        <sz val="11"/>
        <color rgb="FF000000"/>
        <rFont val="Arial Narrow"/>
        <family val="2"/>
      </rPr>
      <t xml:space="preserve"> Para fortalecer el relacionamiento interinstitucional para la conservación del área protegida, se continua con la participación: 1. Reunión con el CIDEA de municipios de Cundinamarca convocado por el CIDEA de Arbeláez para la socialización de las líneas estratégicas de gestión de la Corporación Autónoma Regional de Cundinamarca (Anexo 1).
2.  Se participó en CIDEA de Arbeláez del mes de septiembre donde se trató el tema de Política Nacional Ambiental y avances en materia ambiental de la CAR y la alcaldía (Anexos 2 y 3). 
3. Se participó en CIDEA de Pasca donde el PNN Sumapaz rinde informe de las acciones que adelanta para mitigar presiones a los ecosistemas representados en su interior (Anexo 4).
4. Se participó en CIDEA de Cubarral Meta, donde se coordinó acciones en el municipio en el tema de comunicación ambiental (Anexos 5 y 6). 
5. Se convocó a espacio de CIDEA Arbelaez el cula fue cancelado. (Anexos 7 y 8).
6. Se participó en el CIDEA de Arbeláez donde se trató el tema de Plan Territorial de Educación Ambiental. (Anexo 9 y 10). 
6. Se anexa informe de actividades del período (Anexo 11). </t>
    </r>
  </si>
  <si>
    <r>
      <rPr>
        <b/>
        <sz val="11"/>
        <color rgb="FF000000"/>
        <rFont val="Arial Narrow"/>
        <family val="2"/>
      </rPr>
      <t>DNMI Cinaruco:</t>
    </r>
    <r>
      <rPr>
        <sz val="11"/>
        <color rgb="FF000000"/>
        <rFont val="Arial Narrow"/>
        <family val="2"/>
      </rPr>
      <t xml:space="preserve">
20/11/2020</t>
    </r>
  </si>
  <si>
    <r>
      <rPr>
        <b/>
        <sz val="11"/>
        <color rgb="FF000000"/>
        <rFont val="Arial Narrow"/>
        <family val="2"/>
      </rPr>
      <t>PNN El Tuparro:</t>
    </r>
    <r>
      <rPr>
        <sz val="11"/>
        <color rgb="FF000000"/>
        <rFont val="Arial Narrow"/>
        <family val="2"/>
      </rPr>
      <t xml:space="preserve">
20/11/2020</t>
    </r>
  </si>
  <si>
    <r>
      <rPr>
        <b/>
        <sz val="11"/>
        <color rgb="FF000000"/>
        <rFont val="Arial Narrow"/>
        <family val="2"/>
      </rPr>
      <t>PNN Tinigua:</t>
    </r>
    <r>
      <rPr>
        <sz val="11"/>
        <color rgb="FF000000"/>
        <rFont val="Arial Narrow"/>
        <family val="2"/>
      </rPr>
      <t xml:space="preserve">
20/11/2020</t>
    </r>
  </si>
  <si>
    <r>
      <rPr>
        <b/>
        <sz val="11"/>
        <color rgb="FF000000"/>
        <rFont val="Arial Narrow"/>
        <family val="2"/>
      </rPr>
      <t>DNMI Cinaruco:</t>
    </r>
    <r>
      <rPr>
        <sz val="11"/>
        <color rgb="FF000000"/>
        <rFont val="Arial Narrow"/>
        <family val="2"/>
      </rPr>
      <t xml:space="preserve">
100%</t>
    </r>
  </si>
  <si>
    <r>
      <rPr>
        <b/>
        <sz val="11"/>
        <color rgb="FF000000"/>
        <rFont val="Arial Narrow"/>
        <family val="2"/>
      </rPr>
      <t>PNN El Tuparro:</t>
    </r>
    <r>
      <rPr>
        <sz val="11"/>
        <color rgb="FF000000"/>
        <rFont val="Arial Narrow"/>
        <family val="2"/>
      </rPr>
      <t xml:space="preserve">
100%</t>
    </r>
  </si>
  <si>
    <r>
      <rPr>
        <b/>
        <sz val="11"/>
        <color rgb="FF000000"/>
        <rFont val="Arial Narrow"/>
        <family val="2"/>
      </rPr>
      <t>PNN Tinigua:</t>
    </r>
    <r>
      <rPr>
        <sz val="11"/>
        <color rgb="FF000000"/>
        <rFont val="Arial Narrow"/>
        <family val="2"/>
      </rPr>
      <t xml:space="preserve">
100%</t>
    </r>
  </si>
  <si>
    <r>
      <rPr>
        <b/>
        <sz val="11"/>
        <color rgb="FF000000"/>
        <rFont val="Arial Narrow"/>
        <family val="2"/>
      </rPr>
      <t>DNMI Cinaruco:</t>
    </r>
    <r>
      <rPr>
        <sz val="11"/>
        <color rgb="FF000000"/>
        <rFont val="Arial Narrow"/>
        <family val="2"/>
      </rPr>
      <t xml:space="preserve"> En el marco de la política de participación social de la entidad y a la administración del distrito, se continuó viculando a la comunidad del resguardo de caño Mochuelo en el ejercicio de formulación de plan de manejo en cumplimiento al acuerdo de la consulta previa declaratoria del Distrito, generando durante este periodo dos espacios internos de trabajo en el cual se obtuvo como resultado la propuesta para la conformación de instancia de dialogo permanente, se concertó las fechas para la realización de la  caracterización de rutas ancestrales de pueblos Maiben y saliva. (Anexo 1.1 _Soc_ mochuelo_21092020; 1.2 Segu_mochuelo_11112020).</t>
    </r>
  </si>
  <si>
    <r>
      <rPr>
        <b/>
        <sz val="11"/>
        <color rgb="FF000000"/>
        <rFont val="Arial Narrow"/>
        <family val="2"/>
      </rPr>
      <t>PNN El Tuparro</t>
    </r>
    <r>
      <rPr>
        <sz val="11"/>
        <color rgb="FF000000"/>
        <rFont val="Arial Narrow"/>
        <family val="2"/>
      </rPr>
      <t>: En el marco del programa de monitoreo del PNN El Tuparro, con el apoyo del proyecto GEF - SINAP, se implementó el T1 (año 1) del monitoreo de ungulados (especies cinegéticas). Se presentan como evidencia los informes de implementación respectivos 
Anexo 3.1. T1_Ungulados</t>
    </r>
  </si>
  <si>
    <r>
      <rPr>
        <b/>
        <sz val="11"/>
        <color rgb="FF000000"/>
        <rFont val="Arial Narrow"/>
        <family val="2"/>
      </rPr>
      <t xml:space="preserve">DTOR: </t>
    </r>
    <r>
      <rPr>
        <sz val="11"/>
        <color rgb="FF000000"/>
        <rFont val="Arial Narrow"/>
        <family val="2"/>
      </rPr>
      <t>Durante el periodo se establecieron alianzas estratégicas con diferentes organizaciones para la formulación de cuatro (4) proyectos y se desarrolló la implementación de ocho (8) proyectos y dos (2) de los proyectos debieron suspenderse por las medidas de bioseguridad y las restricciones acogidas por los gobiernos y las comunidades locales.
Anexo 1. Informe de proyectos con sus respectivas evidencias y anexos.</t>
    </r>
  </si>
  <si>
    <r>
      <rPr>
        <b/>
        <sz val="11"/>
        <color rgb="FF000000"/>
        <rFont val="Arial Narrow"/>
        <family val="2"/>
      </rPr>
      <t xml:space="preserve">DTOR: </t>
    </r>
    <r>
      <rPr>
        <sz val="11"/>
        <color rgb="FF000000"/>
        <rFont val="Arial Narrow"/>
        <family val="2"/>
      </rPr>
      <t>20/11/2020</t>
    </r>
  </si>
  <si>
    <r>
      <rPr>
        <b/>
        <sz val="11"/>
        <color rgb="FF000000"/>
        <rFont val="Arial Narrow"/>
        <family val="2"/>
      </rPr>
      <t>PNN Cordillera de los Picachos:</t>
    </r>
    <r>
      <rPr>
        <sz val="11"/>
        <color rgb="FF000000"/>
        <rFont val="Arial Narrow"/>
        <family val="2"/>
      </rPr>
      <t xml:space="preserve">
20/11/2020</t>
    </r>
  </si>
  <si>
    <r>
      <rPr>
        <b/>
        <sz val="11"/>
        <color rgb="FF000000"/>
        <rFont val="Arial Narrow"/>
        <family val="2"/>
      </rPr>
      <t>PNN Cordillera de los Picachos:</t>
    </r>
    <r>
      <rPr>
        <sz val="11"/>
        <color rgb="FF000000"/>
        <rFont val="Arial Narrow"/>
        <family val="2"/>
      </rPr>
      <t xml:space="preserve">
100%</t>
    </r>
  </si>
  <si>
    <r>
      <rPr>
        <b/>
        <sz val="11"/>
        <color rgb="FF000000"/>
        <rFont val="Arial Narrow"/>
        <family val="2"/>
      </rPr>
      <t>DTOR:</t>
    </r>
    <r>
      <rPr>
        <sz val="11"/>
        <color rgb="FF000000"/>
        <rFont val="Arial Narrow"/>
        <family val="2"/>
      </rPr>
      <t xml:space="preserve"> 100%</t>
    </r>
  </si>
  <si>
    <r>
      <rPr>
        <b/>
        <sz val="11"/>
        <color rgb="FF000000"/>
        <rFont val="Arial Narrow"/>
        <family val="2"/>
      </rPr>
      <t>PNN Cordillera de los Picachos:</t>
    </r>
    <r>
      <rPr>
        <sz val="11"/>
        <color rgb="FF000000"/>
        <rFont val="Arial Narrow"/>
        <family val="2"/>
      </rPr>
      <t xml:space="preserve"> En el marco de establecer articulaciones que permitan el desarrollo de estrategias de manejo en pro de la conservación del Área Protegida, el PNN Cordillera de los Picachos participo del II Comité Técnico Ampliado del SIRAP Orinoquia 2020 en el cual se realizó el seguimiento al cumplimiento de compromisos del comité técnico, también se presenta la Ley 2056 de 2020 que actualiza la reglamentación del Sistema General de Regalías, señalando su funcionamiento en torno a los porcentajes para fortalecer la gestión ambiental, posteriormente, se realizó una descripción de la metodología para la priorización de las acciones que se vienen construyendo en el ejercicio de la matriz de marco lógico del plan de acción 2020-2030 del SIRAP Orinoquia, donde se han precisado 8 acciones de las 59 iniciales. Finalmente, se presentó los avances en la implementación del plan de posicionamiento del SIRAP Orinoquia 2020. (Anexo. O 1.1.1. Acta III SIRAP, Anexo. O 1.1.1.1. asistencia IIICT SIRAP, Anexo. O 1.1.1.2. III CT Sirap final).
Se adelantó una reunión que permite articular acciones en el manejo de estrategias de conservación convocada por la Secretaria de Desarrollo Económico de la Alcaldía Municipal de San Vicente del Caguán Caquetá a través de la oficina de Turismo, en esta reunión se coordinó la celebración del día Internacional del Turismo con los operadores y agencias de viajes para ultimar detalles del evento que se realizara en el marco de la semana cultural por los 115 años del municipio, resaltándose la importancia de conservación de los Parques Nacionales. (Anexo. O 1.1.2. Informe_participación_Mesa_Sectorial_Turismo).
Se participó de una reunión por la aplicación de Google Meet a través del siguiente link https://meet.google.com/jbn-digw-zqk entre los Consejeros del Concejo Territorial de Planeación con el objetivo de realizar informe sobre el Plan Municipal de Desarrollo y el Reglamento Interno del CTP, la cual no fue posible desarrollar por falta de Quorum. (Anexo. O 1.1.3. Acta reunión_CTP)</t>
    </r>
  </si>
  <si>
    <r>
      <rPr>
        <b/>
        <sz val="11"/>
        <color rgb="FF000000"/>
        <rFont val="Arial Narrow"/>
        <family val="2"/>
      </rPr>
      <t>PNN Sierra de la Macarena:</t>
    </r>
    <r>
      <rPr>
        <sz val="11"/>
        <color rgb="FF000000"/>
        <rFont val="Arial Narrow"/>
        <family val="2"/>
      </rPr>
      <t xml:space="preserve"> 
20/11/2020</t>
    </r>
  </si>
  <si>
    <r>
      <rPr>
        <b/>
        <sz val="11"/>
        <color rgb="FF000000"/>
        <rFont val="Arial Narrow"/>
        <family val="2"/>
      </rPr>
      <t>PNN Sierra de la Macarena:</t>
    </r>
    <r>
      <rPr>
        <sz val="11"/>
        <color rgb="FF000000"/>
        <rFont val="Arial Narrow"/>
        <family val="2"/>
      </rPr>
      <t xml:space="preserve">
100%</t>
    </r>
  </si>
  <si>
    <r>
      <rPr>
        <b/>
        <sz val="11"/>
        <color rgb="FF000000"/>
        <rFont val="Arial Narrow"/>
        <family val="2"/>
      </rPr>
      <t xml:space="preserve">PNN Sierra de la Macarena: </t>
    </r>
    <r>
      <rPr>
        <sz val="11"/>
        <color rgb="FF000000"/>
        <rFont val="Arial Narrow"/>
        <family val="2"/>
      </rPr>
      <t>Durante este trimestre se continua la articulación con el proyecto impuesto al Carbono, liderada por Nivel central a el equipo de trabajo del área protegida y la DTOR en la cual beneficiara a familias que se encuetran ocupando el A.P que sustituyan cultivos ilicitos (Anexo 1 _2020_09_03_Acta_proyec_Impuesto_Carbono) - Se realizó una reunión del proyecto áreas protegidas y Paz en la consecución de recursos para los acuerdos de conservación, definiendo sectores y familias para trabajar en el año 2021 (Anexo 3 _2020_09_23_ Acta_Plan_de _Trab_ Proyecto AP&amp;P y Anexo 4_2020_09_30_Acta_Plan_de_Trab_Proyecto_ AP&amp;P)  
 -Presentación del proyecto denominado “Alianza sur del Meta es una estrategia encaminada a la recuperación económica,   social y ambiental de los territorios rodeados de bosque amazónico.Anexo 2 _2020_09_22_acta_reunion_Alianza_Sur y Anexo 6 _2020-09-23_Unif_Crit_Alianza_Sur)  
-- Realización de los términos de referencia para la consultoria con el proyecto KFW en la ruta de ordenamiento  (Anexo 5_2020_10_29_Acta_TDR_KFW_Ruta_ordenamiento_Ecoturismo)</t>
    </r>
  </si>
  <si>
    <r>
      <rPr>
        <b/>
        <sz val="11"/>
        <color rgb="FF000000"/>
        <rFont val="Arial Narrow"/>
        <family val="2"/>
      </rPr>
      <t xml:space="preserve">DTAN:
</t>
    </r>
    <r>
      <rPr>
        <sz val="11"/>
        <color rgb="FF000000"/>
        <rFont val="Arial Narrow"/>
        <family val="2"/>
      </rPr>
      <t>18/11/2020</t>
    </r>
  </si>
  <si>
    <r>
      <rPr>
        <b/>
        <sz val="11"/>
        <color rgb="FF000000"/>
        <rFont val="Arial Narrow"/>
        <family val="2"/>
      </rPr>
      <t xml:space="preserve">DTAN: 
</t>
    </r>
    <r>
      <rPr>
        <sz val="11"/>
        <color rgb="FF000000"/>
        <rFont val="Arial Narrow"/>
        <family val="2"/>
      </rPr>
      <t>18/11/2020</t>
    </r>
  </si>
  <si>
    <r>
      <rPr>
        <b/>
        <sz val="11"/>
        <color rgb="FF000000"/>
        <rFont val="Arial Narrow"/>
        <family val="2"/>
      </rPr>
      <t xml:space="preserve">DTAN: </t>
    </r>
    <r>
      <rPr>
        <sz val="11"/>
        <color rgb="FF000000"/>
        <rFont val="Arial Narrow"/>
        <family val="2"/>
      </rPr>
      <t>50%</t>
    </r>
  </si>
  <si>
    <r>
      <rPr>
        <b/>
        <sz val="11"/>
        <color rgb="FF000000"/>
        <rFont val="Arial Narrow"/>
        <family val="2"/>
      </rPr>
      <t>DTAN</t>
    </r>
    <r>
      <rPr>
        <sz val="11"/>
        <color rgb="FF000000"/>
        <rFont val="Arial Narrow"/>
        <family val="2"/>
      </rPr>
      <t>: Se adjuntan 9 archivos de las actualizaciones recientes de la página web (1) y rrecorido virtual de la vigencia 2020 (8). A la fecha los contenidos en página web e intranet se encuentran actualizados. Se anexa un modelo de la actulización efectuada por el PNN Tama con 9 archivos.</t>
    </r>
  </si>
  <si>
    <r>
      <rPr>
        <b/>
        <sz val="11"/>
        <rFont val="Arial Narrow"/>
        <family val="2"/>
      </rPr>
      <t>DTAN:</t>
    </r>
    <r>
      <rPr>
        <sz val="11"/>
        <rFont val="Arial Narrow"/>
        <family val="2"/>
      </rPr>
      <t>La territorial Andes Nororientales realizó las Copias de seguridad de la información de bases de datos, evaluación de desempeño, archivos de gestión de cada usuario, reuniones virtuales, entre otros. se  adjunta archivo donde se evidencia las copias de seguridad efectuadas en la DTAN</t>
    </r>
  </si>
  <si>
    <r>
      <rPr>
        <b/>
        <sz val="11"/>
        <color theme="1"/>
        <rFont val="Arial Narrow"/>
        <family val="2"/>
      </rPr>
      <t>OGR:</t>
    </r>
    <r>
      <rPr>
        <sz val="11"/>
        <color theme="1"/>
        <rFont val="Arial Narrow"/>
        <family val="2"/>
      </rPr>
      <t xml:space="preserve"> Para la vigencia de reporte se han remitido a 4 áreas protegidas: PNN Sumapaz, PNN Las Orquídeas, PNN Selva de Florencia, PNN Las Hermosas la aprobación de la actualización de los Planes de Contingencia de Riesgo Público (Anexo 1. Planes riesgo público aprobados).
Se ha realizado la atención y seguimiento con las instancias pertinentes a tres (3) situaciones de orden público que se presentan en los municipios con jurisdicción en las áreas de los Parques Nacionales Naturales (Anexo 2. Situaciones de riesgo público atendidas) </t>
    </r>
  </si>
  <si>
    <r>
      <rPr>
        <b/>
        <sz val="11"/>
        <color theme="1"/>
        <rFont val="Arial Narrow"/>
        <family val="2"/>
      </rPr>
      <t xml:space="preserve">PNN Cordillera de los Picachos: </t>
    </r>
    <r>
      <rPr>
        <sz val="11"/>
        <color theme="1"/>
        <rFont val="Arial Narrow"/>
        <family val="2"/>
      </rPr>
      <t>Para este periodo el Área Protegida continúa la coordinación interna y externa para mitigar los riesgos (Aumento de las presiones de los VOC del AP); en ese sentido, se adelantaron las siguientes acciones documentadas en informe Anexo R 1.1.1 con sus respectivo anexos, relacionados a continuación:  Informe tercer cuatrimestre.  En primer lugar la reunión con la oficina de la secretaria de Desarrollo Agropecuario y Económico de la Alcaldía de San Vicente del Caguán, donde se socializó propuesta metodológica para el funcionamiento de la “Mesa de articulación para la resolución de conflictos socioambientales” incluida en el Plan de Desarrollo Municipal y se coordinaron nuevos espacios de trabajo para consolidar una ruta metodología conjunta. (Anexo. R 1.1.1.1.1. Acta_25_Alcaldia SVC)
Así mismo, se participó en 3 espacios de “Diálogo Jurisdiccional Caquetá, convocados por la Gobernación, con el apoyo del PNUD y la GIZ, donde se adelanta un proceso de diálogo multiactores con el fin de alinear visiones para la creación del sistema de extensión forestal en el departamento del Caquetá que porte a la deducción de la deforestación. (Anexo. R 1.1.1.1.2. Inf Diálogos Jurisdiccional)
Avanzando en la articulación para definir la ruta metodológica para la activación del espacio Interinstitucional propuesto en el Plan de Desarrollo “Juntos Marcamos la Diferencia 2020-2023” del Municipio de San Vicente del Caguán, se programaron y realizaron dos reuniones de socialización de la Ruta metodológica para la conformación de un espacio de diálogo institucional para la resolución de conflictos por UOT en el Municipio de San Vicente del Caguan definida  en el Plan de Desarrollo “Juntos Marcamos la Diferencia 2020-2023”. (Anexo. R 1.1.1.1.1. Acta_25_Alcaldia SVC, Anexo. R 1.1.1.5. Acta 27 segunda reu interinstitucional)
Se realizaron dos jornadas virtuales de sensibilización a los actores locales clave en el abordaje de los conflictos por Uso y Ocupación al interior del Área Protegida; en el mismo sentido se realizó una reunión con el gerente del Banco agrario de San Vicente del Caguán para aclarar el límite del Parque, localización, usos permitidos y no permitidos, además aclarar el procedimiento de solicitudes de verificación de coordenadas que se emiten desde PNN C. Picachos; se realiza una reunión con la Asociación Municipal de Colonos del Pato (AMCOP) con el objetivo de socializar avances en la gestión desarrollada por el PNNC Picachos en el sector Pato – Balsillas. (Anexo. R 1.1.1.3. Acta _ sensibilización, Anexo. R 1.1.1.4. Acta_sensibilización actores, R 1.1.1.6. Acta_reunión_Banco_Agrario_SVC , Anexo. R 1.1.1.7. Acta_029 _AMCOP).</t>
    </r>
  </si>
  <si>
    <r>
      <rPr>
        <b/>
        <sz val="11"/>
        <color theme="1"/>
        <rFont val="Arial Narrow"/>
        <family val="2"/>
      </rPr>
      <t xml:space="preserve">PNN Sierra de la Macarena: </t>
    </r>
    <r>
      <rPr>
        <sz val="11"/>
        <color theme="1"/>
        <rFont val="Arial Narrow"/>
        <family val="2"/>
      </rPr>
      <t>En el tercer trimestre se realizaron actividades que se describen a continuación:  Se realizo la socializacion del proyecto impuesto al Carbono por parte de Jhoana Pueentes de Nivel central a el equipo dee trabajo del area protegida y la DTOR en la cual beneficiara a familias que se encuetran ocupando el A.P que sustituyan cultivos ilicitos    (Anexo_1_2020_09_03_Acta_proyec_Impuesto_Carbono)   - Se realizo reunion del proyecto áreas protegidas y Paz en la consecución de recursos para los acuerdos de conservación, definieendo sectores y familias para trabajar en el año 2021 (Anexo 6_2020_09_23_ Acta_Plan_de _Trab_ Proyecto AP&amp;P  y Anexo 9_2020_09_30_Acta_Plan_de_Trab_Proyecto_ AP&amp;P)   -  Reunion de coordinacion de PNN y Sierra de la Macarena ante el consejo departamental de turismo del Guaviare. (Anexo_2_2020_09_04_Ayuda_de_memoria_Art_ PNNSCH-Nukak -Macarena)   -Se realizo reunion en los tres niveles y con funcionarios del Proyecto WWF analizando el protocolo de Productos Forestales No Maderables, priorizando especies e identificando parcelas en los predios a monitorear.(Anexo 3 _2020_09_09_Acta_PFNM y Anexo 8 _2020_09_24_Acta_PFNM)
 -Presentación del proyecto denominado “Alianza sur del es una estrategia encaminada a la recuperación económica,   social y ambiental de los territorios rodeados de bosque amazónico.(Anexo 5 _2020_09_22_acta_reunion_Alianza_Sur yAnexo 15_2020-09-23_Unif_Crit_Alianza_Sur)  - Se entregarón elementos del proyecto WWF a familias firmantes de acuerdos de conservación, y entrega de elementos del proyecto Union Europea (Anexo 14_2020_10_20_Acta_de_entrega_elementos_vivero_La_ Reforma y Anexo 13 _2020_10_20_Acta_Entrega_Elementos_U_E_2019)
- En la linea de ecoturismo se ralizo Reunion con asociaciones del sendero ecologico por la paz para la socialización de estudios de C. Carga de los atractivos turisticos(Anexo 4 _2020_09_21_macarena_Estudios de C.Carga_comunidades, se realizo los talleres de REPSE Registro de prestadores de servicios ecoturisticos en el Municipio de San Juan de Arama Anexo 10_2020_10_19_acta_Repse_M_Areas_Protegidas) - Se realizo diferentes reunion interistitucional  para reapertura de los atractivos en La Macarena - Caño cristales (Anexo 11 _2020_10_20_ Acta_Reapertura_LMC0) - Realizacion de los terminos de referencia para la consultoria con el proyecto KFW en la ruta de ordenamiento (Anexo12_2020_10_29_Acta_TDR_KFW_Ruta_ordenamiento_Ecoturismo) - Reunion con Nivel central de parques para la construcción del plan de monitoreo del recurso hidrico del PNN Sierra de la macarena (Anexo 7 _2020_09_23_Acta_reun_recurso_ hidrico_PNN SMAC).</t>
    </r>
  </si>
  <si>
    <r>
      <rPr>
        <b/>
        <sz val="11"/>
        <color theme="1"/>
        <rFont val="Arial Narrow"/>
        <family val="2"/>
      </rPr>
      <t xml:space="preserve">DTOR: </t>
    </r>
    <r>
      <rPr>
        <sz val="11"/>
        <color theme="1"/>
        <rFont val="Arial Narrow"/>
        <family val="2"/>
      </rPr>
      <t>Se adelantaron espacios de seguimiento y planificación a la Estrategia Sur del Meta (Anexo 1 al 2).
Se adelantó espacios de trabajo interno con CORMACARENA para la revisión de los acuerdos de Restauración Ecológica a firmar en los PNNs Sierra de La Macarena y Sumapaz (Anexo 3  al 6).
Reunión para definir el contenido de las minutas de acuerdos de Restauración
Ecológica Participativa entre PNNC DTOR y CORMACARENA (Anexo 7).
Se entrega informe seguimiento al proyecto de Unión Europea realizado con la firma de acuerdos de restauración (Anexo 8).</t>
    </r>
  </si>
  <si>
    <r>
      <rPr>
        <b/>
        <sz val="11"/>
        <color rgb="FF000000"/>
        <rFont val="Arial Narrow"/>
        <family val="2"/>
      </rPr>
      <t xml:space="preserve">PNN Tinigua: </t>
    </r>
    <r>
      <rPr>
        <sz val="11"/>
        <color rgb="FF000000"/>
        <rFont val="Arial Narrow"/>
        <family val="2"/>
      </rPr>
      <t>Durante el periodo se creó la mesa denominda  “Alianza Sur del Meta” donde se encuentra vinculada la Gobernación del Meta, Cormacarena, Min Defensa y Parques Nacionales Naturales de Colombia, este mecanismo se oficializó mediante memorando de entendimiento denominado “Alianza Sur del Meta”, que tiene como alcance aunar esfuerzos institucionales para la resolución de conflictos socioambientales, se tiene proyectado adelantar intervenciones en el Municipio de La Macarena, con líneas estratégicas hacia la gestión de los bosques que incluye: ingresos por conservación, restauración, reforestación de áreas degradadas y proyectos productivos amigables con el bosque turismo de naturaleza, negocios verdes.  Ver Anexo 6 al 9.</t>
    </r>
  </si>
  <si>
    <t>5 - 8 - 11- 12 - 13 - 14 - 15 - 16 - 17 - 18 - 19 - 20 - 21 - 28 - 34 -  86 - 90 - 91</t>
  </si>
  <si>
    <t>5 - 8 - 11- 12 - 13- 14 - 15 - 17 - 18 - 19 - 20 - 21 - 28 - 34  - 90 - 91</t>
  </si>
  <si>
    <t>5 - 8 - 11 - 12 - 13 - 14 - 15 - 17 - 18 - 19 - 20 - 21 - 27 - 28 - 29 - 34 - 90 - 91</t>
  </si>
  <si>
    <t xml:space="preserve">5 -8 - 11- 12 - 13 - 14 - 15 - 17 - 18 - 19 - 20 - 21 - 34 - 90 - 91 - 158 - 159 </t>
  </si>
  <si>
    <t>5 - 8 - 11 - 12 - 13 - 14 - 15 - 17 - 18 - 19 - 20 - 21 - 28 - 34 - 90 - 91</t>
  </si>
  <si>
    <t>5 - 8 - 11 - 12 - 13 - 14 - 15 - 16 - 17 - 18 - 19 - 20 - 21 - 34 - 35 - 90 - 91</t>
  </si>
  <si>
    <t>48-49-50</t>
  </si>
  <si>
    <t>44-45-46-47</t>
  </si>
  <si>
    <t>36-37-38</t>
  </si>
  <si>
    <r>
      <t xml:space="preserve">Se realiza implementación del plan de acción de la dimensión de Talento Humano en cuanto a estándares mínimos SST, cultura organizacional, trámite de situaciones administrativas y política de integridad. </t>
    </r>
    <r>
      <rPr>
        <b/>
        <sz val="11"/>
        <color rgb="FF000000"/>
        <rFont val="Arial Narrow"/>
        <family val="2"/>
      </rPr>
      <t>Anexo 1 implementación plan de acción</t>
    </r>
  </si>
  <si>
    <r>
      <rPr>
        <b/>
        <sz val="11"/>
        <color rgb="FF000000"/>
        <rFont val="Arial Narrow"/>
        <family val="2"/>
      </rPr>
      <t>SFF CORCHAL MH:</t>
    </r>
    <r>
      <rPr>
        <sz val="11"/>
        <color rgb="FF000000"/>
        <rFont val="Arial Narrow"/>
        <family val="2"/>
      </rPr>
      <t xml:space="preserve"> En el cuatrimestre final 2020, se adelantaron diversas acciones de gestión con el objetivo de buscar apoyos técnicos y financieros para abordar las situaciones del manejo del  Santuario El Corchal y su zona de influencia.  En primera instancia se formularon dos proyectos adicionales para presentar ante el KFW, el primero encaminado a las buenas prácticas de pesca en área de influencia del Área Protegida y fortalecimiento del ecoturismo, así como  los ajustes finales del proyecto de rehabilitación del Caño Pablo.  De otra parte, se formularon dos propuestas para presentarlas a la ART y buscar el respaldo de la Alcaldia de San Onofre con el fin de radicarlas en OCAD Paz, uno de ellos destinado a promover el Ordenamiento Pesquero en zona de influencia del Corchal, asi como un proyecto de restauración de mangle y corcho, que incluye la rehabilitación de los caños más importantes del  AP, viveros de varias especies de mangle, y como restauración activa.  De igual forma, se presentaron propuestas al proyecto de Unión Europea orientado al fortalecimiento de la cadena de valor de miel de abejas como alternativa para los pescadores de los corregimientos de labarce, San Antonio y Bocacerrada, acompañado por una iniciativa de restauración y fortalecimiento del ecoturismo. Como parte del proyecto de producción de miel en su primera etapa, se firmo el acuerdo de conservación con el grupo de pescadores de San Antonio.  Finalmente se menciona la gestión de una contrapartida para el proyecto de Buenas Prácticas de pesca, logrando aportes para la financiacion del personal aportados por el Fondo de Aguas de Cartagena.
De igual forma el Santuario inicio su participación presentando sus problemáticas para el proyecto de restauración que contara con recursos del Ministerio de Ambiente y Desarrollo Sostenible.
KFW. Se continuó con el ajuste del proyecto de rehabilitación del Caño Pablo,  así como se formularon dos propuestas adicionales, encaminadas a desarrollar buenas prácticas de pesca y  fortalecimiento del ecoturismo en zona de influencia.  El primer proyecto ya fue aprobado por KFW, y para los dos restantes se espera una respuesta en diciembre o enero 2021, por ahora se gestionó el apoyo del Fondo de Aguas de Cartagena para financiar el apoyo técnico al tema pesquero.
Unión Europea. Se presentaron las situaciones y necesidades del Santuario en materia de conservación y oportunidades de trabajo con las comunidades de Labarce, San Antonio y Bocacerrada para dar continuidad a los proyectos de producción de miel de abejas, y desarrollo de la cadena de valor, para las tres comunidades, de igual forma, se propuso un fortalecimiento del tema técnico para el tema de ecoturismo y  acciones de restauración activa de 4 hectáreas en zona de influencia del Caño Pablo, el cual recibirá rehabilitación en la próxima temporada seca.
FAO. En el marco del proyecto conexion Biocaribe,el SFFCMH, participo en la actividad denominada el Tour del Jaguar, desde la linea de comunicación comunitaria con el Ecoparche los Exploradores del Corchal durante los dias 1 y 2 de Septiembre. 
Evidencias:
1. Informe Taller de Capacitacion Manejo de Residuos Solidos y Fortalecimiento Comunitario- Fondo de Agua- 29/09/2020
2. Informe Taller de Fortalecimiento Comunitario-Fondo de Agua-06/11/2020.
3. Acta de Reunion No  22 Revision de posibilidades de Apoyo desde KFW para implemetacion de iniciativas de alternativas de Ingresos. 09/11/2020
4. Acta de Reunion No 23. Revision y Ajuste coordinacion KFW Proyecto buemnas practicas de Pesca y Ecoturismo.
5. Acta de Reunion No 24. Para la evaluacion de KFW Buenas practicas de pesca y Ecoturismo.
6. Ficha de Verificacion de Proyecto de Recuperacion de Ecosistema de Manglar SFFCMH No 3
7.Ficha de Verificacion Proyecto de Ordenamiento Pesquero SFFCMH ajustado OCtubre 15</t>
    </r>
  </si>
  <si>
    <r>
      <rPr>
        <b/>
        <sz val="11"/>
        <color rgb="FF000000"/>
        <rFont val="Arial Narrow"/>
        <family val="2"/>
      </rPr>
      <t>PNN PARAMILLO.</t>
    </r>
    <r>
      <rPr>
        <sz val="11"/>
        <color rgb="FF000000"/>
        <rFont val="Arial Narrow"/>
        <family val="2"/>
      </rPr>
      <t xml:space="preserve"> Se elabora un informe que sintetiza los avances específicos en la participación del Parque en el seguimiento al PDET, PNIS u agenda intersectorial. En este cuatrimestre ha participado las sesiones PDET del Sur de Córdoba y Bajo Cauca Antioqueño, en la mesa del pilar 1: Ordenamiento Territorial y Uso de suelo rural, en el objetivo estratégico de ordenamiento territorial. Lo anterior ha sido muy provechoso dado que se han realizado 14 sesiones de trabajo, de las cuales 9 han sido del Sur de Córdoba y el resto del Bajo Cauca Antioqueño. Estas sesiones han sido muy fructíferas en el sentido que se han tocado temas de mucha importancia el AP, como es el caso de la instalación de los mojones 3 y 4 y también de los 119 pseudomojones con el acompañamiento de la Fuerza Pública, otro tema importante es el de compensaciones para poder sanear el AP en zonas de gran Importancia natural. En la misma línea PDET, la iniciativa productiva de cacao y restauración que se viene desarrollando en el sector de San Pedro con el apoyo de Betagroup, se ha realizado la recolección de documentos prediales, necesarios para la implementación del mismo, quedando pendiente, el levantamiento de predios de algunos beneficiarios.
El proceso PNIS en el municipio de Tierralta solo inició hasta el año 2019, de acuerdo con la base de datos entrega por la SGM, se procedió a realizar la revisión y relación con la información que reposa en el archivo predial del AP. Además de ello, se apoyó a un grupo de campesinos del sector Manso-Tigre-Sinú, En la elaboración que plantea soluciones a las dificultades de la implementación del programa al interior del AP que será dirigida a la oficina de la DCSI para su revisión. Finalmente, se elaboró un documento resumen del proceso PNIS para el municipio de Tierralta.
En el marco de la articulación intersectorial, el AP con el acompañamiento de la SGM y SSNA vienen adelantando una propuesta de trabajo con la empresa ISA Intercolombia para lo cual se han desarrollado una serie de reuniones de tipo institucional (Con ISA) y de carácter interno (pPAR_SGM, SSNA), cuyos resultados se pueden ver en las evidencias entregadas.
Se anexan evidencias: anexo 1. Informe 3º_Cuatrimestral_Oportunidad 55_pPAR_2020__UOT_PDET Y PNIS y  Anexo 2. anexos del informe Oportunidad 55.</t>
    </r>
  </si>
  <si>
    <r>
      <rPr>
        <b/>
        <sz val="11"/>
        <color rgb="FF000000"/>
        <rFont val="Arial Narrow"/>
        <family val="2"/>
      </rPr>
      <t>PNN MACUIRA:</t>
    </r>
    <r>
      <rPr>
        <sz val="11"/>
        <color rgb="FF000000"/>
        <rFont val="Arial Narrow"/>
        <family val="2"/>
      </rPr>
      <t xml:space="preserve">  Producto de la gestión en el último cuatrimestre de la vigencia 2020,  se han realizado acercamientos con la Fundación Ecosfera para gestionar una alternativa de compensación ambiental por un proyecto eólico que se desarrollará en el costado sur de la Alta Guajira en el límites fronterizo con el vecino país, durante las reuniones se abordaron temas acerca del área de intervención del proyecto (122 Has), área susceptible de compensación (762.5 Has), el número de aerogeneradores contemplados (40 unidades) para generar una capacidad  de 200 Mwatts. Así mismo se identificó las coberturas y ecosistemas equivalentes (arbustal denso, arbustal abierto y bosque de galería) cuyo distrito biogeográfico corresponde a zonobiomas tropical alternohígrico de la montaña.  
</t>
    </r>
    <r>
      <rPr>
        <b/>
        <sz val="11"/>
        <color rgb="FF000000"/>
        <rFont val="Arial Narrow"/>
        <family val="2"/>
      </rPr>
      <t>Anexos:</t>
    </r>
    <r>
      <rPr>
        <sz val="11"/>
        <color rgb="FF000000"/>
        <rFont val="Arial Narrow"/>
        <family val="2"/>
      </rPr>
      <t xml:space="preserve"> anexo1. Memoria 1_ Reunión con Fundación Ecosfera _ PNN de Colombia 1oct2020, anexo 2. Memoria 2- Reunión con Fundación ecosfera Compensación 19nov2020, anexo 3. Cartografía: Mapa poligono priorizado para propuesta de compensación , anexo 4.   Matriz con información del poligono de comensación, anexo 5. Trazabilidad  correo gestión compensación ambiental Fund Ecosfera- PNN de Macuira.
</t>
    </r>
  </si>
  <si>
    <r>
      <rPr>
        <b/>
        <sz val="11"/>
        <color rgb="FF000000"/>
        <rFont val="Arial Narrow"/>
        <family val="2"/>
      </rPr>
      <t xml:space="preserve">PNN OLD PROVIDENCE: </t>
    </r>
    <r>
      <rPr>
        <sz val="11"/>
        <color rgb="FF000000"/>
        <rFont val="Arial Narrow"/>
        <family val="2"/>
      </rPr>
      <t xml:space="preserve">
100%</t>
    </r>
  </si>
  <si>
    <r>
      <rPr>
        <b/>
        <sz val="11"/>
        <color theme="1"/>
        <rFont val="Arial Narrow"/>
        <family val="2"/>
      </rPr>
      <t>PNN Guacharos:</t>
    </r>
    <r>
      <rPr>
        <sz val="11"/>
        <color theme="1"/>
        <rFont val="Arial Narrow"/>
        <family val="2"/>
      </rPr>
      <t xml:space="preserve">
18/11/2020</t>
    </r>
    <r>
      <rPr>
        <b/>
        <sz val="11"/>
        <color theme="1"/>
        <rFont val="Arial Narrow"/>
        <family val="2"/>
      </rPr>
      <t xml:space="preserve">
PNN Hermosas:</t>
    </r>
    <r>
      <rPr>
        <sz val="11"/>
        <color theme="1"/>
        <rFont val="Arial Narrow"/>
        <family val="2"/>
      </rPr>
      <t xml:space="preserve"> 
17/11/2020
</t>
    </r>
    <r>
      <rPr>
        <b/>
        <sz val="11"/>
        <color theme="1"/>
        <rFont val="Arial Narrow"/>
        <family val="2"/>
      </rPr>
      <t>PNN Selva de Florencia:</t>
    </r>
    <r>
      <rPr>
        <sz val="11"/>
        <color theme="1"/>
        <rFont val="Arial Narrow"/>
        <family val="2"/>
      </rPr>
      <t xml:space="preserve">
17/11/2020
</t>
    </r>
    <r>
      <rPr>
        <b/>
        <sz val="11"/>
        <color theme="1"/>
        <rFont val="Arial Narrow"/>
        <family val="2"/>
      </rPr>
      <t xml:space="preserve">PNN Nevado del Huila:
</t>
    </r>
    <r>
      <rPr>
        <sz val="11"/>
        <color theme="1"/>
        <rFont val="Arial Narrow"/>
        <family val="2"/>
      </rPr>
      <t xml:space="preserve">18/11/2020
</t>
    </r>
    <r>
      <rPr>
        <b/>
        <sz val="11"/>
        <color theme="1"/>
        <rFont val="Arial Narrow"/>
        <family val="2"/>
      </rPr>
      <t>PNN CV Doña Juana C</t>
    </r>
    <r>
      <rPr>
        <sz val="11"/>
        <color theme="1"/>
        <rFont val="Arial Narrow"/>
        <family val="2"/>
      </rPr>
      <t xml:space="preserve">:
20/11/2020
</t>
    </r>
    <r>
      <rPr>
        <b/>
        <sz val="11"/>
        <color theme="1"/>
        <rFont val="Arial Narrow"/>
        <family val="2"/>
      </rPr>
      <t xml:space="preserve">PNN Las Orquideas:
</t>
    </r>
    <r>
      <rPr>
        <sz val="11"/>
        <color theme="1"/>
        <rFont val="Arial Narrow"/>
        <family val="2"/>
      </rPr>
      <t xml:space="preserve">17/11/2020
</t>
    </r>
    <r>
      <rPr>
        <b/>
        <sz val="11"/>
        <color theme="1"/>
        <rFont val="Arial Narrow"/>
        <family val="2"/>
      </rPr>
      <t>SFF Galeras</t>
    </r>
    <r>
      <rPr>
        <sz val="11"/>
        <color theme="1"/>
        <rFont val="Arial Narrow"/>
        <family val="2"/>
      </rPr>
      <t xml:space="preserve">: 
17/11/2020
</t>
    </r>
    <r>
      <rPr>
        <b/>
        <sz val="11"/>
        <color theme="1"/>
        <rFont val="Arial Narrow"/>
        <family val="2"/>
      </rPr>
      <t>SFF Otun Quimbaya:</t>
    </r>
    <r>
      <rPr>
        <sz val="11"/>
        <color theme="1"/>
        <rFont val="Arial Narrow"/>
        <family val="2"/>
      </rPr>
      <t xml:space="preserve"> 
20/11/2020
</t>
    </r>
    <r>
      <rPr>
        <b/>
        <sz val="11"/>
        <color theme="1"/>
        <rFont val="Arial Narrow"/>
        <family val="2"/>
      </rPr>
      <t>PNN Puracé:</t>
    </r>
    <r>
      <rPr>
        <sz val="11"/>
        <color theme="1"/>
        <rFont val="Arial Narrow"/>
        <family val="2"/>
      </rPr>
      <t xml:space="preserve"> 
17/11/2020
</t>
    </r>
    <r>
      <rPr>
        <b/>
        <sz val="11"/>
        <color theme="1"/>
        <rFont val="Arial Narrow"/>
        <family val="2"/>
      </rPr>
      <t xml:space="preserve">SF Isla Corota:
</t>
    </r>
    <r>
      <rPr>
        <sz val="11"/>
        <color theme="1"/>
        <rFont val="Arial Narrow"/>
        <family val="2"/>
      </rPr>
      <t xml:space="preserve">20/11/2020
</t>
    </r>
    <r>
      <rPr>
        <b/>
        <sz val="11"/>
        <color theme="1"/>
        <rFont val="Arial Narrow"/>
        <family val="2"/>
      </rPr>
      <t>GMP</t>
    </r>
    <r>
      <rPr>
        <sz val="11"/>
        <color theme="1"/>
        <rFont val="Arial Narrow"/>
        <family val="2"/>
      </rPr>
      <t>: 30/11/2020</t>
    </r>
  </si>
  <si>
    <r>
      <rPr>
        <b/>
        <sz val="11"/>
        <color theme="1"/>
        <rFont val="Arial Narrow"/>
        <family val="2"/>
      </rPr>
      <t>PNN Guacharos</t>
    </r>
    <r>
      <rPr>
        <sz val="11"/>
        <color theme="1"/>
        <rFont val="Arial Narrow"/>
        <family val="2"/>
      </rPr>
      <t xml:space="preserve">: 50%
</t>
    </r>
    <r>
      <rPr>
        <b/>
        <sz val="11"/>
        <color theme="1"/>
        <rFont val="Arial Narrow"/>
        <family val="2"/>
      </rPr>
      <t>PNN Hermosas</t>
    </r>
    <r>
      <rPr>
        <sz val="11"/>
        <color theme="1"/>
        <rFont val="Arial Narrow"/>
        <family val="2"/>
      </rPr>
      <t xml:space="preserve">: 50%
</t>
    </r>
    <r>
      <rPr>
        <b/>
        <sz val="11"/>
        <color theme="1"/>
        <rFont val="Arial Narrow"/>
        <family val="2"/>
      </rPr>
      <t>PNN Selva de Florencia</t>
    </r>
    <r>
      <rPr>
        <sz val="11"/>
        <color theme="1"/>
        <rFont val="Arial Narrow"/>
        <family val="2"/>
      </rPr>
      <t xml:space="preserve">:50%
</t>
    </r>
    <r>
      <rPr>
        <b/>
        <sz val="11"/>
        <color theme="1"/>
        <rFont val="Arial Narrow"/>
        <family val="2"/>
      </rPr>
      <t>PNN Nevado del Huila</t>
    </r>
    <r>
      <rPr>
        <sz val="11"/>
        <color theme="1"/>
        <rFont val="Arial Narrow"/>
        <family val="2"/>
      </rPr>
      <t xml:space="preserve">: 50%
</t>
    </r>
    <r>
      <rPr>
        <b/>
        <sz val="11"/>
        <color theme="1"/>
        <rFont val="Arial Narrow"/>
        <family val="2"/>
      </rPr>
      <t xml:space="preserve">PNN CV Doña Juana </t>
    </r>
    <r>
      <rPr>
        <sz val="11"/>
        <color theme="1"/>
        <rFont val="Arial Narrow"/>
        <family val="2"/>
      </rPr>
      <t xml:space="preserve">C:50%
</t>
    </r>
    <r>
      <rPr>
        <b/>
        <sz val="11"/>
        <color theme="1"/>
        <rFont val="Arial Narrow"/>
        <family val="2"/>
      </rPr>
      <t>PNN Las Orquideas</t>
    </r>
    <r>
      <rPr>
        <sz val="11"/>
        <color theme="1"/>
        <rFont val="Arial Narrow"/>
        <family val="2"/>
      </rPr>
      <t xml:space="preserve">:50%
</t>
    </r>
    <r>
      <rPr>
        <b/>
        <sz val="11"/>
        <color theme="1"/>
        <rFont val="Arial Narrow"/>
        <family val="2"/>
      </rPr>
      <t>SFF Galeras</t>
    </r>
    <r>
      <rPr>
        <sz val="11"/>
        <color theme="1"/>
        <rFont val="Arial Narrow"/>
        <family val="2"/>
      </rPr>
      <t xml:space="preserve">:50%
</t>
    </r>
    <r>
      <rPr>
        <b/>
        <sz val="11"/>
        <color theme="1"/>
        <rFont val="Arial Narrow"/>
        <family val="2"/>
      </rPr>
      <t>SFF Otun Quimbaya</t>
    </r>
    <r>
      <rPr>
        <sz val="11"/>
        <color theme="1"/>
        <rFont val="Arial Narrow"/>
        <family val="2"/>
      </rPr>
      <t xml:space="preserve">:50%
</t>
    </r>
    <r>
      <rPr>
        <b/>
        <sz val="11"/>
        <color theme="1"/>
        <rFont val="Arial Narrow"/>
        <family val="2"/>
      </rPr>
      <t>PNN Puracé</t>
    </r>
    <r>
      <rPr>
        <sz val="11"/>
        <color theme="1"/>
        <rFont val="Arial Narrow"/>
        <family val="2"/>
      </rPr>
      <t xml:space="preserve">:50%
</t>
    </r>
    <r>
      <rPr>
        <b/>
        <sz val="11"/>
        <color theme="1"/>
        <rFont val="Arial Narrow"/>
        <family val="2"/>
      </rPr>
      <t>SF Isla Corota</t>
    </r>
    <r>
      <rPr>
        <sz val="11"/>
        <color theme="1"/>
        <rFont val="Arial Narrow"/>
        <family val="2"/>
      </rPr>
      <t xml:space="preserve">:50%
</t>
    </r>
    <r>
      <rPr>
        <b/>
        <sz val="11"/>
        <color theme="1"/>
        <rFont val="Arial Narrow"/>
        <family val="2"/>
      </rPr>
      <t xml:space="preserve">GPM: </t>
    </r>
    <r>
      <rPr>
        <sz val="11"/>
        <color theme="1"/>
        <rFont val="Arial Narrow"/>
        <family val="2"/>
      </rPr>
      <t>50%</t>
    </r>
  </si>
  <si>
    <r>
      <rPr>
        <b/>
        <sz val="11"/>
        <color theme="1"/>
        <rFont val="Arial Narrow"/>
        <family val="2"/>
      </rPr>
      <t xml:space="preserve">GPM: </t>
    </r>
    <r>
      <rPr>
        <sz val="11"/>
        <color theme="1"/>
        <rFont val="Arial Narrow"/>
        <family val="2"/>
      </rPr>
      <t>30/11/2020</t>
    </r>
  </si>
  <si>
    <r>
      <rPr>
        <b/>
        <sz val="11"/>
        <color theme="1"/>
        <rFont val="Arial Narrow"/>
        <family val="2"/>
      </rPr>
      <t>GPM:</t>
    </r>
    <r>
      <rPr>
        <sz val="11"/>
        <color theme="1"/>
        <rFont val="Arial Narrow"/>
        <family val="2"/>
      </rPr>
      <t xml:space="preserve"> 30/11/2020</t>
    </r>
  </si>
  <si>
    <r>
      <rPr>
        <b/>
        <sz val="11"/>
        <rFont val="Arial Narrow"/>
        <family val="2"/>
      </rPr>
      <t xml:space="preserve">GPM: </t>
    </r>
    <r>
      <rPr>
        <sz val="11"/>
        <rFont val="Arial Narrow"/>
        <family val="2"/>
      </rPr>
      <t xml:space="preserve"> Se recibieron algunos compromisos desde las áreas protegidas que tenian compromisos parciales o totales pendientes referentes a los avales de investigación. Se recibieron compromisos desde el PNN Chingaza y el SFF Otún Quimbaya para siete avales de investigación. Se anexan 12 memorandos correspondientes.</t>
    </r>
  </si>
  <si>
    <r>
      <t xml:space="preserve"> SFF EL CORCHAL MH:</t>
    </r>
    <r>
      <rPr>
        <sz val="11"/>
        <color theme="1"/>
        <rFont val="Arial Narrow"/>
        <family val="2"/>
      </rPr>
      <t xml:space="preserve">  En el tercer cuatrimestre, se envió a la Direccion Territorial Caribe a través de memorando No 20206740001293 el Plan de Emergencia y Contingencia actualizado con sus respectivas cartografias y al momento del reporte de monitoreo el AP se encuentra a la espera de aprobación. Por otro lado se cumplió con (2) dos socializaciones del PLEC a las alcaldías de los municipios de San Onofre mediante oficio No 20206740000081 y al municipio de Arjona, con oficio No 2020674000071 de fecha 5 de Noviembre, mediante presentación con los temas estratégicos en materia de Riesgos y amenazas naturales del Area Protegida
Evidencias: 
anexo 1.Plan de Emergencias y Contiingencias Actualizado
anexo 2.Mapa de Riesgo por amenazas Naturales sequias eincendios.
anexo3. Mapa de Areas de amenazas y Riesgos por inundacion del Santuario FFCMH.
anexo 4. memorando de envío PEC
ANEXO 5. OFICIO DE ENTREGA PLEC .SAN ONOFRE
ANEXO 6. OFICIO DE ENTREGA PLEC ARJONA
anexo 7.Presentacion socialización PRP PLEC</t>
    </r>
    <r>
      <rPr>
        <b/>
        <sz val="11"/>
        <color theme="1"/>
        <rFont val="Arial Narrow"/>
        <family val="2"/>
      </rPr>
      <t xml:space="preserve">
</t>
    </r>
  </si>
  <si>
    <r>
      <rPr>
        <b/>
        <sz val="11"/>
        <color indexed="8"/>
        <rFont val="Arial Narrow"/>
        <family val="2"/>
      </rPr>
      <t xml:space="preserve">SFF CORCHAL MH: </t>
    </r>
    <r>
      <rPr>
        <sz val="11"/>
        <color indexed="8"/>
        <rFont val="Arial Narrow"/>
        <family val="2"/>
      </rPr>
      <t>90%</t>
    </r>
  </si>
  <si>
    <r>
      <rPr>
        <b/>
        <sz val="11"/>
        <color theme="1"/>
        <rFont val="Arial Narrow"/>
        <family val="2"/>
      </rPr>
      <t>PNN FARALLONES DE CALI:</t>
    </r>
    <r>
      <rPr>
        <sz val="11"/>
        <color theme="1"/>
        <rFont val="Arial Narrow"/>
        <family val="2"/>
      </rPr>
      <t xml:space="preserve"> Durante el cuatrimestre se han se convocaron 31  reuniones en el marco de las estrategias de Uso, Ocupación y Tenencia, de los procesos de Educación Ambiental, y de la Estrategia Especiales de Manejo, entre otros; dirigidas al relacionamiento con grupos étnicos reuniones con los Consejos Comunitarios Aguaclara, Raposo y Yurumanguí y el Resguardo Kwes´x Kiwe Jamundi. Actividades de educación ambiental para organizar la jornada de muralismo en la institución educativa del corregimiento el Cauchal. En el marco del relacionamiento con actores comunitarios campesinos y propietarios, reuniones con interpretes ambientales de pance y anchicayá, colectivo Embelezo. Se relacionan 11 de reuniones con las comunidades para el tema de adecuaciones en las cuencas de Cali, Pance y Meléndez.
Evidencias:
03-11-2020 Socialización programa de Monitoreo y Protocolo de Investigación
05-10-2020 Reunión WCS PNNFC Jornada muralismo Anchicayá
09-10-2020 Socialización final de la herramienta didáctica Juego de Parqués
20-10-2020 Reunión interpretes Anchicayá
24-10-2020 Acta - Siembra con Artesanos
28-10-2020 Reunión interna para revisar compromisos con el CC Agua Clara 
30-09-2020 Instancia Resguardo Kwe sx Kiwe
30-09-2020 listado de asistencia Instancia Resguardo Kwe sx Kiwe
2021007_Acta elección delegado consejos Farallones
2021008_Acta elección delegado Afro consejo CD
Espacios de relacionamiento-reuniones UOT 2020 (sep - nov)</t>
    </r>
  </si>
  <si>
    <r>
      <rPr>
        <b/>
        <sz val="11"/>
        <color theme="1"/>
        <rFont val="Arial Narrow"/>
        <family val="2"/>
      </rPr>
      <t xml:space="preserve">PNN KATIOS: </t>
    </r>
    <r>
      <rPr>
        <sz val="11"/>
        <color theme="1"/>
        <rFont val="Arial Narrow"/>
        <family val="2"/>
      </rPr>
      <t>Durante este trimestre se dio continuidad a la implementación del Programa de la Unión Europea-DLS que se viene implementando en Juin Phubuur y Bijao. Entrega de las semillas de platano, entrada de FEDECACAO para orientar sobre la implementacion de la propuesta. Este informe queda pendiente de entregrar una vez salgan los compañeros de campo que están aoyando en la implementacion. En Puente América se entrega la casa hotel. De la misma manera, se apoya en las reuniones de seguimiento en las comunidades. Se realizan lo diseños de las vallas publicitarias, las tarjetas de mercadeo; los de juin Phubuur avanzan en la implementación del viche y la caña, mejoramiento del trapiche e instalación de las lamparas LED solares. 
EVIDENCIA 1. INFORME MES DE OCTUBRE-2020_Rdo_Nancy_Murillo
EVIDENCIA 2. Lista Reunión Acuerdo Bijao F
EVIDENCIA 3. Lista Reunión Acuerdo Puente A.
EVIDENCIA 4. Lista Reunión Acuerdo Tumaradó
EVIDENCIA 5. Lista Reunión Isaac Chocho
EVIDENCIA 6. Listado Festival Bocachico Tumaradó
EVIDENCIA 7. Resultados monitoreo Tumaradó</t>
    </r>
  </si>
  <si>
    <r>
      <rPr>
        <b/>
        <sz val="11"/>
        <color theme="1"/>
        <rFont val="Arial Narrow"/>
        <family val="2"/>
      </rPr>
      <t xml:space="preserve">PNN KATIOS: </t>
    </r>
    <r>
      <rPr>
        <sz val="11"/>
        <color theme="1"/>
        <rFont val="Arial Narrow"/>
        <family val="2"/>
      </rPr>
      <t>Durante este trimestre (mes octubre), se avanzó en 29 recorridos de PVyC (terrestres; 4 y 25 fluviales). Se tiene pendiente recopilar la otra información  de los meses de noviembre y diciembre, de los recorridos porque actualmente se encuentran en actividades de campo en el Parque y el reporte del trimestre aún no se ha terminado). 
Evidencia 1. Evidencia 1. AAMB_FO_09_Programación-y-Ejecución-Trimestral-de-Recorridos-de-Prevención-Vigilancia-y-Control_V_3-1 (1)
Evidencia 2. Informe PVC CUARTO TRIMESTRE(octubre)- -Rdo</t>
    </r>
  </si>
  <si>
    <r>
      <rPr>
        <b/>
        <sz val="11"/>
        <color theme="1"/>
        <rFont val="Arial Narrow"/>
        <family val="2"/>
      </rPr>
      <t xml:space="preserve">PNN Uramba bahia malaga: </t>
    </r>
    <r>
      <rPr>
        <sz val="11"/>
        <color theme="1"/>
        <rFont val="Arial Narrow"/>
        <family val="2"/>
      </rPr>
      <t>A la fecha de reporte no se la realizado el informe de los Planes de Vigilancia y Control  correpondiente al trimestre, sin embargo, se adjunta como evidencia el mapa de visbilidad elaborado el 8 de octubre.
Evidencia 1. Mapa de Visibilidad Uramba</t>
    </r>
  </si>
  <si>
    <r>
      <rPr>
        <b/>
        <sz val="11"/>
        <rFont val="Arial Narrow"/>
        <family val="2"/>
      </rPr>
      <t xml:space="preserve">PNN Uramba bahia malaga: </t>
    </r>
    <r>
      <rPr>
        <sz val="11"/>
        <rFont val="Arial Narrow"/>
        <family val="2"/>
      </rPr>
      <t xml:space="preserve">
38%</t>
    </r>
  </si>
  <si>
    <r>
      <rPr>
        <b/>
        <sz val="11"/>
        <rFont val="Arial Narrow"/>
        <family val="2"/>
      </rPr>
      <t xml:space="preserve">SFF MALPELO: </t>
    </r>
    <r>
      <rPr>
        <sz val="11"/>
        <rFont val="Arial Narrow"/>
        <family val="2"/>
      </rPr>
      <t>100%</t>
    </r>
  </si>
  <si>
    <r>
      <rPr>
        <b/>
        <sz val="11"/>
        <color rgb="FF000000"/>
        <rFont val="Arial Narrow"/>
        <family val="2"/>
      </rPr>
      <t xml:space="preserve">PNN Uramba Bahía Málaga: </t>
    </r>
    <r>
      <rPr>
        <sz val="11"/>
        <color rgb="FF000000"/>
        <rFont val="Arial Narrow"/>
        <family val="2"/>
      </rPr>
      <t>Como se acordó en la consulta previa para la declaratoria del parque, la planeación, la administración y manejo del parque se realiza a través de un esquema de manejo conjunto (EMC),entre parques nacionale y  6 consejos comunitarios. En este trimestre se financió una reunión de "espacio autónomo" a los consejos comunitarios, para que organizaran las propuestas a discutir en las reuniones de mesa conjunta del EMC; se realizaron dos reuniones presenciales (hubo resistencia de los consejos a reunirnos virtualmente) de la mesa conjunta del EMC (8 octubre y 9 de noviembre, se enviaron todos los documentos que solictaron en la reunión del 8 deoctubre), con el acompañamiento presencial del GSIR, de la OAJ, del coordinador del grupo de participación social, de la subdirección de gestión y manejo, del director territorial, y del jefe del parque; donde se revisaron acuerdos anteriores, se definieron y desarrollaron compromisos, para la planeación y manejo del parque; los mas relevante fueron la socialización del concepto técnico de límites del parque (compromiso de mesa de diciembre de 2019, donde condicionaron la adopción del plan de manejo del parque, hasta tanto no se socializara este concepto) ; otro tema relevante de estas dos reuniones fue el de revisar el EMC, llegando a la conclusión que el EMC no se ha operativizado; por ende se revisó y aprobó el reglamento del EMC; la otra actiivdad relevante fue revisar y aprobar el plan estratégico del plan de manejo.  El próximo 29 de noviembre se hará otra reunión de mesa conjunta para concertar la planeación del año 2021 (actividadad que no se realizó en años anteriores, generando inconvenientes en el relacionamiento con los consejos comunitarios). También se realizó revisión del acuerdo de pesca con el consejo comunitario de La Barra que no lo habia hecho en el año anterior; en próxima reunión se revisará este acuerdo de pesca con todos los consejos, para su aprobación y puesta en marcha. Del 26 al 28 de noviembre se realizarán reuniones con los consejos comunitarios, operadores turísticos y entidades para planificar el ecoturismo en el parque.
Evidencia 1. ACTA Espacio EMC 10 NOV 2020
Evidencia 2. ACTA Espacio mixto 08 de octubre de 2020
Evidencia 3. ACTA  Espacio autónomo revisado
Evidencia 4. Acta ECOMAGLAR
Evidencia 5. Acta estado de avance
Evidencia 6. Lista_asistencia-Reunión Ecomanglares 30.09.20</t>
    </r>
  </si>
  <si>
    <r>
      <rPr>
        <b/>
        <sz val="11"/>
        <color rgb="FF000000"/>
        <rFont val="Arial Narrow"/>
        <family val="2"/>
      </rPr>
      <t>PNN Utría:</t>
    </r>
    <r>
      <rPr>
        <sz val="11"/>
        <color rgb="FF000000"/>
        <rFont val="Arial Narrow"/>
        <family val="2"/>
      </rPr>
      <t xml:space="preserve"> En el marco de la implementación del programa de apoyo presupuestario DLS (Desarrollo Local Sostenible) se seleccionaron emprendimientos o iniciativas sobre pesca artesanal responsable a apoyarse o fortalecerse durante la presente vigencia, en los corregimientos El Valle y Jurubirá (comunidades negras), y en las comunidades indígenas que hacen parte del acuerdo REM con ACIOKENDO.  Los emprendimientos en proceso de fortalecimiento deben implementar buenas prácticas de pesca entendidas como aprovechamiento sostenible de la biodiversidad de recursos hidrobiológicos (pesqueros) en el Área (y zona aledaña), acatando la regulación que se tiene para ello al interior del Parque Nacional. 
Este fortalecimiento a su vez hace parte de la implementación del acuerdo de uso y manejo suscrito con consejos comunitarios para el componente de recursos hidrobiológicos (regulación de la pesca al interior del PNNU).  Los beneficiarios se comprometen a realizar pesca responsable (con aparejos permitidos en sitios permitidos) tanto al interior del AP como en su zona aledaña, donde están presentes otras figuras de manejo que promueven una pesca artesanal regulada y responsable.  </t>
    </r>
    <r>
      <rPr>
        <b/>
        <sz val="11"/>
        <color rgb="FF000000"/>
        <rFont val="Arial Narrow"/>
        <family val="2"/>
      </rPr>
      <t>Evidencia:</t>
    </r>
    <r>
      <rPr>
        <sz val="11"/>
        <color rgb="FF000000"/>
        <rFont val="Arial Narrow"/>
        <family val="2"/>
      </rPr>
      <t xml:space="preserve"> Informe con la relación de iniciativas seleccionadas 2020 Programa DLS.
Por otro lado, en el marco del proyecto KfW se establecerán criterios para la selección de iniciativas a fortalecer y consolidar.  La intención es darle continuidad a los emprendimientos que se han venido apoyando con el desarrollo del programa DLS-UE, previo análisis y cumplimiento de criterios. 
Desde la Coordinación Regional Proyecto APDB KfW en la DTPA se convocó a reunión virtual para socializar y discutir los avances en la implementación del proyecto.
Se cuenta con los informes de dos (02) consultorías que se han realizado en las Áreas Marinas de la DTPA, relacionadas con la medida implementación de alternativas productivas para Recursos Hidrobiológicos enfocados en cadena de valor y Buenas Prácticas Pesqueras.
Una de las recomendaciones para la implementación es la celebración (separada) de convenios tripartitas con dos operadores y participación del sector privado. Uno de los convenios involucraría a los Parques Nacionales Katíos, Utría y Uramba Bahía Málaga, cuyo operador sería la Fundación Marviva.
Se resalta la importancia de articular e integrar en forma explícita la ejecución de acciones y actividades del proyecto a los acuerdos de uso y manejo con los que cuentan las Areas celebrados con actores comunitarios, elemento que deberá ser tenido en cuenta por los operadores seleccionados.</t>
    </r>
  </si>
  <si>
    <r>
      <rPr>
        <b/>
        <sz val="11"/>
        <color rgb="FF000000"/>
        <rFont val="Arial Narrow"/>
        <family val="2"/>
      </rPr>
      <t xml:space="preserve">PNN Katios: </t>
    </r>
    <r>
      <rPr>
        <sz val="11"/>
        <color rgb="FF000000"/>
        <rFont val="Arial Narrow"/>
        <family val="2"/>
      </rPr>
      <t>Nota; es importante aclarar que esta meta ya se da por finalizada como parte del cumplimiento del seguimiento a la Mesa Local, porque se hace una vez al año y se realizó en Febrero. Sin embargo, se presenta los aportes al seguimiento en el marco del Plan de Acción. 
En el mes de septiembre se ingreso a las comunidades de Juin Phubuur, Bijao, Puente América y Riosucio y se realizaron reuniones de presentacion por parte de la Jefe del Parque y seguimiento a los procesos en el marco de los acuerdos  de uso y manejo, suscritos con la comunidades 
En el mes de noviembre, en la semana del 09 al 15 se realizó el seguimiento a los comités coordinadores de los acuerdos con las comunidades de Bijao, Puente América y Riosucio. Igualmente el seguimiento a la mesa Local Isaac Choco Quiroz de la comunidad de indigena de Juin Phubuur. 
Evidencias: 
Anexo 1. Lista Reunión Acuerdo Bijao F
Anexo 2. Lista Reunión Acuerdo Puente A.
Anexo 3. Lista Reunión Acuerdo Tumaradó
Anexo 4. Lista Reunión Isaac Chocho
Anexo 5. Listado Festival Bocachico Tumaradó
Anexo 6. Resultados monitoreo Tumaradó</t>
    </r>
  </si>
  <si>
    <r>
      <rPr>
        <b/>
        <sz val="11"/>
        <color theme="1"/>
        <rFont val="Arial Narrow"/>
        <family val="2"/>
      </rPr>
      <t xml:space="preserve">PNN UTRIA: </t>
    </r>
    <r>
      <rPr>
        <sz val="11"/>
        <color theme="1"/>
        <rFont val="Arial Narrow"/>
        <family val="2"/>
      </rPr>
      <t>se realizaron diversas actividades relacionadas con la divulgación de la resolución de cierre del Parque Nacional a la visitas ecoturística debido a la declaratoria de emergencia sanitaria por COVID-19: reuniones con administraciones municipales, autoridades étnico-territoriales, operadores ecoturísticos, entre otros, reafirmando la condición e cierre temporal del área hasta nueva orden. Además de lo anterior se realizaron acciones de control y sensibilización (con énfasis pedagógico) con operadores turísticos que llegaban al área con turistas conmidandoles a retirarse de esta. Por otro lado, se entregó a las alcadías el protocolo de bioseguridad en el entorno de trabajo para conocimiento y respectivo aval. Se está a la espera que la SGMAP dé el visto bueno al protocolo de bioseguridad específico para la reapertura de la visitancia turística.
EVIDENCIA 1. Reunión para acordar fechas para mesa de trabajo acuerdo C.C. Los Riscales 30.09.2020
EVIDENCIA 2. INFORME DE REUNION CON TRANSPORTADORES Y CAPITANIA.PNN UTRIA</t>
    </r>
  </si>
  <si>
    <r>
      <rPr>
        <b/>
        <sz val="11"/>
        <color theme="1"/>
        <rFont val="Arial Narrow"/>
        <family val="2"/>
      </rPr>
      <t xml:space="preserve">SFF MALPELO: </t>
    </r>
    <r>
      <rPr>
        <sz val="11"/>
        <color theme="1"/>
        <rFont val="Arial Narrow"/>
        <family val="2"/>
      </rPr>
      <t>Se presenta como evidencia del cumplimiento de esta acción el reporte unificado de recorridos para los meses de septiembre y octubre. El informe correpondiente al mes de noviembre se encuentra en proceso de construcción.
Evidencia 2. 2020_09_Analisis_SICO-SMART_Septiembre (1)
Evidencia 3. AAMB_FO_09_Prog_Ejec_Trim_PVC_V_3-1-1 (1)
Evidencia 4. 2020_10_04_formato unificado reporte recorridos de septiembre_2020
Evidencia 5. 2020_10_30_formato_unificado_reporte_recorridos_de_octubre_2020</t>
    </r>
  </si>
  <si>
    <r>
      <rPr>
        <b/>
        <sz val="11"/>
        <color theme="1"/>
        <rFont val="Arial Narrow"/>
        <family val="2"/>
      </rPr>
      <t xml:space="preserve">PNN Tatama: </t>
    </r>
    <r>
      <rPr>
        <sz val="11"/>
        <color theme="1"/>
        <rFont val="Arial Narrow"/>
        <family val="2"/>
      </rPr>
      <t xml:space="preserve"> Durante el año se han realizado los reportes de seguimiento a la ejecución del portafolio de investigaciones y el programa de monitoreo, el informe consolidado se reporta en la vigencia del IV trimestre.
Anexo 1. Riesgo 148_Socialización de investigaciones. 280/8/2020 ( se reporta en este sgto porque el corte anterior fue 10 agosto) 
Anexo 2. Print Reporte y evid PAA Monitoreo PNN TAT 
Anexo 3 Monitoreo magnoliaceas  PNN TATAMA
Anexo 4. Monitoreo magnoliaceas PNN TATAMA</t>
    </r>
  </si>
  <si>
    <r>
      <rPr>
        <b/>
        <sz val="11"/>
        <rFont val="Arial Narrow"/>
        <family val="2"/>
      </rPr>
      <t>PNN Alto Fragua</t>
    </r>
    <r>
      <rPr>
        <sz val="11"/>
        <rFont val="Arial Narrow"/>
        <family val="2"/>
      </rPr>
      <t>: Se realizaron 10 seguimientos a implementaciones correspondientes a 10 de las 40 familias que suscribieron  acuerdos en la vigencia 2020 (</t>
    </r>
    <r>
      <rPr>
        <b/>
        <sz val="11"/>
        <rFont val="Arial Narrow"/>
        <family val="2"/>
      </rPr>
      <t>Anexo_6</t>
    </r>
    <r>
      <rPr>
        <sz val="11"/>
        <rFont val="Arial Narrow"/>
        <family val="2"/>
      </rPr>
      <t>_Formatos_seguimientos). Así mismo, se actualizó la respectiva matriz que consolida los seguimientos a los usuarios. (</t>
    </r>
    <r>
      <rPr>
        <b/>
        <sz val="11"/>
        <rFont val="Arial Narrow"/>
        <family val="2"/>
      </rPr>
      <t>Anexo_7</t>
    </r>
    <r>
      <rPr>
        <sz val="11"/>
        <rFont val="Arial Narrow"/>
        <family val="2"/>
      </rPr>
      <t xml:space="preserve">_Matriz_seguimiento_usuarios). </t>
    </r>
  </si>
  <si>
    <r>
      <rPr>
        <b/>
        <sz val="11"/>
        <rFont val="Arial Narrow"/>
        <family val="2"/>
      </rPr>
      <t>DTAM - PNN Amacayacu:</t>
    </r>
    <r>
      <rPr>
        <sz val="11"/>
        <rFont val="Arial Narrow"/>
        <family val="2"/>
      </rPr>
      <t xml:space="preserve"> Durante este periodo, se terminó la cuarentena establecida por el gobierno nacional para controlar el contagio de Covid 19, las autoridades indígenas y miembros del equipo del Área Protegida contagiados por el virus se recuperaron, lo que permitió reanudar los diálogos programando dos (2) espacios de coordinación del equipo del área protegida con las comunidades indígenas de Mocagua y San Martín de Amacayacu, es así que en el mes de octubre se realizaron dos (2) espacios de coordinación con las comunidades indígenas de Mocagua y San Martín de Amacayacu, los cuales permitieron acordar el cronograma para la implementación de los Planes de Trabajo 2020 correspondientes a los Acuerdos Políticos de Compromisos suscritos entre PNNC y estas dos comunidades indígenas, para ver los detalles por favor revisar: </t>
    </r>
    <r>
      <rPr>
        <i/>
        <sz val="11"/>
        <rFont val="Arial Narrow"/>
        <family val="2"/>
      </rPr>
      <t xml:space="preserve"> 
Anexo 1_2020-10-13_Acta_PNN_Amacayacu_San Martin</t>
    </r>
    <r>
      <rPr>
        <sz val="11"/>
        <rFont val="Arial Narrow"/>
        <family val="2"/>
      </rPr>
      <t xml:space="preserve">.pdf  y 
</t>
    </r>
    <r>
      <rPr>
        <i/>
        <sz val="11"/>
        <rFont val="Arial Narrow"/>
        <family val="2"/>
      </rPr>
      <t>Anexo 2_2020-10-15_Acta_PNN_Amacayacu_Mocagua</t>
    </r>
    <r>
      <rPr>
        <sz val="11"/>
        <rFont val="Arial Narrow"/>
        <family val="2"/>
      </rPr>
      <t xml:space="preserve">.pdf </t>
    </r>
  </si>
  <si>
    <r>
      <rPr>
        <b/>
        <sz val="11"/>
        <rFont val="Arial Narrow"/>
        <family val="2"/>
      </rPr>
      <t>DTAM - PNN Cahuinarí:</t>
    </r>
    <r>
      <rPr>
        <sz val="11"/>
        <rFont val="Arial Narrow"/>
        <family val="2"/>
      </rPr>
      <t xml:space="preserve">  A pesar de las  situaciones presentadas como el covid y algunas situaciones de orden público, durante este cuatrimestre se adelantaron reuniones de coordinación entre las autoridades del PANI y el Equipo del Parque en Campo, en concordancia con los protocolos de prevención del Covid 19 de cada entidad, para el desarrollo de actividades relacionadas con el ejercicio de la coordinación y la gestión institucional, se adelantó de forma independiente reunión con la autoridad de la comunidad de San Francisco, con la autoridad de la comunidad de Mariápolis y con la autoridad de la comunidad de Las Palmas, de igual manera se adelantó reunión de coordinación entre el equipo del Parque en campo y el secretario de Medio Ambiente de la Asociación PANI con fines informátivos y de coordinación, principalmente en relación al desarrollo de las actividades de monitoreo y PVC; adicionalmente, se participó en la Asamblea General del PANI, en esta asamblea se evalúa el desempeño de la gestión de las secretarias del PANI y el desarrollo de procesos de gestión con instituciones cooperantes en los que el PNN Cahuinarí participa como aliado estratégico.         
Anexo 1: Acta reunión autoridad comunidad S. Francisco
Anexo 2: Acta reunión autoridad comunidad Mariapolis
Anexo 3: Acta reunión autoridad comunidad Las Palmas      
Anexo 4: Acta reunión secretario medio ambiente PANI               
Anexo 5: Acta asamblea del PANI    
Anexo 6: Acta evaluación y programación temporada charapa.  
Para lo que resta del cuatrimestre de 2020 El área protegida dentro de sus actividades, tiene programado realizar los días 4 y 5 de diciembre, en el Área no Municipalizada de La Pedrera la relización de otros comités con las mismas autoridades del PANI.</t>
    </r>
  </si>
  <si>
    <r>
      <rPr>
        <b/>
        <sz val="11"/>
        <rFont val="Arial Narrow"/>
        <family val="2"/>
      </rPr>
      <t>DTAM - PNN Chiribiquete:</t>
    </r>
    <r>
      <rPr>
        <sz val="11"/>
        <rFont val="Arial Narrow"/>
        <family val="2"/>
      </rPr>
      <t xml:space="preserve"> En el tercer cuatrimestre continúan los ejercicios de articulación con los tres niveles de PNNC, con el fin de identificar apoyos y acciones conjuntas, generando piezas de comunicación y propuestas de trabajo en pro de la valoración del AP y los bosques en general. Se prepara el reporte semestral del indicador No. De áreas protegidas que implementan mecanismos de acción de la Estrategia, a través del diligenciamiento de la Matriz Taller Cero, donde se registran las acciones realizadas para los mecanismos de Proceso Educativos, Comunicación comunitaria e Interpretación del Patrimonio, resaltando: 
El ejercicio de fortalecimiento del proceso con la IER Monserrate de Cartagena de Chairá  (PRAE Guardianes de la Selva Forjadores de Paz),  con talleres audiovisuales, de radio comunitaria, 
Se realiza una serie de talleres en el desarrollo de procesos de PVC, actualización del Plan de Manejo (4 espacios) y en la línea de ordenamiento
Comunicación comunitaria: En el desarrollo de este mecanismo, realizó los talleres de radio comunitaria y ECOPARCHE, audiovisuales, se produjo conjuntamente con el GCEA 6 programas radiales "Guardianes de Chiribiquete. Se desarrollaron eventos y talleres comunitarios. 
Marco Interpretativo: Se culminó la construcción de textos para tres publicaciones la “Guía del buen viajero”,  la infantil 50 miradas Chiribiquete (articulación con los tres niveles de PNNC y el ICANH) y la publicación conjunta Chiribiquete, Paya, Nukak con la DTAM. también se elabora el texto con los mínimos que se deben concer del AP y se adelanta el ejercicio de elaboración de material didáctico. A pesar de las dificultades por COVID 19 se realizan las actividades propuestas.
</t>
    </r>
    <r>
      <rPr>
        <b/>
        <sz val="11"/>
        <rFont val="Arial Narrow"/>
        <family val="2"/>
      </rPr>
      <t xml:space="preserve">Anexo 1. </t>
    </r>
    <r>
      <rPr>
        <sz val="11"/>
        <rFont val="Arial Narrow"/>
        <family val="2"/>
      </rPr>
      <t>MATRIZ TALLER CERO 2020_PNNSChiribiquete_primer semestre</t>
    </r>
  </si>
  <si>
    <r>
      <rPr>
        <b/>
        <sz val="11"/>
        <rFont val="Arial Narrow"/>
        <family val="2"/>
      </rPr>
      <t>DTAM - PNN Churumbelos</t>
    </r>
    <r>
      <rPr>
        <sz val="11"/>
        <rFont val="Arial Narrow"/>
        <family val="2"/>
      </rPr>
      <t xml:space="preserve">: En septiembre de 2020 se realiza informes de seguimiento a los convenios inetradministratiivos 003 </t>
    </r>
    <r>
      <rPr>
        <b/>
        <sz val="11"/>
        <rFont val="Arial Narrow"/>
        <family val="2"/>
      </rPr>
      <t>(anexo 1</t>
    </r>
    <r>
      <rPr>
        <sz val="11"/>
        <rFont val="Arial Narrow"/>
        <family val="2"/>
      </rPr>
      <t>)  y 004 (</t>
    </r>
    <r>
      <rPr>
        <b/>
        <sz val="11"/>
        <rFont val="Arial Narrow"/>
        <family val="2"/>
      </rPr>
      <t>anexo 2</t>
    </r>
    <r>
      <rPr>
        <sz val="11"/>
        <rFont val="Arial Narrow"/>
        <family val="2"/>
      </rPr>
      <t>) de 2020</t>
    </r>
  </si>
  <si>
    <r>
      <rPr>
        <b/>
        <sz val="11"/>
        <rFont val="Arial Narrow"/>
        <family val="2"/>
      </rPr>
      <t>DTAM - PNN Churumbelos</t>
    </r>
    <r>
      <rPr>
        <sz val="11"/>
        <rFont val="Arial Narrow"/>
        <family val="2"/>
      </rPr>
      <t>: Con memorando 202051800998593  de noviembre 5 de 2020 se envía informe de tercer  trimestre de EA y CC. (</t>
    </r>
    <r>
      <rPr>
        <b/>
        <sz val="11"/>
        <rFont val="Arial Narrow"/>
        <family val="2"/>
      </rPr>
      <t>anexo 1</t>
    </r>
    <r>
      <rPr>
        <sz val="11"/>
        <rFont val="Arial Narrow"/>
        <family val="2"/>
      </rPr>
      <t xml:space="preserve"> memorando de envio de informe EA y CC)
Se cuenta con el formato correspondiente para el reporte del tercer trimestre de 2020 (</t>
    </r>
    <r>
      <rPr>
        <b/>
        <sz val="11"/>
        <rFont val="Arial Narrow"/>
        <family val="2"/>
      </rPr>
      <t>anexo 2.</t>
    </r>
    <r>
      <rPr>
        <sz val="11"/>
        <rFont val="Arial Narrow"/>
        <family val="2"/>
      </rPr>
      <t xml:space="preserve"> Formato de seguimiento de EA y CC)</t>
    </r>
  </si>
  <si>
    <r>
      <rPr>
        <b/>
        <sz val="11"/>
        <rFont val="Arial Narrow"/>
        <family val="2"/>
      </rPr>
      <t>DTAM - PNN Churumbelos</t>
    </r>
    <r>
      <rPr>
        <sz val="11"/>
        <rFont val="Arial Narrow"/>
        <family val="2"/>
      </rPr>
      <t>: Ya en el reporte del II cuatrimestre el PNN Churumbelos había mencionado que la SGM remitió a la Dirección Territorial Amazonia el Concepto Técnico No. 20202000000046 en el cual expresaba: “Una vez revisados los 2 acuerdos presentados por la Dirección Territorial Amazonia, se considera VIABLE los aspectos técnicos allí planteados”. 
Así las cosas y con el contexto anterior, en el mes de octubre día  21 de 2020  se lleva a cabo reunión con ocupante que tiene acuerdo REP (anexo 1 Acta de reunión); así mismo, en  octubre 23 de 2020 reunión con ocupante que tiene acuerdo REP (anexo 2 acta de reunión)</t>
    </r>
  </si>
  <si>
    <r>
      <rPr>
        <b/>
        <sz val="11"/>
        <rFont val="Arial Narrow"/>
        <family val="2"/>
      </rPr>
      <t>DTAM - PNN Churumbelos</t>
    </r>
    <r>
      <rPr>
        <sz val="11"/>
        <rFont val="Arial Narrow"/>
        <family val="2"/>
      </rPr>
      <t>: Con memorando 20205180095423 de agosto 28 de 2020 se envia a la DTAM el documento ajustado para atender  la situación de UOT en el PNNSCHAW (anexo 1. memorando  20205180095423  de agosto 28 de 2020; anexo 2. Documento ajustado estrategia para atender situacion de UOT); 
El 29 de agosto de 2020 se recibe de la DTAM  correo electronico retrolaimentación a  documento de estrategia de UOT (anexo 3. correo electronico de retrolaimentación de estrategia de UOT).
Es importante aclarar que los soportes que se adjuntan corresponden al mes de agosto, de finales de este y que hacen parde de la gestión y deben evidenciarse, ya que los cortes de reporte que establece la Ruta de Planeación para el reporte por parte de las áreas protegidas no permitió ni permite presentarlos en el Segundo cuatrimestre y además evidencian el cumplimiento de las acciones de control.</t>
    </r>
  </si>
  <si>
    <r>
      <rPr>
        <b/>
        <sz val="11"/>
        <rFont val="Arial Narrow"/>
        <family val="2"/>
      </rPr>
      <t>DTAM- PNN La Paya</t>
    </r>
    <r>
      <rPr>
        <sz val="11"/>
        <rFont val="Arial Narrow"/>
        <family val="2"/>
      </rPr>
      <t>: Se  realizó la articulación al documento del APV el proceso del pueblo Koreguaje que tiene su inicio en este marco de relacionamiento a partir del año 2017, el proceso se puede evidenciar en la introducción y en el desarrollo de los dos capitulos del documento del APV 
Evidencia No. 1. Informe del proceso de relacionamiento con el pueblo Koreguaje.</t>
    </r>
  </si>
  <si>
    <r>
      <rPr>
        <b/>
        <sz val="11"/>
        <rFont val="Arial Narrow"/>
        <family val="2"/>
      </rPr>
      <t>DTAM- PNN La Paya</t>
    </r>
    <r>
      <rPr>
        <sz val="11"/>
        <rFont val="Arial Narrow"/>
        <family val="2"/>
      </rPr>
      <t>: En el tercer periodo se avanza en la recopilación de la información, se evalúa el proceso de implementación, se sistematiza y consolida en el informe técnico de seguimiento a la implementación de los acuerdos con las 64 familias de los AHC y se realiza el cierre del proyecto con los beneficiarios de acuerdo a los resultados obtenidos en la evaluación del proyecto parcelas agroproductivas. 
Evidencia No. 1 - Informe Técnico de Seguimiento a la Implementación de los Acuerdos con AHC 2019 - 2020. 3° Avance.
Evidencia No. 2 - Listado de asistencia reunión con la vedora AHC - PNN La Paya. 04-09-2020. 
Evidencia No. 3 - Ficha Técnica de evaluación proyecto Productivo AHC - 2020. 23-09-2020.</t>
    </r>
  </si>
  <si>
    <r>
      <rPr>
        <b/>
        <sz val="11"/>
        <rFont val="Arial Narrow"/>
        <family val="2"/>
      </rPr>
      <t>DTAM- PNN La Paya:</t>
    </r>
    <r>
      <rPr>
        <sz val="11"/>
        <rFont val="Arial Narrow"/>
        <family val="2"/>
      </rPr>
      <t xml:space="preserve"> Se realizan los ajustes al documento Informe técnico de caracterización de las familias que se encuentran al interior del área protegida y se envían a la oficina de la SGM -UOT Nivel Central de PNNC y DTAM (Coordinación UOT y SIG), para su aprobación final.
Evidencia No. 1 - Informe Técnico de caracterización UOT PNN La Paya 2019 - 2020. 3° Avance.
Evidencia No. 2 - Remision Informe Técnico de Caracterización de la línea temática de UOT - PNN La Paya 2019 - 2020. 10-09-2020.</t>
    </r>
  </si>
  <si>
    <r>
      <t xml:space="preserve">DTAM - PNN Río Puré: </t>
    </r>
    <r>
      <rPr>
        <sz val="11"/>
        <rFont val="Arial Narrow"/>
        <family val="2"/>
      </rPr>
      <t xml:space="preserve">Teniendo en cuenta la acción de control y su evidencia, el seguimiento trimestral a los planes de acción anual (PAA) son una buena herramienta para el monitoreo a la implementación del Plan de Manejo del área protegida ANEXO 1. REPORTE PAA RPU TERCER TRIMESTRE.xlsx. Esta matriz (PAA) es elaborada por el equipo del Parque trimestralmente e incluye de manera ejecutiva una relación de los principales avances y dificultades con respecto a las metas consideradas para la vigencia 2020 y que están muy relacionadas con el Plan de Manejo. Aspectos mencionados en trimestres anteriores como la coordinación con Autoridades Indígenas, están incorporados en los seguimientos trimestrales al PAA. 
Adicionalmente se adjunta la agenda del Primer Comité Local Presencial del Parque Río Puré y que se llevará a cabo entre el 26 de noviembre y el 02 de diciembre en Leticia Amazonas ANEXO 2 AGENDA COMITE LOCAL PNN RPU NOV 2020.pdf
</t>
    </r>
  </si>
  <si>
    <r>
      <rPr>
        <b/>
        <sz val="11"/>
        <rFont val="Arial Narrow"/>
        <family val="2"/>
      </rPr>
      <t>DTAM - PNN YAIGOJÉ</t>
    </r>
    <r>
      <rPr>
        <sz val="11"/>
        <rFont val="Arial Narrow"/>
        <family val="2"/>
      </rPr>
      <t>: Se logra realizar reuniones de coordinación para ajustar y concretar el plan de acción del convenio (</t>
    </r>
    <r>
      <rPr>
        <b/>
        <sz val="11"/>
        <rFont val="Arial Narrow"/>
        <family val="2"/>
      </rPr>
      <t>Anexo 1</t>
    </r>
    <r>
      <rPr>
        <sz val="11"/>
        <rFont val="Arial Narrow"/>
        <family val="2"/>
      </rPr>
      <t xml:space="preserve"> plan de accion convenio interadministrativo 02 PNN YAP-20-09-20), se realiza la reunión de equipo de coordinación en la pedrera (</t>
    </r>
    <r>
      <rPr>
        <b/>
        <sz val="11"/>
        <rFont val="Arial Narrow"/>
        <family val="2"/>
      </rPr>
      <t>Anexo 2</t>
    </r>
    <r>
      <rPr>
        <sz val="11"/>
        <rFont val="Arial Narrow"/>
        <family val="2"/>
      </rPr>
      <t xml:space="preserve"> Acta_Equi Coordinación_PnnYAP 19-10-2020) lo cual permite fortalecer el ejercicio de coordinación, concretar, priorizar acciones y reafirmar los principios de la coordinación y el relacionamiento entre las dos Autoridades, se programo reunión de equipo de coordinación para la primera semana de Diciembre, donde se realizara seguimiento, evaluación de los avances logrados en la implementación del convenio, se realizara un ejercicio de planeación para 2021, esto en cumplimento de los acuerdos que se tiene con las Autoridades Tradicionales y capitanes. Se cuenta con informe de avance de la implementación del Convenio interadministrativo 02 (</t>
    </r>
    <r>
      <rPr>
        <b/>
        <sz val="11"/>
        <rFont val="Arial Narrow"/>
        <family val="2"/>
      </rPr>
      <t xml:space="preserve">Anexo  3 </t>
    </r>
    <r>
      <rPr>
        <sz val="11"/>
        <rFont val="Arial Narrow"/>
        <family val="2"/>
      </rPr>
      <t xml:space="preserve"> Informe_ avance Convenio_002  17-11-2020), así como el informe de implementación del REM a septiembre (</t>
    </r>
    <r>
      <rPr>
        <b/>
        <sz val="11"/>
        <rFont val="Arial Narrow"/>
        <family val="2"/>
      </rPr>
      <t>Anexo 4</t>
    </r>
    <r>
      <rPr>
        <sz val="11"/>
        <rFont val="Arial Narrow"/>
        <family val="2"/>
      </rPr>
      <t xml:space="preserve"> Informe implementacion REM-PNN YAP III trimestre 12-09-2020). Se anexa los resultados obtenidos en la implementacion plan de accion convenio (</t>
    </r>
    <r>
      <rPr>
        <b/>
        <sz val="11"/>
        <rFont val="Arial Narrow"/>
        <family val="2"/>
      </rPr>
      <t>Anexos 5</t>
    </r>
    <r>
      <rPr>
        <sz val="11"/>
        <rFont val="Arial Narrow"/>
        <family val="2"/>
      </rPr>
      <t xml:space="preserve"> matriz seg-eva-equipo de coordinacion-20-09-2020,  </t>
    </r>
    <r>
      <rPr>
        <b/>
        <sz val="11"/>
        <rFont val="Arial Narrow"/>
        <family val="2"/>
      </rPr>
      <t>Anexo 6</t>
    </r>
    <r>
      <rPr>
        <sz val="11"/>
        <rFont val="Arial Narrow"/>
        <family val="2"/>
      </rPr>
      <t xml:space="preserve"> matriz estado Compromisos ComiteDiretivoG-Nov 2020, </t>
    </r>
    <r>
      <rPr>
        <b/>
        <sz val="11"/>
        <rFont val="Arial Narrow"/>
        <family val="2"/>
      </rPr>
      <t>Anexo 7</t>
    </r>
    <r>
      <rPr>
        <sz val="11"/>
        <rFont val="Arial Narrow"/>
        <family val="2"/>
      </rPr>
      <t xml:space="preserve"> MATRIZ SEGTO-EVA-EQUIPO IMPLMNT-20-09-2020, </t>
    </r>
    <r>
      <rPr>
        <b/>
        <sz val="11"/>
        <rFont val="Arial Narrow"/>
        <family val="2"/>
      </rPr>
      <t xml:space="preserve"> </t>
    </r>
    <r>
      <rPr>
        <sz val="11"/>
        <rFont val="Arial Narrow"/>
        <family val="2"/>
      </rPr>
      <t>),</t>
    </r>
    <r>
      <rPr>
        <b/>
        <sz val="11"/>
        <rFont val="Arial Narrow"/>
        <family val="2"/>
      </rPr>
      <t xml:space="preserve"> Anexo 8</t>
    </r>
    <r>
      <rPr>
        <sz val="11"/>
        <rFont val="Arial Narrow"/>
        <family val="2"/>
      </rPr>
      <t xml:space="preserve"> plan de trabajo general equipo implementacion 18-09-2020,  </t>
    </r>
    <r>
      <rPr>
        <b/>
        <sz val="11"/>
        <rFont val="Arial Narrow"/>
        <family val="2"/>
      </rPr>
      <t>Anexo 9</t>
    </r>
    <r>
      <rPr>
        <sz val="11"/>
        <rFont val="Arial Narrow"/>
        <family val="2"/>
      </rPr>
      <t xml:space="preserve"> Correo PNN YAP - envio Productos Primer desembolso Convenio Interadmi).</t>
    </r>
  </si>
  <si>
    <r>
      <rPr>
        <b/>
        <sz val="11"/>
        <rFont val="Arial Narrow"/>
        <family val="2"/>
      </rPr>
      <t xml:space="preserve">DTAM - PNN YAIGOJÉ: </t>
    </r>
    <r>
      <rPr>
        <sz val="11"/>
        <rFont val="Arial Narrow"/>
        <family val="2"/>
      </rPr>
      <t>Se logro la realización de reuniones en físico de coordinación: i)Reunión de coordinación con el secretario de Territorio ACIYA, profesional AP en Bogotá (</t>
    </r>
    <r>
      <rPr>
        <b/>
        <sz val="11"/>
        <rFont val="Arial Narrow"/>
        <family val="2"/>
      </rPr>
      <t>Anexo 10</t>
    </r>
    <r>
      <rPr>
        <sz val="11"/>
        <rFont val="Arial Narrow"/>
        <family val="2"/>
      </rPr>
      <t xml:space="preserve"> Acta_Coordinación_SecTerritorioACIYA-Delegado T-PNN YAP 10-09-2020), ii) reunión de coordinación interna realizada en la comunidad de Centro Providencia (</t>
    </r>
    <r>
      <rPr>
        <b/>
        <sz val="11"/>
        <rFont val="Arial Narrow"/>
        <family val="2"/>
      </rPr>
      <t>Anexo 11</t>
    </r>
    <r>
      <rPr>
        <sz val="11"/>
        <rFont val="Arial Narrow"/>
        <family val="2"/>
      </rPr>
      <t xml:space="preserve"> acta reunión interna equipo de coordinación 17-09-2020), iii)reunión equipo de coordinación (</t>
    </r>
    <r>
      <rPr>
        <b/>
        <sz val="11"/>
        <rFont val="Arial Narrow"/>
        <family val="2"/>
      </rPr>
      <t>Anexo 12</t>
    </r>
    <r>
      <rPr>
        <sz val="11"/>
        <rFont val="Arial Narrow"/>
        <family val="2"/>
      </rPr>
      <t xml:space="preserve"> Acta_Equi Coordinación_PnnYAP 19-10-2020), taller con el equipo de implementación </t>
    </r>
    <r>
      <rPr>
        <b/>
        <sz val="11"/>
        <rFont val="Arial Narrow"/>
        <family val="2"/>
      </rPr>
      <t xml:space="preserve"> Anexo 13 </t>
    </r>
    <r>
      <rPr>
        <sz val="11"/>
        <rFont val="Arial Narrow"/>
        <family val="2"/>
      </rPr>
      <t xml:space="preserve">Acta_TallerImplementación_Octubre_PnnYAP) que constituyen la instancia de Comité Técnico del REM. Se tiene programado reunión de equipo de coordinación en Leticia primera semana de Diciembre, se evaluara los resultados obtenidos en la implementación del convenio y se realizara ejercicio de planeación 2021 y </t>
    </r>
    <r>
      <rPr>
        <b/>
        <sz val="11"/>
        <rFont val="Arial Narrow"/>
        <family val="2"/>
      </rPr>
      <t>Anexo 14</t>
    </r>
    <r>
      <rPr>
        <sz val="11"/>
        <rFont val="Arial Narrow"/>
        <family val="2"/>
      </rPr>
      <t xml:space="preserve"> ajuste plan de acción del convenio.</t>
    </r>
  </si>
  <si>
    <r>
      <rPr>
        <b/>
        <sz val="11"/>
        <rFont val="Arial Narrow"/>
        <family val="2"/>
      </rPr>
      <t>DTAM - SPM Orito</t>
    </r>
    <r>
      <rPr>
        <sz val="11"/>
        <rFont val="Arial Narrow"/>
        <family val="2"/>
      </rPr>
      <t xml:space="preserve">: Se realiza el informe cuatrimestral donde se evidencia la implementación y el avance de los procesos que en el marco de la implementación de la estrategia de EA y CC para la Conservación de PNN y la matriz del taller 0. En relación a ello se evidencia la apropiación del plan de manejo con el diseño de metodologías como, ABC del Plan de Manejo, Lo mínimo que debemos saber del SFPMOIA y así mismo las propuestas para su presentación con el equipo del AP
Además, se avanza en procesos de fortalecimiento a las capacidades del equipo del AP como el manejo de herramientas para la comunicación, gps, fotografía. Entre otros.
Por otro lado, se avanza en los compromisos adquiridos durante el Comité de Prevención y vigilancia de recursos naturales no renovables de Orito con la participación y realización de diferentes programas radiales enfocados en el reconocimiento e importancia del territorio, acciones como la sembratón, el diseño de cuñas radiales y articulación interinstitucional.
Para finalizar se participó en diferentes escenarios que permitan el posicionamiento del AP como taller de ciencias en colegio de Bogotá, encuentro de FICAMAZONIA, avance en diseño de piezas gráficas con U. Tadeo Lozano y celebraciones del calendario ambiental con la Red de Eco Clubes de Orito.
</t>
    </r>
    <r>
      <rPr>
        <b/>
        <sz val="11"/>
        <rFont val="Arial Narrow"/>
        <family val="2"/>
      </rPr>
      <t>Anexo 1</t>
    </r>
    <r>
      <rPr>
        <sz val="11"/>
        <rFont val="Arial Narrow"/>
        <family val="2"/>
      </rPr>
      <t xml:space="preserve">: Informe reporte educación amabiental sep nov 2020 SF PMOIA
</t>
    </r>
  </si>
  <si>
    <r>
      <rPr>
        <b/>
        <sz val="11"/>
        <rFont val="Arial Narrow"/>
        <family val="2"/>
      </rPr>
      <t>DTAM - RNN Puinawai</t>
    </r>
    <r>
      <rPr>
        <sz val="11"/>
        <rFont val="Arial Narrow"/>
        <family val="2"/>
      </rPr>
      <t xml:space="preserve">: Se continúa avanzando en la ejecución del Convenio Interadministrativo 005-2020  suscrito entre  la ASOCIACIÓN DE AUTORIDADES TRADICIONALES INDÍGENAS – CAPITANES -  DE LAS COMUNIDADES CURRIPACO DEL REGUARDO PUERTO COLOMBIA, TONINA - SAN JOSÉ – SEJAL - OTROS DEL MEDIO RIO GUAINÍA – JAJLAMI y la DTAM con el desarrollo de las actividades programadas en el convenio. 
Anexo 1. Informe Conucos  JAJLAMI a Octubre 2020
Anexo 2. RNN_PUI_InformeParcialMonitoreo_2020
Anexo 3. ACTA DE REUNION PETJEMEN LA COMUNIDAD DE DANTO
</t>
    </r>
  </si>
  <si>
    <r>
      <rPr>
        <b/>
        <sz val="11"/>
        <rFont val="Arial Narrow"/>
        <family val="2"/>
      </rPr>
      <t>DTAM - RNN Puinawai</t>
    </r>
    <r>
      <rPr>
        <sz val="11"/>
        <rFont val="Arial Narrow"/>
        <family val="2"/>
      </rPr>
      <t xml:space="preserve">:  Se tramita el 3er desembolso del Convenio Interadministrativo 005-2020, suscrito entre  la ASOCIACIÓN DE AUTORIDADES TRADICIONALES INDÍGENAS – CAPITANES -  DE LAS COMUNIDADES CURRIPACO DEL REGUARDO PUERTO COLOMBIA, TONINA - SAN JOSÉ – SEJAL - OTROS DEL MEDIO RIO GUAINÍA – JAJLAMI y la DTAM, con el cual se evidencian las actividades desarrolladas en el componente de ajuste de acuerdo de voluntades, el apoyo al proceso de formulacion de planes de vida y fortalecimiento de gobierno propio, tambien en el intercambio de experiencias así como todo lo relacionado con gestion del conociemiento sobre el territorio.  Tal como parece pactado en los desembolsos del convenio.
Anexo 4. Documentos Soportes 3re Desembolso Convenio 005-2020
</t>
    </r>
  </si>
  <si>
    <r>
      <rPr>
        <b/>
        <sz val="11"/>
        <rFont val="Arial Narrow"/>
        <family val="2"/>
      </rPr>
      <t>DTAM - SPM Orito:</t>
    </r>
    <r>
      <rPr>
        <sz val="11"/>
        <rFont val="Arial Narrow"/>
        <family val="2"/>
      </rPr>
      <t xml:space="preserve">  En el marco del proceso de relacionamiento con el resguardo de Santa Rosa del Guamuez, Yarinal y Afilador  del pueblo Cofan, Se ha tenido articulación con los Operarios que apoyan la línea de EEM para el levantamiento de información sobre los códigos culturales asociados a la cultura del yage, a través de diálogo con las autoridades tradicionales. Con respecto al relacionamiento con el resguardo Alto Orito del Pueblo Embrea se está recopilando información para avanzar en la implementación de la agenda relacionada con el apoyo a la elaboración del reglamento interno del resguardo.
</t>
    </r>
    <r>
      <rPr>
        <b/>
        <sz val="11"/>
        <rFont val="Arial Narrow"/>
        <family val="2"/>
      </rPr>
      <t>Anexos:</t>
    </r>
    <r>
      <rPr>
        <sz val="11"/>
        <rFont val="Arial Narrow"/>
        <family val="2"/>
      </rPr>
      <t xml:space="preserve">
Anexo 1. 3 10-7-2020 lista asistencia_-capacitación En Reglamentos interno y Códigos Culturales
Anexo 2. 9 actividades en Resguardo Santa Rosa del Guamuez
Anexo 3. 9-23 -2020 Reunión lectura de Plan de Manejo y actividades
Anexo 4. 9-23-2020 Avance de entrevistas Cirilo
Anexo 5. 9-28-2020 Reunión Resguardo Alto Orito
Anexo 6. 9-28-2020 Sesión 3 - La Amazonia desde una perspectiva histórica_DTAM-PNNC_ICANH
Anexo 7. 10-2 2020 Apoyo en Reunión resguardo Yarinal
Anexo 8. 11-9-2020 Apoyo abuelas Cofan -Mapa de Rutas</t>
    </r>
  </si>
  <si>
    <r>
      <rPr>
        <b/>
        <sz val="11"/>
        <rFont val="Arial Narrow"/>
        <family val="2"/>
      </rPr>
      <t>PNN MACUIRA</t>
    </r>
    <r>
      <rPr>
        <sz val="11"/>
        <rFont val="Arial Narrow"/>
        <family val="2"/>
      </rPr>
      <t>: Dando alcance a la acción de control en el último cuatrimestre de la vigencia, el AP ajustó y actualizó los documentos "programa de monitoreo y portafolio de investigaciones" siguiendo los lineamientos de PNN. Los documentos fueron enviados al nivel central para su revisión y posterior aprobación. Anexo como evidencia: Memorandos de envío de los documentos "programa de monitoreo y portafolio de investigaciones actualizados" al Nivel Central. VEr evidencias: anexo 1. _ Memorando remisión programa monitoreo PNN de Macuira, anexo 2. Remisión portafolio de investigaciones_MAC-2020, anexo 3. Portafolio Macuira-ver. final, anexo 4. Documento Programa Monitoreo
Así mismo, como parte de las acciones generadas, el PNN de Macuira realizó un análisis de los datos de monitoreo recopilados en la parcela permanente de bosque seco tropical implementada en el territorio Kajashiwo'u con el auspicio y seguimiento del IAvH y el AP, los cuales se presentan en el anexo 5. DOCUMENTO ANÁLISIS DATOS MONITOREO PARCELA BST_ PNN MACUIRA_ nov2020</t>
    </r>
  </si>
  <si>
    <r>
      <rPr>
        <b/>
        <sz val="11"/>
        <rFont val="Arial Narrow"/>
        <family val="2"/>
      </rPr>
      <t>SFF LOS COLORADOS</t>
    </r>
    <r>
      <rPr>
        <sz val="11"/>
        <rFont val="Arial Narrow"/>
        <family val="2"/>
      </rPr>
      <t xml:space="preserve">: Reporte de gestiones y acciones generadas para el monitoreo e investigación en el AP en el tercer cuatrimestre de la vigencia.  En el marco de la implementación del programa de monitoreo y del portafolio de investigaciones del SFF Los Colorados se llevaron a cabo las acciones dirigidas a la generación de información de los VOC del área protegida, se avanzó en el proceso de construcción y ajustes de las fichas de línea base del VOC Bosque Seco Tropical-BST, de pava congona (Penelope purpurascens) y de carreto (Aspidosperma polyneuron),  de manera articulada DTCA -SFFC se generaron espacios de revisión de acuerdo a lo establecido en el Plan de Trabajo acordado para la actual vigencia 2020 con la profesional de monitoreo de la DT. Se realizó una reunión el día 15 de septiembre, con el objetivo de revisar las fichas de línea base con información proveniente de investigación de los VOC carreto y pava congona como evidencia se adjunta ver (Acta – Listado reunión 15-09-2020- Anexo 1).
El día 29 de octubre de la vigencia se cumplió la revisión de los ajustes solicitados al informe de monitoreo de la vigencia 2020 para el VOC carreto.ver  (Acta - Listado 29-10-2020 - Anexo 2), a partir de esta revisón se realizaron los últimos ajustes y se concretó el informe de monitoreo 2020. VEr ( Informe de Implementación del Programa de Monitoreo 2020- Anexo 3) y las fichas de línea base del VOC BST (Ficha de línea base actualizada BST - Anexo 4), Aspidosperma polyneuron (Ficha de línea base VOC Carreto - Anexo 5) y Penelope purpurascens (Ficha de línea base VOC Pava congona- Anexo 6).
Se elaboró el Informe de Implementación del Portafolio de Investigaciones del SFF Los Colorados, de acuerdo a la guía y nuevo formato establecido por la Subdirección de Gestión y Manejo (ver Informe de Implementación del Portafolio de Investigación – Anexo 7).
Por otra parte, se avanzó en la consolidación de la información generada en términos de la implementación del proyecto “Estado de conservación, distribución y tamaño poblacional de los monos colorados (Alouatta seniculus) en el SFF Los Colorados, San Juan Nepomuceno (Bolívar)” sobre el cual se generaron datos de observaciones de comportamiento Ver ( Base de datos_Observaciones de comportamiento de Alouatta seniculus-Anexo 8) y de los censos poblacionales del VOC Alouatta seniculus realizados entre 2019 y 2020 (Base de datos_censo poblacional de Alouatta seniculus en el SFFC - Anexo 9). Paralelamente, se realizó el procesamiento de datos provenientes de las cámaras trampa a través del Software NAIRA III, en el marco del proyecto “Estado poblacional de la especie Leopardus pardalis (ocelote) en el SFF Los Colorados, San Juan Nepomuceno (Bolívar)”, dirigido a generar línea base del VOC Leopardus pardalis, a partir de lo cual se consolidó una base de datos de los registros individuales de espécimenes del género Leopardus, los individuos identificados como Leopardus pardalis, y el listado de individuos de Leopardus sp (Base de datos_registros de Leopardus en el SFFLC – Anexo 10).
</t>
    </r>
  </si>
  <si>
    <r>
      <rPr>
        <b/>
        <sz val="11"/>
        <rFont val="Arial Narrow"/>
        <family val="2"/>
      </rPr>
      <t xml:space="preserve">PNN CORALES PROFUNDIDAD: </t>
    </r>
    <r>
      <rPr>
        <sz val="11"/>
        <rFont val="Arial Narrow"/>
        <family val="2"/>
      </rPr>
      <t xml:space="preserve">Durante el tercer cuatrimestre del año se realizó la primera salida de monitoreo del 2020. Se avanzó en la toma de muestras y en el análisis de muestras de foraminíferos en el laboratorio años anteriores, lo que se había dejado de hacer debido a la contingencia mundial por COVID19. El análisis completo de las muestras se avanza normalmente con el apoyo de los Guardaparques Voluntarios, por lo que se ha retrasado el proceso dada la suspensión del programa.VEr evidencia: (Matriz de datos monitoreo- </t>
    </r>
    <r>
      <rPr>
        <b/>
        <sz val="11"/>
        <rFont val="Arial Narrow"/>
        <family val="2"/>
      </rPr>
      <t>Anexo 1</t>
    </r>
    <r>
      <rPr>
        <sz val="11"/>
        <rFont val="Arial Narrow"/>
        <family val="2"/>
      </rPr>
      <t xml:space="preserve">). 
El proyecto "Estudio de la comunidad zooplanctónica y caracterización molecular de fitoplancton en los ecosistemas de arrecifes coralinos mesofóticos del PNN Corales de Profundidad, Caribe Colombiano” se finalizó y se encuentra en liquidación del convenio con la UIS.  Se continúa con el trabajo de diversos proyectos de investigación en donde el área actúa como parte del equipo de trabajo de manera directa y que cuentan con aval de la subdirección. Se anexa la matriz correspondiente ver evidencia: (Matriz de seguimiento a proyectos de investigación- </t>
    </r>
    <r>
      <rPr>
        <b/>
        <sz val="11"/>
        <rFont val="Arial Narrow"/>
        <family val="2"/>
      </rPr>
      <t>Anexo 2</t>
    </r>
    <r>
      <rPr>
        <sz val="11"/>
        <rFont val="Arial Narrow"/>
        <family val="2"/>
      </rPr>
      <t xml:space="preserve">). 
Se adelantaron también procesos de gestión de nuevo proyectos, así como gestión con actores estratégicos para el desarrollo del programa de monitoreo del AP. Entre los actores para investigación están Universidad Jorge Tadeo Lozano, Universidad de Cartagena, UNAL y GLOBAL FINPRINT; y para monitoreo CIOH y Tesistas U de Cartagena. Se presentan las ayudas memorias y listados de asistencia sostenidos con las diferentes instituciones ver carpeta que contiene (6)  seis listas de asistencia y (1) un acta de reunión (carpeta Listas de asistencia reuniones- </t>
    </r>
    <r>
      <rPr>
        <b/>
        <sz val="11"/>
        <rFont val="Arial Narrow"/>
        <family val="2"/>
      </rPr>
      <t>Anexo 3</t>
    </r>
    <r>
      <rPr>
        <sz val="11"/>
        <rFont val="Arial Narrow"/>
        <family val="2"/>
      </rPr>
      <t xml:space="preserve">). Se incluye como evidencia adicional la matriz de seguimiento a gestión adelantada con los actores estratégicos del área protegida hoja septiembre y octubre(Matriz de gestión- </t>
    </r>
    <r>
      <rPr>
        <b/>
        <sz val="11"/>
        <rFont val="Arial Narrow"/>
        <family val="2"/>
      </rPr>
      <t>Anexo 4</t>
    </r>
    <r>
      <rPr>
        <sz val="11"/>
        <rFont val="Arial Narrow"/>
        <family val="2"/>
      </rPr>
      <t xml:space="preserve">). </t>
    </r>
  </si>
  <si>
    <r>
      <rPr>
        <b/>
        <sz val="11"/>
        <rFont val="Arial Narrow"/>
        <family val="2"/>
      </rPr>
      <t>PNN OLD PROVIDENCE:</t>
    </r>
    <r>
      <rPr>
        <sz val="11"/>
        <rFont val="Arial Narrow"/>
        <family val="2"/>
      </rPr>
      <t xml:space="preserve"> En el último cuatrimestre de la vigencia desde el PNN OLD PROVIDENCE las acciones se orientaron a la continuidad del seguimiento de acuerdos del proceso de consulta previa para la aprobación y adopción del Plan de Manejo del área protegida. Como evidencia se adjunta informe de gestión institucional. </t>
    </r>
    <r>
      <rPr>
        <b/>
        <sz val="11"/>
        <rFont val="Arial Narrow"/>
        <family val="2"/>
      </rPr>
      <t>ANEXO 1</t>
    </r>
    <r>
      <rPr>
        <sz val="11"/>
        <rFont val="Arial Narrow"/>
        <family val="2"/>
      </rPr>
      <t xml:space="preserve">. INFORME DE SEGUIMIENTO DE ACUERDO CP PNN OPMBL. Es menester anotar que dadas las limitaciones del AP por el paso del huracán IOTA situación informada al Grupo de Control Interno mediante memorando No 20206510000883, se reporta el monitoreo con la información aportada por el profesional de Estrategias Especiales de Manejo de la DTCA. </t>
    </r>
  </si>
  <si>
    <r>
      <rPr>
        <b/>
        <sz val="11"/>
        <rFont val="Arial Narrow"/>
        <family val="2"/>
      </rPr>
      <t>PNN CRSB:</t>
    </r>
    <r>
      <rPr>
        <sz val="11"/>
        <rFont val="Arial Narrow"/>
        <family val="2"/>
      </rPr>
      <t xml:space="preserve">  Durante el cuatrimestre se ha dado cumplimiento al Plan de Trabajo concertado con las comunidades. A partir de la reapertura gradual de las actividades, se han ejecutado espacios de trabajo semipresenciales, donde un grupo asiste a las reuniones de manera virtual y otro grupo de manera presencial, lo que ha permitido dar continuidad a los procesos. Ejecutando dos espacios de la mesa coordinadora en los cuales se realizó la concertación de la ruta metodológica para la reapertura gradual del ecoturismo implementando los protocolos de bioseguirdad, se socializó el proyecto de señalización marítima en Cholon, la socialización de la fase II del proyecto de fortalecimiento por KFW, enfocado al fortalecimiento de las familias de pescadores y actividades ecoturisticas. ver </t>
    </r>
    <r>
      <rPr>
        <b/>
        <sz val="11"/>
        <rFont val="Arial Narrow"/>
        <family val="2"/>
      </rPr>
      <t>anexo 1</t>
    </r>
    <r>
      <rPr>
        <sz val="11"/>
        <rFont val="Arial Narrow"/>
        <family val="2"/>
      </rPr>
      <t xml:space="preserve">. Informe  EEM_PNNCRSB_III_cuatrimestre_2020, </t>
    </r>
    <r>
      <rPr>
        <b/>
        <sz val="11"/>
        <rFont val="Arial Narrow"/>
        <family val="2"/>
      </rPr>
      <t>Anexo 2.</t>
    </r>
    <r>
      <rPr>
        <sz val="11"/>
        <rFont val="Arial Narrow"/>
        <family val="2"/>
      </rPr>
      <t xml:space="preserve"> Plan de trabajo-Cronograma de implementación  Acuerdos PM</t>
    </r>
  </si>
  <si>
    <r>
      <rPr>
        <b/>
        <sz val="11"/>
        <rFont val="Arial Narrow"/>
        <family val="2"/>
      </rPr>
      <t>PNN-Guacharos</t>
    </r>
    <r>
      <rPr>
        <sz val="11"/>
        <rFont val="Arial Narrow"/>
        <family val="2"/>
      </rPr>
      <t xml:space="preserve">: El AP cargó la informaciòn en la matriz PAA sobre el monitoreo de los VOC del Parque.Se elaboró y se cargó el informe de implementación del programa de monitoreo del PNN Cueva de los Guácharos, que es el producto del monitoreo de 11 de los 12 VOC del Parque durante el Tercer trimestre del año 2020. Evidencia: 1) Print PAA carque y validación monitoreo en PAA y cargue de evidencias 3 trim - Anexo 1;  2) Informe monitoreo- Anexo 2.  3.Print PAA 
</t>
    </r>
    <r>
      <rPr>
        <b/>
        <sz val="11"/>
        <rFont val="Arial Narrow"/>
        <family val="2"/>
      </rPr>
      <t>PNN Las Hermosas</t>
    </r>
    <r>
      <rPr>
        <sz val="11"/>
        <rFont val="Arial Narrow"/>
        <family val="2"/>
      </rPr>
      <t xml:space="preserve"> para el  tercer trimestre no se realiza reporte de avance para el indicador "Porcentaje de VOC/PIC con información actualizada proveniente del monitoreo y la investigación", en coherencia con la programación  del PAA en  lo que respecta  al porcentaje (%) de avance donde fue planificado un avance de 0% para el III trimestre, para el 4 trimestre se reporta el PAA con las respectivas evidencias.  por otra parte se realizó reunión con la líder de Monitoreo e Investigación de la Dirección Territorial (Laura Velez), con el objetivo de replantear la meta y el avance del indicador con base a la hoja metodológica actualizada y definida para ello. Evidencias: Captura_Pantalla_Reporte_ 3 trim PAA 2020-Anexo1; Acta_Reunion_Sep_2020-Anexo 2, 
</t>
    </r>
    <r>
      <rPr>
        <b/>
        <sz val="11"/>
        <rFont val="Arial Narrow"/>
        <family val="2"/>
      </rPr>
      <t xml:space="preserve">PNN Selva de Florencia: </t>
    </r>
    <r>
      <rPr>
        <sz val="11"/>
        <rFont val="Arial Narrow"/>
        <family val="2"/>
      </rPr>
      <t xml:space="preserve">Reportó  en el PAA la gestión y acciones realizadas para el monitoreo y la investigación en el Área protegida, Se realizó el piloto del monitoreo del VOC recurso hídrico en la cuenca del río San Antonio y microcuenca Río Claro, muestreando en campo ocho puntos, con el objetivo de conocer la calidad del agua que se está aportando a la comunidad y también el impacto que tiene la captación de agua sobre los macroinvertebrados, Con el apoyo de WCS se hizo en SICO SMART el modelo de datos y diseño de estudio del monitoreo de macroinvertebrados acuáticos y de anfibios, ). Se dio inicio al monitoreo de anfibios en los tres sectores de manejo del AP y se recibió capacitación de identificación de especies, También, se participó en socialización que estaba pendiente del proyecto "Proporción de área usada de Ateles hybridus, Alouatta seniculus y Cebus versicolor en el PNN Selva de Florencia"
Evidencias:  PAA PNN Selva de florencia_III Trim Anexo 1; Evidencias Cargadas Al PAA_III Trimestre Anexo 2.; Pantallazo Del Cargue De Evidencias En El PAA.Pdf Anexo 3.;Evidencia 4 Trimestre  Anexo 4. 
</t>
    </r>
    <r>
      <rPr>
        <b/>
        <sz val="11"/>
        <rFont val="Arial Narrow"/>
        <family val="2"/>
      </rPr>
      <t xml:space="preserve">PNN Nevado del Huila: </t>
    </r>
    <r>
      <rPr>
        <sz val="11"/>
        <rFont val="Arial Narrow"/>
        <family val="2"/>
      </rPr>
      <t xml:space="preserve">El reporte PAA del 3 trimestre  fue realizado para el indicador de monitoreo, a pesar que no se tenía programado para este periodo, . Evidencias: Anexo 1. PAA PNN Nevado del Huila III Trimestre; Anexo 2. Print cargue evidencias monitoreo III Trimestre PAA; Anexo 3. Evidencias reporte PAA IV Trimestre; 
</t>
    </r>
    <r>
      <rPr>
        <b/>
        <sz val="11"/>
        <rFont val="Arial Narrow"/>
        <family val="2"/>
      </rPr>
      <t>PNN CV Doña Juana C.</t>
    </r>
    <r>
      <rPr>
        <sz val="11"/>
        <rFont val="Arial Narrow"/>
        <family val="2"/>
      </rPr>
      <t xml:space="preserve"> Se viene realizando el monitoreo de 3 de los cuatro VOC (75% de los voc del AP)
Evidencia:  Reporte PAA  3 trim 2020 Anexo 1. Print de pantalla de validación  Anexo 2. Informe_Monitoreo_Invest_VOC_CVDJC_Trim_3_2020 (1).pdf Anexo 3 
</t>
    </r>
    <r>
      <rPr>
        <b/>
        <sz val="11"/>
        <rFont val="Arial Narrow"/>
        <family val="2"/>
      </rPr>
      <t xml:space="preserve">PNN Las Orquideas:  </t>
    </r>
    <r>
      <rPr>
        <sz val="11"/>
        <rFont val="Arial Narrow"/>
        <family val="2"/>
      </rPr>
      <t>Se reporto en el PAA el componente de monitoreo los siguientes avances:  Recolección y manejo primario de la información colectada de las cámaras trampa instaladas en Cerro Plateado (90 registro s) y Morro Pelado (5 registros en 2 cámaras) se está a la espera de indicaciones para reportar en la plataforma que se habilite para este propósito y generar el respectivo metadato.  Revisión, verificación y actualización del inventario de las cámaras trampa con las que cuenta el Parque. Así mismo se hizo mantenimiento preventivo (nivel usuario) a 12 de las 18 cámaras. Se participó en el taller de monitoreo de ocupación y estrategia de conservación de Oso Andino .Se hizo una segunda actualización del modelo aleatorio para la instalación de cámaras trampa, atendiendo variables de probabilidad de ocupación de Oso Andino, recorridos de PVC y facilidad de acceso; entre otros. Se inició el ajuste al programa de monitoreo del Parque, de acuerdo con las observaciones y requerimientos hechos por el nivel central.  Evidencias: Reporte PAA  3 trim 2020 Anexo 1. Print de pantalla cargue de evidencias  Anexo 2.</t>
    </r>
    <r>
      <rPr>
        <b/>
        <sz val="11"/>
        <rFont val="Arial Narrow"/>
        <family val="2"/>
      </rPr>
      <t xml:space="preserve">
SFF Galeras: </t>
    </r>
    <r>
      <rPr>
        <sz val="11"/>
        <rFont val="Arial Narrow"/>
        <family val="2"/>
      </rPr>
      <t>Se realizo el reporte en el PAA del III y IV  Trimestre de los avances en la implementación del programa de monitoreo; reporte que fue validado por la DTAO. (Ver anexos 1 - correo electronico por el cual se reporta a la DTAO el cargue del PAA. Anexo 2 - informe de avance monitoreo de VOC III Trimestre. Anexo 3 - validación por parte de la DTAO del reporte realizado por el AP) Anexo 4. Print pantalla cargue evidencias 3 trim. Captura_Pantalla_Reporte_4 trim PAA 2020-y cargue de evidencias Anexo 5</t>
    </r>
    <r>
      <rPr>
        <b/>
        <sz val="11"/>
        <rFont val="Arial Narrow"/>
        <family val="2"/>
      </rPr>
      <t xml:space="preserve">
SFF Otun Quimbaya:  </t>
    </r>
    <r>
      <rPr>
        <sz val="11"/>
        <rFont val="Arial Narrow"/>
        <family val="2"/>
      </rPr>
      <t>De acuerdo a la programación planificada en lo respecta  al porcentaje (%) de avance,"Porcentaje de VOC/PIC con información actualizada proveniente del monitoreo y la investigación" fue planificado un avance de 0% para el III trimestre ; sin embargo, para la la gestión y las actividades de investigaciones se realizaron reuniones con investigadores, fortalecimiento de las capacidades tecnicas en talleres y capacitaciones, últimos ajustes al artículo herpetos para la revista in situ de PNN, convocatorias relacionadas con gestión del conocimiento (zoonosis, mariposarios, humedades), presentación de los resultados de investigación de genética y parásitos gastrointestinales de mono aullador y propuesta de ampliación a coordinadores de monitoreo-investigación de las direcciones territoriales, otros PNN y la SGM-PNN. Se realizo divulgación de los protocolos de bioseguridad de PNN para minimizar riesgos de contagio por covid-19 a la fauna silvestre y participación en la mesa nacional de pava caucana. Como parte del grupo coordinador de danta (CARDER, CARDER, Grupo Tapires de Colombia, UNISARC y PNN (SFFOQ y DTAO), se planearon las actividades articuladas al Plan de conservación de la especie por PNN, y se realiza con actores estratégicos y expertos, el primer taller de formulación del plan de acción de conservación de la danta de montaña para la cuenca del río Otún.  Evidencias: Print Reporte de PAA 3 trim Anexo 1.  Anexo 2, Evidencias de monitoreo Anexo 2</t>
    </r>
    <r>
      <rPr>
        <b/>
        <sz val="11"/>
        <rFont val="Arial Narrow"/>
        <family val="2"/>
      </rPr>
      <t xml:space="preserve">
PNN Puracé:</t>
    </r>
    <r>
      <rPr>
        <sz val="11"/>
        <rFont val="Arial Narrow"/>
        <family val="2"/>
      </rPr>
      <t>En el documento excel habilitado por Planeación DTAO para realizar seguimiento PAA  a procesos priorizados para el AP se realiza el reporte de las actividades de Investigación y Monitoreo del PNN Puracé para el III Trim 2020 ( PAA III Trim 2020 PNN PURACÉ-Anexo 1) . En el reporte PAA se realizó el cargue de evidencias (Print Reporte III Trim PAA Inv y Monitoreo-Anexo 2) y las respectivas validaciones del reporte por el profesional de la DTAO (Print validación DTAO III Trim PAA INV Y MONITOREO-Anexo 3)</t>
    </r>
    <r>
      <rPr>
        <b/>
        <sz val="11"/>
        <rFont val="Arial Narrow"/>
        <family val="2"/>
      </rPr>
      <t xml:space="preserve">
SF Isla de la Corota: </t>
    </r>
    <r>
      <rPr>
        <sz val="11"/>
        <rFont val="Arial Narrow"/>
        <family val="2"/>
      </rPr>
      <t xml:space="preserve">se realizó reporte de Informe de gestión III Trimestre del AP, dicho reporte se realiza en el Drive habilitado por Planeación DTAO para realizar seguimiento a procesos priorizados para el AP. En el proceso "Administración y manejo del SPNN" con el indicador: Porcentaje de VOC/PIC con información actualizada proveniente del monitoreo y la investigación,  se reporta las bases de datos de monitoreo de aves, fenologia y nivel de la laguna. Evidencias: 
Anexo 1_Print - Reporte III Trimestre SFIC PAA 2020; Anexo 2_Matriz Reporte Y Validaciones PAA 2020_ III SFIC;Anexo 3_ Bases De Datos VOC_ III Trimestre
</t>
    </r>
    <r>
      <rPr>
        <b/>
        <sz val="11"/>
        <rFont val="Arial Narrow"/>
        <family val="2"/>
      </rPr>
      <t>GPM</t>
    </r>
    <r>
      <rPr>
        <sz val="11"/>
        <rFont val="Arial Narrow"/>
        <family val="2"/>
      </rPr>
      <t>: Se revisarón de los reportes del PAA realizados por las territoriales y áreas protegidas correspondiente al tercer trimestre (dicha revisiòn se realizo en las matrices dispuestas por cada una de las DT). Este seguimiento permitio identificar dudas e inquitudes frente al reporte de los indicadores, asi como depurar la información de la programaciòn de las metas de cada una de las DT. Se anexan correos de validación/ revisión de los reportes efectuados por las DT frente a los indicadores de monitoreo e invetigación del PAA, asi como las matrices de PAA de cada una de las DT, correspondiente al tercer trimestre de 2020.</t>
    </r>
  </si>
  <si>
    <r>
      <rPr>
        <b/>
        <sz val="11"/>
        <rFont val="Arial Narrow"/>
        <family val="2"/>
      </rPr>
      <t>GPM:</t>
    </r>
    <r>
      <rPr>
        <sz val="11"/>
        <rFont val="Arial Narrow"/>
        <family val="2"/>
      </rPr>
      <t xml:space="preserve"> Se finalizó la primera versión del flujo de información de monitoreo y priorización de indicadores nacionales. Para los indicadores nacionales se evaluaron los insumos disponibles y los requeridos con miras a la construcción de hojas metodológicas y cálculo en el 2021. Se construyeron y remitieron a las DTs los formatos del informe anual de investigación y monitoreo 2020, construidos con miras a su articulación con el sistema de información institucional, con orientaciones para enviar a las APs, dichos informes presentan instructivos para su fácil diligenciamento. Finalmente se realizó la retroalimentación de los informes de investigación y monitoreo 2019 con miras a su divulgación en el sistema de información institucional. 
Migración SULA a SMART: a través del módulo de registros ecológicos de SMART, se cuenta con:
•	Avances en 15 modelos en SMART estructurados a partir de temáticas generales de: Tortugas de río, playas intervenidas, pesca de consumo, estaciones clima datos diarios, ocupación grandes mamíferos (oso andino, danta, ungulados); aves (distancias por puntos, transectos y general), anfibios, ecoturismo (ancho del sendero, residuos sólidos, capacidad de carga), recurso hídrico (caudal, físico-químicos, macroinvertebrados), restauración (estructura y composición, porcentaje de cobertura, supervivencia), marinos (moluscos, tortugas, ballenas, plancton, foraminíferos), flora, investigaciones (fauna, flora).
•	Migración: Mediante proceso de pruebas y aprendizajes, se avanza a través del desarrollo de varias fases con datos de las temáticas generales mencionadas anteriormente siendo: a.  Unificación de estructuras de SULA por temáticas, b. Estructuración en SMART, c. Normalización geográfica y de librería de atributos SMART acordes con estándar Darwin Core, d. Entrega de datos y modelos a ingeniero, e. Implementación de la migración, f.  Validación de la migración. Se ha migrado hasta etapa de validación las temáticas de ocupación y tortugas de río.
•	Se han incluido las características del diseño de muestreo (ubicación de estaciones de monitoreo) para 6 áreas protegidas: Doña Juana, Selva Florencia, Otún, Galeras, Cahuinari, Tuparro.
•	Se avanza en documento procedimiento para el uso y gestión del módulo de registros ecológicos de Smart que describe el paso a paso del flujo de información y roles en el sistema.
•	Capacitación: Se realizaron 3 talleres virtuales con todas las Direcciones Territoriales y áreas protegidas a nivel nacional. DTAO y DTAN, Sumapaz y Chingaza: semana del 26 al 29 de mayo. DTPA y DTCA: semana del 8 al 11 de junio. DTAM y DTOR: semana del 6 al 9 de julio. Se planea un segundo taller dirigido a temáticos de nivel central y de direcciones territoriales en octubre. Se desarrolló espacio de capacitación con las AP de DTAM, Cinaruco, Selva de Florencia y Farallones, los 3 últimos con la implementación de pilotos en campo.
•	Se avanza en revisión para programación de cálculo de indicadores y análisis de datos con módulo de R que incluye la nueva versión SMART, el cual se tratara en el taller planteado en octubre con temáticos.</t>
    </r>
  </si>
  <si>
    <r>
      <rPr>
        <b/>
        <sz val="11"/>
        <rFont val="Arial Narrow"/>
        <family val="2"/>
      </rPr>
      <t xml:space="preserve">PNN El Tuparro: </t>
    </r>
    <r>
      <rPr>
        <sz val="11"/>
        <rFont val="Arial Narrow"/>
        <family val="2"/>
      </rPr>
      <t>Se han realizado encuentros entre los tres niveles de PNNC con el fin de avanzar en la consolidación de propuestas para el escenario de consulta previa del plan de manejo con el Resguardo Indigena AWIA Tuparro una vez se normalicen las condiciones en territorio. Además, se enviaron oficios tanto al Cabildo Gobernador del Resguardo como a sus asesores (ATICO - Gobierno Mayor) para conocer su postura frente al desarrollo de la consulta. Así mismo, se envió oficio para la cancelación de mutuo acuerdo del contrato de prestación de servicios para los eventos de consulta, dado que por la pandemia no será posible desarrollar en la vigencia 2020. 
Anexo 1.1.1. Aprestamiento CP
Anexo 1.1.2 Acta de reunión Preparatoria 01 - 02 de octubre
Anexo 1.1.3 2021_paa_pElTup_20201014_optimoV2</t>
    </r>
  </si>
  <si>
    <r>
      <rPr>
        <b/>
        <sz val="11"/>
        <rFont val="Arial Narrow"/>
        <family val="2"/>
      </rPr>
      <t xml:space="preserve"> PNN El Tuparro: </t>
    </r>
    <r>
      <rPr>
        <sz val="11"/>
        <rFont val="Arial Narrow"/>
        <family val="2"/>
      </rPr>
      <t>Se han desarrollado encuentros entre los tres niveles de PNNC con el fin de abordar la temática de Pueblos Indígenas en Contacto Inicial (PICI) y actualmente se desarrolla un curso dirigido por Amazon Conservation Team (ACT) para el fortalecimiento conceptual en esta materia. 
Anexo 1.2. Informe técnico PICI</t>
    </r>
  </si>
  <si>
    <r>
      <rPr>
        <b/>
        <sz val="11"/>
        <rFont val="Arial Narrow"/>
        <family val="2"/>
      </rPr>
      <t xml:space="preserve">PNN Tinigua: </t>
    </r>
    <r>
      <rPr>
        <sz val="11"/>
        <rFont val="Arial Narrow"/>
        <family val="2"/>
      </rPr>
      <t>Se viene trabajando con PNIS, DSCI y UNODC en la articulación para la implementación de los componentes del Programa Nacional Integral de Sustitución de Cultivos de Uso Ilícito – PNIS con familias beneficiarias, ubicadas en PNN Tinigua mediante la participación en el Consejo Municipal de Evaluación y Seguimiento – CMES, Comisión Municipal de Planeación Participativa – CMPP en los municipios Uribe y La Macarena y con operador del PNIS (ASMETA). Ver Anexos 1. Acta_reunion_dsci_unodc_30_sep_2020, 2. Asistencia_acta_30_sep_2020, 3. Acta CMES 08 oct 2020, 4. Acta CMPP 09 oct 2020, 5. Ayuda_memoria_asmeta_12_nov_2020.</t>
    </r>
  </si>
  <si>
    <r>
      <rPr>
        <b/>
        <sz val="11"/>
        <rFont val="Arial Narrow"/>
        <family val="2"/>
      </rPr>
      <t xml:space="preserve">PNN SANQUIANGA: </t>
    </r>
    <r>
      <rPr>
        <sz val="11"/>
        <rFont val="Arial Narrow"/>
        <family val="2"/>
      </rPr>
      <t>Se adjunta el informe del recorrido pedagógico de piangua realizado a 104 personas entre adultos y menores de edad, a las embarcaciones que se dirigían a realizar la actividad de extracción al manglar en la bocana de amárales. 
Evidencia 1. PVC Pedagógico 14-11-2020</t>
    </r>
  </si>
  <si>
    <r>
      <rPr>
        <b/>
        <sz val="11"/>
        <rFont val="Arial Narrow"/>
        <family val="2"/>
      </rPr>
      <t xml:space="preserve">PNN SANQUIANGA: </t>
    </r>
    <r>
      <rPr>
        <sz val="11"/>
        <rFont val="Arial Narrow"/>
        <family val="2"/>
      </rPr>
      <t>Se adjunta el informe trimestral de PVC donde se encuentra  el mapa de visibilidad del AP, igual se relacionan las actividades y el avance del programa en el trimestre. 
Evidencia 1.  AMSPNN_FO_92_Informe-TrimestralAcciones-de-PVC-en-las-Áreas-Protegidas-de-PNNC_V1_PNNS</t>
    </r>
  </si>
  <si>
    <r>
      <rPr>
        <b/>
        <sz val="11"/>
        <rFont val="Arial Narrow"/>
        <family val="2"/>
      </rPr>
      <t>PNN FARALLONES DE CALI:</t>
    </r>
    <r>
      <rPr>
        <sz val="11"/>
        <rFont val="Arial Narrow"/>
        <family val="2"/>
      </rPr>
      <t xml:space="preserve"> Durante este periodo se asistieron a 21 reuniones interinstitucionales que apuntan a fortalecer la articulación  para la disminución de las presiones del Parque Nacional Natural Farallones de Cali, con énfasis en el abordaje de la problemática de la minería ilegal y ocupación. Las reuniones corresponden a espacios formales tales como la Mesa Técnica de Seguridad Ambiental del PNN Farallones en el marco del Acuerdo de Gobernanza Ambiental, la mesa Minero Ambiental del Departamento del Valle del Cauca; así mismo   una mesa con el Ministerio de Ambiente para el abordaje de Pasivos Ambientales del PNN (se anexa video con expertos en metodologías de remediación), espacios con la fuerza pública de coordinación, espacio de articulación con el DAGMA, entre otros. Durante estos espacios, desde el Parque N N Farallones se hacen presentaciones sobre la situación actual con relación a la problemática. Se anexa la matriz de reuniones interinstitucionales que hace referencia a situaciones de minería ilegal y ocupación, y las actas entre los meses de septiembre, octubre y Noviembre 2020. Muchas de estas reuniones no son convocadas por parques, por lo cual no han llegado muchas de las actas, sin embargo se anexa video sobre sesión del Consejo de Cali, para el tema del Minería en el Parque farallones. También se ha asistido a 8 reuniones con WCS, el Instituto Humboldt y univalle para abordar los protocolos de monitoreo de aves y anfibios del Parque.
Evidencias:
03-11-2020 Socialización programa de Monitoreo y Protocolo de Investigación(1)
05-11-2020 Revision Programa monitoreo con  WCS
06-10-2020 Reunión compromisos matriz de actividades del PM del bajo anchicayá
09-10-2020 Socialización final de la herramienta didáctica Juego de Parqués (1)
13-11-2020 Revision Programa monitoreo con  WCS
14_10_2020_Reunión comunicaciones Red de arboles y Geometry
26-10-2020 Reunión para revisar compromisos entre WCS PNNFC Jornada muralismo Anchicayá
Acta reunión Comité Técnico 4 de Septiembre  de 2020
Acta reunión Comité Técnico 4 de Septiembre  de 2020SB
Espacios de relacionamiento-reuniones UOT 2020 (sep - nov)
Lista articulación PNN-ICA - LISTA
Reunión anfibios con WCS 24-09-2020 (1)
Reunión anfibios con WCS 24-09-2020
Reunión anfibios con WCS 28-09-2020
Reunión Aves con IAvH 23-09-2020
Reunion ICA - PNN - 14-10-2020
Reunion Mon Aves 21-08-2020
video con expertos en biorremediacion
video Sesion Consejo de Cali</t>
    </r>
  </si>
  <si>
    <r>
      <rPr>
        <b/>
        <sz val="11"/>
        <rFont val="Arial Narrow"/>
        <family val="2"/>
      </rPr>
      <t>PNN Los Nevados:</t>
    </r>
    <r>
      <rPr>
        <sz val="11"/>
        <rFont val="Arial Narrow"/>
        <family val="2"/>
      </rPr>
      <t xml:space="preserve"> En términos de la implementación del programa de monitoreo del PNN Los Nevados, se ha venido generando plan de trabajo con la DTAO y nivel central de Parques para establecer en principio una línea  base para los VOC Pato Andino (Oxyura jamaicensis andina) y Periquito de los Nevados (Bolborhynchus ferrugineifrons). Al respecto el PNN Los Nevados generó la revisión de la información generada para estos VOC en vigencias anteriores con el fin de registrarla a partir de bases de datos que pueda migrar bajo estructuras de datos en el Sistema de Información Sico Smart, por cuanto la base de datos SULA concluyó su funcionamiento en agosto del 2020.
Anexos: Informe PAA trimestre III - Acciones de monitoreo en el Parque Nacional Natural Los Nevados - Anexo 1.
</t>
    </r>
  </si>
  <si>
    <r>
      <rPr>
        <b/>
        <sz val="11"/>
        <rFont val="Arial Narrow"/>
        <family val="2"/>
      </rPr>
      <t>PNN Los Nevados:</t>
    </r>
    <r>
      <rPr>
        <sz val="11"/>
        <rFont val="Arial Narrow"/>
        <family val="2"/>
      </rPr>
      <t xml:space="preserve"> Entre las acciones adelantadas para este periodo de reporte y relacionadas con la implementación del Plan de Contingencia para la Gestión de Riesgo Público generado por el Ejercicio de la Autoridad Ambiental, se destacan:
Se genera espacio interno de socialización al equipo de trabajo del PNN Los Nevados del documento “Plan Contingencia para la Gestión de Riesgo Público generado por el Ejercicio de la Autoridad Ambiental”, cuyo objetivo estuvo orientado a establecer medidas preventivas y operativas para facilitar y fortalecer el ejercicio de la autoridad ambiental; valorando los riesgos identificados, analizando y evaluando los aspectos de seguridad que se presentan en el PNN los Nevados y su área de influencia, así como disminuir los riesgos contra la vida, libertad, integridad física y moral, estabilidad laboral de  los funcionarios y contratistas de los Parques Nacionales que se presenten por las actividades y acciones que en su contra realizan directa o indirectamente los actores del conflicto armado interno en cada una de las áreas protegidas. 
Se mantiene activo el protocolo de seguridad en riesgo público por ejercicio de la autoridad ambiental ante la Alerta Temprana 047 emitida por la Defensoría del Pueblo, restringiendo desplazamiento en los sectores con jurisdicción en el departamento de Tolima.
En términos del diagnóstico y consolidación de las situaciones de riesgo público presentes en el área protegida, se hace la revisión de acciones de seguridad personal en el Parque Los Nevados en el marco de la alerta temprana 047 de noviembre del 2019. Adicionalmente se recopila el material para la formulación de la denuncia ante situación en el sector conocido como El Sifón y se toman medidas para el acompañamiento de labores en campo al personal del área.
Coordinación de reuniones con fuerza pública para atender situaciones de turismo no regulado, revisión de acciones de seguridad para el personal del área, articulación y socialización del PDCRP y PVC con policía carabineros Tolima, articulación con fuerza pública para la atención y evaluación de los incendios forestales ocurridos en el sector El Sifón.
Anexo: Documento tercer Reporte PAA 2020 Gestión del Riesgo por Ejercicio Autoridad Ambiental - Anexo 1
Lista Asistencia Socialización PCRP 21 08 20 - Anexo 2 ( no se presento en el anterior seguimiento ya que el corte fue el 10agosto2020)
Presentación PDCRP personal NEVADOS 2020 - Anexo 3</t>
    </r>
  </si>
  <si>
    <t xml:space="preserve">74. Gestionar proyectos de Cooperación Internacional o alianzas con interés en la región de la Orinoquia.  
</t>
  </si>
  <si>
    <t>20/11/20202</t>
  </si>
  <si>
    <t>En el tercer cuatrimestre, el Grupo de Control Interno las siguientes estrategias para fortalecer el Sistema de Control Interno en la Entidad.
Anexo No.1 Campañas de Autocontrol 3° Cuatrimestre 2020.</t>
  </si>
  <si>
    <t xml:space="preserve">Se anexan como evidencia seis (6) matrices de datos. Estas bases de datos dan cuenta de la gestión de la Oficina Asesora Jurídica y del grupo de predios en cada una de sus actuaciones ( desde el 01 de enero a la fecha del reporte) 1) Derechos de Peticion, 2) elaboracion del diagnostico de necesidades normativas 3) Notificacion a procesos de restitucion de tierras  4) Planes de Manejo 5) actuaciones del grupo de predios (estudios de titulos, actualizaciones, remisiones) 6) Resoluciones proyectadas por la Oficina Asesora Juridica </t>
  </si>
  <si>
    <r>
      <t xml:space="preserve">Se identificaron 3 recaudos correspondientes a transferencias del sector eléctrico por total de $ 1.103.398.654 los cuales se registraron en el aplicativo SIIF Nación. </t>
    </r>
    <r>
      <rPr>
        <b/>
        <sz val="11"/>
        <color rgb="FF000000"/>
        <rFont val="Arial Narrow"/>
        <family val="2"/>
      </rPr>
      <t>Evidencia:  Informe ejecución ingresos a mar 31 2019</t>
    </r>
  </si>
  <si>
    <r>
      <t>Se han gestionados los procesos contractuales en la plataforma del SECOP II.</t>
    </r>
    <r>
      <rPr>
        <b/>
        <sz val="11"/>
        <color rgb="FF000000"/>
        <rFont val="Arial Narrow"/>
        <family val="2"/>
      </rPr>
      <t xml:space="preserve"> Evidencia: Anexo 1 Pantallazos procesos mínima cuantía</t>
    </r>
  </si>
  <si>
    <r>
      <t>Se han gestionado los procesos contractuales en la plataforma del SECOP II.</t>
    </r>
    <r>
      <rPr>
        <b/>
        <sz val="11"/>
        <color indexed="8"/>
        <rFont val="Arial Narrow"/>
        <family val="2"/>
      </rPr>
      <t xml:space="preserve"> Evidencia: Anexo 1 Pantallazos Proceso LP-003-2020 y </t>
    </r>
    <r>
      <rPr>
        <b/>
        <sz val="11"/>
        <color theme="1"/>
        <rFont val="Arial Narrow"/>
        <family val="2"/>
      </rPr>
      <t>Anexo 2 invitación 018</t>
    </r>
  </si>
  <si>
    <r>
      <rPr>
        <b/>
        <sz val="11"/>
        <color rgb="FF000000"/>
        <rFont val="Arial Narrow"/>
        <family val="2"/>
      </rPr>
      <t>DTAM:</t>
    </r>
    <r>
      <rPr>
        <sz val="11"/>
        <color rgb="FF000000"/>
        <rFont val="Arial Narrow"/>
        <family val="2"/>
      </rPr>
      <t xml:space="preserve"> Durante este periodo se lleva a cabo socialización de cómo consultar radicados y PQRS  en el gestor documental Orfeo. Anexos: Anexo 1. ORFEO PRESENTACION 2020</t>
    </r>
  </si>
  <si>
    <r>
      <rPr>
        <b/>
        <sz val="11"/>
        <color rgb="FF000000"/>
        <rFont val="Arial Narrow"/>
        <family val="2"/>
      </rPr>
      <t xml:space="preserve">DTAM: </t>
    </r>
    <r>
      <rPr>
        <sz val="11"/>
        <color rgb="FF000000"/>
        <rFont val="Arial Narrow"/>
        <family val="2"/>
      </rPr>
      <t>se llevan a cabo socializaciones a funcionarios y contratista sobre la importancia  que se debe dar al ciudadano, de las acciones que se deben adelantar paa propender por dar respuesta oportuna a los ciudadanos,  los términos de respuesta, y la ampliacion a los terminos. Se coordina con el Grupo de Procesos Corporativos para dictar capacitación el 7 de julio inclusive a las áreas protegidas.
Anexo 1. Asistencia reunion Servicio al Ciudadano DTAM
Anexo 2. Presentación servicio al ciudadano téminos definciones</t>
    </r>
  </si>
  <si>
    <r>
      <t>Se está gestionando con fontur la implementación de unos proyectos en VIPIS, GORGONA y UTRIA y en IGUAQUE.</t>
    </r>
    <r>
      <rPr>
        <b/>
        <sz val="11"/>
        <color rgb="FF000000"/>
        <rFont val="Arial Narrow"/>
        <family val="2"/>
      </rPr>
      <t xml:space="preserve"> Anexo 1 Listado de Asistencia formulación proyecto VIPIS</t>
    </r>
  </si>
  <si>
    <t>Respecto a los proyectos en  GORGONA, UTRIA e IGUAQUE ya estan las minutas , y están en FONTUR en Secretaria General para el ultimo visto bueno</t>
  </si>
  <si>
    <t xml:space="preserve">En el tercer cuatrimestre de 2020, el Grupo de Control Interno ha realizado diferentes Auditorías Internas e Informes de Seguimiento a los procesos de la Entidad,  a los cuales  la Coordinadora del Grupo de Control Interno, realiza verificación de todos los productos y de la misma manera el producto final es remitido directamente por ella a las diferentes Unidades de Decisión. Se adjunta en el DRIVE evidencias de correos electrónicos de retroalimentación y solicitud de ajustes a los mismos, así como remisiones finales lo cual permite tener control de los productos de salida del Grupo de Control Interno.
Anexo No.1 Correo - Presentación Cierre Auditorías MIPG -SGA
Anexo No.2 Correo - Presentación CIGD 14 Octubre - Agenda
Anexo No.3 Correo - Reporte Proyectos de fortalecimiento
Anexo No.4 Correo - Actualización Matriz de Seguimiento Informe de Auditoria
Anexo No.5 Correo - Matriz Ajustada Segu. Auditorías
Anexo No.6 Correo - Publicación Informe PQRSD Sep. 2020
Anexo No.7 Correo - Publicación Informe COVID Contratos y Remisión Informe
Anexo No.8 Correo - Revisión Memo 20206110001013 - Riesgos 2020 DTAO
Anexo No.9 Correo - Informe de Gestión a 30 de septiembre de 2020 - Para Revisión
Anexo No.10 Correo - Acta No. 13 Seguimiento Control Interno
Anexo No.11 Correo - Informe de Gestión 3° Treimestre Evaluación Independiente
Anexo No.12 Correo - Presentación Auditores OAP y GCI Final
Anexo No.13 Correo - Devolución Informe Preliminar MIPG
Anexo No.14 Correo - Pre-Informe Auditoría Interna 2020 Implementación del SGA
Anexo No.15 Correo - Publicación Informe Orfeo Sep.
Anexo No.16 Correo - Re_Reporte PAA 3° Trimestre GCI - Para Aprobación
Anexo No.17 Correo - Informe Preliminar Auditoría SGA
Anexo No.18 Correo - Lista de Verificación
Anexo No.19 Correo - Informe Preliminar Auditoría MIPG
Anexo No.20 Correo - Documentos CICCI
Anexo No.21 Correo - Autodiagnostico Control Interno
Anexo No.22 Correo - Remisión Lista de Verificación Ajustada
Anexo No.23 Correo - Orfeo Pendientes Respuesta
Anexo No.24 Correo - Informe Seguimiento Ley de Cuotas
Anexo No.25 Correo - Diligenciamiento Matriz PMP-G
Anexo No.26 Correo - Reporte Seg. Proyectos de Inversión - Ejecutar Plan de Auditorías
Anexo No.27 Correo - Solicitud Avances Auditoría Interna NTCPE1000_2017
Anexo No.28 Correo - Presentación Revisión por la Dirección
Anexo No.29 Correo - Publicación Informe Orfeo Octubre
Anexo No.30 Correo - Re_ Informe SIGEP
Anexo No.31 Correo - Informe Preliminar Sis. de Gestión de Seg. de Inf.
Anexo No.32 Correo - Informe Preliminar Aplicativo SIGEP
</t>
  </si>
  <si>
    <t>Se reporta cumplimiento completo (50% de acuerdo al peso porcentual de la actividad) 
Para el tercer cuatrimestre de 2020, el Grupo de Control Interno cuenta con Actas finales de cuatro reuniones de seguimiento a compromisos del Plan Anual de Auditorías y actividades. El Plan Anual de Auditorías se encuentra al día en su desarrollo y cumplimiento. Las actas salieron despues del corte de Riesgos segundo cuatrimestre 
Se anexa la siguiente evidencia en el DRIVE:
Anexo No.1 Acta No.11 Reunión Seguimiento a Compromisos GCI 18-08-2020.
Anexo No.2 Acta No.12 Reunión Seguimiento a Compromisos GCI 28-08-2020.
Anexo No.3 Acta No.13 Reunión Seguimiento a Compromisos GCI 17-09-2020.
Anexo No.4 Acta No.14 Reunión Seguimiento a Compromisos GCI 21-10-2020.
Nota: Por motivo de la emergencia sanitaria por COVID 19, las actas adjuntas no se encuentran firmadas, sin embargo, se encuentran socializadas con el equipo de trabajo del Grupo de Control Interno. Una vez se retorne a la oficina se tomaran las firmas de los integrantes del grupo.</t>
  </si>
  <si>
    <r>
      <rPr>
        <b/>
        <sz val="11"/>
        <rFont val="Arial Narrow"/>
        <family val="2"/>
      </rPr>
      <t xml:space="preserve">SAF-GPC: </t>
    </r>
    <r>
      <rPr>
        <sz val="11"/>
        <color rgb="FF000000"/>
        <rFont val="Arial Narrow"/>
        <family val="2"/>
      </rPr>
      <t xml:space="preserve">En el mes de febrero se realiza capacitación a contratista que apoyará el proceso desde la DTCA, a la líder de calidad, y al personal de correspondencia. De igual forma, mediante email se socializa mediante flash informativos  aspectos relacionados con la atención de las PQRSD, y términos transitorios de respuesta del Decreto 491 de 2020. Anexos: 1.Presentaciòn PQRSD; 2.Listado asistencia capacitación DTCA AUS; 3.Flash clases de petición y términos; 4. Flash decreto 2106 de 2019; 5.Flash sobre peticiones recibidas; 6.Flash términos transitorios PQRSD.
</t>
    </r>
    <r>
      <rPr>
        <b/>
        <sz val="11"/>
        <color rgb="FF000000"/>
        <rFont val="Arial Narrow"/>
        <family val="2"/>
      </rPr>
      <t>DTCA:</t>
    </r>
    <r>
      <rPr>
        <sz val="11"/>
        <color rgb="FF000000"/>
        <rFont val="Arial Narrow"/>
        <family val="2"/>
      </rPr>
      <t xml:space="preserve"> Se realizó sensibilización a los funcionarios y contratistas de la DT y AP sobre PQRSD haciendo énfasis en las clases y términos de respuesta y términos transitorios del decreto legislativo NÚMERO 491 DE 2020. El 7 de febrero se realizó sensibilización al líder de atención al usuario sobre el Instructivo PQRSD, protocolos de atención al ciudadano y otras temáticas. Anexos: anexo1.lista asistencia abril, anexo 2. Sensibilización Derechos de Petición, anexo 3. sensibilización instructivo PQRS líder AU.
</t>
    </r>
    <r>
      <rPr>
        <b/>
        <sz val="11"/>
        <color rgb="FF000000"/>
        <rFont val="Arial Narrow"/>
        <family val="2"/>
      </rPr>
      <t>DTOR:</t>
    </r>
    <r>
      <rPr>
        <sz val="11"/>
        <color rgb="FF000000"/>
        <rFont val="Arial Narrow"/>
        <family val="2"/>
      </rPr>
      <t xml:space="preserve"> Se realizaron sensibilizaciones a la DT yAP, enfatizando en la clase de petición de acuerdo a lo establecido en la ley 1755 de 2015. Así mismo, se realizó sensibilización  divulgación nuevos términos transitorios para atender derechos de petición del Decreto 491 de 2020. Anexos: anexo 1.sensibilizacion SIG técnicos, Anexo 2.Asistencia pnn Sumapaz, Anexo 3. Asistencia pnn tinigua, Anexo 4.asistencia sensibilización PQRS, Anexo 5.lista asistencia DTO 491, Anexo 6. Asistencia PQRS chingaza, Anexo 7.seg. compromisos.
</t>
    </r>
    <r>
      <rPr>
        <b/>
        <sz val="11"/>
        <color rgb="FF000000"/>
        <rFont val="Arial Narrow"/>
        <family val="2"/>
      </rPr>
      <t xml:space="preserve">DTAO:  </t>
    </r>
    <r>
      <rPr>
        <sz val="11"/>
        <color rgb="FF000000"/>
        <rFont val="Arial Narrow"/>
        <family val="2"/>
      </rPr>
      <t xml:space="preserve">El día 20 de enero se realizó sensibilización sobre derechos de petición, términos de respuesta y atención al ciudadano. El día 13 de febrero se realizó sensibilización sobre derechos de petición, haciendo énfasis en términos de respuesta y cómo radicar en Orfeo. 
</t>
    </r>
    <r>
      <rPr>
        <b/>
        <sz val="11"/>
        <color rgb="FF000000"/>
        <rFont val="Arial Narrow"/>
        <family val="2"/>
      </rPr>
      <t>Anexos:</t>
    </r>
    <r>
      <rPr>
        <sz val="11"/>
        <color rgb="FF000000"/>
        <rFont val="Arial Narrow"/>
        <family val="2"/>
      </rPr>
      <t xml:space="preserve"> Anexo 1.Listas asistencia y presentación.
</t>
    </r>
    <r>
      <rPr>
        <b/>
        <sz val="11"/>
        <color rgb="FF000000"/>
        <rFont val="Arial Narrow"/>
        <family val="2"/>
      </rPr>
      <t>DTAM:</t>
    </r>
    <r>
      <rPr>
        <sz val="11"/>
        <color rgb="FF000000"/>
        <rFont val="Arial Narrow"/>
        <family val="2"/>
      </rPr>
      <t xml:space="preserve"> Se realizan sensibilizaciones sobre los mecanismos para la atención al ciudadano. Anexos: Anexo 1. Mecanismos atención al ciudadano, Anexo 2.presentación PQRSD, Anexo 3.socialización Decreto 491 de 2020, Anexo 4.presentación DTO. 491 de 2020.
</t>
    </r>
    <r>
      <rPr>
        <b/>
        <sz val="11"/>
        <color rgb="FF000000"/>
        <rFont val="Arial Narrow"/>
        <family val="2"/>
      </rPr>
      <t>DTPA:</t>
    </r>
    <r>
      <rPr>
        <sz val="11"/>
        <color rgb="FF000000"/>
        <rFont val="Arial Narrow"/>
        <family val="2"/>
      </rPr>
      <t xml:space="preserve"> A la fecha no se ha realizado capacitaciones referentes a sensibilizaciones de acuerdo a lo establecido en la ley 1755 de 2015. En espera de realizar campañas de sensibilización con el personal de la DTPA y las AP a partir del mes de mayo, toda vez que hasta el mes de abril se contrato personal para tal fin. 
</t>
    </r>
    <r>
      <rPr>
        <b/>
        <sz val="11"/>
        <color rgb="FF000000"/>
        <rFont val="Arial Narrow"/>
        <family val="2"/>
      </rPr>
      <t xml:space="preserve">DTAN: </t>
    </r>
    <r>
      <rPr>
        <sz val="11"/>
        <color rgb="FF000000"/>
        <rFont val="Arial Narrow"/>
        <family val="2"/>
      </rPr>
      <t>Se socializa mediante correo electrónico, Decreto 491 de 2020, que define nuevos términos transitorios para atender los derechos de petición. Anexos: Anexo 1.Flash informativo Dto.491 de 2020</t>
    </r>
  </si>
  <si>
    <r>
      <rPr>
        <b/>
        <sz val="11"/>
        <color rgb="FF000000"/>
        <rFont val="Arial Narrow"/>
        <family val="2"/>
      </rPr>
      <t>SAF-GPC:</t>
    </r>
    <r>
      <rPr>
        <sz val="11"/>
        <color rgb="FF000000"/>
        <rFont val="Arial Narrow"/>
        <family val="2"/>
      </rPr>
      <t xml:space="preserve"> Se realiza capacitación con la DTAO, DTAN, DTCA, y DTOR. De igual forma, mediante email se socializa mediante flash informativos  aspectos relacionados con la atención de las PQRSD, y términos transitorios de respuesta del Decreto 491 de 2020. </t>
    </r>
    <r>
      <rPr>
        <b/>
        <sz val="11"/>
        <color rgb="FF000000"/>
        <rFont val="Arial Narrow"/>
        <family val="2"/>
      </rPr>
      <t>Anexos:</t>
    </r>
    <r>
      <rPr>
        <sz val="11"/>
        <color rgb="FF000000"/>
        <rFont val="Arial Narrow"/>
        <family val="2"/>
      </rPr>
      <t xml:space="preserve"> 1. Presentación PQRSD 2020; 2.Listado asistencia DTCA; 3. Listado asistencia DTAN; 4. Listado asistencia DTAO; 5. Listado asistencia DTOR; 6. lista asistencia DTAM; 7. Flash camisa de la integridad; 8. atención peticiones; 9. instructivo PQRSD; 10. Instructivo PQRSD; 11. términos transitorios respuesta peticiones 
</t>
    </r>
    <r>
      <rPr>
        <b/>
        <sz val="11"/>
        <color rgb="FF000000"/>
        <rFont val="Arial Narrow"/>
        <family val="2"/>
      </rPr>
      <t>DTAM:</t>
    </r>
    <r>
      <rPr>
        <sz val="11"/>
        <color rgb="FF000000"/>
        <rFont val="Arial Narrow"/>
        <family val="2"/>
      </rPr>
      <t xml:space="preserve"> Se realizan jornadas de sensibilización y capacitación con relación al servicio al ciudadano en tiempos del COVID, términos y definiciones, ampliación de términos acorde al Decreto 491 de 2020.
</t>
    </r>
    <r>
      <rPr>
        <b/>
        <sz val="11"/>
        <color rgb="FF000000"/>
        <rFont val="Arial Narrow"/>
        <family val="2"/>
      </rPr>
      <t xml:space="preserve">Anexos. </t>
    </r>
    <r>
      <rPr>
        <sz val="11"/>
        <color rgb="FF000000"/>
        <rFont val="Arial Narrow"/>
        <family val="2"/>
      </rPr>
      <t xml:space="preserve"> Anexo 1 Asistencia reunion Servicio al Ciudadano;  Anexo 2.Presentación téminos y definciones; Anexo 3 socialización Servicio al Ciudadano I. Anexo 4 socialización Servicio al Ciudadano II. Anexo 5. presentación servicio al ciudadano I. Anexo 6 presentación servicio al ciudadano II 
</t>
    </r>
    <r>
      <rPr>
        <b/>
        <sz val="11"/>
        <color rgb="FF000000"/>
        <rFont val="Arial Narrow"/>
        <family val="2"/>
      </rPr>
      <t xml:space="preserve">DTOR: DTOR: </t>
    </r>
    <r>
      <rPr>
        <sz val="11"/>
        <color rgb="FF000000"/>
        <rFont val="Arial Narrow"/>
        <family val="2"/>
      </rPr>
      <t>Se realizó  capacitación en articulación con el Grupo de Porcesos Corporativos, con alcance a todas las áreas protegidas adscritas a la Dirección Territorial</t>
    </r>
    <r>
      <rPr>
        <b/>
        <sz val="11"/>
        <color rgb="FF000000"/>
        <rFont val="Arial Narrow"/>
        <family val="2"/>
      </rPr>
      <t xml:space="preserve">.  Anexos. </t>
    </r>
    <r>
      <rPr>
        <sz val="11"/>
        <color rgb="FF000000"/>
        <rFont val="Arial Narrow"/>
        <family val="2"/>
      </rPr>
      <t>Anexo 1.lista_asist_PQRS;</t>
    </r>
    <r>
      <rPr>
        <b/>
        <sz val="11"/>
        <color rgb="FF000000"/>
        <rFont val="Arial Narrow"/>
        <family val="2"/>
      </rPr>
      <t xml:space="preserve"> </t>
    </r>
    <r>
      <rPr>
        <sz val="11"/>
        <color rgb="FF000000"/>
        <rFont val="Arial Narrow"/>
        <family val="2"/>
      </rPr>
      <t>Anexo .2</t>
    </r>
    <r>
      <rPr>
        <b/>
        <sz val="11"/>
        <color rgb="FF000000"/>
        <rFont val="Arial Narrow"/>
        <family val="2"/>
      </rPr>
      <t xml:space="preserve"> </t>
    </r>
    <r>
      <rPr>
        <sz val="11"/>
        <color rgb="FF000000"/>
        <rFont val="Arial Narrow"/>
        <family val="2"/>
      </rPr>
      <t xml:space="preserve">Pres_PQRS_AU
</t>
    </r>
    <r>
      <rPr>
        <b/>
        <sz val="11"/>
        <color rgb="FF000000"/>
        <rFont val="Arial Narrow"/>
        <family val="2"/>
      </rPr>
      <t>DTCA:</t>
    </r>
    <r>
      <rPr>
        <sz val="11"/>
        <color rgb="FF000000"/>
        <rFont val="Arial Narrow"/>
        <family val="2"/>
      </rPr>
      <t xml:space="preserve"> Se realizó sensibilización virtual dada la emergencia sanitaria Covid19, a funcionarios y contratistas de la DT y PNN Tayrona. Con el apoyo de la abogada del GPC se abordaron temáticas del proceso servicio al ciudadano relacionadas con los Derechos de Petición, marco normativo, clasificación y términos de respuesta de los mismos, matriz de seguimiento del SGD ORFEO y se reiteró los términos transitorios del decreto legislativo NÚMERO 491 DE 2020. </t>
    </r>
    <r>
      <rPr>
        <b/>
        <sz val="11"/>
        <color rgb="FF000000"/>
        <rFont val="Arial Narrow"/>
        <family val="2"/>
      </rPr>
      <t>Anexos:</t>
    </r>
    <r>
      <rPr>
        <sz val="11"/>
        <color rgb="FF000000"/>
        <rFont val="Arial Narrow"/>
        <family val="2"/>
      </rPr>
      <t xml:space="preserve"> Anexo 1. PPt y Lista de asistencia. Anexo 2.sensibilización PNN Tayrona. Anexo 3.. Presentación sensibilización PNN TAYRONA; Anexo 4. Presentación GPC.
</t>
    </r>
    <r>
      <rPr>
        <b/>
        <sz val="11"/>
        <color rgb="FF000000"/>
        <rFont val="Arial Narrow"/>
        <family val="2"/>
      </rPr>
      <t xml:space="preserve">DTAN: </t>
    </r>
    <r>
      <rPr>
        <sz val="11"/>
        <color rgb="FF000000"/>
        <rFont val="Arial Narrow"/>
        <family val="2"/>
      </rPr>
      <t>Se realiza capacitación el 19 de agosto con las AP y la DT. El 12 de junio se realiza capacitación con nivel central.</t>
    </r>
    <r>
      <rPr>
        <b/>
        <sz val="11"/>
        <color rgb="FF000000"/>
        <rFont val="Arial Narrow"/>
        <family val="2"/>
      </rPr>
      <t>Anexos</t>
    </r>
    <r>
      <rPr>
        <sz val="11"/>
        <color rgb="FF000000"/>
        <rFont val="Arial Narrow"/>
        <family val="2"/>
      </rPr>
      <t xml:space="preserve">: Anexo 1.Presentación PQR`s 2020Anexo 1.Presentación PQR`s 2020;Anexo 2. correo capacitación 19 agosto;Anexo 3.Flash informativo términos transitorios;Anexo 4. Capacitación GPC.;Anexo 5. Presentación GPC.
</t>
    </r>
    <r>
      <rPr>
        <b/>
        <sz val="11"/>
        <color rgb="FF000000"/>
        <rFont val="Arial Narrow"/>
        <family val="2"/>
      </rPr>
      <t xml:space="preserve">DTPA: </t>
    </r>
    <r>
      <rPr>
        <sz val="11"/>
        <color rgb="FF000000"/>
        <rFont val="Arial Narrow"/>
        <family val="2"/>
      </rPr>
      <t xml:space="preserve">Se planifica sensibilizaciones sobre lo establecido en la ley 1755 de 2015 y el decreto 491 de 2020 para los meses Septiembre y Octubre de 2020.
</t>
    </r>
    <r>
      <rPr>
        <b/>
        <sz val="11"/>
        <color rgb="FF000000"/>
        <rFont val="Arial Narrow"/>
        <family val="2"/>
      </rPr>
      <t xml:space="preserve">DTAO: </t>
    </r>
    <r>
      <rPr>
        <sz val="11"/>
        <color rgb="FF000000"/>
        <rFont val="Arial Narrow"/>
        <family val="2"/>
      </rPr>
      <t xml:space="preserve">El día 28 de mayo se realizó de manera coordinada con el nivel central, capacitación virtual para la DT y los asistentes administrativos de las AP sobre PQRS y servicio al ciudadano- </t>
    </r>
    <r>
      <rPr>
        <b/>
        <sz val="11"/>
        <color rgb="FF000000"/>
        <rFont val="Arial Narrow"/>
        <family val="2"/>
      </rPr>
      <t xml:space="preserve">Anexos: </t>
    </r>
    <r>
      <rPr>
        <sz val="11"/>
        <color rgb="FF000000"/>
        <rFont val="Arial Narrow"/>
        <family val="2"/>
      </rPr>
      <t>Anexo1.</t>
    </r>
    <r>
      <rPr>
        <b/>
        <sz val="11"/>
        <color rgb="FF000000"/>
        <rFont val="Arial Narrow"/>
        <family val="2"/>
      </rPr>
      <t xml:space="preserve"> </t>
    </r>
    <r>
      <rPr>
        <sz val="11"/>
        <color rgb="FF000000"/>
        <rFont val="Arial Narrow"/>
        <family val="2"/>
      </rPr>
      <t xml:space="preserve">lista de asistencia </t>
    </r>
  </si>
  <si>
    <r>
      <rPr>
        <b/>
        <sz val="11"/>
        <color theme="1"/>
        <rFont val="Arial Narrow"/>
        <family val="2"/>
      </rPr>
      <t xml:space="preserve">SAF-GPC: </t>
    </r>
    <r>
      <rPr>
        <sz val="11"/>
        <color theme="1"/>
        <rFont val="Arial Narrow"/>
        <family val="2"/>
      </rPr>
      <t xml:space="preserve">A lo largo del cuatrimestre, mediante email se socializan flash informativos, con aspectos relacionados con la atención de  PQRSD, y servicio al ciudadano. En el mes de noviembre se realiza capacitación al jefe del PNN Corales, y se realiza capacitación con la DTCA. Anexos: 1. Asistencia Jornada Inducción Jefe AP PNN Corales del Rosario PQRSD. 2. Listado Sensibilización PQRSD DTCA. 3. Presentación PQRSD 2020. 4. FLASH INFORMATIVOS.
</t>
    </r>
    <r>
      <rPr>
        <b/>
        <sz val="11"/>
        <color theme="1"/>
        <rFont val="Arial Narrow"/>
        <family val="2"/>
      </rPr>
      <t xml:space="preserve">DTAO: </t>
    </r>
    <r>
      <rPr>
        <sz val="11"/>
        <color theme="1"/>
        <rFont val="Arial Narrow"/>
        <family val="2"/>
      </rPr>
      <t>Las sensibilizaciones se realizaron en el I y III cuatrimestre. Sse resuelven inquitudes que presentan las AP y se socializan lineamientos</t>
    </r>
    <r>
      <rPr>
        <b/>
        <sz val="11"/>
        <color theme="1"/>
        <rFont val="Arial Narrow"/>
        <family val="2"/>
      </rPr>
      <t>.</t>
    </r>
    <r>
      <rPr>
        <sz val="11"/>
        <color theme="1"/>
        <rFont val="Arial Narrow"/>
        <family val="2"/>
      </rPr>
      <t xml:space="preserve">Anexos: 1. Correo Decreto 491 de 2020
</t>
    </r>
    <r>
      <rPr>
        <b/>
        <sz val="11"/>
        <color theme="1"/>
        <rFont val="Arial Narrow"/>
        <family val="2"/>
      </rPr>
      <t>DTOR:</t>
    </r>
    <r>
      <rPr>
        <sz val="11"/>
        <color theme="1"/>
        <rFont val="Arial Narrow"/>
        <family val="2"/>
      </rPr>
      <t xml:space="preserve"> Se realizaron sensibilizaciones al personal de servicio al ciudadano de las áreas protegidas enfatizando en la clase de petición  de acuerdo a la ley 1755 de 2015 y al Decreto 491 de 2020. Anrexos: 1. Presentación PQRSD 1. 2 Presentación PQRSD Decreto 491. 3. lista asistencia
</t>
    </r>
    <r>
      <rPr>
        <b/>
        <sz val="11"/>
        <color theme="1"/>
        <rFont val="Arial Narrow"/>
        <family val="2"/>
      </rPr>
      <t>DTAN</t>
    </r>
    <r>
      <rPr>
        <sz val="11"/>
        <color theme="1"/>
        <rFont val="Arial Narrow"/>
        <family val="2"/>
      </rPr>
      <t xml:space="preserve">: Se adjunta envío de Flash informativo señalando los términos de respuesta de las PQR´s en la emergencia sanitaria. Anexos: 1, Presentación PQRSD. 2. Flash Informativo.
</t>
    </r>
    <r>
      <rPr>
        <b/>
        <sz val="11"/>
        <color theme="1"/>
        <rFont val="Arial Narrow"/>
        <family val="2"/>
      </rPr>
      <t xml:space="preserve">DTPA: </t>
    </r>
    <r>
      <rPr>
        <sz val="11"/>
        <color theme="1"/>
        <rFont val="Arial Narrow"/>
        <family val="2"/>
      </rPr>
      <t xml:space="preserve">Se realizan capacitaciónes al personal de DNMI CABO MANGLARES y de la DTPA los días 24 de septiembre, 5 de octubre y 19 de octubre. Anexos: 1. PRESENTACION. 2. Capacitación AUS 24 sept. 3. Acta de reunión 05 Octubre. 4. Acta de reunión 24 de Sept. 5. Acta reunión virtual 19 de Octubre
</t>
    </r>
    <r>
      <rPr>
        <b/>
        <sz val="11"/>
        <color theme="1"/>
        <rFont val="Arial Narrow"/>
        <family val="2"/>
      </rPr>
      <t xml:space="preserve">DTAM:  </t>
    </r>
    <r>
      <rPr>
        <sz val="11"/>
        <color theme="1"/>
        <rFont val="Arial Narrow"/>
        <family val="2"/>
      </rPr>
      <t xml:space="preserve">Se llevan  a cabo socializaciones del proceso servicio al ciudadano. Así mismo, hablar de las PQSRD. Anexos: 1 Correo Socialización Proceso Servicio al Ciudadano 2. presentación Servicio al Ciudadano. 3 socialización HABLEMOS DE LAS PQRS. 4.presentación HABLEMOS DE LAS PQRS
</t>
    </r>
    <r>
      <rPr>
        <b/>
        <sz val="11"/>
        <color theme="1"/>
        <rFont val="Arial Narrow"/>
        <family val="2"/>
      </rPr>
      <t xml:space="preserve">DTCA: </t>
    </r>
    <r>
      <rPr>
        <sz val="11"/>
        <color theme="1"/>
        <rFont val="Arial Narrow"/>
        <family val="2"/>
      </rPr>
      <t xml:space="preserve">Se realizó sensibilización virtual a funcionarios y contratistas de la DTCA y APs adscritas con el apoyo de la abogada del GPC el 12 de noviembre 2020, referente a servicio al ciudadano, PQRSD, y datos personales. Anexos: 1.Listado Asistencia Sensibilizacion. 2. presentación servicio al ciudadano. 3. Presentación Datos Personales </t>
    </r>
  </si>
  <si>
    <r>
      <rPr>
        <b/>
        <sz val="11"/>
        <color theme="1"/>
        <rFont val="Arial Narrow"/>
        <family val="2"/>
      </rPr>
      <t>SAF-GPC</t>
    </r>
    <r>
      <rPr>
        <sz val="11"/>
        <color theme="1"/>
        <rFont val="Arial Narrow"/>
        <family val="2"/>
      </rPr>
      <t xml:space="preserve">: Se realiza seguimiento a través del aplicativo de Orfeo a las peticiones próximas a vencerse. Conforme a dicho reporte, se envían alertas de seguimiento a través de correo electrónico. Anexos: 1.correos seguimiento PQRSD
</t>
    </r>
    <r>
      <rPr>
        <b/>
        <sz val="11"/>
        <color theme="1"/>
        <rFont val="Arial Narrow"/>
        <family val="2"/>
      </rPr>
      <t xml:space="preserve">DTAO: </t>
    </r>
    <r>
      <rPr>
        <sz val="11"/>
        <color theme="1"/>
        <rFont val="Arial Narrow"/>
        <family val="2"/>
      </rPr>
      <t>Se realiza seguimiento permanente al vencimiento de las PQRS , se verifica la oportunidad y se resuelven inconsistencias del sistema</t>
    </r>
    <r>
      <rPr>
        <b/>
        <sz val="11"/>
        <color theme="1"/>
        <rFont val="Arial Narrow"/>
        <family val="2"/>
      </rPr>
      <t xml:space="preserve">. </t>
    </r>
    <r>
      <rPr>
        <sz val="11"/>
        <color theme="1"/>
        <rFont val="Arial Narrow"/>
        <family val="2"/>
      </rPr>
      <t xml:space="preserve">Anexos: 1. Correo verificación derechos de petición Orfeo.
</t>
    </r>
    <r>
      <rPr>
        <b/>
        <sz val="11"/>
        <color theme="1"/>
        <rFont val="Arial Narrow"/>
        <family val="2"/>
      </rPr>
      <t xml:space="preserve">DTOR: </t>
    </r>
    <r>
      <rPr>
        <sz val="11"/>
        <color theme="1"/>
        <rFont val="Arial Narrow"/>
        <family val="2"/>
      </rPr>
      <t xml:space="preserve">Se generaron alertas  por  correo electrónico, con el fin de dar respuesta oportuna a las solicitudes.
Anexos: 1 Rad. N°20207170002672. 2 Rad N°20207060004522. 3. Rad N°20207170002482. 4. Rad N°20207210002402.
</t>
    </r>
    <r>
      <rPr>
        <b/>
        <sz val="11"/>
        <color theme="1"/>
        <rFont val="Arial Narrow"/>
        <family val="2"/>
      </rPr>
      <t>DTPA</t>
    </r>
    <r>
      <rPr>
        <sz val="11"/>
        <color theme="1"/>
        <rFont val="Arial Narrow"/>
        <family val="2"/>
      </rPr>
      <t xml:space="preserve">: Se genera seguimiento a PQRS y se generan las alertas  a las personas involucradas para dar respuesta en los tiempos determinados. Anexos: 1. vencimiento PQR 20207570013682. 2. vencimiento PQR 20207570013682.
</t>
    </r>
    <r>
      <rPr>
        <b/>
        <sz val="11"/>
        <rFont val="Arial Narrow"/>
        <family val="2"/>
      </rPr>
      <t>DTAM:</t>
    </r>
    <r>
      <rPr>
        <b/>
        <sz val="11"/>
        <color rgb="FFFF0000"/>
        <rFont val="Arial Narrow"/>
        <family val="2"/>
      </rPr>
      <t xml:space="preserve"> </t>
    </r>
    <r>
      <rPr>
        <sz val="11"/>
        <rFont val="Arial Narrow"/>
        <family val="2"/>
      </rPr>
      <t>Se generan los comunicados a los responsables de generar respuestas de forma oportuna. 1  Solicitud respuesta rad. 20205090000982. 2. Respuesta solicitudes PNN ALTO FRAGUA.</t>
    </r>
    <r>
      <rPr>
        <sz val="11"/>
        <color theme="1"/>
        <rFont val="Arial Narrow"/>
        <family val="2"/>
      </rPr>
      <t xml:space="preserve">
</t>
    </r>
    <r>
      <rPr>
        <b/>
        <sz val="11"/>
        <color theme="1"/>
        <rFont val="Arial Narrow"/>
        <family val="2"/>
      </rPr>
      <t xml:space="preserve">DTAN: </t>
    </r>
    <r>
      <rPr>
        <sz val="11"/>
        <color theme="1"/>
        <rFont val="Arial Narrow"/>
        <family val="2"/>
      </rPr>
      <t>Se anexan correos electrónicos de seguimiento a respuesta de derechos de petición</t>
    </r>
    <r>
      <rPr>
        <b/>
        <sz val="11"/>
        <color theme="1"/>
        <rFont val="Arial Narrow"/>
        <family val="2"/>
      </rPr>
      <t xml:space="preserve">. </t>
    </r>
    <r>
      <rPr>
        <sz val="11"/>
        <color theme="1"/>
        <rFont val="Arial Narrow"/>
        <family val="2"/>
      </rPr>
      <t xml:space="preserve">Anexos: 1. respuesta queja MULTIESPUMAS. 2. estado peticiones al grupo de SIG. 3. Respuesta derecho de petición.
</t>
    </r>
    <r>
      <rPr>
        <b/>
        <sz val="11"/>
        <color theme="1"/>
        <rFont val="Arial Narrow"/>
        <family val="2"/>
      </rPr>
      <t xml:space="preserve">DTCA: </t>
    </r>
    <r>
      <rPr>
        <sz val="11"/>
        <color theme="1"/>
        <rFont val="Arial Narrow"/>
        <family val="2"/>
      </rPr>
      <t>A partir de la revisión en la matriz de seguimiento de ORFEO,  se generaron vía correo electrónico alertas a los responsables de atender las peticiones. Anexos: 1. Correo PQRSD No 20206710003572 . 2. Correo PQRSD No. 20206560002322. 3. Correo seguimiento PQRS.</t>
    </r>
  </si>
  <si>
    <r>
      <t xml:space="preserve">N.C.: 40%
</t>
    </r>
    <r>
      <rPr>
        <sz val="11"/>
        <rFont val="Arial Narrow"/>
        <family val="2"/>
      </rPr>
      <t>DTAM: 40%</t>
    </r>
    <r>
      <rPr>
        <sz val="11"/>
        <color theme="1"/>
        <rFont val="Arial Narrow"/>
        <family val="2"/>
      </rPr>
      <t xml:space="preserve">
DTOR: 40%
DTCA: 40%
DTAN: 40%
DTPA: 40%
DTAO: 40%</t>
    </r>
  </si>
  <si>
    <r>
      <rPr>
        <b/>
        <sz val="11"/>
        <color theme="1"/>
        <rFont val="Arial Narrow"/>
        <family val="2"/>
      </rPr>
      <t>SAF-GPC</t>
    </r>
    <r>
      <rPr>
        <sz val="11"/>
        <color theme="1"/>
        <rFont val="Arial Narrow"/>
        <family val="2"/>
      </rPr>
      <t xml:space="preserve">: Se verifica la oportunidad en las respuestas de las peticiones. Este proceso se revisa con apoyo de las DT, consolidando sus reportes vía correo electrónico. Anexos: 1. Oportunidad PQRSD.
</t>
    </r>
    <r>
      <rPr>
        <b/>
        <sz val="11"/>
        <color theme="1"/>
        <rFont val="Arial Narrow"/>
        <family val="2"/>
      </rPr>
      <t xml:space="preserve">DTAO: </t>
    </r>
    <r>
      <rPr>
        <sz val="11"/>
        <color theme="1"/>
        <rFont val="Arial Narrow"/>
        <family val="2"/>
      </rPr>
      <t>Se realiza reporte y seguimiento, a las peticiones recibidas, con corte al mes de septiembre</t>
    </r>
    <r>
      <rPr>
        <b/>
        <sz val="11"/>
        <color theme="1"/>
        <rFont val="Arial Narrow"/>
        <family val="2"/>
      </rPr>
      <t xml:space="preserve">. </t>
    </r>
    <r>
      <rPr>
        <sz val="11"/>
        <color theme="1"/>
        <rFont val="Arial Narrow"/>
        <family val="2"/>
      </rPr>
      <t xml:space="preserve">Anexos: 1. Correo reporte PQRS DTAO. 2. informe Técnico III trimestre PQRS DTAO.
</t>
    </r>
    <r>
      <rPr>
        <b/>
        <sz val="11"/>
        <color theme="1"/>
        <rFont val="Arial Narrow"/>
        <family val="2"/>
      </rPr>
      <t>DTOR:</t>
    </r>
    <r>
      <rPr>
        <sz val="11"/>
        <color theme="1"/>
        <rFont val="Arial Narrow"/>
        <family val="2"/>
      </rPr>
      <t xml:space="preserve"> Se realiza notificación al GPC, indicando el número de pqrs recibidas en el mes y el estado de las mismas. Anexos: 1. Correo Septiembre PQRSD. 2. PQRSD 20201006031033. 3 Correo Octubre PQRSD. 4  PQRSD 20201030101048. 5 Correo Noviembre PQRSD. 6. PQRSD 20201123041136
</t>
    </r>
    <r>
      <rPr>
        <b/>
        <sz val="11"/>
        <color theme="1"/>
        <rFont val="Arial Narrow"/>
        <family val="2"/>
      </rPr>
      <t>DTPA</t>
    </r>
    <r>
      <rPr>
        <sz val="11"/>
        <color theme="1"/>
        <rFont val="Arial Narrow"/>
        <family val="2"/>
      </rPr>
      <t xml:space="preserve">: Se hace el reporte correspondiente al periodo de reporte de 2020. Anexos: 1. memorando informe PQRS III TRIMESTRE DTPA. 2. Reporte PQRS Octubre DTPA.
</t>
    </r>
    <r>
      <rPr>
        <b/>
        <sz val="11"/>
        <rFont val="Arial Narrow"/>
        <family val="2"/>
      </rPr>
      <t>DTAM:</t>
    </r>
    <r>
      <rPr>
        <sz val="11"/>
        <rFont val="Arial Narrow"/>
        <family val="2"/>
      </rPr>
      <t xml:space="preserve"> Se generan comunicados al GPC informando las PQRSD recibidas. Anexos: 1, reporte PQRS Septiembre. 2. reporte PQRS Octubre.</t>
    </r>
    <r>
      <rPr>
        <sz val="11"/>
        <color rgb="FFFF0000"/>
        <rFont val="Arial Narrow"/>
        <family val="2"/>
      </rPr>
      <t xml:space="preserve">
</t>
    </r>
    <r>
      <rPr>
        <b/>
        <sz val="11"/>
        <rFont val="Arial Narrow"/>
        <family val="2"/>
      </rPr>
      <t xml:space="preserve">DTAN: </t>
    </r>
    <r>
      <rPr>
        <sz val="11"/>
        <color theme="1"/>
        <rFont val="Arial Narrow"/>
        <family val="2"/>
      </rPr>
      <t xml:space="preserve"> Se remiten los soportes por correo electrónico a Nivel Central con los reportes en excel. Anexos: 1, correo octubre. 2. correo noviembre. 3. correo septiembre. 4. Informe de PQRS para el informe DT. 5. Reporte PAA III Trimestre PQRSD. 6. Reporte PQR Noviembre. 7. Reporte PQR Octubre. 8. Reporte PQR Septiembre.
</t>
    </r>
    <r>
      <rPr>
        <b/>
        <sz val="11"/>
        <color theme="1"/>
        <rFont val="Arial Narrow"/>
        <family val="2"/>
      </rPr>
      <t>DTCA</t>
    </r>
    <r>
      <rPr>
        <sz val="11"/>
        <color theme="1"/>
        <rFont val="Arial Narrow"/>
        <family val="2"/>
      </rPr>
      <t xml:space="preserve">: A partir de la información de la matriz de seguimiento de ORFEO se analizó la gestión de las PQRSD y se cumplió con el reporte a través del correo electrónico al GPC. Anexos: 1. Correo PQRSD gestionadas septiembre. 2. Correo PQRSD gestionadas en octubre
</t>
    </r>
  </si>
  <si>
    <r>
      <t xml:space="preserve">Se avanzó en un 49% para el tercer trimestre realizando las siguientes actividades : Sensibilizaciones en temas de Gestión Documental, Jornadas de Trabajo organización de archivos, Transferencias Documentales, Organización de Archivos, Inventarios documentales, Manejo de las Historias Laborales, Unidades de Conservación, Normalización para la identificación de Unidades de Conservación, Expedientes Virtuales, Gestión de trámites de orfeos en el Sistema de Gestión Documental. </t>
    </r>
    <r>
      <rPr>
        <b/>
        <sz val="11"/>
        <color rgb="FF000000"/>
        <rFont val="Arial Narrow"/>
        <family val="2"/>
      </rPr>
      <t>Anexo 1. %avance-Gdtal-2020</t>
    </r>
  </si>
  <si>
    <r>
      <rPr>
        <b/>
        <sz val="11"/>
        <color indexed="8"/>
        <rFont val="Arial Narrow"/>
        <family val="2"/>
      </rPr>
      <t xml:space="preserve">GPC: </t>
    </r>
    <r>
      <rPr>
        <sz val="11"/>
        <color rgb="FF000000"/>
        <rFont val="Arial Narrow"/>
        <family val="2"/>
      </rPr>
      <t>100</t>
    </r>
    <r>
      <rPr>
        <sz val="11"/>
        <color indexed="8"/>
        <rFont val="Arial Narrow"/>
        <family val="2"/>
      </rPr>
      <t>%</t>
    </r>
  </si>
  <si>
    <t>Se elaboró la capacitación en el tema de Código de Integridad a todos los servidores públicos de PNNC.
Anexo 1. Presentación Código Integridad, Anexo 2. Lista Asistencia 15-10-20 Código Integridad Profesionales, Anexo 3. Lista Asistencia 21-10-20 Código Integridad Técnicos y
Anexo 4. Lista Asistencia 27-10-20 Código Integridad Jefes</t>
  </si>
  <si>
    <r>
      <t xml:space="preserve">Se identificaron recaudos correspondientes a transferencias del sector eléctrico en los meses de agosto a octubre de 2020 un total de $3.752.930.966 los cuales se registraron en el aplicativo SIIF Nación. Evidencia:  Informe ejecución ingresos a Octubre de 2020 </t>
    </r>
    <r>
      <rPr>
        <b/>
        <sz val="11"/>
        <rFont val="Arial Narrow"/>
        <family val="2"/>
      </rPr>
      <t>Anexo 1 Informe ejecución ingresos octubre 2020</t>
    </r>
  </si>
  <si>
    <r>
      <rPr>
        <b/>
        <sz val="11"/>
        <rFont val="Arial Narrow"/>
        <family val="2"/>
      </rPr>
      <t>GGF:</t>
    </r>
    <r>
      <rPr>
        <sz val="11"/>
        <rFont val="Arial Narrow"/>
        <family val="2"/>
      </rPr>
      <t xml:space="preserve"> Se Adjunta el informe de ejecucion de PAC del Tercer trimestre y el desagregado por Dirección Territorial, Nivel Central de cada mes</t>
    </r>
  </si>
  <si>
    <r>
      <t>GGF</t>
    </r>
    <r>
      <rPr>
        <strike/>
        <sz val="11"/>
        <rFont val="Arial Narrow"/>
        <family val="2"/>
      </rPr>
      <t>:</t>
    </r>
    <r>
      <rPr>
        <sz val="11"/>
        <rFont val="Arial Narrow"/>
        <family val="2"/>
      </rPr>
      <t>20%</t>
    </r>
  </si>
  <si>
    <r>
      <rPr>
        <sz val="11"/>
        <rFont val="Arial Narrow"/>
        <family val="2"/>
      </rPr>
      <t>GGF: 11,57%</t>
    </r>
    <r>
      <rPr>
        <sz val="11"/>
        <color indexed="8"/>
        <rFont val="Arial Narrow"/>
        <family val="2"/>
      </rPr>
      <t xml:space="preserve">
DTAO: 16,46%
DTAN: 15,75%
DTPA: 12,84%
DTCA: 5%
DTAM:  19%
DTOR: 14,27%</t>
    </r>
  </si>
  <si>
    <r>
      <rPr>
        <b/>
        <sz val="11"/>
        <color theme="1"/>
        <rFont val="Arial Narrow"/>
        <family val="2"/>
      </rPr>
      <t>GGF:</t>
    </r>
    <r>
      <rPr>
        <sz val="11"/>
        <color theme="1"/>
        <rFont val="Arial Narrow"/>
        <family val="2"/>
      </rPr>
      <t xml:space="preserve"> Se anexa conciliaciones DTN correspondientes a los meses de Julio Agosto y Septiembre 2020 e informe de conciliación de operaciones reciprocas del 2do y 3er Trimestre de 2020. 
</t>
    </r>
    <r>
      <rPr>
        <b/>
        <sz val="11"/>
        <color theme="1"/>
        <rFont val="Arial Narrow"/>
        <family val="2"/>
      </rPr>
      <t>DTCA:</t>
    </r>
    <r>
      <rPr>
        <sz val="11"/>
        <color theme="1"/>
        <rFont val="Arial Narrow"/>
        <family val="2"/>
      </rPr>
      <t xml:space="preserve"> se anexa los respectivos informes de conciliaciones reciprocas correspondientes al tercer trimestre del año 2020 de gobierno y fonam , sin embargo en la conciliciación de operaciones reciprocas con la DTN se presentan partidas superiores a un mes en Marzo, Abril y Mayo. 
</t>
    </r>
    <r>
      <rPr>
        <b/>
        <sz val="11"/>
        <color theme="1"/>
        <rFont val="Arial Narrow"/>
        <family val="2"/>
      </rPr>
      <t>DTOR:</t>
    </r>
    <r>
      <rPr>
        <sz val="11"/>
        <color theme="1"/>
        <rFont val="Arial Narrow"/>
        <family val="2"/>
      </rPr>
      <t xml:space="preserve"> Informe Conciliacion Trimestral Reciprocas 3er Trimestre de 2020 de 2020 . Sin embargo en la conciliciación de operaciones reciprocas con la DTN se presentan partidas superiores a un mes en Abril.
</t>
    </r>
    <r>
      <rPr>
        <b/>
        <sz val="11"/>
        <color theme="1"/>
        <rFont val="Arial Narrow"/>
        <family val="2"/>
      </rPr>
      <t xml:space="preserve">DTAO: </t>
    </r>
    <r>
      <rPr>
        <sz val="11"/>
        <color theme="1"/>
        <rFont val="Arial Narrow"/>
        <family val="2"/>
      </rPr>
      <t xml:space="preserve">se anexa los respectivos informes de conciliaciones reciprocas correspondientes al tercer trimestre del año 2020 de gobierno y fonam, sin embargo en la conciliciación de operaciones reciprocas con la DTN se presentan partidas superiores a un mes en Enero, Abril, Mayo, Junio y Julio. 
</t>
    </r>
    <r>
      <rPr>
        <b/>
        <sz val="11"/>
        <color theme="1"/>
        <rFont val="Arial Narrow"/>
        <family val="2"/>
      </rPr>
      <t>DTAM:</t>
    </r>
    <r>
      <rPr>
        <sz val="11"/>
        <color theme="1"/>
        <rFont val="Arial Narrow"/>
        <family val="2"/>
      </rPr>
      <t xml:space="preserve"> Durante este periodo se llevó a cabo el informe de conciliación de operaciones recíprocas trimestral con corte a 30 de septiembre de 2020, sin embargo en la conciliciación de operaciones reciprocas con la DTN se presentan partidas superiores a un mes en Febrero, Abril y Junio. 
</t>
    </r>
    <r>
      <rPr>
        <b/>
        <sz val="11"/>
        <color theme="1"/>
        <rFont val="Arial Narrow"/>
        <family val="2"/>
      </rPr>
      <t xml:space="preserve">DTPA: </t>
    </r>
    <r>
      <rPr>
        <sz val="11"/>
        <color theme="1"/>
        <rFont val="Arial Narrow"/>
        <family val="2"/>
      </rPr>
      <t xml:space="preserve">Se adjunta como evidencia de control las conciliaciones reciprocas reciprocas a junio y septiembre de NACION para la Territorial, sin embargo en la conciliciación de operaciones reciprocas con la DTN se presentan partidas superiores a un mes en Enero y Marzo. 
</t>
    </r>
    <r>
      <rPr>
        <b/>
        <sz val="11"/>
        <color theme="1"/>
        <rFont val="Arial Narrow"/>
        <family val="2"/>
      </rPr>
      <t>DTAN</t>
    </r>
    <r>
      <rPr>
        <sz val="11"/>
        <color theme="1"/>
        <rFont val="Arial Narrow"/>
        <family val="2"/>
      </rPr>
      <t xml:space="preserve">: Se adjunta Informes del segundo y tercer trimestre del 2020 de GN y FONAM, sin embargo en la conciliciación de operaciones reciprocas con la DTN se presentan partidas superiores a un mes en Julio. </t>
    </r>
  </si>
  <si>
    <t>GGF.:18.68%
DTCA:10,68%
DTOR:18,68%
DTAO:17,34%
DTAM: 18,68%
DTPA:16,01%
DTAN: 18,68</t>
  </si>
  <si>
    <r>
      <rPr>
        <b/>
        <sz val="11"/>
        <rFont val="Arial Narrow"/>
        <family val="2"/>
      </rPr>
      <t>GGF:</t>
    </r>
    <r>
      <rPr>
        <sz val="11"/>
        <rFont val="Arial Narrow"/>
        <family val="2"/>
      </rPr>
      <t xml:space="preserve"> Adjuntan evidencias radicadas en Orfeo y  y en formato pfd y Excel, debidamente justificadas y en los formatos se encuentran firmados por las personas que intervienen en el proceso.
</t>
    </r>
    <r>
      <rPr>
        <b/>
        <sz val="11"/>
        <rFont val="Arial Narrow"/>
        <family val="2"/>
      </rPr>
      <t>DTAO:</t>
    </r>
    <r>
      <rPr>
        <sz val="11"/>
        <rFont val="Arial Narrow"/>
        <family val="2"/>
      </rPr>
      <t xml:space="preserve"> Adjuntan evidencias radicadas en Orfeo y  y en formato pfd y Excel, debidamente justificadas y en los formatos se encuentran firmados por las personas que intervienen en el proceso.
</t>
    </r>
    <r>
      <rPr>
        <b/>
        <sz val="11"/>
        <rFont val="Arial Narrow"/>
        <family val="2"/>
      </rPr>
      <t>DTAN:</t>
    </r>
    <r>
      <rPr>
        <sz val="11"/>
        <rFont val="Arial Narrow"/>
        <family val="2"/>
      </rPr>
      <t xml:space="preserve">Adjuntan evidencias radicadas en Orfeo y  y en formato pfd y Excel, debidamente justificadas y en los formatos se encuentran firmados por las personas que intervienen en el proceso.
</t>
    </r>
    <r>
      <rPr>
        <b/>
        <sz val="11"/>
        <rFont val="Arial Narrow"/>
        <family val="2"/>
      </rPr>
      <t>DTPA:</t>
    </r>
    <r>
      <rPr>
        <sz val="11"/>
        <rFont val="Arial Narrow"/>
        <family val="2"/>
      </rPr>
      <t xml:space="preserve">Adjuntan evidencias radicadas en Orfeo y  y en formato pfd y Excel, debidamente justificadas y en los formatos se encuentran firmados por las personas que intervienen en el proceso.
</t>
    </r>
    <r>
      <rPr>
        <b/>
        <sz val="11"/>
        <rFont val="Arial Narrow"/>
        <family val="2"/>
      </rPr>
      <t>DTCA:</t>
    </r>
    <r>
      <rPr>
        <sz val="11"/>
        <rFont val="Arial Narrow"/>
        <family val="2"/>
      </rPr>
      <t xml:space="preserve"> Adjuntan evidencias radicadas en Orfeo y  y en formato pfd y Excel, debidamente justificadas y en los formatos se encuentran firmados por las personas que intervienen en el proceso.
</t>
    </r>
    <r>
      <rPr>
        <b/>
        <sz val="11"/>
        <rFont val="Arial Narrow"/>
        <family val="2"/>
      </rPr>
      <t xml:space="preserve">DTAM: </t>
    </r>
    <r>
      <rPr>
        <sz val="11"/>
        <rFont val="Arial Narrow"/>
        <family val="2"/>
      </rPr>
      <t xml:space="preserve">Adjuntan evidencias radicadas en Orfeo en formato Excel, debidamente justificadas.
</t>
    </r>
    <r>
      <rPr>
        <u/>
        <sz val="11"/>
        <rFont val="Arial Narrow"/>
        <family val="2"/>
      </rPr>
      <t>Obs:</t>
    </r>
    <r>
      <rPr>
        <sz val="11"/>
        <rFont val="Arial Narrow"/>
        <family val="2"/>
      </rPr>
      <t xml:space="preserve"> no adjunta las evidencias en formato PDF y las evidencias no estan firmadas por las personas que hacen parte del proceso. 
</t>
    </r>
    <r>
      <rPr>
        <b/>
        <sz val="11"/>
        <rFont val="Arial Narrow"/>
        <family val="2"/>
      </rPr>
      <t>DTOR:</t>
    </r>
    <r>
      <rPr>
        <sz val="11"/>
        <rFont val="Arial Narrow"/>
        <family val="2"/>
      </rPr>
      <t xml:space="preserve"> Adjuntan evidencias radicadas en Orfeo y  y en formato pfd y Excel, debidamente justificadas y en los formatos se encuentran firmados por las personas que intervienen en el proceso.
</t>
    </r>
  </si>
  <si>
    <t>GGF: 7.92%
DTAO: 5% 
DTAN:8,33%
DTPA: 8.13%
DTCA: 7.72%
DTAM: 7.50%
DTOR: 7.50%</t>
  </si>
  <si>
    <r>
      <t>GGF</t>
    </r>
    <r>
      <rPr>
        <sz val="11"/>
        <color indexed="8"/>
        <rFont val="Arial Narrow"/>
        <family val="2"/>
      </rPr>
      <t xml:space="preserve">:se distribuyo el presupuesto con base en los excedentes financieros de 2018 y la proyección de ingresos del anteproyecto 2020 contratistas rec.21 la distribución del recurso 20 tubo un impacto muy grande por la sitación de emergencia sanitaria cambiando la proyección de ingresos por lo que se debio bloquear los recursos ya distribuidos a las areas, un valor de 3.994 millones garantizando que el ingreso corresponda con el gasto. </t>
    </r>
    <r>
      <rPr>
        <b/>
        <sz val="11"/>
        <color rgb="FF000000"/>
        <rFont val="Arial Narrow"/>
        <family val="2"/>
      </rPr>
      <t>Anexo 1 PAA_anteproyecto_ingresos</t>
    </r>
  </si>
  <si>
    <t>GGF:10%</t>
  </si>
  <si>
    <r>
      <rPr>
        <b/>
        <sz val="11"/>
        <rFont val="Arial Narrow"/>
        <family val="2"/>
      </rPr>
      <t>GGF: S</t>
    </r>
    <r>
      <rPr>
        <sz val="11"/>
        <rFont val="Arial Narrow"/>
        <family val="2"/>
      </rPr>
      <t>e adjunta Plan de Control Interno Contable de seguimiento contable de DTS y NC porcentual y descriptivo con corte a Septiembre.</t>
    </r>
    <r>
      <rPr>
        <b/>
        <sz val="11"/>
        <rFont val="Arial Narrow"/>
        <family val="2"/>
      </rPr>
      <t xml:space="preserve">
GGF: </t>
    </r>
    <r>
      <rPr>
        <sz val="11"/>
        <rFont val="Arial Narrow"/>
        <family val="2"/>
      </rPr>
      <t>Se adjunta Información contable consolidada (Estados Financieros y notas a nivel consolidado de PNN y Fonam - PNN, de julio, agosto y septiembre)</t>
    </r>
    <r>
      <rPr>
        <sz val="11"/>
        <color indexed="8"/>
        <rFont val="Arial Narrow"/>
        <family val="2"/>
      </rPr>
      <t xml:space="preserve">
</t>
    </r>
    <r>
      <rPr>
        <b/>
        <sz val="11"/>
        <color indexed="8"/>
        <rFont val="Arial Narrow"/>
        <family val="2"/>
      </rPr>
      <t>DTCA:</t>
    </r>
    <r>
      <rPr>
        <sz val="11"/>
        <color indexed="8"/>
        <rFont val="Arial Narrow"/>
        <family val="2"/>
      </rPr>
      <t xml:space="preserve">  Se adjunta Información contable  (Estados Financieros  de PNN y Fonam - PNN, de enero, febrero, marzo, abril, mayo y junio de 2020) Y Notas de PNN y Fonam - PNN de marzo y Junio. No se realizó notas de Enero, febrero, abril y mayo de PNN y Fonam PNN. Falta subir al drive Estados Financieros y notas a diciembre de 2019.
</t>
    </r>
    <r>
      <rPr>
        <b/>
        <sz val="11"/>
        <color indexed="8"/>
        <rFont val="Arial Narrow"/>
        <family val="2"/>
      </rPr>
      <t xml:space="preserve">DTOR: </t>
    </r>
    <r>
      <rPr>
        <sz val="11"/>
        <color indexed="8"/>
        <rFont val="Arial Narrow"/>
        <family val="2"/>
      </rPr>
      <t xml:space="preserve">Se adjunta Información contable  (Estados Financieros y notas a  de PNN y Fonam - PNN, de julio, agosto y septiembre de 2020).
</t>
    </r>
    <r>
      <rPr>
        <b/>
        <sz val="11"/>
        <color indexed="8"/>
        <rFont val="Arial Narrow"/>
        <family val="2"/>
      </rPr>
      <t>DTAO:</t>
    </r>
    <r>
      <rPr>
        <sz val="11"/>
        <color indexed="8"/>
        <rFont val="Arial Narrow"/>
        <family val="2"/>
      </rPr>
      <t xml:space="preserve"> Se adjunta Información contable  (Estados Financieros y notas a  de PNN y Fonam - PNN, de julio, agosto y septiembre de 2020).
</t>
    </r>
    <r>
      <rPr>
        <b/>
        <sz val="11"/>
        <color indexed="8"/>
        <rFont val="Arial Narrow"/>
        <family val="2"/>
      </rPr>
      <t xml:space="preserve">DTAM: </t>
    </r>
    <r>
      <rPr>
        <sz val="11"/>
        <color indexed="8"/>
        <rFont val="Arial Narrow"/>
        <family val="2"/>
      </rPr>
      <t xml:space="preserve">Se adjunta Información contable  (Estados Financieros y notas a  de PNN y Fonam - PNN, de julio, agosto y septiembre de 2020).
</t>
    </r>
    <r>
      <rPr>
        <b/>
        <sz val="11"/>
        <color indexed="8"/>
        <rFont val="Arial Narrow"/>
        <family val="2"/>
      </rPr>
      <t>DTPA:</t>
    </r>
    <r>
      <rPr>
        <sz val="11"/>
        <color indexed="8"/>
        <rFont val="Arial Narrow"/>
        <family val="2"/>
      </rPr>
      <t xml:space="preserve"> SSe adjunta Información contable  (Estados Financieros y notas a  de PNN y Fonam - PNN, de julio, agosto y septiembre de 2020).
</t>
    </r>
    <r>
      <rPr>
        <b/>
        <sz val="11"/>
        <color indexed="8"/>
        <rFont val="Arial Narrow"/>
        <family val="2"/>
      </rPr>
      <t>DTAN:</t>
    </r>
    <r>
      <rPr>
        <sz val="11"/>
        <color indexed="8"/>
        <rFont val="Arial Narrow"/>
        <family val="2"/>
      </rPr>
      <t xml:space="preserve"> Se adjunta Información contable  (Estados Financieros y notas a  de PNN y Fonam - PNN, de julio, agosto y septiembre de 2020). 
 </t>
    </r>
    <r>
      <rPr>
        <b/>
        <sz val="11"/>
        <color indexed="8"/>
        <rFont val="Arial Narrow"/>
        <family val="2"/>
      </rPr>
      <t>NOTA 1:</t>
    </r>
    <r>
      <rPr>
        <sz val="11"/>
        <color indexed="8"/>
        <rFont val="Arial Narrow"/>
        <family val="2"/>
      </rPr>
      <t xml:space="preserve"> El % del</t>
    </r>
    <r>
      <rPr>
        <b/>
        <sz val="11"/>
        <color indexed="8"/>
        <rFont val="Arial Narrow"/>
        <family val="2"/>
      </rPr>
      <t xml:space="preserve"> 50% </t>
    </r>
    <r>
      <rPr>
        <sz val="11"/>
        <color indexed="8"/>
        <rFont val="Arial Narrow"/>
        <family val="2"/>
      </rPr>
      <t>se divide en las dos acciones cada una</t>
    </r>
    <r>
      <rPr>
        <b/>
        <sz val="11"/>
        <color indexed="8"/>
        <rFont val="Arial Narrow"/>
        <family val="2"/>
      </rPr>
      <t xml:space="preserve"> 25%</t>
    </r>
    <r>
      <rPr>
        <sz val="11"/>
        <color indexed="8"/>
        <rFont val="Arial Narrow"/>
        <family val="2"/>
      </rPr>
      <t xml:space="preserve">
</t>
    </r>
    <r>
      <rPr>
        <b/>
        <sz val="11"/>
        <color indexed="8"/>
        <rFont val="Arial Narrow"/>
        <family val="2"/>
      </rPr>
      <t>NOTA2</t>
    </r>
    <r>
      <rPr>
        <sz val="11"/>
        <color indexed="8"/>
        <rFont val="Arial Narrow"/>
        <family val="2"/>
      </rPr>
      <t xml:space="preserve">: Por plazos de la Contaduría no se ha realizado al corte de 26 de noviembre de 2020, cierre de octubre, noviembre y diciembre, por lo cual se agregó en el primer monitoreo información de diciembre 2019, para la evaluación total.  Respecto al PCIC se incluyó durante el año formulación, y seguimientos a Marzo, Junio y Septiembre para la puntuación total. </t>
    </r>
  </si>
  <si>
    <r>
      <t>GGF:</t>
    </r>
    <r>
      <rPr>
        <b/>
        <sz val="11"/>
        <color indexed="8"/>
        <rFont val="Arial Narrow"/>
        <family val="2"/>
      </rPr>
      <t xml:space="preserve"> </t>
    </r>
    <r>
      <rPr>
        <sz val="11"/>
        <color indexed="8"/>
        <rFont val="Arial Narrow"/>
        <family val="2"/>
      </rPr>
      <t>25%
GGF: 25%
DTCA: 21,,8%
DTOR: 25%
DTAO: 25%
DTAM: 25%
DTPA: 25%
DTAN: 25%</t>
    </r>
  </si>
  <si>
    <r>
      <rPr>
        <b/>
        <sz val="11"/>
        <rFont val="Arial Narrow"/>
        <family val="2"/>
      </rPr>
      <t xml:space="preserve">GGF: </t>
    </r>
    <r>
      <rPr>
        <sz val="11"/>
        <rFont val="Arial Narrow"/>
        <family val="2"/>
      </rPr>
      <t>Se adjunta certificación  trimestral de estados financieros según mapa de riesgos con corte a septeimbre 2020 de PNN y Fonam - PNN</t>
    </r>
    <r>
      <rPr>
        <sz val="11"/>
        <color indexed="8"/>
        <rFont val="Arial Narrow"/>
        <family val="2"/>
      </rPr>
      <t xml:space="preserve">
</t>
    </r>
    <r>
      <rPr>
        <b/>
        <sz val="11"/>
        <color indexed="8"/>
        <rFont val="Arial Narrow"/>
        <family val="2"/>
      </rPr>
      <t>DTCA:</t>
    </r>
    <r>
      <rPr>
        <sz val="11"/>
        <color indexed="8"/>
        <rFont val="Arial Narrow"/>
        <family val="2"/>
      </rPr>
      <t xml:space="preserve">  Se adjunta certificación  trimestral de estados financieros según mapa de riesgos con corte a septeimbre 2020 de PNN y Fonam - PNN
</t>
    </r>
    <r>
      <rPr>
        <b/>
        <sz val="11"/>
        <color indexed="8"/>
        <rFont val="Arial Narrow"/>
        <family val="2"/>
      </rPr>
      <t xml:space="preserve">DTOR: </t>
    </r>
    <r>
      <rPr>
        <sz val="11"/>
        <color indexed="8"/>
        <rFont val="Arial Narrow"/>
        <family val="2"/>
      </rPr>
      <t xml:space="preserve"> Se adjunta certificación  trimestral de estados financieros según mapa de riesgos con corte a septeimbre 2020 de PNN y Fonam - PNN
</t>
    </r>
    <r>
      <rPr>
        <b/>
        <sz val="11"/>
        <color indexed="8"/>
        <rFont val="Arial Narrow"/>
        <family val="2"/>
      </rPr>
      <t>DTAO:</t>
    </r>
    <r>
      <rPr>
        <sz val="11"/>
        <color indexed="8"/>
        <rFont val="Arial Narrow"/>
        <family val="2"/>
      </rPr>
      <t xml:space="preserve">  Se adjunta certificación  trimestral de estados financieros según mapa de riesgos con corte a septeimbre 2020 de PNN y Fonam - PNN
</t>
    </r>
    <r>
      <rPr>
        <b/>
        <sz val="11"/>
        <color indexed="8"/>
        <rFont val="Arial Narrow"/>
        <family val="2"/>
      </rPr>
      <t>DTAM:</t>
    </r>
    <r>
      <rPr>
        <sz val="11"/>
        <color indexed="8"/>
        <rFont val="Arial Narrow"/>
        <family val="2"/>
      </rPr>
      <t xml:space="preserve"> S Se adjunta certificación  trimestral de estados financieros según mapa de riesgos con corte a septeimbre 2020 de PNN y Fonam - PNN
</t>
    </r>
    <r>
      <rPr>
        <b/>
        <sz val="11"/>
        <color indexed="8"/>
        <rFont val="Arial Narrow"/>
        <family val="2"/>
      </rPr>
      <t>DTPA:</t>
    </r>
    <r>
      <rPr>
        <sz val="11"/>
        <color indexed="8"/>
        <rFont val="Arial Narrow"/>
        <family val="2"/>
      </rPr>
      <t xml:space="preserve">  Se adjunta certificación  trimestral de estados financieros según mapa de riesgos con corte a septeimbre 2020 de PNN y Fonam - PNN
</t>
    </r>
    <r>
      <rPr>
        <b/>
        <sz val="11"/>
        <color indexed="8"/>
        <rFont val="Arial Narrow"/>
        <family val="2"/>
      </rPr>
      <t>DTAN:</t>
    </r>
    <r>
      <rPr>
        <sz val="11"/>
        <color indexed="8"/>
        <rFont val="Arial Narrow"/>
        <family val="2"/>
      </rPr>
      <t xml:space="preserve">  Se adjunta certificación  trimestral de estados financieros según mapa de riesgos con corte a septeimbre 2020 de PNN y Fonam - PNN
</t>
    </r>
    <r>
      <rPr>
        <b/>
        <sz val="11"/>
        <color indexed="8"/>
        <rFont val="Arial Narrow"/>
        <family val="2"/>
      </rPr>
      <t>NOTA:</t>
    </r>
    <r>
      <rPr>
        <sz val="11"/>
        <color indexed="8"/>
        <rFont val="Arial Narrow"/>
        <family val="2"/>
      </rPr>
      <t xml:space="preserve"> Por plazos de la Contaduría no se ha realizado al corte de 26 de noviembre de 2020, cierre de octubre, noviembre y diciembre, por lo cual se agregó en el primer monitoreo certificación a diciembre de 2019, para la evaluación total.</t>
    </r>
  </si>
  <si>
    <t>GGF.: 50%
DTCA: 50%
DTOR: 50%
DTAO: 50%
DTAM: 50%
DTPA: 50%
DTAN: 50%</t>
  </si>
  <si>
    <r>
      <rPr>
        <b/>
        <sz val="11"/>
        <color theme="1"/>
        <rFont val="Arial Narrow"/>
        <family val="2"/>
      </rPr>
      <t xml:space="preserve">GGF: </t>
    </r>
    <r>
      <rPr>
        <sz val="11"/>
        <color theme="1"/>
        <rFont val="Arial Narrow"/>
        <family val="2"/>
      </rPr>
      <t xml:space="preserve">Se adjunta el reporte de registros presupuestales generado desde el aplicativo SIIF Nación con corte 31 de octubre de 2020. En este, se realizó la verificación aleatoria del cumplimiento de lo requerido en la acción de control del riesgo, como número del contrato, nombre del proveedor o contratista, valor del contrato, cuenta bancaria, afectación correcta del CDP, afectación correcta del producto y, por último, el registro en el objeto de RP del número de PPA y número del Orfeo con el cual se solicitud el trámite financiero. Se deja constancia que a pesar de que la matriz de riesgo referencia fecha de monitoreo y revisión el 30 de diciembre 2020, la información corresponde al corte 31 de octubre de 2020.
</t>
    </r>
    <r>
      <rPr>
        <b/>
        <sz val="11"/>
        <color theme="1"/>
        <rFont val="Arial Narrow"/>
        <family val="2"/>
      </rPr>
      <t>DTCA:</t>
    </r>
    <r>
      <rPr>
        <sz val="11"/>
        <color theme="1"/>
        <rFont val="Arial Narrow"/>
        <family val="2"/>
      </rPr>
      <t xml:space="preserve"> La Dirección Adjunto el Listado de compromiso, donde se puede validar lo requerido en la acción del riesgo. Sin embargo, en el reporte no se evidencia el número del PAA.  </t>
    </r>
    <r>
      <rPr>
        <b/>
        <sz val="11"/>
        <color theme="1"/>
        <rFont val="Arial Narrow"/>
        <family val="2"/>
      </rPr>
      <t xml:space="preserve">   
DTPA: </t>
    </r>
    <r>
      <rPr>
        <sz val="11"/>
        <color theme="1"/>
        <rFont val="Arial Narrow"/>
        <family val="2"/>
      </rPr>
      <t>La Dirección Adjunto el Listado de compromiso, donde se puede validar lo requerido en la acción del riesgo.</t>
    </r>
    <r>
      <rPr>
        <b/>
        <sz val="11"/>
        <color theme="1"/>
        <rFont val="Arial Narrow"/>
        <family val="2"/>
      </rPr>
      <t xml:space="preserve">
DTOR: </t>
    </r>
    <r>
      <rPr>
        <sz val="11"/>
        <color theme="1"/>
        <rFont val="Arial Narrow"/>
        <family val="2"/>
      </rPr>
      <t>La Dirección Adjunto el Listado de compromiso, donde se puede validar lo requerido en la acción del riesgo.</t>
    </r>
    <r>
      <rPr>
        <b/>
        <sz val="11"/>
        <color theme="1"/>
        <rFont val="Arial Narrow"/>
        <family val="2"/>
      </rPr>
      <t xml:space="preserve"> 
DTAM: </t>
    </r>
    <r>
      <rPr>
        <sz val="11"/>
        <color theme="1"/>
        <rFont val="Arial Narrow"/>
        <family val="2"/>
      </rPr>
      <t xml:space="preserve">La Dirección Adjunto el Listado de compromiso, según verificación aleatoria se pudo evidenciar que en los Registros Presupuestales de servicios públicos se relacipona el PAA y el numero de ORFEO. Sin embargo, en los Rps de los contratos que se tramitan por SECOP, no se relaciona el Numero de ORFEO,.    
</t>
    </r>
    <r>
      <rPr>
        <b/>
        <sz val="11"/>
        <color theme="1"/>
        <rFont val="Arial Narrow"/>
        <family val="2"/>
      </rPr>
      <t xml:space="preserve">DTAO: </t>
    </r>
    <r>
      <rPr>
        <sz val="11"/>
        <color theme="1"/>
        <rFont val="Arial Narrow"/>
        <family val="2"/>
      </rPr>
      <t>La Dirección Adjunto el Listado de compromiso, donde se puede validar lo requerido en la acción del riesgo.</t>
    </r>
    <r>
      <rPr>
        <b/>
        <sz val="11"/>
        <color theme="1"/>
        <rFont val="Arial Narrow"/>
        <family val="2"/>
      </rPr>
      <t xml:space="preserve">
DTAN:</t>
    </r>
    <r>
      <rPr>
        <sz val="11"/>
        <color theme="1"/>
        <rFont val="Arial Narrow"/>
        <family val="2"/>
      </rPr>
      <t xml:space="preserve"> La Dirección Adjunto el Listado de compromiso, donde se puede validar lo requerido en la acción del riesgo.  </t>
    </r>
  </si>
  <si>
    <t>GGF: 50% 
DTCA: 50%
DTPA: 50%
DTOR: 50%
DTAM: 25%
DTAO: 50%
DTAN: 50%</t>
  </si>
  <si>
    <t>GGF: Participación a nivel nacional del curso de integridad, transparencia y lucha contra la corrupción entre otros. Se adjuntan una muestra de los certificados de participación. Anexo 1 Certificados de participación</t>
  </si>
  <si>
    <t>GGF: 50%</t>
  </si>
  <si>
    <r>
      <rPr>
        <b/>
        <sz val="11"/>
        <rFont val="Arial Narrow"/>
        <family val="2"/>
      </rPr>
      <t>GGF:</t>
    </r>
    <r>
      <rPr>
        <sz val="11"/>
        <rFont val="Arial Narrow"/>
        <family val="2"/>
      </rPr>
      <t xml:space="preserve"> Desde el Grupo de Gestión Financiera se generó, expidió y comunicó al inicio de la vigencia 2020, la circular No. 20204000000511 con un alcance a la misma de fechas 10-01-20 y 14-01-20 respectivamente. En esta, se dan los lineamientos de ejecución presupuestal - 2020. Los documentos se comunicaron a la entidad por correo electrónico. En ellos, se hace referencia al Decreto de liquidación 2411 del 30 de noviembre de 2019 y demás normas del Ministerio de hacienda. Así como los procedimientos de la entidad expedidos sobre la materia. De igual manera en el GGF, se han atendido las consultas y requerimientos relacionados con la acción de control del riesgo.   </t>
    </r>
    <r>
      <rPr>
        <b/>
        <sz val="11"/>
        <rFont val="Arial Narrow"/>
        <family val="2"/>
      </rPr>
      <t>Anexo 1 Circular Lineamientos Ejecucion Presupuestal - 2020 NC y Anexo 2 Alcance Lineamientos Ejecución de Recursos - 2020 NC.</t>
    </r>
  </si>
  <si>
    <t>GGF: 25%</t>
  </si>
  <si>
    <r>
      <rPr>
        <b/>
        <sz val="11"/>
        <rFont val="Arial Narrow"/>
        <family val="2"/>
      </rPr>
      <t xml:space="preserve">GGF: </t>
    </r>
    <r>
      <rPr>
        <sz val="11"/>
        <rFont val="Arial Narrow"/>
        <family val="2"/>
      </rPr>
      <t xml:space="preserve">Se adjunta el informe técnico, administrativo y financiero con corte 30 de septiembre de 2020, en el ítem 13 se evidencia el cumplimento por parte del nivel central a la acción de control solicitada en para este riesgo. Con corte 30 de septiembre de 2020 en el nivel central los únicos actos administrativos registrados con amparo de vigencias futuras 2021 son los contratos de prestación de servicios del equipo de contratistas del Grupo de Gestión Financiera. 
La información de la vigencia futura es la siguiente: Emitida por Director General de Presupuesto Público Nacional con número de aprobación </t>
    </r>
    <r>
      <rPr>
        <b/>
        <sz val="11"/>
        <rFont val="Arial Narrow"/>
        <family val="2"/>
      </rPr>
      <t xml:space="preserve">No. 2-2020-034507 del 29 de julio de 2020 y la autorización en el SIIF- Nación No. 27520 de fecha 29 de julio.  </t>
    </r>
    <r>
      <rPr>
        <sz val="11"/>
        <rFont val="Arial Narrow"/>
        <family val="2"/>
      </rPr>
      <t xml:space="preserve"> 
</t>
    </r>
    <r>
      <rPr>
        <b/>
        <sz val="11"/>
        <rFont val="Arial Narrow"/>
        <family val="2"/>
      </rPr>
      <t xml:space="preserve">DTCA: </t>
    </r>
    <r>
      <rPr>
        <sz val="11"/>
        <rFont val="Arial Narrow"/>
        <family val="2"/>
      </rPr>
      <t xml:space="preserve">La Dirección Adjunta el Informe Técnico Administrativo y Financiero con corte al 30 de septiembre de 2020, donde se puee verificar el cumplimiento del criterio solicitado. </t>
    </r>
    <r>
      <rPr>
        <b/>
        <sz val="11"/>
        <rFont val="Arial Narrow"/>
        <family val="2"/>
      </rPr>
      <t xml:space="preserve">
DTPA: </t>
    </r>
    <r>
      <rPr>
        <sz val="11"/>
        <rFont val="Arial Narrow"/>
        <family val="2"/>
      </rPr>
      <t xml:space="preserve">La Dirección Adjunta el Informe Técnico Administrativo y Financiero con corte al 30 de septiembre de 2020, donde se puede verificar el cumplimiento del criterio solicitado.
</t>
    </r>
    <r>
      <rPr>
        <b/>
        <sz val="11"/>
        <rFont val="Arial Narrow"/>
        <family val="2"/>
      </rPr>
      <t xml:space="preserve">DTOR: </t>
    </r>
    <r>
      <rPr>
        <sz val="11"/>
        <rFont val="Arial Narrow"/>
        <family val="2"/>
      </rPr>
      <t>La Dirección Adjunta el Informe Técnico Administrativo y Financiero con corte al 30 de septiembre de 2020, donde se puede verificar el cumplimiento del criterio solicitado.</t>
    </r>
    <r>
      <rPr>
        <b/>
        <sz val="11"/>
        <rFont val="Arial Narrow"/>
        <family val="2"/>
      </rPr>
      <t xml:space="preserve"> 
DTAM: </t>
    </r>
    <r>
      <rPr>
        <sz val="11"/>
        <rFont val="Arial Narrow"/>
        <family val="2"/>
      </rPr>
      <t>La Dirección Adjunta el Informe Técnico Administrativo y Financiero con corte al 30 de septiembre de 2020, donde se puede verificar el cumplimiento del criterio solicitado.</t>
    </r>
    <r>
      <rPr>
        <b/>
        <sz val="11"/>
        <rFont val="Arial Narrow"/>
        <family val="2"/>
      </rPr>
      <t xml:space="preserve">
DTAO: </t>
    </r>
    <r>
      <rPr>
        <sz val="11"/>
        <rFont val="Arial Narrow"/>
        <family val="2"/>
      </rPr>
      <t>La Dirección Adjunta el Informe Técnico Administrativo y Financiero con corte al 30 de septiembre de 2020, donde se puede verificar el cumplimiento del criterio solicitado.</t>
    </r>
    <r>
      <rPr>
        <b/>
        <sz val="11"/>
        <rFont val="Arial Narrow"/>
        <family val="2"/>
      </rPr>
      <t xml:space="preserve">
DTAN: </t>
    </r>
    <r>
      <rPr>
        <sz val="11"/>
        <rFont val="Arial Narrow"/>
        <family val="2"/>
      </rPr>
      <t>La Dirección Adjunta el Informe Técnico Administrativo y Financiero con corte al 30 de septiembre de 2020, donde se puede verificar el cumplimiento del criterio solicitado.</t>
    </r>
  </si>
  <si>
    <t>GGF: 25%
DTCA: 17%
DTPA: 25%
DTOR: 25%
DTAM: 25%
DTAO: 25%
DTAN: 25%</t>
  </si>
  <si>
    <r>
      <rPr>
        <b/>
        <sz val="11"/>
        <rFont val="Arial Narrow"/>
        <family val="2"/>
      </rPr>
      <t xml:space="preserve">GGF: </t>
    </r>
    <r>
      <rPr>
        <sz val="11"/>
        <rFont val="Arial Narrow"/>
        <family val="2"/>
      </rPr>
      <t xml:space="preserve">Durante el trimestre agosto-octubre, en reuniones de Comité Directivo se realizó seguimiento permanente a la ejecución presupuestal de la vigencia 2020, la reserva presupuestal constituida y los saldos de apropiación de la vigencia por utilizar de las Direcciones Territoriales y las Subdirecciones del gestión y manejo, la subdirección de sostenibilidad y negocios Ambientales y los grupos de la Subdirección Administrativa y financiera y demás dependencias del nivel central. Esto, en concordancia con los instrumentos de planeación definidos para este tema. </t>
    </r>
    <r>
      <rPr>
        <b/>
        <sz val="11"/>
        <rFont val="Arial Narrow"/>
        <family val="2"/>
      </rPr>
      <t>Anexo 1 informe de ejecución vigencia por dependencias 31.10.2020</t>
    </r>
  </si>
  <si>
    <r>
      <rPr>
        <b/>
        <sz val="11"/>
        <rFont val="Arial Narrow"/>
        <family val="2"/>
      </rPr>
      <t xml:space="preserve">GGF: </t>
    </r>
    <r>
      <rPr>
        <sz val="11"/>
        <rFont val="Arial Narrow"/>
        <family val="2"/>
      </rPr>
      <t>Se anexa el listado de obligaciones los cuales fueron validados en el ejercicio de la austeridad del gasto encontrando 2 errores de la causación de servicios publicos se retroalimento con el area correspondiente.</t>
    </r>
    <r>
      <rPr>
        <b/>
        <sz val="11"/>
        <rFont val="Arial Narrow"/>
        <family val="2"/>
      </rPr>
      <t xml:space="preserve">
DTCA:  S</t>
    </r>
    <r>
      <rPr>
        <sz val="11"/>
        <rFont val="Arial Narrow"/>
        <family val="2"/>
      </rPr>
      <t xml:space="preserve">e anexa CEN de obligaciones presupuestales detallada por usus FONAM y Nación validando que se obligue con el uso correcto.
</t>
    </r>
    <r>
      <rPr>
        <b/>
        <sz val="11"/>
        <rFont val="Arial Narrow"/>
        <family val="2"/>
      </rPr>
      <t xml:space="preserve">DTOR: </t>
    </r>
    <r>
      <rPr>
        <sz val="11"/>
        <rFont val="Arial Narrow"/>
        <family val="2"/>
      </rPr>
      <t xml:space="preserve">Se anexa Listado de Obligaciones con Usos Presupuestales. septiembre a 15 de nonviembre validando que se apliquen los usos presupuestales correctos.
</t>
    </r>
    <r>
      <rPr>
        <b/>
        <sz val="11"/>
        <rFont val="Arial Narrow"/>
        <family val="2"/>
      </rPr>
      <t xml:space="preserve">DTAO: </t>
    </r>
    <r>
      <rPr>
        <sz val="11"/>
        <rFont val="Arial Narrow"/>
        <family val="2"/>
      </rPr>
      <t>Se tiene constante conciliación del catálogo de usos presupuestales, así:
* Con las técnicas administrativas de las áreas, en la revisión de las Solicitudes de CDP, corroborando los usos con el Catálogo de Usos Presupuestales con el PAA y con la Clasificación Central de Productos (DANE).
* Con el área de Contabilidad se hace verificación constante de los usos que quedan referenciados en la solicitud de CDP, para  que los mismos sean utilizados en las obligaciones, verificando adicionalmente el listado de  Usos Habilitados suministrados con Nivel Central la DTAO anexa la gestión de usos en los meses de octubre y noviembre.
Con estas actividades minimizamos el riesgo.   Anexo:  Listas Aleatorias de Revisión de Usos Presupuestales</t>
    </r>
    <r>
      <rPr>
        <b/>
        <sz val="11"/>
        <rFont val="Arial Narrow"/>
        <family val="2"/>
      </rPr>
      <t>.</t>
    </r>
    <r>
      <rPr>
        <sz val="11"/>
        <rFont val="Arial Narrow"/>
        <family val="2"/>
      </rPr>
      <t xml:space="preserve">
</t>
    </r>
    <r>
      <rPr>
        <b/>
        <sz val="11"/>
        <rFont val="Arial Narrow"/>
        <family val="2"/>
      </rPr>
      <t xml:space="preserve">DTAM: </t>
    </r>
    <r>
      <rPr>
        <sz val="11"/>
        <rFont val="Arial Narrow"/>
        <family val="2"/>
      </rPr>
      <t xml:space="preserve">Se adjunta la conciliación del  PAA Presupuesto 2020 programado Vs el control de las obligaciones presupuestales con corte a 31 de octubre 2020
</t>
    </r>
    <r>
      <rPr>
        <b/>
        <sz val="11"/>
        <rFont val="Arial Narrow"/>
        <family val="2"/>
      </rPr>
      <t>DTPA:</t>
    </r>
    <r>
      <rPr>
        <sz val="11"/>
        <rFont val="Arial Narrow"/>
        <family val="2"/>
      </rPr>
      <t xml:space="preserve"> el informe de austeridad del gasto se reporta desde Central, esta DT no presenta evidencias de la validación de los usos causados. 
</t>
    </r>
    <r>
      <rPr>
        <b/>
        <sz val="11"/>
        <rFont val="Arial Narrow"/>
        <family val="2"/>
      </rPr>
      <t>DTAN:</t>
    </r>
    <r>
      <rPr>
        <sz val="11"/>
        <rFont val="Arial Narrow"/>
        <family val="2"/>
      </rPr>
      <t xml:space="preserve"> Se anexa Listado de Obligaciones con Usos Presupuestales a 5 de noviembre FONAM y PGN con la validación de causar por el uso correspondiente.</t>
    </r>
  </si>
  <si>
    <t>GGF.: 50%
DTCA: 50%
DTOR: 50%
DTAO: 50%
DTAM: 50%
DTPA: 0%
DTAN: 50%</t>
  </si>
  <si>
    <r>
      <rPr>
        <b/>
        <sz val="11"/>
        <rFont val="Arial Narrow"/>
        <family val="2"/>
      </rPr>
      <t>GGF:</t>
    </r>
    <r>
      <rPr>
        <sz val="11"/>
        <rFont val="Arial Narrow"/>
        <family val="2"/>
      </rPr>
      <t xml:space="preserve"> se ha venido actualizando el catalgo de gastos con los usos presupuestales solicitados por las DT con el apoyo y viabilización del Nivel central y se establecio un archivo compartido en el Drive para que las DT esten enteradas de dicha actualización. </t>
    </r>
    <r>
      <rPr>
        <b/>
        <sz val="11"/>
        <rFont val="Arial Narrow"/>
        <family val="2"/>
      </rPr>
      <t>Anexo 1 plantillas actualización usos</t>
    </r>
  </si>
  <si>
    <t>GGF: 20%</t>
  </si>
  <si>
    <r>
      <rPr>
        <b/>
        <sz val="11"/>
        <rFont val="Arial Narrow"/>
        <family val="2"/>
      </rPr>
      <t xml:space="preserve">GGF: </t>
    </r>
    <r>
      <rPr>
        <sz val="11"/>
        <rFont val="Arial Narrow"/>
        <family val="2"/>
      </rPr>
      <t xml:space="preserve">se solicitó capacitación virtual al correo electronico ccpet@minhacienda.gov.co, sin embargo la respuesta fue un instructivo actualizado el cual se remitio a las DT el 22 de octubre de 2020. </t>
    </r>
    <r>
      <rPr>
        <b/>
        <sz val="11"/>
        <rFont val="Arial Narrow"/>
        <family val="2"/>
      </rPr>
      <t>Anexo 1 Correo_Solicitud del curso virtual del nuevo catalogo presupuestal y Anexo 2 Publicación_Sistema de Clasificación Presupuestal. Presupuesto General de la Nación</t>
    </r>
  </si>
  <si>
    <r>
      <rPr>
        <b/>
        <sz val="11"/>
        <rFont val="Arial Narrow"/>
        <family val="2"/>
      </rPr>
      <t>GGF:</t>
    </r>
    <r>
      <rPr>
        <sz val="11"/>
        <rFont val="Arial Narrow"/>
        <family val="2"/>
      </rPr>
      <t xml:space="preserve"> Se carga la base de datos diligenciada (ago, sept y oct) sin revisión de tesoreria en la mayor parte de doumentos y las preconciliaciones firmadas (Ago, Sept y Oct 2020).
</t>
    </r>
    <r>
      <rPr>
        <b/>
        <sz val="11"/>
        <rFont val="Arial Narrow"/>
        <family val="2"/>
      </rPr>
      <t>DTAO:</t>
    </r>
    <r>
      <rPr>
        <sz val="11"/>
        <rFont val="Arial Narrow"/>
        <family val="2"/>
      </rPr>
      <t xml:space="preserve">Se carga la base de datos diligenciada (a octubre) y las preconciliaciones firmadas (Ago, Sept y Octubre 2020).
</t>
    </r>
    <r>
      <rPr>
        <b/>
        <sz val="11"/>
        <rFont val="Arial Narrow"/>
        <family val="2"/>
      </rPr>
      <t>DTAN:</t>
    </r>
    <r>
      <rPr>
        <sz val="11"/>
        <rFont val="Arial Narrow"/>
        <family val="2"/>
      </rPr>
      <t>Se carga la base de datos diligenciada (a noviembre) y las preconciliaciones firmadas (Jul, Ago, Sept y Octubre 2020).</t>
    </r>
    <r>
      <rPr>
        <b/>
        <sz val="11"/>
        <rFont val="Arial Narrow"/>
        <family val="2"/>
      </rPr>
      <t xml:space="preserve">
DTPA:</t>
    </r>
    <r>
      <rPr>
        <sz val="11"/>
        <rFont val="Arial Narrow"/>
        <family val="2"/>
      </rPr>
      <t xml:space="preserve">Se carga la base de datos diligenciada (jul, ago y septiembre) y las preconciliaciones firmadas (Ago, Sept y Octubre 2020).
</t>
    </r>
    <r>
      <rPr>
        <b/>
        <sz val="11"/>
        <rFont val="Arial Narrow"/>
        <family val="2"/>
      </rPr>
      <t>DTCA:</t>
    </r>
    <r>
      <rPr>
        <sz val="11"/>
        <rFont val="Arial Narrow"/>
        <family val="2"/>
      </rPr>
      <t xml:space="preserve"> Se carga la base de datos diligenciada (oct y nov)sin revisión de tesorería y algunas preconciliaciones firmadas (Ago, Sept y Octubre 2020).
</t>
    </r>
    <r>
      <rPr>
        <b/>
        <sz val="11"/>
        <rFont val="Arial Narrow"/>
        <family val="2"/>
      </rPr>
      <t>DTAM: Se carga la base de datos diligenciada (ago, sept y oct) y algunas preconciliaciones firmadas (Ago, Sept y Oct 2020).</t>
    </r>
    <r>
      <rPr>
        <sz val="11"/>
        <rFont val="Arial Narrow"/>
        <family val="2"/>
      </rPr>
      <t xml:space="preserve">
</t>
    </r>
    <r>
      <rPr>
        <b/>
        <sz val="11"/>
        <rFont val="Arial Narrow"/>
        <family val="2"/>
      </rPr>
      <t>DTOR:</t>
    </r>
    <r>
      <rPr>
        <sz val="11"/>
        <rFont val="Arial Narrow"/>
        <family val="2"/>
      </rPr>
      <t xml:space="preserve"> Se carga la base de datos diligenciada (ago, sept y oct)sin revisión de tesorería y las preconciliaciones firmadas (Ago, Sept y Oct 2020).
</t>
    </r>
  </si>
  <si>
    <t xml:space="preserve">GGF:37,6%
DTAO: 35,9%
DTAN: 36,97%
DTPA: 28,7%
DTCA:  7%
DTAM: 30,9%
DTOR: 37,6%
</t>
  </si>
  <si>
    <r>
      <rPr>
        <b/>
        <sz val="11"/>
        <rFont val="Arial Narrow"/>
        <family val="2"/>
      </rPr>
      <t xml:space="preserve">GGF: </t>
    </r>
    <r>
      <rPr>
        <sz val="11"/>
        <rFont val="Arial Narrow"/>
        <family val="2"/>
      </rPr>
      <t xml:space="preserve">Se remiten las Declaraciones de los meses de Agosto, Septiembre y Octubre (que ya se han presentado), así como  los cronogramas de  vencimientos (Agosto, Septiembre y Octubre), con cumplimiento parcial de las fechas de pago establecidas por PNNC
</t>
    </r>
    <r>
      <rPr>
        <b/>
        <sz val="11"/>
        <rFont val="Arial Narrow"/>
        <family val="2"/>
      </rPr>
      <t xml:space="preserve">DTAO: </t>
    </r>
    <r>
      <rPr>
        <sz val="11"/>
        <rFont val="Arial Narrow"/>
        <family val="2"/>
      </rPr>
      <t xml:space="preserve">Se remiten las Declaraciones de los meses de Agosto, Septiembre y Octubre (que ya se han presentado)pendiente algunos formularios. Respecto a los cronogramas de Agosto, Septiembre y Octubre se presenta  cumplimiento parcial de las fechas de pago establecidas por PNNC. 
</t>
    </r>
    <r>
      <rPr>
        <b/>
        <sz val="11"/>
        <rFont val="Arial Narrow"/>
        <family val="2"/>
      </rPr>
      <t xml:space="preserve">DTAN: </t>
    </r>
    <r>
      <rPr>
        <sz val="11"/>
        <rFont val="Arial Narrow"/>
        <family val="2"/>
      </rPr>
      <t xml:space="preserve">Se remiten las Declaraciones de los meses de Junio, Julio, Agosto, Septiembre y Octubre (que ya se han presentado), así como  los cronogramas de  vencimientos (hasta Octubre),con cumplimiento de las fechas de pago establecidas por PNNC.
</t>
    </r>
    <r>
      <rPr>
        <b/>
        <sz val="11"/>
        <rFont val="Arial Narrow"/>
        <family val="2"/>
      </rPr>
      <t>DTPA:</t>
    </r>
    <r>
      <rPr>
        <sz val="11"/>
        <rFont val="Arial Narrow"/>
        <family val="2"/>
      </rPr>
      <t xml:space="preserve">Se remiten las Declaraciones de los meses de Julio, Agosto, Septiembre (que ya se han presentado), así como  los cronogramas de  vencimientos (Julio, Agosto, Septiembre)con cumplimiento parcial de las fechas de pago establecidas por PNNC.
</t>
    </r>
    <r>
      <rPr>
        <b/>
        <sz val="11"/>
        <rFont val="Arial Narrow"/>
        <family val="2"/>
      </rPr>
      <t>DTCA:</t>
    </r>
    <r>
      <rPr>
        <sz val="11"/>
        <rFont val="Arial Narrow"/>
        <family val="2"/>
      </rPr>
      <t xml:space="preserve"> Se remiten las Declaraciones de los meses de Julio,  Agosto, Septiembre y Octubre (que ya se han presentado)pte algunos soportes de pago con estado exitoso. Respecto a los cronogramas de Agosto, Septiembre y Octubre se presenta  cumplimiento parcial de las fechas de pago establecidas por PNNC. 
</t>
    </r>
    <r>
      <rPr>
        <b/>
        <sz val="11"/>
        <rFont val="Arial Narrow"/>
        <family val="2"/>
      </rPr>
      <t>DTAM: Se remiten las Declaraciones de los meses de Julio, Agosto, Septiembre y Octubre (que ya se han presentado), así como  los cronogramas de  vencimientos (Agosto, Septiembre y Octubre) sin cumplimiento de las fechas de pago establecidas por PNNC y no diligenciado en su totalidad.</t>
    </r>
    <r>
      <rPr>
        <sz val="11"/>
        <rFont val="Arial Narrow"/>
        <family val="2"/>
      </rPr>
      <t xml:space="preserve">
</t>
    </r>
    <r>
      <rPr>
        <b/>
        <sz val="11"/>
        <rFont val="Arial Narrow"/>
        <family val="2"/>
      </rPr>
      <t>DTOR:</t>
    </r>
    <r>
      <rPr>
        <sz val="11"/>
        <rFont val="Arial Narrow"/>
        <family val="2"/>
      </rPr>
      <t xml:space="preserve"> Se remiten las Declaraciones de los meses de Agosto, Septiembre y Octubre (que ya se han presentado), así como  los cronogramas de  vencimientos (Agosto, Septiembre y Octubre),con cumplimiento de las fechas de pago establecidas por PNNC
</t>
    </r>
  </si>
  <si>
    <t xml:space="preserve">GGF: 33,22%
DTAO: 46% 
DTAN: 53%
DTPA: 31,8%
DTCA: 16,23% 
DTAM: 46,1%
DTOR: 48%
</t>
  </si>
  <si>
    <r>
      <rPr>
        <b/>
        <sz val="11"/>
        <rFont val="Arial Narrow"/>
        <family val="2"/>
      </rPr>
      <t xml:space="preserve">GGF: </t>
    </r>
    <r>
      <rPr>
        <sz val="11"/>
        <rFont val="Arial Narrow"/>
        <family val="2"/>
      </rPr>
      <t xml:space="preserve">Se adjunta la conciliacion de la bolsa de deducciones de Agosto, Septiembre y Octubre. 
</t>
    </r>
    <r>
      <rPr>
        <b/>
        <sz val="11"/>
        <rFont val="Arial Narrow"/>
        <family val="2"/>
      </rPr>
      <t>DTCA:</t>
    </r>
    <r>
      <rPr>
        <sz val="11"/>
        <rFont val="Arial Narrow"/>
        <family val="2"/>
      </rPr>
      <t xml:space="preserve"> Se adjuntan conciliaciones de los meses de Julio, Agosto y Septiembre, se evidencia que las conciliaciones estan mal diligenciadas toda vez que en el mes de julio no se indico el total de las cuentas contables y e los meses de septiembre y octubre se repetian cuentas contables con saldos diferentes
</t>
    </r>
    <r>
      <rPr>
        <b/>
        <sz val="11"/>
        <rFont val="Arial Narrow"/>
        <family val="2"/>
      </rPr>
      <t xml:space="preserve">DTOR:  </t>
    </r>
    <r>
      <rPr>
        <sz val="11"/>
        <rFont val="Arial Narrow"/>
        <family val="2"/>
      </rPr>
      <t>Se anexa conciliacion Bolsa deducciones de los meses de agosto, septiembre y octubre de 2020, se evidencia que en la conciliacion de octubre siguen presentando diferencias sin dar tramite por lo que se deduce que no se ha realizado seguimiento</t>
    </r>
    <r>
      <rPr>
        <b/>
        <sz val="11"/>
        <rFont val="Arial Narrow"/>
        <family val="2"/>
      </rPr>
      <t xml:space="preserve">
DTAO: </t>
    </r>
    <r>
      <rPr>
        <sz val="11"/>
        <rFont val="Arial Narrow"/>
        <family val="2"/>
      </rPr>
      <t xml:space="preserve">Se anexa conciliacion de bolsa de deducciones a octubre 31 de 2020. se evidencia que no se ha realizado el seguimiento para los descuentos de seguridad social  de la parte patronal 
</t>
    </r>
    <r>
      <rPr>
        <b/>
        <sz val="11"/>
        <rFont val="Arial Narrow"/>
        <family val="2"/>
      </rPr>
      <t xml:space="preserve">DTAM: </t>
    </r>
    <r>
      <rPr>
        <sz val="11"/>
        <rFont val="Arial Narrow"/>
        <family val="2"/>
      </rPr>
      <t xml:space="preserve">se adjunta conciliacion de los meses de agosto, septiembre y octubre de 2020, donde se evidencia seguimiento a las partidas.
</t>
    </r>
    <r>
      <rPr>
        <b/>
        <sz val="11"/>
        <rFont val="Arial Narrow"/>
        <family val="2"/>
      </rPr>
      <t>DTPA:</t>
    </r>
    <r>
      <rPr>
        <sz val="11"/>
        <rFont val="Arial Narrow"/>
        <family val="2"/>
      </rPr>
      <t xml:space="preserve"> Se anexa conciliacion de bolsa de deducciones a octubre 31 2020. se evidencia que no se realizaron las depuraciones mencionadas en la anterior conciliación.
</t>
    </r>
    <r>
      <rPr>
        <b/>
        <sz val="11"/>
        <rFont val="Arial Narrow"/>
        <family val="2"/>
      </rPr>
      <t>DTAN:</t>
    </r>
    <r>
      <rPr>
        <sz val="11"/>
        <rFont val="Arial Narrow"/>
        <family val="2"/>
      </rPr>
      <t xml:space="preserve"> Se anexa bolsa de deducciones de los meses de julio, agosto y septiembre, donde se evidencia que las partidas mencionadas hacen alusión al seguimiento  y en el caso del empleado Ivan Mojica la respuesta no se ha recibido por parte de TH.</t>
    </r>
  </si>
  <si>
    <t>GGF.: 49,2%
DTCA: 25%
DTOR: 37,25%
DTAO: 27,36%
DTAM: 45,84%
DTPA: 34,33%
DTAN: 45,84%</t>
  </si>
  <si>
    <r>
      <rPr>
        <b/>
        <sz val="11"/>
        <rFont val="Arial Narrow"/>
        <family val="2"/>
      </rPr>
      <t>GGF:</t>
    </r>
    <r>
      <rPr>
        <sz val="11"/>
        <rFont val="Arial Narrow"/>
        <family val="2"/>
      </rPr>
      <t xml:space="preserve"> Cargan anexos  1 y 2 ( Boletin detallo de bancos vs saldos contables  y Justificacion de saldos en bancos) de los boletines diarios de caja y bancos para los meses de agosto, septiembre y octubre debidamente firmados. 
En el anexo 2 "Justificacion de Saldos", presenta partidas superiores a 5 dias. 
</t>
    </r>
    <r>
      <rPr>
        <b/>
        <sz val="11"/>
        <rFont val="Arial Narrow"/>
        <family val="2"/>
      </rPr>
      <t>DTAO:</t>
    </r>
    <r>
      <rPr>
        <sz val="11"/>
        <rFont val="Arial Narrow"/>
        <family val="2"/>
      </rPr>
      <t xml:space="preserve"> Cargan anexos 1 y 2 ( detallo de bancos vs saldos contables y justificacion de saldos en bancos)  de los boletines firmados para los meses de agosto, septiembre y octubre 2020.  No presenta partidas superiores a 5 dias 
</t>
    </r>
    <r>
      <rPr>
        <b/>
        <sz val="11"/>
        <rFont val="Arial Narrow"/>
        <family val="2"/>
      </rPr>
      <t>DTAN:</t>
    </r>
    <r>
      <rPr>
        <sz val="11"/>
        <rFont val="Arial Narrow"/>
        <family val="2"/>
      </rPr>
      <t xml:space="preserve">  Cargan anexos 1 y 2 (informe detallado  y justificacion de saldos en bancos)  de los boletines firmados para los meses de agosto, septiembre y octubre 2020.  No presenta partidas superiores a 5 dias 
</t>
    </r>
    <r>
      <rPr>
        <b/>
        <sz val="11"/>
        <rFont val="Arial Narrow"/>
        <family val="2"/>
      </rPr>
      <t xml:space="preserve">DTPA; </t>
    </r>
    <r>
      <rPr>
        <sz val="11"/>
        <rFont val="Arial Narrow"/>
        <family val="2"/>
      </rPr>
      <t xml:space="preserve"> Cargan anexos 1 y 2 ( detallo de bancos vs saldos contables y justificacion de saldos en bancos)  de los boletines firmados para los meses de agosto, septiembre y octubre 2020.  No presenta partidas superiores a 5 dias 
</t>
    </r>
    <r>
      <rPr>
        <b/>
        <sz val="11"/>
        <rFont val="Arial Narrow"/>
        <family val="2"/>
      </rPr>
      <t xml:space="preserve">DTCA  </t>
    </r>
    <r>
      <rPr>
        <sz val="11"/>
        <rFont val="Arial Narrow"/>
        <family val="2"/>
      </rPr>
      <t xml:space="preserve">Cargan anexo 1 (  detallo de bancos vs saldos contables)  de los boletines firmados para los meses de agosto, septiembre y octubre 2020. Para el anexo 2 (Justificacion de saldos), cargan los meses agosto y septiembre, pero no cargan el mes de octubre. Adicional, en el anexo 2 "Justifiacion de saldo en bancos, presenta partidas de vigencias anteriores (2018). 
</t>
    </r>
    <r>
      <rPr>
        <b/>
        <sz val="11"/>
        <rFont val="Arial Narrow"/>
        <family val="2"/>
      </rPr>
      <t>DTAM:</t>
    </r>
    <r>
      <rPr>
        <sz val="11"/>
        <rFont val="Arial Narrow"/>
        <family val="2"/>
      </rPr>
      <t xml:space="preserve"> Cargan anexos 1 y 2 ( detallo de bancos vs saldos contables y justificacion de saldos en bancos)  de los boletines firmados para los meses de agosto, septiembre y octubre 2020.  No presenta partidas superiores a 5 dias 
</t>
    </r>
    <r>
      <rPr>
        <b/>
        <sz val="11"/>
        <rFont val="Arial Narrow"/>
        <family val="2"/>
      </rPr>
      <t>DTOR:</t>
    </r>
    <r>
      <rPr>
        <sz val="11"/>
        <rFont val="Arial Narrow"/>
        <family val="2"/>
      </rPr>
      <t xml:space="preserve">  Cargan anexos 1 y 2 ( detallado y justificacion de saldos en bancos)  de los boletines firmados para los meses de agosto, septiembre y octubre 2020. No presenta partidas superiores a 5 dias 
</t>
    </r>
  </si>
  <si>
    <t xml:space="preserve">GGF: 27,08% 
DTAO:37.50 %
DTAN: 41.67%
DTPA: 41.17%
DTCA: 14.58%
DTAM: 28.66%
DTOR:  41,67%
</t>
  </si>
  <si>
    <r>
      <rPr>
        <b/>
        <sz val="11"/>
        <rFont val="Arial Narrow"/>
        <family val="2"/>
      </rPr>
      <t xml:space="preserve">GGF: </t>
    </r>
    <r>
      <rPr>
        <sz val="11"/>
        <rFont val="Arial Narrow"/>
        <family val="2"/>
      </rPr>
      <t xml:space="preserve"> Se realizó gestión ante el Ministerio de Hacienda para la sensibilización de cierre de vigencias enfatizando en las politicas de seguridad. Anexo 1 Gestión Capacitación.</t>
    </r>
  </si>
  <si>
    <r>
      <rPr>
        <b/>
        <sz val="11"/>
        <rFont val="Arial Narrow"/>
        <family val="2"/>
      </rPr>
      <t>DTCA:</t>
    </r>
    <r>
      <rPr>
        <sz val="11"/>
        <rFont val="Arial Narrow"/>
        <family val="2"/>
      </rPr>
      <t xml:space="preserve"> Durante este periodo si se generaron novedades, sin embargo no adjuntan las evidencias.
</t>
    </r>
    <r>
      <rPr>
        <b/>
        <sz val="11"/>
        <rFont val="Arial Narrow"/>
        <family val="2"/>
      </rPr>
      <t xml:space="preserve">DTOR: </t>
    </r>
    <r>
      <rPr>
        <sz val="11"/>
        <rFont val="Arial Narrow"/>
        <family val="2"/>
      </rPr>
      <t xml:space="preserve">Se adjunta el  Anexo 44 correo perfil contable 19.2, Anexo 45 correo token tesorero. 19.2, Anexo 46 correo vinculacion token bancario tesorero 16.2. 
</t>
    </r>
    <r>
      <rPr>
        <b/>
        <sz val="11"/>
        <rFont val="Arial Narrow"/>
        <family val="2"/>
      </rPr>
      <t xml:space="preserve">DTAO: </t>
    </r>
    <r>
      <rPr>
        <sz val="11"/>
        <rFont val="Arial Narrow"/>
        <family val="2"/>
      </rPr>
      <t xml:space="preserve">Entre abril y agosto 2020 no se ha requerido la solicitud sobre la inactivación de los usuarios SIIF  que presentan novedades como vacaciones o licencias
</t>
    </r>
    <r>
      <rPr>
        <b/>
        <sz val="11"/>
        <rFont val="Arial Narrow"/>
        <family val="2"/>
      </rPr>
      <t xml:space="preserve">DTAM: </t>
    </r>
    <r>
      <rPr>
        <sz val="11"/>
        <rFont val="Arial Narrow"/>
        <family val="2"/>
      </rPr>
      <t xml:space="preserve">Durante este periodo se  generaron solicitudes de GLPI o correo electrónico para la debida utilización de los recursos tecnológicos en la entidad de usuarios que presentan novedades como licencias o vacaciones.
Por consiguiente NO  se adjuntan evidencias
</t>
    </r>
    <r>
      <rPr>
        <b/>
        <sz val="11"/>
        <rFont val="Arial Narrow"/>
        <family val="2"/>
      </rPr>
      <t>DTPA:</t>
    </r>
    <r>
      <rPr>
        <sz val="11"/>
        <rFont val="Arial Narrow"/>
        <family val="2"/>
      </rPr>
      <t xml:space="preserve"> Se adjunta evidencia sobre la inactivación de los usuarios que presentan novedades como vacaciones o licencias al corte de 30 de julio.
Anexo 1. Correo de Parques Nacionales Naturales de Colombia - soporte de solicitud cancelacion perfil SIIF Nacion Usuario ACACUA
</t>
    </r>
    <r>
      <rPr>
        <b/>
        <sz val="11"/>
        <rFont val="Arial Narrow"/>
        <family val="2"/>
      </rPr>
      <t>DTAN:</t>
    </r>
    <r>
      <rPr>
        <sz val="11"/>
        <rFont val="Arial Narrow"/>
        <family val="2"/>
      </rPr>
      <t xml:space="preserve"> durante el periodo se han presentado novedades de SIIF</t>
    </r>
  </si>
  <si>
    <t xml:space="preserve">DTAO:50%
DTAN:50%
DTPA:50%
DTCA: 0%
DTAM: 50%
DTOR: 50%
</t>
  </si>
  <si>
    <r>
      <rPr>
        <b/>
        <sz val="11"/>
        <rFont val="Arial Narrow"/>
        <family val="2"/>
      </rPr>
      <t>GC:</t>
    </r>
    <r>
      <rPr>
        <sz val="11"/>
        <rFont val="Arial Narrow"/>
        <family val="2"/>
      </rPr>
      <t xml:space="preserve"> 100%
</t>
    </r>
    <r>
      <rPr>
        <b/>
        <sz val="11"/>
        <rFont val="Arial Narrow"/>
        <family val="2"/>
      </rPr>
      <t xml:space="preserve">DTCA: </t>
    </r>
    <r>
      <rPr>
        <sz val="11"/>
        <rFont val="Arial Narrow"/>
        <family val="2"/>
      </rPr>
      <t xml:space="preserve">100%
</t>
    </r>
    <r>
      <rPr>
        <b/>
        <sz val="11"/>
        <rFont val="Arial Narrow"/>
        <family val="2"/>
      </rPr>
      <t>DTOR</t>
    </r>
    <r>
      <rPr>
        <sz val="11"/>
        <rFont val="Arial Narrow"/>
        <family val="2"/>
      </rPr>
      <t xml:space="preserve">: 100% </t>
    </r>
    <r>
      <rPr>
        <b/>
        <sz val="11"/>
        <rFont val="Arial Narrow"/>
        <family val="2"/>
      </rPr>
      <t>DTAO</t>
    </r>
    <r>
      <rPr>
        <sz val="11"/>
        <rFont val="Arial Narrow"/>
        <family val="2"/>
      </rPr>
      <t xml:space="preserve">: 100%
</t>
    </r>
    <r>
      <rPr>
        <b/>
        <sz val="11"/>
        <rFont val="Arial Narrow"/>
        <family val="2"/>
      </rPr>
      <t xml:space="preserve">DTAM: </t>
    </r>
    <r>
      <rPr>
        <sz val="11"/>
        <rFont val="Arial Narrow"/>
        <family val="2"/>
      </rPr>
      <t xml:space="preserve">100% </t>
    </r>
    <r>
      <rPr>
        <b/>
        <sz val="11"/>
        <rFont val="Arial Narrow"/>
        <family val="2"/>
      </rPr>
      <t xml:space="preserve"> DTPA</t>
    </r>
    <r>
      <rPr>
        <sz val="11"/>
        <rFont val="Arial Narrow"/>
        <family val="2"/>
      </rPr>
      <t xml:space="preserve">: 100% </t>
    </r>
    <r>
      <rPr>
        <b/>
        <sz val="11"/>
        <rFont val="Arial Narrow"/>
        <family val="2"/>
      </rPr>
      <t>DTAN</t>
    </r>
    <r>
      <rPr>
        <sz val="11"/>
        <rFont val="Arial Narrow"/>
        <family val="2"/>
      </rPr>
      <t>: 100%</t>
    </r>
  </si>
  <si>
    <r>
      <rPr>
        <b/>
        <sz val="11"/>
        <rFont val="Arial Narrow"/>
        <family val="2"/>
      </rPr>
      <t>GC:</t>
    </r>
    <r>
      <rPr>
        <sz val="11"/>
        <rFont val="Arial Narrow"/>
        <family val="2"/>
      </rPr>
      <t xml:space="preserve"> 50%
</t>
    </r>
    <r>
      <rPr>
        <b/>
        <sz val="11"/>
        <rFont val="Arial Narrow"/>
        <family val="2"/>
      </rPr>
      <t xml:space="preserve">DTCA: </t>
    </r>
    <r>
      <rPr>
        <sz val="11"/>
        <rFont val="Arial Narrow"/>
        <family val="2"/>
      </rPr>
      <t xml:space="preserve">50%
</t>
    </r>
    <r>
      <rPr>
        <b/>
        <sz val="11"/>
        <rFont val="Arial Narrow"/>
        <family val="2"/>
      </rPr>
      <t>DTOR</t>
    </r>
    <r>
      <rPr>
        <sz val="11"/>
        <rFont val="Arial Narrow"/>
        <family val="2"/>
      </rPr>
      <t xml:space="preserve">: 50% </t>
    </r>
    <r>
      <rPr>
        <b/>
        <sz val="11"/>
        <rFont val="Arial Narrow"/>
        <family val="2"/>
      </rPr>
      <t>DTAO</t>
    </r>
    <r>
      <rPr>
        <sz val="11"/>
        <rFont val="Arial Narrow"/>
        <family val="2"/>
      </rPr>
      <t xml:space="preserve">: 50%
</t>
    </r>
    <r>
      <rPr>
        <b/>
        <sz val="11"/>
        <rFont val="Arial Narrow"/>
        <family val="2"/>
      </rPr>
      <t xml:space="preserve">DTAM: </t>
    </r>
    <r>
      <rPr>
        <sz val="11"/>
        <rFont val="Arial Narrow"/>
        <family val="2"/>
      </rPr>
      <t>50%</t>
    </r>
    <r>
      <rPr>
        <b/>
        <sz val="11"/>
        <rFont val="Arial Narrow"/>
        <family val="2"/>
      </rPr>
      <t xml:space="preserve"> DTPA</t>
    </r>
    <r>
      <rPr>
        <sz val="11"/>
        <rFont val="Arial Narrow"/>
        <family val="2"/>
      </rPr>
      <t xml:space="preserve">: 50% </t>
    </r>
    <r>
      <rPr>
        <b/>
        <sz val="11"/>
        <rFont val="Arial Narrow"/>
        <family val="2"/>
      </rPr>
      <t>DTAN</t>
    </r>
    <r>
      <rPr>
        <sz val="11"/>
        <rFont val="Arial Narrow"/>
        <family val="2"/>
      </rPr>
      <t>: 50%</t>
    </r>
  </si>
  <si>
    <r>
      <rPr>
        <b/>
        <sz val="11"/>
        <rFont val="Arial Narrow"/>
        <family val="2"/>
      </rPr>
      <t>GC:</t>
    </r>
    <r>
      <rPr>
        <sz val="11"/>
        <rFont val="Arial Narrow"/>
        <family val="2"/>
      </rPr>
      <t xml:space="preserve">  50%
</t>
    </r>
    <r>
      <rPr>
        <b/>
        <sz val="11"/>
        <rFont val="Arial Narrow"/>
        <family val="2"/>
      </rPr>
      <t xml:space="preserve">DTCA: </t>
    </r>
    <r>
      <rPr>
        <sz val="11"/>
        <rFont val="Arial Narrow"/>
        <family val="2"/>
      </rPr>
      <t xml:space="preserve">50%
</t>
    </r>
    <r>
      <rPr>
        <b/>
        <sz val="11"/>
        <rFont val="Arial Narrow"/>
        <family val="2"/>
      </rPr>
      <t>DTOR</t>
    </r>
    <r>
      <rPr>
        <sz val="11"/>
        <rFont val="Arial Narrow"/>
        <family val="2"/>
      </rPr>
      <t xml:space="preserve">: 50%  </t>
    </r>
    <r>
      <rPr>
        <b/>
        <sz val="11"/>
        <rFont val="Arial Narrow"/>
        <family val="2"/>
      </rPr>
      <t>DTAO</t>
    </r>
    <r>
      <rPr>
        <sz val="11"/>
        <rFont val="Arial Narrow"/>
        <family val="2"/>
      </rPr>
      <t xml:space="preserve">: 50% .
</t>
    </r>
    <r>
      <rPr>
        <b/>
        <sz val="11"/>
        <rFont val="Arial Narrow"/>
        <family val="2"/>
      </rPr>
      <t>DTAM:</t>
    </r>
    <r>
      <rPr>
        <sz val="11"/>
        <rFont val="Arial Narrow"/>
        <family val="2"/>
      </rPr>
      <t xml:space="preserve">50%
</t>
    </r>
    <r>
      <rPr>
        <b/>
        <sz val="11"/>
        <rFont val="Arial Narrow"/>
        <family val="2"/>
      </rPr>
      <t>DTPA</t>
    </r>
    <r>
      <rPr>
        <sz val="11"/>
        <rFont val="Arial Narrow"/>
        <family val="2"/>
      </rPr>
      <t xml:space="preserve">: 50% </t>
    </r>
    <r>
      <rPr>
        <b/>
        <sz val="11"/>
        <rFont val="Arial Narrow"/>
        <family val="2"/>
      </rPr>
      <t>DTAN</t>
    </r>
    <r>
      <rPr>
        <sz val="11"/>
        <rFont val="Arial Narrow"/>
        <family val="2"/>
      </rPr>
      <t>:  50%</t>
    </r>
  </si>
  <si>
    <r>
      <rPr>
        <b/>
        <sz val="11"/>
        <color theme="1"/>
        <rFont val="Arial Narrow"/>
        <family val="2"/>
      </rPr>
      <t xml:space="preserve">GSIR: </t>
    </r>
    <r>
      <rPr>
        <sz val="11"/>
        <color theme="1"/>
        <rFont val="Arial Narrow"/>
        <family val="2"/>
      </rPr>
      <t>Se estableció un mecanismo para la migración de la información que está en el FileServer a un esquema en nube. Sin embargo, la migración ha presentando problemas debido a la forma que se han almacenado los datos asociado a tildes, especios o caracteres especiales que dicultan el proceso. Se están validando diferentes estrategias que permitan el cargue de la información a nube sin embargo dada la magnitud de información y la falta de personal que pueda realizar esta actividad dentro del grupo de contratistas del grupo GSIR se ha dificultado realizar dicha operación. No obtante, ya se cuenta con un mecanismo y con el espacio en nube respectivo para tal operación</t>
    </r>
    <r>
      <rPr>
        <b/>
        <sz val="11"/>
        <color theme="1"/>
        <rFont val="Arial Narrow"/>
        <family val="2"/>
      </rPr>
      <t>.  Anexo 1.</t>
    </r>
    <r>
      <rPr>
        <sz val="11"/>
        <color theme="1"/>
        <rFont val="Arial Narrow"/>
        <family val="2"/>
      </rPr>
      <t xml:space="preserve"> (3) Sreen Shot 2020. </t>
    </r>
    <r>
      <rPr>
        <b/>
        <sz val="11"/>
        <color theme="1"/>
        <rFont val="Arial Narrow"/>
        <family val="2"/>
      </rPr>
      <t>Anexo 2</t>
    </r>
    <r>
      <rPr>
        <sz val="11"/>
        <color theme="1"/>
        <rFont val="Arial Narrow"/>
        <family val="2"/>
      </rPr>
      <t>. Plan generación Backup</t>
    </r>
  </si>
  <si>
    <r>
      <rPr>
        <b/>
        <sz val="11"/>
        <color theme="1"/>
        <rFont val="Arial Narrow"/>
        <family val="2"/>
      </rPr>
      <t xml:space="preserve">GSIR: </t>
    </r>
    <r>
      <rPr>
        <sz val="11"/>
        <color theme="1"/>
        <rFont val="Arial Narrow"/>
        <family val="2"/>
      </rPr>
      <t>A traves del proceso IPMC-NC-017 de 2020 se adquiere la herramienta solución de analisis de vulnerabilidades para la entidad, asi mismo se parametriza y se generan los analisis para los meses de septiembre, octubre y noviembre.</t>
    </r>
    <r>
      <rPr>
        <sz val="11"/>
        <color rgb="FFFF0000"/>
        <rFont val="Arial Narrow"/>
        <family val="2"/>
      </rPr>
      <t xml:space="preserve"> </t>
    </r>
    <r>
      <rPr>
        <b/>
        <sz val="11"/>
        <color theme="1"/>
        <rFont val="Arial Narrow"/>
        <family val="2"/>
      </rPr>
      <t xml:space="preserve">Anexo 1. </t>
    </r>
    <r>
      <rPr>
        <sz val="11"/>
        <color theme="1"/>
        <rFont val="Arial Narrow"/>
        <family val="2"/>
      </rPr>
      <t xml:space="preserve">Plan Telefonica, </t>
    </r>
    <r>
      <rPr>
        <b/>
        <sz val="11"/>
        <color theme="1"/>
        <rFont val="Arial Narrow"/>
        <family val="2"/>
      </rPr>
      <t xml:space="preserve">Anexo 2. </t>
    </r>
    <r>
      <rPr>
        <sz val="11"/>
        <color theme="1"/>
        <rFont val="Arial Narrow"/>
        <family val="2"/>
      </rPr>
      <t xml:space="preserve">Vlan Monitorieo, </t>
    </r>
    <r>
      <rPr>
        <b/>
        <sz val="11"/>
        <color theme="1"/>
        <rFont val="Arial Narrow"/>
        <family val="2"/>
      </rPr>
      <t xml:space="preserve">Anexo 3. </t>
    </r>
    <r>
      <rPr>
        <sz val="11"/>
        <color theme="1"/>
        <rFont val="Arial Narrow"/>
        <family val="2"/>
      </rPr>
      <t xml:space="preserve">Vlan Servidores, </t>
    </r>
    <r>
      <rPr>
        <b/>
        <sz val="11"/>
        <color theme="1"/>
        <rFont val="Arial Narrow"/>
        <family val="2"/>
      </rPr>
      <t xml:space="preserve">Anexo 4. </t>
    </r>
    <r>
      <rPr>
        <sz val="11"/>
        <color theme="1"/>
        <rFont val="Arial Narrow"/>
        <family val="2"/>
      </rPr>
      <t>Vlan Switches</t>
    </r>
  </si>
  <si>
    <r>
      <rPr>
        <b/>
        <sz val="11"/>
        <color theme="1"/>
        <rFont val="Arial Narrow"/>
        <family val="2"/>
      </rPr>
      <t xml:space="preserve">GSIR: </t>
    </r>
    <r>
      <rPr>
        <sz val="11"/>
        <color theme="1"/>
        <rFont val="Arial Narrow"/>
        <family val="2"/>
      </rPr>
      <t xml:space="preserve">En los meses de septiembre, octubre y noviembre se realizó la depuración de 269 Usuarios en el directorio activo, teniendo en cuenta perfiles que hace mas de tres (3) meses no se han logueado en el sistema. </t>
    </r>
    <r>
      <rPr>
        <b/>
        <sz val="11"/>
        <color theme="1"/>
        <rFont val="Arial Narrow"/>
        <family val="2"/>
      </rPr>
      <t xml:space="preserve">Anexo 1. </t>
    </r>
    <r>
      <rPr>
        <sz val="11"/>
        <color theme="1"/>
        <rFont val="Arial Narrow"/>
        <family val="2"/>
      </rPr>
      <t xml:space="preserve">Depuración AD, </t>
    </r>
    <r>
      <rPr>
        <b/>
        <sz val="11"/>
        <color theme="1"/>
        <rFont val="Arial Narrow"/>
        <family val="2"/>
      </rPr>
      <t>Anexo 2</t>
    </r>
    <r>
      <rPr>
        <sz val="11"/>
        <color theme="1"/>
        <rFont val="Arial Narrow"/>
        <family val="2"/>
      </rPr>
      <t xml:space="preserve">.Usuarios a borrar, </t>
    </r>
    <r>
      <rPr>
        <b/>
        <sz val="11"/>
        <color theme="1"/>
        <rFont val="Arial Narrow"/>
        <family val="2"/>
      </rPr>
      <t xml:space="preserve">Anexo 3. </t>
    </r>
    <r>
      <rPr>
        <sz val="11"/>
        <color theme="1"/>
        <rFont val="Arial Narrow"/>
        <family val="2"/>
      </rPr>
      <t xml:space="preserve">Usuarios active directory.  </t>
    </r>
  </si>
  <si>
    <r>
      <rPr>
        <b/>
        <sz val="11"/>
        <color theme="1"/>
        <rFont val="Arial Narrow"/>
        <family val="2"/>
      </rPr>
      <t xml:space="preserve">GISR: </t>
    </r>
    <r>
      <rPr>
        <sz val="11"/>
        <color theme="1"/>
        <rFont val="Arial Narrow"/>
        <family val="2"/>
      </rPr>
      <t xml:space="preserve">Para la implementación se documento la arquitectura para la integracion del Google a plan de infraestructura de Parques Nacionales,  apalancando la conitnuidad de los sistemas de información de la entidad. </t>
    </r>
    <r>
      <rPr>
        <b/>
        <sz val="11"/>
        <color theme="1"/>
        <rFont val="Arial Narrow"/>
        <family val="2"/>
      </rPr>
      <t>Anexo 1.</t>
    </r>
    <r>
      <rPr>
        <sz val="11"/>
        <color theme="1"/>
        <rFont val="Arial Narrow"/>
        <family val="2"/>
      </rPr>
      <t xml:space="preserve"> Google Cloud, </t>
    </r>
    <r>
      <rPr>
        <b/>
        <sz val="11"/>
        <color theme="1"/>
        <rFont val="Arial Narrow"/>
        <family val="2"/>
      </rPr>
      <t>Anexo 2</t>
    </r>
    <r>
      <rPr>
        <sz val="11"/>
        <color theme="1"/>
        <rFont val="Arial Narrow"/>
        <family val="2"/>
      </rPr>
      <t xml:space="preserve">. Home co-parquesnacionales. </t>
    </r>
  </si>
  <si>
    <r>
      <rPr>
        <b/>
        <sz val="11"/>
        <color theme="1"/>
        <rFont val="Arial Narrow"/>
        <family val="2"/>
      </rPr>
      <t xml:space="preserve">GSIR: </t>
    </r>
    <r>
      <rPr>
        <sz val="11"/>
        <color theme="1"/>
        <rFont val="Arial Narrow"/>
        <family val="2"/>
      </rPr>
      <t>La integración de aplicaciones se realiza unicamente para los sistemas PEI, GLPI e Intranet, debido a la programación inicial del proceso en relación a la actividad dado que los demás  sistemas aún no cuentan con un esquema de integración, pero se está desarrollando un esquema genérico que permita integrar los esquemas antes de finalizar el año.</t>
    </r>
    <r>
      <rPr>
        <b/>
        <sz val="11"/>
        <color theme="1"/>
        <rFont val="Arial Narrow"/>
        <family val="2"/>
      </rPr>
      <t xml:space="preserve"> Anexo 1</t>
    </r>
    <r>
      <rPr>
        <sz val="11"/>
        <color theme="1"/>
        <rFont val="Arial Narrow"/>
        <family val="2"/>
      </rPr>
      <t xml:space="preserve">. Integración esquema de usuarios GLPI. </t>
    </r>
    <r>
      <rPr>
        <b/>
        <sz val="11"/>
        <color theme="1"/>
        <rFont val="Arial Narrow"/>
        <family val="2"/>
      </rPr>
      <t>Anexo 2</t>
    </r>
    <r>
      <rPr>
        <sz val="11"/>
        <color theme="1"/>
        <rFont val="Arial Narrow"/>
        <family val="2"/>
      </rPr>
      <t xml:space="preserve">. Integración esquema de usuarios Intranet. </t>
    </r>
    <r>
      <rPr>
        <b/>
        <sz val="11"/>
        <color theme="1"/>
        <rFont val="Arial Narrow"/>
        <family val="2"/>
      </rPr>
      <t>Anexo 3</t>
    </r>
    <r>
      <rPr>
        <sz val="11"/>
        <color theme="1"/>
        <rFont val="Arial Narrow"/>
        <family val="2"/>
      </rPr>
      <t>. Integración esquema de usuarios PEI.</t>
    </r>
  </si>
  <si>
    <r>
      <rPr>
        <b/>
        <sz val="11"/>
        <color theme="1"/>
        <rFont val="Arial Narrow"/>
        <family val="2"/>
      </rPr>
      <t>GSIR:</t>
    </r>
    <r>
      <rPr>
        <sz val="11"/>
        <color theme="1"/>
        <rFont val="Arial Narrow"/>
        <family val="2"/>
      </rPr>
      <t xml:space="preserve"> Para los meses de septiembre, octubre y noviembre de acuerdo a la información suministrada y rquerimientos generados por la herramienta  mesa de ayuda GLPI se realizaron las diferentes creaciones y desactivación de usuarios de la entidad con el objetivo de evitar el uso indebido de la información digital de la entidad a traves de las actividades de vinculación, desvinculación y novedades del personal.  </t>
    </r>
    <r>
      <rPr>
        <b/>
        <sz val="11"/>
        <color theme="1"/>
        <rFont val="Arial Narrow"/>
        <family val="2"/>
      </rPr>
      <t>Anexo 1</t>
    </r>
    <r>
      <rPr>
        <sz val="11"/>
        <color theme="1"/>
        <rFont val="Arial Narrow"/>
        <family val="2"/>
      </rPr>
      <t xml:space="preserve"> Solicitudes de Usuarios. 
</t>
    </r>
    <r>
      <rPr>
        <b/>
        <sz val="11"/>
        <color theme="1"/>
        <rFont val="Arial Narrow"/>
        <family val="2"/>
      </rPr>
      <t xml:space="preserve">NOTA: </t>
    </r>
    <r>
      <rPr>
        <sz val="11"/>
        <color theme="1"/>
        <rFont val="Arial Narrow"/>
        <family val="2"/>
      </rPr>
      <t>Se informa que el % correspondiente al monitoreo con corte al 30 de agosto correspondia al 25% por tal motivo se reporta el avance del 25% para el presente cuatrimestre con un total acumulativo del 50%.</t>
    </r>
  </si>
  <si>
    <r>
      <t xml:space="preserve">Mediante Memorando No. 20204100000753 del 18 de Septiembre de 2020, se solicitó información de la estructura de la Oficina,  obteniendo respuesta por parte de la Coordinadora Grupo Gestión Humana SANDRA VIVIANA PEÑA ARIAS con memorando No. 20204400008123 del 13 de octubre de 2020, informando lo relacionado con el avance en la Fase I donde se produjeron los Decretos  1313 y 1314 del 30 de septiembre de 2020, por medio de los cuales se modfica la estructura de la entidad, donde se crea la Oficina de Control Disciplinario Interno perteneciente al nivel directivo,  y se modifica la planta de personal,  creandose el empleo de Jefe de Oficina, respectivamente. </t>
    </r>
    <r>
      <rPr>
        <b/>
        <sz val="11"/>
        <color theme="1"/>
        <rFont val="Arial Narrow"/>
        <family val="2"/>
      </rPr>
      <t>Anexo 1 Seguimiento estructura OCDI</t>
    </r>
    <r>
      <rPr>
        <sz val="11"/>
        <color theme="1"/>
        <rFont val="Arial Narrow"/>
        <family val="2"/>
      </rPr>
      <t xml:space="preserve">
</t>
    </r>
  </si>
  <si>
    <r>
      <rPr>
        <b/>
        <sz val="11"/>
        <color rgb="FF000000"/>
        <rFont val="Arial Narrow"/>
        <family val="2"/>
      </rPr>
      <t>GSIR:</t>
    </r>
    <r>
      <rPr>
        <sz val="11"/>
        <color rgb="FF000000"/>
        <rFont val="Arial Narrow"/>
        <family val="2"/>
      </rPr>
      <t xml:space="preserve"> Para los meses de septiembre, octubre y noviembre la entidad a continuado con un esquema de copia de seguridad para todas las aplicaciones de la entidad sobre el esquema onPremise y sobre el esquema de Nube. Esquema que tiene respaldo sobre 3 diferentes elementos la SAN, el Compellent y el Unity para la información on Premise. Sobre el esquema en nube la entidad cuenta con un esquema automático de respaldo sobre las base de datos y sobre los activos de información sobre el cual se realiza una copia de seguridad cada 3 meses adicional, ejecutando asi el esquema alterno para copias de seguridad, con copia externa de las aplicaciones, copia automática sobre las bases de datos en nube y copia diaria sobres los activos asociados a cada una de las aplicaciones que están en nube y en el esquema on premise. Se anexan Screen Shot que permiten evidenciar la ejecución de las copias de respaldo. </t>
    </r>
    <r>
      <rPr>
        <b/>
        <sz val="11"/>
        <color rgb="FF000000"/>
        <rFont val="Arial Narrow"/>
        <family val="2"/>
      </rPr>
      <t xml:space="preserve">Anexo 1. </t>
    </r>
    <r>
      <rPr>
        <sz val="11"/>
        <color rgb="FF000000"/>
        <rFont val="Arial Narrow"/>
        <family val="2"/>
      </rPr>
      <t xml:space="preserve">Código fuente aplicaciones. </t>
    </r>
    <r>
      <rPr>
        <b/>
        <sz val="11"/>
        <color rgb="FF000000"/>
        <rFont val="Arial Narrow"/>
        <family val="2"/>
      </rPr>
      <t>Anexo 2.</t>
    </r>
    <r>
      <rPr>
        <sz val="11"/>
        <color rgb="FF000000"/>
        <rFont val="Arial Narrow"/>
        <family val="2"/>
      </rPr>
      <t xml:space="preserve"> Nube. </t>
    </r>
    <r>
      <rPr>
        <b/>
        <sz val="11"/>
        <color rgb="FF000000"/>
        <rFont val="Arial Narrow"/>
        <family val="2"/>
      </rPr>
      <t>Anexo 3.</t>
    </r>
    <r>
      <rPr>
        <sz val="11"/>
        <color rgb="FF000000"/>
        <rFont val="Arial Narrow"/>
        <family val="2"/>
      </rPr>
      <t xml:space="preserve"> Onpremise</t>
    </r>
  </si>
  <si>
    <r>
      <t xml:space="preserve">Se revisó periódicamente el estado de los expedientes y priorizó el impulso de los mismos, teniendo en cuenta el término de vencimiento, lo que se evidencia en las siguientes actas. </t>
    </r>
    <r>
      <rPr>
        <b/>
        <sz val="11"/>
        <color theme="1"/>
        <rFont val="Arial Narrow"/>
        <family val="2"/>
      </rPr>
      <t xml:space="preserve">Anexo 1 Actas Reuniones Virtuales. 
Las actas anexas en la parte pertinente a los asistentes no cuenta con firma fisica, en razón a que las reuniones se realizaron de forma virtual, con ocasión al trabajo remoto del COVID 19,  por ello se relacionan los nombres de los asistentes en señal de su aprobación. 
</t>
    </r>
  </si>
  <si>
    <r>
      <t xml:space="preserve">Memorando No. 20204100000743 del 18 de Septiembre de 2020, obteniendo respuesta por parte de la Coordinadora Grupo Gestión Humana con memorando No. 20204400007823 del  30 de septiembre de 2020, en el que  informó la realización de las actuaciones administrtaivas para adelantar el proceso de encargo del empleo de Secretario Ejecutivo.Reiterando dicha solicitud a traves de memorando No. 20204100001613 del 19 de Noviembre de 2020. </t>
    </r>
    <r>
      <rPr>
        <b/>
        <sz val="11"/>
        <color theme="1"/>
        <rFont val="Arial Narrow"/>
        <family val="2"/>
      </rPr>
      <t xml:space="preserve">Anexo 1 Seguimiento Provisión Empleo Secretario Ejecutivo. </t>
    </r>
    <r>
      <rPr>
        <sz val="11"/>
        <color theme="1"/>
        <rFont val="Arial Narrow"/>
        <family val="2"/>
      </rPr>
      <t xml:space="preserve">
</t>
    </r>
  </si>
  <si>
    <t>Se anexan como evidencia seis (6) matrices de datos. Estas bases de datos dan cuenta de la gestión de la Oficina Asesora Jurídica y del grupo de predios en cada una de sus actuaciones ( desde el 01 de enero a la fecha del reporte) 1) Derechos de Peticion, 2) elaboracion del diagnostico de necesidades normativas 3) Notificacion a procesos de restitucion de tierras 4) Planes de Manejo 5) actuaciones del grupo de predios (estudios de titulos, actualizaciones, remisiones) 6) Resoluciones proyectadas por la Oficina Asesora Juridica</t>
  </si>
  <si>
    <t xml:space="preserve">Se anexa acta y lista de asistencia de los meses septiembre, octubre y noviembre (3 evidencias) en donde el jefe de la Oficia Asesora Juridica realiza una revision a cada uno de los procesos, especialmente solicita el reporte de las actuaciones, y realiza un control a la defensa judicial ejercida por el abogado apoderado, esto para evitar la materializacion de los riesgos </t>
  </si>
  <si>
    <r>
      <t xml:space="preserve">En la intranet se encuentra publicada la Guía Edificaciones e infraestructuras sostenibles en PNN y fue socializada mediante correo electrónico. </t>
    </r>
    <r>
      <rPr>
        <b/>
        <sz val="11"/>
        <color theme="1"/>
        <rFont val="Arial Narrow"/>
        <family val="2"/>
      </rPr>
      <t>Anexo 1 Correo - Socialización Guia Edificaciones Sostenibles y Anexo 2 Guía edificaciones e infraestructura sostenible</t>
    </r>
  </si>
  <si>
    <r>
      <rPr>
        <b/>
        <sz val="11"/>
        <rFont val="Arial Narrow"/>
        <family val="2"/>
      </rPr>
      <t>DTCA:</t>
    </r>
    <r>
      <rPr>
        <sz val="11"/>
        <rFont val="Arial Narrow"/>
        <family val="2"/>
      </rPr>
      <t xml:space="preserve"> 50%
</t>
    </r>
    <r>
      <rPr>
        <b/>
        <sz val="11"/>
        <rFont val="Arial Narrow"/>
        <family val="2"/>
      </rPr>
      <t>DTPA</t>
    </r>
    <r>
      <rPr>
        <sz val="11"/>
        <rFont val="Arial Narrow"/>
        <family val="2"/>
      </rPr>
      <t xml:space="preserve">: 50%
</t>
    </r>
    <r>
      <rPr>
        <b/>
        <sz val="11"/>
        <rFont val="Arial Narrow"/>
        <family val="2"/>
      </rPr>
      <t>DTAO</t>
    </r>
    <r>
      <rPr>
        <sz val="11"/>
        <rFont val="Arial Narrow"/>
        <family val="2"/>
      </rPr>
      <t xml:space="preserve">: 50% 
</t>
    </r>
    <r>
      <rPr>
        <b/>
        <sz val="11"/>
        <rFont val="Arial Narrow"/>
        <family val="2"/>
      </rPr>
      <t xml:space="preserve">DTAM: </t>
    </r>
    <r>
      <rPr>
        <sz val="11"/>
        <rFont val="Arial Narrow"/>
        <family val="2"/>
      </rPr>
      <t>50%</t>
    </r>
    <r>
      <rPr>
        <b/>
        <sz val="11"/>
        <rFont val="Arial Narrow"/>
        <family val="2"/>
      </rPr>
      <t xml:space="preserve">
DTOR</t>
    </r>
    <r>
      <rPr>
        <sz val="11"/>
        <rFont val="Arial Narrow"/>
        <family val="2"/>
      </rPr>
      <t xml:space="preserve">: 50%
</t>
    </r>
    <r>
      <rPr>
        <b/>
        <sz val="11"/>
        <rFont val="Arial Narrow"/>
        <family val="2"/>
      </rPr>
      <t>DTAN:</t>
    </r>
    <r>
      <rPr>
        <sz val="11"/>
        <rFont val="Arial Narrow"/>
        <family val="2"/>
      </rPr>
      <t xml:space="preserve"> 50%</t>
    </r>
  </si>
  <si>
    <t>Entre el periodo de Junio a Octubre se recibieron 222 elementos, los cuales ingresaron al inventario y fueron debidamente asegurados. Anexo 1. Certificado de Inclusiones No. 13 y 
Anexo 2. Certificado de Inclusiones No. 19</t>
  </si>
  <si>
    <r>
      <rPr>
        <b/>
        <sz val="11"/>
        <rFont val="Arial Narrow"/>
        <family val="2"/>
      </rPr>
      <t xml:space="preserve">GPC: </t>
    </r>
    <r>
      <rPr>
        <sz val="11"/>
        <rFont val="Arial Narrow"/>
        <family val="2"/>
      </rPr>
      <t xml:space="preserve">50%
</t>
    </r>
    <r>
      <rPr>
        <b/>
        <sz val="11"/>
        <rFont val="Arial Narrow"/>
        <family val="2"/>
      </rPr>
      <t xml:space="preserve">DTCA: </t>
    </r>
    <r>
      <rPr>
        <sz val="11"/>
        <rFont val="Arial Narrow"/>
        <family val="2"/>
      </rPr>
      <t xml:space="preserve">50%
</t>
    </r>
    <r>
      <rPr>
        <b/>
        <sz val="11"/>
        <rFont val="Arial Narrow"/>
        <family val="2"/>
      </rPr>
      <t>DTPA:</t>
    </r>
    <r>
      <rPr>
        <sz val="11"/>
        <rFont val="Arial Narrow"/>
        <family val="2"/>
      </rPr>
      <t xml:space="preserve"> 50%
</t>
    </r>
    <r>
      <rPr>
        <b/>
        <sz val="11"/>
        <rFont val="Arial Narrow"/>
        <family val="2"/>
      </rPr>
      <t xml:space="preserve">DTAO: </t>
    </r>
    <r>
      <rPr>
        <sz val="11"/>
        <rFont val="Arial Narrow"/>
        <family val="2"/>
      </rPr>
      <t xml:space="preserve">50%
</t>
    </r>
    <r>
      <rPr>
        <b/>
        <sz val="11"/>
        <rFont val="Arial Narrow"/>
        <family val="2"/>
      </rPr>
      <t xml:space="preserve">DTAM: </t>
    </r>
    <r>
      <rPr>
        <sz val="11"/>
        <rFont val="Arial Narrow"/>
        <family val="2"/>
      </rPr>
      <t>50%</t>
    </r>
    <r>
      <rPr>
        <b/>
        <sz val="11"/>
        <rFont val="Arial Narrow"/>
        <family val="2"/>
      </rPr>
      <t xml:space="preserve"> 
DTOR</t>
    </r>
    <r>
      <rPr>
        <sz val="11"/>
        <rFont val="Arial Narrow"/>
        <family val="2"/>
      </rPr>
      <t xml:space="preserve">: 50% 
 </t>
    </r>
    <r>
      <rPr>
        <b/>
        <sz val="11"/>
        <rFont val="Arial Narrow"/>
        <family val="2"/>
      </rPr>
      <t>DTAN</t>
    </r>
    <r>
      <rPr>
        <sz val="11"/>
        <rFont val="Arial Narrow"/>
        <family val="2"/>
      </rPr>
      <t>: 50%</t>
    </r>
  </si>
  <si>
    <t>Se realizó sensibilización con las DTS en los temas establecidos en la Propiedad Planta y Equipo (Recursos Físicos.
Anexo 1. Lista de Asistencia</t>
  </si>
  <si>
    <r>
      <rPr>
        <b/>
        <sz val="11"/>
        <color rgb="FF000000"/>
        <rFont val="Arial Narrow"/>
        <family val="2"/>
      </rPr>
      <t xml:space="preserve">DTAM - PNN Amacayacu: </t>
    </r>
    <r>
      <rPr>
        <sz val="11"/>
        <color rgb="FF000000"/>
        <rFont val="Arial Narrow"/>
        <family val="2"/>
      </rPr>
      <t>50%</t>
    </r>
  </si>
  <si>
    <r>
      <rPr>
        <b/>
        <sz val="11"/>
        <color theme="1"/>
        <rFont val="Arial Narrow"/>
        <family val="2"/>
      </rPr>
      <t>DTCA:</t>
    </r>
    <r>
      <rPr>
        <sz val="11"/>
        <color theme="1"/>
        <rFont val="Arial Narrow"/>
        <family val="2"/>
      </rPr>
      <t xml:space="preserve"> En el último cuatrimestre 2020, se cumplió con el reporte oportuno al Grupo de procesos Corporativos de los bienes a asegurar vía correo electrónico. Por lo cual se adjuntan </t>
    </r>
    <r>
      <rPr>
        <b/>
        <sz val="11"/>
        <color theme="1"/>
        <rFont val="Arial Narrow"/>
        <family val="2"/>
      </rPr>
      <t>evidencias: anexo 1. Correo de Parques Nacionales Naturales de Colombia - Inclusión Bienes Póliza de seguro-sept18, anexo 2. Correo de Parques Nacionale INCLUSIÓN DE BIENES ACTIVOS REVERSADOS POR CONCESION_PNN TAYRONA, anexo 3. Correo de Parques Nacionales Naturales de Colombia - Bienes para asegurar- 7 oct,  anexo 4. correo solicitud inclusion exclusión 12 nov, anexo 5.  GRF_FO_14-Inclusión-  sept, anexo 6. FORMATO INCLUSION-7oct, ANEXO 7. GRF_FO_14-Inclusión de bienes programas de seguros_Reversión de bienes concesionados_PNN Tayrona, ANEXO 8- FORMATO INCLUSION-EXCLUSION-2020 -12 NOV 2020, ANEXO 9. ENTRADAS A ALMACÉN
DTPA</t>
    </r>
    <r>
      <rPr>
        <sz val="11"/>
        <color theme="1"/>
        <rFont val="Arial Narrow"/>
        <family val="2"/>
      </rPr>
      <t xml:space="preserve">: Se adjunta como cumplimiento de esta acción los comprobantes de entrada de almacén tanto para la DT como para AP 1001-1210, 1001-1211, 1001-1217, 1001-1218, 1001-1219, 1001-1222, 1001-1223, 1001-1253, 1001-1258, 1001-1259, 1001-1260, 1001-1261; así como los formatos de inclusión y exclusión correspondientes
</t>
    </r>
    <r>
      <rPr>
        <b/>
        <sz val="11"/>
        <color theme="1"/>
        <rFont val="Arial Narrow"/>
        <family val="2"/>
      </rPr>
      <t>DTAO:</t>
    </r>
    <r>
      <rPr>
        <sz val="11"/>
        <color theme="1"/>
        <rFont val="Arial Narrow"/>
        <family val="2"/>
      </rPr>
      <t xml:space="preserve"> Se  enviaron las solicitudes de aseguramiento con los soportes correspondientes: 
Reporte Septiembre: Correo Solicitud de Aseguramiento_Anexo 1, GRF_FO_14-Inclusión-yo-Exclusión-de-bienes-programas-de-seguros Anexo 2 , GRF_FO_14-Inclusión-yo-Exclusión-de-bienes-programas-de-seguros Anexo3, 2020018_EntradaDonacionSelva Anexo 4, 2020020_EntradaBienesAfectosYarumoblancoOtun Anexo 5, 2020061_EntradaMobiliaroGuacharos Anexo 6
2020062_EntradaSemovientesOrquideas anexo 7, Reporte Octubre: Solicitud de aseguramiento camioneta Toyota FPZ492 Anexo 8, GRF_FO_14-Inclusión-yo-Exclusión-de-bienes-programas-de-seguros  Anexo 9,  GRF_FO_14-Inclusión-yo-Exclusión-de-bienes-programas-de-seguros 1007 Anexo 10
2020025_EntradaDonacionCamionetaDtao Anexo 11, SoportesEntradaCamionetaDTAO Anexo 12, Solicitud de aseguramiento Camioneta OET220 Nevado del Huila Anexo 13, GRF_FO_14-Inclusión-yo-Exclusión-de-bienes-programas-de-seguros  Anexo14, GRF_FO_14-Inclusión-yo-Exclusión-de-bienes-programas-de-seguros 1013 Anexo, 2020026_EntradaCamionetaNevadoHuilaKFW Anexo 16, 2020026_SoportesEntradaCamionetaNevadoHuilaKFW anexo 17, Solicitud de aseguramiento y formato de exclusión anexo 18,GRF_FO_14InclusiónyoExclusióndebienesprogramasdeseguros 092020 inclusion Anexo 19,  GRF_FO_14InclusiónyoExclusióndebienesprogramasdeseguros 092020 inclusion Anexo20, GRF_FO_14InclusiónyoExclusióndebienesprogramasdeseguros 092020 Exclusion Anexo21, GRF_FO_14InclusiónyoExclusióndebienesprogramasdeseguros 092020 Exclusion Anexo22, 2020068_EntradaCompraEquiposComunicacionSelva Anexo 23, 2020065_EntradaCamarasGuacharos anexo 24
2020064_EntradaPicaPastoOtunQuimbaya anexo 25, Solicitud de aseguramiento Camioneta Toyota JOU320 PNN PURACE Anexo 26, GRF_FO_14-Inclusión-yo-Exclusión-de-bienes-programas-de-seguros 1016 Anexo 27, GRF_FO_14-Inclusión-yo-Exclusión-de-bienes-programas-de-seguros 1016 Anexo 28
2020027_SoportesEntradaCamionetaPuraceKFW Anexo 29, 2020027_EntradaCamionetaPuraceKFW Anexo 30, Solicitud de aseguramiento Camioneta Toyota OAK365 SFF GALERAS Anexo 31, GRF_FO_14-Inclusión-yo-Exclusión-de-bienes-programas-de-seguros 1021 Anexo 32, GRF_FO_14-Inclusión-yo-Exclusión-de-bienes-programas-de-seguros 1021 Anexo 33, 2020029_SoportesEntradaCamionetaGalerasKFW Anexo 34, 2020029_EntradaCamionetaGalerasKFW Anexo 35
Reporte Noviembre(A noviembre 17):, SoporteEntradaCamionetaNevados Anexo 36
GRF_FO_14-Inclusión-yo-Exclusión-de-bienes-programas-de-seguros 1106 Anexo 37
GRF_FO_14-Inclusión-yo-Exclusión-de-bienes-programas-de-seguros 1106 Anexo 38
Solicitud de aseguramiento camioneta  FWY203 Anexo 39
2020030_EntradaCamionetaNevados Anexo 40
</t>
    </r>
    <r>
      <rPr>
        <b/>
        <sz val="11"/>
        <color theme="1"/>
        <rFont val="Arial Narrow"/>
        <family val="2"/>
      </rPr>
      <t>DTAM</t>
    </r>
    <r>
      <rPr>
        <sz val="11"/>
        <color theme="1"/>
        <rFont val="Arial Narrow"/>
        <family val="2"/>
      </rPr>
      <t xml:space="preserve">: Durante este periodo Se envía periódicamente el reporte a Nivel Central (NC) en donde se relacionan todos los activos y elementos de consumo controlado, con el fin de que sean registrados ante la seguradora. El procedimiento se realiza una vez se ha incluido con el respectivo ingreso al almacén.Dentro de las evidencias se anexa las siguientes carpetas:
Anexo 1 Inclusión bienes programas de seguros Agosto, Anexo 2 Inclusión bienes programas de seguros Octubre, Anexo 3 Inclusión bienes programas de seguros Sept 30 computadores PNN Cahunarí, Anexo 4 Inclusión bienes programas de seguros Septiembre a 30 sept, Anexo 5 Inclusión bienes programas de seguros Septiembre, Anexo 6 Correo Inclusión actualizada bienes DTAM septiembre, Anexo 7 Correo INCLUSION BIENES OCTUBRE, Anexo 8 Correo Inclusión de bienes Agosto-DTAM, Anexo 9 Correo Inclusión de bienes DTAM a 17 Sept y Anexo 10  Entradas de almacén
</t>
    </r>
    <r>
      <rPr>
        <b/>
        <sz val="11"/>
        <color theme="1"/>
        <rFont val="Arial Narrow"/>
        <family val="2"/>
      </rPr>
      <t>DTOR:</t>
    </r>
    <r>
      <rPr>
        <sz val="11"/>
        <color theme="1"/>
        <rFont val="Arial Narrow"/>
        <family val="2"/>
      </rPr>
      <t xml:space="preserve"> Se reporta las evidencias correspondientes al Tercer cuatrimestre así: 
1. Entradas de almacén del mes de Septiembre y Octubre (Anexos: 1.1 - 1.1.1 - 1.2 -1.2.1);  
2. Formatos de Inclusión del respectivo periodo (Anexos: 3.1 - 3.1.1 - 3.2 - 3.2.1 - 3.3 - 3.3.1 - 3.4 - 3.4.1 - 3.5 - 3.5.1 - 3.6 - 3.6.1 - 3.7 - 3.7.1 - 3.8 - 3.8.1 - 3.9 - 3.9.1 - 3.10 - 3.10.1 - 3.11 - 3.11.1 - 3.12 - 3.12.1);
3. Correo de envio de formato de inclusion y/o exclusion al nivel central (Anexos: 4.1 - 4.2 - 4.3 - 4.4 - 4.5 - 4.6 - 4.7 - 4.8 - 4.9 - 4.10 - 4.11 - 4.12)
</t>
    </r>
    <r>
      <rPr>
        <b/>
        <sz val="11"/>
        <color theme="1"/>
        <rFont val="Arial Narrow"/>
        <family val="2"/>
      </rPr>
      <t xml:space="preserve">DTAN: </t>
    </r>
    <r>
      <rPr>
        <sz val="11"/>
        <color theme="1"/>
        <rFont val="Arial Narrow"/>
        <family val="2"/>
      </rPr>
      <t xml:space="preserve">Se anexa cada una de las entradas realizadas durante el periodo junto con el soporte respectivo; formatos de inclusión y exclusión de bienes, memorando a travès de ORFEO donde se evidencia la solicitud de Inclusiòn y Exclusiòn. </t>
    </r>
    <r>
      <rPr>
        <b/>
        <sz val="11"/>
        <color theme="1"/>
        <rFont val="Arial Narrow"/>
        <family val="2"/>
      </rPr>
      <t>Evidencias: Entradas en Neòn (8) , Formatos GRF_FO_14 Inclusión y Exclusión (4) y memorandos de ORFEO (4) tercer cuatrimestre de  de 2020</t>
    </r>
  </si>
  <si>
    <r>
      <rPr>
        <b/>
        <sz val="11"/>
        <rFont val="Arial Narrow"/>
        <family val="2"/>
      </rPr>
      <t xml:space="preserve">GC: </t>
    </r>
    <r>
      <rPr>
        <sz val="11"/>
        <rFont val="Arial Narrow"/>
        <family val="2"/>
      </rPr>
      <t xml:space="preserve">De acuerdo a las normas legales vigentes, se realizaron en NC Estudios Previos que cuentan con los vistos buenos de la revisión y la documentación soporte del proceso de contratación. </t>
    </r>
    <r>
      <rPr>
        <b/>
        <sz val="11"/>
        <rFont val="Arial Narrow"/>
        <family val="2"/>
      </rPr>
      <t>Anexo 1 E.P. Analisis de vulnerabilidades, Anexo 1.1 Trazabilidad inv pub No. 017 DE 202O - Vulnerabilidad, Anexo 2 E.P. No. 003 DE 2020 vigilancia, Anexo 2.1 Trazabilidad S.A. No. 003 DE 2020 vigilancia, Anexo 3 E.P LP No. 001 de 2020, Anexo 3.1. Trazabilidad LP No. 001 de 2020, Anexo 4 E.P Minima cuantía 019 2020, Anexo 4.1. Trazabilidad Minima cuantía 019 de 2020, Anexo 5 EP - GPS, Anexo 5.1 Trazabilidad GPS, Anexo 6 repelentes y Anexo 6.1. Trazabilidad repelentes</t>
    </r>
    <r>
      <rPr>
        <sz val="11"/>
        <color indexed="8"/>
        <rFont val="Arial Narrow"/>
        <family val="2"/>
      </rPr>
      <t xml:space="preserve">
</t>
    </r>
    <r>
      <rPr>
        <b/>
        <sz val="11"/>
        <color indexed="8"/>
        <rFont val="Arial Narrow"/>
        <family val="2"/>
      </rPr>
      <t>DTCA:</t>
    </r>
    <r>
      <rPr>
        <sz val="11"/>
        <color indexed="8"/>
        <rFont val="Arial Narrow"/>
        <family val="2"/>
      </rPr>
      <t xml:space="preserve"> en el tercer cuatrimestre 2020, se realizaron en la DTCA Estudios Previos que cuentan con los vistos buenos de la revisión y la documentación soporte del proceso de contratación por parte de los responsables. Ver evidencias:</t>
    </r>
    <r>
      <rPr>
        <b/>
        <sz val="11"/>
        <color rgb="FF000000"/>
        <rFont val="Arial Narrow"/>
        <family val="2"/>
      </rPr>
      <t>ANEXO 1. EP TAYRONA ELE Y EQUIPOS EMBARCACIONES ,ANEXO 2. EP MTO. VEHICULOS CGSM, ANEXO 3. COMPRA MAQUINARIA VIPIS,ANEXO 4. ESTUDIO PREVIO SEGURIDAD TAYRONA</t>
    </r>
    <r>
      <rPr>
        <sz val="11"/>
        <color indexed="8"/>
        <rFont val="Arial Narrow"/>
        <family val="2"/>
      </rPr>
      <t xml:space="preserve">
</t>
    </r>
    <r>
      <rPr>
        <b/>
        <sz val="11"/>
        <color indexed="8"/>
        <rFont val="Arial Narrow"/>
        <family val="2"/>
      </rPr>
      <t xml:space="preserve">DTOR: </t>
    </r>
    <r>
      <rPr>
        <sz val="11"/>
        <color indexed="8"/>
        <rFont val="Arial Narrow"/>
        <family val="2"/>
      </rPr>
      <t xml:space="preserve"> Una vez realizados los estudios Previos, éstos se revisaron por los respectivos responsables en cuanto a los componentes técnicos y jurídicos, la revisión de cada responsable se evidenicia en los correo de quien proyectó y quien revisó </t>
    </r>
    <r>
      <rPr>
        <b/>
        <sz val="11"/>
        <color rgb="FF000000"/>
        <rFont val="Arial Narrow"/>
        <family val="2"/>
      </rPr>
      <t xml:space="preserve">Anexos: EP MATERIALES DE FERRETERIA PNN PICAHOS, EP MAQUINARIA AGRICOLA PNN PICACHOS, EP MADERA PLASTICA PNN PICACHOS, EP_VIGILANCIA_PSUM y EP COMBUSTIBLE VILLAVO - BOGOTÁ </t>
    </r>
    <r>
      <rPr>
        <sz val="11"/>
        <color indexed="8"/>
        <rFont val="Arial Narrow"/>
        <family val="2"/>
      </rPr>
      <t xml:space="preserve">
</t>
    </r>
    <r>
      <rPr>
        <b/>
        <sz val="11"/>
        <color indexed="8"/>
        <rFont val="Arial Narrow"/>
        <family val="2"/>
      </rPr>
      <t xml:space="preserve">DTAO: </t>
    </r>
    <r>
      <rPr>
        <sz val="11"/>
        <color rgb="FF000000"/>
        <rFont val="Arial Narrow"/>
        <family val="2"/>
      </rPr>
      <t>Los estudios previos que se elaboran para realizar  la contratación de los bienes y/o servicios a adquirir, fueron debidamente revisados, y llevan los vistos buenos de las personas responsables de la elaboración y revisión de los mismos</t>
    </r>
    <r>
      <rPr>
        <b/>
        <sz val="11"/>
        <color indexed="8"/>
        <rFont val="Arial Narrow"/>
        <family val="2"/>
      </rPr>
      <t xml:space="preserve">. Evidencias: Estudio previo - Anexo 1,Estudio previo - Anexo 2; Estudio previo - Anexo 3, Estudio previo - Anexo 4, Estudio previo - Anexo 5, Estudio previo - Anexo 6, Estudio previo - Anexo7,Estudio previo - Anexo8,  Estudio previo - Anexo9, Estudio previo - Anexo10;  Estudio previo - Anexo 11, Estudio previo - Anexo 12 , Estudio previo - Anexo13, Estudio previo - Anexo14, Estudio previo - Anexo15 .
DTAM: </t>
    </r>
    <r>
      <rPr>
        <sz val="11"/>
        <color rgb="FF000000"/>
        <rFont val="Arial Narrow"/>
        <family val="2"/>
      </rPr>
      <t>Se lleva a cabo reporte de estudios previos con sus respectivos vistos buenos.</t>
    </r>
    <r>
      <rPr>
        <b/>
        <sz val="11"/>
        <color indexed="8"/>
        <rFont val="Arial Narrow"/>
        <family val="2"/>
      </rPr>
      <t xml:space="preserve"> Anexo 1. E.P Medicamentos farmaceutico - Anexo 2. EP Equipo Fluvial Amacayacu - Anexo 3. E.P Maquinaria - Anexo 4. E.P Eventos EEM - Anexo 5. E.P San Vicente..
DTPA:</t>
    </r>
    <r>
      <rPr>
        <sz val="11"/>
        <color indexed="8"/>
        <rFont val="Arial Narrow"/>
        <family val="2"/>
      </rPr>
      <t xml:space="preserve"> Se realizó seguimiento, verificación y aprobación de los requisitos técnicos y financieros exigidos para los procesos de compra de bienes, suministro de servicios y obras, tanto para la DTPA como para el PNN Farallones de Cali, PNN Los Katíos, PNN Munchique, PNN Uramba Bahía Málaga, PNN Utría, PNN Gorgona y PNN Sanquianga, por medio de la revisión de los estudios previos y demás soportes correspondientes. Se adjuntan evidencias del seguimiento y control realizados.  EVIDENCIA 1. EP_COMPRA FERRETERIA UOT PNN FARALLONES_DLS 2020.pdf EVIDENCIA 2. EP_COMPRA FERRETERIA PNN SANQUIANGA_DLS 2020.pdfEVIDENCIA 3. EP_COMPRA EQUIPOS AUDIOVISUALES CORTUCAN PNN FARALLONES_DLS 2020.pdf
EVIDENCIA 4. EP_COMPRA EQUIPOS DE NAVEGACIàN PNN LOS KATÖOS_DLS UE 2020.pdf
EVIDENCIA 5. EP_COMPRA DOTACIONES CORTUCAN PNN FARALLONES UOT_DLS 2020.pdf
EVIDENCIA 6. EP_COMPRA MOBILIARIOS Y ENSERES PNN URAMB BM_DLS UE 2020.pdf
EVIDENCIA 7. EP_OBRA BAZAN Y ZAPOTAL PNN SANQUIANGA_DLS 2020E.pdf
EVIDENCIA 8. EP_COMPRA KITS APÖCOLAS PNN MUNCHIQUE UOT_DLS 2020.pdf
EVIDENCIA 9. EP FORTALECIMIENTO_FONAM_COMPRA PANELES SOLARES PNN SAN SED.pdf
EVIDENCIA 10. EP_COMPRA FERRETERIA UOT PNN FARALLONES_DLS 2020.pdf
EVIDENCIA 11. Copia de 2. EP_COMPRA FERRETERIA PNN SANQUIANGA_DLS 2020.pdf
EVIDENCIA 12. EP_COMPRA EQUIPOS DE NAVEGACIàN PNN LOS KATÖOS_DLS UE 2020.pdf
EVIDENCIA 13. EP_COMPRA EQUIPOS AUDIOVISUALES CORTUCAN PNN FARALLONES_DLS 2020.pdf
EVIDENCIA 14. EP_COMPRA DOTACIONES CORTUCAN PNN FARALLONES UOT_DLS 2020.pdf
EVIDENCIA 15. EP_COMPRA MOBILIARIOS Y ENSERES PNN URAMB BM_DLS UE 2020.pdf
EVIDENCIA 16. EP_OBRA BAZAN Y ZAPOTAL PNN SANQUIANGA_DLS 2020E.pdf
EVIDENCIA 17. EP_COMPRA KITS APÖCOLAS PNN MUNCHIQUE UOT_DLS 2020.pdf
EVIDENCIA 18. EP FORTALECIMIENTO_FONAM_COMPRA PANELES SOLARES PNN SAN SED.pdf
EVIDENCIA 19. EP_SUMINISTRO DE SERVICIOS VIGILANCIA_SEDE DTPA.pdf
EVIDENCIA 20. EP_PRESTACIàN DE SERVICIOS_CAPACITADOR FUNDAMENTOS ADMON_PNN FARALLONES DLS UE_JONATHAN DAGUA ZAPATA .pdf
EVIDENCIA 21. EP_SUMINISTRO DE SERVICIOS MANTENIMIENTO PLANTA ELECTRICA_PNN GORGONA 2020.pdf
EVIDENCIA 22. EP_SUMINISTRO DE SERVICIOS LOGISTICOS_PNN URAMBA DLS UE 2020.pdf
EVIDENCIA 23. EP_SUMINISTRO DE SERVICIOS DE MANTENIMIENTO PREVENTIVO Y CORRECTIVO_VEHÖCULOS DTPA Y PN FARALLONES DE CALI_2020.pdf
EVIDENCIA 24. EP_REINICIO COMPRA DE MOBILIARIOS Y ENSERES PNN URAMB BM_DLS UE 2020.pdf
</t>
    </r>
    <r>
      <rPr>
        <b/>
        <sz val="11"/>
        <color indexed="8"/>
        <rFont val="Arial Narrow"/>
        <family val="2"/>
      </rPr>
      <t xml:space="preserve">DTAN: </t>
    </r>
    <r>
      <rPr>
        <sz val="11"/>
        <color rgb="FF000000"/>
        <rFont val="Arial Narrow"/>
        <family val="2"/>
      </rPr>
      <t xml:space="preserve">Se anexan 8 archivos  donde se evidencia  la trazabilidad de los estudios y los respectivos vistos buenos y revisiones generales efectuadas. </t>
    </r>
  </si>
  <si>
    <r>
      <rPr>
        <b/>
        <sz val="11"/>
        <rFont val="Arial Narrow"/>
        <family val="2"/>
      </rPr>
      <t xml:space="preserve">GC: </t>
    </r>
    <r>
      <rPr>
        <sz val="11"/>
        <rFont val="Arial Narrow"/>
        <family val="2"/>
      </rPr>
      <t xml:space="preserve">De acuerdo a las normas legales vigentes, se realizaron en NC Estudios Previos que cuentan con los vistos buenos de la revisión y la documentación soporte del proceso de contratación. </t>
    </r>
    <r>
      <rPr>
        <b/>
        <sz val="11"/>
        <rFont val="Arial Narrow"/>
        <family val="2"/>
      </rPr>
      <t>Anexo 1 E.P. Analisis de vulnerabilidades, Anexo 1.1 Trazabilidad inv pub No. 017 DE 202O - Vulnerabilidad, Anexo 2 E.P. No. 003 DE 2020 vigilancia, Anexo 2.1 Trazabilidad S.A. No. 003 DE 2020 vigilancia, Anexo 3 E.P LP No. 001 de 2020, Anexo 3.1. Trazabilidad LP No. 001 de 2020, Anexo 4 E.P Minima cuantía 019 2020, Anexo 4.1. Trazabilidad Minima cuantía 019 de 2020, Anexo 5 EP - GPS, Anexo 5.1 Trazabilidad GPS, Anexo 6 repelentes y Anexo 6.1. Trazabilidad repelentes</t>
    </r>
    <r>
      <rPr>
        <sz val="11"/>
        <color indexed="8"/>
        <rFont val="Arial Narrow"/>
        <family val="2"/>
      </rPr>
      <t xml:space="preserve">
</t>
    </r>
    <r>
      <rPr>
        <b/>
        <sz val="11"/>
        <color indexed="8"/>
        <rFont val="Arial Narrow"/>
        <family val="2"/>
      </rPr>
      <t>DTCA:</t>
    </r>
    <r>
      <rPr>
        <sz val="11"/>
        <color indexed="8"/>
        <rFont val="Arial Narrow"/>
        <family val="2"/>
      </rPr>
      <t xml:space="preserve"> en el tercer cuatrimestre 2020, se realizaron en la DTCA Estudios Previos que cuentan con los vistos buenos de la revisión y la documentación soporte del proceso de contratación por parte de los responsables. </t>
    </r>
    <r>
      <rPr>
        <b/>
        <sz val="11"/>
        <color rgb="FF000000"/>
        <rFont val="Arial Narrow"/>
        <family val="2"/>
      </rPr>
      <t>Ver evidencias:ANEXO 1. EP TAYRONA ELE Y EQUIPOS EMBARCACIONES ,ANEXO 2. EP MTO. VEHICULOS CGSM, ANEXO 3. COMPRA MAQUINARIA VIPIS,ANEXO 4. ESTUDIO PREVIO SEGURIDAD TAYRONA</t>
    </r>
    <r>
      <rPr>
        <sz val="11"/>
        <color indexed="8"/>
        <rFont val="Arial Narrow"/>
        <family val="2"/>
      </rPr>
      <t xml:space="preserve">
</t>
    </r>
    <r>
      <rPr>
        <b/>
        <sz val="11"/>
        <color indexed="8"/>
        <rFont val="Arial Narrow"/>
        <family val="2"/>
      </rPr>
      <t xml:space="preserve">DTOR: </t>
    </r>
    <r>
      <rPr>
        <sz val="11"/>
        <color rgb="FF000000"/>
        <rFont val="Arial Narrow"/>
        <family val="2"/>
      </rPr>
      <t xml:space="preserve">Una vez realizados los estudios Previos, éstos se revisaron por los respectivos responsables en cuanto a los componentes técnicos y jurídicos, la revisión de cada responsable se evidenicia en los correo de quien proyectó y quien revisó </t>
    </r>
    <r>
      <rPr>
        <b/>
        <sz val="11"/>
        <color indexed="8"/>
        <rFont val="Arial Narrow"/>
        <family val="2"/>
      </rPr>
      <t xml:space="preserve">
Anexos: EP MATERIALES DE FERRETERIA PNN PICAHOS, EP MAQUINARIA AGRICOLA PNN PICACHOS, EP MADERA PLASTICA PNN PICACHOS, EP_VIGILANCIA_PSUM Y EP COMBUSTIBLE VILLAVO - BOGOTÁ 
DTAO: </t>
    </r>
    <r>
      <rPr>
        <sz val="11"/>
        <color rgb="FF000000"/>
        <rFont val="Arial Narrow"/>
        <family val="2"/>
      </rPr>
      <t xml:space="preserve">Los estudios previos que se elaboran para realizar  la contratación de los bienes y/o servicios a adquirir, fueron debidamente revisados, y llevan los vistos buenos de las personas responsables de la elaboración y revisión de los mismos. </t>
    </r>
    <r>
      <rPr>
        <b/>
        <sz val="11"/>
        <color indexed="8"/>
        <rFont val="Arial Narrow"/>
        <family val="2"/>
      </rPr>
      <t>Evidencias:_ Estudio previo - Anexo 1,Estudio previo - Anexo 2; Estudio previo - Anexo 3, Estudio previo - Anexo 4, Estudio previo - Anexo 5, Estudio previo - Anexo 6, Estudio previo - Anexo7,Estudio previo - Anexo8,  Estudio previo - Anexo9, Estudio previo - Anexo10;  Estudio previo - Anexo 11, Estudio previo - Anexo 12 , Estudio previo - Anexo13, Estudio previo - Anexo14, Estudio previo - Anexo15 .</t>
    </r>
    <r>
      <rPr>
        <sz val="11"/>
        <color indexed="8"/>
        <rFont val="Arial Narrow"/>
        <family val="2"/>
      </rPr>
      <t xml:space="preserve">
</t>
    </r>
    <r>
      <rPr>
        <b/>
        <sz val="11"/>
        <color indexed="8"/>
        <rFont val="Arial Narrow"/>
        <family val="2"/>
      </rPr>
      <t xml:space="preserve">DTAM: </t>
    </r>
    <r>
      <rPr>
        <sz val="11"/>
        <color rgb="FF000000"/>
        <rFont val="Arial Narrow"/>
        <family val="2"/>
      </rPr>
      <t>Se lleva a cabo reporte de estudios previos con sus respectivos vistos buenos</t>
    </r>
    <r>
      <rPr>
        <b/>
        <sz val="11"/>
        <color indexed="8"/>
        <rFont val="Arial Narrow"/>
        <family val="2"/>
      </rPr>
      <t xml:space="preserve">. </t>
    </r>
    <r>
      <rPr>
        <b/>
        <sz val="11"/>
        <color rgb="FF000000"/>
        <rFont val="Arial Narrow"/>
        <family val="2"/>
      </rPr>
      <t>Anexo 1. E.P Medicamentos farmaceutico - Anexo 2. EP Equipo Fluvial Amacayacu - Anexo 3. E.P Maquinaria - Anexo 4. E.P Eventos EEM - Anexo 5. E.P San Vicente.</t>
    </r>
    <r>
      <rPr>
        <b/>
        <sz val="11"/>
        <color indexed="8"/>
        <rFont val="Arial Narrow"/>
        <family val="2"/>
      </rPr>
      <t xml:space="preserve">
DTPA:</t>
    </r>
    <r>
      <rPr>
        <sz val="11"/>
        <color indexed="8"/>
        <rFont val="Arial Narrow"/>
        <family val="2"/>
      </rPr>
      <t xml:space="preserve"> Se realizó seguimiento, verificación y aprobación de los requisitos técnicos y financieros exigidos para los procesos de compra de bienes, suministro de servicios y obras, tanto para la DTPA como para el PNN Farallones de Cali, PNN Los Katíos, PNN Munchique, PNN Uramba Bahía Málaga, PNN Utría, PNN Gorgona y PNN Sanquianga, por medio de la revisión de los estudios previos y demás soportes correspondientes. Se adjuntan evidencias del seguimiento y control realizados. 
EVIDENCIA 1. EP_COMPRA FERRETERIA UOT PNN FARALLONES_DLS 2020.pdf
EVIDENCIA 2. EP_COMPRA FERRETERIA PNN SANQUIANGA_DLS 2020.pdf
EVIDENCIA 3. EP_COMPRA EQUIPOS AUDIOVISUALES CORTUCAN PNN FARALLONES_DLS 2020.pdf
EVIDENCIA 4. EP_COMPRA EQUIPOS DE NAVEGACIàN PNN LOS KATÖOS_DLS UE 2020.pdf
EVIDENCIA 5. EP_COMPRA DOTACIONES CORTUCAN PNN FARALLONES UOT_DLS 2020.pdf
EVIDENCIA 6. EP_COMPRA MOBILIARIOS Y ENSERES PNN URAMB BM_DLS UE 2020.pdf
EVIDENCIA 7. EP_OBRA BAZAN Y ZAPOTAL PNN SANQUIANGA_DLS 2020E.pdf
EVIDENCIA 8. EP_COMPRA KITS APÖCOLAS PNN MUNCHIQUE UOT_DLS 2020.pdf
EVIDENCIA 9. EP FORTALECIMIENTO_FONAM_COMPRA PANELES SOLARES PNN SAN SED.pdf
EVIDENCIA 10. EP_COMPRA FERRETERIA UOT PNN FARALLONES_DLS 2020.pdf
EVIDENCIA 11. Copia de 2. EP_COMPRA FERRETERIA PNN SANQUIANGA_DLS 2020.pdf
EVIDENCIA 12. EP_COMPRA EQUIPOS DE NAVEGACIàN PNN LOS KATÖOS_DLS UE 2020.pdf
EVIDENCIA 13. EP_COMPRA EQUIPOS AUDIOVISUALES CORTUCAN PNN FARALLONES_DLS 2020.pdf
EVIDENCIA 14. EP_COMPRA DOTACIONES CORTUCAN PNN FARALLONES UOT_DLS 2020.pdf
EVIDENCIA 15. EP_COMPRA MOBILIARIOS Y ENSERES PNN URAMB BM_DLS UE 2020.pdf
EVIDENCIA 16. EP_OBRA BAZAN Y ZAPOTAL PNN SANQUIANGA_DLS 2020E.pdf
EVIDENCIA 17. EP_COMPRA KITS APÖCOLAS PNN MUNCHIQUE UOT_DLS 2020.pdf
EVIDENCIA 18. EP FORTALECIMIENTO_FONAM_COMPRA PANELES SOLARES PNN SAN SED.pdf
EVIDENCIA 19. EP_SUMINISTRO DE SERVICIOS VIGILANCIA_SEDE DTPA.pdf
EVIDENCIA 20. EP_PRESTACIàN DE SERVICIOS_CAPACITADOR FUNDAMENTOS ADMON_PNN FARALLONES DLS UE_JONATHAN DAGUA ZAPATA .pdf
EVIDENCIA 21. EP_SUMINISTRO DE SERVICIOS MANTENIMIENTO PLANTA ELECTRICA_PNN GORGONA 2020.pdf
EVIDENCIA 22. EP_SUMINISTRO DE SERVICIOS LOGISTICOS_PNN URAMBA DLS UE 2020.pdf
EVIDENCIA 23. EP_SUMINISTRO DE SERVICIOS DE MANTENIMIENTO PREVENTIVO Y CORRECTIVO_VEHÖCULOS DTPA Y PN FARALLONES DE CALI_2020.pdf
EVIDENCIA 24. EP_REINICIO COMPRA DE MOBILIARIOS Y ENSERES PNN URAMB BM_DLS UE 2020.pdf
</t>
    </r>
    <r>
      <rPr>
        <b/>
        <sz val="11"/>
        <color indexed="8"/>
        <rFont val="Arial Narrow"/>
        <family val="2"/>
      </rPr>
      <t xml:space="preserve">DTAN: </t>
    </r>
    <r>
      <rPr>
        <sz val="11"/>
        <color rgb="FF000000"/>
        <rFont val="Arial Narrow"/>
        <family val="2"/>
      </rPr>
      <t xml:space="preserve">Se anexan tres respuestas a observaciones en procesos de contrataciòn de la DTAN   </t>
    </r>
  </si>
  <si>
    <r>
      <rPr>
        <b/>
        <sz val="11"/>
        <rFont val="Arial Narrow"/>
        <family val="2"/>
      </rPr>
      <t xml:space="preserve">GC: </t>
    </r>
    <r>
      <rPr>
        <sz val="11"/>
        <rFont val="Arial Narrow"/>
        <family val="2"/>
      </rPr>
      <t xml:space="preserve">Se generaron las respuestas a las observaciones recibidas de los procesos de contratación. </t>
    </r>
    <r>
      <rPr>
        <b/>
        <sz val="11"/>
        <rFont val="Arial Narrow"/>
        <family val="2"/>
      </rPr>
      <t>Anexo 1 Pantallazo respuesta SEL-ABREV-SI-002-2020, Anexo 1.1. Respuesta SEL-ABREV-SI-002-2020 y Anexo 2 respuesta observación DYA ingenieria.</t>
    </r>
    <r>
      <rPr>
        <sz val="11"/>
        <color indexed="8"/>
        <rFont val="Arial Narrow"/>
        <family val="2"/>
      </rPr>
      <t xml:space="preserve">
</t>
    </r>
    <r>
      <rPr>
        <b/>
        <sz val="11"/>
        <color indexed="8"/>
        <rFont val="Arial Narrow"/>
        <family val="2"/>
      </rPr>
      <t>DTCA:</t>
    </r>
    <r>
      <rPr>
        <sz val="11"/>
        <color indexed="8"/>
        <rFont val="Arial Narrow"/>
        <family val="2"/>
      </rPr>
      <t xml:space="preserve"> Se da respuesta a las observacion en el marco de la contratación realizada en cumplimiento de la ley 80 y el manual de contratación de la entidad.</t>
    </r>
    <r>
      <rPr>
        <b/>
        <sz val="11"/>
        <color rgb="FF000000"/>
        <rFont val="Arial Narrow"/>
        <family val="2"/>
      </rPr>
      <t xml:space="preserve"> anexo 1. Respuesta observacionSAMC-DTCA-004-2020</t>
    </r>
    <r>
      <rPr>
        <sz val="11"/>
        <color indexed="8"/>
        <rFont val="Arial Narrow"/>
        <family val="2"/>
      </rPr>
      <t xml:space="preserve">
</t>
    </r>
    <r>
      <rPr>
        <b/>
        <sz val="11"/>
        <color indexed="8"/>
        <rFont val="Arial Narrow"/>
        <family val="2"/>
      </rPr>
      <t xml:space="preserve">DTOR: </t>
    </r>
    <r>
      <rPr>
        <sz val="11"/>
        <color indexed="8"/>
        <rFont val="Arial Narrow"/>
        <family val="2"/>
      </rPr>
      <t xml:space="preserve"> Las observaciones realizadas se respondieron a través de la plataforma del SECOP ll. </t>
    </r>
    <r>
      <rPr>
        <b/>
        <sz val="11"/>
        <color rgb="FF000000"/>
        <rFont val="Arial Narrow"/>
        <family val="2"/>
      </rPr>
      <t xml:space="preserve">Anexos 
OBSERVACION Y RESPUESTA PANTALLAZOS SAMC 008 y OBSERVACION Y RESPUESTA PANTALLAZOS IP 101 </t>
    </r>
    <r>
      <rPr>
        <sz val="11"/>
        <color indexed="8"/>
        <rFont val="Arial Narrow"/>
        <family val="2"/>
      </rPr>
      <t xml:space="preserve">
</t>
    </r>
    <r>
      <rPr>
        <b/>
        <sz val="11"/>
        <color indexed="8"/>
        <rFont val="Arial Narrow"/>
        <family val="2"/>
      </rPr>
      <t xml:space="preserve">DTAO:  </t>
    </r>
    <r>
      <rPr>
        <sz val="11"/>
        <color rgb="FF000000"/>
        <rFont val="Arial Narrow"/>
        <family val="2"/>
      </rPr>
      <t>De los procesos gestionados durante este período, se interpusieron observaciones frente a temas técnicos como jurídicos de los procesos publicados, las cuales fueron respondidas en los términos de ley y de forma completa, cumpliendo con la normatividad contractual y respetando los derechos de los oferentes.</t>
    </r>
    <r>
      <rPr>
        <b/>
        <sz val="11"/>
        <color rgb="FF000000"/>
        <rFont val="Arial Narrow"/>
        <family val="2"/>
      </rPr>
      <t xml:space="preserve"> Evidencia: 1. Respuesta y observación - Secop II 1; 2. Respuesta y observación - Secop II 2; 3. Respuesta y observación - Secop II 3; 4. Observación 4 SECOP II; 4.1 Respuesta observacion 4 secop II; 5. Observacion 5 secop II, 5.1 Respuesta observacion 5 secop II; 6. Observacion 6 secop II; 6.1 Respuesta observacion 6 secop II; 7. Observacion 7 secop II; 7.1 Respuesta observacion 7 secop II</t>
    </r>
    <r>
      <rPr>
        <b/>
        <sz val="11"/>
        <color indexed="8"/>
        <rFont val="Arial Narrow"/>
        <family val="2"/>
      </rPr>
      <t xml:space="preserve">
 </t>
    </r>
    <r>
      <rPr>
        <sz val="11"/>
        <color indexed="8"/>
        <rFont val="Arial Narrow"/>
        <family val="2"/>
      </rPr>
      <t xml:space="preserve">
</t>
    </r>
    <r>
      <rPr>
        <b/>
        <sz val="11"/>
        <color rgb="FF000000"/>
        <rFont val="Arial Narrow"/>
        <family val="2"/>
      </rPr>
      <t xml:space="preserve">DTAM: </t>
    </r>
    <r>
      <rPr>
        <sz val="11"/>
        <color rgb="FF000000"/>
        <rFont val="Arial Narrow"/>
        <family val="2"/>
      </rPr>
      <t>Se generaron las respuestas a las observaciones recibidas de los procesos de contratación.</t>
    </r>
    <r>
      <rPr>
        <b/>
        <sz val="11"/>
        <color rgb="FF000000"/>
        <rFont val="Arial Narrow"/>
        <family val="2"/>
      </rPr>
      <t xml:space="preserve">
Anexo 1. Respuesta observacion IPMC-DTAM NACION No. 034-2020 (1).
Anexo 2 pantallazo SECOP II respuesta obersacion IP 34-2020 (1)
Anexo 3 Pantallazo respuesta observacion SA 01-2020
Anexo 4 Pantallazo Secop II respuesta obervacion IP 25-2020</t>
    </r>
    <r>
      <rPr>
        <b/>
        <sz val="11"/>
        <color indexed="8"/>
        <rFont val="Arial Narrow"/>
        <family val="2"/>
      </rPr>
      <t xml:space="preserve">
DTPA:</t>
    </r>
    <r>
      <rPr>
        <sz val="11"/>
        <color indexed="8"/>
        <rFont val="Arial Narrow"/>
        <family val="2"/>
      </rPr>
      <t xml:space="preserve"> Se realizó seguimiento y verificación para dar oportuna respuesta frente a las observaciones realizadas por los proponentes en el marco de los procesos de contratación que se enlistan a continuación: 1) SASI-NACION-002-2020. 2) SASI-NACIÓN-004-2020. 3) DTPA-IP-NACIÓN-023-2020. 4) DTPA-IP-NACIÓN-043-2020. 5) DTPA-IP-NACIÓN-030-2020. 6) DTPA-IP-NACIÓN-021-2020. 7) DTPA-IP-NACIÓN-050-2020. 8) DTPA-IP-NACIÓN-052-2020. Se adjuntan evidencias del seguimiento, control y gestión realizada.
EVIDENCIA 1. OBSERVACIàN+RTA_DTPA-IP-NACIàN-052-2020_REINICIO COMPRA MOBILIARIOS Y ENSERES PNN URAMBA DLS UE 2020.pdf
EVIDENCIA 2. OBSERVACIàN+RTA_SASI-NACION-002-2020_COMPRA FERRETERIA UOT PNN FARALLONES_DLS 2020.pdf
EVIDENCIA 3. OBSERVACIàN+RTA_DTPA-IP-NACIàN-050-2020_REINICIO COMPRA EQUIPOS FLUVIALES PNN UTRIA_DLS UE 2020.pdf
EVIDENCIA 4. OBSERVACIàN+RTA_SASI-NACIàN-004-2020_INDICADORES_COMPRA FERRETERIA PNN SANQUIANGA_DLS 2020.pdf
EVIDENCIA 5. OBSERVACIàN+RTA_DTPA-IP-NACIàN-023-2020_COMPRA EQUIPOS DE NAVEGACIàN PNN LOS KATÖOS_DLS UE 2020.pdf
EVIDENCIA 6. OBSERVACIàN+RTA_DTPA-IP-NACIàN-021-2020_COMPRA MOBILIARIOS Y ENSERES PNN URAMB BM_DLS UE 2020.pdf
EVIDENCIA 7. OBSERVACIàN+RTA_DTPA-SASI-NACIàN-004-2020_COMPRA FERRETERÖA PNN SANQUIANGA_DLS UE 2020.pdf
EVIDENCIA 8. OBSERVACIàN+RTA_DTPA-SASI_NACIàN-002-2020_COMPRA FERRETERIA PNN FARALLONES UOT_DLS UE 2020.pdf
EVIDENCIA 9. OBSERVACIàN_DTPA-IP-NACIàN-052-2020_REINICIO COMPRA DE  MOBILIARIOS Y ENSERES PNN URAMB BM_DLS UE 2020.pdf
</t>
    </r>
    <r>
      <rPr>
        <b/>
        <sz val="11"/>
        <color indexed="8"/>
        <rFont val="Arial Narrow"/>
        <family val="2"/>
      </rPr>
      <t>DTAN:</t>
    </r>
    <r>
      <rPr>
        <sz val="11"/>
        <color rgb="FF000000"/>
        <rFont val="Arial Narrow"/>
        <family val="2"/>
      </rPr>
      <t xml:space="preserve"> Se anexan correos de trazabilidad de tres respuestas a observaciones en procesos de contrataciòn de la DTAN</t>
    </r>
  </si>
  <si>
    <r>
      <t xml:space="preserve">GGIS: </t>
    </r>
    <r>
      <rPr>
        <sz val="11"/>
        <color rgb="FF000000"/>
        <rFont val="Arial Narrow"/>
        <family val="2"/>
      </rPr>
      <t>20/11/2020</t>
    </r>
    <r>
      <rPr>
        <b/>
        <sz val="11"/>
        <color rgb="FF000000"/>
        <rFont val="Arial Narrow"/>
        <family val="2"/>
      </rPr>
      <t xml:space="preserve">
DTAO: </t>
    </r>
    <r>
      <rPr>
        <sz val="11"/>
        <color rgb="FF000000"/>
        <rFont val="Arial Narrow"/>
        <family val="2"/>
      </rPr>
      <t xml:space="preserve">20/11/2020
</t>
    </r>
    <r>
      <rPr>
        <b/>
        <sz val="11"/>
        <color rgb="FF000000"/>
        <rFont val="Arial Narrow"/>
        <family val="2"/>
      </rPr>
      <t xml:space="preserve">DTCA: </t>
    </r>
    <r>
      <rPr>
        <sz val="11"/>
        <color rgb="FF000000"/>
        <rFont val="Arial Narrow"/>
        <family val="2"/>
      </rPr>
      <t xml:space="preserve">17/11/2020
</t>
    </r>
    <r>
      <rPr>
        <b/>
        <sz val="11"/>
        <color rgb="FF000000"/>
        <rFont val="Arial Narrow"/>
        <family val="2"/>
      </rPr>
      <t xml:space="preserve">DTPA: </t>
    </r>
    <r>
      <rPr>
        <sz val="11"/>
        <color rgb="FF000000"/>
        <rFont val="Arial Narrow"/>
        <family val="2"/>
      </rPr>
      <t xml:space="preserve">20/11/2020
</t>
    </r>
    <r>
      <rPr>
        <b/>
        <sz val="11"/>
        <color rgb="FF000000"/>
        <rFont val="Arial Narrow"/>
        <family val="2"/>
      </rPr>
      <t>DTAN:</t>
    </r>
    <r>
      <rPr>
        <sz val="11"/>
        <color rgb="FF000000"/>
        <rFont val="Arial Narrow"/>
        <family val="2"/>
      </rPr>
      <t xml:space="preserve"> 18/11/2020</t>
    </r>
  </si>
  <si>
    <r>
      <rPr>
        <b/>
        <sz val="11"/>
        <color theme="1"/>
        <rFont val="Arial Narrow"/>
        <family val="2"/>
      </rPr>
      <t xml:space="preserve">GPC: </t>
    </r>
    <r>
      <rPr>
        <sz val="11"/>
        <color theme="1"/>
        <rFont val="Arial Narrow"/>
        <family val="2"/>
      </rPr>
      <t xml:space="preserve">Se realizaron los respectivos traslados a los que hubo lugar. Evidencia: </t>
    </r>
    <r>
      <rPr>
        <b/>
        <sz val="11"/>
        <color theme="1"/>
        <rFont val="Arial Narrow"/>
        <family val="2"/>
      </rPr>
      <t xml:space="preserve">
DTCA:</t>
    </r>
    <r>
      <rPr>
        <sz val="11"/>
        <color theme="1"/>
        <rFont val="Arial Narrow"/>
        <family val="2"/>
      </rPr>
      <t xml:space="preserve"> En el tercer cuatrimestre de la vigencia no se realizaron traslados de bienes en esta unidad de decisión. Por lo cual no se adjuntan evidencias. DTCA estuvo presta a generar un traslado en caso de requerirse
</t>
    </r>
    <r>
      <rPr>
        <b/>
        <sz val="11"/>
        <color theme="1"/>
        <rFont val="Arial Narrow"/>
        <family val="2"/>
      </rPr>
      <t>DTPA:</t>
    </r>
    <r>
      <rPr>
        <sz val="11"/>
        <color theme="1"/>
        <rFont val="Arial Narrow"/>
        <family val="2"/>
      </rPr>
      <t xml:space="preserve"> Se adjunta como evidencia del cumplimiento de esta acción los formatos de traspasode bienes realizados durante este periodo de reporte
</t>
    </r>
    <r>
      <rPr>
        <b/>
        <sz val="11"/>
        <color theme="1"/>
        <rFont val="Arial Narrow"/>
        <family val="2"/>
      </rPr>
      <t>DTAO:</t>
    </r>
    <r>
      <rPr>
        <sz val="11"/>
        <color theme="1"/>
        <rFont val="Arial Narrow"/>
        <family val="2"/>
      </rPr>
      <t xml:space="preserve"> Se anexan los traslados correspondientes al periodo solicitado, con corte a Noviembre de 2020:Traslado Camioneta OVE224 Nevados_Selva Anexo 41, Traslado Camioneta ORO199 GALERAS A CVDJC Anexo 42, Traslado y prestamo de Bienes-SelvadeFlorencia_MiltonPineda Anexo 43 y Traslado Gloria Serna a Alvaro Rios 03092020 Anexo 44
</t>
    </r>
    <r>
      <rPr>
        <b/>
        <sz val="11"/>
        <color theme="1"/>
        <rFont val="Arial Narrow"/>
        <family val="2"/>
      </rPr>
      <t xml:space="preserve">DTAM: </t>
    </r>
    <r>
      <rPr>
        <sz val="11"/>
        <color theme="1"/>
        <rFont val="Arial Narrow"/>
        <family val="2"/>
      </rPr>
      <t xml:space="preserve">En el tercer cuatrimestre de la vigencia no se realizaron traslados de bienes en esta unidad de decisión. Por lo cual no se adjuntan evidencias. DTCA estuvo presta a generar un traslado en caso de requerirse
</t>
    </r>
    <r>
      <rPr>
        <b/>
        <sz val="11"/>
        <color theme="1"/>
        <rFont val="Arial Narrow"/>
        <family val="2"/>
      </rPr>
      <t xml:space="preserve">DTOR: </t>
    </r>
    <r>
      <rPr>
        <sz val="11"/>
        <color theme="1"/>
        <rFont val="Arial Narrow"/>
        <family val="2"/>
      </rPr>
      <t xml:space="preserve">Se reportan los formatos de traslado - prestamo realizados durante el periodo.
(Anexos: 2.1 - 2.2 - 2.3)
</t>
    </r>
    <r>
      <rPr>
        <b/>
        <sz val="11"/>
        <color theme="1"/>
        <rFont val="Arial Narrow"/>
        <family val="2"/>
      </rPr>
      <t>DTAN</t>
    </r>
    <r>
      <rPr>
        <sz val="11"/>
        <color theme="1"/>
        <rFont val="Arial Narrow"/>
        <family val="2"/>
      </rPr>
      <t>: Se anexan cada uno de los formatos GRF_FO_03 recibidos y tramitados para el traslado y préstamo de bienes debidamente diligenciados durante  el tercer cuatrimestre de  de 2020</t>
    </r>
  </si>
  <si>
    <r>
      <t xml:space="preserve">DTAM:
</t>
    </r>
    <r>
      <rPr>
        <sz val="11"/>
        <color theme="1"/>
        <rFont val="Arial Narrow"/>
        <family val="2"/>
      </rPr>
      <t xml:space="preserve"> 19/11/2020</t>
    </r>
  </si>
  <si>
    <r>
      <rPr>
        <b/>
        <sz val="11"/>
        <rFont val="Arial Narrow"/>
        <family val="2"/>
      </rPr>
      <t>DTAM</t>
    </r>
    <r>
      <rPr>
        <sz val="11"/>
        <rFont val="Arial Narrow"/>
        <family val="2"/>
      </rPr>
      <t xml:space="preserve">:Respecto a los subsistemas que conforman el SIRAP Amazonia, se avanzó en: 
Inter SIRAP DTAO-DTAM:  Se han adelantado reuniones de coordinación y articulación entre la DTAM y la DTAO y sus AP para la revisión de los avances en los criterios de definición del corredor andino amazónico. Se adelantaron jornadas por mesas de trabajo para identificar el diagnóstico y las potencialidades de cada subzona dentro del corredor. Se definieron una secretaria técnica temporal y un equipo formulador para avanzar en el perfil del proyecto
SIDAP Caquetá: Se adelantaron jornadas de fortalecimiento a la secretaria técnica del SIDAP, en coordinación con GGIS y con apoyo de WWF Colombia
SIDAP Putumayo: Se adelanto el plan de trabajo que se coordinará a la Iniciativa de Biodiversidad y Desarrollo del Putumayo. Apoyo en el reporte POGO en el marco de la implementación del PDET. Se adelantó la revisión de la ruta de consolidación del SIDAP y los pasos a seguir  
Nodo GuaFraChu: En el proceso de consolidación y sistematización de los avances del Nodo GuaFraChu, se apoyo en la revisión del documento síntesis del Nodo GuaFraChu preparado por el PNN Churumbelos 
Anexo 1. 20200924 Acta Reunión Avances Corredor Andes Sur
Anexo 2. 20200924 Lista Asistencia DTAO DTAM
Anexo 3. Propuesta Tabla de Contenido Corredor Andes Sur (DTAO)
Anexo 4. Propuesta metodológica AFOR (DTAM)
Anexo 5. SIDAP Caquetá Formación
Anexo 6. Plan Trabajo SIDAP Putumayo ANDI (preliminar)
Anexo 7. Avances SIDAP Putumayo POGO
Anexo 8. 20201014 Acta Ruta SIDAP Putumayo
Anexo 9. Doc. Síntesis GUAFRACHU (Obs. MMR)
</t>
    </r>
  </si>
  <si>
    <r>
      <t>DTAM:</t>
    </r>
    <r>
      <rPr>
        <sz val="11"/>
        <color theme="1"/>
        <rFont val="Arial Narrow"/>
        <family val="2"/>
      </rPr>
      <t xml:space="preserve"> 50%</t>
    </r>
  </si>
  <si>
    <r>
      <rPr>
        <b/>
        <sz val="11"/>
        <rFont val="Arial Narrow"/>
        <family val="2"/>
      </rPr>
      <t xml:space="preserve">DTAM: </t>
    </r>
    <r>
      <rPr>
        <sz val="11"/>
        <rFont val="Arial Narrow"/>
        <family val="2"/>
      </rPr>
      <t xml:space="preserve"> SINAP: Reuniones de coordinación con GGIS y miembros del equipo GEF SINAP para identificar la ruta de consolidación del SIRAP Amazonia, identificando las acciones prioritarias y los lineamientos para la región amazónica. Se participó en las mesas temáticas de concertación sectorial coordinadas por DNP y el MADS
Convenios CAR:  Se firmaron los dos memorandos de Entendimiento con las Corporaciones Regionales. Se avanzó en los plan es de trabajo con cada una de las autoridades y se cuenta con planes especificos para cada Subregión y, en el caso de la jurisdicción de CORPOAMAZONIA, hay planes por cada departamento. Adicionalmente, se pueden reportar avances en algunas acciones como el Taller de Turismo de Naturaleza (CDA), el taller sobre autoridad ambiental (CORPOAMAZONIA), y reuniones de coordinación para avanzar en la conformación del SIRAP Amazonia. Se anexan actas y los planes de trabajo consolidados
Inter SIRAP DTAO-DTAM:  Se han adelantado reuniones de coordinación y articulación entre la DTAM y la DTAO y sus AP para la revisión de los avances en los criterios de definición del corredor andino amazónico. Se adelantaron jornadas por mesas de trabajo para identificar el diagnóstico y las potencialidades de cada subzona dentro del corredor. Se definieron una secretaria técnica temporal y un equipo formulador para avanzar en el perfil del proyecto 
Anexo 1. 20201006 Acta Aprestamiento SIRAP Amazonia
Anexo 2. SIRAP Amazonia (contenido ruta)
Anexo 3. 20200901 Lista Asistencia Plan CORPOAMAZONIA DTAM
Anexo 4.  20200901 Acta  Plan Trabajo preliminar CORPOAMAZONA DTAM
Anexo 5.20200917 Acta  Plan Trabajo preliminar CDA DTAM
Anexo 6. 20200923 Lista Asistencia Plan Trabajo CDA DTAM
Anexo 7.  20200923 Acta Plan de Trabajo CDA-DTAM
Anexo 8.Plan de Trabajo CDA DTAM
Anexo 9. Matriz CORPOAMAZONIA Acciones Regionales DTAM</t>
    </r>
  </si>
  <si>
    <r>
      <rPr>
        <b/>
        <sz val="11"/>
        <color rgb="FF000000"/>
        <rFont val="Arial Narrow"/>
        <family val="2"/>
      </rPr>
      <t>GGH:</t>
    </r>
    <r>
      <rPr>
        <sz val="11"/>
        <color indexed="8"/>
        <rFont val="Arial Narrow"/>
        <family val="2"/>
      </rPr>
      <t xml:space="preserve"> Protocolo de acompañamiento psicosocial COVID Documento: PROTOCOLO DE ACOMPAÑAMIENTO PSICOSOCIAL A LOS TRABAJADORES DE PNNC EN EL MARCO DEL AFRIONTAMIENTO DEL COVID 19
Videos Acompañamiento Tres (3) videos tematicas: "Pautas para el Manejo de la Conviviencia" "Autoregulación Emocional" y "Regresar sin Temores"
Psicoeducación / Taller "Manejo de las Emociones":
• "Nuestras Emociones en Tiempos de COVID"
• "No tengas Miedo"
• "Resiliencia"
• "Ideas para Aprovechar tu Tiempo en Cuarentena"
• "Mitos y Realidades del Apoyo Psicosocial"
Soporte psicosocial Individual Seguimiento psicológico individual por tiempo de COVID - Contacto con trabajadores
Apoyo psicosocial de tipo emocional / relacionado con aislamiento/COVID
Adicionalmente se adelanta toda la compra de elementos de bioseguridad 
En el marco de esta encuesta se elabora la base de datos con las personas con enfermedades  de preexistencias  y sirvió de base para la elaboración de los memorando de  protocolo  para labores presenciales en las áreas protegidas y sede de nivel central
- Se realizó la organización de la información  allegada al correo Prevención Covid y se proyectaron respuesta a diferentes solicitudes
https://intranet.parquesnacionales.gov.co/wp-content/uploads/2020/05/PROTOCOLO-DE-BIOSEGURIDAD-CAPACITACI%C3%93N.pdf
 - Registro de temperatura: 
Se realizó el registro y organización de la información  de los meses de octubre a diciembre
https://intranet.parquesnacionales.gov.co/wp-content/uploads/2020/07/GTH_FO_97_-Control-de-ingreso-y-verificaci%C3%B3n-de-s%C3%ADntomas-respiratorios_V_1.xlsx
-   Se está adelantando  el seguimiento de los casos Covid y 19 y sospechosos con la tabla de base la cual se actualiza diariamente con la información que se recibe a través de los líderes de cada área en el correo prevencioncovdi19@parquesnacionales.gov.co.  
Igualmente se depuro la información de la matriz para ser enviada en informe a Ministerio de Ambiente por parte de la coordinación de Gestión humana
-  Curso 50 horas y cursos obligatorios ARL Colmena
Se recibió el consolidado  de personal que ha tomado el curso de 50 horas de ARL Colmena  al igual que los  cursos obligatorios.  Se continuo con el proceso de inscripción a los cursos 
https://intranet.parquesnacionales.gov.co/wp-content/uploads/2020/04/CIRCULAR-Orientaciones-en-materia-administrativa-de-personal-conforme-la-pandemia-del-COVID-19.pdf
</t>
    </r>
    <r>
      <rPr>
        <sz val="11"/>
        <color rgb="FF000000"/>
        <rFont val="Arial Narrow"/>
        <family val="2"/>
      </rPr>
      <t>Anexo 1 INFORME RELACIONADO ACCIONES COVID 19  23 nov
Anexo 2 Acciones Psicosocial COVID
Anexo 3. PROTOCOLO DE ACOMPA„AMIENTO PSICOSOCIAL A LOS TRABAJADORES DE PNNC EN EL MARCO DEL AFRIONTAMIENTO DEL COVID 19.pdf</t>
    </r>
  </si>
  <si>
    <r>
      <rPr>
        <b/>
        <sz val="11"/>
        <color theme="1"/>
        <rFont val="Arial Narrow"/>
        <family val="2"/>
      </rPr>
      <t>DTAO: PNN-Guacharos:</t>
    </r>
    <r>
      <rPr>
        <sz val="11"/>
        <color theme="1"/>
        <rFont val="Arial Narrow"/>
        <family val="2"/>
      </rPr>
      <t xml:space="preserve">  Una vez aprobado el PCRP (en el segundo cuatrimestre), a través del memorando No. 20201500001663, el área protegida procedió a hacer la socializaciòn respectiva a funcionarios y contratistas del Parque. Evidencias: 1)Acta 055 de 2020 socialización PCRP- Anexo 1: 2) Lista de Asistencia 9 10 2020 socialización PCRP- Anexo 2
</t>
    </r>
    <r>
      <rPr>
        <b/>
        <sz val="11"/>
        <color theme="1"/>
        <rFont val="Arial Narrow"/>
        <family val="2"/>
      </rPr>
      <t>PNN Hermosas:</t>
    </r>
    <r>
      <rPr>
        <sz val="11"/>
        <color theme="1"/>
        <rFont val="Arial Narrow"/>
        <family val="2"/>
      </rPr>
      <t xml:space="preserve"> Aprobado el Plan de Contingencia de Riesgo Público, por parte de OGR mediante ORFEO con Radicado 20201500002103 el día 28 de septiembre de 2020. De igual forma se socializó el PCRP con el equipo del área protegida, el día 17 de noviembre del presente año. Evidencias: Memorando aprobación PCRP HER Anexo 1; lista_asistencia_ayuda_memoria_17_nov_2020-Anexo2;  Captura_pantalla_reunion_17_nov_2020-anexo 3   Socializacion_pcrp_nov_2020-anexo 4
PNN Selva de Florencia: Desde el área protegida se hizo actualización del Plan de contingencia de riesgo público vigencia 2020 en el trimestre anterior, la DTAO revisó  y remitió el Plan a la oficina de Gestión del Riesgo - Memorando No. 20206120001023 (Anexo 1. Memorando remisión PCRP_2020_SFL_DTAO). También, por medio del Memorando No. 20201500001973 se recibió la aprobación del Plan vigencia 2019 (Anexo 2. Memorando aprobación PCRP_2019_SFL), el cual fue socializado a todo el equipo de trabajo del Parque, durante comité técnico local del 24-09-2020 (Anexo 3. Acta Comite Local_listado de asistenci_socialización PCRP_2019-2020) y se dio inicio a su implementación. Se realiza una capacitación en educación en el riesgo de Minas antipersonal, municiones sin explosionar y trampas explosivas, como acción preventiva proyectada en el PCRP orientada por el BIDEH y la OEA (Anexo4. Listado de asistencia capacitación_MAP,MUSE,TE_16-10-2020).
</t>
    </r>
    <r>
      <rPr>
        <b/>
        <sz val="11"/>
        <color theme="1"/>
        <rFont val="Arial Narrow"/>
        <family val="2"/>
      </rPr>
      <t>PNN Nevado del Huila:</t>
    </r>
    <r>
      <rPr>
        <sz val="11"/>
        <color theme="1"/>
        <rFont val="Arial Narrow"/>
        <family val="2"/>
      </rPr>
      <t xml:space="preserve"> El Plan de Riesgo Público fue actualizado y remitido a la Oficina de Gestión del Riesgo en julio 2020, el AP se encuentra atenta a su aprobación; Se realizó la socializacion del mismo con el equipo del AP en el marco de revision de plan de manejo.  Evidencias: Anexo 1. Acta 08092020-Avances PM- Socialización PRP Equipo NHU, Anexo 3. lista_asistencia_Acta 08092020-Avances PM- Socialización PRP
</t>
    </r>
    <r>
      <rPr>
        <b/>
        <sz val="11"/>
        <color theme="1"/>
        <rFont val="Arial Narrow"/>
        <family val="2"/>
      </rPr>
      <t>PNN CVDoña Juana C:</t>
    </r>
    <r>
      <rPr>
        <sz val="11"/>
        <color theme="1"/>
        <rFont val="Arial Narrow"/>
        <family val="2"/>
      </rPr>
      <t xml:space="preserve"> Se realizaron los ajustes de acuerdo la memorando 20201500002433, para lo cual se realizo reunión del equipo del Área y se envio al SIG de la territorial el documento y solicitud de cartografia que debe corregirse e incluirse, se reporta cumplimiento en tanto que el dcto ya fue actualizado. 
Evidencia: Anexo 1 orfeo 2020150002433 Anexo 2. Listado-Acta de Ajuste Plan de Riesgo Público Nov.6.   Anexo 3 Pantallazo correo al SIG DTAO.
</t>
    </r>
    <r>
      <rPr>
        <b/>
        <sz val="11"/>
        <color theme="1"/>
        <rFont val="Arial Narrow"/>
        <family val="2"/>
      </rPr>
      <t>PNN Las Orquideas</t>
    </r>
    <r>
      <rPr>
        <sz val="11"/>
        <color theme="1"/>
        <rFont val="Arial Narrow"/>
        <family val="2"/>
      </rPr>
      <t>: con respecto al  Documento Plan de Riesgo Público, mediante Memorando N°. 20201500001963  del 16 sep 20, se recibió la Aprobación de la actualización del PCRP PNN Las Orquídeas. Como compromisos relacionados con esta actualización se proyecta realizar una socialización del  documento al equipo humano del Parque antes de finalizar la vigencia. Evidencias: Orfeo 20201500001963 Aprobación Plan de Riesgo Público Anexo1. PECRP_aprobado_Anexo 2 - Correo sociialización PCRP Anexo 3</t>
    </r>
    <r>
      <rPr>
        <b/>
        <sz val="11"/>
        <color theme="1"/>
        <rFont val="Arial Narrow"/>
        <family val="2"/>
      </rPr>
      <t xml:space="preserve">
SFF Galeras: </t>
    </r>
    <r>
      <rPr>
        <sz val="11"/>
        <color theme="1"/>
        <rFont val="Arial Narrow"/>
        <family val="2"/>
      </rPr>
      <t xml:space="preserve">El  documento de PCRP se encuentra en revisió por la OGRD. El 25 de octubre  realizó un operativo con personal de la Policia para controlar el ingreso no autorizado al SFF Galeras (Ver anexo 1 - informe operativo 25 octubre) y el 6 de noviembre se revisó de manera detallada el Plan de resgo público por parte del personal del sector Urcunina (Ver Anexo 2 - acta del 6 de noviembre) De igual manera se cuenta con un cuadro de seguimiento a la implementacion del plan para el III Cuatrimestre (Ver anexo 3 - cuadro de seguimiento a la implementacion del plan de riesgo publico).  (Orfeo 20206120000683 Remisión PCRP GAL Anexo 4 que se rpesente el reporte anterior pero permite evidenciar el estado). Se da cumplimiento a las accion ya que el documento fue actualizado y entregado.
</t>
    </r>
    <r>
      <rPr>
        <b/>
        <sz val="11"/>
        <color theme="1"/>
        <rFont val="Arial Narrow"/>
        <family val="2"/>
      </rPr>
      <t>SFF Otun Quimbaya:</t>
    </r>
    <r>
      <rPr>
        <sz val="11"/>
        <color theme="1"/>
        <rFont val="Arial Narrow"/>
        <family val="2"/>
      </rPr>
      <t xml:space="preserve"> Plan de contingencia por riesgo público se encuentra en proceso de actualización, ya que el documento cumple la vigencia el 11 diciembre; en la parte de implementación se</t>
    </r>
    <r>
      <rPr>
        <b/>
        <sz val="11"/>
        <color theme="1"/>
        <rFont val="Arial Narrow"/>
        <family val="2"/>
      </rPr>
      <t xml:space="preserve"> </t>
    </r>
    <r>
      <rPr>
        <sz val="11"/>
        <color theme="1"/>
        <rFont val="Arial Narrow"/>
        <family val="2"/>
      </rPr>
      <t xml:space="preserve">presento un caso de intimidación que afectan  a dos integrantes del equipo de trabajo; por lo que se procede a oficiar a la Corregiduría del corregimiento de la Florida -Orfeo: 20206280000701 con fecha septiembre 3 . Así mismo se socializa el plan de contingencia de riesgo público y se aborda el tema  de la amenaza en reuniones  virtuales de equipo de trabajo los días  3 y 11 de septiembre. Se ha estado prestando atención y apoyo a los compañeros afectados y al equipo de trabajo con el respaldo de la Dirección Territorial Andes Occidentales. </t>
    </r>
    <r>
      <rPr>
        <b/>
        <sz val="11"/>
        <color theme="1"/>
        <rFont val="Arial Narrow"/>
        <family val="2"/>
      </rPr>
      <t>Evidencias</t>
    </r>
    <r>
      <rPr>
        <sz val="11"/>
        <color theme="1"/>
        <rFont val="Arial Narrow"/>
        <family val="2"/>
      </rPr>
      <t xml:space="preserve">: Anexo1. Orfeo 20206280000701_00001; Anexo 2, Acta Equipo SFFOQ 03092020 analisis amenaza; Acta Equipo SFFOQ 11092020.pdf Anexo 3
</t>
    </r>
    <r>
      <rPr>
        <b/>
        <sz val="11"/>
        <color theme="1"/>
        <rFont val="Arial Narrow"/>
        <family val="2"/>
      </rPr>
      <t>PNN Puracé</t>
    </r>
    <r>
      <rPr>
        <sz val="11"/>
        <color theme="1"/>
        <rFont val="Arial Narrow"/>
        <family val="2"/>
      </rPr>
      <t>: El Documento "Plan de Contingencia para Riesgo Público del PNN Puracé" fue aprobado recientemente por la Oficina de Gestión del Riesgo del Nivel Central según Memorando No. 20201500002313 del 19 de octubre de 2020 remitido por la of. de gestión del Riesgo al director DTAO (Memorando aprobación PNN Puracé-Anexo 1). El documento fue socializado de julio y enviado aprobado al equipo del PNN, se adjunta correo "Socializacion aprobación PCRP  Anexo 2.</t>
    </r>
    <r>
      <rPr>
        <b/>
        <sz val="11"/>
        <color theme="1"/>
        <rFont val="Arial Narrow"/>
        <family val="2"/>
      </rPr>
      <t xml:space="preserve">
SF Isla de la Corota:  </t>
    </r>
    <r>
      <rPr>
        <sz val="11"/>
        <color theme="1"/>
        <rFont val="Arial Narrow"/>
        <family val="2"/>
      </rPr>
      <t>El pasado mes de junio con memorando No 20206260000903 se remitio  la actualización del  documento PCRP a la DTAO(reportado en el sgto anterior) y desde la DTAO a la OGR con orfeo 20206120000933 del 26/8/2020. El pasado 26/08/2020 se participó de la capacitación Prevención del riesgo Público en el Ejercicio de la Autoridad Abiental, organizado por Grupo de Gestión Humana.( se reporta evidencias por cuanto el corte anterior fue el 10agosto). De igual manera el día 15/09/2020 se realiza la Reunión de comité Técnico Local  con el equipo de trabajo del AP, donde se brinda un espacio para informe trimestral de Riesgo Público donde se socializa las actividades adelantadas, el análisis de la situación de orden público en la localidad y recomendaciones. Se presenta un informe descriptivo donde se detalla las actividades realizadas, se da cumplimiento al control con la actualización del documento y la socialización. Evidencias: Anexo 1_Acta memoria Capacitación Prevención RP_Agosto 26_2020. Anexo 2_Acta reunión comité SFIC_septiembre 15_2020 ; Anexo 3_Informe Descriptivo_PCRP_Noviembre_2020; Anexo 4 orfeo 20206120000933 remitido OGR.</t>
    </r>
    <r>
      <rPr>
        <b/>
        <sz val="11"/>
        <color theme="1"/>
        <rFont val="Arial Narrow"/>
        <family val="2"/>
      </rPr>
      <t xml:space="preserve">
DTAN:  PNN COCUY</t>
    </r>
    <r>
      <rPr>
        <sz val="11"/>
        <color theme="1"/>
        <rFont val="Arial Narrow"/>
        <family val="2"/>
      </rPr>
      <t xml:space="preserve">, ( Se presenta gestion realizada con avance del 70%) Las evidencias anexas se inlcluyen no estando dentro de la frecuencia de seguimientio actual ya que en el anterior seguimiento se llevo a cabo en los primeros dias de agosto y no fue posible entregar las evidencias con el avace en la acción . En el presente seguimiento se anexa 1. plan de contingencia de riesgo público. 2. Aprobación plan de contigencia de Riesgo público - Orfeo: 20201500000203. 3. lista de asistencia socialización al personal del AP, de fecha 25 de agosto de 2020 4. Presentación empleada en la socialización..  </t>
    </r>
    <r>
      <rPr>
        <b/>
        <sz val="11"/>
        <color theme="1"/>
        <rFont val="Arial Narrow"/>
        <family val="2"/>
      </rPr>
      <t>AUN ESTORAQUES</t>
    </r>
    <r>
      <rPr>
        <sz val="11"/>
        <color theme="1"/>
        <rFont val="Arial Narrow"/>
        <family val="2"/>
      </rPr>
      <t xml:space="preserve">: (La accion tiene avance total del 70% cumplida en el segundo cuatrimestre de 2020) No se anexan evidencias debido a que la acción fue ejecutada de forma completa en el 2do cuatrimestre de 2020. </t>
    </r>
    <r>
      <rPr>
        <b/>
        <sz val="11"/>
        <color theme="1"/>
        <rFont val="Arial Narrow"/>
        <family val="2"/>
      </rPr>
      <t>PNN CATATUMBO</t>
    </r>
    <r>
      <rPr>
        <sz val="11"/>
        <color theme="1"/>
        <rFont val="Arial Narrow"/>
        <family val="2"/>
      </rPr>
      <t xml:space="preserve">:  (La accion tiene avance total del 70% cumplida en el segundo cuatrimestres de 2.020) No se anexan evidencias por cuanto la acción fue ejecutada de forma completa en el 2do cuatrimestre de 2020. </t>
    </r>
    <r>
      <rPr>
        <b/>
        <sz val="11"/>
        <color theme="1"/>
        <rFont val="Arial Narrow"/>
        <family val="2"/>
      </rPr>
      <t>SFF IGUAQUE: (</t>
    </r>
    <r>
      <rPr>
        <sz val="11"/>
        <color theme="1"/>
        <rFont val="Arial Narrow"/>
        <family val="2"/>
      </rPr>
      <t>Avance continua  igual 50%</t>
    </r>
    <r>
      <rPr>
        <b/>
        <sz val="11"/>
        <color theme="1"/>
        <rFont val="Arial Narrow"/>
        <family val="2"/>
      </rPr>
      <t xml:space="preserve"> )  </t>
    </r>
    <r>
      <rPr>
        <sz val="11"/>
        <color theme="1"/>
        <rFont val="Arial Narrow"/>
        <family val="2"/>
      </rPr>
      <t>Documento de Plan de Riesgo Público aprobado (memorando de No. 20201500000223 del 24 de enero de 2020 enviado por la of. de gestión del Riesgo</t>
    </r>
    <r>
      <rPr>
        <b/>
        <sz val="11"/>
        <color theme="1"/>
        <rFont val="Arial Narrow"/>
        <family val="2"/>
      </rPr>
      <t>.</t>
    </r>
    <r>
      <rPr>
        <sz val="11"/>
        <color theme="1"/>
        <rFont val="Arial Narrow"/>
        <family val="2"/>
      </rPr>
      <t xml:space="preserve"> No presenta evidencia de socialización</t>
    </r>
    <r>
      <rPr>
        <b/>
        <sz val="11"/>
        <color theme="1"/>
        <rFont val="Arial Narrow"/>
        <family val="2"/>
      </rPr>
      <t xml:space="preserve">.  PNN PISBA: </t>
    </r>
    <r>
      <rPr>
        <sz val="11"/>
        <color theme="1"/>
        <rFont val="Arial Narrow"/>
        <family val="2"/>
      </rPr>
      <t xml:space="preserve">(La accion tiene avance total del 70% ). No se anexan evidencias por cuanto la acción fue ejecutada de forma completa en el 2do cuatrimestre de 2.020. </t>
    </r>
    <r>
      <rPr>
        <b/>
        <sz val="11"/>
        <color theme="1"/>
        <rFont val="Arial Narrow"/>
        <family val="2"/>
      </rPr>
      <t>PNN SERRANIA DE LOS YARIGUIES:</t>
    </r>
    <r>
      <rPr>
        <sz val="11"/>
        <color theme="1"/>
        <rFont val="Arial Narrow"/>
        <family val="2"/>
      </rPr>
      <t xml:space="preserve">(La accion tiene avance total del 70%) No  se anexan las evidencias debido que  la acción fue ejecutada de forma completa en el 2do cuatrimestre de 2.020. </t>
    </r>
    <r>
      <rPr>
        <b/>
        <sz val="11"/>
        <color theme="1"/>
        <rFont val="Arial Narrow"/>
        <family val="2"/>
      </rPr>
      <t xml:space="preserve">PNN TAMA: </t>
    </r>
    <r>
      <rPr>
        <sz val="11"/>
        <color theme="1"/>
        <rFont val="Arial Narrow"/>
        <family val="2"/>
      </rPr>
      <t xml:space="preserve">(La accion tiene avance  del 50% ) El plan de Riesgo público se encuentra en revisión y ajuste por parte del AP y el equipo de apoyo, ( evidencias presentadas en el segundo cuatrimestre) No se aportan nuevas  evidencias por el AP para el seguimiento actual.  </t>
    </r>
    <r>
      <rPr>
        <b/>
        <sz val="11"/>
        <color theme="1"/>
        <rFont val="Arial Narrow"/>
        <family val="2"/>
      </rPr>
      <t>SFF GUANENTA:</t>
    </r>
    <r>
      <rPr>
        <sz val="11"/>
        <color theme="1"/>
        <rFont val="Arial Narrow"/>
        <family val="2"/>
      </rPr>
      <t xml:space="preserve"> ( Se presenta gestion realizada con avance del 70%) Se adjunta memorando de aprobacion PCRP 20201500002263, se anexa asistencia socializacion plan de riesgo público al AP realizado el 13 de nov.</t>
    </r>
  </si>
  <si>
    <r>
      <rPr>
        <b/>
        <sz val="11"/>
        <color indexed="8"/>
        <rFont val="Arial Narrow"/>
        <family val="2"/>
      </rPr>
      <t xml:space="preserve">GGEA NC: </t>
    </r>
    <r>
      <rPr>
        <sz val="11"/>
        <color indexed="8"/>
        <rFont val="Arial Narrow"/>
        <family val="2"/>
      </rPr>
      <t xml:space="preserve">Con la finalidad de  Incidir en la articulación con las otras entidades del SINAP para trabajar conjuntamente la construcción y los temas derivados de la política del SINAP, participamos en la planeación, logística y transmisión del conversarorio sobre la Presentación consolidación de resultados Fase de construcción - Política para el SINAP 2020-2030 que se relizó el 11 de julio se enmarcó como un foro de rendición de cuentas donde se visibilizó la gestión de los diferentes actores, entre ellos Parques Nacionales Naturales en el proceso de construcción de la política, lo cual contribuye al posicionamiento de la entidad y visibiliza su rol articulador y participativo en el proceso. Igualmente, se apoyó en la socialización del marco lógico de la política del SINAP en canales internos y externos. Por otro lado, se envío al Grupo que trabaja en la política del SINAP con los aportes desde la comunicación y educación que hacíamos y dimos la línea sobre lo que debería quedar en el Plan de Acción del SINAP.  También, hemos participado en reuniones con el Viceministerio de Turismo donde el viceministerio pueden trabajar conjuntamente en el desarrollo de turismo en las áreas protegidas  y fuera de ellas. (Se informa que la oportunidad fue modificada en su redacción para permitir observar al aporte que impulsa mejoras al proceso y la Entidad).
Anexo 1: Correos de promoción del conversatorio con enlace al facebook y correo del marco lógico de la política del SINAP.
Anexo 2: Correos enviados del GCEA al Grupo de construcción de la política del SINAP con aportes desde la comunicación y educación.
</t>
    </r>
  </si>
  <si>
    <r>
      <rPr>
        <b/>
        <sz val="11"/>
        <color rgb="FF000000"/>
        <rFont val="Arial Narrow"/>
        <family val="2"/>
      </rPr>
      <t xml:space="preserve">OAP: </t>
    </r>
    <r>
      <rPr>
        <sz val="11"/>
        <color rgb="FF000000"/>
        <rFont val="Arial Narrow"/>
        <family val="2"/>
      </rPr>
      <t>20/11/2020</t>
    </r>
  </si>
  <si>
    <r>
      <rPr>
        <b/>
        <sz val="11"/>
        <color rgb="FF000000"/>
        <rFont val="Arial Narrow"/>
        <family val="2"/>
      </rPr>
      <t xml:space="preserve">OAP: </t>
    </r>
    <r>
      <rPr>
        <sz val="11"/>
        <color rgb="FF000000"/>
        <rFont val="Arial Narrow"/>
        <family val="2"/>
      </rPr>
      <t>100%</t>
    </r>
  </si>
  <si>
    <r>
      <rPr>
        <b/>
        <sz val="11"/>
        <color rgb="FF000000"/>
        <rFont val="Arial Narrow"/>
        <family val="2"/>
      </rPr>
      <t xml:space="preserve">GCEA NC: 
</t>
    </r>
    <r>
      <rPr>
        <sz val="11"/>
        <color rgb="FF000000"/>
        <rFont val="Arial Narrow"/>
        <family val="2"/>
      </rPr>
      <t>20/11/2020</t>
    </r>
  </si>
  <si>
    <r>
      <rPr>
        <b/>
        <sz val="11"/>
        <color rgb="FF000000"/>
        <rFont val="Arial Narrow"/>
        <family val="2"/>
      </rPr>
      <t xml:space="preserve">GGEA NC: </t>
    </r>
    <r>
      <rPr>
        <sz val="11"/>
        <color rgb="FF000000"/>
        <rFont val="Arial Narrow"/>
        <family val="2"/>
      </rPr>
      <t xml:space="preserve">Se ha continuado trabajando en el marco del SINAP en la Estrategia de Comunicación y Educación dirigida a Actores estratégicos del SINAP, a través de sus 6 subsistemas regionales y sus 4 subsistemas temáticos y otros. Y ciudadanía en general.
También se ha apoyado el diseño, difusión y transmisión en redes sociales de una serie de eventos en el marco del SIRAP Orinoquía. Se adjuntan 4 evidencias. </t>
    </r>
    <r>
      <rPr>
        <b/>
        <sz val="11"/>
        <color rgb="FF000000"/>
        <rFont val="Arial Narrow"/>
        <family val="2"/>
      </rPr>
      <t>Anexos</t>
    </r>
    <r>
      <rPr>
        <sz val="11"/>
        <color rgb="FF000000"/>
        <rFont val="Arial Narrow"/>
        <family val="2"/>
      </rPr>
      <t>: Correo  - Evidencias SINAP - Correo  - Fwd_ Invitación como ponente al III Conversatorio - II Encuentro BiodiverSirap Orinoquia - Correo  - Fwd_ Presentación retroalimentada 5 de noviembre - Correo piezas gráficas de promoción evento Ref._ BiodiverSIRAP</t>
    </r>
  </si>
  <si>
    <r>
      <rPr>
        <b/>
        <sz val="11"/>
        <color rgb="FF000000"/>
        <rFont val="Arial Narrow"/>
        <family val="2"/>
      </rPr>
      <t>GGEA NC:</t>
    </r>
    <r>
      <rPr>
        <sz val="11"/>
        <color rgb="FF000000"/>
        <rFont val="Arial Narrow"/>
        <family val="2"/>
      </rPr>
      <t xml:space="preserve"> 100%</t>
    </r>
  </si>
  <si>
    <r>
      <rPr>
        <b/>
        <sz val="11"/>
        <color rgb="FF000000"/>
        <rFont val="Arial Narrow"/>
        <family val="2"/>
      </rPr>
      <t xml:space="preserve">PNN Farallones de Cali: </t>
    </r>
    <r>
      <rPr>
        <sz val="11"/>
        <color rgb="FF000000"/>
        <rFont val="Arial Narrow"/>
        <family val="2"/>
      </rPr>
      <t>100%</t>
    </r>
  </si>
  <si>
    <r>
      <rPr>
        <b/>
        <sz val="11"/>
        <color rgb="FF000000"/>
        <rFont val="Arial Narrow"/>
        <family val="2"/>
      </rPr>
      <t xml:space="preserve">PNN Uramba Bahía Málaga:
</t>
    </r>
    <r>
      <rPr>
        <sz val="11"/>
        <color rgb="FF000000"/>
        <rFont val="Arial Narrow"/>
        <family val="2"/>
      </rPr>
      <t>100%</t>
    </r>
  </si>
  <si>
    <r>
      <rPr>
        <b/>
        <sz val="11"/>
        <color rgb="FF000000"/>
        <rFont val="Arial Narrow"/>
        <family val="2"/>
      </rPr>
      <t xml:space="preserve">SFF Malpelo: </t>
    </r>
    <r>
      <rPr>
        <sz val="11"/>
        <color rgb="FF000000"/>
        <rFont val="Arial Narrow"/>
        <family val="2"/>
      </rPr>
      <t>45%</t>
    </r>
  </si>
  <si>
    <r>
      <rPr>
        <b/>
        <sz val="11"/>
        <color rgb="FF000000"/>
        <rFont val="Arial Narrow"/>
        <family val="2"/>
      </rPr>
      <t xml:space="preserve">PNN Utría:
</t>
    </r>
    <r>
      <rPr>
        <sz val="11"/>
        <color rgb="FF000000"/>
        <rFont val="Arial Narrow"/>
        <family val="2"/>
      </rPr>
      <t>100%</t>
    </r>
  </si>
  <si>
    <r>
      <rPr>
        <b/>
        <sz val="11"/>
        <color rgb="FF000000"/>
        <rFont val="Arial Narrow"/>
        <family val="2"/>
      </rPr>
      <t xml:space="preserve">GGH: </t>
    </r>
    <r>
      <rPr>
        <sz val="11"/>
        <color rgb="FF000000"/>
        <rFont val="Arial Narrow"/>
        <family val="2"/>
      </rPr>
      <t>25/11/2020</t>
    </r>
  </si>
  <si>
    <r>
      <rPr>
        <b/>
        <sz val="11"/>
        <color rgb="FF000000"/>
        <rFont val="Arial Narrow"/>
        <family val="2"/>
      </rPr>
      <t>DTAM - PNN Churumbelos</t>
    </r>
    <r>
      <rPr>
        <sz val="11"/>
        <color rgb="FF000000"/>
        <rFont val="Arial Narrow"/>
        <family val="2"/>
      </rPr>
      <t xml:space="preserve">
16/11/2020</t>
    </r>
  </si>
  <si>
    <r>
      <rPr>
        <b/>
        <sz val="11"/>
        <color rgb="FF000000"/>
        <rFont val="Arial Narrow"/>
        <family val="2"/>
      </rPr>
      <t xml:space="preserve">PNN Churumbelos: 
</t>
    </r>
    <r>
      <rPr>
        <sz val="11"/>
        <color rgb="FF000000"/>
        <rFont val="Arial Narrow"/>
        <family val="2"/>
      </rPr>
      <t>100%</t>
    </r>
  </si>
  <si>
    <t xml:space="preserve">La oportunidad establecida permite evidenciar que se impulsan y promueven las mejoras en Parques Nacionales Naturales de Colombia.  </t>
  </si>
  <si>
    <r>
      <rPr>
        <b/>
        <sz val="11"/>
        <color rgb="FF000000"/>
        <rFont val="Arial Narrow"/>
        <family val="2"/>
      </rPr>
      <t xml:space="preserve">DTAM: </t>
    </r>
    <r>
      <rPr>
        <sz val="11"/>
        <color rgb="FF000000"/>
        <rFont val="Arial Narrow"/>
        <family val="2"/>
      </rPr>
      <t>19/11/2020</t>
    </r>
  </si>
  <si>
    <r>
      <rPr>
        <b/>
        <sz val="11"/>
        <color rgb="FF000000"/>
        <rFont val="Arial Narrow"/>
        <family val="2"/>
      </rPr>
      <t xml:space="preserve">DTAM: </t>
    </r>
    <r>
      <rPr>
        <sz val="11"/>
        <color rgb="FF000000"/>
        <rFont val="Arial Narrow"/>
        <family val="2"/>
      </rPr>
      <t>Se realiza  Reunión del 14 de septiembre de 2020 donde consta el Acta, en ésta se acordó ruta jurídica para análisis de circunstancias de poca operatividad de FUERZA PUBLICA situación de maquinaria amarilla al interior del PNN SCHAW,se orienta al área protegida ya que existe preocupación por parte de la jefatura, ya que se efectúa al parecer caso omiso sobre la comisión que efectúa la entidad para ejecución e inhabilitación de maquinaria amarilla, el área jurídica orienta a la jefatura de área indicando que procede solicitud a procuraduría ambiental para activación de Función Preventiva y requerimiento a fuerza pública, Anexo 1 acta reunion equipoPNN CHURUMBELOS</t>
    </r>
  </si>
  <si>
    <r>
      <rPr>
        <b/>
        <sz val="11"/>
        <color rgb="FF000000"/>
        <rFont val="Arial Narrow"/>
        <family val="2"/>
      </rPr>
      <t>DTAM:</t>
    </r>
    <r>
      <rPr>
        <sz val="11"/>
        <color rgb="FF000000"/>
        <rFont val="Arial Narrow"/>
        <family val="2"/>
      </rPr>
      <t xml:space="preserve"> 100%</t>
    </r>
  </si>
  <si>
    <r>
      <rPr>
        <b/>
        <sz val="11"/>
        <color rgb="FF000000"/>
        <rFont val="Arial Narrow"/>
        <family val="2"/>
      </rPr>
      <t xml:space="preserve">DTAM: </t>
    </r>
    <r>
      <rPr>
        <sz val="11"/>
        <color rgb="FF000000"/>
        <rFont val="Arial Narrow"/>
        <family val="2"/>
      </rPr>
      <t>Para este periodo se evidencia reporte de los PNN Cahuinari, Rio Pure y Amacayacu. Las demas áreas no reportaron recorridos (al no reportar recorridos no hay diligenciamiento de plataforma Sico Smart)debido a situaciones de orden público y COVID-19 conforme a orfeos respectivos. 
Anexo 01 Envío datos reporte indicador _  PNN Cahuinari - Retroalimentacion
Anexo 02 Envío datos reporte indicador _  PNN Rio Pure - Retroalimentacion
Anexo 03 Envio reporte conolidadoo plataforma SicoSmart PNN Amacayacu Retroalimentacion
Anexo 04 Apaporis 23.Oficio_Recorridos3erTri_PNNYAP No reporte SicoSmart
Anexo 05 Nukak ORFEOrecorridosPVC_NUkak No reporte SicoSmart
Anexo 06 CHIRIBIQUETE 120205170096323_00001No reporte plataforma SicoSmart
Anexo 07 ALTO FRAGUA PNNAFIW Orfeo Situacion Recorridos 3TRM nO REPORTE SICO SMAERT
Anexo 08 CHURUMBELOS 2020-09-23  _Información recorridos PVC III Trim 2020 nO REPORTE sICOsMART
Anexo 09 ORITO 09-22-2020 Memorando-Recorridos PVC-3cer Trim NO REPORTE
Anexo 10 LA PAYA 120205200096403_00001orfeo tercer trimestre No reporte plataforma SicoSmart</t>
    </r>
  </si>
  <si>
    <r>
      <rPr>
        <b/>
        <sz val="11"/>
        <color rgb="FF000000"/>
        <rFont val="Arial Narrow"/>
        <family val="2"/>
      </rPr>
      <t>DTAM:</t>
    </r>
    <r>
      <rPr>
        <sz val="11"/>
        <color rgb="FF000000"/>
        <rFont val="Arial Narrow"/>
        <family val="2"/>
      </rPr>
      <t xml:space="preserve"> Se realizan jornadas de revisión tratando directa e indirectamente sobre el tema de calidad de datos en la plataforma SicoSmart. Se programaron talleres para incorporación de datos de imágenes de sensores en plataforma sicosmart atendiendo el cuidado de que no se presenten falencias en la incorporaciónde datos en la plataforma.
Anexo 11 acta Asistencia_Sept_4_ SobrevueloPuré_SicoSmart_DTAM_PNNRP
Anexo 12  Re_ Informe FO34_Sobrevuelo del julio18_2020 Revision datos para SicoSmart
Anexo 13 Acta_15_sep_2020_Ajuste_coberturas_25K-QGIS_PNNRíoPuré_Ajuste plataforma SicoSmart
Anexo 14 INFRORME PVC_III TRIMESTRE 2020 y retroalimentacion plataforma SicoSmart
Anexo 15 Acta_Taller de Diagnostico capacidades SIG DTAM SICO SMARTQGIS_27 X 2020 observaciones
Anexo 16 Ejercicio migracion QGIS-PLANET-SICO SMART
Anexo 17 Lista segundo taller Qgis  SicoSmart planicie 20 10 2020
Anexo 18 Lista segundo taller Qgis SicoSmart Piedemonte 22 10 2020
Anexo 19 Lista segundo taller Qgis Chiribiquete  SicoSmart20 10 2020</t>
    </r>
  </si>
  <si>
    <r>
      <rPr>
        <b/>
        <sz val="11"/>
        <color rgb="FF000000"/>
        <rFont val="Arial Narrow"/>
        <family val="2"/>
      </rPr>
      <t>DTAM</t>
    </r>
    <r>
      <rPr>
        <sz val="11"/>
        <color rgb="FF000000"/>
        <rFont val="Arial Narrow"/>
        <family val="2"/>
      </rPr>
      <t>: 100%</t>
    </r>
  </si>
  <si>
    <r>
      <rPr>
        <b/>
        <sz val="11"/>
        <color rgb="FF000000"/>
        <rFont val="Arial Narrow"/>
        <family val="2"/>
      </rPr>
      <t xml:space="preserve">SPM Orito
</t>
    </r>
    <r>
      <rPr>
        <sz val="11"/>
        <color rgb="FF000000"/>
        <rFont val="Arial Narrow"/>
        <family val="2"/>
      </rPr>
      <t>10/11/2020</t>
    </r>
  </si>
  <si>
    <r>
      <rPr>
        <b/>
        <sz val="11"/>
        <color rgb="FF000000"/>
        <rFont val="Arial Narrow"/>
        <family val="2"/>
      </rPr>
      <t>SPM Orito</t>
    </r>
    <r>
      <rPr>
        <sz val="11"/>
        <color rgb="FF000000"/>
        <rFont val="Arial Narrow"/>
        <family val="2"/>
      </rPr>
      <t xml:space="preserve">: se realiza la socialización del Plan de Contigencia de Riesgo Público actualizado al equipo del SF PMOIA y con Ejército y Policía Nacional.
</t>
    </r>
    <r>
      <rPr>
        <b/>
        <sz val="11"/>
        <color rgb="FF000000"/>
        <rFont val="Arial Narrow"/>
        <family val="2"/>
      </rPr>
      <t xml:space="preserve">Anexo: </t>
    </r>
    <r>
      <rPr>
        <sz val="11"/>
        <color rgb="FF000000"/>
        <rFont val="Arial Narrow"/>
        <family val="2"/>
      </rPr>
      <t>Anexo 1_ 10-06-2020 Reunión Autoridad Ambiental-PCRP-PoNalyEjercitoNal-</t>
    </r>
  </si>
  <si>
    <r>
      <rPr>
        <b/>
        <sz val="11"/>
        <color rgb="FF000000"/>
        <rFont val="Arial Narrow"/>
        <family val="2"/>
      </rPr>
      <t>SPM Orito</t>
    </r>
    <r>
      <rPr>
        <sz val="11"/>
        <color rgb="FF000000"/>
        <rFont val="Arial Narrow"/>
        <family val="2"/>
      </rPr>
      <t>: 100%</t>
    </r>
  </si>
  <si>
    <r>
      <rPr>
        <b/>
        <sz val="11"/>
        <color rgb="FF000000"/>
        <rFont val="Arial Narrow"/>
        <family val="2"/>
      </rPr>
      <t xml:space="preserve">DTAM - PNN Alto Fragua:
</t>
    </r>
    <r>
      <rPr>
        <sz val="11"/>
        <color rgb="FF000000"/>
        <rFont val="Arial Narrow"/>
        <family val="2"/>
      </rPr>
      <t>12/11/2020</t>
    </r>
  </si>
  <si>
    <r>
      <rPr>
        <b/>
        <sz val="11"/>
        <color rgb="FF000000"/>
        <rFont val="Arial Narrow"/>
        <family val="2"/>
      </rPr>
      <t>DTAM - PNN Alto Fragua:</t>
    </r>
    <r>
      <rPr>
        <sz val="11"/>
        <color rgb="FF000000"/>
        <rFont val="Arial Narrow"/>
        <family val="2"/>
      </rPr>
      <t xml:space="preserve">
100%</t>
    </r>
  </si>
  <si>
    <r>
      <rPr>
        <b/>
        <sz val="11"/>
        <color rgb="FF000000"/>
        <rFont val="Arial Narrow"/>
        <family val="2"/>
      </rPr>
      <t>DTAM - RNN Puinawai:</t>
    </r>
    <r>
      <rPr>
        <sz val="11"/>
        <color rgb="FF000000"/>
        <rFont val="Arial Narrow"/>
        <family val="2"/>
      </rPr>
      <t xml:space="preserve">
18/11/2020</t>
    </r>
  </si>
  <si>
    <r>
      <rPr>
        <b/>
        <sz val="11"/>
        <color rgb="FF000000"/>
        <rFont val="Arial Narrow"/>
        <family val="2"/>
      </rPr>
      <t xml:space="preserve">DTAM - RNN Puinawai:
</t>
    </r>
    <r>
      <rPr>
        <sz val="11"/>
        <color rgb="FF000000"/>
        <rFont val="Arial Narrow"/>
        <family val="2"/>
      </rPr>
      <t>100%</t>
    </r>
  </si>
  <si>
    <r>
      <rPr>
        <b/>
        <sz val="11"/>
        <color rgb="FF000000"/>
        <rFont val="Arial Narrow"/>
        <family val="2"/>
      </rPr>
      <t>DTAM - PNN Yaigojé Apaporis</t>
    </r>
    <r>
      <rPr>
        <sz val="11"/>
        <color rgb="FF000000"/>
        <rFont val="Arial Narrow"/>
        <family val="2"/>
      </rPr>
      <t xml:space="preserve">
23/11/2020</t>
    </r>
  </si>
  <si>
    <r>
      <rPr>
        <b/>
        <sz val="11"/>
        <color rgb="FF000000"/>
        <rFont val="Arial Narrow"/>
        <family val="2"/>
      </rPr>
      <t xml:space="preserve">DTAM: </t>
    </r>
    <r>
      <rPr>
        <sz val="11"/>
        <color rgb="FF000000"/>
        <rFont val="Arial Narrow"/>
        <family val="2"/>
      </rPr>
      <t xml:space="preserve">Anexos: 1. Correo Tratándose de PQRSD.  2. presentación Tratándose de PQRSD </t>
    </r>
  </si>
  <si>
    <r>
      <rPr>
        <b/>
        <sz val="11"/>
        <color rgb="FF000000"/>
        <rFont val="Arial Narrow"/>
        <family val="2"/>
      </rPr>
      <t>DTAN:</t>
    </r>
    <r>
      <rPr>
        <sz val="11"/>
        <color rgb="FF000000"/>
        <rFont val="Arial Narrow"/>
        <family val="2"/>
      </rPr>
      <t xml:space="preserve"> 18/11/2020</t>
    </r>
  </si>
  <si>
    <r>
      <rPr>
        <b/>
        <sz val="11"/>
        <rFont val="Arial Narrow"/>
        <family val="2"/>
      </rPr>
      <t>DTAN:</t>
    </r>
    <r>
      <rPr>
        <sz val="11"/>
        <rFont val="Arial Narrow"/>
        <family val="2"/>
      </rPr>
      <t xml:space="preserve"> La DTAN en cumplimiento de los objetivos del plan Estrategico Institucional para la consolidación del SINAP, aporta al cumplimiento de tres indicadores contemplados en el PEI. La territorial Participa en el Subsistema de areas protegidas de Andes Nororientales ejercindo como secretaria tecnica, desarrollando las respectiva coordinación, articulación y  facilitación de las acciones definidas en el Plan del plan de trabajo del Plan de Acción del SIRAP AN, en coordinación con el proyecto GEF SINAP. Las acciones que se presentan son las desarrolladas para el periodo comprendido entre septiembre a noviembre que se centran principalmente en el avance en la elaboración participativa del Plan de acción del SIRAP AN (Definido en la instancia de comité técnico: Líneas estratégicas,  acciones, indicadores y avance en la definición de la línea base de los indicadores), estructura ecológica principal,  implementación de los convenios suscritos entre las corporaciones y la WWF en el marco de la implementación del proyecto GEF – SINAP. Avance con el apoyo del programa Biofin en la Formulación de proyecto para ser presentado ante el Sistema General de Regalías, elaborada propuesta de memorando de entendimiento del SIRAP AN, para ser remitido a las oficinas jurídicas de las Corporaciones autónomas y PNN- DTAN y avance en el desarrollo de acciones relacionadas con el indicador del PEI que tiene que ver con Ordenamiento. Ver informe ejecutivo y evidencias que se adjuntan en el respectivo drive </t>
    </r>
    <r>
      <rPr>
        <b/>
        <sz val="11"/>
        <rFont val="Arial Narrow"/>
        <family val="2"/>
      </rPr>
      <t>Anexos.</t>
    </r>
    <r>
      <rPr>
        <sz val="11"/>
        <rFont val="Arial Narrow"/>
        <family val="2"/>
      </rPr>
      <t xml:space="preserve"> Evidencias informe SIRAP  - Informe SIRAP.</t>
    </r>
  </si>
  <si>
    <r>
      <t xml:space="preserve">El PINAR, se actualizó para el periodo 2021-2022, de acuerdo con las observaciones al documento se amplio la Introducción, se corrigieron unos objetivos, así mismo la revisión de la evaluación de los ejes articuladores del Plan y se ajusto el cronograma a mediano y largo plazo las actividades. </t>
    </r>
    <r>
      <rPr>
        <b/>
        <sz val="11"/>
        <color rgb="FF000000"/>
        <rFont val="Arial Narrow"/>
        <family val="2"/>
      </rPr>
      <t>Anexo 1. Correo Electrónico  Envío PINAR - OAP y Anexo 2. PINAR Actualizado Observaciones OAP</t>
    </r>
  </si>
  <si>
    <r>
      <t xml:space="preserve">Teniendo en cuenta que los términos se reanudaron a partir del día 15 de septiembre de 2020, con ocasión al artículo 7 de la Resolución No. 0273 del 10 de septiembre de 2020 "Por la cual se modifica la Resolución 143 del 1 de abril de 2020", expedida por la Directora General de Parques Nacionales Naturales de Colombia, se profirieron 41 Actos Administrativos de Indagación Preliminar, Investigación Disciplinaria, Acumulació; y 20 decisiones de Terminación y archivo Definitivo, los cuales fueron proyectados durante la suspensión de términos, para los procesos de vigencia anteriores, cuyas etapas se encontraban vencidas. La oportunidad esatablecida se identifica con  la acción realizada. </t>
    </r>
    <r>
      <rPr>
        <b/>
        <sz val="11"/>
        <color rgb="FF000000"/>
        <rFont val="Arial Narrow"/>
        <family val="2"/>
      </rPr>
      <t xml:space="preserve">Es preciso aclarar que si bien la oportunidad se estableció con ocasión a la suspensión de terminos y su correspondiente evidencia, siendo la misma los pantallazos del correo electronico del proyecto de acto administrativo elaborado por los abogados y revisado por la Coordinadora, y teniendo en cuenta que el Grupo de Control Interno señaló que la oportunidad no permite evidenciar que se impulsen y promueven las mejoras en PNN, es por ello que a la fecha del presente reporte con la reanudación de los terminps procesales, se expidieron los actos administrativos evaluados y trabajados durante la suspensión de terminos, debidamente numerados, fechados y firmados, lo que permitió una mejora en la sustanciación y evacuación de los procesos disciplinarios de vigencias acumuladas, que hace parte del beneficio de la oportunidad. Razón por la cual se adjunta como evidencia la base de datos de los numeros de actos administrativos proferidos y relacionados anteriormente. Anexo 1 base de datos. </t>
    </r>
  </si>
  <si>
    <r>
      <t xml:space="preserve">Se realizarón documentos en acopañamiento a las necesidades de otros procesos para las aplicaciones o herramientas informaticas empleadas en el desarrollo de sus actividades, con el fin de implementar estadares de tecnologia de la información. 
Se actualizaron los siguientes documentos entre los cuales se encuentran: 
</t>
    </r>
    <r>
      <rPr>
        <b/>
        <sz val="11"/>
        <color rgb="FF000000"/>
        <rFont val="Arial Narrow"/>
        <family val="2"/>
      </rPr>
      <t>Anexo 1</t>
    </r>
    <r>
      <rPr>
        <sz val="11"/>
        <color rgb="FF000000"/>
        <rFont val="Arial Narrow"/>
        <family val="2"/>
      </rPr>
      <t xml:space="preserve">.Metodologia de proyectos, </t>
    </r>
    <r>
      <rPr>
        <b/>
        <sz val="11"/>
        <color rgb="FF000000"/>
        <rFont val="Arial Narrow"/>
        <family val="2"/>
      </rPr>
      <t>Anexo 2.</t>
    </r>
    <r>
      <rPr>
        <sz val="11"/>
        <color rgb="FF000000"/>
        <rFont val="Arial Narrow"/>
        <family val="2"/>
      </rPr>
      <t xml:space="preserve"> Manual Usuario Administrador RUNAP, </t>
    </r>
    <r>
      <rPr>
        <b/>
        <sz val="11"/>
        <color rgb="FF000000"/>
        <rFont val="Arial Narrow"/>
        <family val="2"/>
      </rPr>
      <t>Anexo 3.</t>
    </r>
    <r>
      <rPr>
        <sz val="11"/>
        <color rgb="FF000000"/>
        <rFont val="Arial Narrow"/>
        <family val="2"/>
      </rPr>
      <t xml:space="preserve"> Manual de uso de cuentas de correo electronico. </t>
    </r>
    <r>
      <rPr>
        <b/>
        <sz val="11"/>
        <color rgb="FF000000"/>
        <rFont val="Arial Narrow"/>
        <family val="2"/>
      </rPr>
      <t>Anexo 4</t>
    </r>
    <r>
      <rPr>
        <sz val="11"/>
        <color rgb="FF000000"/>
        <rFont val="Arial Narrow"/>
        <family val="2"/>
      </rPr>
      <t xml:space="preserve">. Manual Usuario Certificaciones del SINAP. </t>
    </r>
    <r>
      <rPr>
        <b/>
        <sz val="11"/>
        <color rgb="FF000000"/>
        <rFont val="Arial Narrow"/>
        <family val="2"/>
      </rPr>
      <t>Anexo 5.</t>
    </r>
    <r>
      <rPr>
        <sz val="11"/>
        <color rgb="FF000000"/>
        <rFont val="Arial Narrow"/>
        <family val="2"/>
      </rPr>
      <t xml:space="preserve"> Instructivo de mantenimiento preventivo y correctivo, </t>
    </r>
    <r>
      <rPr>
        <b/>
        <sz val="11"/>
        <color rgb="FF000000"/>
        <rFont val="Arial Narrow"/>
        <family val="2"/>
      </rPr>
      <t>Anexo 6</t>
    </r>
    <r>
      <rPr>
        <sz val="11"/>
        <color rgb="FF000000"/>
        <rFont val="Arial Narrow"/>
        <family val="2"/>
      </rPr>
      <t xml:space="preserve">. Instructivo de fichas de salida para RNSC, </t>
    </r>
    <r>
      <rPr>
        <b/>
        <sz val="11"/>
        <color rgb="FF000000"/>
        <rFont val="Arial Narrow"/>
        <family val="2"/>
      </rPr>
      <t>Anexo 7</t>
    </r>
    <r>
      <rPr>
        <sz val="11"/>
        <color rgb="FF000000"/>
        <rFont val="Arial Narrow"/>
        <family val="2"/>
      </rPr>
      <t>. Manual Usuario RUNAP.</t>
    </r>
  </si>
  <si>
    <r>
      <rPr>
        <b/>
        <sz val="11"/>
        <color rgb="FF000000"/>
        <rFont val="Arial Narrow"/>
        <family val="2"/>
      </rPr>
      <t xml:space="preserve">OAP: </t>
    </r>
    <r>
      <rPr>
        <sz val="11"/>
        <color rgb="FF000000"/>
        <rFont val="Arial Narrow"/>
        <family val="2"/>
      </rPr>
      <t>23/11/2020</t>
    </r>
  </si>
  <si>
    <r>
      <rPr>
        <b/>
        <sz val="11"/>
        <color rgb="FF000000"/>
        <rFont val="Arial Narrow"/>
        <family val="2"/>
      </rPr>
      <t xml:space="preserve">OAP: </t>
    </r>
    <r>
      <rPr>
        <sz val="11"/>
        <color rgb="FF000000"/>
        <rFont val="Arial Narrow"/>
        <family val="2"/>
      </rPr>
      <t xml:space="preserve">Se realizó el diseño del cronograma de trabajo y el esquema general del Portafolio de Asuntos Internacionales y Cooperación y se desarrollaron actividades para la recolección de información. Desarrollo de las actividades del cronograma de trabajo, a saber, reuniones para insumos técnicos de las bases del Portafolio (Proyectos de Inversión y Cadenas de Valor, Herencia Colombia, AEMAPPS, Instrumentos Financieros, Valoración de Servicios Ecosistémicos, entre otros), y entrega de los documentos de análisis de dichas temáticas junto con la Matriz de Asuntos Internacionales y la Matriz de Cooperantes. Se avanza en análisis documental. A la fecha se está revisando primera versión del documento final. </t>
    </r>
    <r>
      <rPr>
        <b/>
        <sz val="11"/>
        <color rgb="FF000000"/>
        <rFont val="Arial Narrow"/>
        <family val="2"/>
      </rPr>
      <t>Anexo</t>
    </r>
    <r>
      <rPr>
        <sz val="11"/>
        <color rgb="FF000000"/>
        <rFont val="Arial Narrow"/>
        <family val="2"/>
      </rPr>
      <t>: OAP - Portafolio - Documento final</t>
    </r>
  </si>
  <si>
    <r>
      <rPr>
        <b/>
        <sz val="11"/>
        <color theme="1"/>
        <rFont val="Arial Narrow"/>
        <family val="2"/>
      </rPr>
      <t>DTAO:</t>
    </r>
    <r>
      <rPr>
        <sz val="11"/>
        <color theme="1"/>
        <rFont val="Arial Narrow"/>
        <family val="2"/>
      </rPr>
      <t xml:space="preserve"> 20/11/2020
</t>
    </r>
    <r>
      <rPr>
        <b/>
        <sz val="11"/>
        <color theme="1"/>
        <rFont val="Arial Narrow"/>
        <family val="2"/>
      </rPr>
      <t>GPS</t>
    </r>
    <r>
      <rPr>
        <sz val="11"/>
        <color theme="1"/>
        <rFont val="Arial Narrow"/>
        <family val="2"/>
      </rPr>
      <t>:
 02/12/2020</t>
    </r>
  </si>
  <si>
    <r>
      <rPr>
        <b/>
        <sz val="11"/>
        <color theme="1"/>
        <rFont val="Arial Narrow"/>
        <family val="2"/>
      </rPr>
      <t>DTAO</t>
    </r>
    <r>
      <rPr>
        <sz val="11"/>
        <color theme="1"/>
        <rFont val="Arial Narrow"/>
        <family val="2"/>
      </rPr>
      <t xml:space="preserve">: 20/11/2020
</t>
    </r>
    <r>
      <rPr>
        <b/>
        <sz val="11"/>
        <color theme="1"/>
        <rFont val="Arial Narrow"/>
        <family val="2"/>
      </rPr>
      <t xml:space="preserve">GPS: </t>
    </r>
    <r>
      <rPr>
        <sz val="11"/>
        <color theme="1"/>
        <rFont val="Arial Narrow"/>
        <family val="2"/>
      </rPr>
      <t xml:space="preserve">
02/12/2020</t>
    </r>
  </si>
  <si>
    <r>
      <rPr>
        <b/>
        <sz val="11"/>
        <rFont val="Arial Narrow"/>
        <family val="2"/>
      </rPr>
      <t>DTAO:</t>
    </r>
    <r>
      <rPr>
        <sz val="11"/>
        <rFont val="Arial Narrow"/>
        <family val="2"/>
      </rPr>
      <t xml:space="preserve"> En este período se ha avanzado en  definir los indicadores en EEM en la DTAO para 4 AP, quienes a partir del plan de trabajo definido a partir de las hojas metodológicas de dichos indicadores, harán los reportes trimestrales axcumulados en el PAA. Por tanto presentamos como evidencia los planes de trabajo definidos en septiembre de 2020 en conjunto con el área de planeación y participación de la DTAO y los jefes de las AP de PNN Orquídeas, Nevado del Huila y Tatamá  (Anexos 1/Formato resumen indicadores EEM en AP DTAO 2020, 2, 3 y 4). 
</t>
    </r>
    <r>
      <rPr>
        <b/>
        <sz val="11"/>
        <rFont val="Arial Narrow"/>
        <family val="2"/>
      </rPr>
      <t>GPS</t>
    </r>
    <r>
      <rPr>
        <sz val="11"/>
        <rFont val="Arial Narrow"/>
        <family val="2"/>
      </rPr>
      <t xml:space="preserve">: Los planes de trabajao construídos conjuntamente con la DTs y que habían sido ajustados por la contingencia de la pandemina fueron ajustados para reportar sobre los 4 indicadores de PAA, tal como se describe en el seguimiento. Evidencias: matrices de la DTCA y DTPA en donde se especifican el número de acciones programadas para el el tercer trimestre y fin de año en los indicadores priorizados. La DTAM reportó directamente sobre la matriz del PAA, con la DTAN y DTAO es necesario ajustar el ejercicio. 
</t>
    </r>
  </si>
  <si>
    <r>
      <rPr>
        <b/>
        <sz val="11"/>
        <rFont val="Arial Narrow"/>
        <family val="2"/>
      </rPr>
      <t>DTAO:</t>
    </r>
    <r>
      <rPr>
        <sz val="11"/>
        <rFont val="Arial Narrow"/>
        <family val="2"/>
      </rPr>
      <t xml:space="preserve"> En este período se ha continuado con el acompañamiento a la actualización de los planes de manejo de los PNN Nevado del Huila, Hermosas y Doña Juana, considerando el relacionamiento de estas AP con grupos étnicos; así mismo se ha realizado acompañamiento a la implementación del REM del PNN NHuila, proceso de construcción del REM en el PNN Las Orquídeas y seguimiento a la problemática del PNN Las Hermosas con la comunidad de la etnia Pijao Amoyá-La Virginia (participando en las  reuniones convocadas por el CERREM para la definición de ruta de protección colectiva a esta comunidad). Como evidencia se presentan informe técnico de seguimiento del mecanismo de coordinación, informe de recorridos e informe del colectivo de comunicaciones del REM en el PNNNHU y resguardo Gaitania, y acta de segundo comité técnico del convenio (Anexo 5, 6 ,7, 8) y taller capacitación y memoria taller construcción del REM en el PNNO de octubre de 2020 (anexo 9 y 10).
</t>
    </r>
    <r>
      <rPr>
        <b/>
        <sz val="11"/>
        <rFont val="Arial Narrow"/>
        <family val="2"/>
      </rPr>
      <t xml:space="preserve"> GPS</t>
    </r>
    <r>
      <rPr>
        <sz val="11"/>
        <rFont val="Arial Narrow"/>
        <family val="2"/>
      </rPr>
      <t xml:space="preserve">: los planes de trabajo se armonizaron con los 4 indicadores de estrategias especiales de manejo elaborados con las DTs y la OAP con el fin de incorporarlos al PAA.  Los indicadores propuestos dan cuenta de las líneas de gobernanza y modelos de coordinación, el ordenamiento conjunto, la cultura y la gestión conjunta. Evidencia: reporte consolidado de los indicadores de EEM en el PAA, presentado para el tercer trimestre. </t>
    </r>
  </si>
  <si>
    <r>
      <rPr>
        <b/>
        <sz val="11"/>
        <color theme="1"/>
        <rFont val="Arial Narrow"/>
        <family val="2"/>
      </rPr>
      <t xml:space="preserve">DTAO: </t>
    </r>
    <r>
      <rPr>
        <sz val="11"/>
        <color theme="1"/>
        <rFont val="Arial Narrow"/>
        <family val="2"/>
      </rPr>
      <t xml:space="preserve">60%
</t>
    </r>
    <r>
      <rPr>
        <b/>
        <sz val="11"/>
        <color theme="1"/>
        <rFont val="Arial Narrow"/>
        <family val="2"/>
      </rPr>
      <t>GPS</t>
    </r>
    <r>
      <rPr>
        <sz val="11"/>
        <color theme="1"/>
        <rFont val="Arial Narrow"/>
        <family val="2"/>
      </rPr>
      <t>: 60%</t>
    </r>
  </si>
  <si>
    <r>
      <rPr>
        <b/>
        <sz val="11"/>
        <color theme="1"/>
        <rFont val="Arial Narrow"/>
        <family val="2"/>
      </rPr>
      <t>DTAO:</t>
    </r>
    <r>
      <rPr>
        <sz val="11"/>
        <color theme="1"/>
        <rFont val="Arial Narrow"/>
        <family val="2"/>
      </rPr>
      <t xml:space="preserve"> 40%
</t>
    </r>
    <r>
      <rPr>
        <b/>
        <sz val="11"/>
        <color theme="1"/>
        <rFont val="Arial Narrow"/>
        <family val="2"/>
      </rPr>
      <t>GPS</t>
    </r>
    <r>
      <rPr>
        <sz val="11"/>
        <color theme="1"/>
        <rFont val="Arial Narrow"/>
        <family val="2"/>
      </rPr>
      <t>: 40%</t>
    </r>
  </si>
  <si>
    <r>
      <rPr>
        <b/>
        <sz val="11"/>
        <rFont val="Arial Narrow"/>
        <family val="2"/>
      </rPr>
      <t>GGF:</t>
    </r>
    <r>
      <rPr>
        <sz val="11"/>
        <rFont val="Arial Narrow"/>
        <family val="2"/>
      </rPr>
      <t xml:space="preserve"> Remite conciliaciones de los meses de Julio, Agosto, Septiembre y Octubre cumpliendo con los criterios establecidos</t>
    </r>
    <r>
      <rPr>
        <sz val="11"/>
        <color indexed="8"/>
        <rFont val="Arial Narrow"/>
        <family val="2"/>
      </rPr>
      <t xml:space="preserve">
</t>
    </r>
    <r>
      <rPr>
        <b/>
        <sz val="11"/>
        <color indexed="8"/>
        <rFont val="Arial Narrow"/>
        <family val="2"/>
      </rPr>
      <t>DTAO:</t>
    </r>
    <r>
      <rPr>
        <sz val="11"/>
        <color indexed="8"/>
        <rFont val="Arial Narrow"/>
        <family val="2"/>
      </rPr>
      <t xml:space="preserve"> Remite conciliacion a 31 de Octubre, falta la entrega de los meses de Abril, Nayo, Junio, Agosto y Septiembre
</t>
    </r>
    <r>
      <rPr>
        <b/>
        <sz val="11"/>
        <color indexed="8"/>
        <rFont val="Arial Narrow"/>
        <family val="2"/>
      </rPr>
      <t>DTAN:</t>
    </r>
    <r>
      <rPr>
        <sz val="11"/>
        <color indexed="8"/>
        <rFont val="Arial Narrow"/>
        <family val="2"/>
      </rPr>
      <t xml:space="preserve"> Remite conciliciones de Abril, Mayo, Junio, Agosto, Septiembre y Octubre
</t>
    </r>
    <r>
      <rPr>
        <b/>
        <sz val="11"/>
        <color indexed="8"/>
        <rFont val="Arial Narrow"/>
        <family val="2"/>
      </rPr>
      <t>DTPA:</t>
    </r>
    <r>
      <rPr>
        <sz val="11"/>
        <color indexed="8"/>
        <rFont val="Arial Narrow"/>
        <family val="2"/>
      </rPr>
      <t xml:space="preserve"> Remite conciliacion de Octubre, falta Abril, Mayo, Junio, Agosto y Septiembre
</t>
    </r>
    <r>
      <rPr>
        <b/>
        <sz val="11"/>
        <color indexed="8"/>
        <rFont val="Arial Narrow"/>
        <family val="2"/>
      </rPr>
      <t>DTCA:</t>
    </r>
    <r>
      <rPr>
        <sz val="11"/>
        <color indexed="8"/>
        <rFont val="Arial Narrow"/>
        <family val="2"/>
      </rPr>
      <t xml:space="preserve"> Remite informes de los meses de Julio, Agosto, Septiembre y Octubre con errores en la informacion registrada,  Falta conciliaciones de Abril y Mayo
</t>
    </r>
    <r>
      <rPr>
        <b/>
        <sz val="11"/>
        <color indexed="8"/>
        <rFont val="Arial Narrow"/>
        <family val="2"/>
      </rPr>
      <t>DTAM:</t>
    </r>
    <r>
      <rPr>
        <sz val="11"/>
        <color indexed="8"/>
        <rFont val="Arial Narrow"/>
        <family val="2"/>
      </rPr>
      <t xml:space="preserve"> Remite la conciliacion de julio, agosto, septiembre y Octubre, presenta errores en el formato y la informacion registrada, falta entregar conciliacion de Abril y  Mayo.
</t>
    </r>
    <r>
      <rPr>
        <b/>
        <sz val="11"/>
        <color indexed="8"/>
        <rFont val="Arial Narrow"/>
        <family val="2"/>
      </rPr>
      <t>DTOR</t>
    </r>
    <r>
      <rPr>
        <sz val="11"/>
        <color indexed="8"/>
        <rFont val="Arial Narrow"/>
        <family val="2"/>
      </rPr>
      <t>: 12.4 Informe recaudo por clasificar abril, mayo, junio, julio, agosto, septiembre y octubre.</t>
    </r>
  </si>
  <si>
    <r>
      <t xml:space="preserve">25/11/2020
</t>
    </r>
    <r>
      <rPr>
        <b/>
        <sz val="11"/>
        <color theme="1"/>
        <rFont val="Arial Narrow"/>
        <family val="2"/>
      </rPr>
      <t>DTOR</t>
    </r>
    <r>
      <rPr>
        <sz val="11"/>
        <color theme="1"/>
        <rFont val="Arial Narrow"/>
        <family val="2"/>
      </rPr>
      <t xml:space="preserve"> : 20/11/2020</t>
    </r>
  </si>
  <si>
    <r>
      <rPr>
        <b/>
        <sz val="11"/>
        <rFont val="Arial Narrow"/>
        <family val="2"/>
      </rPr>
      <t>GGF:</t>
    </r>
    <r>
      <rPr>
        <sz val="11"/>
        <rFont val="Arial Narrow"/>
        <family val="2"/>
      </rPr>
      <t xml:space="preserve"> Se adjunta conciliaciones bancarias firmadas y presenta partidas superiores a 30 dias.
Adicional, adjunta boletines de caja y bancos firmados para los meses de agosto, septiembre y octubre vigencia 2020 de Parques Nacionales y de la Subcuenta FONAM Parques. 
</t>
    </r>
    <r>
      <rPr>
        <b/>
        <sz val="11"/>
        <rFont val="Arial Narrow"/>
        <family val="2"/>
      </rPr>
      <t>DTAO:</t>
    </r>
    <r>
      <rPr>
        <sz val="11"/>
        <rFont val="Arial Narrow"/>
        <family val="2"/>
      </rPr>
      <t xml:space="preserve"> Se realizan los boletines de caja y banco firmados para los meses de agosto a octubre de las fuentes NAción y Fonam, junto con los anexos. 
Obs boletines: se cargan los anexos:  12,2 Boletines caja Bancos Fonam y Naciión, informe detallados bancos, justificacion saldos, Anexo 12,2
</t>
    </r>
    <r>
      <rPr>
        <u/>
        <sz val="11"/>
        <rFont val="Arial Narrow"/>
        <family val="2"/>
      </rPr>
      <t>Conciliaciones:</t>
    </r>
    <r>
      <rPr>
        <sz val="11"/>
        <rFont val="Arial Narrow"/>
        <family val="2"/>
      </rPr>
      <t xml:space="preserve"> Se adjuntan conciliaciones bancarias de agosto a septiembre, en las cuales se anexaron libros de tesoria, extractos bancarios y por último, auxiliar contable. Adicional, las conciliaciones adjuntas no presentan partidas para los meses mencionados
</t>
    </r>
    <r>
      <rPr>
        <b/>
        <sz val="11"/>
        <rFont val="Arial Narrow"/>
        <family val="2"/>
      </rPr>
      <t>DTAN:</t>
    </r>
    <r>
      <rPr>
        <sz val="11"/>
        <rFont val="Arial Narrow"/>
        <family val="2"/>
      </rPr>
      <t xml:space="preserve"> Se realizan los boletines de caja y banco firmados para los meses de agosto a octubre de las fuentes NAción y Fonam, junto con los anexos. 
Obs boletines: se cargan los anexos:  12,2 Boletines caja Bancos Fonam y Naciión, informe detallados bancos, justificacion saldos, Anexo 12,2
</t>
    </r>
    <r>
      <rPr>
        <u/>
        <sz val="11"/>
        <rFont val="Arial Narrow"/>
        <family val="2"/>
      </rPr>
      <t>Conciliaciones:</t>
    </r>
    <r>
      <rPr>
        <sz val="11"/>
        <rFont val="Arial Narrow"/>
        <family val="2"/>
      </rPr>
      <t xml:space="preserve"> Se adjuntan conciliaciones bancarias de agosto a septiembre, en las cuales se anexaron libros de tesoria, extractos bancarios y por último, auxiliar contable. Adicional, las conciliaciones adjuntas no presentan partidas para los meses mencionados
</t>
    </r>
    <r>
      <rPr>
        <b/>
        <sz val="11"/>
        <rFont val="Arial Narrow"/>
        <family val="2"/>
      </rPr>
      <t>DTPA</t>
    </r>
    <r>
      <rPr>
        <sz val="11"/>
        <rFont val="Arial Narrow"/>
        <family val="2"/>
      </rPr>
      <t xml:space="preserve">: Se realizan los boletines de caja y banco firmados para los meses de agosto a octubre de las fuentes NAción y Fonam, junto con los anexos. 
Obs boletines: se cargan los anexos:  12,2 Boletines caja Bancos Fonam y Naciión, informe detallados bancos, justificacion saldos, Anexo 12,2
</t>
    </r>
    <r>
      <rPr>
        <u/>
        <sz val="11"/>
        <rFont val="Arial Narrow"/>
        <family val="2"/>
      </rPr>
      <t>Conciliaciones:</t>
    </r>
    <r>
      <rPr>
        <sz val="11"/>
        <rFont val="Arial Narrow"/>
        <family val="2"/>
      </rPr>
      <t xml:space="preserve"> Se adjuntan conciliaciones bancarias de agosto a septiembre, en las cuales se anexaron libros de tesoria, extractos bancarios y por último, auxiliar contable. Adicional, las conciliaciones adjuntas no presentan partidas para los meses mencionados.
DTCA: Adjunta Conciliaciones Bancarias, de la cuenta 575 suben evidencias de los meses de julio, agosto y septiembre; de la cuenta 567 suben evidencias de los meses de julio y dos veces cargan el mes de agosto. Adicional, presentan saldos de vigencias anteriores: 2018, 
Para la conciliación bancaria de la cuenta 567, en el mes de agosto presentan partidas superando los 30 dias de saldo en Bancos.
En las conciliaciones del mes de junio para las dos cuentas bancarias, no se evidencian las fechas de las partidas conciliatorias. 
Anexan boletines del ultimo dia habil para los meses de agosto y septiembre del 2020, junto a sus anexos. Sin embargo, para el mes de octubre no carga en el anexo de justificacion de saldos de bancos. 
</t>
    </r>
    <r>
      <rPr>
        <u/>
        <sz val="11"/>
        <rFont val="Arial Narrow"/>
        <family val="2"/>
      </rPr>
      <t xml:space="preserve">Obs </t>
    </r>
    <r>
      <rPr>
        <sz val="11"/>
        <rFont val="Arial Narrow"/>
        <family val="2"/>
      </rPr>
      <t xml:space="preserve">:
1. No adjuntan auxiliar contable, extractos bancarios la cual dificulta la derteminacion de la verificación de los saldos. 
2.Se recomienda organizar la información de manera que se pueda realizar seguimiento a las evidencias que aportan. Ejemplo: conciliación- cargar extracto bancario, libro de tesoreia y auxiliar contable
Boletines: De octubre se anexa el boletin de solo una cuenta, que no se identifica si es inversion o personal.  Se adjunta Relacion de Ingresos de meses anteriores que no esta asociado al numero del boletin correspondiente. No se evidencia los anexos del boletin a fin de verificar el saldo de tesoreria con saldo de extracto y la justificacion en caso de existir diferencias con saldo contable. 
</t>
    </r>
    <r>
      <rPr>
        <b/>
        <sz val="11"/>
        <rFont val="Arial Narrow"/>
        <family val="2"/>
      </rPr>
      <t>DTAM:</t>
    </r>
    <r>
      <rPr>
        <sz val="11"/>
        <rFont val="Arial Narrow"/>
        <family val="2"/>
      </rPr>
      <t xml:space="preserve"> se adjunta en el Drive como evidencia en el punto 12.2 los Boletines de caja y bancos, Libros de Bancos, informe detallado vs los saldos contables y Boletin Justificado, con sus anexos con corte al último día hábil de los meses de agosto, septiembre y octubre del 2020. 
Adicional, el anexo de justificación de saldos en bancos, para los meses de agosto, septiembre y octubre presenta partidas: cuenta 6337 interes de ICA pendiente devolucion, supera los 5 dias. Sep cuenta 6337 Pago ICA Bogotá por cambio en la plataforma del Distrito no hizo el pago. 
En las conciliaciones bancarias, en la cuenta 6337, se carga conciliaciones de agosto, septiembre y octubre. Adicional, para la conciliación de la cuenta 6337, se evidencia que arrastra saldo por depurar de julio de 2019.
</t>
    </r>
    <r>
      <rPr>
        <u/>
        <sz val="11"/>
        <rFont val="Arial Narrow"/>
        <family val="2"/>
      </rPr>
      <t>Obs:</t>
    </r>
    <r>
      <rPr>
        <sz val="11"/>
        <rFont val="Arial Narrow"/>
        <family val="2"/>
      </rPr>
      <t xml:space="preserve"> Se recomienda organizar la información de manera que se pueda realizar seguimiento a las evidencias que aportan. Ejemplo: conciliación- cargar extracto bancario, libro de tesorería y auxiliar contable
</t>
    </r>
    <r>
      <rPr>
        <b/>
        <sz val="11"/>
        <rFont val="Arial Narrow"/>
        <family val="2"/>
      </rPr>
      <t xml:space="preserve">DTOR: </t>
    </r>
    <r>
      <rPr>
        <sz val="11"/>
        <rFont val="Arial Narrow"/>
        <family val="2"/>
      </rPr>
      <t xml:space="preserve">Anexa los boletines juntos a sus anexos firmados para el ultimo dia hábil de los meses de agosto, septiembre y octubre. Dichos boletines se encuentran firmados y en los formatos establecidos. No presenta partidas en bancos superiores a 5 dias, 
En las conciliaciones bancarias, anexan los meses de junio a octubre y no se presentan partidas conciliatorias, adicional, anexan extractos bancarios, auxiliar detallado y libro de tesoreria. Sin embargo, para el mes de agosto, no se adjunta el extracto bancario. 
</t>
    </r>
  </si>
  <si>
    <r>
      <rPr>
        <b/>
        <sz val="11"/>
        <color theme="1"/>
        <rFont val="Arial Narrow"/>
        <family val="2"/>
      </rPr>
      <t>GCEA NC:</t>
    </r>
    <r>
      <rPr>
        <sz val="11"/>
        <color theme="1"/>
        <rFont val="Arial Narrow"/>
        <family val="2"/>
      </rPr>
      <t xml:space="preserve"> Se preentó el reporte PAA correspondiente al tercer trimestre (dado que el reporte corresponde a septiembre, octubre y noviembre). Aún no se presenta el reporte PAA correespondiente al último trimestre del año, y este se presentará en los próximos días. </t>
    </r>
    <r>
      <rPr>
        <b/>
        <sz val="11"/>
        <color theme="1"/>
        <rFont val="Arial Narrow"/>
        <family val="2"/>
      </rPr>
      <t>Anexo</t>
    </r>
    <r>
      <rPr>
        <sz val="11"/>
        <color theme="1"/>
        <rFont val="Arial Narrow"/>
        <family val="2"/>
      </rPr>
      <t xml:space="preserve">. Correo - Reporte PAA-PEI Tercer Trimestre- Proceso Gestión de Comunicaciones
</t>
    </r>
    <r>
      <rPr>
        <b/>
        <sz val="11"/>
        <color theme="1"/>
        <rFont val="Arial Narrow"/>
        <family val="2"/>
      </rPr>
      <t xml:space="preserve">DTAM: </t>
    </r>
    <r>
      <rPr>
        <sz val="11"/>
        <color theme="1"/>
        <rFont val="Arial Narrow"/>
        <family val="2"/>
      </rPr>
      <t>Se remite correo con Reporte PAA</t>
    </r>
    <r>
      <rPr>
        <b/>
        <sz val="11"/>
        <color theme="1"/>
        <rFont val="Arial Narrow"/>
        <family val="2"/>
      </rPr>
      <t xml:space="preserve"> Anexo </t>
    </r>
    <r>
      <rPr>
        <sz val="11"/>
        <color theme="1"/>
        <rFont val="Arial Narrow"/>
        <family val="2"/>
      </rPr>
      <t xml:space="preserve">1 Reporte 3er trimestre PAA DTAM
</t>
    </r>
    <r>
      <rPr>
        <b/>
        <sz val="11"/>
        <color theme="1"/>
        <rFont val="Arial Narrow"/>
        <family val="2"/>
      </rPr>
      <t>DTCA</t>
    </r>
    <r>
      <rPr>
        <sz val="11"/>
        <color theme="1"/>
        <rFont val="Arial Narrow"/>
        <family val="2"/>
      </rPr>
      <t xml:space="preserve">: Se remite correo con reporte PAA. Se anexan 4 documentos. </t>
    </r>
    <r>
      <rPr>
        <b/>
        <sz val="11"/>
        <color theme="1"/>
        <rFont val="Arial Narrow"/>
        <family val="2"/>
      </rPr>
      <t>Anexos</t>
    </r>
    <r>
      <rPr>
        <sz val="11"/>
        <color theme="1"/>
        <rFont val="Arial Narrow"/>
        <family val="2"/>
      </rPr>
      <t xml:space="preserve">: anexo 1.  Informe Gestión Comunic - Posic DTCA PAA - ANEXO 2 ruta de cargue evidencias DRIVE PAA- Impr Pant cargue drive PAA - ANEXO 3 REPORTE PAA DTCA Consolidado - Anexo 4. Matriz Taller Cero-Avances de Implementación.
</t>
    </r>
    <r>
      <rPr>
        <b/>
        <sz val="11"/>
        <color theme="1"/>
        <rFont val="Arial Narrow"/>
        <family val="2"/>
      </rPr>
      <t xml:space="preserve">DTOR: </t>
    </r>
    <r>
      <rPr>
        <sz val="11"/>
        <color theme="1"/>
        <rFont val="Arial Narrow"/>
        <family val="2"/>
      </rPr>
      <t xml:space="preserve">Buenas tardes …Se remplazó en la fila 40, columna BJ “DTOR: Se remite correo con reporte PAA Anexo 1. - Anexo 2.” Por
 “DTOR:Se realizó el reporte de las evidencias que soportan el avance de cumplimiento del indicador de comunicaciones al Grupo de Comunicaciones y Educación Ambiental - GCEA.
Se realizó el reporte en la matriz de PAA  y se adjuntaron las evidencias correspondientes al indicador "# de productos de comunicación que promueven el posicionamiento de la Entidad y sus áreas protegidas en la ciudadanía para contribuir en su conservación", registrando un avance de 218  productos. (Anexo 1  y 2).
 Para este periodo solo se realizó reporte de la planeación del Distrito Cinaruco para el indicador  "# de áreas protegidas que implementan mecanismos de acción de la Estrategia de Comunicación y Educación para aportar a la gestión y el manejo de las áreas protegidas" (Anexo 2), dado que su medición es semestral, por lo tanto se reportará hasta el segundo trimestre del año”
Cordialmente
</t>
    </r>
    <r>
      <rPr>
        <b/>
        <sz val="11"/>
        <color theme="1"/>
        <rFont val="Arial Narrow"/>
        <family val="2"/>
      </rPr>
      <t xml:space="preserve">
DTPA: </t>
    </r>
    <r>
      <rPr>
        <sz val="11"/>
        <color theme="1"/>
        <rFont val="Arial Narrow"/>
        <family val="2"/>
      </rPr>
      <t xml:space="preserve">Se remite correo con reporte PAA Se anexan 3 evidencias. </t>
    </r>
    <r>
      <rPr>
        <b/>
        <sz val="11"/>
        <color theme="1"/>
        <rFont val="Arial Narrow"/>
        <family val="2"/>
      </rPr>
      <t>Anexos</t>
    </r>
    <r>
      <rPr>
        <sz val="11"/>
        <color theme="1"/>
        <rFont val="Arial Narrow"/>
        <family val="2"/>
      </rPr>
      <t xml:space="preserve">: EVIDENCIA 1. REPORTE MAPA DE RIESGOS COMUNICACIONES DTPA - EVIDENCIA 2. REPORTE COMUNICACIONES TERCER TRIMESTRE - EVIDENCIA 3. PAA - PEI  FORMATO BASE PARA DTs 24-06-2020 Pacifico 3er Trimestre
</t>
    </r>
    <r>
      <rPr>
        <b/>
        <sz val="11"/>
        <color theme="1"/>
        <rFont val="Arial Narrow"/>
        <family val="2"/>
      </rPr>
      <t>DTAO:</t>
    </r>
    <r>
      <rPr>
        <sz val="11"/>
        <color theme="1"/>
        <rFont val="Arial Narrow"/>
        <family val="2"/>
      </rPr>
      <t xml:space="preserve"> Se remite correo con reporte PAA</t>
    </r>
    <r>
      <rPr>
        <b/>
        <sz val="11"/>
        <color theme="1"/>
        <rFont val="Arial Narrow"/>
        <family val="2"/>
      </rPr>
      <t xml:space="preserve"> </t>
    </r>
    <r>
      <rPr>
        <sz val="11"/>
        <color theme="1"/>
        <rFont val="Arial Narrow"/>
        <family val="2"/>
      </rPr>
      <t xml:space="preserve">Se adjuntan 4 evidencias </t>
    </r>
    <r>
      <rPr>
        <b/>
        <sz val="11"/>
        <color theme="1"/>
        <rFont val="Arial Narrow"/>
        <family val="2"/>
      </rPr>
      <t>Anexo:</t>
    </r>
    <r>
      <rPr>
        <sz val="11"/>
        <color theme="1"/>
        <rFont val="Arial Narrow"/>
        <family val="2"/>
      </rPr>
      <t xml:space="preserve">  Informe reporte 3er Trimestre 2020.docx Anexo 1_- Correo  - Fwd_ REPORTE PAA III TRIMESTRE DTAO 2020 - Correo validacion reporte PAA 3 trim - Correo-Reporte PAA comunicador
</t>
    </r>
    <r>
      <rPr>
        <b/>
        <sz val="11"/>
        <color theme="1"/>
        <rFont val="Arial Narrow"/>
        <family val="2"/>
      </rPr>
      <t xml:space="preserve">DTAN: </t>
    </r>
    <r>
      <rPr>
        <sz val="11"/>
        <color theme="1"/>
        <rFont val="Arial Narrow"/>
        <family val="2"/>
      </rPr>
      <t>Se remite correo con reporte PAA Se anexan</t>
    </r>
    <r>
      <rPr>
        <b/>
        <sz val="11"/>
        <color theme="1"/>
        <rFont val="Arial Narrow"/>
        <family val="2"/>
      </rPr>
      <t xml:space="preserve"> 6 </t>
    </r>
    <r>
      <rPr>
        <sz val="11"/>
        <color theme="1"/>
        <rFont val="Arial Narrow"/>
        <family val="2"/>
      </rPr>
      <t xml:space="preserve">evidencias. </t>
    </r>
    <r>
      <rPr>
        <b/>
        <sz val="11"/>
        <color theme="1"/>
        <rFont val="Arial Narrow"/>
        <family val="2"/>
      </rPr>
      <t>Anexos:</t>
    </r>
    <r>
      <rPr>
        <sz val="11"/>
        <color theme="1"/>
        <rFont val="Arial Narrow"/>
        <family val="2"/>
      </rPr>
      <t xml:space="preserve"> 1.3 Coordinación Foro Caminos - 1.6 Solicitud Apoyo GCEA Foro - audios para emisora pnn pisba - comunicacion pisba septiembre - Informe  comunicaciones DTAN  (que posee información hasta Septiembre)- Plegable ruta libertadora PNN Pisba</t>
    </r>
  </si>
  <si>
    <t>PNN Chingaza: Esta acción de control se cumplío durante el primer cuatrimestre de 2020</t>
  </si>
  <si>
    <t>PNN Chingaza: Se llevó a cabo un proceso de capacitación sobre el desarrollo de las actividades asociadas al Ecoturismo, en el marco de la reapertura del PNN Chingaza, este proceso se dirigió diferentes partes interesadas tales como Guarda parques, pescadores, integrantes de consorcios y a  investigadores. De otra parte, el proceso  estuvo conformado por capacitaciones, socialización de información vía correo electrónico y elaboración y divulgación de infografías. Uno de los temas tratados en el proceso de capacitación fue el asociado a asuntos de boletería y manejo de la plataforma de reservas, ya que el personal del Parque no recibirá dinero por pago de reservas, sino que esto se realizará únicamente vía la plataforma de reservas a la cual se puede acceder en la página reservas.parquesnacionales.gov.co. 
Anexo 152.2.1 Lista asist_Presen16092020 y 
Anexo 152.2.2 Lista asist_Presen18092020.</t>
  </si>
  <si>
    <r>
      <rPr>
        <b/>
        <sz val="11"/>
        <color rgb="FF000000"/>
        <rFont val="Arial Narrow"/>
        <family val="2"/>
      </rPr>
      <t xml:space="preserve">SAF-GPC: </t>
    </r>
    <r>
      <rPr>
        <sz val="11"/>
        <color rgb="FF000000"/>
        <rFont val="Arial Narrow"/>
        <family val="2"/>
      </rPr>
      <t>Una vez verificada la matriz de PQRSD de Orfeo, y conforme a lo definido en el Decreto 491 de 2020, respecto del uso de canales virtuales, durante el III cuatrimestre, se presentó el siguiente comportamiento: 
Telefonico:  3
Email: 145
Correo fisico: 5
Pagina web:  91
Anexo: 1. Matriz III cuatrimestre</t>
    </r>
  </si>
  <si>
    <r>
      <rPr>
        <b/>
        <sz val="11"/>
        <color theme="1"/>
        <rFont val="Arial Narrow"/>
        <family val="2"/>
      </rPr>
      <t>DTOR:</t>
    </r>
    <r>
      <rPr>
        <sz val="11"/>
        <color theme="1"/>
        <rFont val="Arial Narrow"/>
        <family val="2"/>
      </rPr>
      <t xml:space="preserve"> La Dirección Territorial Orinoquia, para el proceso de verificación de visto bueno de los actos administrativos que resuelven de fondo los procesos sancionatorios son revisados personalmente por el Director Territorial en físico, por lo anterior, el reporte que se realiza es de los autos aprobados por el Director.Durante el periodo se  elaboró 2 Autos de traslado de alegatos y 1 resolución de una solicitud revocatoria (Anexo_1_Auto_124_2020, Anexo_2_Auto_127_2020, Anexo_3_Res_121_2020).
</t>
    </r>
    <r>
      <rPr>
        <b/>
        <sz val="11"/>
        <color theme="1"/>
        <rFont val="Arial Narrow"/>
        <family val="2"/>
      </rPr>
      <t>DTCA:</t>
    </r>
    <r>
      <rPr>
        <sz val="11"/>
        <color theme="1"/>
        <rFont val="Arial Narrow"/>
        <family val="2"/>
      </rPr>
      <t xml:space="preserve"> Dando alcance a la acción se adjuntan evidencias de correos electrónicos en los que se observa el  Vo. Bo. por parte de la Directora en los actos administrativos que resuelven de fondo los Procesos Sancionatorios y la firma de los mismos en el tercer cuatrimestre de la vigencia.  .evidencias: Anexo 1.Resolución Sanción Andelfo Herrera,anexo 2.  Solicitud de firma acto administrativo Andres Bermudez, anexo 3 - VoBo Resolución Sanción Andres Bermudez, anexo 4 - VoBo REsolución Sanción Sixto Garcia - Exp 021 - 2011, anexo 5.  Juan Pablo Borda y Otro, anexo 6. VoBo Resolucion Alvaro Navia, anexo 7. VoBo Resolucion Bessud
</t>
    </r>
    <r>
      <rPr>
        <b/>
        <sz val="11"/>
        <color theme="1"/>
        <rFont val="Arial Narrow"/>
        <family val="2"/>
      </rPr>
      <t xml:space="preserve">DTAO: </t>
    </r>
    <r>
      <rPr>
        <sz val="11"/>
        <color theme="1"/>
        <rFont val="Arial Narrow"/>
        <family val="2"/>
      </rPr>
      <t xml:space="preserve"> En el periodo comprendido entre el 11 de agosto y el 18 de noviembre de 2020 se resolvieron de fondo dos (02) procesos sancionatorios ambientales a saber: 1. DTAO-JUR 16.4.002 DE 2016-SFF GALERAS, este proceso se inició por actividades de rocería y tala al interior del SFF Galeras por medio de la Resolución No. 161 del 24 de agosto de 2020 se determinó la responsabilidad del investigado y se impuso sanción de trabajo comunitario. Se anexa como evidencia copia de la Resolución No. 161 del 24 de agosto de 2020 con aprobación y firma del Director Territorial (Anexo 1) y copia del memorando No. 20206010003113 del 15 de octubre de 2020 (Anexo 2), por medio del cual se remitió el acto administrativo al SFF Galeras para que se realizaran las diligencias ordenadas 2. DTAO-JUR 16.4.011 DE 2017-SFF GALERAS, este proceso se inició por la realización de trabajos para la construcción de un beneficiadero de café y actividades agropecuarias al interior del SFF Galeras, y mediante la Resolución No. 162 del 24 de agosto de 2020 se determinó la responsabilidad del infractor y se le impuso sanción de trabajo comunitario. Se anexa como evidencia copia de la Resolución No. 162 del 24 de agosto de 2020 con aprobación y firma del Director Territorial (Anexo 3) y copia del memorando No.20206010003153 del 16 de octubre de 2020 (Anexo 4), por medio del cual se remitió el acto administrativo al SFF Galeras para que se realizaran las diligencias ordenadas. Nota: estos actos administrativos fueron expedidos en el mes de agosto, pero con posterioridad al anterior reporte del mapa de riesgos.
</t>
    </r>
    <r>
      <rPr>
        <b/>
        <sz val="11"/>
        <color theme="1"/>
        <rFont val="Arial Narrow"/>
        <family val="2"/>
      </rPr>
      <t>DTAM:</t>
    </r>
    <r>
      <rPr>
        <sz val="11"/>
        <color theme="1"/>
        <rFont val="Arial Narrow"/>
        <family val="2"/>
      </rPr>
      <t xml:space="preserve">En este periodo se realiza la verificación y apoyo en la proyección de documentos que hacen parte del proceso, acciones mediante la asignación de los trámites mediante el Gestor Documental ORFEO y los aplicativos de seguimiento, y posteriormente al momento de la radicación y firma de los actos administrativos del proceso sancionatorio. Se proyecta y efectúa análisis a los antecedentes acto administrativo IP 003 ANEXO 1, análisis a la radicación efectuada con destino a Parques Nacionales Naturales de Colombia, A
A través de las solicitudes efectuadas por ciudadano anónimo desde el correo electrónico origen camargocamargo369@gmail.com, el día 15 de octubre registrado por la entidad bajo radicado institucional orfeo 20204600075592 ANEXO 2, Oficio 20205050001051 Respuesta comunicación orfeo 20204600075592 denuncia anónima afectaciones en jurisdicción del Municipio de Piamonte ANEXO 3 
El equipo técnico del área protegida Parque Nacional Natural Serranía de los Churumbelos procedió a realizar el informe técnico bajo consecutivo institucional orfeo Nro. 20205180000787 del 20 de octubre de 2020, ANEXO 4.
</t>
    </r>
    <r>
      <rPr>
        <b/>
        <sz val="11"/>
        <color theme="1"/>
        <rFont val="Arial Narrow"/>
        <family val="2"/>
      </rPr>
      <t xml:space="preserve">DTAN: </t>
    </r>
    <r>
      <rPr>
        <sz val="11"/>
        <color theme="1"/>
        <rFont val="Arial Narrow"/>
        <family val="2"/>
      </rPr>
      <t xml:space="preserve">De acuerdo con la resolución que suspendió los términos, se indica que si bien es cierto que se levantó en septiembre la suspensión de los mismos  a la fecha  no se  han emitido actos administrativos. Aenxo. Certificación Riesgo 90.
</t>
    </r>
    <r>
      <rPr>
        <b/>
        <sz val="11"/>
        <color theme="1"/>
        <rFont val="Arial Narrow"/>
        <family val="2"/>
      </rPr>
      <t>DTPA</t>
    </r>
    <r>
      <rPr>
        <sz val="11"/>
        <color theme="1"/>
        <rFont val="Arial Narrow"/>
        <family val="2"/>
      </rPr>
      <t xml:space="preserve">:En el periodo comprendido entre el 1 de septiembre a la fecha , no se remitieron actos administrativos con proyecto de resolución para firma del Director. Según el compromiso de la reunión de jurídica sostenida el pasado 13 de noviembre, a partir del 15 de diciembre de 2020, se entregarán los proyectos de actos administrativos de decisión final de los procesos sancionatorios.  
Evidencia 1. - Re_ Reporte mapa de riesgos y oportunidades. III Cuatrimestre. Proceso Autoridad Ambiental_
Evidencia 2. Correo de Parques Nacionales Naturales de Colombia - Reunión de seguimiento jurídica
</t>
    </r>
    <r>
      <rPr>
        <b/>
        <sz val="11"/>
        <color theme="1"/>
        <rFont val="Arial Narrow"/>
        <family val="2"/>
      </rPr>
      <t>SGM-GTEA:</t>
    </r>
    <r>
      <rPr>
        <sz val="11"/>
        <color theme="1"/>
        <rFont val="Arial Narrow"/>
        <family val="2"/>
      </rPr>
      <t xml:space="preserve"> Se anexan los correos electrónicos relacionados que tienen que ver con los procesos sancionatorios. De igual forma se anexa el reporte orfeo del Cordinador del Grupo de Tramites y Evaluación Ambiental, donde se detalla el visto bueno por parte del coordinador del GTEA, en lo referente a los  Procesos Sancionatorios. Anexos: Carpeta donde se evidencian correos electronicos y reporte orfeo del coordinador del GTEA.
</t>
    </r>
  </si>
  <si>
    <r>
      <t xml:space="preserve">
</t>
    </r>
    <r>
      <rPr>
        <b/>
        <sz val="11"/>
        <color rgb="FF000000"/>
        <rFont val="Arial Narrow"/>
        <family val="2"/>
      </rPr>
      <t xml:space="preserve">GSIR: </t>
    </r>
    <r>
      <rPr>
        <sz val="11"/>
        <color rgb="FF000000"/>
        <rFont val="Arial Narrow"/>
        <family val="2"/>
      </rPr>
      <t xml:space="preserve">Se realiza la presentación del documento de Plan de Continuidad de Negocio para la revision por la Alta direccion y presentación al comite de Gestion para su aprobacion y adopcion, </t>
    </r>
    <r>
      <rPr>
        <b/>
        <sz val="11"/>
        <color rgb="FF000000"/>
        <rFont val="Arial Narrow"/>
        <family val="2"/>
      </rPr>
      <t>Anexo 1</t>
    </r>
    <r>
      <rPr>
        <sz val="11"/>
        <color rgb="FF000000"/>
        <rFont val="Arial Narrow"/>
        <family val="2"/>
      </rPr>
      <t xml:space="preserve">. Plan de Continuidad del negocio, </t>
    </r>
    <r>
      <rPr>
        <b/>
        <sz val="11"/>
        <color rgb="FF000000"/>
        <rFont val="Arial Narrow"/>
        <family val="2"/>
      </rPr>
      <t>Anexo 2.</t>
    </r>
    <r>
      <rPr>
        <sz val="11"/>
        <color rgb="FF000000"/>
        <rFont val="Arial Narrow"/>
        <family val="2"/>
      </rPr>
      <t xml:space="preserve"> Presentación de proyecto BCP. </t>
    </r>
    <r>
      <rPr>
        <b/>
        <sz val="11"/>
        <color rgb="FF000000"/>
        <rFont val="Arial Narrow"/>
        <family val="2"/>
      </rPr>
      <t>Anexo 3</t>
    </r>
    <r>
      <rPr>
        <sz val="11"/>
        <color rgb="FF000000"/>
        <rFont val="Arial Narrow"/>
        <family val="2"/>
      </rPr>
      <t xml:space="preserve">. Listado de Asistencia CIGD 050320, </t>
    </r>
    <r>
      <rPr>
        <b/>
        <sz val="11"/>
        <color rgb="FF000000"/>
        <rFont val="Arial Narrow"/>
        <family val="2"/>
      </rPr>
      <t>Anexo 4</t>
    </r>
    <r>
      <rPr>
        <sz val="11"/>
        <color rgb="FF000000"/>
        <rFont val="Arial Narrow"/>
        <family val="2"/>
      </rPr>
      <t>. Acta No. 9 CIGD 05032020</t>
    </r>
  </si>
  <si>
    <r>
      <rPr>
        <b/>
        <sz val="11"/>
        <color theme="1"/>
        <rFont val="Arial Narrow"/>
        <family val="2"/>
      </rPr>
      <t xml:space="preserve">GSIR: </t>
    </r>
    <r>
      <rPr>
        <sz val="11"/>
        <color theme="1"/>
        <rFont val="Arial Narrow"/>
        <family val="2"/>
      </rPr>
      <t xml:space="preserve">Se genero un documento de arquitectura donde se implementa un esquema de respaldo sobre la información alojada locamente en la entidad para la integracion de Google al plan de infraestructura de Parques Nacionales, apalancando la conitnuidad de los sistemas de información de la entidad, dicho documento fue divulgado en reuniones con los Jefes Territoriales y el Cómite Directivo.  </t>
    </r>
    <r>
      <rPr>
        <b/>
        <sz val="11"/>
        <color theme="1"/>
        <rFont val="Arial Narrow"/>
        <family val="2"/>
      </rPr>
      <t>Anexo 1</t>
    </r>
    <r>
      <rPr>
        <sz val="11"/>
        <color theme="1"/>
        <rFont val="Arial Narrow"/>
        <family val="2"/>
      </rPr>
      <t xml:space="preserve">. Google Cloud. </t>
    </r>
    <r>
      <rPr>
        <b/>
        <sz val="11"/>
        <color theme="1"/>
        <rFont val="Arial Narrow"/>
        <family val="2"/>
      </rPr>
      <t>Anexo 3.</t>
    </r>
    <r>
      <rPr>
        <sz val="11"/>
        <color theme="1"/>
        <rFont val="Arial Narrow"/>
        <family val="2"/>
      </rPr>
      <t xml:space="preserve"> Listado de Asistencia CIGD 050320, </t>
    </r>
    <r>
      <rPr>
        <b/>
        <sz val="11"/>
        <color theme="1"/>
        <rFont val="Arial Narrow"/>
        <family val="2"/>
      </rPr>
      <t>Anexo 4</t>
    </r>
    <r>
      <rPr>
        <sz val="11"/>
        <color theme="1"/>
        <rFont val="Arial Narrow"/>
        <family val="2"/>
      </rPr>
      <t>. Acta No. 9 CIGD 05032020</t>
    </r>
  </si>
  <si>
    <r>
      <rPr>
        <b/>
        <sz val="11"/>
        <color theme="1"/>
        <rFont val="Arial Narrow"/>
        <family val="2"/>
      </rPr>
      <t xml:space="preserve">GSIR: </t>
    </r>
    <r>
      <rPr>
        <sz val="11"/>
        <color theme="1"/>
        <rFont val="Arial Narrow"/>
        <family val="2"/>
      </rPr>
      <t xml:space="preserve">Se genero un plan de continuidad del negocio donde se implemente un esquema de respaldo sobre la información alojada locamente en la entidad, para la integracion de Google al plan de infraestructura de Parques Nacionales, apalancando la conitnuidad de los sistemas de información de la entidad, dicho documento fue divulgado. </t>
    </r>
    <r>
      <rPr>
        <b/>
        <sz val="11"/>
        <color theme="1"/>
        <rFont val="Arial Narrow"/>
        <family val="2"/>
      </rPr>
      <t xml:space="preserve">Anexo 1. </t>
    </r>
    <r>
      <rPr>
        <sz val="11"/>
        <color theme="1"/>
        <rFont val="Arial Narrow"/>
        <family val="2"/>
      </rPr>
      <t>Google Cloud,</t>
    </r>
    <r>
      <rPr>
        <b/>
        <sz val="11"/>
        <color theme="1"/>
        <rFont val="Arial Narrow"/>
        <family val="2"/>
      </rPr>
      <t xml:space="preserve"> Anexo 2. </t>
    </r>
    <r>
      <rPr>
        <sz val="11"/>
        <color theme="1"/>
        <rFont val="Arial Narrow"/>
        <family val="2"/>
      </rPr>
      <t xml:space="preserve">Home co-parquesnacionales. </t>
    </r>
    <r>
      <rPr>
        <b/>
        <sz val="11"/>
        <color theme="1"/>
        <rFont val="Arial Narrow"/>
        <family val="2"/>
      </rPr>
      <t>Anexo 3.</t>
    </r>
    <r>
      <rPr>
        <sz val="11"/>
        <color theme="1"/>
        <rFont val="Arial Narrow"/>
        <family val="2"/>
      </rPr>
      <t xml:space="preserve"> Listado de Asistencia CIGD 050320, </t>
    </r>
    <r>
      <rPr>
        <b/>
        <sz val="11"/>
        <color theme="1"/>
        <rFont val="Arial Narrow"/>
        <family val="2"/>
      </rPr>
      <t>Anexo 4</t>
    </r>
    <r>
      <rPr>
        <sz val="11"/>
        <color theme="1"/>
        <rFont val="Arial Narrow"/>
        <family val="2"/>
      </rPr>
      <t xml:space="preserve">. Acta No. 9 CIGD 05032020
</t>
    </r>
  </si>
  <si>
    <r>
      <rPr>
        <b/>
        <sz val="11"/>
        <color rgb="FF000000"/>
        <rFont val="Arial Narrow"/>
        <family val="2"/>
      </rPr>
      <t xml:space="preserve">
GSIR:</t>
    </r>
    <r>
      <rPr>
        <sz val="11"/>
        <color rgb="FF000000"/>
        <rFont val="Arial Narrow"/>
        <family val="2"/>
      </rPr>
      <t xml:space="preserve"> Se da inicio a la implementación del plan de continuidad del negocio haciendo enfasis en el fortalecimiento de la infraestructura fisica en la red de la entidad,  encargada por el grupo de infraestructura fisica y en nube y realizando seguimiento al contrato de continuidad, con la creación del documento de Plan de Continuidad de Negocio para revision de la Alta direccion y presentación al comite Directivo para su aprobacion y adopcion  </t>
    </r>
    <r>
      <rPr>
        <b/>
        <sz val="11"/>
        <color rgb="FF000000"/>
        <rFont val="Arial Narrow"/>
        <family val="2"/>
      </rPr>
      <t>Anexo 1.</t>
    </r>
    <r>
      <rPr>
        <sz val="11"/>
        <color rgb="FF000000"/>
        <rFont val="Arial Narrow"/>
        <family val="2"/>
      </rPr>
      <t xml:space="preserve"> Plan de Continuidad del negocio.  </t>
    </r>
    <r>
      <rPr>
        <b/>
        <sz val="11"/>
        <color rgb="FF000000"/>
        <rFont val="Arial Narrow"/>
        <family val="2"/>
      </rPr>
      <t>Anexo 3.</t>
    </r>
    <r>
      <rPr>
        <sz val="11"/>
        <color rgb="FF000000"/>
        <rFont val="Arial Narrow"/>
        <family val="2"/>
      </rPr>
      <t xml:space="preserve"> Listado de Asistencia CIGD 050320,</t>
    </r>
    <r>
      <rPr>
        <b/>
        <sz val="11"/>
        <color rgb="FF000000"/>
        <rFont val="Arial Narrow"/>
        <family val="2"/>
      </rPr>
      <t xml:space="preserve"> Anexo 4.</t>
    </r>
    <r>
      <rPr>
        <sz val="11"/>
        <color rgb="FF000000"/>
        <rFont val="Arial Narrow"/>
        <family val="2"/>
      </rPr>
      <t xml:space="preserve"> Acta No. 9 CIGD 05032020</t>
    </r>
  </si>
  <si>
    <r>
      <rPr>
        <sz val="11"/>
        <rFont val="Arial Narrow"/>
        <family val="2"/>
      </rPr>
      <t>GGF: 18,33%</t>
    </r>
    <r>
      <rPr>
        <sz val="11"/>
        <color indexed="8"/>
        <rFont val="Arial Narrow"/>
        <family val="2"/>
      </rPr>
      <t xml:space="preserve">
DTCA: 14,99%
</t>
    </r>
    <r>
      <rPr>
        <sz val="11"/>
        <rFont val="Arial Narrow"/>
        <family val="2"/>
      </rPr>
      <t xml:space="preserve">DTPA: 9,98%
DTOR: 13,32%   </t>
    </r>
    <r>
      <rPr>
        <sz val="11"/>
        <color indexed="8"/>
        <rFont val="Arial Narrow"/>
        <family val="2"/>
      </rPr>
      <t xml:space="preserve">
DTAO: 9,98%
DTAM: 14,99%
DTAN: 18,33%
</t>
    </r>
  </si>
  <si>
    <t xml:space="preserve">1. Priorizar e implementar acciones que aporten a la disminución de los conflictos por uso, ocupación y tenencia e  incentiven la articulación institucional </t>
  </si>
  <si>
    <r>
      <rPr>
        <b/>
        <sz val="11"/>
        <rFont val="Arial Narrow"/>
        <family val="2"/>
      </rPr>
      <t>PNN Alto Fragua</t>
    </r>
    <r>
      <rPr>
        <sz val="11"/>
        <rFont val="Arial Narrow"/>
        <family val="2"/>
      </rPr>
      <t>: En el marco del Programa DLS se realizó la contratación de insumos, maquinaria y elementos de ferretería para realizar la reinversión y fortalecimiento a los acuerdos de restauración, realizandose su entrega el 4, 5, 8, 13, 14 y 15 de noviembre. Se realizaron 8 talleres sobre importancia de la biodiversidad y proceso de zonificación con usuarios priorizados en el DLS. (</t>
    </r>
    <r>
      <rPr>
        <b/>
        <sz val="11"/>
        <rFont val="Arial Narrow"/>
        <family val="2"/>
      </rPr>
      <t>Anexo_1_</t>
    </r>
    <r>
      <rPr>
        <sz val="11"/>
        <rFont val="Arial Narrow"/>
        <family val="2"/>
      </rPr>
      <t>Actas_Talleres_UOT). 
Como parte del fortalecimiento a los acuerdos transitorios se dió incio al proyecto "</t>
    </r>
    <r>
      <rPr>
        <i/>
        <sz val="11"/>
        <rFont val="Arial Narrow"/>
        <family val="2"/>
      </rPr>
      <t>Áreas Protegidas y Paz en el Mosaico de Piedemonte Amazónico Macizo que incluye el PNN Alto Fragua IndiWasi y su zona de influencia</t>
    </r>
    <r>
      <rPr>
        <sz val="11"/>
        <rFont val="Arial Narrow"/>
        <family val="2"/>
      </rPr>
      <t>", en el marco del cual se realizaron 2 espacios de coordinación con la Corporación CORDESPA quien realiza la implementación, destacándose la priorización del plan de trabajo, la prioziación de familias beneficarias y construcción de propuestas de socialización del proyecto dirigido a las comunidades. (</t>
    </r>
    <r>
      <rPr>
        <b/>
        <sz val="11"/>
        <rFont val="Arial Narrow"/>
        <family val="2"/>
      </rPr>
      <t>Anexo_2</t>
    </r>
    <r>
      <rPr>
        <sz val="11"/>
        <rFont val="Arial Narrow"/>
        <family val="2"/>
      </rPr>
      <t>_Actas_CORDESPA y plan de trabajo proyecto). En el marco del mismo proyecto se realizó un espacio de articulación con PROCAT, WWF Y CORDESPA para adelantar la estrategia de invesgiación y monitoreo a los acuerdos de restaruación. (</t>
    </r>
    <r>
      <rPr>
        <b/>
        <sz val="11"/>
        <rFont val="Arial Narrow"/>
        <family val="2"/>
      </rPr>
      <t>Anexo_3_Acta</t>
    </r>
    <r>
      <rPr>
        <sz val="11"/>
        <rFont val="Arial Narrow"/>
        <family val="2"/>
      </rPr>
      <t>_PROCAT).
En relación al plan de trabajo de la línea se realizó el seguimiento correspondiente al tercer trimestre del año y un seguimiento parcial a la fecha (</t>
    </r>
    <r>
      <rPr>
        <b/>
        <sz val="11"/>
        <rFont val="Arial Narrow"/>
        <family val="2"/>
      </rPr>
      <t>Anexo_4</t>
    </r>
    <r>
      <rPr>
        <sz val="11"/>
        <rFont val="Arial Narrow"/>
        <family val="2"/>
      </rPr>
      <t xml:space="preserve">_Matriz_seguimiento_UOT) y se generó informe trimestral de avance de la línea UOT </t>
    </r>
    <r>
      <rPr>
        <b/>
        <sz val="11"/>
        <rFont val="Arial Narrow"/>
        <family val="2"/>
      </rPr>
      <t>(Anexo_5</t>
    </r>
    <r>
      <rPr>
        <sz val="11"/>
        <rFont val="Arial Narrow"/>
        <family val="2"/>
      </rPr>
      <t xml:space="preserve">_Informe_3Trm_UOT_AFI). </t>
    </r>
  </si>
  <si>
    <t>2. Seguimiento a los acuerdos de restauración en el marco del Programa Presupuestario Desarrollo Local Sostenible de la Unión Europea.</t>
  </si>
  <si>
    <t>Persistencia de la ocupación y tenencia que afectan negativamente la conservación del Área Protegida</t>
  </si>
  <si>
    <t>1. Participar en reuniones de concertación de la metodología de trabajo con las organizaciones campesinas, ASTRACAM, ATCAL, ASOJUNTAS y AHC, acciones sujetas a la situación de orden público y de emergencia sanitaria.</t>
  </si>
  <si>
    <r>
      <t xml:space="preserve">Las personas de las AP que realizaran el ejecicio de Autoridad ambienta atenderan las directrices de Seguridad para la movilizacion del Personal vigentes de la Entidad, cuando se requiera.
</t>
    </r>
    <r>
      <rPr>
        <strike/>
        <sz val="11"/>
        <rFont val="Arial"/>
        <family val="2"/>
      </rPr>
      <t/>
    </r>
  </si>
  <si>
    <t>1. Gestión y acciones generadas para el monitoreo e investigación por el Area Protegida</t>
  </si>
  <si>
    <t>Informes de gestión de las acciones ejecutadas Comunicaciones que evidencien gestión o listas de asistencia</t>
  </si>
  <si>
    <t>1. Reportar en el PAA las gestiones y acciones generadas para la ejecución del monitoreo e investigación por el AP y DT.</t>
  </si>
  <si>
    <r>
      <t xml:space="preserve">PNN Uramba bahia malaga: </t>
    </r>
    <r>
      <rPr>
        <sz val="11"/>
        <color theme="1"/>
        <rFont val="Arial Narrow"/>
        <family val="2"/>
      </rPr>
      <t>Se suscribió convenio para poder realizar reuniones para la revisión del acuerdo, con el consejo comunitario de La Barra, que no lo habia revisado el año pasado. Se realizaron reuniones tanto en el consejo comunitario de la Barra, como internas con la DTPA; se realizó reunión del consejo con la coordinadora de EEM de la DTPA, para revisar las observaciones de la DTPA al documento enviado por el consejo comunitario; se concluyó realizar reunión este año, en el consejo comunitario, con acompañamiento de la DTPA y el parque, para definir el texto final aprobarlo y ponerlo en ejecución.
Evidencia 1. Acta Espacio EMC
Evidencia 2. Acta Espacio Mixto</t>
    </r>
  </si>
  <si>
    <t>1. Reportar en el PAA de las gestiones y acciones generadas para el monitoreo e investigación por el AP y DT.</t>
  </si>
  <si>
    <r>
      <rPr>
        <sz val="10"/>
        <rFont val="Arial Narrow"/>
        <family val="2"/>
      </rPr>
      <t xml:space="preserve">La dificultad para realizar educación ambiental alrededor del AP donde se encuentran asentadas las comunidades se basa en la heterogeneidad de estas (comunidades colono-campesinas e indígenas) las que requieren de manera diferenciada una estrategia que permita que esta se pueda realizar de manera eficiente.  (Estrategias implementadas de </t>
    </r>
    <r>
      <rPr>
        <sz val="11"/>
        <rFont val="Arial Narrow"/>
        <family val="2"/>
      </rPr>
      <t>manera diversa por varios actores)</t>
    </r>
  </si>
  <si>
    <t>Articulación con entes educativos en los  sectores de manejo del Área Protegida.</t>
  </si>
  <si>
    <t>Incumplimiento de los acuerdos establecidos con las comunidades para el uso y manejo de los recursos de pesca, piangua y mangle.</t>
  </si>
  <si>
    <t>Desarticulación Institucional de las Entidades con responsabilidad ambiental frente a la implementación de políticas publicas relacionadas con el ordenamiento ambiental del territorio y el control efectivo al desarrollo de delitos ambientales en el PNN Farallones de Cali.</t>
  </si>
  <si>
    <t>1. Participar en los espacios regionales y municipales convocados por autoridades ambientales y territoriales para la disminución de las presiones.</t>
  </si>
  <si>
    <t xml:space="preserve">2. Formular  proyectos de cooperación para la consecución de recursos.
</t>
  </si>
  <si>
    <t xml:space="preserve"> Presencia de especies invasores de coral carijoa riseii en los fondos rocosos.</t>
  </si>
  <si>
    <t>1. Presencia de comunidades aledañas y al interior del PNN Katios que hacen tala de los recursos maderables para uso comercial.</t>
  </si>
  <si>
    <t>1. Implementar el proyecto de Unión Europea enfocada en las comunidades que hacen uso de los recursos forestales, generando alternativa productivas.</t>
  </si>
  <si>
    <t>2. El Parque no cuenta con una cabaña para punto de control y vigilancia permanente  en el sector del río Cacarica.</t>
  </si>
  <si>
    <t>2.  Intensificar los recorridos de control y vigilancia en el sector del río Cacarica.</t>
  </si>
  <si>
    <t>Reportar en el PAA de las gestiones y acciones generadas para el monitoreo e investigación por el AP y DT.</t>
  </si>
  <si>
    <t>Contribuye al desarrollo sostenible de las comunidades de la cuenca y seguridad alimentaria</t>
  </si>
</sst>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44" formatCode="_-&quot;$&quot;\ * #,##0.00_-;\-&quot;$&quot;\ * #,##0.00_-;_-&quot;$&quot;\ * &quot;-&quot;??_-;_-@_-"/>
    <numFmt numFmtId="164" formatCode="dd/mm/yyyy;@"/>
    <numFmt numFmtId="165" formatCode="d/mm/yyyy;@"/>
    <numFmt numFmtId="166" formatCode="d/m/yyyy"/>
    <numFmt numFmtId="167" formatCode="0.0%"/>
    <numFmt numFmtId="168" formatCode="dd\-mm\-yyyy"/>
    <numFmt numFmtId="169" formatCode="0.0"/>
    <numFmt numFmtId="170" formatCode="dd/mm/yyyy"/>
  </numFmts>
  <fonts count="89" x14ac:knownFonts="1">
    <font>
      <sz val="10"/>
      <color rgb="FF000000"/>
      <name val="Arial"/>
      <family val="2"/>
    </font>
    <font>
      <sz val="11"/>
      <color theme="1"/>
      <name val="Calibri"/>
      <family val="2"/>
      <scheme val="minor"/>
    </font>
    <font>
      <sz val="10"/>
      <name val="Arial"/>
      <family val="2"/>
    </font>
    <font>
      <sz val="12"/>
      <color indexed="8"/>
      <name val="Arial"/>
      <family val="2"/>
    </font>
    <font>
      <sz val="11"/>
      <color indexed="8"/>
      <name val="Arial Narrow"/>
      <family val="2"/>
    </font>
    <font>
      <b/>
      <sz val="11"/>
      <color indexed="8"/>
      <name val="Arial Narrow"/>
      <family val="2"/>
    </font>
    <font>
      <sz val="11"/>
      <color indexed="8"/>
      <name val="Arial"/>
      <family val="2"/>
    </font>
    <font>
      <b/>
      <sz val="11"/>
      <color indexed="8"/>
      <name val="Arial"/>
      <family val="2"/>
    </font>
    <font>
      <b/>
      <sz val="12"/>
      <name val="Arial"/>
      <family val="2"/>
    </font>
    <font>
      <sz val="11"/>
      <name val="Arial"/>
      <family val="2"/>
    </font>
    <font>
      <b/>
      <sz val="11"/>
      <color indexed="8"/>
      <name val="Calibri"/>
      <family val="2"/>
    </font>
    <font>
      <b/>
      <sz val="11"/>
      <name val="Arial"/>
      <family val="2"/>
    </font>
    <font>
      <sz val="11"/>
      <name val="Arial Narrow"/>
      <family val="2"/>
    </font>
    <font>
      <sz val="10"/>
      <name val="Arial"/>
      <family val="2"/>
    </font>
    <font>
      <b/>
      <sz val="11"/>
      <name val="Arial Narrow"/>
      <family val="2"/>
    </font>
    <font>
      <b/>
      <strike/>
      <sz val="11"/>
      <color indexed="9"/>
      <name val="Arial Narrow"/>
      <family val="2"/>
    </font>
    <font>
      <b/>
      <sz val="11"/>
      <color indexed="63"/>
      <name val="Arial Narrow"/>
      <family val="2"/>
    </font>
    <font>
      <b/>
      <sz val="11"/>
      <color indexed="23"/>
      <name val="Arial Narrow"/>
      <family val="2"/>
    </font>
    <font>
      <b/>
      <u/>
      <sz val="11"/>
      <name val="Arial Narrow"/>
      <family val="2"/>
    </font>
    <font>
      <sz val="11"/>
      <color indexed="10"/>
      <name val="Arial Narrow"/>
      <family val="2"/>
    </font>
    <font>
      <sz val="10"/>
      <name val="Arial Narrow"/>
      <family val="2"/>
    </font>
    <font>
      <b/>
      <sz val="10"/>
      <name val="Arial"/>
      <family val="2"/>
    </font>
    <font>
      <sz val="11"/>
      <color indexed="36"/>
      <name val="Arial Narrow"/>
      <family val="2"/>
    </font>
    <font>
      <sz val="9"/>
      <color indexed="8"/>
      <name val="Arial Narrow"/>
      <family val="2"/>
    </font>
    <font>
      <b/>
      <sz val="9"/>
      <color indexed="8"/>
      <name val="Arial Narrow"/>
      <family val="2"/>
    </font>
    <font>
      <sz val="9"/>
      <name val="Arial Narrow"/>
      <family val="2"/>
    </font>
    <font>
      <strike/>
      <sz val="11"/>
      <color indexed="8"/>
      <name val="Arial Narrow"/>
      <family val="2"/>
    </font>
    <font>
      <sz val="11"/>
      <color indexed="52"/>
      <name val="Arial Narrow"/>
      <family val="2"/>
    </font>
    <font>
      <b/>
      <sz val="11"/>
      <color indexed="52"/>
      <name val="Arial Narrow"/>
      <family val="2"/>
    </font>
    <font>
      <sz val="11"/>
      <color indexed="57"/>
      <name val="Arial Narrow"/>
      <family val="2"/>
    </font>
    <font>
      <sz val="9"/>
      <color indexed="48"/>
      <name val="Arial Narrow"/>
      <family val="2"/>
    </font>
    <font>
      <sz val="9"/>
      <name val="Arial"/>
      <family val="2"/>
    </font>
    <font>
      <i/>
      <sz val="11"/>
      <color indexed="8"/>
      <name val="Arial Narrow"/>
      <family val="2"/>
    </font>
    <font>
      <strike/>
      <sz val="11"/>
      <name val="Arial"/>
      <family val="2"/>
    </font>
    <font>
      <strike/>
      <sz val="11"/>
      <name val="Calibri"/>
      <family val="2"/>
    </font>
    <font>
      <strike/>
      <sz val="11"/>
      <color indexed="10"/>
      <name val="Arial Narrow"/>
      <family val="2"/>
    </font>
    <font>
      <sz val="12"/>
      <name val="Arial"/>
      <family val="2"/>
    </font>
    <font>
      <u/>
      <sz val="11"/>
      <color indexed="8"/>
      <name val="Arial Narrow"/>
      <family val="2"/>
    </font>
    <font>
      <b/>
      <sz val="11"/>
      <color indexed="10"/>
      <name val="Arial Narrow"/>
      <family val="2"/>
    </font>
    <font>
      <b/>
      <sz val="9"/>
      <name val="Arial Narrow"/>
      <family val="2"/>
    </font>
    <font>
      <sz val="10"/>
      <color rgb="FF000000"/>
      <name val="Arial"/>
      <family val="2"/>
    </font>
    <font>
      <sz val="11"/>
      <color theme="1"/>
      <name val="Calibri"/>
      <family val="2"/>
      <scheme val="minor"/>
    </font>
    <font>
      <sz val="10"/>
      <color theme="1"/>
      <name val="Arial"/>
      <family val="2"/>
    </font>
    <font>
      <sz val="10"/>
      <color theme="1"/>
      <name val="Calibri"/>
      <family val="2"/>
    </font>
    <font>
      <b/>
      <sz val="10"/>
      <color theme="1"/>
      <name val="Arial"/>
      <family val="2"/>
    </font>
    <font>
      <sz val="12"/>
      <color theme="1"/>
      <name val="Arial"/>
      <family val="2"/>
    </font>
    <font>
      <sz val="9"/>
      <color theme="1"/>
      <name val="Arial"/>
      <family val="2"/>
    </font>
    <font>
      <sz val="10"/>
      <color theme="1"/>
      <name val="Arial Narrow"/>
      <family val="2"/>
    </font>
    <font>
      <b/>
      <sz val="14"/>
      <color theme="1"/>
      <name val="Arial Narrow"/>
      <family val="2"/>
    </font>
    <font>
      <b/>
      <sz val="12"/>
      <color theme="1"/>
      <name val="Arial Narrow"/>
      <family val="2"/>
    </font>
    <font>
      <sz val="12"/>
      <color theme="1"/>
      <name val="Arial Narrow"/>
      <family val="2"/>
    </font>
    <font>
      <sz val="11"/>
      <color theme="1"/>
      <name val="Arial Narrow"/>
      <family val="2"/>
    </font>
    <font>
      <b/>
      <sz val="11"/>
      <color theme="0"/>
      <name val="Arial Narrow"/>
      <family val="2"/>
    </font>
    <font>
      <b/>
      <sz val="11"/>
      <color theme="1"/>
      <name val="Arial"/>
      <family val="2"/>
    </font>
    <font>
      <b/>
      <sz val="12"/>
      <color theme="1"/>
      <name val="Arial"/>
      <family val="2"/>
    </font>
    <font>
      <b/>
      <sz val="16"/>
      <color theme="1"/>
      <name val="Arial"/>
      <family val="2"/>
    </font>
    <font>
      <sz val="14"/>
      <color theme="1"/>
      <name val="Arial"/>
      <family val="2"/>
    </font>
    <font>
      <b/>
      <sz val="11"/>
      <color theme="1"/>
      <name val="Calibri"/>
      <family val="2"/>
    </font>
    <font>
      <sz val="11"/>
      <color theme="1"/>
      <name val="Arial"/>
      <family val="2"/>
    </font>
    <font>
      <sz val="11"/>
      <color theme="1"/>
      <name val="Calibri"/>
      <family val="2"/>
    </font>
    <font>
      <sz val="8"/>
      <color rgb="FFFF0000"/>
      <name val="Arial"/>
      <family val="2"/>
    </font>
    <font>
      <b/>
      <sz val="8"/>
      <color theme="1"/>
      <name val="Arial"/>
      <family val="2"/>
    </font>
    <font>
      <b/>
      <sz val="11"/>
      <color theme="1"/>
      <name val="Arial Narrow"/>
      <family val="2"/>
    </font>
    <font>
      <sz val="11"/>
      <color rgb="FF000000"/>
      <name val="Arial Narrow"/>
      <family val="2"/>
    </font>
    <font>
      <b/>
      <sz val="12"/>
      <color theme="0"/>
      <name val="Arial Narrow"/>
      <family val="2"/>
    </font>
    <font>
      <b/>
      <sz val="10"/>
      <color rgb="FF000000"/>
      <name val="Arial"/>
      <family val="2"/>
    </font>
    <font>
      <sz val="10"/>
      <color theme="3" tint="0.249977111117893"/>
      <name val="Arial"/>
      <family val="2"/>
    </font>
    <font>
      <b/>
      <sz val="11"/>
      <color rgb="FF000000"/>
      <name val="Arial Narrow"/>
      <family val="2"/>
    </font>
    <font>
      <sz val="11"/>
      <color rgb="FF00B050"/>
      <name val="Arial Narrow"/>
      <family val="2"/>
    </font>
    <font>
      <sz val="9"/>
      <color theme="1"/>
      <name val="Arial Narrow"/>
      <family val="2"/>
    </font>
    <font>
      <b/>
      <sz val="9"/>
      <color theme="1"/>
      <name val="Arial Narrow"/>
      <family val="2"/>
    </font>
    <font>
      <sz val="11"/>
      <color rgb="FFFF0000"/>
      <name val="Arial Narrow"/>
      <family val="2"/>
    </font>
    <font>
      <b/>
      <sz val="12"/>
      <color rgb="FF000000"/>
      <name val="Arial Narrow"/>
      <family val="2"/>
    </font>
    <font>
      <sz val="9"/>
      <color rgb="FF000000"/>
      <name val="Arial Narrow"/>
      <family val="2"/>
    </font>
    <font>
      <b/>
      <sz val="9"/>
      <color rgb="FF000000"/>
      <name val="Arial Narrow"/>
      <family val="2"/>
    </font>
    <font>
      <strike/>
      <sz val="11"/>
      <color rgb="FF000000"/>
      <name val="Arial Narrow"/>
      <family val="2"/>
    </font>
    <font>
      <b/>
      <sz val="12"/>
      <color theme="1"/>
      <name val="Calibri"/>
      <family val="2"/>
    </font>
    <font>
      <b/>
      <sz val="10"/>
      <color theme="0"/>
      <name val="Arial"/>
      <family val="2"/>
    </font>
    <font>
      <sz val="11"/>
      <color theme="0"/>
      <name val="Arial Narrow"/>
      <family val="2"/>
    </font>
    <font>
      <b/>
      <strike/>
      <sz val="11"/>
      <color theme="0"/>
      <name val="Arial Narrow"/>
      <family val="2"/>
    </font>
    <font>
      <b/>
      <sz val="13"/>
      <color theme="1"/>
      <name val="Arial Narrow"/>
      <family val="2"/>
    </font>
    <font>
      <b/>
      <sz val="16"/>
      <color rgb="FFF47710"/>
      <name val="Arial Narrow"/>
      <family val="2"/>
    </font>
    <font>
      <sz val="11"/>
      <color rgb="FF000000"/>
      <name val="Arial"/>
      <family val="2"/>
    </font>
    <font>
      <i/>
      <sz val="11"/>
      <color rgb="FF000000"/>
      <name val="Arial Narrow"/>
      <family val="2"/>
    </font>
    <font>
      <b/>
      <i/>
      <sz val="11"/>
      <color theme="1"/>
      <name val="Arial Narrow"/>
      <family val="2"/>
    </font>
    <font>
      <i/>
      <sz val="11"/>
      <name val="Arial Narrow"/>
      <family val="2"/>
    </font>
    <font>
      <b/>
      <sz val="11"/>
      <color rgb="FFFF0000"/>
      <name val="Arial Narrow"/>
      <family val="2"/>
    </font>
    <font>
      <strike/>
      <sz val="11"/>
      <name val="Arial Narrow"/>
      <family val="2"/>
    </font>
    <font>
      <u/>
      <sz val="11"/>
      <name val="Arial Narrow"/>
      <family val="2"/>
    </font>
  </fonts>
  <fills count="61">
    <fill>
      <patternFill patternType="none"/>
    </fill>
    <fill>
      <patternFill patternType="gray125"/>
    </fill>
    <fill>
      <patternFill patternType="solid">
        <fgColor theme="0"/>
        <bgColor theme="0"/>
      </patternFill>
    </fill>
    <fill>
      <patternFill patternType="solid">
        <fgColor rgb="FFFFFF00"/>
        <bgColor rgb="FFFFFF00"/>
      </patternFill>
    </fill>
    <fill>
      <patternFill patternType="solid">
        <fgColor theme="6"/>
        <bgColor theme="6"/>
      </patternFill>
    </fill>
    <fill>
      <patternFill patternType="solid">
        <fgColor rgb="FF92D050"/>
        <bgColor rgb="FF92D050"/>
      </patternFill>
    </fill>
    <fill>
      <patternFill patternType="solid">
        <fgColor rgb="FFEF720B"/>
        <bgColor rgb="FFEF720B"/>
      </patternFill>
    </fill>
    <fill>
      <patternFill patternType="solid">
        <fgColor rgb="FFFF0000"/>
        <bgColor rgb="FFFF0000"/>
      </patternFill>
    </fill>
    <fill>
      <patternFill patternType="solid">
        <fgColor rgb="FF00B050"/>
        <bgColor rgb="FF00B050"/>
      </patternFill>
    </fill>
    <fill>
      <patternFill patternType="solid">
        <fgColor rgb="FF31859B"/>
        <bgColor rgb="FF31859B"/>
      </patternFill>
    </fill>
    <fill>
      <patternFill patternType="solid">
        <fgColor rgb="FF339966"/>
        <bgColor rgb="FF339966"/>
      </patternFill>
    </fill>
    <fill>
      <patternFill patternType="solid">
        <fgColor rgb="FFC2D69B"/>
        <bgColor rgb="FFC2D69B"/>
      </patternFill>
    </fill>
    <fill>
      <patternFill patternType="solid">
        <fgColor theme="0"/>
        <bgColor indexed="64"/>
      </patternFill>
    </fill>
    <fill>
      <patternFill patternType="solid">
        <fgColor theme="4" tint="0.39997558519241921"/>
        <bgColor indexed="64"/>
      </patternFill>
    </fill>
    <fill>
      <patternFill patternType="solid">
        <fgColor theme="2" tint="-0.14999847407452621"/>
        <bgColor indexed="64"/>
      </patternFill>
    </fill>
    <fill>
      <patternFill patternType="solid">
        <fgColor theme="8" tint="0.79998168889431442"/>
        <bgColor indexed="64"/>
      </patternFill>
    </fill>
    <fill>
      <patternFill patternType="solid">
        <fgColor rgb="FF00B050"/>
        <bgColor indexed="64"/>
      </patternFill>
    </fill>
    <fill>
      <patternFill patternType="solid">
        <fgColor rgb="FFFFFF00"/>
        <bgColor indexed="64"/>
      </patternFill>
    </fill>
    <fill>
      <patternFill patternType="solid">
        <fgColor theme="9" tint="-0.249977111117893"/>
        <bgColor indexed="64"/>
      </patternFill>
    </fill>
    <fill>
      <patternFill patternType="solid">
        <fgColor rgb="FFFF0000"/>
        <bgColor indexed="64"/>
      </patternFill>
    </fill>
    <fill>
      <patternFill patternType="solid">
        <fgColor rgb="FFD8D8D8"/>
        <bgColor rgb="FFD8D8D8"/>
      </patternFill>
    </fill>
    <fill>
      <patternFill patternType="solid">
        <fgColor rgb="FFF2F2F2"/>
        <bgColor rgb="FFF2F2F2"/>
      </patternFill>
    </fill>
    <fill>
      <patternFill patternType="solid">
        <fgColor rgb="FF76923C"/>
        <bgColor rgb="FF76923C"/>
      </patternFill>
    </fill>
    <fill>
      <patternFill patternType="solid">
        <fgColor theme="4" tint="0.79998168889431442"/>
        <bgColor indexed="64"/>
      </patternFill>
    </fill>
    <fill>
      <patternFill patternType="solid">
        <fgColor rgb="FF92D050"/>
        <bgColor indexed="64"/>
      </patternFill>
    </fill>
    <fill>
      <patternFill patternType="solid">
        <fgColor theme="9" tint="0.79998168889431442"/>
        <bgColor indexed="64"/>
      </patternFill>
    </fill>
    <fill>
      <patternFill patternType="solid">
        <fgColor rgb="FFEAF1DD"/>
        <bgColor rgb="FFEAF1DD"/>
      </patternFill>
    </fill>
    <fill>
      <patternFill patternType="solid">
        <fgColor rgb="FFFFFFFF"/>
        <bgColor rgb="FFFFFFFF"/>
      </patternFill>
    </fill>
    <fill>
      <patternFill patternType="solid">
        <fgColor rgb="FFF2F2F2"/>
        <bgColor indexed="64"/>
      </patternFill>
    </fill>
    <fill>
      <patternFill patternType="solid">
        <fgColor theme="7" tint="0.39997558519241921"/>
        <bgColor indexed="64"/>
      </patternFill>
    </fill>
    <fill>
      <patternFill patternType="solid">
        <fgColor rgb="FF00FF00"/>
        <bgColor rgb="FF000000"/>
      </patternFill>
    </fill>
    <fill>
      <patternFill patternType="solid">
        <fgColor rgb="FFF79646"/>
        <bgColor rgb="FF000000"/>
      </patternFill>
    </fill>
    <fill>
      <patternFill patternType="solid">
        <fgColor rgb="FF00B050"/>
        <bgColor rgb="FFF2F2F2"/>
      </patternFill>
    </fill>
    <fill>
      <patternFill patternType="solid">
        <fgColor theme="7" tint="0.39997558519241921"/>
        <bgColor theme="0"/>
      </patternFill>
    </fill>
    <fill>
      <patternFill patternType="solid">
        <fgColor rgb="FF82C2DA"/>
        <bgColor indexed="64"/>
      </patternFill>
    </fill>
    <fill>
      <patternFill patternType="solid">
        <fgColor theme="6" tint="0.39997558519241921"/>
        <bgColor indexed="64"/>
      </patternFill>
    </fill>
    <fill>
      <patternFill patternType="solid">
        <fgColor rgb="FFFFFF00"/>
        <bgColor rgb="FF000000"/>
      </patternFill>
    </fill>
    <fill>
      <patternFill patternType="solid">
        <fgColor rgb="FFC4BD97"/>
        <bgColor rgb="FF000000"/>
      </patternFill>
    </fill>
    <fill>
      <patternFill patternType="solid">
        <fgColor theme="0"/>
        <bgColor rgb="FF000000"/>
      </patternFill>
    </fill>
    <fill>
      <patternFill patternType="solid">
        <fgColor rgb="FF8064A2"/>
        <bgColor rgb="FF000000"/>
      </patternFill>
    </fill>
    <fill>
      <patternFill patternType="solid">
        <fgColor rgb="FF4BACC6"/>
        <bgColor rgb="FF000000"/>
      </patternFill>
    </fill>
    <fill>
      <patternFill patternType="solid">
        <fgColor rgb="FFAA82E2"/>
        <bgColor indexed="64"/>
      </patternFill>
    </fill>
    <fill>
      <patternFill patternType="solid">
        <fgColor theme="0"/>
        <bgColor rgb="FFFFFFFF"/>
      </patternFill>
    </fill>
    <fill>
      <patternFill patternType="solid">
        <fgColor rgb="FFFF0000"/>
        <bgColor rgb="FF000000"/>
      </patternFill>
    </fill>
    <fill>
      <patternFill patternType="solid">
        <fgColor theme="8" tint="0.59999389629810485"/>
        <bgColor rgb="FFD8D8D8"/>
      </patternFill>
    </fill>
    <fill>
      <patternFill patternType="solid">
        <fgColor theme="8" tint="0.59999389629810485"/>
        <bgColor indexed="64"/>
      </patternFill>
    </fill>
    <fill>
      <patternFill patternType="solid">
        <fgColor rgb="FFB6DDE8"/>
        <bgColor rgb="FFB6DDE8"/>
      </patternFill>
    </fill>
    <fill>
      <patternFill patternType="solid">
        <fgColor rgb="FFFFFFCC"/>
        <bgColor rgb="FFFFFFCC"/>
      </patternFill>
    </fill>
    <fill>
      <patternFill patternType="solid">
        <fgColor rgb="FF205867"/>
        <bgColor rgb="FF205867"/>
      </patternFill>
    </fill>
    <fill>
      <patternFill patternType="solid">
        <fgColor theme="8" tint="0.39997558519241921"/>
        <bgColor rgb="FF205867"/>
      </patternFill>
    </fill>
    <fill>
      <patternFill patternType="solid">
        <fgColor theme="8" tint="0.39997558519241921"/>
        <bgColor indexed="64"/>
      </patternFill>
    </fill>
    <fill>
      <patternFill patternType="solid">
        <fgColor theme="5" tint="0.59999389629810485"/>
        <bgColor indexed="64"/>
      </patternFill>
    </fill>
    <fill>
      <patternFill patternType="solid">
        <fgColor rgb="FFB8CCE4"/>
        <bgColor rgb="FFB8CCE4"/>
      </patternFill>
    </fill>
    <fill>
      <patternFill patternType="solid">
        <fgColor theme="2" tint="-0.34998626667073579"/>
        <bgColor indexed="64"/>
      </patternFill>
    </fill>
    <fill>
      <patternFill patternType="solid">
        <fgColor rgb="FF0099FF"/>
        <bgColor indexed="64"/>
      </patternFill>
    </fill>
    <fill>
      <patternFill patternType="solid">
        <fgColor rgb="FFFF0066"/>
        <bgColor rgb="FF000000"/>
      </patternFill>
    </fill>
    <fill>
      <patternFill patternType="solid">
        <fgColor theme="0"/>
        <bgColor rgb="FF00FF00"/>
      </patternFill>
    </fill>
    <fill>
      <patternFill patternType="solid">
        <fgColor rgb="FFFDE9D9"/>
        <bgColor rgb="FFFDE9D9"/>
      </patternFill>
    </fill>
    <fill>
      <patternFill patternType="solid">
        <fgColor rgb="FF00FF00"/>
        <bgColor rgb="FF00FF00"/>
      </patternFill>
    </fill>
    <fill>
      <patternFill patternType="solid">
        <fgColor theme="0"/>
        <bgColor rgb="FFF2F2F2"/>
      </patternFill>
    </fill>
    <fill>
      <patternFill patternType="solid">
        <fgColor rgb="FFFF0066"/>
        <bgColor indexed="64"/>
      </patternFill>
    </fill>
  </fills>
  <borders count="8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style="thin">
        <color indexed="64"/>
      </left>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right style="thin">
        <color indexed="64"/>
      </right>
      <top/>
      <bottom/>
      <diagonal/>
    </border>
    <border>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style="thin">
        <color rgb="FF000000"/>
      </right>
      <top/>
      <bottom/>
      <diagonal/>
    </border>
    <border>
      <left/>
      <right style="thin">
        <color rgb="FF000000"/>
      </right>
      <top style="thin">
        <color rgb="FF000000"/>
      </top>
      <bottom style="thin">
        <color rgb="FF000000"/>
      </bottom>
      <diagonal/>
    </border>
    <border>
      <left/>
      <right/>
      <top style="thin">
        <color rgb="FF000000"/>
      </top>
      <bottom/>
      <diagonal/>
    </border>
    <border>
      <left/>
      <right style="thin">
        <color rgb="FF000000"/>
      </right>
      <top style="thin">
        <color rgb="FF000000"/>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style="thin">
        <color rgb="FF000000"/>
      </left>
      <right style="thin">
        <color indexed="64"/>
      </right>
      <top style="thin">
        <color rgb="FF000000"/>
      </top>
      <bottom style="thin">
        <color indexed="64"/>
      </bottom>
      <diagonal/>
    </border>
    <border>
      <left style="thin">
        <color rgb="FFCCCCCC"/>
      </left>
      <right style="thin">
        <color rgb="FF000000"/>
      </right>
      <top style="thin">
        <color rgb="FFCCCCCC"/>
      </top>
      <bottom style="thin">
        <color rgb="FF000000"/>
      </bottom>
      <diagonal/>
    </border>
    <border>
      <left style="thin">
        <color rgb="FF000000"/>
      </left>
      <right style="thin">
        <color rgb="FF000000"/>
      </right>
      <top style="thin">
        <color rgb="FF000000"/>
      </top>
      <bottom style="thin">
        <color indexed="64"/>
      </bottom>
      <diagonal/>
    </border>
    <border>
      <left style="thin">
        <color rgb="FF000000"/>
      </left>
      <right/>
      <top/>
      <bottom/>
      <diagonal/>
    </border>
    <border>
      <left/>
      <right style="thin">
        <color rgb="FF000000"/>
      </right>
      <top/>
      <bottom/>
      <diagonal/>
    </border>
    <border>
      <left style="thin">
        <color rgb="FF000000"/>
      </left>
      <right/>
      <top style="thin">
        <color indexed="64"/>
      </top>
      <bottom style="thin">
        <color rgb="FF000000"/>
      </bottom>
      <diagonal/>
    </border>
    <border>
      <left/>
      <right style="thin">
        <color rgb="FF000000"/>
      </right>
      <top style="thin">
        <color indexed="64"/>
      </top>
      <bottom style="thin">
        <color rgb="FF000000"/>
      </bottom>
      <diagonal/>
    </border>
    <border>
      <left style="thin">
        <color rgb="FF000000"/>
      </left>
      <right/>
      <top style="thin">
        <color indexed="64"/>
      </top>
      <bottom style="thin">
        <color indexed="64"/>
      </bottom>
      <diagonal/>
    </border>
    <border>
      <left/>
      <right style="thin">
        <color rgb="FF000000"/>
      </right>
      <top style="thin">
        <color indexed="64"/>
      </top>
      <bottom style="thin">
        <color indexed="64"/>
      </bottom>
      <diagonal/>
    </border>
    <border>
      <left style="thin">
        <color rgb="FF000000"/>
      </left>
      <right/>
      <top style="thin">
        <color rgb="FF000000"/>
      </top>
      <bottom style="thin">
        <color indexed="64"/>
      </bottom>
      <diagonal/>
    </border>
    <border>
      <left/>
      <right style="thin">
        <color rgb="FF000000"/>
      </right>
      <top style="thin">
        <color rgb="FF000000"/>
      </top>
      <bottom style="thin">
        <color indexed="64"/>
      </bottom>
      <diagonal/>
    </border>
    <border>
      <left style="thin">
        <color rgb="FF000000"/>
      </left>
      <right/>
      <top style="thin">
        <color rgb="FFCCCCCC"/>
      </top>
      <bottom style="thin">
        <color rgb="FF000000"/>
      </bottom>
      <diagonal/>
    </border>
    <border>
      <left/>
      <right style="thin">
        <color rgb="FF000000"/>
      </right>
      <top style="thin">
        <color rgb="FFCCCCCC"/>
      </top>
      <bottom style="thin">
        <color rgb="FF000000"/>
      </bottom>
      <diagonal/>
    </border>
    <border>
      <left style="thin">
        <color rgb="FF000000"/>
      </left>
      <right/>
      <top/>
      <bottom style="thin">
        <color indexed="64"/>
      </bottom>
      <diagonal/>
    </border>
    <border>
      <left/>
      <right style="thin">
        <color rgb="FF000000"/>
      </right>
      <top/>
      <bottom style="thin">
        <color indexed="64"/>
      </bottom>
      <diagonal/>
    </border>
    <border>
      <left style="medium">
        <color rgb="FF000000"/>
      </left>
      <right/>
      <top style="thin">
        <color rgb="FF000000"/>
      </top>
      <bottom style="thin">
        <color rgb="FF000000"/>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top style="medium">
        <color rgb="FF000000"/>
      </top>
      <bottom style="thin">
        <color rgb="FF00000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right style="medium">
        <color rgb="FF000000"/>
      </right>
      <top style="thin">
        <color rgb="FF000000"/>
      </top>
      <bottom style="thin">
        <color rgb="FF000000"/>
      </bottom>
      <diagonal/>
    </border>
    <border>
      <left style="thin">
        <color indexed="64"/>
      </left>
      <right style="thin">
        <color rgb="FF000000"/>
      </right>
      <top style="thin">
        <color indexed="64"/>
      </top>
      <bottom style="thin">
        <color indexed="64"/>
      </bottom>
      <diagonal/>
    </border>
    <border>
      <left style="thin">
        <color rgb="FF000000"/>
      </left>
      <right style="thin">
        <color rgb="FF000000"/>
      </right>
      <top/>
      <bottom style="thin">
        <color indexed="64"/>
      </bottom>
      <diagonal/>
    </border>
    <border>
      <left style="thin">
        <color rgb="FF000000"/>
      </left>
      <right style="thin">
        <color rgb="FF000000"/>
      </right>
      <top style="thin">
        <color indexed="64"/>
      </top>
      <bottom style="thin">
        <color indexed="64"/>
      </bottom>
      <diagonal/>
    </border>
  </borders>
  <cellStyleXfs count="399">
    <xf numFmtId="0" fontId="0" fillId="0" borderId="0"/>
    <xf numFmtId="44" fontId="40" fillId="0" borderId="0" applyFont="0" applyFill="0" applyBorder="0" applyAlignment="0" applyProtection="0"/>
    <xf numFmtId="0" fontId="13" fillId="0" borderId="0"/>
    <xf numFmtId="0" fontId="13" fillId="0" borderId="0"/>
    <xf numFmtId="0" fontId="2" fillId="0" borderId="0"/>
    <xf numFmtId="0" fontId="2" fillId="0" borderId="0"/>
    <xf numFmtId="0" fontId="40" fillId="0" borderId="0"/>
    <xf numFmtId="0" fontId="1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13" fillId="0" borderId="0"/>
    <xf numFmtId="0" fontId="13" fillId="0" borderId="0"/>
    <xf numFmtId="0" fontId="2" fillId="0" borderId="0"/>
    <xf numFmtId="0" fontId="2" fillId="0" borderId="0"/>
    <xf numFmtId="0" fontId="41" fillId="0" borderId="0"/>
    <xf numFmtId="0" fontId="41" fillId="0" borderId="0"/>
    <xf numFmtId="0" fontId="41" fillId="0" borderId="0"/>
    <xf numFmtId="0" fontId="41" fillId="0" borderId="0"/>
    <xf numFmtId="0" fontId="2" fillId="0" borderId="0"/>
    <xf numFmtId="0" fontId="13" fillId="0" borderId="0"/>
    <xf numFmtId="0" fontId="13" fillId="0" borderId="0"/>
    <xf numFmtId="0" fontId="2" fillId="0" borderId="0"/>
    <xf numFmtId="0" fontId="2" fillId="0" borderId="0"/>
    <xf numFmtId="0" fontId="40" fillId="0" borderId="0"/>
    <xf numFmtId="0" fontId="40" fillId="0" borderId="0"/>
    <xf numFmtId="9" fontId="13" fillId="0" borderId="0" applyFont="0" applyFill="0" applyBorder="0" applyAlignment="0" applyProtection="0"/>
    <xf numFmtId="9" fontId="2"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13" fillId="0" borderId="0" applyFont="0" applyFill="0" applyBorder="0" applyAlignment="0" applyProtection="0"/>
    <xf numFmtId="9" fontId="2"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2" fillId="0" borderId="0" applyFont="0" applyFill="0" applyBorder="0" applyAlignment="0" applyProtection="0"/>
    <xf numFmtId="9" fontId="13" fillId="0" borderId="0" applyFont="0" applyFill="0" applyBorder="0" applyAlignment="0" applyProtection="0"/>
    <xf numFmtId="9" fontId="2" fillId="0" borderId="0" applyFont="0" applyFill="0" applyBorder="0" applyAlignment="0" applyProtection="0"/>
    <xf numFmtId="9" fontId="1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3" fillId="0" borderId="0" applyFont="0" applyFill="0" applyBorder="0" applyAlignment="0" applyProtection="0"/>
    <xf numFmtId="9" fontId="2"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0" fontId="1" fillId="0" borderId="0"/>
  </cellStyleXfs>
  <cellXfs count="1612">
    <xf numFmtId="0" fontId="0" fillId="0" borderId="0" xfId="0" applyFont="1" applyAlignment="1"/>
    <xf numFmtId="0" fontId="42" fillId="0" borderId="0" xfId="0" applyFont="1"/>
    <xf numFmtId="0" fontId="42" fillId="2" borderId="0" xfId="0" applyFont="1" applyFill="1" applyBorder="1"/>
    <xf numFmtId="0" fontId="43" fillId="0" borderId="0" xfId="0" applyFont="1"/>
    <xf numFmtId="0" fontId="44" fillId="0" borderId="0" xfId="0" applyFont="1" applyAlignment="1">
      <alignment horizontal="center"/>
    </xf>
    <xf numFmtId="0" fontId="42" fillId="3" borderId="38" xfId="0" applyFont="1" applyFill="1" applyBorder="1"/>
    <xf numFmtId="0" fontId="42" fillId="4" borderId="38" xfId="0" applyFont="1" applyFill="1" applyBorder="1"/>
    <xf numFmtId="0" fontId="44" fillId="5" borderId="38" xfId="0" applyFont="1" applyFill="1" applyBorder="1" applyAlignment="1">
      <alignment horizontal="center"/>
    </xf>
    <xf numFmtId="0" fontId="42" fillId="0" borderId="38" xfId="0" applyFont="1" applyBorder="1"/>
    <xf numFmtId="0" fontId="45" fillId="0" borderId="38" xfId="0" applyFont="1" applyBorder="1" applyAlignment="1">
      <alignment horizontal="left" vertical="center" wrapText="1"/>
    </xf>
    <xf numFmtId="0" fontId="45" fillId="0" borderId="39" xfId="0" applyFont="1" applyBorder="1" applyAlignment="1">
      <alignment horizontal="left" vertical="center" wrapText="1"/>
    </xf>
    <xf numFmtId="0" fontId="42" fillId="0" borderId="38" xfId="0" applyFont="1" applyBorder="1" applyAlignment="1">
      <alignment wrapText="1"/>
    </xf>
    <xf numFmtId="0" fontId="45" fillId="0" borderId="40" xfId="0" applyFont="1" applyBorder="1" applyAlignment="1">
      <alignment horizontal="left" vertical="center" wrapText="1"/>
    </xf>
    <xf numFmtId="0" fontId="46" fillId="0" borderId="38" xfId="0" applyFont="1" applyBorder="1" applyAlignment="1">
      <alignment vertical="top"/>
    </xf>
    <xf numFmtId="0" fontId="46" fillId="0" borderId="38" xfId="0" applyFont="1" applyBorder="1" applyAlignment="1">
      <alignment horizontal="left" vertical="top" wrapText="1"/>
    </xf>
    <xf numFmtId="0" fontId="46" fillId="0" borderId="41" xfId="0" applyFont="1" applyBorder="1" applyAlignment="1">
      <alignment wrapText="1"/>
    </xf>
    <xf numFmtId="0" fontId="46" fillId="0" borderId="38" xfId="0" applyFont="1" applyBorder="1" applyAlignment="1">
      <alignment wrapText="1"/>
    </xf>
    <xf numFmtId="0" fontId="46" fillId="0" borderId="41" xfId="0" applyFont="1" applyBorder="1" applyAlignment="1">
      <alignment vertical="top" wrapText="1"/>
    </xf>
    <xf numFmtId="0" fontId="46" fillId="0" borderId="38" xfId="0" applyFont="1" applyBorder="1" applyAlignment="1">
      <alignment vertical="top" wrapText="1"/>
    </xf>
    <xf numFmtId="0" fontId="47" fillId="2" borderId="0" xfId="0" applyFont="1" applyFill="1" applyBorder="1"/>
    <xf numFmtId="0" fontId="47" fillId="0" borderId="0" xfId="0" applyFont="1"/>
    <xf numFmtId="0" fontId="48" fillId="2" borderId="0" xfId="0" applyFont="1" applyFill="1" applyBorder="1" applyAlignment="1">
      <alignment horizontal="center" vertical="center" textRotation="90" wrapText="1"/>
    </xf>
    <xf numFmtId="0" fontId="48" fillId="0" borderId="38" xfId="0" applyFont="1" applyBorder="1" applyAlignment="1">
      <alignment vertical="center"/>
    </xf>
    <xf numFmtId="0" fontId="48" fillId="0" borderId="38" xfId="0" applyFont="1" applyBorder="1" applyAlignment="1">
      <alignment horizontal="center" vertical="center"/>
    </xf>
    <xf numFmtId="0" fontId="49" fillId="6" borderId="38" xfId="0" applyFont="1" applyFill="1" applyBorder="1" applyAlignment="1">
      <alignment horizontal="center" vertical="center" wrapText="1"/>
    </xf>
    <xf numFmtId="0" fontId="49" fillId="7" borderId="38" xfId="0" applyFont="1" applyFill="1" applyBorder="1" applyAlignment="1">
      <alignment horizontal="center" vertical="center" wrapText="1"/>
    </xf>
    <xf numFmtId="0" fontId="50" fillId="3" borderId="38" xfId="0" applyFont="1" applyFill="1" applyBorder="1" applyAlignment="1">
      <alignment horizontal="center" vertical="center" wrapText="1"/>
    </xf>
    <xf numFmtId="0" fontId="50" fillId="8" borderId="38" xfId="0" applyFont="1" applyFill="1" applyBorder="1" applyAlignment="1">
      <alignment horizontal="center" vertical="center" wrapText="1"/>
    </xf>
    <xf numFmtId="0" fontId="51" fillId="2" borderId="42" xfId="0" applyFont="1" applyFill="1" applyBorder="1"/>
    <xf numFmtId="0" fontId="51" fillId="2" borderId="43" xfId="0" applyFont="1" applyFill="1" applyBorder="1"/>
    <xf numFmtId="0" fontId="51" fillId="2" borderId="0" xfId="0" applyFont="1" applyFill="1" applyBorder="1"/>
    <xf numFmtId="0" fontId="48" fillId="0" borderId="38" xfId="0" applyFont="1" applyBorder="1" applyAlignment="1">
      <alignment horizontal="center" vertical="center" wrapText="1"/>
    </xf>
    <xf numFmtId="0" fontId="42" fillId="0" borderId="38" xfId="0" applyFont="1" applyBorder="1" applyAlignment="1">
      <alignment horizontal="center"/>
    </xf>
    <xf numFmtId="0" fontId="51" fillId="0" borderId="0" xfId="0" applyFont="1"/>
    <xf numFmtId="0" fontId="42" fillId="0" borderId="38" xfId="0" applyFont="1" applyBorder="1" applyAlignment="1">
      <alignment horizontal="left" vertical="center" wrapText="1"/>
    </xf>
    <xf numFmtId="0" fontId="52" fillId="9" borderId="0" xfId="0" applyFont="1" applyFill="1" applyBorder="1" applyAlignment="1">
      <alignment horizontal="center" vertical="center"/>
    </xf>
    <xf numFmtId="0" fontId="52" fillId="9" borderId="44" xfId="0" applyFont="1" applyFill="1" applyBorder="1" applyAlignment="1">
      <alignment horizontal="center" vertical="center"/>
    </xf>
    <xf numFmtId="0" fontId="52" fillId="9" borderId="45" xfId="0" applyFont="1" applyFill="1" applyBorder="1" applyAlignment="1">
      <alignment horizontal="center" vertical="center"/>
    </xf>
    <xf numFmtId="0" fontId="52" fillId="9" borderId="46" xfId="0" applyFont="1" applyFill="1" applyBorder="1" applyAlignment="1">
      <alignment horizontal="center" vertical="center"/>
    </xf>
    <xf numFmtId="0" fontId="52" fillId="9" borderId="39" xfId="0" applyFont="1" applyFill="1" applyBorder="1" applyAlignment="1">
      <alignment horizontal="center" vertical="center"/>
    </xf>
    <xf numFmtId="0" fontId="52" fillId="9" borderId="47" xfId="0" applyFont="1" applyFill="1" applyBorder="1" applyAlignment="1">
      <alignment horizontal="center" vertical="center"/>
    </xf>
    <xf numFmtId="0" fontId="52" fillId="9" borderId="41" xfId="0" applyFont="1" applyFill="1" applyBorder="1" applyAlignment="1">
      <alignment horizontal="center" vertical="center"/>
    </xf>
    <xf numFmtId="0" fontId="53" fillId="0" borderId="0" xfId="0" applyFont="1" applyAlignment="1">
      <alignment vertical="center"/>
    </xf>
    <xf numFmtId="0" fontId="54" fillId="0" borderId="0" xfId="0" applyFont="1" applyAlignment="1">
      <alignment vertical="center"/>
    </xf>
    <xf numFmtId="0" fontId="55" fillId="0" borderId="0" xfId="0" applyFont="1" applyAlignment="1">
      <alignment vertical="center"/>
    </xf>
    <xf numFmtId="0" fontId="56" fillId="2" borderId="0" xfId="0" applyFont="1" applyFill="1" applyBorder="1" applyAlignment="1">
      <alignment horizontal="center"/>
    </xf>
    <xf numFmtId="0" fontId="57" fillId="10" borderId="38" xfId="0" applyFont="1" applyFill="1" applyBorder="1" applyAlignment="1">
      <alignment horizontal="center" vertical="center" wrapText="1"/>
    </xf>
    <xf numFmtId="0" fontId="57" fillId="10" borderId="38" xfId="0" applyFont="1" applyFill="1" applyBorder="1" applyAlignment="1">
      <alignment horizontal="left" vertical="center" wrapText="1"/>
    </xf>
    <xf numFmtId="0" fontId="57" fillId="11" borderId="38" xfId="0" applyFont="1" applyFill="1" applyBorder="1"/>
    <xf numFmtId="0" fontId="44" fillId="11" borderId="38" xfId="0" applyFont="1" applyFill="1" applyBorder="1" applyAlignment="1">
      <alignment horizontal="center"/>
    </xf>
    <xf numFmtId="0" fontId="42" fillId="0" borderId="0" xfId="0" applyFont="1" applyAlignment="1">
      <alignment horizontal="center" vertical="center"/>
    </xf>
    <xf numFmtId="0" fontId="57" fillId="0" borderId="38" xfId="0" applyFont="1" applyBorder="1" applyAlignment="1">
      <alignment horizontal="center" vertical="center" wrapText="1"/>
    </xf>
    <xf numFmtId="0" fontId="58" fillId="2" borderId="38" xfId="0" applyFont="1" applyFill="1" applyBorder="1" applyAlignment="1">
      <alignment horizontal="left" vertical="center" wrapText="1"/>
    </xf>
    <xf numFmtId="0" fontId="57" fillId="0" borderId="38" xfId="0" applyFont="1" applyBorder="1" applyAlignment="1">
      <alignment horizontal="left" vertical="center" wrapText="1"/>
    </xf>
    <xf numFmtId="0" fontId="59" fillId="0" borderId="38" xfId="0" applyFont="1" applyBorder="1" applyAlignment="1">
      <alignment horizontal="center" vertical="center" wrapText="1"/>
    </xf>
    <xf numFmtId="1" fontId="57" fillId="2" borderId="39" xfId="0" applyNumberFormat="1" applyFont="1" applyFill="1" applyBorder="1" applyAlignment="1">
      <alignment horizontal="right" vertical="center" wrapText="1"/>
    </xf>
    <xf numFmtId="49" fontId="57" fillId="2" borderId="41" xfId="0" applyNumberFormat="1" applyFont="1" applyFill="1" applyBorder="1" applyAlignment="1">
      <alignment vertical="center" wrapText="1"/>
    </xf>
    <xf numFmtId="2" fontId="57" fillId="2" borderId="39" xfId="0" applyNumberFormat="1" applyFont="1" applyFill="1" applyBorder="1" applyAlignment="1">
      <alignment horizontal="right" vertical="center" wrapText="1"/>
    </xf>
    <xf numFmtId="2" fontId="60" fillId="2" borderId="41" xfId="0" applyNumberFormat="1" applyFont="1" applyFill="1" applyBorder="1" applyAlignment="1">
      <alignment horizontal="right" vertical="center" wrapText="1"/>
    </xf>
    <xf numFmtId="2" fontId="61" fillId="2" borderId="41" xfId="0" applyNumberFormat="1" applyFont="1" applyFill="1" applyBorder="1" applyAlignment="1">
      <alignment horizontal="right" vertical="center" wrapText="1"/>
    </xf>
    <xf numFmtId="0" fontId="53" fillId="2" borderId="38" xfId="0" applyFont="1" applyFill="1" applyBorder="1" applyAlignment="1">
      <alignment horizontal="left" vertical="center" wrapText="1"/>
    </xf>
    <xf numFmtId="0" fontId="53" fillId="11" borderId="38" xfId="0" applyFont="1" applyFill="1" applyBorder="1" applyAlignment="1">
      <alignment horizontal="left" vertical="center" wrapText="1"/>
    </xf>
    <xf numFmtId="0" fontId="42" fillId="0" borderId="0" xfId="0" applyFont="1" applyAlignment="1">
      <alignment wrapText="1"/>
    </xf>
    <xf numFmtId="0" fontId="12" fillId="12" borderId="1" xfId="0" applyFont="1" applyFill="1" applyBorder="1" applyAlignment="1">
      <alignment horizontal="center" vertical="center" wrapText="1"/>
    </xf>
    <xf numFmtId="0" fontId="62" fillId="0" borderId="0" xfId="0" applyFont="1" applyAlignment="1">
      <alignment horizontal="center" vertical="center"/>
    </xf>
    <xf numFmtId="0" fontId="51" fillId="0" borderId="0" xfId="0" applyFont="1" applyAlignment="1">
      <alignment horizontal="center"/>
    </xf>
    <xf numFmtId="0" fontId="63" fillId="0" borderId="0" xfId="0" applyFont="1" applyAlignment="1">
      <alignment horizontal="center"/>
    </xf>
    <xf numFmtId="0" fontId="63" fillId="0" borderId="0" xfId="0" applyFont="1" applyBorder="1" applyAlignment="1">
      <alignment horizontal="center"/>
    </xf>
    <xf numFmtId="0" fontId="51" fillId="0" borderId="0" xfId="0" applyFont="1" applyBorder="1" applyAlignment="1">
      <alignment horizontal="center"/>
    </xf>
    <xf numFmtId="0" fontId="51" fillId="0" borderId="0" xfId="0" applyFont="1" applyBorder="1" applyAlignment="1">
      <alignment horizontal="center" vertical="center" wrapText="1"/>
    </xf>
    <xf numFmtId="0" fontId="51" fillId="0" borderId="0" xfId="0" applyFont="1" applyBorder="1" applyAlignment="1">
      <alignment horizontal="center" vertical="top"/>
    </xf>
    <xf numFmtId="0" fontId="51" fillId="0" borderId="0" xfId="0" applyFont="1" applyBorder="1" applyAlignment="1">
      <alignment horizontal="center" vertical="top" wrapText="1"/>
    </xf>
    <xf numFmtId="0" fontId="12" fillId="0" borderId="1" xfId="0" applyFont="1" applyBorder="1" applyAlignment="1">
      <alignment horizontal="justify" vertical="center" wrapText="1"/>
    </xf>
    <xf numFmtId="0" fontId="12" fillId="12" borderId="1" xfId="0" applyFont="1" applyFill="1" applyBorder="1" applyAlignment="1">
      <alignment horizontal="justify" vertical="center" wrapText="1"/>
    </xf>
    <xf numFmtId="9" fontId="51" fillId="12" borderId="1" xfId="0" applyNumberFormat="1" applyFont="1" applyFill="1" applyBorder="1" applyAlignment="1">
      <alignment horizontal="center" vertical="center" wrapText="1"/>
    </xf>
    <xf numFmtId="0" fontId="12" fillId="0" borderId="0" xfId="0" applyFont="1" applyAlignment="1">
      <alignment horizontal="center"/>
    </xf>
    <xf numFmtId="0" fontId="40" fillId="0" borderId="0" xfId="6" applyFont="1" applyAlignment="1"/>
    <xf numFmtId="0" fontId="40" fillId="12" borderId="0" xfId="6" applyFont="1" applyFill="1" applyAlignment="1"/>
    <xf numFmtId="0" fontId="63" fillId="0" borderId="0" xfId="0" applyFont="1" applyAlignment="1">
      <alignment horizontal="center"/>
    </xf>
    <xf numFmtId="0" fontId="14" fillId="0" borderId="1" xfId="0" applyFont="1" applyBorder="1" applyAlignment="1">
      <alignment horizontal="center" vertical="center"/>
    </xf>
    <xf numFmtId="0" fontId="50" fillId="0" borderId="0" xfId="0" applyFont="1"/>
    <xf numFmtId="0" fontId="64" fillId="13" borderId="2" xfId="0" applyFont="1" applyFill="1" applyBorder="1" applyAlignment="1">
      <alignment horizontal="center" vertical="center"/>
    </xf>
    <xf numFmtId="0" fontId="64" fillId="13" borderId="2" xfId="0" applyFont="1" applyFill="1" applyBorder="1" applyAlignment="1">
      <alignment horizontal="center" vertical="center" wrapText="1"/>
    </xf>
    <xf numFmtId="0" fontId="0" fillId="0" borderId="0" xfId="0" applyFont="1" applyAlignment="1"/>
    <xf numFmtId="0" fontId="0" fillId="0" borderId="1" xfId="0" applyFont="1" applyBorder="1" applyAlignment="1">
      <alignment vertical="center"/>
    </xf>
    <xf numFmtId="0" fontId="0" fillId="0" borderId="1" xfId="0" applyFont="1" applyBorder="1" applyAlignment="1">
      <alignment wrapText="1"/>
    </xf>
    <xf numFmtId="0" fontId="0" fillId="0" borderId="1" xfId="0" applyFont="1" applyBorder="1" applyAlignment="1">
      <alignment vertical="center" wrapText="1"/>
    </xf>
    <xf numFmtId="0" fontId="0" fillId="0" borderId="0" xfId="0" applyFont="1" applyBorder="1" applyAlignment="1"/>
    <xf numFmtId="0" fontId="65" fillId="14" borderId="1" xfId="0" applyFont="1" applyFill="1" applyBorder="1" applyAlignment="1">
      <alignment horizontal="center"/>
    </xf>
    <xf numFmtId="0" fontId="65" fillId="14" borderId="1" xfId="0" applyFont="1" applyFill="1" applyBorder="1" applyAlignment="1">
      <alignment horizontal="center" vertical="center"/>
    </xf>
    <xf numFmtId="0" fontId="0" fillId="0" borderId="1" xfId="0" applyFont="1" applyBorder="1" applyAlignment="1">
      <alignment horizontal="center" vertical="center"/>
    </xf>
    <xf numFmtId="0" fontId="0" fillId="0" borderId="0" xfId="0" applyFont="1" applyAlignment="1">
      <alignment vertical="center"/>
    </xf>
    <xf numFmtId="0" fontId="51" fillId="12" borderId="38" xfId="0" applyFont="1" applyFill="1" applyBorder="1" applyAlignment="1">
      <alignment horizontal="center" vertical="center"/>
    </xf>
    <xf numFmtId="0" fontId="51" fillId="12" borderId="38" xfId="0" applyFont="1" applyFill="1" applyBorder="1" applyAlignment="1">
      <alignment horizontal="center" vertical="center" wrapText="1"/>
    </xf>
    <xf numFmtId="9" fontId="51" fillId="12" borderId="38" xfId="0" applyNumberFormat="1" applyFont="1" applyFill="1" applyBorder="1" applyAlignment="1">
      <alignment horizontal="center" vertical="center"/>
    </xf>
    <xf numFmtId="14" fontId="51" fillId="12" borderId="38" xfId="0" applyNumberFormat="1" applyFont="1" applyFill="1" applyBorder="1" applyAlignment="1">
      <alignment horizontal="center" vertical="center" wrapText="1"/>
    </xf>
    <xf numFmtId="0" fontId="51" fillId="12" borderId="38" xfId="0" applyFont="1" applyFill="1" applyBorder="1" applyAlignment="1">
      <alignment horizontal="justify" vertical="top" wrapText="1"/>
    </xf>
    <xf numFmtId="0" fontId="51" fillId="12" borderId="1" xfId="0" applyFont="1" applyFill="1" applyBorder="1" applyAlignment="1">
      <alignment horizontal="center"/>
    </xf>
    <xf numFmtId="0" fontId="63" fillId="12" borderId="0" xfId="0" applyFont="1" applyFill="1" applyBorder="1" applyAlignment="1">
      <alignment horizontal="center"/>
    </xf>
    <xf numFmtId="0" fontId="0" fillId="0" borderId="1" xfId="0" applyFont="1" applyBorder="1" applyAlignment="1">
      <alignment horizontal="center" vertical="center" wrapText="1"/>
    </xf>
    <xf numFmtId="0" fontId="0" fillId="0" borderId="1" xfId="0" applyFont="1" applyFill="1" applyBorder="1" applyAlignment="1">
      <alignment wrapText="1"/>
    </xf>
    <xf numFmtId="0" fontId="0" fillId="0" borderId="1" xfId="0" applyFont="1" applyFill="1" applyBorder="1" applyAlignment="1">
      <alignment horizontal="center" wrapText="1"/>
    </xf>
    <xf numFmtId="0" fontId="0" fillId="0" borderId="1" xfId="0" applyFont="1" applyBorder="1" applyAlignment="1"/>
    <xf numFmtId="0" fontId="0" fillId="0" borderId="1" xfId="0" applyFont="1" applyBorder="1" applyAlignment="1">
      <alignment horizontal="center" vertical="center"/>
    </xf>
    <xf numFmtId="0" fontId="0" fillId="0" borderId="1" xfId="0" applyFont="1" applyFill="1" applyBorder="1" applyAlignment="1">
      <alignment horizontal="center" vertical="center"/>
    </xf>
    <xf numFmtId="0" fontId="0" fillId="0" borderId="1" xfId="0" applyFont="1" applyFill="1" applyBorder="1" applyAlignment="1">
      <alignment horizontal="center" vertical="center" wrapText="1"/>
    </xf>
    <xf numFmtId="0" fontId="0" fillId="0" borderId="2" xfId="0" applyFont="1" applyBorder="1" applyAlignment="1">
      <alignment horizontal="center" vertical="center"/>
    </xf>
    <xf numFmtId="0" fontId="65" fillId="0" borderId="0" xfId="0" applyFont="1" applyBorder="1" applyAlignment="1">
      <alignment vertical="center"/>
    </xf>
    <xf numFmtId="0" fontId="0" fillId="0" borderId="3" xfId="0" applyFont="1" applyFill="1" applyBorder="1" applyAlignment="1">
      <alignment horizontal="center" vertical="center"/>
    </xf>
    <xf numFmtId="0" fontId="0" fillId="0" borderId="1" xfId="0" applyFont="1" applyFill="1" applyBorder="1" applyAlignment="1"/>
    <xf numFmtId="0" fontId="0" fillId="0" borderId="3" xfId="0" applyFont="1" applyFill="1" applyBorder="1" applyAlignment="1">
      <alignment horizontal="center" vertical="center" wrapText="1"/>
    </xf>
    <xf numFmtId="0" fontId="0" fillId="0" borderId="0" xfId="0" applyFont="1" applyAlignment="1"/>
    <xf numFmtId="0" fontId="63" fillId="0" borderId="0" xfId="0" applyFont="1" applyAlignment="1">
      <alignment horizontal="center"/>
    </xf>
    <xf numFmtId="0" fontId="0" fillId="0" borderId="1" xfId="0" applyFont="1" applyBorder="1" applyAlignment="1">
      <alignment horizontal="center" vertical="center"/>
    </xf>
    <xf numFmtId="0" fontId="63" fillId="15" borderId="0" xfId="0" applyFont="1" applyFill="1" applyBorder="1" applyAlignment="1">
      <alignment horizontal="center"/>
    </xf>
    <xf numFmtId="0" fontId="0" fillId="0" borderId="0" xfId="0" applyFont="1" applyFill="1" applyBorder="1" applyAlignment="1"/>
    <xf numFmtId="0" fontId="0" fillId="16" borderId="0" xfId="0" applyFont="1" applyFill="1" applyAlignment="1">
      <alignment horizontal="center" vertical="center"/>
    </xf>
    <xf numFmtId="0" fontId="66" fillId="17" borderId="0" xfId="0" applyFont="1" applyFill="1" applyAlignment="1">
      <alignment horizontal="center" vertical="center"/>
    </xf>
    <xf numFmtId="0" fontId="0" fillId="18" borderId="0" xfId="0" applyFont="1" applyFill="1" applyAlignment="1">
      <alignment horizontal="center" vertical="center"/>
    </xf>
    <xf numFmtId="0" fontId="0" fillId="19" borderId="0" xfId="0" applyFont="1" applyFill="1" applyAlignment="1">
      <alignment horizontal="center" vertical="center"/>
    </xf>
    <xf numFmtId="0" fontId="51" fillId="12" borderId="48" xfId="0" applyFont="1" applyFill="1" applyBorder="1" applyAlignment="1">
      <alignment horizontal="center" vertical="center"/>
    </xf>
    <xf numFmtId="0" fontId="52" fillId="9" borderId="0" xfId="0" applyFont="1" applyFill="1" applyBorder="1" applyAlignment="1">
      <alignment horizontal="center" vertical="center"/>
    </xf>
    <xf numFmtId="0" fontId="63" fillId="0" borderId="0" xfId="0" applyFont="1" applyFill="1" applyBorder="1" applyAlignment="1">
      <alignment horizontal="center"/>
    </xf>
    <xf numFmtId="0" fontId="48" fillId="0" borderId="39" xfId="0" applyFont="1" applyBorder="1" applyAlignment="1">
      <alignment horizontal="center" vertical="center"/>
    </xf>
    <xf numFmtId="0" fontId="0" fillId="0" borderId="1" xfId="0" applyFont="1" applyBorder="1" applyAlignment="1"/>
    <xf numFmtId="0" fontId="0" fillId="0" borderId="1" xfId="0" applyFont="1" applyFill="1" applyBorder="1" applyAlignment="1">
      <alignment horizontal="center" vertical="center"/>
    </xf>
    <xf numFmtId="0" fontId="0" fillId="0" borderId="0" xfId="0" applyFont="1" applyFill="1" applyBorder="1" applyAlignment="1">
      <alignment horizontal="center" vertical="center"/>
    </xf>
    <xf numFmtId="0" fontId="51" fillId="0" borderId="38" xfId="0" applyFont="1" applyFill="1" applyBorder="1" applyAlignment="1">
      <alignment horizontal="center" vertical="center" wrapText="1"/>
    </xf>
    <xf numFmtId="0" fontId="65" fillId="0" borderId="0" xfId="0" applyFont="1" applyAlignment="1"/>
    <xf numFmtId="0" fontId="48" fillId="0" borderId="1" xfId="0" applyFont="1" applyBorder="1" applyAlignment="1">
      <alignment horizontal="center" vertical="center"/>
    </xf>
    <xf numFmtId="0" fontId="48" fillId="0" borderId="1" xfId="0" applyFont="1" applyBorder="1" applyAlignment="1">
      <alignment horizontal="center" vertical="center" wrapText="1"/>
    </xf>
    <xf numFmtId="0" fontId="51" fillId="0" borderId="1" xfId="6" applyFont="1" applyBorder="1" applyAlignment="1">
      <alignment vertical="center"/>
    </xf>
    <xf numFmtId="0" fontId="63" fillId="0" borderId="0" xfId="6" applyFont="1"/>
    <xf numFmtId="0" fontId="62" fillId="0" borderId="0" xfId="6" applyFont="1" applyAlignment="1">
      <alignment vertical="center"/>
    </xf>
    <xf numFmtId="0" fontId="63" fillId="0" borderId="0" xfId="6" applyFont="1" applyAlignment="1">
      <alignment vertical="center"/>
    </xf>
    <xf numFmtId="0" fontId="62" fillId="2" borderId="0" xfId="6" applyFont="1" applyFill="1" applyAlignment="1">
      <alignment horizontal="center"/>
    </xf>
    <xf numFmtId="0" fontId="62" fillId="0" borderId="0" xfId="6" applyFont="1"/>
    <xf numFmtId="0" fontId="62" fillId="2" borderId="0" xfId="6" applyFont="1" applyFill="1" applyAlignment="1">
      <alignment horizontal="left"/>
    </xf>
    <xf numFmtId="0" fontId="62" fillId="2" borderId="0" xfId="6" applyFont="1" applyFill="1" applyAlignment="1">
      <alignment horizontal="left" vertical="center" wrapText="1"/>
    </xf>
    <xf numFmtId="0" fontId="62" fillId="2" borderId="0" xfId="6" applyFont="1" applyFill="1" applyAlignment="1">
      <alignment horizontal="left" vertical="center"/>
    </xf>
    <xf numFmtId="0" fontId="62" fillId="20" borderId="38" xfId="6" applyFont="1" applyFill="1" applyBorder="1" applyAlignment="1">
      <alignment horizontal="center"/>
    </xf>
    <xf numFmtId="0" fontId="51" fillId="21" borderId="38" xfId="6" applyFont="1" applyFill="1" applyBorder="1" applyAlignment="1">
      <alignment vertical="center"/>
    </xf>
    <xf numFmtId="0" fontId="51" fillId="21" borderId="38" xfId="6" applyFont="1" applyFill="1" applyBorder="1" applyAlignment="1">
      <alignment vertical="center" wrapText="1"/>
    </xf>
    <xf numFmtId="0" fontId="62" fillId="20" borderId="39" xfId="6" applyFont="1" applyFill="1" applyBorder="1" applyAlignment="1">
      <alignment horizontal="center" wrapText="1"/>
    </xf>
    <xf numFmtId="0" fontId="63" fillId="0" borderId="0" xfId="6" applyFont="1" applyAlignment="1">
      <alignment wrapText="1"/>
    </xf>
    <xf numFmtId="164" fontId="12" fillId="0" borderId="1" xfId="0" applyNumberFormat="1" applyFont="1" applyBorder="1" applyAlignment="1">
      <alignment horizontal="center" vertical="center"/>
    </xf>
    <xf numFmtId="0" fontId="0" fillId="0" borderId="0" xfId="0" applyFont="1" applyAlignment="1"/>
    <xf numFmtId="0" fontId="44" fillId="11" borderId="38" xfId="0" applyFont="1" applyFill="1" applyBorder="1" applyAlignment="1">
      <alignment horizontal="center" vertical="center"/>
    </xf>
    <xf numFmtId="0" fontId="8" fillId="2" borderId="1" xfId="0" applyFont="1" applyFill="1" applyBorder="1" applyAlignment="1">
      <alignment vertical="center" wrapText="1"/>
    </xf>
    <xf numFmtId="0" fontId="65" fillId="0" borderId="1" xfId="0" applyFont="1" applyBorder="1" applyAlignment="1">
      <alignment vertical="center"/>
    </xf>
    <xf numFmtId="164" fontId="51" fillId="0" borderId="0" xfId="0" applyNumberFormat="1" applyFont="1" applyAlignment="1">
      <alignment horizontal="center"/>
    </xf>
    <xf numFmtId="164" fontId="51" fillId="12" borderId="38" xfId="0" applyNumberFormat="1" applyFont="1" applyFill="1" applyBorder="1" applyAlignment="1">
      <alignment horizontal="center" vertical="center"/>
    </xf>
    <xf numFmtId="164" fontId="51" fillId="0" borderId="0" xfId="0" applyNumberFormat="1" applyFont="1" applyBorder="1" applyAlignment="1">
      <alignment horizontal="center"/>
    </xf>
    <xf numFmtId="164" fontId="63" fillId="0" borderId="0" xfId="0" applyNumberFormat="1" applyFont="1" applyAlignment="1">
      <alignment horizontal="center"/>
    </xf>
    <xf numFmtId="164" fontId="51" fillId="12" borderId="1" xfId="0" applyNumberFormat="1" applyFont="1" applyFill="1" applyBorder="1" applyAlignment="1">
      <alignment horizontal="center" vertical="center"/>
    </xf>
    <xf numFmtId="164" fontId="51" fillId="12" borderId="1" xfId="0" applyNumberFormat="1" applyFont="1" applyFill="1" applyBorder="1" applyAlignment="1">
      <alignment horizontal="center"/>
    </xf>
    <xf numFmtId="0" fontId="64" fillId="22" borderId="49" xfId="6" applyFont="1" applyFill="1" applyBorder="1" applyAlignment="1">
      <alignment horizontal="center" vertical="center" wrapText="1"/>
    </xf>
    <xf numFmtId="0" fontId="52" fillId="9" borderId="47" xfId="0" applyFont="1" applyFill="1" applyBorder="1" applyAlignment="1">
      <alignment horizontal="center" vertical="center"/>
    </xf>
    <xf numFmtId="0" fontId="51" fillId="0" borderId="0" xfId="0" applyFont="1" applyBorder="1" applyAlignment="1">
      <alignment horizontal="center" vertical="center"/>
    </xf>
    <xf numFmtId="0" fontId="63" fillId="0" borderId="0" xfId="0" applyFont="1" applyAlignment="1">
      <alignment horizontal="center" vertical="center"/>
    </xf>
    <xf numFmtId="0" fontId="62" fillId="12" borderId="38" xfId="0" applyFont="1" applyFill="1" applyBorder="1" applyAlignment="1">
      <alignment horizontal="center" vertical="center"/>
    </xf>
    <xf numFmtId="0" fontId="62" fillId="0" borderId="0" xfId="0" applyFont="1" applyBorder="1" applyAlignment="1">
      <alignment horizontal="center"/>
    </xf>
    <xf numFmtId="0" fontId="67" fillId="0" borderId="0" xfId="0" applyFont="1" applyAlignment="1">
      <alignment horizontal="center"/>
    </xf>
    <xf numFmtId="164" fontId="51" fillId="12" borderId="38" xfId="0" applyNumberFormat="1" applyFont="1" applyFill="1" applyBorder="1" applyAlignment="1">
      <alignment horizontal="center" vertical="center" wrapText="1"/>
    </xf>
    <xf numFmtId="0" fontId="51" fillId="0" borderId="1" xfId="0" applyFont="1" applyBorder="1"/>
    <xf numFmtId="0" fontId="50" fillId="3"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7" borderId="1" xfId="0" applyFont="1" applyFill="1" applyBorder="1" applyAlignment="1">
      <alignment horizontal="center" vertical="center" wrapText="1"/>
    </xf>
    <xf numFmtId="0" fontId="51" fillId="2" borderId="1" xfId="0" applyFont="1" applyFill="1" applyBorder="1"/>
    <xf numFmtId="0" fontId="50" fillId="8" borderId="1" xfId="0" applyFont="1" applyFill="1" applyBorder="1" applyAlignment="1">
      <alignment horizontal="center" vertical="center" wrapText="1"/>
    </xf>
    <xf numFmtId="0" fontId="50" fillId="12" borderId="0" xfId="6" applyFont="1" applyFill="1" applyAlignment="1">
      <alignment vertical="center"/>
    </xf>
    <xf numFmtId="164" fontId="50" fillId="12" borderId="0" xfId="6" applyNumberFormat="1" applyFont="1" applyFill="1" applyAlignment="1">
      <alignment vertical="center"/>
    </xf>
    <xf numFmtId="0" fontId="40" fillId="12" borderId="0" xfId="6" applyFont="1" applyFill="1" applyAlignment="1">
      <alignment vertical="center"/>
    </xf>
    <xf numFmtId="0" fontId="50" fillId="12" borderId="38" xfId="6" applyFont="1" applyFill="1" applyBorder="1" applyAlignment="1">
      <alignment vertical="center"/>
    </xf>
    <xf numFmtId="164" fontId="40" fillId="12" borderId="0" xfId="6" applyNumberFormat="1" applyFont="1" applyFill="1" applyAlignment="1">
      <alignment vertical="center"/>
    </xf>
    <xf numFmtId="0" fontId="40" fillId="0" borderId="0" xfId="6" applyFont="1" applyAlignment="1">
      <alignment vertical="center"/>
    </xf>
    <xf numFmtId="164" fontId="40" fillId="0" borderId="0" xfId="6" applyNumberFormat="1" applyFont="1" applyAlignment="1">
      <alignment vertical="center"/>
    </xf>
    <xf numFmtId="9" fontId="50" fillId="12" borderId="0" xfId="6" applyNumberFormat="1" applyFont="1" applyFill="1" applyAlignment="1">
      <alignment vertical="center"/>
    </xf>
    <xf numFmtId="9" fontId="40" fillId="12" borderId="0" xfId="6" applyNumberFormat="1" applyFont="1" applyFill="1" applyAlignment="1">
      <alignment vertical="center"/>
    </xf>
    <xf numFmtId="9" fontId="40" fillId="0" borderId="0" xfId="6" applyNumberFormat="1" applyFont="1" applyAlignment="1">
      <alignment vertical="center"/>
    </xf>
    <xf numFmtId="9" fontId="50" fillId="12" borderId="0" xfId="397" applyFont="1" applyFill="1" applyBorder="1" applyAlignment="1">
      <alignment vertical="center"/>
    </xf>
    <xf numFmtId="9" fontId="40" fillId="12" borderId="0" xfId="397" applyFont="1" applyFill="1" applyBorder="1" applyAlignment="1">
      <alignment vertical="center"/>
    </xf>
    <xf numFmtId="9" fontId="40" fillId="0" borderId="0" xfId="397" applyFont="1" applyBorder="1" applyAlignment="1">
      <alignment vertical="center"/>
    </xf>
    <xf numFmtId="9" fontId="51" fillId="12" borderId="1" xfId="397" applyFont="1" applyFill="1" applyBorder="1" applyAlignment="1">
      <alignment horizontal="center" vertical="center" wrapText="1"/>
    </xf>
    <xf numFmtId="9" fontId="51" fillId="0" borderId="0" xfId="397" applyFont="1" applyBorder="1" applyAlignment="1">
      <alignment horizontal="center"/>
    </xf>
    <xf numFmtId="9" fontId="63" fillId="0" borderId="0" xfId="397" applyFont="1" applyAlignment="1">
      <alignment horizontal="center"/>
    </xf>
    <xf numFmtId="9" fontId="51" fillId="0" borderId="0" xfId="0" applyNumberFormat="1" applyFont="1" applyBorder="1" applyAlignment="1">
      <alignment horizontal="center"/>
    </xf>
    <xf numFmtId="9" fontId="63" fillId="0" borderId="0" xfId="0" applyNumberFormat="1" applyFont="1" applyAlignment="1">
      <alignment horizontal="center"/>
    </xf>
    <xf numFmtId="0" fontId="0" fillId="0" borderId="0" xfId="0" applyFont="1" applyAlignment="1"/>
    <xf numFmtId="0" fontId="62" fillId="20" borderId="39" xfId="6" applyFont="1" applyFill="1" applyBorder="1" applyAlignment="1">
      <alignment horizontal="center"/>
    </xf>
    <xf numFmtId="0" fontId="0" fillId="0" borderId="0" xfId="0" applyFont="1" applyAlignment="1"/>
    <xf numFmtId="0" fontId="51" fillId="0" borderId="39" xfId="0" applyFont="1" applyBorder="1" applyAlignment="1">
      <alignment horizontal="justify" vertical="center" wrapText="1"/>
    </xf>
    <xf numFmtId="0" fontId="51" fillId="0" borderId="39" xfId="0" applyFont="1" applyBorder="1" applyAlignment="1">
      <alignment horizontal="left" vertical="top" wrapText="1"/>
    </xf>
    <xf numFmtId="0" fontId="51" fillId="0" borderId="39" xfId="0" applyFont="1" applyBorder="1" applyAlignment="1">
      <alignment vertical="top"/>
    </xf>
    <xf numFmtId="0" fontId="51" fillId="0" borderId="39" xfId="0" applyFont="1" applyBorder="1" applyAlignment="1">
      <alignment vertical="center" wrapText="1"/>
    </xf>
    <xf numFmtId="0" fontId="51" fillId="0" borderId="38" xfId="0" applyFont="1" applyBorder="1" applyAlignment="1">
      <alignment horizontal="left" vertical="top" wrapText="1"/>
    </xf>
    <xf numFmtId="0" fontId="51" fillId="0" borderId="38" xfId="0" applyFont="1" applyBorder="1" applyAlignment="1">
      <alignment wrapText="1"/>
    </xf>
    <xf numFmtId="0" fontId="51" fillId="0" borderId="38" xfId="0" applyFont="1" applyBorder="1" applyAlignment="1">
      <alignment horizontal="justify" vertical="center" wrapText="1"/>
    </xf>
    <xf numFmtId="0" fontId="12" fillId="0" borderId="1" xfId="0" applyFont="1" applyBorder="1" applyAlignment="1">
      <alignment horizontal="center" vertical="center" wrapText="1"/>
    </xf>
    <xf numFmtId="164" fontId="51" fillId="0" borderId="38" xfId="0" applyNumberFormat="1" applyFont="1" applyBorder="1" applyAlignment="1">
      <alignment horizontal="center" vertical="center" wrapText="1"/>
    </xf>
    <xf numFmtId="0" fontId="12" fillId="0" borderId="4" xfId="0" applyFont="1" applyBorder="1" applyAlignment="1">
      <alignment horizontal="center" vertical="center" wrapText="1"/>
    </xf>
    <xf numFmtId="1" fontId="51" fillId="12" borderId="38" xfId="0" applyNumberFormat="1" applyFont="1" applyFill="1" applyBorder="1" applyAlignment="1">
      <alignment horizontal="center" vertical="center" wrapText="1"/>
    </xf>
    <xf numFmtId="0" fontId="56" fillId="2" borderId="0" xfId="0" applyFont="1" applyFill="1" applyBorder="1" applyAlignment="1">
      <alignment horizontal="center"/>
    </xf>
    <xf numFmtId="0" fontId="51" fillId="21" borderId="0" xfId="6" applyFont="1" applyFill="1" applyBorder="1" applyAlignment="1">
      <alignment vertical="center"/>
    </xf>
    <xf numFmtId="0" fontId="51" fillId="0" borderId="0" xfId="0" applyFont="1" applyBorder="1" applyAlignment="1">
      <alignment wrapText="1"/>
    </xf>
    <xf numFmtId="0" fontId="51" fillId="0" borderId="0" xfId="0" applyFont="1" applyBorder="1" applyAlignment="1">
      <alignment horizontal="justify" vertical="top" wrapText="1"/>
    </xf>
    <xf numFmtId="0" fontId="62" fillId="20" borderId="39" xfId="6" applyFont="1" applyFill="1" applyBorder="1" applyAlignment="1">
      <alignment horizontal="center"/>
    </xf>
    <xf numFmtId="0" fontId="40" fillId="0" borderId="0" xfId="336"/>
    <xf numFmtId="0" fontId="65" fillId="23" borderId="5" xfId="336" applyFont="1" applyFill="1" applyBorder="1" applyAlignment="1">
      <alignment horizontal="center" vertical="center" wrapText="1"/>
    </xf>
    <xf numFmtId="0" fontId="65" fillId="0" borderId="0" xfId="336" applyFont="1" applyAlignment="1">
      <alignment horizontal="center" vertical="center"/>
    </xf>
    <xf numFmtId="0" fontId="65" fillId="0" borderId="6" xfId="336" applyFont="1" applyBorder="1" applyAlignment="1">
      <alignment horizontal="center" vertical="center"/>
    </xf>
    <xf numFmtId="49" fontId="42" fillId="12" borderId="5" xfId="336" applyNumberFormat="1" applyFont="1" applyFill="1" applyBorder="1" applyAlignment="1">
      <alignment horizontal="center" vertical="center" wrapText="1"/>
    </xf>
    <xf numFmtId="49" fontId="42" fillId="12" borderId="7" xfId="336" applyNumberFormat="1" applyFont="1" applyFill="1" applyBorder="1" applyAlignment="1">
      <alignment horizontal="center" vertical="center" wrapText="1"/>
    </xf>
    <xf numFmtId="0" fontId="65" fillId="12" borderId="8" xfId="336" applyFont="1" applyFill="1" applyBorder="1" applyAlignment="1">
      <alignment horizontal="center" vertical="center"/>
    </xf>
    <xf numFmtId="0" fontId="42" fillId="12" borderId="9" xfId="336" applyFont="1" applyFill="1" applyBorder="1" applyAlignment="1">
      <alignment horizontal="center" vertical="center" wrapText="1"/>
    </xf>
    <xf numFmtId="0" fontId="65" fillId="0" borderId="10" xfId="336" applyFont="1" applyBorder="1" applyAlignment="1">
      <alignment horizontal="center" vertical="center"/>
    </xf>
    <xf numFmtId="49" fontId="42" fillId="12" borderId="4" xfId="336" applyNumberFormat="1" applyFont="1" applyFill="1" applyBorder="1" applyAlignment="1">
      <alignment horizontal="center" vertical="center" wrapText="1"/>
    </xf>
    <xf numFmtId="0" fontId="65" fillId="0" borderId="8" xfId="336" applyFont="1" applyBorder="1" applyAlignment="1">
      <alignment horizontal="center" vertical="center"/>
    </xf>
    <xf numFmtId="49" fontId="42" fillId="12" borderId="9" xfId="336" applyNumberFormat="1" applyFont="1" applyFill="1" applyBorder="1" applyAlignment="1">
      <alignment horizontal="center" vertical="center" wrapText="1"/>
    </xf>
    <xf numFmtId="49" fontId="40" fillId="0" borderId="9" xfId="336" applyNumberFormat="1" applyFill="1" applyBorder="1" applyAlignment="1">
      <alignment horizontal="center" vertical="center" wrapText="1"/>
    </xf>
    <xf numFmtId="0" fontId="40" fillId="24" borderId="8" xfId="336" applyFill="1" applyBorder="1" applyAlignment="1">
      <alignment vertical="center"/>
    </xf>
    <xf numFmtId="49" fontId="42" fillId="0" borderId="9" xfId="336" applyNumberFormat="1" applyFont="1" applyFill="1" applyBorder="1" applyAlignment="1">
      <alignment horizontal="center" vertical="center" wrapText="1"/>
    </xf>
    <xf numFmtId="0" fontId="40" fillId="24" borderId="8" xfId="336" applyFill="1" applyBorder="1"/>
    <xf numFmtId="0" fontId="40" fillId="24" borderId="10" xfId="336" applyFill="1" applyBorder="1" applyAlignment="1">
      <alignment vertical="center"/>
    </xf>
    <xf numFmtId="0" fontId="40" fillId="24" borderId="8" xfId="336" applyFill="1" applyBorder="1" applyAlignment="1">
      <alignment vertical="center" wrapText="1"/>
    </xf>
    <xf numFmtId="0" fontId="40" fillId="24" borderId="11" xfId="336" applyFill="1" applyBorder="1" applyAlignment="1">
      <alignment vertical="center"/>
    </xf>
    <xf numFmtId="0" fontId="40" fillId="24" borderId="12" xfId="336" applyFill="1" applyBorder="1"/>
    <xf numFmtId="0" fontId="20" fillId="0" borderId="0" xfId="336" applyFont="1" applyAlignment="1">
      <alignment horizontal="center" vertical="center" wrapText="1"/>
    </xf>
    <xf numFmtId="49" fontId="40" fillId="0" borderId="0" xfId="336" applyNumberFormat="1"/>
    <xf numFmtId="0" fontId="40" fillId="24" borderId="12" xfId="336" applyFill="1" applyBorder="1" applyAlignment="1">
      <alignment vertical="center"/>
    </xf>
    <xf numFmtId="49" fontId="40" fillId="0" borderId="0" xfId="336" applyNumberFormat="1" applyAlignment="1">
      <alignment horizontal="center" vertical="center"/>
    </xf>
    <xf numFmtId="0" fontId="40" fillId="24" borderId="13" xfId="336" applyFill="1" applyBorder="1" applyAlignment="1">
      <alignment vertical="center"/>
    </xf>
    <xf numFmtId="0" fontId="40" fillId="0" borderId="0" xfId="336" applyAlignment="1">
      <alignment wrapText="1"/>
    </xf>
    <xf numFmtId="0" fontId="51" fillId="12" borderId="0" xfId="0" applyFont="1" applyFill="1" applyBorder="1" applyAlignment="1">
      <alignment horizontal="center" vertical="center" wrapText="1"/>
    </xf>
    <xf numFmtId="0" fontId="51" fillId="0" borderId="38" xfId="0" applyFont="1" applyBorder="1" applyAlignment="1">
      <alignment horizontal="center" vertical="center" wrapText="1"/>
    </xf>
    <xf numFmtId="9" fontId="51" fillId="0" borderId="38" xfId="0" applyNumberFormat="1" applyFont="1" applyBorder="1" applyAlignment="1">
      <alignment horizontal="center" vertical="center"/>
    </xf>
    <xf numFmtId="0" fontId="12" fillId="0" borderId="1" xfId="0" applyFont="1" applyBorder="1" applyAlignment="1">
      <alignment horizontal="center" vertical="center"/>
    </xf>
    <xf numFmtId="0" fontId="51" fillId="0" borderId="48" xfId="0" applyFont="1" applyBorder="1" applyAlignment="1">
      <alignment horizontal="center" vertical="center" wrapText="1"/>
    </xf>
    <xf numFmtId="165" fontId="63" fillId="0" borderId="38" xfId="0" applyNumberFormat="1" applyFont="1" applyBorder="1" applyAlignment="1">
      <alignment horizontal="center" vertical="center"/>
    </xf>
    <xf numFmtId="0" fontId="12" fillId="0" borderId="38" xfId="0" applyFont="1" applyBorder="1" applyAlignment="1">
      <alignment horizontal="justify" vertical="top" wrapText="1"/>
    </xf>
    <xf numFmtId="9" fontId="51" fillId="0" borderId="1" xfId="0" applyNumberFormat="1" applyFont="1" applyBorder="1" applyAlignment="1">
      <alignment horizontal="center" vertical="center" wrapText="1"/>
    </xf>
    <xf numFmtId="14" fontId="51" fillId="25" borderId="1" xfId="0" applyNumberFormat="1" applyFont="1" applyFill="1" applyBorder="1" applyAlignment="1">
      <alignment horizontal="center" vertical="center"/>
    </xf>
    <xf numFmtId="0" fontId="51" fillId="0" borderId="38" xfId="0" applyFont="1" applyBorder="1" applyAlignment="1">
      <alignment horizontal="justify" vertical="top" wrapText="1"/>
    </xf>
    <xf numFmtId="0" fontId="12" fillId="0" borderId="14" xfId="0" applyFont="1" applyBorder="1" applyAlignment="1">
      <alignment horizontal="center" vertical="center"/>
    </xf>
    <xf numFmtId="0" fontId="68" fillId="16" borderId="0" xfId="6" applyFont="1" applyFill="1"/>
    <xf numFmtId="0" fontId="63" fillId="16" borderId="0" xfId="6" applyFont="1" applyFill="1"/>
    <xf numFmtId="0" fontId="51" fillId="0" borderId="39" xfId="6" applyFont="1" applyBorder="1" applyAlignment="1">
      <alignment horizontal="left" vertical="center" wrapText="1"/>
    </xf>
    <xf numFmtId="0" fontId="51" fillId="0" borderId="38" xfId="0" applyFont="1" applyBorder="1" applyAlignment="1">
      <alignment vertical="top" wrapText="1"/>
    </xf>
    <xf numFmtId="0" fontId="51" fillId="0" borderId="38" xfId="0" applyFont="1" applyBorder="1" applyAlignment="1">
      <alignment vertical="top"/>
    </xf>
    <xf numFmtId="0" fontId="12" fillId="0" borderId="38" xfId="0" applyFont="1" applyBorder="1" applyAlignment="1">
      <alignment vertical="center" wrapText="1"/>
    </xf>
    <xf numFmtId="0" fontId="51" fillId="0" borderId="39" xfId="0" applyFont="1" applyBorder="1" applyAlignment="1">
      <alignment vertical="top" wrapText="1"/>
    </xf>
    <xf numFmtId="0" fontId="12" fillId="21" borderId="38" xfId="6" applyFont="1" applyFill="1" applyBorder="1" applyAlignment="1">
      <alignment vertical="center"/>
    </xf>
    <xf numFmtId="0" fontId="12" fillId="0" borderId="39" xfId="6" applyFont="1" applyBorder="1" applyAlignment="1">
      <alignment horizontal="justify" vertical="center" wrapText="1"/>
    </xf>
    <xf numFmtId="0" fontId="12" fillId="0" borderId="39" xfId="6" applyFont="1" applyBorder="1" applyAlignment="1">
      <alignment horizontal="justify" vertical="justify" wrapText="1"/>
    </xf>
    <xf numFmtId="0" fontId="12" fillId="0" borderId="39" xfId="6" applyFont="1" applyBorder="1" applyAlignment="1">
      <alignment horizontal="left" vertical="top" wrapText="1"/>
    </xf>
    <xf numFmtId="0" fontId="14" fillId="20" borderId="38" xfId="6" applyFont="1" applyFill="1" applyBorder="1" applyAlignment="1">
      <alignment horizontal="center"/>
    </xf>
    <xf numFmtId="0" fontId="14" fillId="20" borderId="39" xfId="6" applyFont="1" applyFill="1" applyBorder="1" applyAlignment="1">
      <alignment horizontal="center"/>
    </xf>
    <xf numFmtId="0" fontId="12" fillId="0" borderId="38" xfId="6" applyFont="1" applyBorder="1" applyAlignment="1">
      <alignment horizontal="left" vertical="top" wrapText="1"/>
    </xf>
    <xf numFmtId="0" fontId="12" fillId="0" borderId="38" xfId="6" applyFont="1" applyBorder="1" applyAlignment="1">
      <alignment horizontal="justify" vertical="center" wrapText="1"/>
    </xf>
    <xf numFmtId="0" fontId="12" fillId="0" borderId="38" xfId="6" applyFont="1" applyBorder="1" applyAlignment="1">
      <alignment vertical="top"/>
    </xf>
    <xf numFmtId="0" fontId="12" fillId="21" borderId="38" xfId="6" applyFont="1" applyFill="1" applyBorder="1" applyAlignment="1">
      <alignment vertical="center" wrapText="1"/>
    </xf>
    <xf numFmtId="0" fontId="14" fillId="20" borderId="39" xfId="6" applyFont="1" applyFill="1" applyBorder="1" applyAlignment="1">
      <alignment horizontal="center" wrapText="1"/>
    </xf>
    <xf numFmtId="0" fontId="12" fillId="0" borderId="38" xfId="6" applyFont="1" applyBorder="1" applyAlignment="1">
      <alignment wrapText="1"/>
    </xf>
    <xf numFmtId="0" fontId="12" fillId="0" borderId="39" xfId="6" applyFont="1" applyBorder="1" applyAlignment="1">
      <alignment horizontal="justify" vertical="top" wrapText="1"/>
    </xf>
    <xf numFmtId="0" fontId="0" fillId="0" borderId="0" xfId="0" applyFont="1" applyAlignment="1"/>
    <xf numFmtId="0" fontId="62" fillId="20" borderId="39" xfId="6" applyFont="1" applyFill="1" applyBorder="1" applyAlignment="1">
      <alignment horizontal="center"/>
    </xf>
    <xf numFmtId="0" fontId="62" fillId="20" borderId="50" xfId="6" applyFont="1" applyFill="1" applyBorder="1" applyAlignment="1">
      <alignment horizontal="center"/>
    </xf>
    <xf numFmtId="0" fontId="0" fillId="0" borderId="0" xfId="0" applyFont="1" applyAlignment="1"/>
    <xf numFmtId="0" fontId="58" fillId="26" borderId="0" xfId="0" applyFont="1" applyFill="1" applyBorder="1" applyAlignment="1">
      <alignment horizontal="center" vertical="center" wrapText="1"/>
    </xf>
    <xf numFmtId="0" fontId="2" fillId="0" borderId="0" xfId="0" applyFont="1" applyBorder="1" applyAlignment="1">
      <alignment vertical="center"/>
    </xf>
    <xf numFmtId="0" fontId="51" fillId="0" borderId="38" xfId="0" applyFont="1" applyBorder="1" applyAlignment="1">
      <alignment horizontal="center" vertical="center"/>
    </xf>
    <xf numFmtId="14" fontId="51" fillId="0" borderId="1" xfId="0" applyNumberFormat="1" applyFont="1" applyFill="1" applyBorder="1" applyAlignment="1">
      <alignment horizontal="center" vertical="center"/>
    </xf>
    <xf numFmtId="0" fontId="51" fillId="0" borderId="38" xfId="0" applyFont="1" applyFill="1" applyBorder="1" applyAlignment="1">
      <alignment horizontal="justify" vertical="top" wrapText="1"/>
    </xf>
    <xf numFmtId="9" fontId="51" fillId="0" borderId="1" xfId="0" applyNumberFormat="1" applyFont="1" applyFill="1" applyBorder="1" applyAlignment="1">
      <alignment horizontal="center" vertical="center" wrapText="1"/>
    </xf>
    <xf numFmtId="0" fontId="51" fillId="0" borderId="39" xfId="0" applyFont="1" applyBorder="1" applyAlignment="1">
      <alignment horizontal="center" vertical="center" wrapText="1"/>
    </xf>
    <xf numFmtId="0" fontId="51" fillId="0" borderId="38" xfId="0" applyFont="1" applyFill="1" applyBorder="1" applyAlignment="1">
      <alignment horizontal="center" vertical="center"/>
    </xf>
    <xf numFmtId="0" fontId="51" fillId="0" borderId="38" xfId="0" applyFont="1" applyFill="1" applyBorder="1" applyAlignment="1">
      <alignment horizontal="left" vertical="top"/>
    </xf>
    <xf numFmtId="166" fontId="51" fillId="0" borderId="38" xfId="0" applyNumberFormat="1" applyFont="1" applyBorder="1" applyAlignment="1">
      <alignment horizontal="center" vertical="center" wrapText="1"/>
    </xf>
    <xf numFmtId="0" fontId="62" fillId="20" borderId="39" xfId="6" applyFont="1" applyFill="1" applyBorder="1" applyAlignment="1">
      <alignment horizontal="center"/>
    </xf>
    <xf numFmtId="0" fontId="0" fillId="0" borderId="0" xfId="0" applyFont="1" applyAlignment="1"/>
    <xf numFmtId="0" fontId="51" fillId="0" borderId="38" xfId="0" applyFont="1" applyBorder="1" applyAlignment="1">
      <alignment vertical="center"/>
    </xf>
    <xf numFmtId="0" fontId="63" fillId="0" borderId="0" xfId="0" applyFont="1"/>
    <xf numFmtId="0" fontId="62" fillId="0" borderId="0" xfId="0" applyFont="1" applyAlignment="1">
      <alignment vertical="center"/>
    </xf>
    <xf numFmtId="0" fontId="63" fillId="0" borderId="0" xfId="0" applyFont="1" applyAlignment="1">
      <alignment vertical="center"/>
    </xf>
    <xf numFmtId="0" fontId="62" fillId="2" borderId="0" xfId="0" applyFont="1" applyFill="1" applyBorder="1" applyAlignment="1">
      <alignment horizontal="center"/>
    </xf>
    <xf numFmtId="0" fontId="62" fillId="0" borderId="0" xfId="0" applyFont="1"/>
    <xf numFmtId="0" fontId="62" fillId="2" borderId="0" xfId="0" applyFont="1" applyFill="1" applyBorder="1" applyAlignment="1">
      <alignment horizontal="left"/>
    </xf>
    <xf numFmtId="0" fontId="62" fillId="2" borderId="0" xfId="0" applyFont="1" applyFill="1" applyBorder="1" applyAlignment="1">
      <alignment horizontal="left" vertical="center" wrapText="1"/>
    </xf>
    <xf numFmtId="0" fontId="62" fillId="2" borderId="0" xfId="0" applyFont="1" applyFill="1" applyBorder="1" applyAlignment="1">
      <alignment horizontal="left" vertical="center"/>
    </xf>
    <xf numFmtId="0" fontId="62" fillId="20" borderId="38" xfId="0" applyFont="1" applyFill="1" applyBorder="1" applyAlignment="1">
      <alignment horizontal="center"/>
    </xf>
    <xf numFmtId="0" fontId="51" fillId="21" borderId="38" xfId="0" applyFont="1" applyFill="1" applyBorder="1" applyAlignment="1">
      <alignment vertical="center"/>
    </xf>
    <xf numFmtId="0" fontId="62" fillId="20" borderId="39" xfId="0" applyFont="1" applyFill="1" applyBorder="1" applyAlignment="1">
      <alignment horizontal="center"/>
    </xf>
    <xf numFmtId="0" fontId="51" fillId="21" borderId="38" xfId="0" applyFont="1" applyFill="1" applyBorder="1" applyAlignment="1">
      <alignment vertical="center" wrapText="1"/>
    </xf>
    <xf numFmtId="0" fontId="51" fillId="21" borderId="49" xfId="0" applyFont="1" applyFill="1" applyBorder="1" applyAlignment="1">
      <alignment vertical="center"/>
    </xf>
    <xf numFmtId="0" fontId="51" fillId="0" borderId="49" xfId="0" applyFont="1" applyBorder="1" applyAlignment="1">
      <alignment vertical="top"/>
    </xf>
    <xf numFmtId="0" fontId="62" fillId="20" borderId="38" xfId="0" applyFont="1" applyFill="1" applyBorder="1" applyAlignment="1">
      <alignment horizontal="center" wrapText="1"/>
    </xf>
    <xf numFmtId="0" fontId="51" fillId="0" borderId="38" xfId="0" applyFont="1" applyBorder="1" applyAlignment="1">
      <alignment vertical="center" wrapText="1"/>
    </xf>
    <xf numFmtId="0" fontId="65" fillId="0" borderId="38" xfId="0" applyFont="1" applyBorder="1" applyAlignment="1">
      <alignment vertical="center"/>
    </xf>
    <xf numFmtId="0" fontId="0" fillId="0" borderId="38" xfId="0" applyFont="1" applyBorder="1" applyAlignment="1">
      <alignment horizontal="center"/>
    </xf>
    <xf numFmtId="0" fontId="42" fillId="0" borderId="38" xfId="0" applyFont="1" applyBorder="1" applyAlignment="1">
      <alignment horizontal="center" vertical="center"/>
    </xf>
    <xf numFmtId="0" fontId="42" fillId="0" borderId="39" xfId="0" applyFont="1" applyBorder="1" applyAlignment="1">
      <alignment horizontal="center"/>
    </xf>
    <xf numFmtId="0" fontId="42" fillId="0" borderId="49" xfId="0" applyFont="1" applyBorder="1" applyAlignment="1">
      <alignment horizontal="center"/>
    </xf>
    <xf numFmtId="0" fontId="58" fillId="2" borderId="49" xfId="0" applyFont="1" applyFill="1" applyBorder="1" applyAlignment="1">
      <alignment horizontal="left" vertical="center" wrapText="1"/>
    </xf>
    <xf numFmtId="0" fontId="42" fillId="0" borderId="48" xfId="0" applyFont="1" applyBorder="1" applyAlignment="1">
      <alignment horizontal="center"/>
    </xf>
    <xf numFmtId="0" fontId="58" fillId="2" borderId="48" xfId="0" applyFont="1" applyFill="1" applyBorder="1" applyAlignment="1">
      <alignment horizontal="left" vertical="center" wrapText="1"/>
    </xf>
    <xf numFmtId="0" fontId="0" fillId="0" borderId="39" xfId="0" applyFont="1" applyBorder="1" applyAlignment="1">
      <alignment horizontal="center"/>
    </xf>
    <xf numFmtId="0" fontId="63" fillId="0" borderId="38" xfId="0" applyFont="1" applyBorder="1" applyAlignment="1">
      <alignment horizontal="center" vertical="center" wrapText="1"/>
    </xf>
    <xf numFmtId="9" fontId="63" fillId="0" borderId="38" xfId="0" applyNumberFormat="1" applyFont="1" applyBorder="1" applyAlignment="1">
      <alignment horizontal="center" vertical="center"/>
    </xf>
    <xf numFmtId="0" fontId="63" fillId="0" borderId="39" xfId="0" applyFont="1" applyBorder="1" applyAlignment="1">
      <alignment horizontal="center" vertical="center" wrapText="1"/>
    </xf>
    <xf numFmtId="0" fontId="63" fillId="0" borderId="38" xfId="0" applyFont="1" applyBorder="1" applyAlignment="1">
      <alignment horizontal="justify" vertical="center" wrapText="1"/>
    </xf>
    <xf numFmtId="0" fontId="51" fillId="2" borderId="38" xfId="0" applyFont="1" applyFill="1" applyBorder="1" applyAlignment="1">
      <alignment horizontal="center" vertical="center"/>
    </xf>
    <xf numFmtId="0" fontId="51" fillId="2" borderId="38" xfId="0" applyFont="1" applyFill="1" applyBorder="1" applyAlignment="1">
      <alignment horizontal="center" vertical="center" wrapText="1"/>
    </xf>
    <xf numFmtId="0" fontId="63" fillId="0" borderId="38" xfId="0" applyFont="1" applyBorder="1" applyAlignment="1">
      <alignment horizontal="center" vertical="center"/>
    </xf>
    <xf numFmtId="9" fontId="51" fillId="0" borderId="38" xfId="0" applyNumberFormat="1" applyFont="1" applyBorder="1" applyAlignment="1">
      <alignment horizontal="center" vertical="center" wrapText="1"/>
    </xf>
    <xf numFmtId="9" fontId="51" fillId="2" borderId="38" xfId="0" applyNumberFormat="1" applyFont="1" applyFill="1" applyBorder="1" applyAlignment="1">
      <alignment horizontal="center" vertical="center" wrapText="1"/>
    </xf>
    <xf numFmtId="14" fontId="51" fillId="2" borderId="38" xfId="0" applyNumberFormat="1" applyFont="1" applyFill="1" applyBorder="1" applyAlignment="1">
      <alignment horizontal="center" vertical="center"/>
    </xf>
    <xf numFmtId="0" fontId="51" fillId="2" borderId="38" xfId="0" applyFont="1" applyFill="1" applyBorder="1" applyAlignment="1">
      <alignment horizontal="left" vertical="top" wrapText="1"/>
    </xf>
    <xf numFmtId="0" fontId="63" fillId="0" borderId="38" xfId="0" applyFont="1" applyBorder="1" applyAlignment="1">
      <alignment horizontal="left" vertical="center" wrapText="1"/>
    </xf>
    <xf numFmtId="0" fontId="63" fillId="2" borderId="39" xfId="0" applyFont="1" applyFill="1" applyBorder="1" applyAlignment="1">
      <alignment horizontal="center" vertical="center" wrapText="1"/>
    </xf>
    <xf numFmtId="0" fontId="51" fillId="0" borderId="49" xfId="0" applyFont="1" applyBorder="1" applyAlignment="1">
      <alignment horizontal="center" vertical="center" wrapText="1"/>
    </xf>
    <xf numFmtId="14" fontId="51" fillId="2" borderId="38" xfId="0" applyNumberFormat="1" applyFont="1" applyFill="1" applyBorder="1" applyAlignment="1">
      <alignment horizontal="center" vertical="center" wrapText="1"/>
    </xf>
    <xf numFmtId="0" fontId="63" fillId="2" borderId="38" xfId="0" applyFont="1" applyFill="1" applyBorder="1" applyAlignment="1">
      <alignment horizontal="center" vertical="center" wrapText="1"/>
    </xf>
    <xf numFmtId="0" fontId="63" fillId="2" borderId="38" xfId="0" applyFont="1" applyFill="1" applyBorder="1" applyAlignment="1">
      <alignment horizontal="center" vertical="center"/>
    </xf>
    <xf numFmtId="9" fontId="63" fillId="27" borderId="48" xfId="0" applyNumberFormat="1" applyFont="1" applyFill="1" applyBorder="1" applyAlignment="1">
      <alignment horizontal="center" vertical="center" wrapText="1"/>
    </xf>
    <xf numFmtId="0" fontId="63" fillId="27" borderId="48" xfId="0" applyFont="1" applyFill="1" applyBorder="1" applyAlignment="1">
      <alignment horizontal="center" vertical="center" wrapText="1"/>
    </xf>
    <xf numFmtId="0" fontId="51" fillId="2" borderId="48" xfId="0" applyFont="1" applyFill="1" applyBorder="1" applyAlignment="1">
      <alignment horizontal="center" vertical="center" wrapText="1"/>
    </xf>
    <xf numFmtId="0" fontId="12" fillId="12" borderId="1" xfId="0" applyFont="1" applyFill="1" applyBorder="1" applyAlignment="1">
      <alignment horizontal="justify" vertical="top" wrapText="1"/>
    </xf>
    <xf numFmtId="0" fontId="51" fillId="0" borderId="39" xfId="6" applyFont="1" applyBorder="1" applyAlignment="1">
      <alignment horizontal="justify" vertical="center" wrapText="1"/>
    </xf>
    <xf numFmtId="0" fontId="51" fillId="0" borderId="39" xfId="6" applyFont="1" applyFill="1" applyBorder="1" applyAlignment="1">
      <alignment horizontal="justify" vertical="center" wrapText="1"/>
    </xf>
    <xf numFmtId="0" fontId="51" fillId="0" borderId="39" xfId="6" applyFont="1" applyBorder="1" applyAlignment="1">
      <alignment vertical="center"/>
    </xf>
    <xf numFmtId="0" fontId="51" fillId="0" borderId="38" xfId="6" applyFont="1" applyBorder="1" applyAlignment="1">
      <alignment horizontal="left" vertical="center" wrapText="1"/>
    </xf>
    <xf numFmtId="0" fontId="51" fillId="0" borderId="38" xfId="6" applyFont="1" applyBorder="1" applyAlignment="1">
      <alignment vertical="top" wrapText="1"/>
    </xf>
    <xf numFmtId="0" fontId="51" fillId="0" borderId="38" xfId="6" applyFont="1" applyBorder="1" applyAlignment="1">
      <alignment horizontal="left" vertical="top" wrapText="1"/>
    </xf>
    <xf numFmtId="0" fontId="51" fillId="0" borderId="38" xfId="6" applyFont="1" applyBorder="1" applyAlignment="1">
      <alignment vertical="top"/>
    </xf>
    <xf numFmtId="0" fontId="51" fillId="0" borderId="38" xfId="6" applyFont="1" applyBorder="1" applyAlignment="1">
      <alignment wrapText="1"/>
    </xf>
    <xf numFmtId="0" fontId="12" fillId="0" borderId="38" xfId="6" applyFont="1" applyBorder="1" applyAlignment="1">
      <alignment vertical="center" wrapText="1"/>
    </xf>
    <xf numFmtId="0" fontId="51" fillId="0" borderId="38" xfId="6" applyFont="1" applyBorder="1" applyAlignment="1">
      <alignment vertical="center" wrapText="1"/>
    </xf>
    <xf numFmtId="0" fontId="51" fillId="0" borderId="0" xfId="6" applyFont="1" applyBorder="1" applyAlignment="1">
      <alignment vertical="center" wrapText="1"/>
    </xf>
    <xf numFmtId="0" fontId="69" fillId="0" borderId="1" xfId="6" applyFont="1" applyBorder="1" applyAlignment="1">
      <alignment vertical="center"/>
    </xf>
    <xf numFmtId="0" fontId="70" fillId="2" borderId="0" xfId="6" applyFont="1" applyFill="1" applyAlignment="1">
      <alignment horizontal="center"/>
    </xf>
    <xf numFmtId="0" fontId="70" fillId="20" borderId="38" xfId="6" applyFont="1" applyFill="1" applyBorder="1" applyAlignment="1">
      <alignment horizontal="center"/>
    </xf>
    <xf numFmtId="0" fontId="62" fillId="20" borderId="49" xfId="6" applyFont="1" applyFill="1" applyBorder="1" applyAlignment="1">
      <alignment horizontal="center"/>
    </xf>
    <xf numFmtId="0" fontId="63" fillId="28" borderId="1" xfId="0" applyFont="1" applyFill="1" applyBorder="1" applyAlignment="1">
      <alignment vertical="center" wrapText="1"/>
    </xf>
    <xf numFmtId="0" fontId="63" fillId="0" borderId="1" xfId="0" applyFont="1" applyBorder="1" applyAlignment="1">
      <alignment vertical="center" wrapText="1"/>
    </xf>
    <xf numFmtId="0" fontId="62" fillId="20" borderId="50" xfId="6" applyFont="1" applyFill="1" applyBorder="1" applyAlignment="1">
      <alignment horizontal="center" wrapText="1"/>
    </xf>
    <xf numFmtId="0" fontId="51" fillId="29" borderId="1" xfId="0" applyFont="1" applyFill="1" applyBorder="1" applyAlignment="1">
      <alignment horizontal="center" vertical="center"/>
    </xf>
    <xf numFmtId="0" fontId="12" fillId="0" borderId="1" xfId="0" applyFont="1" applyBorder="1" applyAlignment="1">
      <alignment horizontal="left" vertical="center" wrapText="1"/>
    </xf>
    <xf numFmtId="0" fontId="12" fillId="0" borderId="2" xfId="0" applyFont="1" applyBorder="1" applyAlignment="1">
      <alignment horizontal="center" vertical="center" wrapText="1"/>
    </xf>
    <xf numFmtId="0" fontId="63" fillId="0" borderId="38" xfId="316" applyFont="1" applyBorder="1" applyAlignment="1">
      <alignment horizontal="justify" vertical="center" wrapText="1"/>
    </xf>
    <xf numFmtId="9" fontId="12" fillId="0" borderId="1" xfId="0" applyNumberFormat="1" applyFont="1" applyBorder="1" applyAlignment="1">
      <alignment horizontal="center" vertical="center" wrapText="1"/>
    </xf>
    <xf numFmtId="0" fontId="51" fillId="0" borderId="1" xfId="0" applyFont="1" applyBorder="1" applyAlignment="1">
      <alignment horizontal="center" vertical="center" wrapText="1"/>
    </xf>
    <xf numFmtId="14" fontId="51" fillId="0" borderId="38" xfId="0" applyNumberFormat="1" applyFont="1" applyBorder="1" applyAlignment="1">
      <alignment horizontal="center" vertical="center" wrapText="1"/>
    </xf>
    <xf numFmtId="0" fontId="51" fillId="0" borderId="1" xfId="0" applyFont="1" applyBorder="1" applyAlignment="1">
      <alignment horizontal="center" vertical="center"/>
    </xf>
    <xf numFmtId="0" fontId="51" fillId="0" borderId="1" xfId="0" applyFont="1" applyBorder="1" applyAlignment="1">
      <alignment horizontal="left" vertical="top" wrapText="1"/>
    </xf>
    <xf numFmtId="14" fontId="51" fillId="0" borderId="49" xfId="0" applyNumberFormat="1" applyFont="1" applyBorder="1" applyAlignment="1">
      <alignment horizontal="center" vertical="center" wrapText="1"/>
    </xf>
    <xf numFmtId="0" fontId="51" fillId="0" borderId="2" xfId="0" applyFont="1" applyBorder="1" applyAlignment="1">
      <alignment horizontal="left" vertical="top" wrapText="1"/>
    </xf>
    <xf numFmtId="9" fontId="51" fillId="0" borderId="2" xfId="0" applyNumberFormat="1" applyFont="1" applyBorder="1" applyAlignment="1">
      <alignment horizontal="center" vertical="center" wrapText="1"/>
    </xf>
    <xf numFmtId="14" fontId="51" fillId="25" borderId="2" xfId="0" applyNumberFormat="1" applyFont="1" applyFill="1" applyBorder="1" applyAlignment="1">
      <alignment horizontal="center" vertical="center"/>
    </xf>
    <xf numFmtId="9" fontId="51" fillId="0" borderId="1" xfId="0" applyNumberFormat="1" applyFont="1" applyFill="1" applyBorder="1" applyAlignment="1">
      <alignment horizontal="center" vertical="top" wrapText="1"/>
    </xf>
    <xf numFmtId="9" fontId="51" fillId="0" borderId="1" xfId="396" applyFont="1" applyBorder="1" applyAlignment="1">
      <alignment horizontal="center" vertical="center"/>
    </xf>
    <xf numFmtId="9" fontId="51" fillId="0" borderId="1" xfId="0" applyNumberFormat="1" applyFont="1" applyBorder="1" applyAlignment="1">
      <alignment horizontal="center" vertical="center"/>
    </xf>
    <xf numFmtId="14" fontId="51" fillId="25" borderId="14" xfId="0" applyNumberFormat="1" applyFont="1" applyFill="1" applyBorder="1" applyAlignment="1">
      <alignment horizontal="center" vertical="center"/>
    </xf>
    <xf numFmtId="0" fontId="51" fillId="0" borderId="4" xfId="0" applyFont="1" applyBorder="1" applyAlignment="1">
      <alignment horizontal="center" vertical="center" wrapText="1"/>
    </xf>
    <xf numFmtId="0" fontId="63" fillId="0" borderId="38" xfId="0" applyFont="1" applyBorder="1" applyAlignment="1">
      <alignment horizontal="left" vertical="top" wrapText="1"/>
    </xf>
    <xf numFmtId="9" fontId="51" fillId="12" borderId="38" xfId="0" applyNumberFormat="1" applyFont="1" applyFill="1" applyBorder="1" applyAlignment="1">
      <alignment horizontal="center" vertical="center" wrapText="1"/>
    </xf>
    <xf numFmtId="9" fontId="51" fillId="12" borderId="1" xfId="396" applyFont="1" applyFill="1" applyBorder="1" applyAlignment="1">
      <alignment horizontal="center" vertical="center" wrapText="1"/>
    </xf>
    <xf numFmtId="0" fontId="69" fillId="21" borderId="38" xfId="6" applyFont="1" applyFill="1" applyBorder="1" applyAlignment="1">
      <alignment vertical="top" wrapText="1"/>
    </xf>
    <xf numFmtId="0" fontId="25" fillId="0" borderId="1" xfId="0" applyFont="1" applyBorder="1" applyAlignment="1">
      <alignment horizontal="justify" vertical="top" wrapText="1"/>
    </xf>
    <xf numFmtId="0" fontId="69" fillId="0" borderId="1" xfId="0" applyFont="1" applyBorder="1" applyAlignment="1">
      <alignment horizontal="justify" vertical="top" wrapText="1"/>
    </xf>
    <xf numFmtId="0" fontId="69" fillId="0" borderId="39" xfId="0" applyFont="1" applyBorder="1" applyAlignment="1">
      <alignment horizontal="left" vertical="top" wrapText="1"/>
    </xf>
    <xf numFmtId="0" fontId="25" fillId="0" borderId="39" xfId="6" applyFont="1" applyBorder="1" applyAlignment="1">
      <alignment vertical="top" wrapText="1"/>
    </xf>
    <xf numFmtId="0" fontId="70" fillId="20" borderId="38" xfId="6" applyFont="1" applyFill="1" applyBorder="1" applyAlignment="1">
      <alignment horizontal="center" vertical="top" wrapText="1"/>
    </xf>
    <xf numFmtId="0" fontId="70" fillId="20" borderId="39" xfId="6" applyFont="1" applyFill="1" applyBorder="1" applyAlignment="1">
      <alignment horizontal="center" vertical="top" wrapText="1"/>
    </xf>
    <xf numFmtId="0" fontId="69" fillId="0" borderId="38" xfId="0" applyFont="1" applyBorder="1" applyAlignment="1">
      <alignment horizontal="left" vertical="top" wrapText="1"/>
    </xf>
    <xf numFmtId="0" fontId="69" fillId="0" borderId="38" xfId="6" applyFont="1" applyBorder="1" applyAlignment="1">
      <alignment horizontal="left" vertical="top" wrapText="1"/>
    </xf>
    <xf numFmtId="0" fontId="69" fillId="0" borderId="38" xfId="6" applyFont="1" applyBorder="1" applyAlignment="1">
      <alignment vertical="top" wrapText="1"/>
    </xf>
    <xf numFmtId="0" fontId="25" fillId="0" borderId="38" xfId="6" applyFont="1" applyBorder="1" applyAlignment="1">
      <alignment vertical="top" wrapText="1"/>
    </xf>
    <xf numFmtId="0" fontId="25" fillId="0" borderId="2" xfId="0" applyFont="1" applyBorder="1" applyAlignment="1">
      <alignment vertical="top" wrapText="1"/>
    </xf>
    <xf numFmtId="0" fontId="12" fillId="12" borderId="4" xfId="0" applyFont="1" applyFill="1" applyBorder="1" applyAlignment="1">
      <alignment horizontal="center" vertical="center" wrapText="1"/>
    </xf>
    <xf numFmtId="0" fontId="12" fillId="0" borderId="38" xfId="316" applyFont="1" applyBorder="1" applyAlignment="1">
      <alignment horizontal="center" vertical="center" wrapText="1"/>
    </xf>
    <xf numFmtId="0" fontId="12" fillId="0" borderId="38" xfId="316" applyFont="1" applyBorder="1" applyAlignment="1">
      <alignment horizontal="justify" vertical="center" wrapText="1"/>
    </xf>
    <xf numFmtId="9" fontId="12" fillId="0" borderId="38" xfId="0" applyNumberFormat="1" applyFont="1" applyBorder="1" applyAlignment="1">
      <alignment horizontal="center" vertical="center"/>
    </xf>
    <xf numFmtId="164" fontId="12" fillId="0" borderId="38" xfId="0" applyNumberFormat="1" applyFont="1" applyBorder="1" applyAlignment="1">
      <alignment horizontal="center" vertical="center" wrapText="1"/>
    </xf>
    <xf numFmtId="1" fontId="12" fillId="0" borderId="38" xfId="0" applyNumberFormat="1" applyFont="1" applyBorder="1" applyAlignment="1">
      <alignment horizontal="center" vertical="center"/>
    </xf>
    <xf numFmtId="0" fontId="12" fillId="0" borderId="4" xfId="316" applyFont="1" applyBorder="1" applyAlignment="1">
      <alignment horizontal="center" vertical="center" wrapText="1"/>
    </xf>
    <xf numFmtId="0" fontId="12" fillId="0" borderId="50" xfId="316" applyFont="1" applyBorder="1" applyAlignment="1">
      <alignment horizontal="center" vertical="center" wrapText="1"/>
    </xf>
    <xf numFmtId="165" fontId="12" fillId="0" borderId="38" xfId="0" applyNumberFormat="1" applyFont="1" applyBorder="1" applyAlignment="1">
      <alignment horizontal="center" vertical="center" wrapText="1"/>
    </xf>
    <xf numFmtId="0" fontId="12" fillId="0" borderId="38" xfId="0" applyFont="1" applyBorder="1" applyAlignment="1">
      <alignment horizontal="center" vertical="center"/>
    </xf>
    <xf numFmtId="0" fontId="12" fillId="0" borderId="1" xfId="0" applyFont="1" applyBorder="1" applyAlignment="1">
      <alignment horizontal="center" vertical="top" wrapText="1"/>
    </xf>
    <xf numFmtId="0" fontId="12" fillId="12" borderId="1" xfId="0" applyFont="1" applyFill="1" applyBorder="1" applyAlignment="1">
      <alignment horizontal="center" vertical="center"/>
    </xf>
    <xf numFmtId="14" fontId="12" fillId="0" borderId="4" xfId="0" applyNumberFormat="1" applyFont="1" applyBorder="1" applyAlignment="1">
      <alignment horizontal="center" vertical="center" wrapText="1"/>
    </xf>
    <xf numFmtId="0" fontId="12" fillId="12" borderId="4" xfId="0" applyFont="1" applyFill="1" applyBorder="1" applyAlignment="1">
      <alignment horizontal="center" vertical="top" wrapText="1"/>
    </xf>
    <xf numFmtId="0" fontId="12" fillId="0" borderId="4" xfId="0" applyFont="1" applyBorder="1" applyAlignment="1">
      <alignment horizontal="center" vertical="top" wrapText="1"/>
    </xf>
    <xf numFmtId="1" fontId="12" fillId="0" borderId="1" xfId="0" applyNumberFormat="1" applyFont="1" applyBorder="1" applyAlignment="1">
      <alignment horizontal="center" vertical="center"/>
    </xf>
    <xf numFmtId="14" fontId="12" fillId="0" borderId="38" xfId="0" applyNumberFormat="1" applyFont="1" applyBorder="1" applyAlignment="1">
      <alignment horizontal="center" vertical="center" wrapText="1"/>
    </xf>
    <xf numFmtId="10" fontId="12" fillId="0" borderId="1" xfId="0" applyNumberFormat="1" applyFont="1" applyBorder="1" applyAlignment="1">
      <alignment horizontal="center" vertical="center" wrapText="1"/>
    </xf>
    <xf numFmtId="14" fontId="12" fillId="0" borderId="1" xfId="0" applyNumberFormat="1" applyFont="1" applyBorder="1" applyAlignment="1">
      <alignment horizontal="center" vertical="center" wrapText="1"/>
    </xf>
    <xf numFmtId="9" fontId="12" fillId="0" borderId="1" xfId="0" applyNumberFormat="1" applyFont="1" applyBorder="1" applyAlignment="1">
      <alignment horizontal="center" vertical="center"/>
    </xf>
    <xf numFmtId="14" fontId="12" fillId="25" borderId="1" xfId="0" applyNumberFormat="1" applyFont="1" applyFill="1" applyBorder="1" applyAlignment="1">
      <alignment horizontal="center" vertical="center"/>
    </xf>
    <xf numFmtId="9" fontId="12" fillId="0" borderId="1" xfId="396" applyFont="1" applyFill="1" applyBorder="1" applyAlignment="1">
      <alignment horizontal="center" vertical="center"/>
    </xf>
    <xf numFmtId="0" fontId="12" fillId="0" borderId="1" xfId="0" applyFont="1" applyBorder="1" applyAlignment="1">
      <alignment horizontal="left" vertical="top" wrapText="1"/>
    </xf>
    <xf numFmtId="0" fontId="12" fillId="0" borderId="38" xfId="0" applyFont="1" applyBorder="1" applyAlignment="1">
      <alignment horizontal="left" vertical="top" wrapText="1"/>
    </xf>
    <xf numFmtId="166" fontId="12" fillId="0" borderId="38" xfId="0" applyNumberFormat="1" applyFont="1" applyBorder="1" applyAlignment="1">
      <alignment horizontal="center" vertical="center" wrapText="1"/>
    </xf>
    <xf numFmtId="9" fontId="12" fillId="0" borderId="2" xfId="0" applyNumberFormat="1" applyFont="1" applyBorder="1" applyAlignment="1">
      <alignment horizontal="center" vertical="center" wrapText="1"/>
    </xf>
    <xf numFmtId="0" fontId="69" fillId="21" borderId="0" xfId="6" applyFont="1" applyFill="1" applyBorder="1" applyAlignment="1">
      <alignment vertical="top" wrapText="1"/>
    </xf>
    <xf numFmtId="0" fontId="25" fillId="0" borderId="0" xfId="0" applyFont="1" applyBorder="1" applyAlignment="1">
      <alignment horizontal="justify" vertical="top" wrapText="1"/>
    </xf>
    <xf numFmtId="0" fontId="69" fillId="0" borderId="0" xfId="6" applyFont="1" applyBorder="1" applyAlignment="1">
      <alignment horizontal="justify" vertical="top" wrapText="1"/>
    </xf>
    <xf numFmtId="0" fontId="62" fillId="2" borderId="0" xfId="6" applyFont="1" applyFill="1" applyAlignment="1">
      <alignment horizontal="center" wrapText="1"/>
    </xf>
    <xf numFmtId="0" fontId="62" fillId="2" borderId="0" xfId="6" applyFont="1" applyFill="1" applyAlignment="1">
      <alignment horizontal="left" wrapText="1"/>
    </xf>
    <xf numFmtId="0" fontId="62" fillId="20" borderId="38" xfId="6" applyFont="1" applyFill="1" applyBorder="1" applyAlignment="1">
      <alignment horizontal="center" wrapText="1"/>
    </xf>
    <xf numFmtId="0" fontId="51" fillId="0" borderId="39" xfId="6" applyFont="1" applyBorder="1" applyAlignment="1">
      <alignment horizontal="left" vertical="top" wrapText="1"/>
    </xf>
    <xf numFmtId="0" fontId="51" fillId="0" borderId="39" xfId="6" applyFont="1" applyBorder="1" applyAlignment="1">
      <alignment vertical="top"/>
    </xf>
    <xf numFmtId="0" fontId="51" fillId="0" borderId="39" xfId="6" applyFont="1" applyBorder="1" applyAlignment="1">
      <alignment vertical="center" wrapText="1"/>
    </xf>
    <xf numFmtId="0" fontId="0" fillId="0" borderId="0" xfId="0"/>
    <xf numFmtId="0" fontId="51" fillId="12" borderId="38" xfId="0" applyFont="1" applyFill="1" applyBorder="1" applyAlignment="1">
      <alignment horizontal="justify" vertical="center" wrapText="1"/>
    </xf>
    <xf numFmtId="165" fontId="51" fillId="0" borderId="38" xfId="0" applyNumberFormat="1" applyFont="1" applyBorder="1" applyAlignment="1">
      <alignment horizontal="center" vertical="center"/>
    </xf>
    <xf numFmtId="0" fontId="62" fillId="20" borderId="39" xfId="6" applyFont="1" applyFill="1" applyBorder="1" applyAlignment="1">
      <alignment horizontal="center"/>
    </xf>
    <xf numFmtId="0" fontId="51" fillId="0" borderId="39" xfId="0" applyFont="1" applyBorder="1" applyAlignment="1">
      <alignment horizontal="left" vertical="top" wrapText="1"/>
    </xf>
    <xf numFmtId="0" fontId="0" fillId="0" borderId="0" xfId="0" applyFont="1" applyAlignment="1"/>
    <xf numFmtId="0" fontId="12" fillId="12" borderId="38" xfId="0" applyFont="1" applyFill="1" applyBorder="1" applyAlignment="1">
      <alignment horizontal="center" vertical="center"/>
    </xf>
    <xf numFmtId="0" fontId="12" fillId="0" borderId="38" xfId="0" applyFont="1" applyBorder="1" applyAlignment="1">
      <alignment horizontal="center" vertical="center" wrapText="1"/>
    </xf>
    <xf numFmtId="9" fontId="12" fillId="0" borderId="38" xfId="0" applyNumberFormat="1" applyFont="1" applyBorder="1" applyAlignment="1">
      <alignment horizontal="center" vertical="center" wrapText="1"/>
    </xf>
    <xf numFmtId="164" fontId="12" fillId="12" borderId="38" xfId="0" applyNumberFormat="1" applyFont="1" applyFill="1" applyBorder="1" applyAlignment="1">
      <alignment horizontal="center" vertical="center" wrapText="1"/>
    </xf>
    <xf numFmtId="0" fontId="12" fillId="0" borderId="39" xfId="0" applyFont="1" applyBorder="1" applyAlignment="1">
      <alignment horizontal="center" vertical="center" wrapText="1"/>
    </xf>
    <xf numFmtId="9" fontId="12" fillId="0" borderId="0" xfId="0" applyNumberFormat="1" applyFont="1" applyBorder="1" applyAlignment="1">
      <alignment horizontal="center" vertical="center"/>
    </xf>
    <xf numFmtId="0" fontId="51" fillId="21" borderId="0" xfId="6" applyFont="1" applyFill="1" applyBorder="1" applyAlignment="1">
      <alignment vertical="center" wrapText="1"/>
    </xf>
    <xf numFmtId="0" fontId="51" fillId="0" borderId="0" xfId="6" applyFont="1" applyBorder="1" applyAlignment="1">
      <alignment wrapText="1"/>
    </xf>
    <xf numFmtId="0" fontId="51" fillId="0" borderId="0" xfId="6" applyFont="1" applyBorder="1" applyAlignment="1">
      <alignment horizontal="justify" vertical="top" wrapText="1"/>
    </xf>
    <xf numFmtId="0" fontId="12" fillId="0" borderId="38" xfId="0" applyFont="1" applyBorder="1" applyAlignment="1">
      <alignment horizontal="justify" vertical="center" wrapText="1"/>
    </xf>
    <xf numFmtId="0" fontId="12" fillId="0" borderId="38" xfId="0" applyFont="1" applyBorder="1" applyAlignment="1">
      <alignment horizontal="left" vertical="center" wrapText="1"/>
    </xf>
    <xf numFmtId="0" fontId="12" fillId="0" borderId="38" xfId="0" applyFont="1" applyBorder="1" applyAlignment="1">
      <alignment horizontal="left" vertical="center"/>
    </xf>
    <xf numFmtId="0" fontId="12" fillId="0" borderId="38" xfId="0" applyFont="1" applyBorder="1" applyAlignment="1">
      <alignment vertical="top"/>
    </xf>
    <xf numFmtId="0" fontId="12" fillId="0" borderId="38" xfId="0" applyFont="1" applyBorder="1"/>
    <xf numFmtId="0" fontId="12" fillId="0" borderId="0" xfId="0" applyFont="1" applyBorder="1" applyAlignment="1">
      <alignment horizontal="left" vertical="top" wrapText="1"/>
    </xf>
    <xf numFmtId="0" fontId="12" fillId="0" borderId="0" xfId="0" applyFont="1" applyBorder="1" applyAlignment="1">
      <alignment horizontal="left" vertical="center" wrapText="1"/>
    </xf>
    <xf numFmtId="0" fontId="51" fillId="0" borderId="38" xfId="6" applyFont="1" applyBorder="1" applyAlignment="1">
      <alignment horizontal="justify" vertical="top" wrapText="1"/>
    </xf>
    <xf numFmtId="0" fontId="51" fillId="0" borderId="38" xfId="6" applyFont="1" applyBorder="1" applyAlignment="1">
      <alignment horizontal="justify" vertical="center" wrapText="1"/>
    </xf>
    <xf numFmtId="0" fontId="51" fillId="0" borderId="38" xfId="6" applyFont="1" applyBorder="1" applyAlignment="1">
      <alignment horizontal="justify" vertical="top"/>
    </xf>
    <xf numFmtId="0" fontId="12" fillId="29" borderId="1" xfId="0" applyFont="1" applyFill="1" applyBorder="1" applyAlignment="1">
      <alignment horizontal="center" vertical="center"/>
    </xf>
    <xf numFmtId="9" fontId="12" fillId="0" borderId="1" xfId="0" applyNumberFormat="1" applyFont="1" applyFill="1" applyBorder="1" applyAlignment="1">
      <alignment horizontal="center" vertical="center" wrapText="1"/>
    </xf>
    <xf numFmtId="0" fontId="12" fillId="0" borderId="4" xfId="0" applyFont="1" applyFill="1" applyBorder="1" applyAlignment="1">
      <alignment horizontal="center" vertical="center" wrapText="1"/>
    </xf>
    <xf numFmtId="14" fontId="51" fillId="0" borderId="1" xfId="0" applyNumberFormat="1" applyFont="1" applyBorder="1" applyAlignment="1">
      <alignment horizontal="center" vertical="center" wrapText="1"/>
    </xf>
    <xf numFmtId="9" fontId="12" fillId="0" borderId="2" xfId="396" applyFont="1" applyFill="1" applyBorder="1" applyAlignment="1">
      <alignment horizontal="center" vertical="center"/>
    </xf>
    <xf numFmtId="0" fontId="51" fillId="0" borderId="48" xfId="0" applyFont="1" applyFill="1" applyBorder="1" applyAlignment="1">
      <alignment horizontal="center" vertical="center"/>
    </xf>
    <xf numFmtId="0" fontId="51" fillId="12" borderId="38" xfId="0" applyFont="1" applyFill="1" applyBorder="1" applyAlignment="1">
      <alignment horizontal="left" vertical="top" wrapText="1"/>
    </xf>
    <xf numFmtId="0" fontId="12" fillId="0" borderId="52" xfId="0" applyFont="1" applyBorder="1" applyAlignment="1">
      <alignment horizontal="justify" vertical="center" wrapText="1"/>
    </xf>
    <xf numFmtId="0" fontId="51" fillId="12" borderId="1" xfId="0" applyFont="1" applyFill="1" applyBorder="1" applyAlignment="1">
      <alignment horizontal="center" vertical="center" wrapText="1"/>
    </xf>
    <xf numFmtId="0" fontId="12" fillId="12" borderId="48" xfId="0" applyFont="1" applyFill="1" applyBorder="1" applyAlignment="1">
      <alignment horizontal="center" vertical="center"/>
    </xf>
    <xf numFmtId="9" fontId="12" fillId="0" borderId="1" xfId="396" applyFont="1" applyBorder="1" applyAlignment="1">
      <alignment horizontal="center" vertical="center"/>
    </xf>
    <xf numFmtId="9" fontId="12" fillId="0" borderId="1" xfId="396" applyFont="1" applyBorder="1" applyAlignment="1">
      <alignment horizontal="center" vertical="center" wrapText="1"/>
    </xf>
    <xf numFmtId="0" fontId="12" fillId="0" borderId="4" xfId="0" applyFont="1" applyBorder="1" applyAlignment="1">
      <alignment horizontal="justify" vertical="center" wrapText="1"/>
    </xf>
    <xf numFmtId="0" fontId="12" fillId="0" borderId="1" xfId="316" applyFont="1" applyBorder="1" applyAlignment="1">
      <alignment horizontal="justify" vertical="center" wrapText="1"/>
    </xf>
    <xf numFmtId="0" fontId="12" fillId="0" borderId="39" xfId="6" applyFont="1" applyBorder="1" applyAlignment="1">
      <alignment horizontal="left" vertical="center" wrapText="1"/>
    </xf>
    <xf numFmtId="0" fontId="12" fillId="12" borderId="39" xfId="6" applyFont="1" applyFill="1" applyBorder="1" applyAlignment="1">
      <alignment horizontal="left" vertical="top" wrapText="1"/>
    </xf>
    <xf numFmtId="0" fontId="12" fillId="12" borderId="39" xfId="6" applyFont="1" applyFill="1" applyBorder="1" applyAlignment="1">
      <alignment vertical="center" wrapText="1"/>
    </xf>
    <xf numFmtId="0" fontId="51" fillId="0" borderId="38" xfId="6" applyFont="1" applyBorder="1" applyAlignment="1">
      <alignment horizontal="center" vertical="top" wrapText="1"/>
    </xf>
    <xf numFmtId="0" fontId="12" fillId="0" borderId="38" xfId="6" applyFont="1" applyFill="1" applyBorder="1" applyAlignment="1">
      <alignment vertical="center" wrapText="1"/>
    </xf>
    <xf numFmtId="0" fontId="12" fillId="0" borderId="38" xfId="6" applyFont="1" applyFill="1" applyBorder="1" applyAlignment="1">
      <alignment horizontal="justify" vertical="center" wrapText="1"/>
    </xf>
    <xf numFmtId="0" fontId="12" fillId="0" borderId="38" xfId="6" applyFont="1" applyFill="1" applyBorder="1" applyAlignment="1">
      <alignment horizontal="left" vertical="center" wrapText="1"/>
    </xf>
    <xf numFmtId="0" fontId="12" fillId="29" borderId="1" xfId="0" applyFont="1" applyFill="1" applyBorder="1" applyAlignment="1">
      <alignment horizontal="center" vertical="center" wrapText="1"/>
    </xf>
    <xf numFmtId="0" fontId="63" fillId="0" borderId="41" xfId="316" applyFont="1" applyBorder="1" applyAlignment="1">
      <alignment horizontal="justify" vertical="center" wrapText="1"/>
    </xf>
    <xf numFmtId="0" fontId="51" fillId="0" borderId="38" xfId="6" applyFont="1" applyFill="1" applyBorder="1" applyAlignment="1">
      <alignment horizontal="justify" vertical="top" wrapText="1"/>
    </xf>
    <xf numFmtId="0" fontId="51" fillId="27" borderId="38" xfId="0" applyFont="1" applyFill="1" applyBorder="1" applyAlignment="1">
      <alignment horizontal="justify" vertical="center" wrapText="1"/>
    </xf>
    <xf numFmtId="0" fontId="51" fillId="0" borderId="38" xfId="0" applyFont="1" applyFill="1" applyBorder="1" applyAlignment="1">
      <alignment horizontal="justify" vertical="center" wrapText="1"/>
    </xf>
    <xf numFmtId="0" fontId="12" fillId="0" borderId="1" xfId="0" applyFont="1" applyFill="1" applyBorder="1" applyAlignment="1">
      <alignment horizontal="center" vertical="center" wrapText="1"/>
    </xf>
    <xf numFmtId="0" fontId="62" fillId="0" borderId="38" xfId="0" applyFont="1" applyFill="1" applyBorder="1" applyAlignment="1">
      <alignment horizontal="center" vertical="center"/>
    </xf>
    <xf numFmtId="9" fontId="51" fillId="0" borderId="38" xfId="0" applyNumberFormat="1" applyFont="1" applyFill="1" applyBorder="1" applyAlignment="1">
      <alignment horizontal="center" vertical="center" wrapText="1"/>
    </xf>
    <xf numFmtId="164" fontId="51" fillId="0" borderId="38" xfId="0" applyNumberFormat="1" applyFont="1" applyFill="1" applyBorder="1" applyAlignment="1">
      <alignment horizontal="center" vertical="center" wrapText="1"/>
    </xf>
    <xf numFmtId="0" fontId="51" fillId="0" borderId="39" xfId="0" applyFont="1" applyFill="1" applyBorder="1" applyAlignment="1">
      <alignment horizontal="center" vertical="center" wrapText="1"/>
    </xf>
    <xf numFmtId="164" fontId="51" fillId="0" borderId="1" xfId="0" applyNumberFormat="1" applyFont="1" applyFill="1" applyBorder="1" applyAlignment="1">
      <alignment horizontal="center" vertical="center"/>
    </xf>
    <xf numFmtId="9" fontId="51" fillId="0" borderId="38" xfId="0" applyNumberFormat="1" applyFont="1" applyFill="1" applyBorder="1" applyAlignment="1">
      <alignment horizontal="center" vertical="center"/>
    </xf>
    <xf numFmtId="1" fontId="51" fillId="0" borderId="38" xfId="0" applyNumberFormat="1" applyFont="1" applyFill="1" applyBorder="1" applyAlignment="1">
      <alignment horizontal="center" vertical="center"/>
    </xf>
    <xf numFmtId="0" fontId="12" fillId="0" borderId="1" xfId="0" applyFont="1" applyFill="1" applyBorder="1" applyAlignment="1">
      <alignment horizontal="justify" vertical="center" wrapText="1"/>
    </xf>
    <xf numFmtId="0" fontId="12" fillId="0" borderId="38" xfId="6" applyFont="1" applyBorder="1" applyAlignment="1">
      <alignment horizontal="left" vertical="center" wrapText="1"/>
    </xf>
    <xf numFmtId="0" fontId="12" fillId="0" borderId="38" xfId="6" applyFont="1" applyBorder="1" applyAlignment="1">
      <alignment vertical="top" wrapText="1"/>
    </xf>
    <xf numFmtId="0" fontId="12" fillId="0" borderId="38" xfId="6" applyFont="1" applyBorder="1" applyAlignment="1">
      <alignment horizontal="center" vertical="center" wrapText="1"/>
    </xf>
    <xf numFmtId="0" fontId="62" fillId="0" borderId="38" xfId="0" applyFont="1" applyBorder="1" applyAlignment="1">
      <alignment horizontal="center" vertical="center"/>
    </xf>
    <xf numFmtId="0" fontId="63" fillId="0" borderId="1" xfId="0" applyFont="1" applyBorder="1" applyAlignment="1">
      <alignment horizontal="center" vertical="center"/>
    </xf>
    <xf numFmtId="164" fontId="63" fillId="0" borderId="38" xfId="0" applyNumberFormat="1" applyFont="1" applyBorder="1" applyAlignment="1">
      <alignment horizontal="center" vertical="center" wrapText="1"/>
    </xf>
    <xf numFmtId="9" fontId="12" fillId="12" borderId="1" xfId="0" applyNumberFormat="1" applyFont="1" applyFill="1" applyBorder="1" applyAlignment="1">
      <alignment horizontal="center" vertical="center" wrapText="1"/>
    </xf>
    <xf numFmtId="0" fontId="63" fillId="12" borderId="38" xfId="0" applyFont="1" applyFill="1" applyBorder="1" applyAlignment="1">
      <alignment vertical="center" wrapText="1"/>
    </xf>
    <xf numFmtId="14" fontId="63" fillId="0" borderId="38" xfId="0" applyNumberFormat="1" applyFont="1" applyBorder="1" applyAlignment="1">
      <alignment horizontal="center" vertical="center" wrapText="1"/>
    </xf>
    <xf numFmtId="164" fontId="12" fillId="0" borderId="1" xfId="0" applyNumberFormat="1" applyFont="1" applyBorder="1" applyAlignment="1">
      <alignment horizontal="center" vertical="center" wrapText="1"/>
    </xf>
    <xf numFmtId="0" fontId="51" fillId="0" borderId="1" xfId="325" applyFont="1" applyBorder="1" applyAlignment="1">
      <alignment vertical="top" wrapText="1"/>
    </xf>
    <xf numFmtId="0" fontId="51" fillId="0" borderId="1" xfId="325" applyFont="1" applyBorder="1" applyAlignment="1">
      <alignment horizontal="justify" vertical="top" wrapText="1"/>
    </xf>
    <xf numFmtId="0" fontId="51" fillId="0" borderId="2" xfId="325" applyFont="1" applyBorder="1" applyAlignment="1">
      <alignment vertical="top" wrapText="1"/>
    </xf>
    <xf numFmtId="0" fontId="51" fillId="0" borderId="1" xfId="325" applyFont="1" applyBorder="1" applyAlignment="1">
      <alignment wrapText="1"/>
    </xf>
    <xf numFmtId="9" fontId="51" fillId="12" borderId="1" xfId="6" applyNumberFormat="1" applyFont="1" applyFill="1" applyBorder="1" applyAlignment="1">
      <alignment horizontal="center" vertical="center" wrapText="1"/>
    </xf>
    <xf numFmtId="2" fontId="12" fillId="30" borderId="1" xfId="0" applyNumberFormat="1" applyFont="1" applyFill="1" applyBorder="1" applyAlignment="1">
      <alignment horizontal="left" vertical="top" wrapText="1"/>
    </xf>
    <xf numFmtId="0" fontId="51" fillId="0" borderId="1" xfId="316" applyFont="1" applyBorder="1" applyAlignment="1">
      <alignment horizontal="center" vertical="center" wrapText="1"/>
    </xf>
    <xf numFmtId="0" fontId="51" fillId="0" borderId="4" xfId="316" applyFont="1" applyBorder="1" applyAlignment="1">
      <alignment horizontal="center" vertical="center" wrapText="1"/>
    </xf>
    <xf numFmtId="0" fontId="63" fillId="0" borderId="1" xfId="316" applyFont="1" applyBorder="1" applyAlignment="1">
      <alignment horizontal="center" vertical="center" wrapText="1"/>
    </xf>
    <xf numFmtId="2" fontId="63" fillId="31" borderId="4" xfId="0" applyNumberFormat="1" applyFont="1" applyFill="1" applyBorder="1" applyAlignment="1">
      <alignment horizontal="left" vertical="top" wrapText="1"/>
    </xf>
    <xf numFmtId="2" fontId="63" fillId="30" borderId="1" xfId="0" applyNumberFormat="1" applyFont="1" applyFill="1" applyBorder="1" applyAlignment="1">
      <alignment horizontal="left" vertical="top" wrapText="1"/>
    </xf>
    <xf numFmtId="164" fontId="12" fillId="0" borderId="2" xfId="0" applyNumberFormat="1" applyFont="1" applyBorder="1" applyAlignment="1">
      <alignment horizontal="center" vertical="center" wrapText="1"/>
    </xf>
    <xf numFmtId="164" fontId="12" fillId="12" borderId="1" xfId="0" applyNumberFormat="1" applyFont="1" applyFill="1" applyBorder="1" applyAlignment="1">
      <alignment horizontal="center" vertical="center" wrapText="1"/>
    </xf>
    <xf numFmtId="0" fontId="12" fillId="0" borderId="38" xfId="4" applyFont="1" applyBorder="1" applyAlignment="1">
      <alignment horizontal="left" vertical="top" wrapText="1"/>
    </xf>
    <xf numFmtId="0" fontId="12" fillId="0" borderId="38" xfId="4" applyFont="1" applyBorder="1" applyAlignment="1">
      <alignment horizontal="justify" vertical="center" wrapText="1"/>
    </xf>
    <xf numFmtId="0" fontId="12" fillId="0" borderId="38" xfId="4" applyFont="1" applyBorder="1"/>
    <xf numFmtId="0" fontId="12" fillId="0" borderId="38" xfId="4" applyFont="1" applyBorder="1" applyAlignment="1">
      <alignment horizontal="justify" vertical="center"/>
    </xf>
    <xf numFmtId="0" fontId="2" fillId="0" borderId="38" xfId="0" applyFont="1" applyBorder="1"/>
    <xf numFmtId="0" fontId="2" fillId="0" borderId="38" xfId="0" applyFont="1" applyBorder="1" applyAlignment="1">
      <alignment horizontal="left" vertical="top" wrapText="1"/>
    </xf>
    <xf numFmtId="0" fontId="2" fillId="0" borderId="38" xfId="0" applyFont="1" applyBorder="1" applyAlignment="1">
      <alignment vertical="center"/>
    </xf>
    <xf numFmtId="0" fontId="8" fillId="0" borderId="1" xfId="0" applyFont="1" applyFill="1" applyBorder="1" applyAlignment="1">
      <alignment vertical="center" wrapText="1"/>
    </xf>
    <xf numFmtId="14" fontId="12" fillId="0" borderId="38" xfId="0" applyNumberFormat="1" applyFont="1" applyFill="1" applyBorder="1" applyAlignment="1">
      <alignment horizontal="center" vertical="center"/>
    </xf>
    <xf numFmtId="0" fontId="14" fillId="0" borderId="38" xfId="0" applyFont="1" applyFill="1" applyBorder="1" applyAlignment="1">
      <alignment horizontal="left" vertical="top" wrapText="1"/>
    </xf>
    <xf numFmtId="14" fontId="51" fillId="0" borderId="38" xfId="0" applyNumberFormat="1" applyFont="1" applyFill="1" applyBorder="1" applyAlignment="1">
      <alignment horizontal="center" vertical="center"/>
    </xf>
    <xf numFmtId="0" fontId="51" fillId="0" borderId="38" xfId="0" applyFont="1" applyBorder="1" applyAlignment="1">
      <alignment horizontal="center" vertical="top" wrapText="1"/>
    </xf>
    <xf numFmtId="0" fontId="62" fillId="0" borderId="38" xfId="0" applyFont="1" applyFill="1" applyBorder="1" applyAlignment="1">
      <alignment horizontal="left" vertical="top" wrapText="1"/>
    </xf>
    <xf numFmtId="0" fontId="62" fillId="0" borderId="38" xfId="316" applyFont="1" applyFill="1" applyBorder="1" applyAlignment="1">
      <alignment horizontal="left" vertical="top" wrapText="1"/>
    </xf>
    <xf numFmtId="0" fontId="62" fillId="0" borderId="38" xfId="317" applyFont="1" applyFill="1" applyBorder="1" applyAlignment="1">
      <alignment horizontal="left" vertical="top" wrapText="1"/>
    </xf>
    <xf numFmtId="0" fontId="12" fillId="0" borderId="14" xfId="0" applyFont="1" applyBorder="1" applyAlignment="1">
      <alignment horizontal="center" vertical="center" wrapText="1"/>
    </xf>
    <xf numFmtId="0" fontId="51" fillId="0" borderId="39" xfId="6" applyFont="1" applyBorder="1" applyAlignment="1">
      <alignment horizontal="justify" vertical="top" wrapText="1"/>
    </xf>
    <xf numFmtId="0" fontId="51" fillId="0" borderId="39" xfId="6" applyFont="1" applyBorder="1" applyAlignment="1">
      <alignment horizontal="justify" vertical="top"/>
    </xf>
    <xf numFmtId="0" fontId="12" fillId="0" borderId="53" xfId="0" applyFont="1" applyBorder="1" applyAlignment="1">
      <alignment horizontal="left" vertical="top" wrapText="1"/>
    </xf>
    <xf numFmtId="0" fontId="51" fillId="0" borderId="38" xfId="0" applyFont="1" applyFill="1" applyBorder="1" applyAlignment="1">
      <alignment horizontal="left" vertical="top" wrapText="1"/>
    </xf>
    <xf numFmtId="0" fontId="51" fillId="0" borderId="39" xfId="6" applyFont="1" applyBorder="1" applyAlignment="1">
      <alignment horizontal="justify" vertical="center"/>
    </xf>
    <xf numFmtId="0" fontId="51" fillId="0" borderId="38" xfId="6" applyFont="1" applyBorder="1" applyAlignment="1">
      <alignment horizontal="center" wrapText="1"/>
    </xf>
    <xf numFmtId="0" fontId="51" fillId="0" borderId="38" xfId="6" applyFont="1" applyBorder="1" applyAlignment="1">
      <alignment horizontal="center" vertical="center" wrapText="1"/>
    </xf>
    <xf numFmtId="0" fontId="12" fillId="0" borderId="38" xfId="0" applyFont="1" applyFill="1" applyBorder="1" applyAlignment="1">
      <alignment horizontal="left" vertical="top" wrapText="1"/>
    </xf>
    <xf numFmtId="0" fontId="12" fillId="0" borderId="39" xfId="6" applyFont="1" applyBorder="1" applyAlignment="1">
      <alignment vertical="top"/>
    </xf>
    <xf numFmtId="0" fontId="12" fillId="0" borderId="39" xfId="6" applyFont="1" applyBorder="1" applyAlignment="1">
      <alignment vertical="center" wrapText="1"/>
    </xf>
    <xf numFmtId="0" fontId="51" fillId="12" borderId="38" xfId="6" applyFont="1" applyFill="1" applyBorder="1" applyAlignment="1">
      <alignment wrapText="1"/>
    </xf>
    <xf numFmtId="0" fontId="42" fillId="0" borderId="38" xfId="0" applyFont="1" applyFill="1" applyBorder="1" applyAlignment="1">
      <alignment horizontal="center"/>
    </xf>
    <xf numFmtId="0" fontId="51" fillId="0" borderId="39" xfId="0" applyFont="1" applyFill="1" applyBorder="1" applyAlignment="1">
      <alignment horizontal="left" vertical="center" wrapText="1"/>
    </xf>
    <xf numFmtId="0" fontId="12" fillId="0" borderId="10" xfId="0" applyFont="1" applyBorder="1" applyAlignment="1">
      <alignment horizontal="justify" vertical="center" wrapText="1"/>
    </xf>
    <xf numFmtId="0" fontId="12" fillId="0" borderId="10" xfId="316" applyFont="1" applyBorder="1" applyAlignment="1">
      <alignment horizontal="justify" vertical="center" wrapText="1"/>
    </xf>
    <xf numFmtId="0" fontId="12" fillId="12" borderId="38" xfId="0" applyFont="1" applyFill="1" applyBorder="1" applyAlignment="1">
      <alignment horizontal="center" vertical="center" wrapText="1"/>
    </xf>
    <xf numFmtId="0" fontId="62" fillId="0" borderId="38" xfId="0" applyFont="1" applyBorder="1" applyAlignment="1">
      <alignment horizontal="left" vertical="top"/>
    </xf>
    <xf numFmtId="0" fontId="63" fillId="0" borderId="0" xfId="0" applyFont="1" applyBorder="1" applyAlignment="1">
      <alignment horizontal="left" vertical="top" wrapText="1"/>
    </xf>
    <xf numFmtId="0" fontId="63" fillId="0" borderId="1" xfId="0" applyFont="1" applyBorder="1" applyAlignment="1">
      <alignment horizontal="left" vertical="top" wrapText="1"/>
    </xf>
    <xf numFmtId="0" fontId="51" fillId="0" borderId="1" xfId="337" applyFont="1" applyBorder="1" applyAlignment="1">
      <alignment horizontal="left" vertical="top" wrapText="1"/>
    </xf>
    <xf numFmtId="0" fontId="51" fillId="0" borderId="1" xfId="6" applyFont="1" applyBorder="1" applyAlignment="1">
      <alignment horizontal="left" vertical="top" wrapText="1"/>
    </xf>
    <xf numFmtId="0" fontId="12" fillId="0" borderId="4" xfId="0" applyFont="1" applyBorder="1" applyAlignment="1">
      <alignment horizontal="left" vertical="top" wrapText="1"/>
    </xf>
    <xf numFmtId="0" fontId="12" fillId="0" borderId="4" xfId="0" applyFont="1" applyBorder="1" applyAlignment="1">
      <alignment horizontal="justify" vertical="top" wrapText="1"/>
    </xf>
    <xf numFmtId="0" fontId="12" fillId="12" borderId="1" xfId="0" applyFont="1" applyFill="1" applyBorder="1" applyAlignment="1">
      <alignment horizontal="left" vertical="top" wrapText="1"/>
    </xf>
    <xf numFmtId="0" fontId="51" fillId="0" borderId="0" xfId="0" applyFont="1" applyBorder="1" applyAlignment="1">
      <alignment horizontal="left" vertical="top"/>
    </xf>
    <xf numFmtId="0" fontId="63" fillId="0" borderId="0" xfId="0" applyFont="1" applyAlignment="1">
      <alignment horizontal="left" vertical="top"/>
    </xf>
    <xf numFmtId="0" fontId="62" fillId="20" borderId="39" xfId="6" applyFont="1" applyFill="1" applyBorder="1" applyAlignment="1">
      <alignment horizontal="center"/>
    </xf>
    <xf numFmtId="168" fontId="63" fillId="0" borderId="38" xfId="0" applyNumberFormat="1" applyFont="1" applyFill="1" applyBorder="1" applyAlignment="1">
      <alignment horizontal="center" vertical="center"/>
    </xf>
    <xf numFmtId="0" fontId="63" fillId="0" borderId="1" xfId="0" applyFont="1" applyBorder="1" applyAlignment="1">
      <alignment vertical="center" wrapText="1"/>
    </xf>
    <xf numFmtId="0" fontId="0" fillId="0" borderId="0" xfId="0" applyFont="1" applyAlignment="1"/>
    <xf numFmtId="0" fontId="12" fillId="0" borderId="39" xfId="6" applyFont="1" applyBorder="1" applyAlignment="1">
      <alignment vertical="top" wrapText="1"/>
    </xf>
    <xf numFmtId="0" fontId="12" fillId="12" borderId="38" xfId="6" applyFont="1" applyFill="1" applyBorder="1" applyAlignment="1">
      <alignment vertical="center" wrapText="1"/>
    </xf>
    <xf numFmtId="10" fontId="12" fillId="12" borderId="1" xfId="0" applyNumberFormat="1" applyFont="1" applyFill="1" applyBorder="1" applyAlignment="1">
      <alignment horizontal="center" vertical="center" wrapText="1"/>
    </xf>
    <xf numFmtId="0" fontId="63" fillId="12" borderId="1" xfId="0" applyFont="1" applyFill="1" applyBorder="1" applyAlignment="1">
      <alignment horizontal="center" vertical="center"/>
    </xf>
    <xf numFmtId="0" fontId="51" fillId="0" borderId="38" xfId="0" applyFont="1" applyBorder="1" applyAlignment="1">
      <alignment horizontal="left" vertical="top"/>
    </xf>
    <xf numFmtId="0" fontId="51" fillId="32" borderId="0" xfId="6" applyFont="1" applyFill="1" applyBorder="1" applyAlignment="1">
      <alignment vertical="center"/>
    </xf>
    <xf numFmtId="0" fontId="51" fillId="16" borderId="0" xfId="6" applyFont="1" applyFill="1" applyBorder="1" applyAlignment="1">
      <alignment vertical="center" wrapText="1"/>
    </xf>
    <xf numFmtId="0" fontId="51" fillId="16" borderId="0" xfId="6" applyFont="1" applyFill="1" applyBorder="1" applyAlignment="1">
      <alignment horizontal="justify" vertical="top" wrapText="1"/>
    </xf>
    <xf numFmtId="0" fontId="69" fillId="32" borderId="0" xfId="6" applyFont="1" applyFill="1" applyBorder="1" applyAlignment="1">
      <alignment vertical="top" wrapText="1"/>
    </xf>
    <xf numFmtId="0" fontId="25" fillId="16" borderId="0" xfId="0" applyFont="1" applyFill="1" applyBorder="1" applyAlignment="1">
      <alignment horizontal="justify" vertical="top" wrapText="1"/>
    </xf>
    <xf numFmtId="0" fontId="69" fillId="16" borderId="0" xfId="6" applyFont="1" applyFill="1" applyBorder="1" applyAlignment="1">
      <alignment horizontal="justify" vertical="top" wrapText="1"/>
    </xf>
    <xf numFmtId="0" fontId="51" fillId="32" borderId="0" xfId="6" applyFont="1" applyFill="1" applyBorder="1" applyAlignment="1">
      <alignment vertical="center" wrapText="1"/>
    </xf>
    <xf numFmtId="0" fontId="51" fillId="16" borderId="0" xfId="6" applyFont="1" applyFill="1" applyBorder="1" applyAlignment="1">
      <alignment wrapText="1"/>
    </xf>
    <xf numFmtId="0" fontId="12" fillId="16" borderId="0" xfId="0" applyFont="1" applyFill="1" applyBorder="1" applyAlignment="1">
      <alignment horizontal="left" vertical="top" wrapText="1"/>
    </xf>
    <xf numFmtId="0" fontId="12" fillId="16" borderId="0" xfId="0" applyFont="1" applyFill="1" applyBorder="1" applyAlignment="1">
      <alignment horizontal="left" vertical="center" wrapText="1"/>
    </xf>
    <xf numFmtId="0" fontId="51" fillId="0" borderId="16" xfId="6" applyFont="1" applyBorder="1" applyAlignment="1">
      <alignment horizontal="justify" vertical="top" wrapText="1"/>
    </xf>
    <xf numFmtId="0" fontId="51" fillId="0" borderId="17" xfId="6" applyFont="1" applyBorder="1" applyAlignment="1">
      <alignment horizontal="justify" vertical="top" wrapText="1"/>
    </xf>
    <xf numFmtId="0" fontId="63" fillId="16" borderId="0" xfId="6" applyFont="1" applyFill="1" applyBorder="1"/>
    <xf numFmtId="0" fontId="51" fillId="16" borderId="0" xfId="0" applyFont="1" applyFill="1" applyBorder="1" applyAlignment="1">
      <alignment wrapText="1"/>
    </xf>
    <xf numFmtId="0" fontId="51" fillId="16" borderId="0" xfId="0" applyFont="1" applyFill="1" applyBorder="1" applyAlignment="1">
      <alignment horizontal="justify" vertical="top" wrapText="1"/>
    </xf>
    <xf numFmtId="0" fontId="52" fillId="9" borderId="54" xfId="0" applyFont="1" applyFill="1" applyBorder="1" applyAlignment="1">
      <alignment horizontal="center" vertical="center"/>
    </xf>
    <xf numFmtId="0" fontId="51" fillId="33" borderId="1" xfId="0" applyFont="1" applyFill="1" applyBorder="1" applyAlignment="1">
      <alignment horizontal="center" vertical="center"/>
    </xf>
    <xf numFmtId="0" fontId="63" fillId="29" borderId="1" xfId="0" applyFont="1" applyFill="1" applyBorder="1" applyAlignment="1">
      <alignment horizontal="center" vertical="center" wrapText="1"/>
    </xf>
    <xf numFmtId="0" fontId="12" fillId="0" borderId="1" xfId="331" applyFont="1" applyBorder="1" applyAlignment="1">
      <alignment horizontal="justify" vertical="center" wrapText="1"/>
    </xf>
    <xf numFmtId="0" fontId="63" fillId="0" borderId="41" xfId="0" applyFont="1" applyBorder="1" applyAlignment="1">
      <alignment horizontal="justify" vertical="center" wrapText="1"/>
    </xf>
    <xf numFmtId="0" fontId="12" fillId="12" borderId="1" xfId="316" applyFont="1" applyFill="1" applyBorder="1" applyAlignment="1">
      <alignment horizontal="justify" vertical="center" wrapText="1"/>
    </xf>
    <xf numFmtId="0" fontId="12" fillId="12" borderId="2" xfId="0" applyFont="1" applyFill="1" applyBorder="1" applyAlignment="1">
      <alignment horizontal="justify" vertical="center" wrapText="1"/>
    </xf>
    <xf numFmtId="0" fontId="12" fillId="0" borderId="49" xfId="316" applyFont="1" applyBorder="1" applyAlignment="1">
      <alignment horizontal="justify" vertical="center" wrapText="1"/>
    </xf>
    <xf numFmtId="0" fontId="12" fillId="2" borderId="38" xfId="0" applyFont="1" applyFill="1" applyBorder="1" applyAlignment="1">
      <alignment horizontal="justify" vertical="center" wrapText="1"/>
    </xf>
    <xf numFmtId="0" fontId="63" fillId="0" borderId="49" xfId="0" applyFont="1" applyBorder="1" applyAlignment="1">
      <alignment horizontal="justify" vertical="center" wrapText="1"/>
    </xf>
    <xf numFmtId="0" fontId="12" fillId="0" borderId="38" xfId="0" applyFont="1" applyBorder="1" applyAlignment="1">
      <alignment horizontal="justify" vertical="center"/>
    </xf>
    <xf numFmtId="0" fontId="12" fillId="27" borderId="0" xfId="316" applyFont="1" applyFill="1" applyAlignment="1">
      <alignment horizontal="center" vertical="center" wrapText="1"/>
    </xf>
    <xf numFmtId="0" fontId="12" fillId="27" borderId="1" xfId="0" applyFont="1" applyFill="1" applyBorder="1" applyAlignment="1">
      <alignment horizontal="center" vertical="center" wrapText="1"/>
    </xf>
    <xf numFmtId="0" fontId="51" fillId="0" borderId="1" xfId="316" applyFont="1" applyFill="1" applyBorder="1" applyAlignment="1">
      <alignment horizontal="center" vertical="center" wrapText="1"/>
    </xf>
    <xf numFmtId="0" fontId="12" fillId="0" borderId="41" xfId="0" applyFont="1" applyBorder="1" applyAlignment="1">
      <alignment horizontal="center" vertical="center" wrapText="1"/>
    </xf>
    <xf numFmtId="0" fontId="51" fillId="34" borderId="1" xfId="0" applyFont="1" applyFill="1" applyBorder="1" applyAlignment="1">
      <alignment horizontal="center" vertical="center"/>
    </xf>
    <xf numFmtId="0" fontId="63" fillId="34" borderId="1" xfId="0" applyFont="1" applyFill="1" applyBorder="1" applyAlignment="1">
      <alignment horizontal="center" vertical="center" wrapText="1"/>
    </xf>
    <xf numFmtId="0" fontId="70" fillId="20" borderId="49" xfId="6" applyFont="1" applyFill="1" applyBorder="1" applyAlignment="1">
      <alignment horizontal="center"/>
    </xf>
    <xf numFmtId="0" fontId="12" fillId="0" borderId="1" xfId="0" applyFont="1" applyBorder="1" applyAlignment="1">
      <alignment vertical="top" wrapText="1"/>
    </xf>
    <xf numFmtId="0" fontId="12" fillId="0" borderId="1" xfId="0" applyFont="1" applyBorder="1" applyAlignment="1">
      <alignment vertical="center" wrapText="1"/>
    </xf>
    <xf numFmtId="0" fontId="54" fillId="0" borderId="38" xfId="0" applyFont="1" applyFill="1" applyBorder="1" applyAlignment="1">
      <alignment vertical="center" wrapText="1"/>
    </xf>
    <xf numFmtId="0" fontId="0" fillId="0" borderId="50" xfId="0" applyFont="1" applyBorder="1" applyAlignment="1">
      <alignment horizontal="center"/>
    </xf>
    <xf numFmtId="0" fontId="0" fillId="0" borderId="44" xfId="0" applyFont="1" applyBorder="1" applyAlignment="1">
      <alignment horizontal="center"/>
    </xf>
    <xf numFmtId="0" fontId="42" fillId="0" borderId="1" xfId="0" applyFont="1" applyBorder="1" applyAlignment="1">
      <alignment horizontal="center"/>
    </xf>
    <xf numFmtId="0" fontId="0" fillId="0" borderId="1" xfId="0" applyFont="1" applyBorder="1" applyAlignment="1">
      <alignment horizontal="center"/>
    </xf>
    <xf numFmtId="0" fontId="65" fillId="35" borderId="0" xfId="0" applyFont="1" applyFill="1" applyAlignment="1"/>
    <xf numFmtId="49" fontId="42" fillId="0" borderId="9" xfId="336" applyNumberFormat="1" applyFont="1" applyBorder="1" applyAlignment="1">
      <alignment horizontal="center" vertical="center" wrapText="1"/>
    </xf>
    <xf numFmtId="0" fontId="2" fillId="0" borderId="4" xfId="336" applyFont="1" applyBorder="1" applyAlignment="1">
      <alignment horizontal="center" vertical="center"/>
    </xf>
    <xf numFmtId="0" fontId="42" fillId="0" borderId="9" xfId="336" applyFont="1" applyBorder="1" applyAlignment="1">
      <alignment horizontal="center" vertical="center"/>
    </xf>
    <xf numFmtId="49" fontId="42" fillId="0" borderId="4" xfId="336" applyNumberFormat="1" applyFont="1" applyBorder="1" applyAlignment="1">
      <alignment horizontal="center" vertical="center"/>
    </xf>
    <xf numFmtId="49" fontId="42" fillId="0" borderId="9" xfId="336" applyNumberFormat="1" applyFont="1" applyBorder="1" applyAlignment="1">
      <alignment horizontal="center" vertical="center"/>
    </xf>
    <xf numFmtId="49" fontId="2" fillId="0" borderId="9" xfId="336" applyNumberFormat="1" applyFont="1" applyBorder="1" applyAlignment="1">
      <alignment horizontal="center" vertical="center" wrapText="1"/>
    </xf>
    <xf numFmtId="49" fontId="42" fillId="0" borderId="18" xfId="336" applyNumberFormat="1" applyFont="1" applyBorder="1" applyAlignment="1">
      <alignment horizontal="center" vertical="center"/>
    </xf>
    <xf numFmtId="0" fontId="2" fillId="0" borderId="18" xfId="336" applyFont="1" applyBorder="1" applyAlignment="1">
      <alignment horizontal="center" vertical="center"/>
    </xf>
    <xf numFmtId="49" fontId="42" fillId="0" borderId="19" xfId="336" applyNumberFormat="1" applyFont="1" applyBorder="1" applyAlignment="1">
      <alignment horizontal="center" vertical="center"/>
    </xf>
    <xf numFmtId="49" fontId="42" fillId="0" borderId="20" xfId="336" applyNumberFormat="1" applyFont="1" applyBorder="1" applyAlignment="1">
      <alignment horizontal="center" vertical="center" wrapText="1"/>
    </xf>
    <xf numFmtId="49" fontId="2" fillId="0" borderId="19" xfId="336" applyNumberFormat="1" applyFont="1" applyBorder="1" applyAlignment="1">
      <alignment horizontal="center" vertical="center" wrapText="1"/>
    </xf>
    <xf numFmtId="49" fontId="42" fillId="0" borderId="19" xfId="336" applyNumberFormat="1" applyFont="1" applyBorder="1" applyAlignment="1">
      <alignment horizontal="center" vertical="center" wrapText="1"/>
    </xf>
    <xf numFmtId="0" fontId="42" fillId="0" borderId="19" xfId="336" applyFont="1" applyBorder="1" applyAlignment="1">
      <alignment horizontal="center" vertical="center"/>
    </xf>
    <xf numFmtId="0" fontId="42" fillId="0" borderId="0" xfId="336" applyFont="1" applyBorder="1" applyAlignment="1">
      <alignment horizontal="center" vertical="center"/>
    </xf>
    <xf numFmtId="0" fontId="40" fillId="29" borderId="10" xfId="336" applyFill="1" applyBorder="1" applyAlignment="1">
      <alignment vertical="center"/>
    </xf>
    <xf numFmtId="0" fontId="40" fillId="29" borderId="10" xfId="336" applyFill="1" applyBorder="1" applyAlignment="1">
      <alignment vertical="center" wrapText="1"/>
    </xf>
    <xf numFmtId="0" fontId="40" fillId="29" borderId="11" xfId="336" applyFill="1" applyBorder="1" applyAlignment="1">
      <alignment vertical="center"/>
    </xf>
    <xf numFmtId="0" fontId="40" fillId="0" borderId="1" xfId="336" applyBorder="1" applyAlignment="1">
      <alignment horizontal="center" vertical="center"/>
    </xf>
    <xf numFmtId="0" fontId="40" fillId="0" borderId="0" xfId="336" applyFill="1" applyBorder="1" applyAlignment="1">
      <alignment vertical="center"/>
    </xf>
    <xf numFmtId="49" fontId="40" fillId="0" borderId="19" xfId="336" applyNumberFormat="1" applyFill="1" applyBorder="1" applyAlignment="1">
      <alignment horizontal="center" vertical="center" wrapText="1"/>
    </xf>
    <xf numFmtId="0" fontId="63" fillId="0" borderId="0" xfId="0" applyFont="1" applyAlignment="1">
      <alignment horizontal="center"/>
    </xf>
    <xf numFmtId="0" fontId="51" fillId="0" borderId="1" xfId="0" applyFont="1" applyFill="1" applyBorder="1" applyAlignment="1">
      <alignment horizontal="center" vertical="center" wrapText="1"/>
    </xf>
    <xf numFmtId="0" fontId="51" fillId="12" borderId="39" xfId="0" applyFont="1" applyFill="1" applyBorder="1" applyAlignment="1">
      <alignment horizontal="center" vertical="center"/>
    </xf>
    <xf numFmtId="0" fontId="51" fillId="0" borderId="49" xfId="0" applyFont="1" applyFill="1" applyBorder="1" applyAlignment="1">
      <alignment horizontal="center" vertical="center" wrapText="1"/>
    </xf>
    <xf numFmtId="165" fontId="63" fillId="0" borderId="38" xfId="0" applyNumberFormat="1" applyFont="1" applyBorder="1" applyAlignment="1">
      <alignment horizontal="center" vertical="center" wrapText="1"/>
    </xf>
    <xf numFmtId="0" fontId="51" fillId="12" borderId="49" xfId="0" applyFont="1" applyFill="1" applyBorder="1" applyAlignment="1">
      <alignment horizontal="center" vertical="center" wrapText="1"/>
    </xf>
    <xf numFmtId="2" fontId="51" fillId="0" borderId="38" xfId="0" applyNumberFormat="1" applyFont="1" applyFill="1" applyBorder="1" applyAlignment="1">
      <alignment horizontal="center" vertical="center" wrapText="1"/>
    </xf>
    <xf numFmtId="169" fontId="51" fillId="0" borderId="38" xfId="0" applyNumberFormat="1" applyFont="1" applyFill="1" applyBorder="1" applyAlignment="1">
      <alignment horizontal="center" vertical="center" wrapText="1"/>
    </xf>
    <xf numFmtId="164" fontId="51" fillId="0" borderId="38" xfId="0" applyNumberFormat="1" applyFont="1" applyFill="1" applyBorder="1" applyAlignment="1">
      <alignment horizontal="center" vertical="center"/>
    </xf>
    <xf numFmtId="164" fontId="12" fillId="0" borderId="38" xfId="0" applyNumberFormat="1" applyFont="1" applyFill="1" applyBorder="1" applyAlignment="1">
      <alignment horizontal="center" vertical="center"/>
    </xf>
    <xf numFmtId="0" fontId="12" fillId="0" borderId="38" xfId="0" applyFont="1" applyFill="1" applyBorder="1" applyAlignment="1">
      <alignment horizontal="left" vertical="center"/>
    </xf>
    <xf numFmtId="0" fontId="14" fillId="0" borderId="38" xfId="0" applyFont="1" applyFill="1" applyBorder="1" applyAlignment="1">
      <alignment horizontal="left" vertical="center" wrapText="1"/>
    </xf>
    <xf numFmtId="0" fontId="62" fillId="0" borderId="38" xfId="0" applyFont="1" applyFill="1" applyBorder="1" applyAlignment="1">
      <alignment horizontal="left" vertical="center" wrapText="1"/>
    </xf>
    <xf numFmtId="0" fontId="62" fillId="0" borderId="38" xfId="0" applyFont="1" applyFill="1" applyBorder="1" applyAlignment="1">
      <alignment horizontal="left" vertical="center"/>
    </xf>
    <xf numFmtId="0" fontId="62" fillId="0" borderId="38" xfId="317" applyFont="1" applyFill="1" applyBorder="1" applyAlignment="1">
      <alignment horizontal="left" vertical="center"/>
    </xf>
    <xf numFmtId="0" fontId="62" fillId="0" borderId="38" xfId="317" applyFont="1" applyFill="1" applyBorder="1" applyAlignment="1">
      <alignment horizontal="left" vertical="center" wrapText="1"/>
    </xf>
    <xf numFmtId="164" fontId="51" fillId="0" borderId="38" xfId="317" applyNumberFormat="1" applyFont="1" applyFill="1" applyBorder="1" applyAlignment="1">
      <alignment horizontal="center" vertical="center"/>
    </xf>
    <xf numFmtId="0" fontId="63" fillId="12" borderId="0" xfId="0" applyFont="1" applyFill="1" applyBorder="1" applyAlignment="1">
      <alignment horizontal="center" vertical="center"/>
    </xf>
    <xf numFmtId="1" fontId="51" fillId="0" borderId="38" xfId="0" applyNumberFormat="1" applyFont="1" applyFill="1" applyBorder="1" applyAlignment="1">
      <alignment horizontal="center" vertical="center" wrapText="1"/>
    </xf>
    <xf numFmtId="164" fontId="51" fillId="0" borderId="49" xfId="0" applyNumberFormat="1" applyFont="1" applyBorder="1" applyAlignment="1">
      <alignment horizontal="center" vertical="center" wrapText="1"/>
    </xf>
    <xf numFmtId="164" fontId="51" fillId="0" borderId="0" xfId="0" applyNumberFormat="1" applyFont="1" applyAlignment="1">
      <alignment horizontal="center" wrapText="1"/>
    </xf>
    <xf numFmtId="164" fontId="63" fillId="0" borderId="0" xfId="0" applyNumberFormat="1" applyFont="1" applyAlignment="1">
      <alignment horizontal="center" wrapText="1"/>
    </xf>
    <xf numFmtId="164" fontId="51" fillId="12" borderId="1" xfId="0" applyNumberFormat="1" applyFont="1" applyFill="1" applyBorder="1" applyAlignment="1">
      <alignment horizontal="center" vertical="center" wrapText="1"/>
    </xf>
    <xf numFmtId="14" fontId="51" fillId="2" borderId="38" xfId="0" applyNumberFormat="1" applyFont="1" applyFill="1" applyBorder="1" applyAlignment="1">
      <alignment horizontal="justify" vertical="center"/>
    </xf>
    <xf numFmtId="14" fontId="51" fillId="2" borderId="38" xfId="0" applyNumberFormat="1" applyFont="1" applyFill="1" applyBorder="1" applyAlignment="1">
      <alignment horizontal="center" vertical="center" wrapText="1"/>
    </xf>
    <xf numFmtId="9" fontId="63" fillId="2" borderId="38" xfId="0" applyNumberFormat="1" applyFont="1" applyFill="1" applyBorder="1" applyAlignment="1">
      <alignment horizontal="center" vertical="center" wrapText="1"/>
    </xf>
    <xf numFmtId="0" fontId="52" fillId="22" borderId="49" xfId="6" applyFont="1" applyFill="1" applyBorder="1" applyAlignment="1">
      <alignment horizontal="center" vertical="center" wrapText="1"/>
    </xf>
    <xf numFmtId="164" fontId="51" fillId="0" borderId="38" xfId="6" applyNumberFormat="1" applyFont="1" applyBorder="1" applyAlignment="1">
      <alignment horizontal="center" vertical="center" wrapText="1"/>
    </xf>
    <xf numFmtId="9" fontId="51" fillId="0" borderId="38" xfId="396" applyFont="1" applyFill="1" applyBorder="1" applyAlignment="1">
      <alignment horizontal="center" vertical="center"/>
    </xf>
    <xf numFmtId="164" fontId="63" fillId="0" borderId="1" xfId="0" applyNumberFormat="1" applyFont="1" applyBorder="1" applyAlignment="1">
      <alignment vertical="center"/>
    </xf>
    <xf numFmtId="9" fontId="51" fillId="0" borderId="38" xfId="6" applyNumberFormat="1" applyFont="1" applyBorder="1" applyAlignment="1">
      <alignment horizontal="center" vertical="center"/>
    </xf>
    <xf numFmtId="164" fontId="51" fillId="12" borderId="0" xfId="6" applyNumberFormat="1" applyFont="1" applyFill="1" applyAlignment="1">
      <alignment vertical="center"/>
    </xf>
    <xf numFmtId="0" fontId="51" fillId="12" borderId="0" xfId="6" applyFont="1" applyFill="1" applyAlignment="1">
      <alignment vertical="center"/>
    </xf>
    <xf numFmtId="9" fontId="51" fillId="12" borderId="0" xfId="397" applyFont="1" applyFill="1" applyBorder="1" applyAlignment="1">
      <alignment vertical="center"/>
    </xf>
    <xf numFmtId="164" fontId="63" fillId="12" borderId="0" xfId="6" applyNumberFormat="1" applyFont="1" applyFill="1" applyAlignment="1">
      <alignment vertical="center"/>
    </xf>
    <xf numFmtId="0" fontId="63" fillId="12" borderId="0" xfId="6" applyFont="1" applyFill="1" applyAlignment="1">
      <alignment vertical="center"/>
    </xf>
    <xf numFmtId="9" fontId="63" fillId="12" borderId="0" xfId="397" applyFont="1" applyFill="1" applyBorder="1" applyAlignment="1">
      <alignment vertical="center"/>
    </xf>
    <xf numFmtId="164" fontId="63" fillId="0" borderId="0" xfId="6" applyNumberFormat="1" applyFont="1" applyAlignment="1">
      <alignment vertical="center"/>
    </xf>
    <xf numFmtId="9" fontId="63" fillId="0" borderId="0" xfId="397" applyFont="1" applyBorder="1" applyAlignment="1">
      <alignment vertical="center"/>
    </xf>
    <xf numFmtId="2" fontId="63" fillId="30" borderId="4" xfId="0" applyNumberFormat="1" applyFont="1" applyFill="1" applyBorder="1" applyAlignment="1">
      <alignment horizontal="left" vertical="top" wrapText="1"/>
    </xf>
    <xf numFmtId="0" fontId="63" fillId="0" borderId="1" xfId="0" applyFont="1" applyBorder="1" applyAlignment="1">
      <alignment horizontal="center" vertical="center" wrapText="1"/>
    </xf>
    <xf numFmtId="9" fontId="63" fillId="0" borderId="1" xfId="0" applyNumberFormat="1" applyFont="1" applyBorder="1" applyAlignment="1">
      <alignment horizontal="center" vertical="center" wrapText="1"/>
    </xf>
    <xf numFmtId="164" fontId="12" fillId="12" borderId="1" xfId="0" applyNumberFormat="1" applyFont="1" applyFill="1" applyBorder="1" applyAlignment="1">
      <alignment horizontal="center" vertical="center"/>
    </xf>
    <xf numFmtId="0" fontId="63" fillId="12" borderId="1" xfId="0" applyFont="1" applyFill="1" applyBorder="1" applyAlignment="1">
      <alignment horizontal="center" vertical="center" wrapText="1"/>
    </xf>
    <xf numFmtId="9" fontId="62" fillId="12" borderId="1" xfId="396" applyFont="1" applyFill="1" applyBorder="1" applyAlignment="1">
      <alignment horizontal="center" vertical="center" wrapText="1"/>
    </xf>
    <xf numFmtId="10" fontId="51" fillId="12" borderId="1" xfId="396" applyNumberFormat="1" applyFont="1" applyFill="1" applyBorder="1" applyAlignment="1">
      <alignment horizontal="center" vertical="center" wrapText="1"/>
    </xf>
    <xf numFmtId="9" fontId="51" fillId="0" borderId="14" xfId="0" applyNumberFormat="1" applyFont="1" applyBorder="1" applyAlignment="1">
      <alignment horizontal="center" vertical="center" wrapText="1"/>
    </xf>
    <xf numFmtId="9" fontId="63" fillId="0" borderId="38" xfId="0" applyNumberFormat="1" applyFont="1" applyBorder="1" applyAlignment="1">
      <alignment horizontal="center" vertical="center" wrapText="1"/>
    </xf>
    <xf numFmtId="14" fontId="12" fillId="2" borderId="38" xfId="0" applyNumberFormat="1" applyFont="1" applyFill="1" applyBorder="1" applyAlignment="1">
      <alignment horizontal="center" vertical="center"/>
    </xf>
    <xf numFmtId="9" fontId="12" fillId="2" borderId="38" xfId="0" applyNumberFormat="1" applyFont="1" applyFill="1" applyBorder="1" applyAlignment="1">
      <alignment horizontal="center" vertical="center" wrapText="1"/>
    </xf>
    <xf numFmtId="0" fontId="63" fillId="0" borderId="41" xfId="0" applyFont="1" applyBorder="1" applyAlignment="1">
      <alignment horizontal="justify" vertical="top" wrapText="1"/>
    </xf>
    <xf numFmtId="0" fontId="51" fillId="0" borderId="1" xfId="0" applyFont="1" applyBorder="1" applyAlignment="1">
      <alignment horizontal="justify" vertical="top" wrapText="1"/>
    </xf>
    <xf numFmtId="2" fontId="12" fillId="30" borderId="1" xfId="0" applyNumberFormat="1" applyFont="1" applyFill="1" applyBorder="1" applyAlignment="1">
      <alignment horizontal="justify" vertical="center" wrapText="1"/>
    </xf>
    <xf numFmtId="2" fontId="12" fillId="36" borderId="4" xfId="0" applyNumberFormat="1" applyFont="1" applyFill="1" applyBorder="1" applyAlignment="1">
      <alignment horizontal="justify" vertical="top" wrapText="1"/>
    </xf>
    <xf numFmtId="2" fontId="63" fillId="37" borderId="4" xfId="0" applyNumberFormat="1" applyFont="1" applyFill="1" applyBorder="1" applyAlignment="1">
      <alignment horizontal="left" vertical="top" wrapText="1"/>
    </xf>
    <xf numFmtId="2" fontId="63" fillId="36" borderId="4" xfId="0" applyNumberFormat="1" applyFont="1" applyFill="1" applyBorder="1" applyAlignment="1">
      <alignment horizontal="left" vertical="top" wrapText="1"/>
    </xf>
    <xf numFmtId="2" fontId="12" fillId="38" borderId="1" xfId="0" applyNumberFormat="1" applyFont="1" applyFill="1" applyBorder="1" applyAlignment="1">
      <alignment horizontal="center" vertical="center" wrapText="1"/>
    </xf>
    <xf numFmtId="2" fontId="12" fillId="39" borderId="4" xfId="0" applyNumberFormat="1" applyFont="1" applyFill="1" applyBorder="1" applyAlignment="1">
      <alignment horizontal="justify" vertical="top" wrapText="1"/>
    </xf>
    <xf numFmtId="2" fontId="63" fillId="30" borderId="1" xfId="0" applyNumberFormat="1" applyFont="1" applyFill="1" applyBorder="1" applyAlignment="1">
      <alignment horizontal="justify" vertical="center" wrapText="1"/>
    </xf>
    <xf numFmtId="2" fontId="63" fillId="31" borderId="21" xfId="0" applyNumberFormat="1" applyFont="1" applyFill="1" applyBorder="1" applyAlignment="1">
      <alignment horizontal="left" vertical="top" wrapText="1"/>
    </xf>
    <xf numFmtId="2" fontId="63" fillId="40" borderId="4" xfId="0" applyNumberFormat="1" applyFont="1" applyFill="1" applyBorder="1" applyAlignment="1">
      <alignment horizontal="left" vertical="top" wrapText="1"/>
    </xf>
    <xf numFmtId="2" fontId="63" fillId="0" borderId="1" xfId="0" applyNumberFormat="1" applyFont="1" applyFill="1" applyBorder="1" applyAlignment="1">
      <alignment horizontal="center" vertical="center" wrapText="1"/>
    </xf>
    <xf numFmtId="0" fontId="63" fillId="34" borderId="1" xfId="0" applyFont="1" applyFill="1" applyBorder="1" applyAlignment="1">
      <alignment horizontal="center" vertical="center"/>
    </xf>
    <xf numFmtId="0" fontId="63" fillId="0" borderId="1" xfId="0" applyFont="1" applyFill="1" applyBorder="1" applyAlignment="1">
      <alignment horizontal="center" vertical="center"/>
    </xf>
    <xf numFmtId="0" fontId="63" fillId="41" borderId="1" xfId="0" applyFont="1" applyFill="1" applyBorder="1" applyAlignment="1">
      <alignment horizontal="center" vertical="center"/>
    </xf>
    <xf numFmtId="0" fontId="62" fillId="0" borderId="41" xfId="0" applyFont="1" applyBorder="1" applyAlignment="1">
      <alignment horizontal="center" vertical="center"/>
    </xf>
    <xf numFmtId="0" fontId="63" fillId="0" borderId="1" xfId="0" applyFont="1" applyBorder="1" applyAlignment="1">
      <alignment horizontal="justify" vertical="center"/>
    </xf>
    <xf numFmtId="0" fontId="14" fillId="0" borderId="1" xfId="0" applyFont="1" applyBorder="1" applyAlignment="1">
      <alignment horizontal="center" vertical="center" wrapText="1"/>
    </xf>
    <xf numFmtId="0" fontId="14" fillId="0" borderId="2" xfId="0" applyFont="1" applyBorder="1" applyAlignment="1">
      <alignment horizontal="center" vertical="center" wrapText="1"/>
    </xf>
    <xf numFmtId="0" fontId="63" fillId="17" borderId="1" xfId="0" applyFont="1" applyFill="1" applyBorder="1" applyAlignment="1">
      <alignment horizontal="center" vertical="center"/>
    </xf>
    <xf numFmtId="165" fontId="63" fillId="12" borderId="38" xfId="0" applyNumberFormat="1" applyFont="1" applyFill="1" applyBorder="1" applyAlignment="1">
      <alignment horizontal="center" vertical="center" wrapText="1"/>
    </xf>
    <xf numFmtId="0" fontId="63" fillId="12" borderId="38" xfId="0" applyFont="1" applyFill="1" applyBorder="1" applyAlignment="1">
      <alignment horizontal="justify" vertical="top" wrapText="1"/>
    </xf>
    <xf numFmtId="14" fontId="51" fillId="12" borderId="1" xfId="0" applyNumberFormat="1" applyFont="1" applyFill="1" applyBorder="1" applyAlignment="1">
      <alignment horizontal="center" vertical="center"/>
    </xf>
    <xf numFmtId="14" fontId="51" fillId="2" borderId="38" xfId="0" applyNumberFormat="1" applyFont="1" applyFill="1" applyBorder="1" applyAlignment="1">
      <alignment horizontal="center" vertical="center"/>
    </xf>
    <xf numFmtId="9" fontId="12" fillId="12" borderId="38" xfId="0" applyNumberFormat="1" applyFont="1" applyFill="1" applyBorder="1" applyAlignment="1">
      <alignment horizontal="center" vertical="top" wrapText="1"/>
    </xf>
    <xf numFmtId="9" fontId="12" fillId="12" borderId="38" xfId="0" applyNumberFormat="1" applyFont="1" applyFill="1" applyBorder="1" applyAlignment="1">
      <alignment horizontal="center" vertical="center" wrapText="1"/>
    </xf>
    <xf numFmtId="9" fontId="51" fillId="12" borderId="38" xfId="0" applyNumberFormat="1" applyFont="1" applyFill="1" applyBorder="1" applyAlignment="1">
      <alignment horizontal="center" vertical="top" wrapText="1"/>
    </xf>
    <xf numFmtId="9" fontId="62" fillId="12" borderId="1" xfId="396" applyFont="1" applyFill="1" applyBorder="1" applyAlignment="1">
      <alignment horizontal="left" vertical="center" wrapText="1"/>
    </xf>
    <xf numFmtId="9" fontId="62" fillId="12" borderId="1" xfId="396" applyFont="1" applyFill="1" applyBorder="1" applyAlignment="1">
      <alignment vertical="center" wrapText="1"/>
    </xf>
    <xf numFmtId="10" fontId="51" fillId="2" borderId="38" xfId="0" applyNumberFormat="1" applyFont="1" applyFill="1" applyBorder="1" applyAlignment="1">
      <alignment horizontal="center" vertical="center" wrapText="1"/>
    </xf>
    <xf numFmtId="14" fontId="63" fillId="2" borderId="38" xfId="0" applyNumberFormat="1" applyFont="1" applyFill="1" applyBorder="1" applyAlignment="1">
      <alignment horizontal="center" vertical="center"/>
    </xf>
    <xf numFmtId="0" fontId="63" fillId="42" borderId="38" xfId="0" applyFont="1" applyFill="1" applyBorder="1" applyAlignment="1">
      <alignment horizontal="center" vertical="center" wrapText="1"/>
    </xf>
    <xf numFmtId="167" fontId="63" fillId="2" borderId="38" xfId="0" applyNumberFormat="1" applyFont="1" applyFill="1" applyBorder="1" applyAlignment="1">
      <alignment horizontal="center" vertical="center" wrapText="1"/>
    </xf>
    <xf numFmtId="9" fontId="63" fillId="42" borderId="38" xfId="0" applyNumberFormat="1" applyFont="1" applyFill="1" applyBorder="1" applyAlignment="1">
      <alignment horizontal="center" vertical="center" wrapText="1"/>
    </xf>
    <xf numFmtId="167" fontId="63" fillId="42" borderId="38" xfId="0" applyNumberFormat="1" applyFont="1" applyFill="1" applyBorder="1" applyAlignment="1">
      <alignment horizontal="center" vertical="center" wrapText="1"/>
    </xf>
    <xf numFmtId="14" fontId="51" fillId="12" borderId="1" xfId="0" applyNumberFormat="1" applyFont="1" applyFill="1" applyBorder="1" applyAlignment="1">
      <alignment horizontal="center" vertical="center" wrapText="1"/>
    </xf>
    <xf numFmtId="0" fontId="63" fillId="12" borderId="38" xfId="0" applyFont="1" applyFill="1" applyBorder="1" applyAlignment="1">
      <alignment horizontal="center" vertical="center" wrapText="1"/>
    </xf>
    <xf numFmtId="0" fontId="63" fillId="42" borderId="41" xfId="0" applyFont="1" applyFill="1" applyBorder="1" applyAlignment="1">
      <alignment horizontal="center" vertical="center" wrapText="1"/>
    </xf>
    <xf numFmtId="0" fontId="63" fillId="12" borderId="41" xfId="0" applyFont="1" applyFill="1" applyBorder="1" applyAlignment="1">
      <alignment horizontal="center" vertical="center" wrapText="1"/>
    </xf>
    <xf numFmtId="9" fontId="63" fillId="12" borderId="1" xfId="0" applyNumberFormat="1" applyFont="1" applyFill="1" applyBorder="1" applyAlignment="1">
      <alignment horizontal="center" vertical="center" wrapText="1"/>
    </xf>
    <xf numFmtId="0" fontId="63" fillId="12" borderId="46" xfId="0" applyFont="1" applyFill="1" applyBorder="1" applyAlignment="1">
      <alignment horizontal="center" vertical="center" wrapText="1"/>
    </xf>
    <xf numFmtId="0" fontId="12" fillId="12" borderId="46" xfId="0" applyFont="1" applyFill="1" applyBorder="1" applyAlignment="1">
      <alignment horizontal="center" vertical="center" wrapText="1"/>
    </xf>
    <xf numFmtId="0" fontId="12" fillId="12" borderId="41" xfId="0" applyFont="1" applyFill="1" applyBorder="1" applyAlignment="1">
      <alignment horizontal="center" vertical="center" wrapText="1"/>
    </xf>
    <xf numFmtId="0" fontId="63" fillId="42" borderId="46" xfId="0" applyFont="1" applyFill="1" applyBorder="1" applyAlignment="1">
      <alignment horizontal="center" vertical="center" wrapText="1"/>
    </xf>
    <xf numFmtId="0" fontId="63" fillId="42" borderId="48" xfId="0" applyFont="1" applyFill="1" applyBorder="1" applyAlignment="1">
      <alignment horizontal="center" vertical="center" wrapText="1"/>
    </xf>
    <xf numFmtId="14" fontId="63" fillId="2" borderId="38" xfId="0" applyNumberFormat="1" applyFont="1" applyFill="1" applyBorder="1" applyAlignment="1">
      <alignment horizontal="center" vertical="center" wrapText="1"/>
    </xf>
    <xf numFmtId="9" fontId="63" fillId="12" borderId="41" xfId="0" applyNumberFormat="1" applyFont="1" applyFill="1" applyBorder="1" applyAlignment="1">
      <alignment horizontal="center" vertical="center" wrapText="1"/>
    </xf>
    <xf numFmtId="0" fontId="63" fillId="12" borderId="48" xfId="0" applyFont="1" applyFill="1" applyBorder="1" applyAlignment="1">
      <alignment horizontal="center" vertical="center" wrapText="1"/>
    </xf>
    <xf numFmtId="0" fontId="63" fillId="42" borderId="49" xfId="0" applyFont="1" applyFill="1" applyBorder="1" applyAlignment="1">
      <alignment horizontal="center" vertical="center" wrapText="1"/>
    </xf>
    <xf numFmtId="9" fontId="63" fillId="42" borderId="43" xfId="0" applyNumberFormat="1" applyFont="1" applyFill="1" applyBorder="1" applyAlignment="1">
      <alignment horizontal="center" vertical="center" wrapText="1"/>
    </xf>
    <xf numFmtId="0" fontId="63" fillId="42" borderId="1" xfId="0" applyFont="1" applyFill="1" applyBorder="1" applyAlignment="1">
      <alignment horizontal="center" vertical="center" wrapText="1"/>
    </xf>
    <xf numFmtId="0" fontId="51" fillId="12" borderId="1" xfId="0" applyFont="1" applyFill="1" applyBorder="1" applyAlignment="1">
      <alignment horizontal="center" vertical="center"/>
    </xf>
    <xf numFmtId="9" fontId="51" fillId="12" borderId="2" xfId="0" applyNumberFormat="1" applyFont="1" applyFill="1" applyBorder="1" applyAlignment="1">
      <alignment horizontal="center" vertical="center" wrapText="1"/>
    </xf>
    <xf numFmtId="164" fontId="62" fillId="12" borderId="1" xfId="0" applyNumberFormat="1" applyFont="1" applyFill="1" applyBorder="1" applyAlignment="1">
      <alignment horizontal="center" vertical="center" wrapText="1"/>
    </xf>
    <xf numFmtId="9" fontId="63" fillId="12" borderId="38" xfId="0" applyNumberFormat="1" applyFont="1" applyFill="1" applyBorder="1" applyAlignment="1">
      <alignment horizontal="center" vertical="center" wrapText="1"/>
    </xf>
    <xf numFmtId="0" fontId="63" fillId="12" borderId="1" xfId="0" applyFont="1" applyFill="1" applyBorder="1" applyAlignment="1">
      <alignment vertical="top" wrapText="1"/>
    </xf>
    <xf numFmtId="0" fontId="63" fillId="42" borderId="41" xfId="0" applyFont="1" applyFill="1" applyBorder="1" applyAlignment="1">
      <alignment vertical="center" wrapText="1"/>
    </xf>
    <xf numFmtId="9" fontId="51" fillId="12" borderId="1" xfId="396" applyFont="1" applyFill="1" applyBorder="1" applyAlignment="1">
      <alignment horizontal="justify" vertical="center" wrapText="1"/>
    </xf>
    <xf numFmtId="0" fontId="51" fillId="12" borderId="0" xfId="0" applyFont="1" applyFill="1" applyBorder="1" applyAlignment="1">
      <alignment horizontal="center"/>
    </xf>
    <xf numFmtId="9" fontId="51" fillId="12" borderId="0" xfId="397" applyFont="1" applyFill="1" applyBorder="1" applyAlignment="1">
      <alignment horizontal="center"/>
    </xf>
    <xf numFmtId="164" fontId="51" fillId="12" borderId="0" xfId="0" applyNumberFormat="1" applyFont="1" applyFill="1" applyBorder="1" applyAlignment="1">
      <alignment horizontal="center"/>
    </xf>
    <xf numFmtId="164" fontId="63" fillId="12" borderId="0" xfId="0" applyNumberFormat="1" applyFont="1" applyFill="1" applyAlignment="1">
      <alignment horizontal="center" wrapText="1"/>
    </xf>
    <xf numFmtId="0" fontId="63" fillId="12" borderId="0" xfId="0" applyFont="1" applyFill="1" applyAlignment="1">
      <alignment horizontal="center"/>
    </xf>
    <xf numFmtId="9" fontId="63" fillId="12" borderId="0" xfId="397" applyFont="1" applyFill="1" applyAlignment="1">
      <alignment horizontal="center"/>
    </xf>
    <xf numFmtId="0" fontId="63" fillId="12" borderId="1" xfId="0" applyFont="1" applyFill="1" applyBorder="1" applyAlignment="1">
      <alignment horizontal="justify" vertical="top" wrapText="1"/>
    </xf>
    <xf numFmtId="0" fontId="63" fillId="2" borderId="38" xfId="0" applyFont="1" applyFill="1" applyBorder="1" applyAlignment="1">
      <alignment horizontal="left" vertical="top" wrapText="1"/>
    </xf>
    <xf numFmtId="0" fontId="51" fillId="12" borderId="38" xfId="6" applyFont="1" applyFill="1" applyBorder="1" applyAlignment="1">
      <alignment horizontal="justify" vertical="top"/>
    </xf>
    <xf numFmtId="9" fontId="51" fillId="12" borderId="38" xfId="396" applyFont="1" applyFill="1" applyBorder="1" applyAlignment="1">
      <alignment horizontal="center" vertical="center"/>
    </xf>
    <xf numFmtId="164" fontId="51" fillId="12" borderId="38" xfId="6" applyNumberFormat="1" applyFont="1" applyFill="1" applyBorder="1" applyAlignment="1">
      <alignment horizontal="center" vertical="center" wrapText="1"/>
    </xf>
    <xf numFmtId="9" fontId="63" fillId="12" borderId="1" xfId="396" applyFont="1" applyFill="1" applyBorder="1" applyAlignment="1">
      <alignment horizontal="center" vertical="center"/>
    </xf>
    <xf numFmtId="9" fontId="51" fillId="12" borderId="38" xfId="6" applyNumberFormat="1" applyFont="1" applyFill="1" applyBorder="1" applyAlignment="1">
      <alignment horizontal="center" vertical="center"/>
    </xf>
    <xf numFmtId="2" fontId="63" fillId="30" borderId="1" xfId="6" applyNumberFormat="1" applyFont="1" applyFill="1" applyBorder="1" applyAlignment="1">
      <alignment horizontal="justify" vertical="top" wrapText="1"/>
    </xf>
    <xf numFmtId="2" fontId="12" fillId="43" borderId="4" xfId="6" applyNumberFormat="1" applyFont="1" applyFill="1" applyBorder="1" applyAlignment="1">
      <alignment horizontal="justify" vertical="top" wrapText="1"/>
    </xf>
    <xf numFmtId="164" fontId="51" fillId="25" borderId="38" xfId="6" applyNumberFormat="1" applyFont="1" applyFill="1" applyBorder="1" applyAlignment="1">
      <alignment horizontal="center" vertical="center"/>
    </xf>
    <xf numFmtId="2" fontId="63" fillId="36" borderId="4" xfId="6" applyNumberFormat="1" applyFont="1" applyFill="1" applyBorder="1" applyAlignment="1">
      <alignment horizontal="justify" vertical="top" wrapText="1"/>
    </xf>
    <xf numFmtId="0" fontId="51" fillId="0" borderId="38" xfId="6" applyFont="1" applyBorder="1" applyAlignment="1">
      <alignment horizontal="center" vertical="center"/>
    </xf>
    <xf numFmtId="0" fontId="63" fillId="0" borderId="38" xfId="6" applyFont="1" applyBorder="1" applyAlignment="1">
      <alignment horizontal="center" vertical="center" wrapText="1"/>
    </xf>
    <xf numFmtId="0" fontId="63" fillId="12" borderId="0" xfId="0" applyFont="1" applyFill="1" applyAlignment="1">
      <alignment horizontal="left" vertical="top" wrapText="1"/>
    </xf>
    <xf numFmtId="9" fontId="63" fillId="12" borderId="38" xfId="0" applyNumberFormat="1" applyFont="1" applyFill="1" applyBorder="1" applyAlignment="1">
      <alignment horizontal="center" vertical="center"/>
    </xf>
    <xf numFmtId="0" fontId="12" fillId="0" borderId="1" xfId="6" applyFont="1" applyFill="1" applyBorder="1" applyAlignment="1">
      <alignment horizontal="center" vertical="center" wrapText="1"/>
    </xf>
    <xf numFmtId="0" fontId="51" fillId="0" borderId="38" xfId="6" applyFont="1" applyFill="1" applyBorder="1" applyAlignment="1">
      <alignment horizontal="justify" vertical="center" wrapText="1"/>
    </xf>
    <xf numFmtId="0" fontId="63" fillId="12" borderId="38" xfId="0" applyFont="1" applyFill="1" applyBorder="1" applyAlignment="1">
      <alignment vertical="top" wrapText="1"/>
    </xf>
    <xf numFmtId="0" fontId="51" fillId="0" borderId="38" xfId="6" applyFont="1" applyFill="1" applyBorder="1" applyAlignment="1">
      <alignment horizontal="center" vertical="center" wrapText="1"/>
    </xf>
    <xf numFmtId="164" fontId="51" fillId="0" borderId="38" xfId="6" applyNumberFormat="1" applyFont="1" applyBorder="1" applyAlignment="1">
      <alignment horizontal="center" vertical="center"/>
    </xf>
    <xf numFmtId="14" fontId="63" fillId="12" borderId="38" xfId="0" applyNumberFormat="1" applyFont="1" applyFill="1" applyBorder="1" applyAlignment="1">
      <alignment horizontal="center" vertical="center" wrapText="1"/>
    </xf>
    <xf numFmtId="9" fontId="51" fillId="0" borderId="38" xfId="6" applyNumberFormat="1" applyFont="1" applyBorder="1" applyAlignment="1">
      <alignment horizontal="center" vertical="center" wrapText="1"/>
    </xf>
    <xf numFmtId="164" fontId="63" fillId="0" borderId="38" xfId="6" applyNumberFormat="1" applyFont="1" applyBorder="1" applyAlignment="1">
      <alignment horizontal="center" vertical="center" wrapText="1"/>
    </xf>
    <xf numFmtId="0" fontId="67" fillId="0" borderId="38" xfId="6" applyFont="1" applyBorder="1" applyAlignment="1">
      <alignment horizontal="justify" vertical="top" wrapText="1"/>
    </xf>
    <xf numFmtId="0" fontId="67" fillId="0" borderId="38" xfId="6" applyFont="1" applyBorder="1" applyAlignment="1">
      <alignment horizontal="center" vertical="center" wrapText="1"/>
    </xf>
    <xf numFmtId="164" fontId="12" fillId="0" borderId="38" xfId="6" applyNumberFormat="1" applyFont="1" applyBorder="1" applyAlignment="1">
      <alignment horizontal="center" vertical="center" wrapText="1"/>
    </xf>
    <xf numFmtId="0" fontId="63" fillId="0" borderId="38" xfId="6" applyFont="1" applyBorder="1" applyAlignment="1">
      <alignment horizontal="justify" vertical="top" wrapText="1"/>
    </xf>
    <xf numFmtId="9" fontId="12" fillId="0" borderId="38" xfId="6" applyNumberFormat="1" applyFont="1" applyBorder="1" applyAlignment="1">
      <alignment horizontal="center" vertical="center" wrapText="1"/>
    </xf>
    <xf numFmtId="9" fontId="12" fillId="0" borderId="1" xfId="6" applyNumberFormat="1" applyFont="1" applyBorder="1" applyAlignment="1">
      <alignment horizontal="center" vertical="center"/>
    </xf>
    <xf numFmtId="0" fontId="12" fillId="0" borderId="1" xfId="6" applyFont="1" applyBorder="1" applyAlignment="1">
      <alignment horizontal="center" vertical="center"/>
    </xf>
    <xf numFmtId="164" fontId="12" fillId="0" borderId="41" xfId="6" applyNumberFormat="1" applyFont="1" applyBorder="1" applyAlignment="1">
      <alignment horizontal="center" vertical="center" wrapText="1"/>
    </xf>
    <xf numFmtId="14" fontId="51" fillId="25" borderId="38" xfId="6" applyNumberFormat="1" applyFont="1" applyFill="1" applyBorder="1" applyAlignment="1">
      <alignment vertical="center"/>
    </xf>
    <xf numFmtId="164" fontId="63" fillId="12" borderId="1" xfId="0" applyNumberFormat="1" applyFont="1" applyFill="1" applyBorder="1" applyAlignment="1">
      <alignment horizontal="center" vertical="center"/>
    </xf>
    <xf numFmtId="9" fontId="63" fillId="12" borderId="1" xfId="396" applyFont="1" applyFill="1" applyBorder="1" applyAlignment="1">
      <alignment horizontal="center" vertical="center" wrapText="1"/>
    </xf>
    <xf numFmtId="165" fontId="63" fillId="12" borderId="1" xfId="0" applyNumberFormat="1" applyFont="1" applyFill="1" applyBorder="1" applyAlignment="1">
      <alignment horizontal="center" vertical="center"/>
    </xf>
    <xf numFmtId="0" fontId="67" fillId="12" borderId="1" xfId="0" applyFont="1" applyFill="1" applyBorder="1" applyAlignment="1">
      <alignment horizontal="justify" vertical="top" wrapText="1"/>
    </xf>
    <xf numFmtId="0" fontId="12" fillId="0" borderId="49" xfId="6" applyFont="1" applyBorder="1" applyAlignment="1">
      <alignment horizontal="center" vertical="center" wrapText="1"/>
    </xf>
    <xf numFmtId="164" fontId="51" fillId="12" borderId="38" xfId="6" applyNumberFormat="1" applyFont="1" applyFill="1" applyBorder="1" applyAlignment="1">
      <alignment horizontal="center" vertical="center"/>
    </xf>
    <xf numFmtId="0" fontId="51" fillId="12" borderId="38" xfId="6" applyFont="1" applyFill="1" applyBorder="1" applyAlignment="1">
      <alignment horizontal="justify" vertical="top" wrapText="1"/>
    </xf>
    <xf numFmtId="9" fontId="51" fillId="12" borderId="38" xfId="6" applyNumberFormat="1" applyFont="1" applyFill="1" applyBorder="1" applyAlignment="1">
      <alignment horizontal="center" vertical="center" wrapText="1"/>
    </xf>
    <xf numFmtId="2" fontId="63" fillId="12" borderId="4" xfId="6" applyNumberFormat="1" applyFont="1" applyFill="1" applyBorder="1" applyAlignment="1">
      <alignment horizontal="justify" vertical="top" wrapText="1"/>
    </xf>
    <xf numFmtId="9" fontId="63" fillId="12" borderId="38" xfId="6" applyNumberFormat="1" applyFont="1" applyFill="1" applyBorder="1" applyAlignment="1">
      <alignment horizontal="center" vertical="center"/>
    </xf>
    <xf numFmtId="0" fontId="12" fillId="0" borderId="1" xfId="322" applyFont="1" applyFill="1" applyBorder="1" applyAlignment="1">
      <alignment horizontal="center" vertical="center"/>
    </xf>
    <xf numFmtId="164" fontId="63" fillId="0" borderId="1" xfId="6" applyNumberFormat="1" applyFont="1" applyBorder="1" applyAlignment="1">
      <alignment horizontal="center" vertical="center"/>
    </xf>
    <xf numFmtId="164" fontId="51" fillId="0" borderId="41" xfId="6" applyNumberFormat="1" applyFont="1" applyBorder="1" applyAlignment="1">
      <alignment horizontal="center" vertical="center" wrapText="1"/>
    </xf>
    <xf numFmtId="10" fontId="51" fillId="0" borderId="38" xfId="6" applyNumberFormat="1" applyFont="1" applyBorder="1" applyAlignment="1">
      <alignment horizontal="center" vertical="center" wrapText="1"/>
    </xf>
    <xf numFmtId="164" fontId="63" fillId="12" borderId="1" xfId="0" applyNumberFormat="1" applyFont="1" applyFill="1" applyBorder="1" applyAlignment="1">
      <alignment horizontal="center" vertical="center" wrapText="1"/>
    </xf>
    <xf numFmtId="0" fontId="51" fillId="0" borderId="1" xfId="322" applyFont="1" applyFill="1" applyBorder="1" applyAlignment="1">
      <alignment horizontal="center" vertical="center" wrapText="1"/>
    </xf>
    <xf numFmtId="10" fontId="51" fillId="0" borderId="38" xfId="396" applyNumberFormat="1" applyFont="1" applyFill="1" applyBorder="1" applyAlignment="1">
      <alignment horizontal="center" vertical="center" wrapText="1"/>
    </xf>
    <xf numFmtId="9" fontId="12" fillId="0" borderId="1" xfId="322" applyNumberFormat="1" applyFont="1" applyFill="1" applyBorder="1" applyAlignment="1">
      <alignment horizontal="center" vertical="center"/>
    </xf>
    <xf numFmtId="167" fontId="51" fillId="0" borderId="38" xfId="396" applyNumberFormat="1" applyFont="1" applyFill="1" applyBorder="1" applyAlignment="1">
      <alignment horizontal="center" vertical="center" wrapText="1"/>
    </xf>
    <xf numFmtId="49" fontId="63" fillId="12" borderId="1" xfId="0" applyNumberFormat="1" applyFont="1" applyFill="1" applyBorder="1" applyAlignment="1">
      <alignment horizontal="center" vertical="center" wrapText="1"/>
    </xf>
    <xf numFmtId="9" fontId="12" fillId="0" borderId="1" xfId="6" applyNumberFormat="1" applyFont="1" applyBorder="1" applyAlignment="1">
      <alignment horizontal="center" vertical="center" wrapText="1"/>
    </xf>
    <xf numFmtId="9" fontId="67" fillId="12" borderId="1" xfId="396" applyFont="1" applyFill="1" applyBorder="1" applyAlignment="1">
      <alignment horizontal="center" vertical="center" wrapText="1"/>
    </xf>
    <xf numFmtId="164" fontId="12" fillId="0" borderId="1" xfId="6" applyNumberFormat="1" applyFont="1" applyBorder="1" applyAlignment="1">
      <alignment horizontal="center" vertical="center" wrapText="1"/>
    </xf>
    <xf numFmtId="164" fontId="67" fillId="12" borderId="1" xfId="0" applyNumberFormat="1" applyFont="1" applyFill="1" applyBorder="1" applyAlignment="1">
      <alignment horizontal="center" vertical="center" wrapText="1"/>
    </xf>
    <xf numFmtId="0" fontId="67" fillId="12" borderId="1" xfId="0" applyFont="1" applyFill="1" applyBorder="1" applyAlignment="1">
      <alignment vertical="top" wrapText="1"/>
    </xf>
    <xf numFmtId="0" fontId="12" fillId="0" borderId="1" xfId="322" applyFont="1" applyBorder="1" applyAlignment="1">
      <alignment horizontal="center" vertical="center" wrapText="1"/>
    </xf>
    <xf numFmtId="9" fontId="12" fillId="0" borderId="1" xfId="322" applyNumberFormat="1" applyFont="1" applyBorder="1" applyAlignment="1">
      <alignment horizontal="center" vertical="center"/>
    </xf>
    <xf numFmtId="9" fontId="51" fillId="0" borderId="38" xfId="396" applyFont="1" applyFill="1" applyBorder="1" applyAlignment="1">
      <alignment horizontal="center" vertical="center" wrapText="1"/>
    </xf>
    <xf numFmtId="0" fontId="63" fillId="12" borderId="38" xfId="6" applyFont="1" applyFill="1" applyBorder="1" applyAlignment="1">
      <alignment horizontal="justify" vertical="top" wrapText="1"/>
    </xf>
    <xf numFmtId="9" fontId="62" fillId="0" borderId="38" xfId="396" applyFont="1" applyFill="1" applyBorder="1" applyAlignment="1">
      <alignment horizontal="center" vertical="center" wrapText="1"/>
    </xf>
    <xf numFmtId="0" fontId="67" fillId="12" borderId="1" xfId="0" applyFont="1" applyFill="1" applyBorder="1" applyAlignment="1">
      <alignment horizontal="left" vertical="top" wrapText="1"/>
    </xf>
    <xf numFmtId="9" fontId="12" fillId="0" borderId="41" xfId="396" applyFont="1" applyFill="1" applyBorder="1" applyAlignment="1">
      <alignment horizontal="center" vertical="center" wrapText="1"/>
    </xf>
    <xf numFmtId="164" fontId="51" fillId="0" borderId="41" xfId="6" applyNumberFormat="1" applyFont="1" applyBorder="1" applyAlignment="1">
      <alignment horizontal="center" vertical="center"/>
    </xf>
    <xf numFmtId="0" fontId="51" fillId="0" borderId="39" xfId="6" applyFont="1" applyBorder="1" applyAlignment="1">
      <alignment horizontal="center" vertical="center"/>
    </xf>
    <xf numFmtId="9" fontId="12" fillId="0" borderId="38" xfId="396" applyFont="1" applyFill="1" applyBorder="1" applyAlignment="1">
      <alignment horizontal="center" vertical="center" wrapText="1"/>
    </xf>
    <xf numFmtId="0" fontId="12" fillId="0" borderId="38" xfId="6" applyFont="1" applyFill="1" applyBorder="1" applyAlignment="1">
      <alignment horizontal="center" vertical="center" wrapText="1"/>
    </xf>
    <xf numFmtId="0" fontId="12" fillId="0" borderId="2" xfId="320" applyFont="1" applyFill="1" applyBorder="1" applyAlignment="1">
      <alignment horizontal="center" vertical="center" wrapText="1"/>
    </xf>
    <xf numFmtId="0" fontId="63" fillId="12" borderId="1" xfId="0" applyFont="1" applyFill="1" applyBorder="1" applyAlignment="1">
      <alignment horizontal="left" vertical="top" wrapText="1"/>
    </xf>
    <xf numFmtId="14" fontId="51" fillId="12" borderId="41" xfId="0" applyNumberFormat="1" applyFont="1" applyFill="1" applyBorder="1" applyAlignment="1">
      <alignment horizontal="center" vertical="center" wrapText="1"/>
    </xf>
    <xf numFmtId="0" fontId="63" fillId="0" borderId="1" xfId="0" applyFont="1" applyBorder="1" applyAlignment="1">
      <alignment horizontal="justify" vertical="top" wrapText="1"/>
    </xf>
    <xf numFmtId="164" fontId="63" fillId="0" borderId="1" xfId="0" applyNumberFormat="1" applyFont="1" applyBorder="1" applyAlignment="1">
      <alignment horizontal="center" vertical="center"/>
    </xf>
    <xf numFmtId="0" fontId="63" fillId="0" borderId="38" xfId="0" applyFont="1" applyBorder="1" applyAlignment="1">
      <alignment horizontal="center" vertical="top" wrapText="1"/>
    </xf>
    <xf numFmtId="14" fontId="63" fillId="12" borderId="38" xfId="0" applyNumberFormat="1" applyFont="1" applyFill="1" applyBorder="1" applyAlignment="1">
      <alignment horizontal="center" vertical="center"/>
    </xf>
    <xf numFmtId="0" fontId="63" fillId="12" borderId="38" xfId="0" applyFont="1" applyFill="1" applyBorder="1" applyAlignment="1">
      <alignment horizontal="center" vertical="top" wrapText="1"/>
    </xf>
    <xf numFmtId="9" fontId="63" fillId="0" borderId="1" xfId="396" applyFont="1" applyBorder="1" applyAlignment="1">
      <alignment horizontal="center" vertical="center"/>
    </xf>
    <xf numFmtId="0" fontId="63" fillId="0" borderId="0" xfId="0" applyFont="1" applyAlignment="1">
      <alignment horizontal="center"/>
    </xf>
    <xf numFmtId="14" fontId="63" fillId="12" borderId="1" xfId="0" applyNumberFormat="1" applyFont="1" applyFill="1" applyBorder="1" applyAlignment="1">
      <alignment horizontal="center" vertical="center" wrapText="1"/>
    </xf>
    <xf numFmtId="9" fontId="51" fillId="0" borderId="38" xfId="0" applyNumberFormat="1" applyFont="1" applyBorder="1" applyAlignment="1">
      <alignment horizontal="center" vertical="top" wrapText="1"/>
    </xf>
    <xf numFmtId="0" fontId="4" fillId="12" borderId="38" xfId="0" applyFont="1" applyFill="1" applyBorder="1" applyAlignment="1">
      <alignment horizontal="justify" vertical="top" wrapText="1"/>
    </xf>
    <xf numFmtId="164" fontId="51" fillId="25" borderId="1" xfId="0" applyNumberFormat="1" applyFont="1" applyFill="1" applyBorder="1" applyAlignment="1">
      <alignment horizontal="center" vertical="center"/>
    </xf>
    <xf numFmtId="164" fontId="51" fillId="54" borderId="1" xfId="0" applyNumberFormat="1" applyFont="1" applyFill="1" applyBorder="1" applyAlignment="1">
      <alignment horizontal="center"/>
    </xf>
    <xf numFmtId="0" fontId="12" fillId="54" borderId="1" xfId="0" applyFont="1" applyFill="1" applyBorder="1" applyAlignment="1">
      <alignment horizontal="center" vertical="center" wrapText="1"/>
    </xf>
    <xf numFmtId="0" fontId="51" fillId="12" borderId="1" xfId="0" applyFont="1" applyFill="1" applyBorder="1" applyAlignment="1">
      <alignment horizontal="justify" vertical="top" wrapText="1"/>
    </xf>
    <xf numFmtId="0" fontId="63" fillId="2" borderId="38" xfId="0" applyFont="1" applyFill="1" applyBorder="1" applyAlignment="1">
      <alignment horizontal="justify" vertical="top" wrapText="1"/>
    </xf>
    <xf numFmtId="0" fontId="63" fillId="42" borderId="41" xfId="0" applyFont="1" applyFill="1" applyBorder="1" applyAlignment="1">
      <alignment horizontal="justify" vertical="top" wrapText="1"/>
    </xf>
    <xf numFmtId="0" fontId="63" fillId="12" borderId="41" xfId="0" applyFont="1" applyFill="1" applyBorder="1" applyAlignment="1">
      <alignment horizontal="justify" vertical="top" wrapText="1"/>
    </xf>
    <xf numFmtId="0" fontId="63" fillId="12" borderId="41" xfId="0" applyFont="1" applyFill="1" applyBorder="1" applyAlignment="1">
      <alignment horizontal="left" vertical="top" wrapText="1"/>
    </xf>
    <xf numFmtId="0" fontId="63" fillId="42" borderId="41" xfId="0" applyFont="1" applyFill="1" applyBorder="1" applyAlignment="1">
      <alignment horizontal="left" vertical="top" wrapText="1"/>
    </xf>
    <xf numFmtId="0" fontId="12" fillId="42" borderId="38" xfId="0" applyFont="1" applyFill="1" applyBorder="1" applyAlignment="1">
      <alignment horizontal="left" vertical="top" wrapText="1"/>
    </xf>
    <xf numFmtId="0" fontId="63" fillId="42" borderId="38" xfId="0" applyFont="1" applyFill="1" applyBorder="1" applyAlignment="1">
      <alignment horizontal="left" vertical="top" wrapText="1"/>
    </xf>
    <xf numFmtId="0" fontId="63" fillId="42" borderId="48" xfId="0" applyFont="1" applyFill="1" applyBorder="1" applyAlignment="1">
      <alignment horizontal="left" vertical="top" wrapText="1"/>
    </xf>
    <xf numFmtId="0" fontId="51" fillId="12" borderId="1" xfId="0" applyFont="1" applyFill="1" applyBorder="1" applyAlignment="1">
      <alignment horizontal="left" vertical="top" wrapText="1"/>
    </xf>
    <xf numFmtId="0" fontId="63" fillId="42" borderId="46" xfId="0" applyFont="1" applyFill="1" applyBorder="1" applyAlignment="1">
      <alignment horizontal="left" vertical="top" wrapText="1"/>
    </xf>
    <xf numFmtId="0" fontId="63" fillId="42" borderId="46" xfId="0" applyFont="1" applyFill="1" applyBorder="1" applyAlignment="1">
      <alignment horizontal="justify" vertical="top" wrapText="1"/>
    </xf>
    <xf numFmtId="0" fontId="63" fillId="42" borderId="38" xfId="0" applyFont="1" applyFill="1" applyBorder="1" applyAlignment="1">
      <alignment horizontal="justify" vertical="top" wrapText="1"/>
    </xf>
    <xf numFmtId="0" fontId="62" fillId="12" borderId="1" xfId="0" applyFont="1" applyFill="1" applyBorder="1" applyAlignment="1">
      <alignment horizontal="justify" vertical="top" wrapText="1"/>
    </xf>
    <xf numFmtId="0" fontId="63" fillId="12" borderId="48" xfId="0" applyFont="1" applyFill="1" applyBorder="1" applyAlignment="1">
      <alignment horizontal="justify" vertical="top" wrapText="1"/>
    </xf>
    <xf numFmtId="0" fontId="63" fillId="42" borderId="43" xfId="0" applyFont="1" applyFill="1" applyBorder="1" applyAlignment="1">
      <alignment horizontal="justify" vertical="top" wrapText="1"/>
    </xf>
    <xf numFmtId="0" fontId="63" fillId="42" borderId="1" xfId="0" applyFont="1" applyFill="1" applyBorder="1" applyAlignment="1">
      <alignment horizontal="justify" vertical="top" wrapText="1"/>
    </xf>
    <xf numFmtId="0" fontId="62" fillId="12" borderId="2" xfId="0" applyFont="1" applyFill="1" applyBorder="1" applyAlignment="1">
      <alignment horizontal="justify" vertical="top" wrapText="1"/>
    </xf>
    <xf numFmtId="0" fontId="63" fillId="42" borderId="14" xfId="0" applyFont="1" applyFill="1" applyBorder="1" applyAlignment="1">
      <alignment horizontal="justify" vertical="top" wrapText="1"/>
    </xf>
    <xf numFmtId="0" fontId="12" fillId="2" borderId="38" xfId="0" applyFont="1" applyFill="1" applyBorder="1" applyAlignment="1">
      <alignment horizontal="justify" vertical="top" wrapText="1"/>
    </xf>
    <xf numFmtId="164" fontId="62" fillId="12" borderId="1" xfId="0" applyNumberFormat="1" applyFont="1" applyFill="1" applyBorder="1" applyAlignment="1">
      <alignment vertical="top" wrapText="1"/>
    </xf>
    <xf numFmtId="2" fontId="9" fillId="39" borderId="4" xfId="0" applyNumberFormat="1" applyFont="1" applyFill="1" applyBorder="1" applyAlignment="1">
      <alignment horizontal="left" vertical="top" wrapText="1"/>
    </xf>
    <xf numFmtId="2" fontId="82" fillId="30" borderId="1" xfId="0" applyNumberFormat="1" applyFont="1" applyFill="1" applyBorder="1" applyAlignment="1">
      <alignment horizontal="left" vertical="top" wrapText="1"/>
    </xf>
    <xf numFmtId="0" fontId="4" fillId="12" borderId="46" xfId="0" applyFont="1" applyFill="1" applyBorder="1" applyAlignment="1">
      <alignment horizontal="center" vertical="center" wrapText="1"/>
    </xf>
    <xf numFmtId="0" fontId="4" fillId="42" borderId="41" xfId="0" applyFont="1" applyFill="1" applyBorder="1" applyAlignment="1">
      <alignment horizontal="left" vertical="top" wrapText="1"/>
    </xf>
    <xf numFmtId="0" fontId="4" fillId="42" borderId="41" xfId="0" applyFont="1" applyFill="1" applyBorder="1" applyAlignment="1">
      <alignment horizontal="justify" vertical="top" wrapText="1"/>
    </xf>
    <xf numFmtId="2" fontId="82" fillId="40" borderId="4" xfId="0" applyNumberFormat="1" applyFont="1" applyFill="1" applyBorder="1" applyAlignment="1">
      <alignment horizontal="left" vertical="top" wrapText="1"/>
    </xf>
    <xf numFmtId="2" fontId="82" fillId="31" borderId="4" xfId="0" applyNumberFormat="1" applyFont="1" applyFill="1" applyBorder="1" applyAlignment="1">
      <alignment horizontal="left" vertical="top" wrapText="1"/>
    </xf>
    <xf numFmtId="0" fontId="4" fillId="42" borderId="1" xfId="0" applyFont="1" applyFill="1" applyBorder="1" applyAlignment="1">
      <alignment horizontal="justify" vertical="top" wrapText="1"/>
    </xf>
    <xf numFmtId="0" fontId="4" fillId="42" borderId="41" xfId="0" applyFont="1" applyFill="1" applyBorder="1" applyAlignment="1">
      <alignment horizontal="center" vertical="center" wrapText="1"/>
    </xf>
    <xf numFmtId="0" fontId="4" fillId="12" borderId="41" xfId="0" applyFont="1" applyFill="1" applyBorder="1" applyAlignment="1">
      <alignment horizontal="left" vertical="top" wrapText="1"/>
    </xf>
    <xf numFmtId="0" fontId="4" fillId="2" borderId="38" xfId="0" applyFont="1" applyFill="1" applyBorder="1" applyAlignment="1">
      <alignment horizontal="left" vertical="top" wrapText="1"/>
    </xf>
    <xf numFmtId="0" fontId="4" fillId="12" borderId="1" xfId="0" applyFont="1" applyFill="1" applyBorder="1" applyAlignment="1">
      <alignment horizontal="justify" vertical="top" wrapText="1"/>
    </xf>
    <xf numFmtId="2" fontId="63" fillId="37" borderId="78" xfId="0" applyNumberFormat="1" applyFont="1" applyFill="1" applyBorder="1" applyAlignment="1">
      <alignment horizontal="left" vertical="top" wrapText="1"/>
    </xf>
    <xf numFmtId="2" fontId="82" fillId="37" borderId="4" xfId="0" applyNumberFormat="1" applyFont="1" applyFill="1" applyBorder="1" applyAlignment="1">
      <alignment horizontal="left" vertical="top" wrapText="1"/>
    </xf>
    <xf numFmtId="9" fontId="4" fillId="12" borderId="1" xfId="396" applyFont="1" applyFill="1" applyBorder="1" applyAlignment="1">
      <alignment horizontal="center" vertical="center" wrapText="1"/>
    </xf>
    <xf numFmtId="0" fontId="4" fillId="2" borderId="38" xfId="0" applyFont="1" applyFill="1" applyBorder="1" applyAlignment="1">
      <alignment horizontal="justify" vertical="top" wrapText="1"/>
    </xf>
    <xf numFmtId="14" fontId="51" fillId="0" borderId="48" xfId="0" applyNumberFormat="1" applyFont="1" applyBorder="1" applyAlignment="1">
      <alignment horizontal="center" vertical="center" wrapText="1"/>
    </xf>
    <xf numFmtId="14" fontId="51" fillId="0" borderId="1" xfId="0" applyNumberFormat="1" applyFont="1" applyBorder="1" applyAlignment="1">
      <alignment horizontal="center" vertical="top" wrapText="1"/>
    </xf>
    <xf numFmtId="0" fontId="12" fillId="0" borderId="24" xfId="0" applyFont="1" applyBorder="1" applyAlignment="1">
      <alignment horizontal="center" vertical="center" wrapText="1"/>
    </xf>
    <xf numFmtId="164" fontId="12" fillId="12" borderId="48" xfId="0" applyNumberFormat="1" applyFont="1" applyFill="1" applyBorder="1" applyAlignment="1">
      <alignment horizontal="center" vertical="center" wrapText="1"/>
    </xf>
    <xf numFmtId="9" fontId="12" fillId="0" borderId="14" xfId="396" applyFont="1" applyBorder="1" applyAlignment="1">
      <alignment horizontal="center" vertical="center" wrapText="1"/>
    </xf>
    <xf numFmtId="0" fontId="51" fillId="0" borderId="14" xfId="0" applyFont="1" applyBorder="1" applyAlignment="1">
      <alignment horizontal="left" vertical="top" wrapText="1"/>
    </xf>
    <xf numFmtId="164" fontId="12" fillId="12" borderId="53" xfId="0" applyNumberFormat="1" applyFont="1" applyFill="1" applyBorder="1" applyAlignment="1">
      <alignment horizontal="center" vertical="center" wrapText="1"/>
    </xf>
    <xf numFmtId="14" fontId="51" fillId="0" borderId="53" xfId="0" applyNumberFormat="1" applyFont="1" applyBorder="1" applyAlignment="1">
      <alignment horizontal="center" vertical="center" wrapText="1"/>
    </xf>
    <xf numFmtId="0" fontId="63" fillId="19" borderId="0" xfId="0" applyFont="1" applyFill="1" applyAlignment="1">
      <alignment vertical="top" wrapText="1"/>
    </xf>
    <xf numFmtId="0" fontId="0" fillId="12" borderId="0" xfId="0" applyFont="1" applyFill="1" applyAlignment="1">
      <alignment vertical="center"/>
    </xf>
    <xf numFmtId="9" fontId="63" fillId="0" borderId="1" xfId="0" applyNumberFormat="1" applyFont="1" applyBorder="1" applyAlignment="1">
      <alignment horizontal="center" vertical="center"/>
    </xf>
    <xf numFmtId="164" fontId="4" fillId="12" borderId="1" xfId="0" applyNumberFormat="1" applyFont="1" applyFill="1" applyBorder="1" applyAlignment="1">
      <alignment horizontal="justify" vertical="top" wrapText="1"/>
    </xf>
    <xf numFmtId="0" fontId="4" fillId="12" borderId="1" xfId="0" applyFont="1" applyFill="1" applyBorder="1" applyAlignment="1">
      <alignment horizontal="left" vertical="top" wrapText="1"/>
    </xf>
    <xf numFmtId="2" fontId="9" fillId="43" borderId="4" xfId="0" applyNumberFormat="1" applyFont="1" applyFill="1" applyBorder="1" applyAlignment="1">
      <alignment horizontal="justify" vertical="top" wrapText="1"/>
    </xf>
    <xf numFmtId="2" fontId="82" fillId="36" borderId="4" xfId="0" applyNumberFormat="1" applyFont="1" applyFill="1" applyBorder="1" applyAlignment="1">
      <alignment horizontal="justify" vertical="top" wrapText="1"/>
    </xf>
    <xf numFmtId="0" fontId="51" fillId="17" borderId="1" xfId="0" applyFont="1" applyFill="1" applyBorder="1" applyAlignment="1">
      <alignment horizontal="center" wrapText="1"/>
    </xf>
    <xf numFmtId="2" fontId="82" fillId="31" borderId="4" xfId="0" applyNumberFormat="1" applyFont="1" applyFill="1" applyBorder="1" applyAlignment="1">
      <alignment horizontal="justify" vertical="top" wrapText="1"/>
    </xf>
    <xf numFmtId="2" fontId="82" fillId="37" borderId="4" xfId="0" applyNumberFormat="1" applyFont="1" applyFill="1" applyBorder="1" applyAlignment="1">
      <alignment horizontal="justify" vertical="top" wrapText="1"/>
    </xf>
    <xf numFmtId="0" fontId="9" fillId="55" borderId="4" xfId="0" applyFont="1" applyFill="1" applyBorder="1" applyAlignment="1">
      <alignment horizontal="justify" vertical="top" wrapText="1"/>
    </xf>
    <xf numFmtId="0" fontId="51" fillId="2" borderId="38" xfId="0" applyFont="1" applyFill="1" applyBorder="1" applyAlignment="1">
      <alignment horizontal="justify" vertical="top" wrapText="1"/>
    </xf>
    <xf numFmtId="0" fontId="51" fillId="12" borderId="38" xfId="0" applyFont="1" applyFill="1" applyBorder="1" applyAlignment="1">
      <alignment horizontal="center" vertical="top" wrapText="1"/>
    </xf>
    <xf numFmtId="0" fontId="63" fillId="2" borderId="38" xfId="0" applyFont="1" applyFill="1" applyBorder="1" applyAlignment="1">
      <alignment horizontal="center" vertical="top" wrapText="1"/>
    </xf>
    <xf numFmtId="0" fontId="51" fillId="2" borderId="38" xfId="0" applyFont="1" applyFill="1" applyBorder="1" applyAlignment="1">
      <alignment horizontal="justify" vertical="top"/>
    </xf>
    <xf numFmtId="0" fontId="12" fillId="12" borderId="38" xfId="0" applyFont="1" applyFill="1" applyBorder="1" applyAlignment="1">
      <alignment horizontal="left" vertical="top"/>
    </xf>
    <xf numFmtId="0" fontId="51" fillId="2" borderId="38" xfId="0" applyFont="1" applyFill="1" applyBorder="1" applyAlignment="1">
      <alignment horizontal="center" vertical="top"/>
    </xf>
    <xf numFmtId="0" fontId="62" fillId="12" borderId="38" xfId="0" applyFont="1" applyFill="1" applyBorder="1" applyAlignment="1">
      <alignment horizontal="left" vertical="top" wrapText="1"/>
    </xf>
    <xf numFmtId="0" fontId="69" fillId="0" borderId="38" xfId="0" applyFont="1" applyBorder="1" applyAlignment="1">
      <alignment horizontal="justify" vertical="top" wrapText="1"/>
    </xf>
    <xf numFmtId="0" fontId="63" fillId="42" borderId="38" xfId="0" applyFont="1" applyFill="1" applyBorder="1" applyAlignment="1">
      <alignment horizontal="center" vertical="top" wrapText="1"/>
    </xf>
    <xf numFmtId="0" fontId="63" fillId="12" borderId="4" xfId="0" applyFont="1" applyFill="1" applyBorder="1" applyAlignment="1">
      <alignment vertical="top" wrapText="1"/>
    </xf>
    <xf numFmtId="0" fontId="12" fillId="12" borderId="1" xfId="0" applyFont="1" applyFill="1" applyBorder="1" applyAlignment="1">
      <alignment horizontal="center" vertical="top" wrapText="1"/>
    </xf>
    <xf numFmtId="0" fontId="51" fillId="12" borderId="1" xfId="0" applyFont="1" applyFill="1" applyBorder="1" applyAlignment="1">
      <alignment horizontal="center" vertical="top"/>
    </xf>
    <xf numFmtId="164" fontId="51" fillId="12" borderId="1" xfId="0" applyNumberFormat="1" applyFont="1" applyFill="1" applyBorder="1" applyAlignment="1">
      <alignment vertical="top" wrapText="1"/>
    </xf>
    <xf numFmtId="164" fontId="51" fillId="12" borderId="1" xfId="0" applyNumberFormat="1" applyFont="1" applyFill="1" applyBorder="1" applyAlignment="1">
      <alignment vertical="top"/>
    </xf>
    <xf numFmtId="14" fontId="51" fillId="2" borderId="38" xfId="0" applyNumberFormat="1" applyFont="1" applyFill="1" applyBorder="1" applyAlignment="1">
      <alignment horizontal="left" vertical="top" wrapText="1"/>
    </xf>
    <xf numFmtId="14" fontId="51" fillId="2" borderId="38" xfId="0" applyNumberFormat="1" applyFont="1" applyFill="1" applyBorder="1" applyAlignment="1">
      <alignment horizontal="justify" vertical="top" wrapText="1"/>
    </xf>
    <xf numFmtId="0" fontId="12" fillId="42" borderId="41" xfId="0" applyFont="1" applyFill="1" applyBorder="1" applyAlignment="1">
      <alignment horizontal="justify" vertical="top" wrapText="1"/>
    </xf>
    <xf numFmtId="164" fontId="51" fillId="12" borderId="1" xfId="0" applyNumberFormat="1" applyFont="1" applyFill="1" applyBorder="1" applyAlignment="1">
      <alignment horizontal="justify" vertical="top" wrapText="1"/>
    </xf>
    <xf numFmtId="0" fontId="51" fillId="12" borderId="1" xfId="0" applyFont="1" applyFill="1" applyBorder="1" applyAlignment="1">
      <alignment vertical="top" wrapText="1"/>
    </xf>
    <xf numFmtId="0" fontId="4" fillId="12" borderId="38" xfId="0" applyFont="1" applyFill="1" applyBorder="1" applyAlignment="1">
      <alignment vertical="top" wrapText="1"/>
    </xf>
    <xf numFmtId="0" fontId="12" fillId="0" borderId="1" xfId="0" applyFont="1" applyFill="1" applyBorder="1" applyAlignment="1">
      <alignment horizontal="justify" vertical="top" wrapText="1"/>
    </xf>
    <xf numFmtId="0" fontId="51" fillId="12" borderId="38" xfId="0" applyFont="1" applyFill="1" applyBorder="1" applyAlignment="1">
      <alignment horizontal="center" vertical="top"/>
    </xf>
    <xf numFmtId="0" fontId="62" fillId="20" borderId="39" xfId="6" applyFont="1" applyFill="1" applyBorder="1" applyAlignment="1">
      <alignment horizontal="center"/>
    </xf>
    <xf numFmtId="0" fontId="4" fillId="12" borderId="0" xfId="0" applyFont="1" applyFill="1" applyAlignment="1">
      <alignment vertical="top" wrapText="1"/>
    </xf>
    <xf numFmtId="0" fontId="71" fillId="17" borderId="1" xfId="0" applyFont="1" applyFill="1" applyBorder="1" applyAlignment="1">
      <alignment horizontal="center" vertical="center"/>
    </xf>
    <xf numFmtId="0" fontId="12" fillId="0" borderId="10" xfId="0" applyFont="1" applyBorder="1" applyAlignment="1">
      <alignment vertical="top" wrapText="1"/>
    </xf>
    <xf numFmtId="0" fontId="63" fillId="0" borderId="41" xfId="0" applyFont="1" applyBorder="1" applyAlignment="1">
      <alignment vertical="top" wrapText="1"/>
    </xf>
    <xf numFmtId="2" fontId="12" fillId="30" borderId="1" xfId="0" applyNumberFormat="1" applyFont="1" applyFill="1" applyBorder="1" applyAlignment="1">
      <alignment horizontal="justify" vertical="top" wrapText="1"/>
    </xf>
    <xf numFmtId="9" fontId="51" fillId="12" borderId="1" xfId="396" applyFont="1" applyFill="1" applyBorder="1" applyAlignment="1">
      <alignment horizontal="center" vertical="center"/>
    </xf>
    <xf numFmtId="0" fontId="51" fillId="12" borderId="4" xfId="0" applyFont="1" applyFill="1" applyBorder="1" applyAlignment="1">
      <alignment horizontal="center" vertical="center" wrapText="1"/>
    </xf>
    <xf numFmtId="0" fontId="63" fillId="0" borderId="1" xfId="0" applyFont="1" applyFill="1" applyBorder="1" applyAlignment="1">
      <alignment horizontal="justify" vertical="top" wrapText="1"/>
    </xf>
    <xf numFmtId="49" fontId="0" fillId="0" borderId="9" xfId="336" applyNumberFormat="1" applyFont="1" applyFill="1" applyBorder="1" applyAlignment="1">
      <alignment horizontal="center" vertical="center" wrapText="1"/>
    </xf>
    <xf numFmtId="0" fontId="63" fillId="0" borderId="0" xfId="0" applyFont="1" applyAlignment="1">
      <alignment horizontal="center" vertical="top"/>
    </xf>
    <xf numFmtId="0" fontId="51" fillId="0" borderId="1" xfId="0" applyFont="1" applyBorder="1" applyAlignment="1">
      <alignment horizontal="justify" vertical="top" wrapText="1"/>
    </xf>
    <xf numFmtId="0" fontId="62" fillId="0" borderId="38" xfId="0" applyFont="1" applyBorder="1" applyAlignment="1">
      <alignment horizontal="center" vertical="top"/>
    </xf>
    <xf numFmtId="0" fontId="63" fillId="0" borderId="1" xfId="0" applyFont="1" applyBorder="1" applyAlignment="1">
      <alignment horizontal="center" vertical="top"/>
    </xf>
    <xf numFmtId="0" fontId="63" fillId="0" borderId="38" xfId="316" applyFont="1" applyBorder="1" applyAlignment="1">
      <alignment horizontal="justify" vertical="top" wrapText="1"/>
    </xf>
    <xf numFmtId="0" fontId="51" fillId="12" borderId="48" xfId="0" applyFont="1" applyFill="1" applyBorder="1" applyAlignment="1">
      <alignment horizontal="center" vertical="top"/>
    </xf>
    <xf numFmtId="0" fontId="51" fillId="0" borderId="38" xfId="0" applyFont="1" applyFill="1" applyBorder="1" applyAlignment="1">
      <alignment horizontal="center" vertical="top" wrapText="1"/>
    </xf>
    <xf numFmtId="0" fontId="62" fillId="12" borderId="38" xfId="0" applyFont="1" applyFill="1" applyBorder="1" applyAlignment="1">
      <alignment horizontal="center" vertical="top"/>
    </xf>
    <xf numFmtId="9" fontId="51" fillId="0" borderId="1" xfId="396" applyFont="1" applyBorder="1" applyAlignment="1">
      <alignment horizontal="center" vertical="top"/>
    </xf>
    <xf numFmtId="0" fontId="51" fillId="0" borderId="1" xfId="316" applyFont="1" applyBorder="1" applyAlignment="1">
      <alignment horizontal="center" vertical="top" wrapText="1"/>
    </xf>
    <xf numFmtId="164" fontId="51" fillId="0" borderId="38" xfId="0" applyNumberFormat="1" applyFont="1" applyBorder="1" applyAlignment="1">
      <alignment horizontal="center" vertical="top" wrapText="1"/>
    </xf>
    <xf numFmtId="9" fontId="51" fillId="0" borderId="1" xfId="0" applyNumberFormat="1" applyFont="1" applyBorder="1" applyAlignment="1">
      <alignment horizontal="center" vertical="top"/>
    </xf>
    <xf numFmtId="0" fontId="51" fillId="0" borderId="4" xfId="316" applyFont="1" applyBorder="1" applyAlignment="1">
      <alignment horizontal="center" vertical="top" wrapText="1"/>
    </xf>
    <xf numFmtId="0" fontId="63" fillId="0" borderId="1" xfId="316" applyFont="1" applyBorder="1" applyAlignment="1">
      <alignment horizontal="center" vertical="top" wrapText="1"/>
    </xf>
    <xf numFmtId="14" fontId="51" fillId="0" borderId="38" xfId="0" applyNumberFormat="1" applyFont="1" applyBorder="1" applyAlignment="1">
      <alignment horizontal="center" vertical="top" wrapText="1"/>
    </xf>
    <xf numFmtId="9" fontId="51" fillId="0" borderId="1" xfId="0" applyNumberFormat="1" applyFont="1" applyBorder="1" applyAlignment="1">
      <alignment horizontal="center" vertical="top" wrapText="1"/>
    </xf>
    <xf numFmtId="14" fontId="51" fillId="25" borderId="1" xfId="0" applyNumberFormat="1" applyFont="1" applyFill="1" applyBorder="1" applyAlignment="1">
      <alignment horizontal="center" vertical="top"/>
    </xf>
    <xf numFmtId="164" fontId="51" fillId="12" borderId="1" xfId="0" applyNumberFormat="1" applyFont="1" applyFill="1" applyBorder="1" applyAlignment="1">
      <alignment horizontal="center" vertical="top" wrapText="1"/>
    </xf>
    <xf numFmtId="10" fontId="51" fillId="12" borderId="1" xfId="396" applyNumberFormat="1" applyFont="1" applyFill="1" applyBorder="1" applyAlignment="1">
      <alignment horizontal="center" vertical="top" wrapText="1"/>
    </xf>
    <xf numFmtId="164" fontId="51" fillId="25" borderId="1" xfId="0" applyNumberFormat="1" applyFont="1" applyFill="1" applyBorder="1" applyAlignment="1">
      <alignment horizontal="center" vertical="top"/>
    </xf>
    <xf numFmtId="0" fontId="63" fillId="12" borderId="1" xfId="0" applyFont="1" applyFill="1" applyBorder="1" applyAlignment="1">
      <alignment vertical="center" wrapText="1"/>
    </xf>
    <xf numFmtId="9" fontId="63" fillId="12" borderId="1" xfId="397" applyFont="1" applyFill="1" applyBorder="1" applyAlignment="1">
      <alignment vertical="center"/>
    </xf>
    <xf numFmtId="0" fontId="51" fillId="0" borderId="49" xfId="6" applyFont="1" applyBorder="1" applyAlignment="1">
      <alignment horizontal="left" vertical="top" wrapText="1"/>
    </xf>
    <xf numFmtId="0" fontId="12" fillId="0" borderId="1" xfId="6" applyFont="1" applyBorder="1" applyAlignment="1">
      <alignment horizontal="left" vertical="top" wrapText="1"/>
    </xf>
    <xf numFmtId="0" fontId="12" fillId="0" borderId="1" xfId="0" applyFont="1" applyBorder="1" applyAlignment="1">
      <alignment horizontal="justify" vertical="top" wrapText="1"/>
    </xf>
    <xf numFmtId="0" fontId="63" fillId="0" borderId="38" xfId="0" applyFont="1" applyBorder="1" applyAlignment="1">
      <alignment horizontal="justify" vertical="top" wrapText="1"/>
    </xf>
    <xf numFmtId="10" fontId="51" fillId="0" borderId="38" xfId="0" applyNumberFormat="1" applyFont="1" applyFill="1" applyBorder="1" applyAlignment="1">
      <alignment horizontal="justify" vertical="top" wrapText="1"/>
    </xf>
    <xf numFmtId="164" fontId="4" fillId="12" borderId="38" xfId="6" applyNumberFormat="1" applyFont="1" applyFill="1" applyBorder="1" applyAlignment="1">
      <alignment horizontal="center" vertical="center" wrapText="1"/>
    </xf>
    <xf numFmtId="9" fontId="4" fillId="12" borderId="38" xfId="6" applyNumberFormat="1" applyFont="1" applyFill="1" applyBorder="1" applyAlignment="1">
      <alignment horizontal="center" vertical="center"/>
    </xf>
    <xf numFmtId="0" fontId="5" fillId="12" borderId="38" xfId="0" applyFont="1" applyFill="1" applyBorder="1" applyAlignment="1">
      <alignment horizontal="justify" vertical="top" wrapText="1"/>
    </xf>
    <xf numFmtId="9" fontId="4" fillId="2" borderId="38" xfId="0" applyNumberFormat="1" applyFont="1" applyFill="1" applyBorder="1" applyAlignment="1">
      <alignment horizontal="center" vertical="center" wrapText="1"/>
    </xf>
    <xf numFmtId="14" fontId="4" fillId="2" borderId="38" xfId="0" applyNumberFormat="1" applyFont="1" applyFill="1" applyBorder="1" applyAlignment="1">
      <alignment horizontal="center" vertical="center" wrapText="1"/>
    </xf>
    <xf numFmtId="164" fontId="4" fillId="12" borderId="1" xfId="0" applyNumberFormat="1" applyFont="1" applyFill="1" applyBorder="1" applyAlignment="1">
      <alignment horizontal="center" vertical="center" wrapText="1"/>
    </xf>
    <xf numFmtId="9" fontId="4" fillId="12" borderId="1" xfId="396" applyFont="1" applyFill="1" applyBorder="1" applyAlignment="1">
      <alignment horizontal="center" vertical="center"/>
    </xf>
    <xf numFmtId="170" fontId="51" fillId="2" borderId="38" xfId="0" applyNumberFormat="1" applyFont="1" applyFill="1" applyBorder="1" applyAlignment="1">
      <alignment horizontal="center" vertical="center" wrapText="1"/>
    </xf>
    <xf numFmtId="10" fontId="51" fillId="12" borderId="1" xfId="0" applyNumberFormat="1" applyFont="1" applyFill="1" applyBorder="1" applyAlignment="1">
      <alignment horizontal="center" vertical="center" wrapText="1"/>
    </xf>
    <xf numFmtId="165" fontId="4" fillId="12" borderId="38" xfId="0" applyNumberFormat="1" applyFont="1" applyFill="1" applyBorder="1" applyAlignment="1">
      <alignment horizontal="center" vertical="center" wrapText="1"/>
    </xf>
    <xf numFmtId="0" fontId="4" fillId="12" borderId="38" xfId="0" applyFont="1" applyFill="1" applyBorder="1" applyAlignment="1">
      <alignment horizontal="center" vertical="center" wrapText="1"/>
    </xf>
    <xf numFmtId="9" fontId="4" fillId="12" borderId="1" xfId="397" applyFont="1" applyFill="1" applyBorder="1" applyAlignment="1">
      <alignment horizontal="center" vertical="center" wrapText="1"/>
    </xf>
    <xf numFmtId="9" fontId="51" fillId="0" borderId="38" xfId="0" applyNumberFormat="1" applyFont="1" applyFill="1" applyBorder="1" applyAlignment="1">
      <alignment horizontal="center" vertical="top"/>
    </xf>
    <xf numFmtId="14" fontId="12" fillId="0" borderId="38" xfId="0" applyNumberFormat="1" applyFont="1" applyFill="1" applyBorder="1" applyAlignment="1">
      <alignment horizontal="center" vertical="center" wrapText="1"/>
    </xf>
    <xf numFmtId="0" fontId="42" fillId="0" borderId="9" xfId="336" applyFont="1" applyFill="1" applyBorder="1" applyAlignment="1">
      <alignment horizontal="center" vertical="center"/>
    </xf>
    <xf numFmtId="0" fontId="4" fillId="2" borderId="38" xfId="0" applyFont="1" applyFill="1" applyBorder="1" applyAlignment="1">
      <alignment horizontal="center" vertical="center" wrapText="1"/>
    </xf>
    <xf numFmtId="0" fontId="5" fillId="12" borderId="38" xfId="0" applyFont="1" applyFill="1" applyBorder="1" applyAlignment="1">
      <alignment horizontal="center" vertical="center" wrapText="1"/>
    </xf>
    <xf numFmtId="0" fontId="4" fillId="12" borderId="41" xfId="0" applyFont="1" applyFill="1" applyBorder="1" applyAlignment="1">
      <alignment horizontal="center" vertical="center" wrapText="1"/>
    </xf>
    <xf numFmtId="0" fontId="5" fillId="42" borderId="41" xfId="0" applyFont="1" applyFill="1" applyBorder="1" applyAlignment="1">
      <alignment horizontal="justify" vertical="top" wrapText="1"/>
    </xf>
    <xf numFmtId="0" fontId="4" fillId="42" borderId="48" xfId="0" applyFont="1" applyFill="1" applyBorder="1" applyAlignment="1">
      <alignment horizontal="left" vertical="top" wrapText="1"/>
    </xf>
    <xf numFmtId="14" fontId="51" fillId="2" borderId="38" xfId="0" applyNumberFormat="1" applyFont="1" applyFill="1" applyBorder="1" applyAlignment="1">
      <alignment horizontal="center" wrapText="1"/>
    </xf>
    <xf numFmtId="2" fontId="67" fillId="56" borderId="38" xfId="0" applyNumberFormat="1" applyFont="1" applyFill="1" applyBorder="1" applyAlignment="1">
      <alignment horizontal="justify" vertical="top" wrapText="1"/>
    </xf>
    <xf numFmtId="2" fontId="63" fillId="56" borderId="38" xfId="0" applyNumberFormat="1" applyFont="1" applyFill="1" applyBorder="1" applyAlignment="1">
      <alignment horizontal="justify" vertical="top" wrapText="1"/>
    </xf>
    <xf numFmtId="0" fontId="5" fillId="42" borderId="46" xfId="0" applyFont="1" applyFill="1" applyBorder="1" applyAlignment="1">
      <alignment horizontal="center" vertical="center" wrapText="1"/>
    </xf>
    <xf numFmtId="9" fontId="5" fillId="42" borderId="46" xfId="0" applyNumberFormat="1" applyFont="1" applyFill="1" applyBorder="1" applyAlignment="1">
      <alignment horizontal="center" vertical="center" wrapText="1"/>
    </xf>
    <xf numFmtId="0" fontId="4" fillId="42" borderId="46" xfId="0" applyFont="1" applyFill="1" applyBorder="1" applyAlignment="1">
      <alignment horizontal="justify" vertical="top" wrapText="1"/>
    </xf>
    <xf numFmtId="9" fontId="62" fillId="12" borderId="1" xfId="0" applyNumberFormat="1" applyFont="1" applyFill="1" applyBorder="1" applyAlignment="1">
      <alignment horizontal="center" vertical="center" wrapText="1"/>
    </xf>
    <xf numFmtId="0" fontId="5" fillId="12" borderId="41" xfId="0" applyFont="1" applyFill="1" applyBorder="1" applyAlignment="1">
      <alignment horizontal="center" vertical="center" wrapText="1"/>
    </xf>
    <xf numFmtId="164" fontId="62" fillId="12" borderId="1" xfId="0" applyNumberFormat="1" applyFont="1" applyFill="1" applyBorder="1" applyAlignment="1">
      <alignment horizontal="center" vertical="top" wrapText="1"/>
    </xf>
    <xf numFmtId="0" fontId="4" fillId="12" borderId="1" xfId="0" applyFont="1" applyFill="1" applyBorder="1" applyAlignment="1">
      <alignment horizontal="center" vertical="center" wrapText="1"/>
    </xf>
    <xf numFmtId="164" fontId="51" fillId="12" borderId="1" xfId="0" applyNumberFormat="1" applyFont="1" applyFill="1" applyBorder="1" applyAlignment="1">
      <alignment horizontal="center" wrapText="1"/>
    </xf>
    <xf numFmtId="0" fontId="4" fillId="0" borderId="1" xfId="0" applyFont="1" applyBorder="1" applyAlignment="1">
      <alignment horizontal="left" vertical="top" wrapText="1"/>
    </xf>
    <xf numFmtId="0" fontId="4" fillId="42" borderId="38" xfId="0" applyFont="1" applyFill="1" applyBorder="1" applyAlignment="1">
      <alignment horizontal="center" vertical="center" wrapText="1"/>
    </xf>
    <xf numFmtId="164" fontId="51" fillId="12" borderId="48" xfId="0" applyNumberFormat="1" applyFont="1" applyFill="1" applyBorder="1" applyAlignment="1">
      <alignment horizontal="center" vertical="center"/>
    </xf>
    <xf numFmtId="0" fontId="62" fillId="2" borderId="38" xfId="0" applyFont="1" applyFill="1" applyBorder="1" applyAlignment="1">
      <alignment horizontal="left" vertical="top" wrapText="1"/>
    </xf>
    <xf numFmtId="164" fontId="12" fillId="12" borderId="1" xfId="0" applyNumberFormat="1" applyFont="1" applyFill="1" applyBorder="1" applyAlignment="1">
      <alignment horizontal="center" wrapText="1"/>
    </xf>
    <xf numFmtId="14" fontId="4" fillId="0" borderId="38" xfId="0" applyNumberFormat="1" applyFont="1" applyBorder="1" applyAlignment="1">
      <alignment horizontal="center" vertical="center" wrapText="1"/>
    </xf>
    <xf numFmtId="164" fontId="62" fillId="12" borderId="1" xfId="0" applyNumberFormat="1" applyFont="1" applyFill="1" applyBorder="1" applyAlignment="1">
      <alignment horizontal="center" vertical="center"/>
    </xf>
    <xf numFmtId="9" fontId="4" fillId="0" borderId="38" xfId="6" applyNumberFormat="1" applyFont="1" applyBorder="1" applyAlignment="1">
      <alignment horizontal="center" vertical="center"/>
    </xf>
    <xf numFmtId="0" fontId="4" fillId="42" borderId="46" xfId="0" applyFont="1" applyFill="1" applyBorder="1" applyAlignment="1">
      <alignment horizontal="left" vertical="top" wrapText="1"/>
    </xf>
    <xf numFmtId="9" fontId="4" fillId="12" borderId="38" xfId="6" applyNumberFormat="1" applyFont="1" applyFill="1" applyBorder="1" applyAlignment="1">
      <alignment horizontal="center" vertical="center" wrapText="1"/>
    </xf>
    <xf numFmtId="0" fontId="4" fillId="0" borderId="38" xfId="0" applyFont="1" applyBorder="1" applyAlignment="1">
      <alignment horizontal="justify" vertical="top" wrapText="1"/>
    </xf>
    <xf numFmtId="9" fontId="4" fillId="12" borderId="38" xfId="0" applyNumberFormat="1" applyFont="1" applyFill="1" applyBorder="1" applyAlignment="1">
      <alignment horizontal="center" vertical="center" wrapText="1"/>
    </xf>
    <xf numFmtId="14" fontId="4" fillId="2" borderId="38" xfId="0" applyNumberFormat="1" applyFont="1" applyFill="1" applyBorder="1" applyAlignment="1">
      <alignment horizontal="left" vertical="top" wrapText="1"/>
    </xf>
    <xf numFmtId="0" fontId="4" fillId="0" borderId="38" xfId="0" applyFont="1" applyBorder="1" applyAlignment="1">
      <alignment horizontal="left" vertical="top" wrapText="1"/>
    </xf>
    <xf numFmtId="0" fontId="51" fillId="17" borderId="1" xfId="0" applyFont="1" applyFill="1" applyBorder="1" applyAlignment="1">
      <alignment horizontal="center" vertical="center" wrapText="1"/>
    </xf>
    <xf numFmtId="14" fontId="4" fillId="12" borderId="38" xfId="0" applyNumberFormat="1" applyFont="1" applyFill="1" applyBorder="1" applyAlignment="1">
      <alignment horizontal="center" vertical="center" wrapText="1"/>
    </xf>
    <xf numFmtId="0" fontId="4" fillId="0" borderId="38" xfId="6" applyFont="1" applyBorder="1" applyAlignment="1">
      <alignment horizontal="justify" vertical="top" wrapText="1"/>
    </xf>
    <xf numFmtId="9" fontId="4" fillId="12" borderId="38" xfId="0" applyNumberFormat="1" applyFont="1" applyFill="1" applyBorder="1" applyAlignment="1">
      <alignment horizontal="center" vertical="center"/>
    </xf>
    <xf numFmtId="0" fontId="12" fillId="12" borderId="1" xfId="322" applyFont="1" applyFill="1" applyBorder="1" applyAlignment="1">
      <alignment horizontal="center" vertical="center"/>
    </xf>
    <xf numFmtId="9" fontId="63" fillId="12" borderId="1" xfId="397" applyFont="1" applyFill="1" applyBorder="1" applyAlignment="1">
      <alignment horizontal="center" vertical="center"/>
    </xf>
    <xf numFmtId="0" fontId="51" fillId="0" borderId="1" xfId="0" applyFont="1" applyBorder="1" applyAlignment="1">
      <alignment horizontal="justify" vertical="top" wrapText="1"/>
    </xf>
    <xf numFmtId="0" fontId="12" fillId="0" borderId="1" xfId="0" applyFont="1" applyBorder="1" applyAlignment="1">
      <alignment horizontal="justify" vertical="top" wrapText="1"/>
    </xf>
    <xf numFmtId="0" fontId="12" fillId="0" borderId="1" xfId="6" applyFont="1" applyFill="1" applyBorder="1" applyAlignment="1">
      <alignment horizontal="left" vertical="top" wrapText="1"/>
    </xf>
    <xf numFmtId="0" fontId="12" fillId="0" borderId="1" xfId="6" applyFont="1" applyBorder="1" applyAlignment="1">
      <alignment horizontal="center" vertical="center" wrapText="1"/>
    </xf>
    <xf numFmtId="2" fontId="12" fillId="2" borderId="38" xfId="0" applyNumberFormat="1" applyFont="1" applyFill="1" applyBorder="1" applyAlignment="1">
      <alignment horizontal="justify" vertical="top" wrapText="1"/>
    </xf>
    <xf numFmtId="0" fontId="12" fillId="42" borderId="48" xfId="0" applyFont="1" applyFill="1" applyBorder="1" applyAlignment="1">
      <alignment horizontal="justify" vertical="top" wrapText="1"/>
    </xf>
    <xf numFmtId="0" fontId="12" fillId="2" borderId="38" xfId="0" applyFont="1" applyFill="1" applyBorder="1" applyAlignment="1">
      <alignment horizontal="left" vertical="top" wrapText="1"/>
    </xf>
    <xf numFmtId="2" fontId="14" fillId="56" borderId="38" xfId="0" applyNumberFormat="1" applyFont="1" applyFill="1" applyBorder="1" applyAlignment="1">
      <alignment horizontal="justify" vertical="top" wrapText="1"/>
    </xf>
    <xf numFmtId="0" fontId="12" fillId="42" borderId="46" xfId="0" applyFont="1" applyFill="1" applyBorder="1" applyAlignment="1">
      <alignment horizontal="left" vertical="top" wrapText="1"/>
    </xf>
    <xf numFmtId="0" fontId="63" fillId="0" borderId="38" xfId="0" applyFont="1" applyBorder="1" applyAlignment="1">
      <alignment horizontal="left" vertical="top"/>
    </xf>
    <xf numFmtId="170" fontId="63" fillId="0" borderId="38" xfId="0" applyNumberFormat="1" applyFont="1" applyBorder="1" applyAlignment="1">
      <alignment horizontal="center" vertical="center" wrapText="1"/>
    </xf>
    <xf numFmtId="170" fontId="63" fillId="0" borderId="38" xfId="0" applyNumberFormat="1" applyFont="1" applyBorder="1" applyAlignment="1">
      <alignment horizontal="center" vertical="center"/>
    </xf>
    <xf numFmtId="0" fontId="63" fillId="0" borderId="0" xfId="0" applyFont="1" applyAlignment="1">
      <alignment horizontal="left" vertical="top" wrapText="1"/>
    </xf>
    <xf numFmtId="170" fontId="63" fillId="57" borderId="38" xfId="0" applyNumberFormat="1" applyFont="1" applyFill="1" applyBorder="1" applyAlignment="1">
      <alignment horizontal="center" vertical="center"/>
    </xf>
    <xf numFmtId="2" fontId="63" fillId="58" borderId="38" xfId="0" applyNumberFormat="1" applyFont="1" applyFill="1" applyBorder="1" applyAlignment="1">
      <alignment horizontal="left" vertical="top" wrapText="1"/>
    </xf>
    <xf numFmtId="0" fontId="63" fillId="0" borderId="38" xfId="0" applyFont="1" applyBorder="1" applyAlignment="1">
      <alignment horizontal="center" vertical="top"/>
    </xf>
    <xf numFmtId="166" fontId="63" fillId="27" borderId="38" xfId="0" applyNumberFormat="1" applyFont="1" applyFill="1" applyBorder="1" applyAlignment="1">
      <alignment vertical="center"/>
    </xf>
    <xf numFmtId="0" fontId="63" fillId="27" borderId="0" xfId="0" applyFont="1" applyFill="1" applyBorder="1" applyAlignment="1">
      <alignment horizontal="left" vertical="top" wrapText="1"/>
    </xf>
    <xf numFmtId="9" fontId="63" fillId="27" borderId="38" xfId="0" applyNumberFormat="1" applyFont="1" applyFill="1" applyBorder="1" applyAlignment="1">
      <alignment horizontal="center" vertical="center"/>
    </xf>
    <xf numFmtId="170" fontId="63" fillId="0" borderId="38" xfId="0" applyNumberFormat="1" applyFont="1" applyBorder="1" applyAlignment="1">
      <alignment vertical="center"/>
    </xf>
    <xf numFmtId="9" fontId="63" fillId="0" borderId="38" xfId="0" applyNumberFormat="1" applyFont="1" applyBorder="1" applyAlignment="1">
      <alignment vertical="center"/>
    </xf>
    <xf numFmtId="166" fontId="63" fillId="27" borderId="38" xfId="0" applyNumberFormat="1" applyFont="1" applyFill="1" applyBorder="1" applyAlignment="1">
      <alignment vertical="center" wrapText="1"/>
    </xf>
    <xf numFmtId="0" fontId="63" fillId="27" borderId="38" xfId="0" applyFont="1" applyFill="1" applyBorder="1" applyAlignment="1">
      <alignment vertical="top" wrapText="1"/>
    </xf>
    <xf numFmtId="0" fontId="63" fillId="27" borderId="38" xfId="0" applyFont="1" applyFill="1" applyBorder="1" applyAlignment="1">
      <alignment vertical="center" wrapText="1"/>
    </xf>
    <xf numFmtId="166" fontId="63" fillId="27" borderId="38" xfId="0" applyNumberFormat="1" applyFont="1" applyFill="1" applyBorder="1" applyAlignment="1">
      <alignment vertical="top"/>
    </xf>
    <xf numFmtId="0" fontId="63" fillId="27" borderId="38" xfId="0" applyFont="1" applyFill="1" applyBorder="1" applyAlignment="1">
      <alignment horizontal="left" vertical="top" wrapText="1"/>
    </xf>
    <xf numFmtId="9" fontId="63" fillId="27" borderId="38" xfId="0" applyNumberFormat="1" applyFont="1" applyFill="1" applyBorder="1" applyAlignment="1">
      <alignment vertical="top"/>
    </xf>
    <xf numFmtId="0" fontId="63" fillId="0" borderId="38" xfId="0" applyFont="1" applyBorder="1"/>
    <xf numFmtId="9" fontId="63" fillId="27" borderId="38" xfId="0" applyNumberFormat="1" applyFont="1" applyFill="1" applyBorder="1" applyAlignment="1">
      <alignment vertical="center"/>
    </xf>
    <xf numFmtId="2" fontId="63" fillId="7" borderId="39" xfId="0" applyNumberFormat="1" applyFont="1" applyFill="1" applyBorder="1" applyAlignment="1">
      <alignment horizontal="left" vertical="top" wrapText="1"/>
    </xf>
    <xf numFmtId="170" fontId="63" fillId="27" borderId="38" xfId="0" applyNumberFormat="1" applyFont="1" applyFill="1" applyBorder="1" applyAlignment="1">
      <alignment vertical="center"/>
    </xf>
    <xf numFmtId="2" fontId="63" fillId="27" borderId="39" xfId="0" applyNumberFormat="1" applyFont="1" applyFill="1" applyBorder="1" applyAlignment="1">
      <alignment horizontal="left" vertical="top" wrapText="1"/>
    </xf>
    <xf numFmtId="170" fontId="63" fillId="27" borderId="38" xfId="0" applyNumberFormat="1" applyFont="1" applyFill="1" applyBorder="1" applyAlignment="1">
      <alignment horizontal="center" vertical="center" wrapText="1"/>
    </xf>
    <xf numFmtId="0" fontId="63" fillId="7" borderId="0" xfId="0" applyFont="1" applyFill="1" applyBorder="1" applyAlignment="1">
      <alignment vertical="top" wrapText="1"/>
    </xf>
    <xf numFmtId="0" fontId="63" fillId="27" borderId="38" xfId="0" applyFont="1" applyFill="1" applyBorder="1" applyAlignment="1">
      <alignment horizontal="center" vertical="center"/>
    </xf>
    <xf numFmtId="0" fontId="63" fillId="27" borderId="38" xfId="0" applyFont="1" applyFill="1" applyBorder="1" applyAlignment="1">
      <alignment horizontal="left" vertical="center" wrapText="1"/>
    </xf>
    <xf numFmtId="0" fontId="67" fillId="0" borderId="38" xfId="0" applyFont="1" applyBorder="1" applyAlignment="1">
      <alignment horizontal="center" vertical="center"/>
    </xf>
    <xf numFmtId="0" fontId="63" fillId="27" borderId="38" xfId="0" applyFont="1" applyFill="1" applyBorder="1" applyAlignment="1">
      <alignment horizontal="center" vertical="center" wrapText="1"/>
    </xf>
    <xf numFmtId="0" fontId="63" fillId="27" borderId="48" xfId="0" applyFont="1" applyFill="1" applyBorder="1" applyAlignment="1">
      <alignment horizontal="center" vertical="center"/>
    </xf>
    <xf numFmtId="0" fontId="67" fillId="27" borderId="38" xfId="0" applyFont="1" applyFill="1" applyBorder="1" applyAlignment="1">
      <alignment horizontal="center" vertical="center"/>
    </xf>
    <xf numFmtId="166" fontId="63" fillId="0" borderId="38" xfId="0" applyNumberFormat="1" applyFont="1" applyBorder="1" applyAlignment="1">
      <alignment horizontal="center" vertical="center"/>
    </xf>
    <xf numFmtId="166" fontId="63" fillId="57" borderId="38" xfId="0" applyNumberFormat="1" applyFont="1" applyFill="1" applyBorder="1" applyAlignment="1">
      <alignment horizontal="center" vertical="center"/>
    </xf>
    <xf numFmtId="2" fontId="63" fillId="58" borderId="38" xfId="0" applyNumberFormat="1" applyFont="1" applyFill="1" applyBorder="1" applyAlignment="1">
      <alignment horizontal="left" vertical="center" wrapText="1"/>
    </xf>
    <xf numFmtId="166" fontId="63" fillId="27" borderId="38" xfId="0" applyNumberFormat="1" applyFont="1" applyFill="1" applyBorder="1" applyAlignment="1">
      <alignment horizontal="center" vertical="center"/>
    </xf>
    <xf numFmtId="9" fontId="63" fillId="27" borderId="38" xfId="0" applyNumberFormat="1" applyFont="1" applyFill="1" applyBorder="1" applyAlignment="1">
      <alignment horizontal="center" vertical="center" wrapText="1"/>
    </xf>
    <xf numFmtId="0" fontId="63" fillId="27" borderId="39" xfId="0" applyFont="1" applyFill="1" applyBorder="1" applyAlignment="1">
      <alignment horizontal="center" vertical="top" wrapText="1"/>
    </xf>
    <xf numFmtId="170" fontId="63" fillId="27" borderId="38" xfId="0" applyNumberFormat="1" applyFont="1" applyFill="1" applyBorder="1" applyAlignment="1">
      <alignment horizontal="center"/>
    </xf>
    <xf numFmtId="0" fontId="63" fillId="27" borderId="38" xfId="0" applyFont="1" applyFill="1" applyBorder="1" applyAlignment="1">
      <alignment horizontal="center"/>
    </xf>
    <xf numFmtId="0" fontId="63" fillId="0" borderId="38" xfId="0" applyFont="1" applyBorder="1" applyAlignment="1">
      <alignment vertical="center" wrapText="1"/>
    </xf>
    <xf numFmtId="168" fontId="63" fillId="0" borderId="38" xfId="0" applyNumberFormat="1" applyFont="1" applyBorder="1" applyAlignment="1">
      <alignment horizontal="center" vertical="center"/>
    </xf>
    <xf numFmtId="9" fontId="63" fillId="0" borderId="38" xfId="0" applyNumberFormat="1" applyFont="1" applyBorder="1" applyAlignment="1">
      <alignment horizontal="center" vertical="top" wrapText="1"/>
    </xf>
    <xf numFmtId="2" fontId="63" fillId="3" borderId="39" xfId="0" applyNumberFormat="1" applyFont="1" applyFill="1" applyBorder="1" applyAlignment="1">
      <alignment horizontal="left" vertical="top" wrapText="1"/>
    </xf>
    <xf numFmtId="170" fontId="63" fillId="27" borderId="38" xfId="0" applyNumberFormat="1" applyFont="1" applyFill="1" applyBorder="1" applyAlignment="1">
      <alignment horizontal="center" vertical="center"/>
    </xf>
    <xf numFmtId="0" fontId="63" fillId="27" borderId="38" xfId="0" applyFont="1" applyFill="1" applyBorder="1" applyAlignment="1">
      <alignment horizontal="center" vertical="top" wrapText="1"/>
    </xf>
    <xf numFmtId="9" fontId="63" fillId="27" borderId="38" xfId="0" applyNumberFormat="1" applyFont="1" applyFill="1" applyBorder="1" applyAlignment="1">
      <alignment horizontal="center" vertical="top" wrapText="1"/>
    </xf>
    <xf numFmtId="9" fontId="63" fillId="0" borderId="39" xfId="0" applyNumberFormat="1" applyFont="1" applyBorder="1" applyAlignment="1">
      <alignment horizontal="center" vertical="center" wrapText="1"/>
    </xf>
    <xf numFmtId="166" fontId="63" fillId="27" borderId="38" xfId="0" applyNumberFormat="1" applyFont="1" applyFill="1" applyBorder="1" applyAlignment="1">
      <alignment horizontal="left" vertical="center"/>
    </xf>
    <xf numFmtId="0" fontId="63" fillId="27" borderId="38" xfId="0" applyFont="1" applyFill="1" applyBorder="1" applyAlignment="1">
      <alignment horizontal="center" vertical="top"/>
    </xf>
    <xf numFmtId="9" fontId="51" fillId="12" borderId="1" xfId="396" applyFont="1" applyFill="1" applyBorder="1" applyAlignment="1">
      <alignment horizontal="center" vertical="top" wrapText="1"/>
    </xf>
    <xf numFmtId="0" fontId="12" fillId="12" borderId="38" xfId="0" applyFont="1" applyFill="1" applyBorder="1" applyAlignment="1">
      <alignment horizontal="left" vertical="top" wrapText="1"/>
    </xf>
    <xf numFmtId="0" fontId="12" fillId="12" borderId="38" xfId="0" applyFont="1" applyFill="1" applyBorder="1" applyAlignment="1">
      <alignment horizontal="justify" vertical="top" wrapText="1"/>
    </xf>
    <xf numFmtId="170" fontId="51" fillId="12" borderId="38" xfId="0" applyNumberFormat="1" applyFont="1" applyFill="1" applyBorder="1" applyAlignment="1">
      <alignment horizontal="center" vertical="center" wrapText="1"/>
    </xf>
    <xf numFmtId="0" fontId="14" fillId="59" borderId="1" xfId="0" applyFont="1" applyFill="1" applyBorder="1" applyAlignment="1">
      <alignment horizontal="center" vertical="center" wrapText="1"/>
    </xf>
    <xf numFmtId="0" fontId="14" fillId="12" borderId="1" xfId="0" applyFont="1" applyFill="1" applyBorder="1" applyAlignment="1">
      <alignment horizontal="center" vertical="center" wrapText="1"/>
    </xf>
    <xf numFmtId="9" fontId="63" fillId="38" borderId="10" xfId="0" applyNumberFormat="1" applyFont="1" applyFill="1" applyBorder="1" applyAlignment="1">
      <alignment horizontal="center" vertical="center" wrapText="1"/>
    </xf>
    <xf numFmtId="0" fontId="12" fillId="12" borderId="38" xfId="0" applyFont="1" applyFill="1" applyBorder="1" applyAlignment="1">
      <alignment horizontal="center" vertical="top" wrapText="1"/>
    </xf>
    <xf numFmtId="0" fontId="51" fillId="12" borderId="1" xfId="0" applyFont="1" applyFill="1" applyBorder="1" applyAlignment="1">
      <alignment horizontal="justify" vertical="top"/>
    </xf>
    <xf numFmtId="0" fontId="63" fillId="12" borderId="38" xfId="0" applyFont="1" applyFill="1" applyBorder="1" applyAlignment="1">
      <alignment horizontal="left" vertical="top" wrapText="1"/>
    </xf>
    <xf numFmtId="0" fontId="14" fillId="12" borderId="1" xfId="0" applyFont="1" applyFill="1" applyBorder="1" applyAlignment="1">
      <alignment horizontal="left" vertical="top" wrapText="1"/>
    </xf>
    <xf numFmtId="0" fontId="14" fillId="12" borderId="1" xfId="0" applyFont="1" applyFill="1" applyBorder="1" applyAlignment="1">
      <alignment horizontal="justify" vertical="top" wrapText="1"/>
    </xf>
    <xf numFmtId="0" fontId="62" fillId="12" borderId="38" xfId="0" applyFont="1" applyFill="1" applyBorder="1" applyAlignment="1">
      <alignment horizontal="left" vertical="top"/>
    </xf>
    <xf numFmtId="0" fontId="51" fillId="12" borderId="1" xfId="0" applyFont="1" applyFill="1" applyBorder="1" applyAlignment="1">
      <alignment horizontal="center" vertical="top" wrapText="1"/>
    </xf>
    <xf numFmtId="0" fontId="14" fillId="42" borderId="41" xfId="0" applyFont="1" applyFill="1" applyBorder="1" applyAlignment="1">
      <alignment horizontal="justify" vertical="top" wrapText="1"/>
    </xf>
    <xf numFmtId="2" fontId="63" fillId="2" borderId="38" xfId="0" applyNumberFormat="1" applyFont="1" applyFill="1" applyBorder="1" applyAlignment="1">
      <alignment horizontal="justify" vertical="top" wrapText="1"/>
    </xf>
    <xf numFmtId="2" fontId="63" fillId="2" borderId="38" xfId="0" applyNumberFormat="1" applyFont="1" applyFill="1" applyBorder="1" applyAlignment="1">
      <alignment horizontal="left" vertical="top" wrapText="1"/>
    </xf>
    <xf numFmtId="49" fontId="62" fillId="12" borderId="1" xfId="0" applyNumberFormat="1" applyFont="1" applyFill="1" applyBorder="1" applyAlignment="1">
      <alignment horizontal="justify" vertical="top" wrapText="1"/>
    </xf>
    <xf numFmtId="0" fontId="62" fillId="12" borderId="1" xfId="0" applyFont="1" applyFill="1" applyBorder="1" applyAlignment="1">
      <alignment vertical="top" wrapText="1" shrinkToFit="1"/>
    </xf>
    <xf numFmtId="0" fontId="12" fillId="38" borderId="10" xfId="0" applyFont="1" applyFill="1" applyBorder="1" applyAlignment="1">
      <alignment horizontal="justify" vertical="top" wrapText="1"/>
    </xf>
    <xf numFmtId="0" fontId="62" fillId="12" borderId="1" xfId="0" applyFont="1" applyFill="1" applyBorder="1" applyAlignment="1">
      <alignment horizontal="left" vertical="top" wrapText="1"/>
    </xf>
    <xf numFmtId="170" fontId="63" fillId="42" borderId="38" xfId="0" applyNumberFormat="1" applyFont="1" applyFill="1" applyBorder="1" applyAlignment="1">
      <alignment horizontal="center"/>
    </xf>
    <xf numFmtId="170" fontId="63" fillId="42" borderId="38" xfId="0" applyNumberFormat="1" applyFont="1" applyFill="1" applyBorder="1" applyAlignment="1">
      <alignment horizontal="center" vertical="center"/>
    </xf>
    <xf numFmtId="164" fontId="12" fillId="12" borderId="1" xfId="0" applyNumberFormat="1" applyFont="1" applyFill="1" applyBorder="1" applyAlignment="1">
      <alignment horizontal="center"/>
    </xf>
    <xf numFmtId="170" fontId="51" fillId="2" borderId="38" xfId="0" applyNumberFormat="1" applyFont="1" applyFill="1" applyBorder="1" applyAlignment="1">
      <alignment horizontal="center" vertical="center"/>
    </xf>
    <xf numFmtId="164" fontId="63" fillId="38" borderId="1" xfId="0" applyNumberFormat="1" applyFont="1" applyFill="1" applyBorder="1" applyAlignment="1">
      <alignment horizontal="center" vertical="center" wrapText="1"/>
    </xf>
    <xf numFmtId="170" fontId="51" fillId="12" borderId="38" xfId="0" applyNumberFormat="1" applyFont="1" applyFill="1" applyBorder="1" applyAlignment="1">
      <alignment horizontal="center" vertical="center"/>
    </xf>
    <xf numFmtId="2" fontId="63" fillId="42" borderId="38" xfId="0" applyNumberFormat="1" applyFont="1" applyFill="1" applyBorder="1" applyAlignment="1">
      <alignment horizontal="left" vertical="top" wrapText="1"/>
    </xf>
    <xf numFmtId="170" fontId="67" fillId="42" borderId="38" xfId="0" applyNumberFormat="1" applyFont="1" applyFill="1" applyBorder="1" applyAlignment="1">
      <alignment horizontal="center" vertical="center" wrapText="1"/>
    </xf>
    <xf numFmtId="0" fontId="14" fillId="38" borderId="38" xfId="0" applyFont="1" applyFill="1" applyBorder="1" applyAlignment="1">
      <alignment horizontal="justify" vertical="top" wrapText="1"/>
    </xf>
    <xf numFmtId="0" fontId="63" fillId="42" borderId="38" xfId="0" applyFont="1" applyFill="1" applyBorder="1" applyAlignment="1">
      <alignment vertical="top" wrapText="1"/>
    </xf>
    <xf numFmtId="9" fontId="63" fillId="12" borderId="1" xfId="397" applyFont="1" applyFill="1" applyBorder="1" applyAlignment="1">
      <alignment horizontal="center" vertical="center" wrapText="1"/>
    </xf>
    <xf numFmtId="0" fontId="12" fillId="12" borderId="0" xfId="0" applyFont="1" applyFill="1" applyAlignment="1">
      <alignment horizontal="justify" vertical="top" wrapText="1"/>
    </xf>
    <xf numFmtId="14" fontId="63" fillId="2" borderId="38" xfId="0" applyNumberFormat="1" applyFont="1" applyFill="1" applyBorder="1" applyAlignment="1">
      <alignment horizontal="justify" vertical="top" wrapText="1"/>
    </xf>
    <xf numFmtId="0" fontId="14" fillId="12" borderId="1" xfId="0" applyFont="1" applyFill="1" applyBorder="1" applyAlignment="1">
      <alignment vertical="top" wrapText="1"/>
    </xf>
    <xf numFmtId="170" fontId="63" fillId="12" borderId="38" xfId="0" applyNumberFormat="1" applyFont="1" applyFill="1" applyBorder="1" applyAlignment="1">
      <alignment horizontal="center" vertical="center"/>
    </xf>
    <xf numFmtId="9" fontId="12" fillId="12" borderId="1" xfId="396" applyFont="1" applyFill="1" applyBorder="1" applyAlignment="1">
      <alignment horizontal="center" vertical="center"/>
    </xf>
    <xf numFmtId="9" fontId="63" fillId="12" borderId="1" xfId="396" applyFont="1" applyFill="1" applyBorder="1" applyAlignment="1">
      <alignment horizontal="center" vertical="top" wrapText="1"/>
    </xf>
    <xf numFmtId="9" fontId="63" fillId="12" borderId="1" xfId="0" applyNumberFormat="1" applyFont="1" applyFill="1" applyBorder="1" applyAlignment="1">
      <alignment horizontal="center" vertical="center"/>
    </xf>
    <xf numFmtId="0" fontId="51" fillId="0" borderId="49" xfId="6" applyFont="1" applyFill="1" applyBorder="1" applyAlignment="1">
      <alignment horizontal="left" vertical="top" wrapText="1"/>
    </xf>
    <xf numFmtId="0" fontId="51" fillId="0" borderId="38" xfId="6" applyFont="1" applyFill="1" applyBorder="1" applyAlignment="1">
      <alignment horizontal="left" vertical="top" wrapText="1"/>
    </xf>
    <xf numFmtId="0" fontId="12" fillId="27" borderId="39" xfId="6" applyFont="1" applyFill="1" applyBorder="1" applyAlignment="1">
      <alignment horizontal="left" vertical="top" wrapText="1"/>
    </xf>
    <xf numFmtId="0" fontId="12" fillId="0" borderId="1" xfId="6" applyFont="1" applyBorder="1" applyAlignment="1">
      <alignment horizontal="left" vertical="top"/>
    </xf>
    <xf numFmtId="0" fontId="12" fillId="0" borderId="49" xfId="6" applyFont="1" applyBorder="1" applyAlignment="1">
      <alignment horizontal="left" vertical="top" wrapText="1"/>
    </xf>
    <xf numFmtId="0" fontId="12" fillId="0" borderId="1" xfId="322" applyFont="1" applyFill="1" applyBorder="1" applyAlignment="1">
      <alignment horizontal="left" vertical="top" wrapText="1"/>
    </xf>
    <xf numFmtId="0" fontId="12" fillId="12" borderId="1" xfId="6" applyFont="1" applyFill="1" applyBorder="1" applyAlignment="1">
      <alignment horizontal="left" vertical="top" wrapText="1"/>
    </xf>
    <xf numFmtId="0" fontId="12" fillId="12" borderId="1" xfId="322" applyFont="1" applyFill="1" applyBorder="1" applyAlignment="1">
      <alignment horizontal="left" vertical="top" wrapText="1"/>
    </xf>
    <xf numFmtId="0" fontId="63" fillId="0" borderId="1" xfId="6" applyFont="1" applyBorder="1" applyAlignment="1">
      <alignment horizontal="left" vertical="top" wrapText="1"/>
    </xf>
    <xf numFmtId="0" fontId="12" fillId="12" borderId="38" xfId="6" applyFont="1" applyFill="1" applyBorder="1" applyAlignment="1">
      <alignment horizontal="left" vertical="top" wrapText="1"/>
    </xf>
    <xf numFmtId="0" fontId="12" fillId="12" borderId="2" xfId="320" applyFont="1" applyFill="1" applyBorder="1" applyAlignment="1">
      <alignment horizontal="left" vertical="top" wrapText="1"/>
    </xf>
    <xf numFmtId="0" fontId="12" fillId="0" borderId="2" xfId="6" applyFont="1" applyFill="1" applyBorder="1" applyAlignment="1">
      <alignment horizontal="left" vertical="top" wrapText="1"/>
    </xf>
    <xf numFmtId="0" fontId="63" fillId="27" borderId="49" xfId="0" applyFont="1" applyFill="1" applyBorder="1" applyAlignment="1">
      <alignment horizontal="left" vertical="top" wrapText="1"/>
    </xf>
    <xf numFmtId="0" fontId="12" fillId="42" borderId="39" xfId="6" applyFont="1" applyFill="1" applyBorder="1" applyAlignment="1">
      <alignment horizontal="left" vertical="top" wrapText="1"/>
    </xf>
    <xf numFmtId="0" fontId="51" fillId="12" borderId="49" xfId="6" applyFont="1" applyFill="1" applyBorder="1" applyAlignment="1">
      <alignment horizontal="left" vertical="top" wrapText="1"/>
    </xf>
    <xf numFmtId="0" fontId="12" fillId="0" borderId="2" xfId="6" applyFont="1" applyBorder="1" applyAlignment="1">
      <alignment horizontal="left" vertical="top" wrapText="1"/>
    </xf>
    <xf numFmtId="0" fontId="51" fillId="12" borderId="38" xfId="6" applyFont="1" applyFill="1" applyBorder="1" applyAlignment="1">
      <alignment horizontal="left" vertical="top" wrapText="1"/>
    </xf>
    <xf numFmtId="0" fontId="63" fillId="12" borderId="1" xfId="0" applyFont="1" applyFill="1" applyBorder="1" applyAlignment="1">
      <alignment horizontal="left" vertical="top"/>
    </xf>
    <xf numFmtId="0" fontId="63" fillId="0" borderId="1" xfId="0" applyFont="1" applyBorder="1" applyAlignment="1">
      <alignment horizontal="left" vertical="top"/>
    </xf>
    <xf numFmtId="0" fontId="12" fillId="0" borderId="1" xfId="322" applyFont="1" applyBorder="1" applyAlignment="1">
      <alignment horizontal="left" vertical="top" wrapText="1"/>
    </xf>
    <xf numFmtId="0" fontId="12" fillId="0" borderId="41" xfId="6" applyFont="1" applyFill="1" applyBorder="1" applyAlignment="1">
      <alignment horizontal="left" vertical="top" wrapText="1"/>
    </xf>
    <xf numFmtId="0" fontId="12" fillId="0" borderId="10" xfId="320" applyFont="1" applyFill="1" applyBorder="1" applyAlignment="1">
      <alignment horizontal="left" vertical="top" wrapText="1"/>
    </xf>
    <xf numFmtId="0" fontId="51" fillId="0" borderId="38" xfId="6" applyFont="1" applyBorder="1" applyAlignment="1">
      <alignment horizontal="left" vertical="top"/>
    </xf>
    <xf numFmtId="0" fontId="12" fillId="0" borderId="49" xfId="6" applyFont="1" applyBorder="1" applyAlignment="1">
      <alignment horizontal="left" vertical="top"/>
    </xf>
    <xf numFmtId="0" fontId="12" fillId="0" borderId="1" xfId="322" applyFont="1" applyFill="1" applyBorder="1" applyAlignment="1">
      <alignment horizontal="left" vertical="top"/>
    </xf>
    <xf numFmtId="0" fontId="12" fillId="0" borderId="1" xfId="322" applyFont="1" applyBorder="1" applyAlignment="1">
      <alignment horizontal="left" vertical="top"/>
    </xf>
    <xf numFmtId="0" fontId="12" fillId="0" borderId="38" xfId="6" applyFont="1" applyBorder="1" applyAlignment="1">
      <alignment horizontal="left" vertical="top"/>
    </xf>
    <xf numFmtId="9" fontId="12" fillId="0" borderId="38" xfId="396" applyFont="1" applyFill="1" applyBorder="1" applyAlignment="1">
      <alignment horizontal="left" vertical="top"/>
    </xf>
    <xf numFmtId="0" fontId="12" fillId="0" borderId="38" xfId="6" applyFont="1" applyFill="1" applyBorder="1" applyAlignment="1">
      <alignment horizontal="left" vertical="top"/>
    </xf>
    <xf numFmtId="0" fontId="12" fillId="0" borderId="49" xfId="316" applyFont="1" applyBorder="1" applyAlignment="1">
      <alignment horizontal="justify" vertical="top" wrapText="1"/>
    </xf>
    <xf numFmtId="0" fontId="12" fillId="0" borderId="2" xfId="0" applyFont="1" applyBorder="1" applyAlignment="1">
      <alignment horizontal="justify" vertical="top" wrapText="1"/>
    </xf>
    <xf numFmtId="0" fontId="12" fillId="12" borderId="2" xfId="0" applyFont="1" applyFill="1" applyBorder="1" applyAlignment="1">
      <alignment horizontal="justify" vertical="top" wrapText="1"/>
    </xf>
    <xf numFmtId="0" fontId="63" fillId="0" borderId="41" xfId="0" applyFont="1" applyBorder="1" applyAlignment="1">
      <alignment horizontal="left" vertical="top" wrapText="1"/>
    </xf>
    <xf numFmtId="0" fontId="12" fillId="0" borderId="2" xfId="0" applyFont="1" applyBorder="1" applyAlignment="1">
      <alignment horizontal="left" vertical="top" wrapText="1"/>
    </xf>
    <xf numFmtId="0" fontId="12" fillId="0" borderId="1" xfId="0" applyFont="1" applyBorder="1" applyAlignment="1">
      <alignment horizontal="center" vertical="top"/>
    </xf>
    <xf numFmtId="0" fontId="51" fillId="12" borderId="38" xfId="0" applyFont="1" applyFill="1" applyBorder="1" applyAlignment="1">
      <alignment horizontal="justify" vertical="top"/>
    </xf>
    <xf numFmtId="0" fontId="12" fillId="0" borderId="38" xfId="316" applyFont="1" applyBorder="1" applyAlignment="1">
      <alignment horizontal="center" vertical="top" wrapText="1"/>
    </xf>
    <xf numFmtId="0" fontId="12" fillId="0" borderId="38" xfId="0" applyFont="1" applyBorder="1" applyAlignment="1">
      <alignment horizontal="center" vertical="top"/>
    </xf>
    <xf numFmtId="0" fontId="63" fillId="0" borderId="41" xfId="0" applyFont="1" applyBorder="1" applyAlignment="1">
      <alignment horizontal="center" vertical="top" wrapText="1"/>
    </xf>
    <xf numFmtId="0" fontId="51" fillId="0" borderId="51" xfId="0" applyFont="1" applyBorder="1" applyAlignment="1">
      <alignment horizontal="justify" vertical="top" wrapText="1"/>
    </xf>
    <xf numFmtId="0" fontId="51" fillId="0" borderId="49" xfId="316" applyFont="1" applyBorder="1" applyAlignment="1">
      <alignment horizontal="center" vertical="top" wrapText="1"/>
    </xf>
    <xf numFmtId="0" fontId="12" fillId="0" borderId="15" xfId="0" applyFont="1" applyBorder="1" applyAlignment="1">
      <alignment horizontal="center" vertical="top" wrapText="1"/>
    </xf>
    <xf numFmtId="0" fontId="12" fillId="0" borderId="39" xfId="0" applyFont="1" applyBorder="1" applyAlignment="1">
      <alignment horizontal="center" vertical="top" wrapText="1"/>
    </xf>
    <xf numFmtId="0" fontId="51" fillId="12" borderId="1" xfId="0" applyFont="1" applyFill="1" applyBorder="1" applyAlignment="1">
      <alignment horizontal="left" vertical="center" wrapText="1"/>
    </xf>
    <xf numFmtId="0" fontId="51" fillId="12" borderId="1" xfId="0" applyFont="1" applyFill="1" applyBorder="1" applyAlignment="1">
      <alignment horizontal="left" wrapText="1"/>
    </xf>
    <xf numFmtId="2" fontId="4" fillId="12" borderId="4" xfId="6" applyNumberFormat="1" applyFont="1" applyFill="1" applyBorder="1" applyAlignment="1">
      <alignment horizontal="justify" vertical="top" wrapText="1"/>
    </xf>
    <xf numFmtId="0" fontId="51" fillId="42" borderId="38" xfId="0" applyFont="1" applyFill="1" applyBorder="1" applyAlignment="1">
      <alignment horizontal="center" vertical="center" wrapText="1"/>
    </xf>
    <xf numFmtId="0" fontId="12" fillId="60" borderId="1" xfId="0" applyFont="1" applyFill="1" applyBorder="1" applyAlignment="1">
      <alignment horizontal="justify" vertical="center" wrapText="1"/>
    </xf>
    <xf numFmtId="10" fontId="12" fillId="60" borderId="1" xfId="0" applyNumberFormat="1" applyFont="1" applyFill="1" applyBorder="1" applyAlignment="1">
      <alignment horizontal="justify" vertical="center" wrapText="1"/>
    </xf>
    <xf numFmtId="0" fontId="12" fillId="60" borderId="1" xfId="0" applyFont="1" applyFill="1" applyBorder="1" applyAlignment="1">
      <alignment horizontal="justify" vertical="top" wrapText="1"/>
    </xf>
    <xf numFmtId="0" fontId="51" fillId="60" borderId="1" xfId="0" applyFont="1" applyFill="1" applyBorder="1" applyAlignment="1">
      <alignment horizontal="justify" vertical="center" wrapText="1"/>
    </xf>
    <xf numFmtId="0" fontId="12" fillId="60" borderId="38" xfId="0" applyFont="1" applyFill="1" applyBorder="1" applyAlignment="1">
      <alignment horizontal="justify" vertical="center" wrapText="1"/>
    </xf>
    <xf numFmtId="0" fontId="12" fillId="54" borderId="1" xfId="0" applyFont="1" applyFill="1" applyBorder="1" applyAlignment="1">
      <alignment horizontal="justify" vertical="center" wrapText="1"/>
    </xf>
    <xf numFmtId="0" fontId="12" fillId="54" borderId="2" xfId="0" applyFont="1" applyFill="1" applyBorder="1" applyAlignment="1">
      <alignment horizontal="justify" vertical="top" wrapText="1"/>
    </xf>
    <xf numFmtId="0" fontId="12" fillId="54" borderId="1" xfId="0" applyFont="1" applyFill="1" applyBorder="1" applyAlignment="1">
      <alignment horizontal="justify" vertical="top" wrapText="1"/>
    </xf>
    <xf numFmtId="10" fontId="12" fillId="54" borderId="38" xfId="0" applyNumberFormat="1" applyFont="1" applyFill="1" applyBorder="1" applyAlignment="1">
      <alignment horizontal="justify" vertical="top" wrapText="1"/>
    </xf>
    <xf numFmtId="10" fontId="12" fillId="54" borderId="1" xfId="0" applyNumberFormat="1" applyFont="1" applyFill="1" applyBorder="1" applyAlignment="1">
      <alignment horizontal="justify" vertical="top" wrapText="1"/>
    </xf>
    <xf numFmtId="10" fontId="12" fillId="54" borderId="2" xfId="0" applyNumberFormat="1" applyFont="1" applyFill="1" applyBorder="1" applyAlignment="1">
      <alignment horizontal="justify" vertical="top" wrapText="1"/>
    </xf>
    <xf numFmtId="0" fontId="12" fillId="29" borderId="1" xfId="0" applyFont="1" applyFill="1" applyBorder="1" applyAlignment="1">
      <alignment horizontal="justify" vertical="top" wrapText="1"/>
    </xf>
    <xf numFmtId="0" fontId="12" fillId="29" borderId="1" xfId="0" applyFont="1" applyFill="1" applyBorder="1" applyAlignment="1">
      <alignment horizontal="justify" vertical="center" wrapText="1"/>
    </xf>
    <xf numFmtId="0" fontId="51" fillId="29" borderId="38" xfId="0" applyFont="1" applyFill="1" applyBorder="1" applyAlignment="1">
      <alignment horizontal="justify" vertical="top" wrapText="1"/>
    </xf>
    <xf numFmtId="0" fontId="63" fillId="29" borderId="38" xfId="0" applyFont="1" applyFill="1" applyBorder="1" applyAlignment="1">
      <alignment horizontal="left" vertical="center" wrapText="1"/>
    </xf>
    <xf numFmtId="0" fontId="51" fillId="29" borderId="38" xfId="0" applyFont="1" applyFill="1" applyBorder="1" applyAlignment="1">
      <alignment horizontal="justify" vertical="center" wrapText="1"/>
    </xf>
    <xf numFmtId="0" fontId="63" fillId="29" borderId="38" xfId="0" applyFont="1" applyFill="1" applyBorder="1" applyAlignment="1">
      <alignment horizontal="left" vertical="top" wrapText="1"/>
    </xf>
    <xf numFmtId="0" fontId="63" fillId="29" borderId="38" xfId="0" applyFont="1" applyFill="1" applyBorder="1" applyAlignment="1">
      <alignment horizontal="justify" vertical="center" wrapText="1"/>
    </xf>
    <xf numFmtId="0" fontId="51" fillId="29" borderId="38" xfId="0" applyFont="1" applyFill="1" applyBorder="1" applyAlignment="1">
      <alignment horizontal="left" vertical="center" wrapText="1"/>
    </xf>
    <xf numFmtId="0" fontId="63" fillId="29" borderId="38" xfId="0" applyFont="1" applyFill="1" applyBorder="1" applyAlignment="1">
      <alignment horizontal="center" vertical="top" wrapText="1"/>
    </xf>
    <xf numFmtId="0" fontId="12" fillId="24" borderId="1" xfId="0" applyFont="1" applyFill="1" applyBorder="1" applyAlignment="1">
      <alignment horizontal="justify" vertical="center" wrapText="1"/>
    </xf>
    <xf numFmtId="0" fontId="51" fillId="24" borderId="38" xfId="0" applyFont="1" applyFill="1" applyBorder="1" applyAlignment="1">
      <alignment horizontal="justify" vertical="center" wrapText="1"/>
    </xf>
    <xf numFmtId="0" fontId="12" fillId="24" borderId="1" xfId="0" applyFont="1" applyFill="1" applyBorder="1" applyAlignment="1">
      <alignment horizontal="justify" vertical="top" wrapText="1"/>
    </xf>
    <xf numFmtId="0" fontId="63" fillId="24" borderId="38" xfId="0" applyFont="1" applyFill="1" applyBorder="1" applyAlignment="1">
      <alignment horizontal="justify" vertical="center" wrapText="1"/>
    </xf>
    <xf numFmtId="0" fontId="12" fillId="24" borderId="38" xfId="316" applyFont="1" applyFill="1" applyBorder="1" applyAlignment="1">
      <alignment horizontal="justify" vertical="center" wrapText="1"/>
    </xf>
    <xf numFmtId="0" fontId="51" fillId="24" borderId="1" xfId="0" applyFont="1" applyFill="1" applyBorder="1" applyAlignment="1">
      <alignment horizontal="justify" vertical="top" wrapText="1"/>
    </xf>
    <xf numFmtId="0" fontId="51" fillId="24" borderId="1" xfId="0" applyFont="1" applyFill="1" applyBorder="1" applyAlignment="1">
      <alignment horizontal="justify" wrapText="1"/>
    </xf>
    <xf numFmtId="0" fontId="51" fillId="24" borderId="1" xfId="0" applyFont="1" applyFill="1" applyBorder="1" applyAlignment="1">
      <alignment horizontal="justify" vertical="center" wrapText="1"/>
    </xf>
    <xf numFmtId="0" fontId="12" fillId="24" borderId="2" xfId="0" applyFont="1" applyFill="1" applyBorder="1" applyAlignment="1">
      <alignment horizontal="justify" vertical="center" wrapText="1"/>
    </xf>
    <xf numFmtId="9" fontId="51" fillId="54" borderId="1" xfId="396" applyFont="1" applyFill="1" applyBorder="1" applyAlignment="1">
      <alignment horizontal="center" vertical="center"/>
    </xf>
    <xf numFmtId="0" fontId="12" fillId="45" borderId="1" xfId="0" applyFont="1" applyFill="1" applyBorder="1" applyAlignment="1">
      <alignment horizontal="center" vertical="center" wrapText="1"/>
    </xf>
    <xf numFmtId="0" fontId="12" fillId="45" borderId="2" xfId="0" applyFont="1" applyFill="1" applyBorder="1" applyAlignment="1">
      <alignment horizontal="center" vertical="center" wrapText="1"/>
    </xf>
    <xf numFmtId="0" fontId="63" fillId="45" borderId="38" xfId="316" applyFont="1" applyFill="1" applyBorder="1" applyAlignment="1">
      <alignment horizontal="justify" vertical="center" wrapText="1"/>
    </xf>
    <xf numFmtId="0" fontId="12" fillId="45" borderId="4" xfId="0" applyFont="1" applyFill="1" applyBorder="1" applyAlignment="1">
      <alignment horizontal="center" vertical="center" wrapText="1"/>
    </xf>
    <xf numFmtId="0" fontId="12" fillId="45" borderId="1" xfId="0" applyFont="1" applyFill="1" applyBorder="1" applyAlignment="1">
      <alignment horizontal="center" vertical="center"/>
    </xf>
    <xf numFmtId="0" fontId="12" fillId="45" borderId="1" xfId="0" applyFont="1" applyFill="1" applyBorder="1" applyAlignment="1">
      <alignment horizontal="center" vertical="top" wrapText="1"/>
    </xf>
    <xf numFmtId="0" fontId="12" fillId="45" borderId="2" xfId="0" applyFont="1" applyFill="1" applyBorder="1" applyAlignment="1">
      <alignment horizontal="center" vertical="top" wrapText="1"/>
    </xf>
    <xf numFmtId="0" fontId="51" fillId="45" borderId="38" xfId="0" applyFont="1" applyFill="1" applyBorder="1" applyAlignment="1">
      <alignment horizontal="center" vertical="center"/>
    </xf>
    <xf numFmtId="0" fontId="12" fillId="45" borderId="1" xfId="0" applyFont="1" applyFill="1" applyBorder="1" applyAlignment="1">
      <alignment horizontal="justify" vertical="top" wrapText="1"/>
    </xf>
    <xf numFmtId="0" fontId="12" fillId="45" borderId="1" xfId="316" applyFont="1" applyFill="1" applyBorder="1" applyAlignment="1">
      <alignment horizontal="justify" vertical="center" wrapText="1"/>
    </xf>
    <xf numFmtId="0" fontId="12" fillId="0" borderId="1" xfId="0" applyFont="1" applyBorder="1" applyAlignment="1">
      <alignment horizontal="justify" vertical="top" wrapText="1"/>
    </xf>
    <xf numFmtId="0" fontId="12" fillId="12" borderId="14" xfId="0" applyFont="1" applyFill="1" applyBorder="1" applyAlignment="1">
      <alignment horizontal="justify" vertical="top" wrapText="1"/>
    </xf>
    <xf numFmtId="0" fontId="12" fillId="0" borderId="14" xfId="0" applyFont="1" applyBorder="1" applyAlignment="1">
      <alignment horizontal="justify" vertical="top" wrapText="1"/>
    </xf>
    <xf numFmtId="0" fontId="12" fillId="0" borderId="14" xfId="0" applyFont="1" applyBorder="1" applyAlignment="1">
      <alignment horizontal="center" vertical="top" wrapText="1"/>
    </xf>
    <xf numFmtId="0" fontId="63" fillId="0" borderId="48" xfId="316" applyFont="1" applyBorder="1" applyAlignment="1">
      <alignment horizontal="justify" vertical="center" wrapText="1"/>
    </xf>
    <xf numFmtId="0" fontId="12" fillId="24" borderId="14" xfId="0" applyFont="1" applyFill="1" applyBorder="1" applyAlignment="1">
      <alignment horizontal="justify" vertical="top" wrapText="1"/>
    </xf>
    <xf numFmtId="9" fontId="51" fillId="0" borderId="14" xfId="396" applyFont="1" applyBorder="1" applyAlignment="1">
      <alignment horizontal="center" vertical="center"/>
    </xf>
    <xf numFmtId="0" fontId="12" fillId="0" borderId="14" xfId="0" applyFont="1" applyBorder="1" applyAlignment="1">
      <alignment horizontal="justify" vertical="center" wrapText="1"/>
    </xf>
    <xf numFmtId="164" fontId="12" fillId="0" borderId="24" xfId="0" applyNumberFormat="1" applyFont="1" applyBorder="1" applyAlignment="1">
      <alignment horizontal="center" vertical="center" wrapText="1"/>
    </xf>
    <xf numFmtId="14" fontId="12" fillId="0" borderId="21" xfId="0" applyNumberFormat="1" applyFont="1" applyBorder="1" applyAlignment="1">
      <alignment horizontal="center" vertical="center" wrapText="1"/>
    </xf>
    <xf numFmtId="2" fontId="63" fillId="30" borderId="14" xfId="0" applyNumberFormat="1" applyFont="1" applyFill="1" applyBorder="1" applyAlignment="1">
      <alignment horizontal="left" vertical="top" wrapText="1"/>
    </xf>
    <xf numFmtId="164" fontId="51" fillId="25" borderId="14" xfId="0" applyNumberFormat="1" applyFont="1" applyFill="1" applyBorder="1" applyAlignment="1">
      <alignment horizontal="center" vertical="center"/>
    </xf>
    <xf numFmtId="2" fontId="12" fillId="36" borderId="21" xfId="0" applyNumberFormat="1" applyFont="1" applyFill="1" applyBorder="1" applyAlignment="1">
      <alignment horizontal="justify" vertical="top" wrapText="1"/>
    </xf>
    <xf numFmtId="164" fontId="51" fillId="12" borderId="14" xfId="0" applyNumberFormat="1" applyFont="1" applyFill="1" applyBorder="1" applyAlignment="1">
      <alignment horizontal="center" vertical="center" wrapText="1"/>
    </xf>
    <xf numFmtId="0" fontId="51" fillId="12" borderId="14" xfId="0" applyFont="1" applyFill="1" applyBorder="1" applyAlignment="1">
      <alignment horizontal="justify" vertical="top" wrapText="1"/>
    </xf>
    <xf numFmtId="0" fontId="4" fillId="42" borderId="48" xfId="0" applyFont="1" applyFill="1" applyBorder="1" applyAlignment="1">
      <alignment horizontal="center" vertical="center" wrapText="1"/>
    </xf>
    <xf numFmtId="0" fontId="63" fillId="0" borderId="53" xfId="316" applyFont="1" applyBorder="1" applyAlignment="1">
      <alignment horizontal="justify" vertical="center" wrapText="1"/>
    </xf>
    <xf numFmtId="164" fontId="12" fillId="0" borderId="53" xfId="0" applyNumberFormat="1" applyFont="1" applyBorder="1" applyAlignment="1">
      <alignment horizontal="center" vertical="center" wrapText="1"/>
    </xf>
    <xf numFmtId="0" fontId="63" fillId="12" borderId="79" xfId="0" applyFont="1" applyFill="1" applyBorder="1" applyAlignment="1">
      <alignment horizontal="center" vertical="center" wrapText="1"/>
    </xf>
    <xf numFmtId="14" fontId="51" fillId="2" borderId="53" xfId="0" applyNumberFormat="1" applyFont="1" applyFill="1" applyBorder="1" applyAlignment="1">
      <alignment horizontal="center" vertical="center"/>
    </xf>
    <xf numFmtId="0" fontId="51" fillId="12" borderId="53" xfId="0" applyFont="1" applyFill="1" applyBorder="1" applyAlignment="1">
      <alignment horizontal="justify" vertical="top" wrapText="1"/>
    </xf>
    <xf numFmtId="9" fontId="51" fillId="2" borderId="53" xfId="0" applyNumberFormat="1" applyFont="1" applyFill="1" applyBorder="1" applyAlignment="1">
      <alignment horizontal="center" vertical="center" wrapText="1"/>
    </xf>
    <xf numFmtId="0" fontId="12" fillId="0" borderId="1" xfId="6" applyFont="1" applyBorder="1" applyAlignment="1">
      <alignment horizontal="center" vertical="center" wrapText="1"/>
    </xf>
    <xf numFmtId="0" fontId="51" fillId="12" borderId="80" xfId="0" applyFont="1" applyFill="1" applyBorder="1" applyAlignment="1">
      <alignment horizontal="justify" vertical="center" wrapText="1"/>
    </xf>
    <xf numFmtId="0" fontId="12" fillId="12" borderId="53" xfId="316" applyFont="1" applyFill="1" applyBorder="1" applyAlignment="1">
      <alignment horizontal="justify" vertical="top" wrapText="1"/>
    </xf>
    <xf numFmtId="0" fontId="12" fillId="12" borderId="80" xfId="316" applyFont="1" applyFill="1" applyBorder="1" applyAlignment="1">
      <alignment horizontal="justify" vertical="center" wrapText="1"/>
    </xf>
    <xf numFmtId="0" fontId="12" fillId="0" borderId="80" xfId="0" applyFont="1" applyBorder="1" applyAlignment="1">
      <alignment horizontal="justify" vertical="top" wrapText="1"/>
    </xf>
    <xf numFmtId="0" fontId="63" fillId="12" borderId="2" xfId="0" applyFont="1" applyFill="1" applyBorder="1" applyAlignment="1">
      <alignment horizontal="center" vertical="center" wrapText="1"/>
    </xf>
    <xf numFmtId="164" fontId="4" fillId="12" borderId="49" xfId="6" applyNumberFormat="1" applyFont="1" applyFill="1" applyBorder="1" applyAlignment="1">
      <alignment horizontal="center" vertical="center" wrapText="1"/>
    </xf>
    <xf numFmtId="164" fontId="63" fillId="12" borderId="2" xfId="0" applyNumberFormat="1" applyFont="1" applyFill="1" applyBorder="1" applyAlignment="1">
      <alignment horizontal="center" vertical="center" wrapText="1"/>
    </xf>
    <xf numFmtId="0" fontId="63" fillId="12" borderId="2" xfId="0" applyFont="1" applyFill="1" applyBorder="1" applyAlignment="1">
      <alignment horizontal="justify" vertical="top" wrapText="1"/>
    </xf>
    <xf numFmtId="0" fontId="0" fillId="12" borderId="0" xfId="0" applyFont="1" applyFill="1" applyBorder="1" applyAlignment="1">
      <alignment horizontal="center" vertical="center"/>
    </xf>
    <xf numFmtId="0" fontId="0" fillId="0" borderId="0" xfId="0" applyFont="1" applyBorder="1" applyAlignment="1">
      <alignment vertical="center"/>
    </xf>
    <xf numFmtId="164" fontId="0" fillId="0" borderId="0" xfId="0" applyNumberFormat="1" applyFont="1" applyBorder="1" applyAlignment="1">
      <alignment vertical="center"/>
    </xf>
    <xf numFmtId="164" fontId="63" fillId="0" borderId="0" xfId="0" applyNumberFormat="1" applyFont="1" applyBorder="1" applyAlignment="1">
      <alignment vertical="center"/>
    </xf>
    <xf numFmtId="0" fontId="63" fillId="0" borderId="0" xfId="0" applyFont="1" applyBorder="1" applyAlignment="1">
      <alignment vertical="center"/>
    </xf>
    <xf numFmtId="164" fontId="0" fillId="12" borderId="0" xfId="0" applyNumberFormat="1" applyFont="1" applyFill="1" applyBorder="1" applyAlignment="1">
      <alignment vertical="center"/>
    </xf>
    <xf numFmtId="0" fontId="0" fillId="12" borderId="0" xfId="0" applyFont="1" applyFill="1" applyBorder="1" applyAlignment="1">
      <alignment vertical="center"/>
    </xf>
    <xf numFmtId="9" fontId="0" fillId="0" borderId="0" xfId="0" applyNumberFormat="1" applyFont="1" applyBorder="1" applyAlignment="1">
      <alignment vertical="center"/>
    </xf>
    <xf numFmtId="0" fontId="50" fillId="12" borderId="0" xfId="6" applyFont="1" applyFill="1" applyBorder="1" applyAlignment="1">
      <alignment vertical="center"/>
    </xf>
    <xf numFmtId="164" fontId="50" fillId="12" borderId="0" xfId="6" applyNumberFormat="1" applyFont="1" applyFill="1" applyBorder="1" applyAlignment="1">
      <alignment vertical="center"/>
    </xf>
    <xf numFmtId="164" fontId="51" fillId="12" borderId="0" xfId="6" applyNumberFormat="1" applyFont="1" applyFill="1" applyBorder="1" applyAlignment="1">
      <alignment vertical="center"/>
    </xf>
    <xf numFmtId="0" fontId="51" fillId="12" borderId="0" xfId="6" applyFont="1" applyFill="1" applyBorder="1" applyAlignment="1">
      <alignment vertical="center"/>
    </xf>
    <xf numFmtId="9" fontId="50" fillId="12" borderId="0" xfId="6" applyNumberFormat="1" applyFont="1" applyFill="1" applyBorder="1" applyAlignment="1">
      <alignment vertical="center"/>
    </xf>
    <xf numFmtId="0" fontId="40" fillId="12" borderId="0" xfId="6" applyFont="1" applyFill="1" applyBorder="1" applyAlignment="1">
      <alignment vertical="center"/>
    </xf>
    <xf numFmtId="0" fontId="63" fillId="12" borderId="2" xfId="0" applyFont="1" applyFill="1" applyBorder="1" applyAlignment="1">
      <alignment horizontal="left" vertical="top" wrapText="1"/>
    </xf>
    <xf numFmtId="0" fontId="63" fillId="12" borderId="2" xfId="0" applyFont="1" applyFill="1" applyBorder="1" applyAlignment="1">
      <alignment vertical="center"/>
    </xf>
    <xf numFmtId="9" fontId="63" fillId="12" borderId="2" xfId="397" applyFont="1" applyFill="1" applyBorder="1" applyAlignment="1">
      <alignment horizontal="center" vertical="center"/>
    </xf>
    <xf numFmtId="9" fontId="63" fillId="12" borderId="2" xfId="0" applyNumberFormat="1" applyFont="1" applyFill="1" applyBorder="1" applyAlignment="1">
      <alignment horizontal="left" vertical="top" wrapText="1"/>
    </xf>
    <xf numFmtId="164" fontId="63" fillId="12" borderId="2" xfId="0" applyNumberFormat="1" applyFont="1" applyFill="1" applyBorder="1" applyAlignment="1">
      <alignment horizontal="center" vertical="center"/>
    </xf>
    <xf numFmtId="9" fontId="63" fillId="12" borderId="2" xfId="0" applyNumberFormat="1" applyFont="1" applyFill="1" applyBorder="1" applyAlignment="1">
      <alignment horizontal="center" vertical="center" wrapText="1"/>
    </xf>
    <xf numFmtId="0" fontId="63" fillId="12" borderId="24" xfId="0" applyFont="1" applyFill="1" applyBorder="1" applyAlignment="1">
      <alignment horizontal="center" vertical="center" wrapText="1"/>
    </xf>
    <xf numFmtId="0" fontId="51" fillId="12" borderId="40" xfId="0" applyFont="1" applyFill="1" applyBorder="1" applyAlignment="1">
      <alignment horizontal="left" vertical="top" wrapText="1"/>
    </xf>
    <xf numFmtId="0" fontId="63" fillId="0" borderId="24" xfId="0" applyFont="1" applyBorder="1" applyAlignment="1">
      <alignment horizontal="left" vertical="top" wrapText="1"/>
    </xf>
    <xf numFmtId="0" fontId="63" fillId="0" borderId="24" xfId="0" applyFont="1" applyBorder="1" applyAlignment="1">
      <alignment horizontal="center" vertical="center" wrapText="1"/>
    </xf>
    <xf numFmtId="9" fontId="63" fillId="0" borderId="24" xfId="0" applyNumberFormat="1" applyFont="1" applyBorder="1" applyAlignment="1">
      <alignment horizontal="center" vertical="center" wrapText="1"/>
    </xf>
    <xf numFmtId="0" fontId="63" fillId="0" borderId="24" xfId="0" applyFont="1" applyBorder="1" applyAlignment="1">
      <alignment horizontal="left" vertical="top"/>
    </xf>
    <xf numFmtId="164" fontId="63" fillId="0" borderId="24" xfId="0" applyNumberFormat="1" applyFont="1" applyBorder="1" applyAlignment="1">
      <alignment horizontal="center" vertical="center" wrapText="1"/>
    </xf>
    <xf numFmtId="164" fontId="4" fillId="12" borderId="40" xfId="6" applyNumberFormat="1" applyFont="1" applyFill="1" applyBorder="1" applyAlignment="1">
      <alignment horizontal="center" vertical="center" wrapText="1"/>
    </xf>
    <xf numFmtId="164" fontId="63" fillId="12" borderId="24" xfId="0" applyNumberFormat="1" applyFont="1" applyFill="1" applyBorder="1" applyAlignment="1">
      <alignment horizontal="center" vertical="center"/>
    </xf>
    <xf numFmtId="0" fontId="63" fillId="12" borderId="24" xfId="0" applyFont="1" applyFill="1" applyBorder="1" applyAlignment="1">
      <alignment horizontal="justify" vertical="top" wrapText="1"/>
    </xf>
    <xf numFmtId="9" fontId="63" fillId="12" borderId="24" xfId="397" applyFont="1" applyFill="1" applyBorder="1" applyAlignment="1">
      <alignment horizontal="center" vertical="center"/>
    </xf>
    <xf numFmtId="164" fontId="4" fillId="12" borderId="1" xfId="6" applyNumberFormat="1" applyFont="1" applyFill="1" applyBorder="1" applyAlignment="1">
      <alignment horizontal="center" vertical="center" wrapText="1"/>
    </xf>
    <xf numFmtId="164" fontId="51" fillId="0" borderId="1" xfId="6" applyNumberFormat="1" applyFont="1" applyBorder="1" applyAlignment="1">
      <alignment horizontal="center" vertical="center" wrapText="1"/>
    </xf>
    <xf numFmtId="2" fontId="82" fillId="40" borderId="4" xfId="0" applyNumberFormat="1" applyFont="1" applyFill="1" applyBorder="1" applyAlignment="1">
      <alignment horizontal="justify" vertical="top" wrapText="1"/>
    </xf>
    <xf numFmtId="0" fontId="9" fillId="55" borderId="4" xfId="0" applyFont="1" applyFill="1" applyBorder="1" applyAlignment="1">
      <alignment vertical="top" wrapText="1"/>
    </xf>
    <xf numFmtId="0" fontId="63" fillId="0" borderId="38" xfId="0" applyFont="1" applyFill="1" applyBorder="1" applyAlignment="1">
      <alignment horizontal="center" vertical="center" wrapText="1"/>
    </xf>
    <xf numFmtId="0" fontId="63" fillId="0" borderId="38" xfId="0" applyFont="1" applyFill="1" applyBorder="1" applyAlignment="1">
      <alignment horizontal="left" vertical="center" wrapText="1"/>
    </xf>
    <xf numFmtId="2" fontId="63" fillId="37" borderId="1" xfId="0" applyNumberFormat="1" applyFont="1" applyFill="1" applyBorder="1" applyAlignment="1">
      <alignment horizontal="justify" vertical="top" wrapText="1"/>
    </xf>
    <xf numFmtId="2" fontId="63" fillId="31" borderId="1" xfId="0" applyNumberFormat="1" applyFont="1" applyFill="1" applyBorder="1" applyAlignment="1">
      <alignment horizontal="left" vertical="top" wrapText="1"/>
    </xf>
    <xf numFmtId="0" fontId="12" fillId="0" borderId="1" xfId="0" applyFont="1" applyFill="1" applyBorder="1" applyAlignment="1">
      <alignment horizontal="center" vertical="top" wrapText="1"/>
    </xf>
    <xf numFmtId="0" fontId="51" fillId="0" borderId="51" xfId="0" applyFont="1" applyFill="1" applyBorder="1" applyAlignment="1">
      <alignment horizontal="justify" vertical="top" wrapText="1"/>
    </xf>
    <xf numFmtId="0" fontId="12" fillId="0" borderId="38" xfId="0" applyFont="1" applyFill="1" applyBorder="1" applyAlignment="1">
      <alignment horizontal="justify" vertical="center" wrapText="1"/>
    </xf>
    <xf numFmtId="0" fontId="12" fillId="0" borderId="1" xfId="0" applyFont="1" applyFill="1" applyBorder="1" applyAlignment="1">
      <alignment horizontal="left" vertical="top" wrapText="1"/>
    </xf>
    <xf numFmtId="0" fontId="12" fillId="0" borderId="2" xfId="0" applyFont="1" applyFill="1" applyBorder="1" applyAlignment="1">
      <alignment horizontal="center" vertical="top" wrapText="1"/>
    </xf>
    <xf numFmtId="0" fontId="12" fillId="0" borderId="38" xfId="316" applyFont="1" applyFill="1" applyBorder="1" applyAlignment="1">
      <alignment horizontal="justify" vertical="center" wrapText="1"/>
    </xf>
    <xf numFmtId="0" fontId="12" fillId="0" borderId="2" xfId="0" applyFont="1" applyFill="1" applyBorder="1" applyAlignment="1">
      <alignment horizontal="justify" vertical="top" wrapText="1"/>
    </xf>
    <xf numFmtId="0" fontId="12" fillId="0" borderId="41" xfId="316" applyFont="1" applyFill="1" applyBorder="1" applyAlignment="1">
      <alignment horizontal="justify" vertical="center" wrapText="1"/>
    </xf>
    <xf numFmtId="0" fontId="12" fillId="0" borderId="2" xfId="0" applyFont="1" applyFill="1" applyBorder="1" applyAlignment="1">
      <alignment horizontal="left" vertical="top" wrapText="1"/>
    </xf>
    <xf numFmtId="0" fontId="12" fillId="0" borderId="1" xfId="316" applyFont="1" applyFill="1" applyBorder="1" applyAlignment="1">
      <alignment horizontal="justify" vertical="center" wrapText="1"/>
    </xf>
    <xf numFmtId="0" fontId="63" fillId="0" borderId="38" xfId="316" applyFont="1" applyFill="1" applyBorder="1" applyAlignment="1">
      <alignment horizontal="justify" vertical="center" wrapText="1"/>
    </xf>
    <xf numFmtId="14" fontId="51" fillId="0" borderId="38" xfId="0" applyNumberFormat="1" applyFont="1" applyFill="1" applyBorder="1" applyAlignment="1">
      <alignment horizontal="center" vertical="center" wrapText="1"/>
    </xf>
    <xf numFmtId="9" fontId="12" fillId="0" borderId="1" xfId="0" applyNumberFormat="1" applyFont="1" applyFill="1" applyBorder="1" applyAlignment="1">
      <alignment horizontal="center" vertical="center"/>
    </xf>
    <xf numFmtId="10" fontId="51" fillId="0" borderId="38" xfId="0" applyNumberFormat="1" applyFont="1" applyFill="1" applyBorder="1" applyAlignment="1">
      <alignment horizontal="center" vertical="top" wrapText="1"/>
    </xf>
    <xf numFmtId="1" fontId="12" fillId="0" borderId="1" xfId="0" applyNumberFormat="1" applyFont="1" applyFill="1" applyBorder="1" applyAlignment="1">
      <alignment horizontal="center" vertical="center"/>
    </xf>
    <xf numFmtId="0" fontId="51" fillId="0" borderId="1" xfId="0" applyFont="1" applyFill="1" applyBorder="1" applyAlignment="1">
      <alignment horizontal="center" vertical="top" wrapText="1"/>
    </xf>
    <xf numFmtId="10" fontId="51" fillId="0" borderId="38" xfId="0" applyNumberFormat="1" applyFont="1" applyFill="1" applyBorder="1" applyAlignment="1">
      <alignment horizontal="justify" vertical="center" wrapText="1"/>
    </xf>
    <xf numFmtId="164" fontId="12" fillId="0" borderId="38" xfId="0" applyNumberFormat="1" applyFont="1" applyFill="1" applyBorder="1" applyAlignment="1">
      <alignment horizontal="center" vertical="center" wrapText="1"/>
    </xf>
    <xf numFmtId="0" fontId="12" fillId="0" borderId="2" xfId="0" applyFont="1" applyFill="1" applyBorder="1" applyAlignment="1">
      <alignment horizontal="center" vertical="center" wrapText="1"/>
    </xf>
    <xf numFmtId="0" fontId="12" fillId="0" borderId="15" xfId="0" applyFont="1" applyFill="1" applyBorder="1" applyAlignment="1">
      <alignment horizontal="center" vertical="center" wrapText="1"/>
    </xf>
    <xf numFmtId="0" fontId="12" fillId="0" borderId="51" xfId="0" applyFont="1" applyFill="1" applyBorder="1" applyAlignment="1">
      <alignment horizontal="center" vertical="center" wrapText="1"/>
    </xf>
    <xf numFmtId="0" fontId="63" fillId="0" borderId="0" xfId="0" applyFont="1" applyFill="1" applyBorder="1" applyAlignment="1">
      <alignment horizontal="center" vertical="center"/>
    </xf>
    <xf numFmtId="0" fontId="12" fillId="0" borderId="38" xfId="0" applyFont="1" applyFill="1" applyBorder="1" applyAlignment="1">
      <alignment horizontal="center" vertical="center"/>
    </xf>
    <xf numFmtId="0" fontId="12" fillId="0" borderId="1" xfId="0" applyFont="1" applyFill="1" applyBorder="1" applyAlignment="1">
      <alignment horizontal="center" vertical="center"/>
    </xf>
    <xf numFmtId="0" fontId="12" fillId="0" borderId="4" xfId="0" applyFont="1" applyFill="1" applyBorder="1" applyAlignment="1">
      <alignment horizontal="center" vertical="top" wrapText="1"/>
    </xf>
    <xf numFmtId="10" fontId="12" fillId="0" borderId="1" xfId="0" applyNumberFormat="1" applyFont="1" applyFill="1" applyBorder="1" applyAlignment="1">
      <alignment horizontal="center" vertical="center" wrapText="1"/>
    </xf>
    <xf numFmtId="0" fontId="12" fillId="0" borderId="1" xfId="0" quotePrefix="1" applyFont="1" applyFill="1" applyBorder="1" applyAlignment="1">
      <alignment horizontal="justify" vertical="center" wrapText="1"/>
    </xf>
    <xf numFmtId="10" fontId="12" fillId="0" borderId="1" xfId="0" applyNumberFormat="1" applyFont="1" applyFill="1" applyBorder="1" applyAlignment="1">
      <alignment horizontal="left" vertical="center" wrapText="1"/>
    </xf>
    <xf numFmtId="0" fontId="12" fillId="0" borderId="1" xfId="0" applyFont="1" applyFill="1" applyBorder="1" applyAlignment="1">
      <alignment horizontal="left" vertical="center" wrapText="1"/>
    </xf>
    <xf numFmtId="10" fontId="12" fillId="0" borderId="2" xfId="0" applyNumberFormat="1" applyFont="1" applyFill="1" applyBorder="1" applyAlignment="1">
      <alignment horizontal="center" vertical="center" wrapText="1"/>
    </xf>
    <xf numFmtId="9" fontId="51" fillId="0" borderId="1" xfId="0" applyNumberFormat="1" applyFont="1" applyFill="1" applyBorder="1" applyAlignment="1">
      <alignment horizontal="center" vertical="center"/>
    </xf>
    <xf numFmtId="9" fontId="12" fillId="0" borderId="38" xfId="0" applyNumberFormat="1" applyFont="1" applyFill="1" applyBorder="1" applyAlignment="1">
      <alignment horizontal="center" vertical="center"/>
    </xf>
    <xf numFmtId="9" fontId="12" fillId="0" borderId="2" xfId="0" applyNumberFormat="1" applyFont="1" applyFill="1" applyBorder="1" applyAlignment="1">
      <alignment horizontal="center" vertical="center" wrapText="1"/>
    </xf>
    <xf numFmtId="9" fontId="51" fillId="0" borderId="1" xfId="396" applyFont="1" applyFill="1" applyBorder="1" applyAlignment="1">
      <alignment horizontal="center" vertical="center"/>
    </xf>
    <xf numFmtId="2" fontId="82" fillId="30" borderId="1" xfId="0" applyNumberFormat="1" applyFont="1" applyFill="1" applyBorder="1" applyAlignment="1">
      <alignment horizontal="justify" vertical="top" wrapText="1"/>
    </xf>
    <xf numFmtId="2" fontId="82" fillId="31" borderId="4" xfId="398" applyNumberFormat="1" applyFont="1" applyFill="1" applyBorder="1" applyAlignment="1">
      <alignment horizontal="justify" vertical="top" wrapText="1"/>
    </xf>
    <xf numFmtId="2" fontId="82" fillId="30" borderId="1" xfId="398" applyNumberFormat="1" applyFont="1" applyFill="1" applyBorder="1" applyAlignment="1">
      <alignment horizontal="justify" vertical="top" wrapText="1"/>
    </xf>
    <xf numFmtId="2" fontId="82" fillId="40" borderId="4" xfId="398" applyNumberFormat="1" applyFont="1" applyFill="1" applyBorder="1" applyAlignment="1">
      <alignment horizontal="justify" vertical="top" wrapText="1"/>
    </xf>
    <xf numFmtId="0" fontId="46" fillId="0" borderId="39" xfId="0" applyFont="1" applyBorder="1" applyAlignment="1">
      <alignment horizontal="left" vertical="top" wrapText="1"/>
    </xf>
    <xf numFmtId="0" fontId="2" fillId="0" borderId="47" xfId="0" applyFont="1" applyBorder="1"/>
    <xf numFmtId="0" fontId="2" fillId="0" borderId="41" xfId="0" applyFont="1" applyBorder="1"/>
    <xf numFmtId="0" fontId="44" fillId="5" borderId="39" xfId="0" applyFont="1" applyFill="1" applyBorder="1" applyAlignment="1">
      <alignment horizontal="center"/>
    </xf>
    <xf numFmtId="0" fontId="51" fillId="0" borderId="1" xfId="6" applyFont="1" applyBorder="1" applyAlignment="1">
      <alignment horizontal="justify" vertical="center" wrapText="1"/>
    </xf>
    <xf numFmtId="0" fontId="51" fillId="0" borderId="1" xfId="6" applyFont="1" applyBorder="1" applyAlignment="1">
      <alignment horizontal="justify" vertical="top" wrapText="1"/>
    </xf>
    <xf numFmtId="0" fontId="62" fillId="20" borderId="39" xfId="6" applyFont="1" applyFill="1" applyBorder="1" applyAlignment="1">
      <alignment horizontal="center" vertical="center"/>
    </xf>
    <xf numFmtId="0" fontId="62" fillId="20" borderId="47" xfId="6" applyFont="1" applyFill="1" applyBorder="1" applyAlignment="1">
      <alignment horizontal="center" vertical="center"/>
    </xf>
    <xf numFmtId="0" fontId="62" fillId="20" borderId="42" xfId="6" applyFont="1" applyFill="1" applyBorder="1" applyAlignment="1">
      <alignment horizontal="center" vertical="center"/>
    </xf>
    <xf numFmtId="0" fontId="62" fillId="20" borderId="43" xfId="6" applyFont="1" applyFill="1" applyBorder="1" applyAlignment="1">
      <alignment horizontal="center" vertical="center"/>
    </xf>
    <xf numFmtId="0" fontId="62" fillId="20" borderId="1" xfId="6" applyFont="1" applyFill="1" applyBorder="1" applyAlignment="1">
      <alignment horizontal="center" vertical="center"/>
    </xf>
    <xf numFmtId="0" fontId="71" fillId="0" borderId="1" xfId="6" applyFont="1" applyBorder="1" applyAlignment="1">
      <alignment horizontal="justify" vertical="top" wrapText="1"/>
    </xf>
    <xf numFmtId="0" fontId="62" fillId="44" borderId="39" xfId="6" applyFont="1" applyFill="1" applyBorder="1" applyAlignment="1">
      <alignment horizontal="center"/>
    </xf>
    <xf numFmtId="0" fontId="12" fillId="45" borderId="47" xfId="6" applyFont="1" applyFill="1" applyBorder="1"/>
    <xf numFmtId="0" fontId="12" fillId="45" borderId="0" xfId="6" applyFont="1" applyFill="1"/>
    <xf numFmtId="0" fontId="12" fillId="45" borderId="55" xfId="6" applyFont="1" applyFill="1" applyBorder="1"/>
    <xf numFmtId="0" fontId="62" fillId="20" borderId="1" xfId="6" applyFont="1" applyFill="1" applyBorder="1" applyAlignment="1">
      <alignment horizontal="center"/>
    </xf>
    <xf numFmtId="0" fontId="62" fillId="2" borderId="22" xfId="6" applyFont="1" applyFill="1" applyBorder="1" applyAlignment="1">
      <alignment horizontal="center"/>
    </xf>
    <xf numFmtId="0" fontId="12" fillId="0" borderId="22" xfId="6" applyFont="1" applyBorder="1"/>
    <xf numFmtId="0" fontId="62" fillId="20" borderId="39" xfId="6" applyFont="1" applyFill="1" applyBorder="1" applyAlignment="1">
      <alignment horizontal="center"/>
    </xf>
    <xf numFmtId="0" fontId="12" fillId="0" borderId="47" xfId="6" applyFont="1" applyBorder="1"/>
    <xf numFmtId="0" fontId="12" fillId="0" borderId="41" xfId="6" applyFont="1" applyBorder="1"/>
    <xf numFmtId="0" fontId="62" fillId="20" borderId="50" xfId="6" applyFont="1" applyFill="1" applyBorder="1" applyAlignment="1">
      <alignment horizontal="center"/>
    </xf>
    <xf numFmtId="0" fontId="62" fillId="20" borderId="43" xfId="6" applyFont="1" applyFill="1" applyBorder="1" applyAlignment="1">
      <alignment horizontal="center"/>
    </xf>
    <xf numFmtId="0" fontId="12" fillId="0" borderId="56" xfId="0" applyFont="1" applyBorder="1" applyAlignment="1">
      <alignment horizontal="left" vertical="top" wrapText="1"/>
    </xf>
    <xf numFmtId="0" fontId="12" fillId="0" borderId="57" xfId="0" applyFont="1" applyBorder="1" applyAlignment="1">
      <alignment horizontal="left" vertical="top" wrapText="1"/>
    </xf>
    <xf numFmtId="0" fontId="12" fillId="0" borderId="56" xfId="0" applyFont="1" applyBorder="1" applyAlignment="1">
      <alignment horizontal="left" vertical="center" wrapText="1"/>
    </xf>
    <xf numFmtId="0" fontId="12" fillId="0" borderId="57" xfId="0" applyFont="1" applyBorder="1" applyAlignment="1">
      <alignment horizontal="left" vertical="center" wrapText="1"/>
    </xf>
    <xf numFmtId="0" fontId="63" fillId="0" borderId="1" xfId="6" applyFont="1" applyBorder="1" applyAlignment="1">
      <alignment horizontal="center" wrapText="1"/>
    </xf>
    <xf numFmtId="0" fontId="72" fillId="0" borderId="1" xfId="6" applyFont="1" applyBorder="1" applyAlignment="1">
      <alignment horizontal="center" vertical="center"/>
    </xf>
    <xf numFmtId="0" fontId="62" fillId="0" borderId="22" xfId="6" applyFont="1" applyFill="1" applyBorder="1" applyAlignment="1">
      <alignment horizontal="center"/>
    </xf>
    <xf numFmtId="164" fontId="63" fillId="0" borderId="22" xfId="6" applyNumberFormat="1" applyFont="1" applyFill="1" applyBorder="1" applyAlignment="1">
      <alignment horizontal="left" vertical="center"/>
    </xf>
    <xf numFmtId="0" fontId="12" fillId="0" borderId="1" xfId="6" applyFont="1" applyBorder="1" applyAlignment="1">
      <alignment horizontal="justify" vertical="top" wrapText="1"/>
    </xf>
    <xf numFmtId="0" fontId="12" fillId="0" borderId="1" xfId="6" applyFont="1" applyBorder="1" applyAlignment="1">
      <alignment horizontal="justify" vertical="center" wrapText="1"/>
    </xf>
    <xf numFmtId="0" fontId="12" fillId="12" borderId="1" xfId="6" applyFont="1" applyFill="1" applyBorder="1" applyAlignment="1">
      <alignment horizontal="justify" vertical="top" wrapText="1"/>
    </xf>
    <xf numFmtId="0" fontId="14" fillId="44" borderId="39" xfId="6" applyFont="1" applyFill="1" applyBorder="1" applyAlignment="1">
      <alignment horizontal="center"/>
    </xf>
    <xf numFmtId="0" fontId="14" fillId="20" borderId="1" xfId="6" applyFont="1" applyFill="1" applyBorder="1" applyAlignment="1">
      <alignment horizontal="center"/>
    </xf>
    <xf numFmtId="0" fontId="14" fillId="20" borderId="39" xfId="6" applyFont="1" applyFill="1" applyBorder="1" applyAlignment="1">
      <alignment horizontal="center" vertical="center"/>
    </xf>
    <xf numFmtId="0" fontId="14" fillId="20" borderId="47" xfId="6" applyFont="1" applyFill="1" applyBorder="1" applyAlignment="1">
      <alignment horizontal="center" vertical="center"/>
    </xf>
    <xf numFmtId="0" fontId="14" fillId="20" borderId="42" xfId="6" applyFont="1" applyFill="1" applyBorder="1" applyAlignment="1">
      <alignment horizontal="center" vertical="center"/>
    </xf>
    <xf numFmtId="0" fontId="14" fillId="20" borderId="43" xfId="6" applyFont="1" applyFill="1" applyBorder="1" applyAlignment="1">
      <alignment horizontal="center" vertical="center"/>
    </xf>
    <xf numFmtId="0" fontId="14" fillId="20" borderId="1" xfId="6" applyFont="1" applyFill="1" applyBorder="1" applyAlignment="1">
      <alignment horizontal="center" vertical="center"/>
    </xf>
    <xf numFmtId="0" fontId="12" fillId="0" borderId="58" xfId="6" applyFont="1" applyBorder="1" applyAlignment="1">
      <alignment horizontal="justify" wrapText="1"/>
    </xf>
    <xf numFmtId="0" fontId="12" fillId="0" borderId="23" xfId="6" applyFont="1" applyBorder="1" applyAlignment="1">
      <alignment horizontal="justify" wrapText="1"/>
    </xf>
    <xf numFmtId="0" fontId="51" fillId="0" borderId="1" xfId="0" applyFont="1" applyBorder="1" applyAlignment="1">
      <alignment horizontal="justify" vertical="top" wrapText="1"/>
    </xf>
    <xf numFmtId="0" fontId="63" fillId="0" borderId="1" xfId="6" applyFont="1" applyBorder="1" applyAlignment="1">
      <alignment horizontal="center"/>
    </xf>
    <xf numFmtId="164" fontId="63" fillId="0" borderId="22" xfId="6" applyNumberFormat="1" applyFont="1" applyBorder="1" applyAlignment="1">
      <alignment horizontal="center"/>
    </xf>
    <xf numFmtId="0" fontId="51" fillId="0" borderId="58" xfId="6" applyFont="1" applyBorder="1" applyAlignment="1">
      <alignment horizontal="center" wrapText="1"/>
    </xf>
    <xf numFmtId="0" fontId="51" fillId="0" borderId="59" xfId="6" applyFont="1" applyBorder="1" applyAlignment="1">
      <alignment horizontal="center" wrapText="1"/>
    </xf>
    <xf numFmtId="0" fontId="51" fillId="0" borderId="58" xfId="6" applyFont="1" applyBorder="1" applyAlignment="1">
      <alignment horizontal="justify" vertical="center" wrapText="1"/>
    </xf>
    <xf numFmtId="0" fontId="51" fillId="0" borderId="10" xfId="6" applyFont="1" applyBorder="1" applyAlignment="1">
      <alignment horizontal="justify" vertical="center" wrapText="1"/>
    </xf>
    <xf numFmtId="0" fontId="51" fillId="0" borderId="58" xfId="6" applyFont="1" applyBorder="1" applyAlignment="1">
      <alignment horizontal="center" vertical="center" wrapText="1"/>
    </xf>
    <xf numFmtId="0" fontId="51" fillId="0" borderId="10" xfId="6" applyFont="1" applyBorder="1" applyAlignment="1">
      <alignment horizontal="center" vertical="center" wrapText="1"/>
    </xf>
    <xf numFmtId="0" fontId="51" fillId="0" borderId="58" xfId="6" applyFont="1" applyBorder="1" applyAlignment="1">
      <alignment horizontal="justify" vertical="top" wrapText="1"/>
    </xf>
    <xf numFmtId="0" fontId="51" fillId="0" borderId="10" xfId="6" applyFont="1" applyBorder="1" applyAlignment="1">
      <alignment horizontal="justify" vertical="top" wrapText="1"/>
    </xf>
    <xf numFmtId="0" fontId="62" fillId="20" borderId="54" xfId="6" applyFont="1" applyFill="1" applyBorder="1" applyAlignment="1">
      <alignment horizontal="center" vertical="center"/>
    </xf>
    <xf numFmtId="0" fontId="62" fillId="20" borderId="0" xfId="6" applyFont="1" applyFill="1" applyBorder="1" applyAlignment="1">
      <alignment horizontal="center" vertical="center"/>
    </xf>
    <xf numFmtId="0" fontId="62" fillId="20" borderId="55" xfId="6" applyFont="1" applyFill="1" applyBorder="1" applyAlignment="1">
      <alignment horizontal="center" vertical="center"/>
    </xf>
    <xf numFmtId="0" fontId="62" fillId="20" borderId="4" xfId="6" applyFont="1" applyFill="1" applyBorder="1" applyAlignment="1">
      <alignment horizontal="center" vertical="center"/>
    </xf>
    <xf numFmtId="0" fontId="62" fillId="20" borderId="10" xfId="6" applyFont="1" applyFill="1" applyBorder="1" applyAlignment="1">
      <alignment horizontal="center" vertical="center"/>
    </xf>
    <xf numFmtId="0" fontId="51" fillId="0" borderId="4" xfId="6" applyFont="1" applyBorder="1" applyAlignment="1">
      <alignment horizontal="justify" vertical="top" wrapText="1"/>
    </xf>
    <xf numFmtId="0" fontId="62" fillId="44" borderId="54" xfId="6" applyFont="1" applyFill="1" applyBorder="1" applyAlignment="1">
      <alignment horizontal="center"/>
    </xf>
    <xf numFmtId="0" fontId="62" fillId="44" borderId="0" xfId="6" applyFont="1" applyFill="1" applyBorder="1" applyAlignment="1">
      <alignment horizontal="center"/>
    </xf>
    <xf numFmtId="0" fontId="62" fillId="44" borderId="55" xfId="6" applyFont="1" applyFill="1" applyBorder="1" applyAlignment="1">
      <alignment horizontal="center"/>
    </xf>
    <xf numFmtId="0" fontId="62" fillId="20" borderId="4" xfId="6" applyFont="1" applyFill="1" applyBorder="1" applyAlignment="1">
      <alignment horizontal="center"/>
    </xf>
    <xf numFmtId="0" fontId="62" fillId="20" borderId="10" xfId="6" applyFont="1" applyFill="1" applyBorder="1" applyAlignment="1">
      <alignment horizontal="center"/>
    </xf>
    <xf numFmtId="164" fontId="63" fillId="0" borderId="22" xfId="6" applyNumberFormat="1" applyFont="1" applyBorder="1" applyAlignment="1">
      <alignment horizontal="left"/>
    </xf>
    <xf numFmtId="0" fontId="62" fillId="20" borderId="47" xfId="6" applyFont="1" applyFill="1" applyBorder="1" applyAlignment="1">
      <alignment horizontal="center"/>
    </xf>
    <xf numFmtId="0" fontId="62" fillId="20" borderId="41" xfId="6" applyFont="1" applyFill="1" applyBorder="1" applyAlignment="1">
      <alignment horizontal="center"/>
    </xf>
    <xf numFmtId="0" fontId="62" fillId="20" borderId="60" xfId="6" applyFont="1" applyFill="1" applyBorder="1" applyAlignment="1">
      <alignment horizontal="center"/>
    </xf>
    <xf numFmtId="0" fontId="62" fillId="20" borderId="61" xfId="6" applyFont="1" applyFill="1" applyBorder="1" applyAlignment="1">
      <alignment horizontal="center"/>
    </xf>
    <xf numFmtId="0" fontId="51" fillId="0" borderId="62" xfId="0" applyFont="1" applyBorder="1" applyAlignment="1">
      <alignment horizontal="left" vertical="center" wrapText="1"/>
    </xf>
    <xf numFmtId="0" fontId="51" fillId="0" borderId="63" xfId="0" applyFont="1" applyBorder="1" applyAlignment="1">
      <alignment horizontal="left" vertical="center" wrapText="1"/>
    </xf>
    <xf numFmtId="0" fontId="12" fillId="0" borderId="62" xfId="0" applyFont="1" applyBorder="1" applyAlignment="1">
      <alignment horizontal="left" vertical="center" wrapText="1"/>
    </xf>
    <xf numFmtId="0" fontId="12" fillId="0" borderId="63" xfId="0" applyFont="1" applyBorder="1" applyAlignment="1">
      <alignment horizontal="left" vertical="center" wrapText="1"/>
    </xf>
    <xf numFmtId="0" fontId="63" fillId="0" borderId="2" xfId="6" applyFont="1" applyBorder="1" applyAlignment="1">
      <alignment horizontal="center"/>
    </xf>
    <xf numFmtId="0" fontId="63" fillId="0" borderId="24" xfId="6" applyFont="1" applyBorder="1" applyAlignment="1">
      <alignment horizontal="center"/>
    </xf>
    <xf numFmtId="0" fontId="63" fillId="0" borderId="14" xfId="6" applyFont="1" applyBorder="1" applyAlignment="1">
      <alignment horizontal="center"/>
    </xf>
    <xf numFmtId="0" fontId="72" fillId="0" borderId="15" xfId="6" applyFont="1" applyBorder="1" applyAlignment="1">
      <alignment horizontal="center" vertical="center"/>
    </xf>
    <xf numFmtId="0" fontId="72" fillId="0" borderId="17" xfId="6" applyFont="1" applyBorder="1" applyAlignment="1">
      <alignment horizontal="center" vertical="center"/>
    </xf>
    <xf numFmtId="0" fontId="72" fillId="0" borderId="3" xfId="6" applyFont="1" applyBorder="1" applyAlignment="1">
      <alignment horizontal="center" vertical="center"/>
    </xf>
    <xf numFmtId="0" fontId="72" fillId="0" borderId="25" xfId="6" applyFont="1" applyBorder="1" applyAlignment="1">
      <alignment horizontal="center" vertical="center"/>
    </xf>
    <xf numFmtId="0" fontId="72" fillId="0" borderId="21" xfId="6" applyFont="1" applyBorder="1" applyAlignment="1">
      <alignment horizontal="center" vertical="center"/>
    </xf>
    <xf numFmtId="0" fontId="72" fillId="0" borderId="26" xfId="6" applyFont="1" applyBorder="1" applyAlignment="1">
      <alignment horizontal="center" vertical="center"/>
    </xf>
    <xf numFmtId="164" fontId="12" fillId="0" borderId="22" xfId="6" applyNumberFormat="1" applyFont="1" applyFill="1" applyBorder="1" applyAlignment="1">
      <alignment horizontal="left" vertical="center"/>
    </xf>
    <xf numFmtId="0" fontId="12" fillId="0" borderId="44" xfId="0" applyFont="1" applyBorder="1" applyAlignment="1">
      <alignment horizontal="left" vertical="center" wrapText="1"/>
    </xf>
    <xf numFmtId="0" fontId="12" fillId="0" borderId="46" xfId="0" applyFont="1" applyBorder="1" applyAlignment="1">
      <alignment horizontal="left" vertical="center" wrapText="1"/>
    </xf>
    <xf numFmtId="0" fontId="12" fillId="0" borderId="62" xfId="0" applyFont="1" applyBorder="1" applyAlignment="1">
      <alignment horizontal="justify" vertical="center" wrapText="1"/>
    </xf>
    <xf numFmtId="0" fontId="12" fillId="0" borderId="63" xfId="0" applyFont="1" applyBorder="1" applyAlignment="1">
      <alignment horizontal="justify" vertical="center" wrapText="1"/>
    </xf>
    <xf numFmtId="0" fontId="12" fillId="0" borderId="39" xfId="0" applyFont="1" applyBorder="1" applyAlignment="1">
      <alignment horizontal="left" vertical="top" wrapText="1"/>
    </xf>
    <xf numFmtId="0" fontId="12" fillId="0" borderId="41" xfId="0" applyFont="1" applyBorder="1" applyAlignment="1">
      <alignment horizontal="left" vertical="top" wrapText="1"/>
    </xf>
    <xf numFmtId="0" fontId="63" fillId="0" borderId="1" xfId="0" applyFont="1" applyBorder="1" applyAlignment="1">
      <alignment vertical="center" wrapText="1"/>
    </xf>
    <xf numFmtId="0" fontId="51" fillId="0" borderId="39" xfId="0" applyFont="1" applyBorder="1" applyAlignment="1">
      <alignment horizontal="left" vertical="top" wrapText="1"/>
    </xf>
    <xf numFmtId="0" fontId="62" fillId="46" borderId="50" xfId="0" applyFont="1" applyFill="1" applyBorder="1" applyAlignment="1">
      <alignment horizontal="center"/>
    </xf>
    <xf numFmtId="0" fontId="2" fillId="0" borderId="42" xfId="0" applyFont="1" applyBorder="1"/>
    <xf numFmtId="0" fontId="2" fillId="0" borderId="43" xfId="0" applyFont="1" applyBorder="1"/>
    <xf numFmtId="0" fontId="62" fillId="20" borderId="39" xfId="0" applyFont="1" applyFill="1" applyBorder="1" applyAlignment="1">
      <alignment horizontal="center"/>
    </xf>
    <xf numFmtId="0" fontId="62" fillId="2" borderId="22" xfId="6" applyFont="1" applyFill="1" applyBorder="1" applyAlignment="1">
      <alignment horizontal="center" vertical="center"/>
    </xf>
    <xf numFmtId="0" fontId="12" fillId="0" borderId="22" xfId="6" applyFont="1" applyBorder="1" applyAlignment="1">
      <alignment vertical="center"/>
    </xf>
    <xf numFmtId="0" fontId="12" fillId="0" borderId="1" xfId="0" applyFont="1" applyBorder="1" applyAlignment="1">
      <alignment horizontal="justify" vertical="top" wrapText="1"/>
    </xf>
    <xf numFmtId="0" fontId="71" fillId="0" borderId="1" xfId="0" applyFont="1" applyBorder="1" applyAlignment="1">
      <alignment horizontal="justify" vertical="top" wrapText="1"/>
    </xf>
    <xf numFmtId="0" fontId="63" fillId="0" borderId="49" xfId="0" applyFont="1" applyBorder="1" applyAlignment="1">
      <alignment horizontal="center"/>
    </xf>
    <xf numFmtId="0" fontId="2" fillId="0" borderId="40" xfId="0" applyFont="1" applyBorder="1"/>
    <xf numFmtId="0" fontId="2" fillId="0" borderId="48" xfId="0" applyFont="1" applyBorder="1"/>
    <xf numFmtId="0" fontId="72" fillId="0" borderId="50" xfId="0" applyFont="1" applyBorder="1" applyAlignment="1">
      <alignment horizontal="center" vertical="center"/>
    </xf>
    <xf numFmtId="0" fontId="2" fillId="0" borderId="54" xfId="0" applyFont="1" applyBorder="1"/>
    <xf numFmtId="0" fontId="2" fillId="0" borderId="55" xfId="0" applyFont="1" applyBorder="1"/>
    <xf numFmtId="0" fontId="2" fillId="0" borderId="44" xfId="0" applyFont="1" applyBorder="1"/>
    <xf numFmtId="0" fontId="2" fillId="0" borderId="46" xfId="0" applyFont="1" applyBorder="1"/>
    <xf numFmtId="0" fontId="62" fillId="2" borderId="45" xfId="0" applyFont="1" applyFill="1" applyBorder="1" applyAlignment="1">
      <alignment horizontal="center" vertical="center"/>
    </xf>
    <xf numFmtId="0" fontId="2" fillId="0" borderId="45" xfId="0" applyFont="1" applyBorder="1"/>
    <xf numFmtId="14" fontId="63" fillId="0" borderId="45" xfId="0" applyNumberFormat="1" applyFont="1" applyBorder="1" applyAlignment="1">
      <alignment horizontal="left" vertical="center"/>
    </xf>
    <xf numFmtId="0" fontId="62" fillId="2" borderId="45" xfId="0" applyFont="1" applyFill="1" applyBorder="1" applyAlignment="1">
      <alignment horizontal="center"/>
    </xf>
    <xf numFmtId="0" fontId="62" fillId="20" borderId="50" xfId="0" applyFont="1" applyFill="1" applyBorder="1" applyAlignment="1">
      <alignment horizontal="center"/>
    </xf>
    <xf numFmtId="0" fontId="62" fillId="20" borderId="39" xfId="0" applyFont="1" applyFill="1" applyBorder="1" applyAlignment="1">
      <alignment horizontal="center" vertical="center"/>
    </xf>
    <xf numFmtId="0" fontId="51" fillId="0" borderId="1" xfId="0" applyFont="1" applyBorder="1" applyAlignment="1">
      <alignment horizontal="justify" vertical="center" wrapText="1"/>
    </xf>
    <xf numFmtId="0" fontId="51" fillId="0" borderId="1" xfId="0" applyFont="1" applyBorder="1" applyAlignment="1">
      <alignment horizontal="left" vertical="center" wrapText="1"/>
    </xf>
    <xf numFmtId="0" fontId="51" fillId="0" borderId="50" xfId="0" applyFont="1" applyBorder="1" applyAlignment="1">
      <alignment horizontal="left" vertical="top" wrapText="1"/>
    </xf>
    <xf numFmtId="0" fontId="12" fillId="0" borderId="47" xfId="6" applyFont="1" applyBorder="1" applyAlignment="1">
      <alignment vertical="center"/>
    </xf>
    <xf numFmtId="0" fontId="12" fillId="0" borderId="41" xfId="6" applyFont="1" applyBorder="1" applyAlignment="1">
      <alignment vertical="center"/>
    </xf>
    <xf numFmtId="0" fontId="51" fillId="0" borderId="1" xfId="6" applyFont="1" applyFill="1" applyBorder="1" applyAlignment="1">
      <alignment horizontal="justify" vertical="center" wrapText="1"/>
    </xf>
    <xf numFmtId="0" fontId="71" fillId="0" borderId="1" xfId="6" applyFont="1" applyBorder="1" applyAlignment="1">
      <alignment horizontal="justify" vertical="center" wrapText="1"/>
    </xf>
    <xf numFmtId="0" fontId="62" fillId="44" borderId="39" xfId="6" applyFont="1" applyFill="1" applyBorder="1" applyAlignment="1">
      <alignment horizontal="center" vertical="center"/>
    </xf>
    <xf numFmtId="0" fontId="12" fillId="45" borderId="47" xfId="6" applyFont="1" applyFill="1" applyBorder="1" applyAlignment="1">
      <alignment vertical="center"/>
    </xf>
    <xf numFmtId="0" fontId="12" fillId="45" borderId="0" xfId="6" applyFont="1" applyFill="1" applyAlignment="1">
      <alignment vertical="center"/>
    </xf>
    <xf numFmtId="0" fontId="12" fillId="45" borderId="55" xfId="6" applyFont="1" applyFill="1" applyBorder="1" applyAlignment="1">
      <alignment vertical="center"/>
    </xf>
    <xf numFmtId="0" fontId="73" fillId="0" borderId="1" xfId="6" applyFont="1" applyBorder="1" applyAlignment="1">
      <alignment horizontal="center"/>
    </xf>
    <xf numFmtId="0" fontId="74" fillId="0" borderId="1" xfId="6" applyFont="1" applyBorder="1" applyAlignment="1">
      <alignment horizontal="center" vertical="center"/>
    </xf>
    <xf numFmtId="164" fontId="63" fillId="0" borderId="22" xfId="6" applyNumberFormat="1" applyFont="1" applyFill="1" applyBorder="1" applyAlignment="1">
      <alignment horizontal="center" vertical="center"/>
    </xf>
    <xf numFmtId="0" fontId="70" fillId="20" borderId="39" xfId="6" applyFont="1" applyFill="1" applyBorder="1" applyAlignment="1">
      <alignment horizontal="center"/>
    </xf>
    <xf numFmtId="0" fontId="25" fillId="0" borderId="47" xfId="6" applyFont="1" applyBorder="1"/>
    <xf numFmtId="0" fontId="25" fillId="0" borderId="41" xfId="6" applyFont="1" applyBorder="1"/>
    <xf numFmtId="0" fontId="62" fillId="20" borderId="2" xfId="6" applyFont="1" applyFill="1" applyBorder="1" applyAlignment="1">
      <alignment horizontal="center" vertical="center"/>
    </xf>
    <xf numFmtId="0" fontId="70" fillId="20" borderId="50" xfId="6" applyFont="1" applyFill="1" applyBorder="1" applyAlignment="1">
      <alignment horizontal="center"/>
    </xf>
    <xf numFmtId="0" fontId="70" fillId="20" borderId="43" xfId="6" applyFont="1" applyFill="1" applyBorder="1" applyAlignment="1">
      <alignment horizontal="center"/>
    </xf>
    <xf numFmtId="0" fontId="12" fillId="0" borderId="1" xfId="0" applyFont="1" applyBorder="1" applyAlignment="1">
      <alignment vertical="top" wrapText="1"/>
    </xf>
    <xf numFmtId="0" fontId="63" fillId="0" borderId="1" xfId="0" applyFont="1" applyBorder="1" applyAlignment="1">
      <alignment vertical="top" wrapText="1"/>
    </xf>
    <xf numFmtId="0" fontId="75" fillId="0" borderId="1" xfId="0" applyFont="1" applyBorder="1" applyAlignment="1">
      <alignment vertical="center" wrapText="1"/>
    </xf>
    <xf numFmtId="0" fontId="62" fillId="20" borderId="2" xfId="6" applyFont="1" applyFill="1" applyBorder="1" applyAlignment="1">
      <alignment horizontal="center"/>
    </xf>
    <xf numFmtId="0" fontId="62" fillId="20" borderId="44" xfId="6" applyFont="1" applyFill="1" applyBorder="1" applyAlignment="1">
      <alignment horizontal="center" vertical="center"/>
    </xf>
    <xf numFmtId="0" fontId="62" fillId="20" borderId="45" xfId="6" applyFont="1" applyFill="1" applyBorder="1" applyAlignment="1">
      <alignment horizontal="center" vertical="center"/>
    </xf>
    <xf numFmtId="0" fontId="12" fillId="0" borderId="1" xfId="0" applyFont="1" applyBorder="1" applyAlignment="1">
      <alignment vertical="center" wrapText="1"/>
    </xf>
    <xf numFmtId="0" fontId="62" fillId="44" borderId="44" xfId="6" applyFont="1" applyFill="1" applyBorder="1" applyAlignment="1">
      <alignment horizontal="center"/>
    </xf>
    <xf numFmtId="0" fontId="12" fillId="45" borderId="45" xfId="6" applyFont="1" applyFill="1" applyBorder="1"/>
    <xf numFmtId="164" fontId="63" fillId="0" borderId="22" xfId="6" applyNumberFormat="1" applyFont="1" applyFill="1" applyBorder="1" applyAlignment="1">
      <alignment horizontal="left"/>
    </xf>
    <xf numFmtId="0" fontId="25" fillId="0" borderId="1" xfId="6" applyFont="1" applyBorder="1" applyAlignment="1">
      <alignment horizontal="justify" vertical="top" wrapText="1"/>
    </xf>
    <xf numFmtId="0" fontId="69" fillId="0" borderId="1" xfId="6" applyFont="1" applyBorder="1" applyAlignment="1">
      <alignment horizontal="justify" vertical="top" wrapText="1"/>
    </xf>
    <xf numFmtId="0" fontId="69" fillId="0" borderId="39" xfId="0" applyFont="1" applyBorder="1" applyAlignment="1">
      <alignment horizontal="left" vertical="top" wrapText="1"/>
    </xf>
    <xf numFmtId="0" fontId="31" fillId="0" borderId="41" xfId="0" applyFont="1" applyBorder="1" applyAlignment="1">
      <alignment vertical="top" wrapText="1"/>
    </xf>
    <xf numFmtId="0" fontId="70" fillId="44" borderId="39" xfId="6" applyFont="1" applyFill="1" applyBorder="1" applyAlignment="1">
      <alignment horizontal="center" vertical="top" wrapText="1"/>
    </xf>
    <xf numFmtId="0" fontId="25" fillId="45" borderId="47" xfId="6" applyFont="1" applyFill="1" applyBorder="1" applyAlignment="1">
      <alignment vertical="top" wrapText="1"/>
    </xf>
    <xf numFmtId="0" fontId="25" fillId="45" borderId="0" xfId="6" applyFont="1" applyFill="1" applyAlignment="1">
      <alignment vertical="top" wrapText="1"/>
    </xf>
    <xf numFmtId="0" fontId="25" fillId="45" borderId="55" xfId="6" applyFont="1" applyFill="1" applyBorder="1" applyAlignment="1">
      <alignment vertical="top" wrapText="1"/>
    </xf>
    <xf numFmtId="0" fontId="70" fillId="20" borderId="1" xfId="6" applyFont="1" applyFill="1" applyBorder="1" applyAlignment="1">
      <alignment horizontal="center" vertical="top" wrapText="1"/>
    </xf>
    <xf numFmtId="0" fontId="25" fillId="0" borderId="39" xfId="0" applyFont="1" applyBorder="1" applyAlignment="1">
      <alignment horizontal="left" vertical="top" wrapText="1"/>
    </xf>
    <xf numFmtId="0" fontId="70" fillId="20" borderId="39" xfId="6" applyFont="1" applyFill="1" applyBorder="1" applyAlignment="1">
      <alignment horizontal="center" vertical="top" wrapText="1"/>
    </xf>
    <xf numFmtId="0" fontId="70" fillId="20" borderId="47" xfId="6" applyFont="1" applyFill="1" applyBorder="1" applyAlignment="1">
      <alignment horizontal="center" vertical="top" wrapText="1"/>
    </xf>
    <xf numFmtId="0" fontId="70" fillId="20" borderId="42" xfId="6" applyFont="1" applyFill="1" applyBorder="1" applyAlignment="1">
      <alignment horizontal="center" vertical="top" wrapText="1"/>
    </xf>
    <xf numFmtId="0" fontId="70" fillId="20" borderId="43" xfId="6" applyFont="1" applyFill="1" applyBorder="1" applyAlignment="1">
      <alignment horizontal="center" vertical="top" wrapText="1"/>
    </xf>
    <xf numFmtId="0" fontId="67" fillId="0" borderId="1" xfId="6" applyFont="1" applyBorder="1" applyAlignment="1">
      <alignment horizontal="center" vertical="center"/>
    </xf>
    <xf numFmtId="0" fontId="51" fillId="0" borderId="58" xfId="6" applyFont="1" applyBorder="1" applyAlignment="1">
      <alignment horizontal="center" vertical="top" wrapText="1"/>
    </xf>
    <xf numFmtId="0" fontId="51" fillId="0" borderId="10" xfId="6" applyFont="1" applyBorder="1" applyAlignment="1">
      <alignment horizontal="center" vertical="top" wrapText="1"/>
    </xf>
    <xf numFmtId="164" fontId="63" fillId="12" borderId="22" xfId="6" applyNumberFormat="1" applyFont="1" applyFill="1" applyBorder="1" applyAlignment="1">
      <alignment horizontal="left"/>
    </xf>
    <xf numFmtId="0" fontId="12" fillId="0" borderId="1" xfId="6" applyFont="1" applyFill="1" applyBorder="1" applyAlignment="1">
      <alignment horizontal="justify" vertical="top" wrapText="1"/>
    </xf>
    <xf numFmtId="0" fontId="12" fillId="0" borderId="1" xfId="6" applyFont="1" applyFill="1" applyBorder="1" applyAlignment="1">
      <alignment horizontal="justify" vertical="center" wrapText="1"/>
    </xf>
    <xf numFmtId="0" fontId="12" fillId="0" borderId="1" xfId="6" applyFont="1" applyFill="1" applyBorder="1" applyAlignment="1">
      <alignment horizontal="left" vertical="top" wrapText="1"/>
    </xf>
    <xf numFmtId="0" fontId="12" fillId="0" borderId="1" xfId="6" applyFont="1" applyFill="1" applyBorder="1" applyAlignment="1">
      <alignment horizontal="left" vertical="center" wrapText="1"/>
    </xf>
    <xf numFmtId="164" fontId="63" fillId="0" borderId="22" xfId="6" applyNumberFormat="1" applyFont="1" applyBorder="1" applyAlignment="1">
      <alignment horizontal="left" vertical="center"/>
    </xf>
    <xf numFmtId="0" fontId="51" fillId="0" borderId="58" xfId="6" applyFont="1" applyBorder="1" applyAlignment="1">
      <alignment horizontal="left" vertical="center" wrapText="1"/>
    </xf>
    <xf numFmtId="0" fontId="51" fillId="0" borderId="10" xfId="6" applyFont="1" applyBorder="1" applyAlignment="1">
      <alignment horizontal="left" vertical="center" wrapText="1"/>
    </xf>
    <xf numFmtId="0" fontId="14" fillId="0" borderId="22" xfId="6" applyFont="1" applyBorder="1" applyAlignment="1">
      <alignment horizontal="center" vertical="center"/>
    </xf>
    <xf numFmtId="0" fontId="12" fillId="0" borderId="22" xfId="6" applyFont="1" applyBorder="1" applyAlignment="1">
      <alignment horizontal="center" vertical="center"/>
    </xf>
    <xf numFmtId="0" fontId="12" fillId="0" borderId="1" xfId="6" applyFont="1" applyBorder="1" applyAlignment="1">
      <alignment horizontal="center" vertical="center" wrapText="1"/>
    </xf>
    <xf numFmtId="0" fontId="51" fillId="12" borderId="1" xfId="6" applyFont="1" applyFill="1" applyBorder="1" applyAlignment="1">
      <alignment horizontal="justify" vertical="top" wrapText="1"/>
    </xf>
    <xf numFmtId="0" fontId="12" fillId="0" borderId="1" xfId="6" applyFont="1" applyBorder="1" applyAlignment="1">
      <alignment horizontal="left" vertical="center" wrapText="1"/>
    </xf>
    <xf numFmtId="0" fontId="12" fillId="0" borderId="58" xfId="6" applyFont="1" applyBorder="1" applyAlignment="1">
      <alignment horizontal="justify" vertical="top" wrapText="1"/>
    </xf>
    <xf numFmtId="0" fontId="12" fillId="0" borderId="58" xfId="6" applyFont="1" applyBorder="1" applyAlignment="1">
      <alignment horizontal="left" vertical="top" wrapText="1"/>
    </xf>
    <xf numFmtId="0" fontId="12" fillId="0" borderId="10" xfId="6" applyFont="1" applyBorder="1" applyAlignment="1">
      <alignment horizontal="left" vertical="top" wrapText="1"/>
    </xf>
    <xf numFmtId="0" fontId="51" fillId="0" borderId="1" xfId="6" applyFont="1" applyBorder="1" applyAlignment="1">
      <alignment horizontal="center" vertical="top" wrapText="1"/>
    </xf>
    <xf numFmtId="0" fontId="12" fillId="12" borderId="1" xfId="6" applyFont="1" applyFill="1" applyBorder="1" applyAlignment="1">
      <alignment horizontal="justify" vertical="center" wrapText="1"/>
    </xf>
    <xf numFmtId="0" fontId="57" fillId="2" borderId="39" xfId="0" applyFont="1" applyFill="1" applyBorder="1" applyAlignment="1">
      <alignment horizontal="center" vertical="center" wrapText="1"/>
    </xf>
    <xf numFmtId="0" fontId="44" fillId="47" borderId="39" xfId="0" applyFont="1" applyFill="1" applyBorder="1" applyAlignment="1">
      <alignment horizontal="left" vertical="center" wrapText="1"/>
    </xf>
    <xf numFmtId="0" fontId="42" fillId="0" borderId="39" xfId="0" applyFont="1" applyBorder="1" applyAlignment="1">
      <alignment horizontal="left" vertical="center" wrapText="1"/>
    </xf>
    <xf numFmtId="0" fontId="42" fillId="0" borderId="39" xfId="0" applyFont="1" applyBorder="1" applyAlignment="1">
      <alignment horizontal="center" vertical="center"/>
    </xf>
    <xf numFmtId="0" fontId="76" fillId="27" borderId="39" xfId="0" applyFont="1" applyFill="1" applyBorder="1" applyAlignment="1">
      <alignment horizontal="center" vertical="center" wrapText="1"/>
    </xf>
    <xf numFmtId="0" fontId="77" fillId="10" borderId="39" xfId="0" applyFont="1" applyFill="1" applyBorder="1" applyAlignment="1">
      <alignment horizontal="left" vertical="center" wrapText="1"/>
    </xf>
    <xf numFmtId="0" fontId="44" fillId="10" borderId="39" xfId="0" applyFont="1" applyFill="1" applyBorder="1" applyAlignment="1">
      <alignment horizontal="left" vertical="center"/>
    </xf>
    <xf numFmtId="0" fontId="57" fillId="0" borderId="39" xfId="0" applyFont="1" applyBorder="1" applyAlignment="1">
      <alignment horizontal="center" vertical="center" wrapText="1"/>
    </xf>
    <xf numFmtId="0" fontId="57" fillId="10" borderId="39" xfId="0" applyFont="1" applyFill="1" applyBorder="1" applyAlignment="1">
      <alignment horizontal="center" vertical="center" wrapText="1"/>
    </xf>
    <xf numFmtId="0" fontId="52" fillId="48" borderId="49" xfId="0" applyFont="1" applyFill="1" applyBorder="1" applyAlignment="1">
      <alignment horizontal="center" vertical="center" wrapText="1"/>
    </xf>
    <xf numFmtId="0" fontId="12" fillId="0" borderId="40" xfId="0" applyFont="1" applyBorder="1" applyAlignment="1">
      <alignment horizontal="center"/>
    </xf>
    <xf numFmtId="0" fontId="52" fillId="22" borderId="1" xfId="0" applyFont="1" applyFill="1" applyBorder="1" applyAlignment="1">
      <alignment horizontal="center" vertical="center" wrapText="1"/>
    </xf>
    <xf numFmtId="0" fontId="12" fillId="0" borderId="1" xfId="0" applyFont="1" applyBorder="1" applyAlignment="1">
      <alignment horizontal="center"/>
    </xf>
    <xf numFmtId="0" fontId="62" fillId="26" borderId="50" xfId="0" applyFont="1" applyFill="1" applyBorder="1" applyAlignment="1">
      <alignment horizontal="center" vertical="center"/>
    </xf>
    <xf numFmtId="0" fontId="62" fillId="26" borderId="42" xfId="0" applyFont="1" applyFill="1" applyBorder="1" applyAlignment="1">
      <alignment horizontal="center" vertical="center"/>
    </xf>
    <xf numFmtId="0" fontId="62" fillId="26" borderId="64" xfId="0" applyFont="1" applyFill="1" applyBorder="1" applyAlignment="1">
      <alignment horizontal="center" vertical="center"/>
    </xf>
    <xf numFmtId="0" fontId="62" fillId="26" borderId="22" xfId="0" applyFont="1" applyFill="1" applyBorder="1" applyAlignment="1">
      <alignment horizontal="center" vertical="center"/>
    </xf>
    <xf numFmtId="0" fontId="62" fillId="26" borderId="43" xfId="0" applyFont="1" applyFill="1" applyBorder="1" applyAlignment="1">
      <alignment horizontal="center" vertical="center"/>
    </xf>
    <xf numFmtId="0" fontId="62" fillId="26" borderId="65" xfId="0" applyFont="1" applyFill="1" applyBorder="1" applyAlignment="1">
      <alignment horizontal="center" vertical="center"/>
    </xf>
    <xf numFmtId="0" fontId="52" fillId="48" borderId="1" xfId="0" applyFont="1" applyFill="1" applyBorder="1" applyAlignment="1">
      <alignment horizontal="center" vertical="center" wrapText="1"/>
    </xf>
    <xf numFmtId="0" fontId="14" fillId="49" borderId="50" xfId="0" applyFont="1" applyFill="1" applyBorder="1" applyAlignment="1">
      <alignment horizontal="center" vertical="center" wrapText="1"/>
    </xf>
    <xf numFmtId="0" fontId="14" fillId="49" borderId="44" xfId="0" applyFont="1" applyFill="1" applyBorder="1" applyAlignment="1">
      <alignment horizontal="center" vertical="center" wrapText="1"/>
    </xf>
    <xf numFmtId="0" fontId="52" fillId="48" borderId="50" xfId="0" applyFont="1" applyFill="1" applyBorder="1" applyAlignment="1">
      <alignment horizontal="center" vertical="center" wrapText="1"/>
    </xf>
    <xf numFmtId="0" fontId="12" fillId="0" borderId="54" xfId="0" applyFont="1" applyBorder="1" applyAlignment="1">
      <alignment horizontal="center"/>
    </xf>
    <xf numFmtId="164" fontId="52" fillId="22" borderId="1" xfId="0" applyNumberFormat="1" applyFont="1" applyFill="1" applyBorder="1" applyAlignment="1">
      <alignment horizontal="center" vertical="center" wrapText="1"/>
    </xf>
    <xf numFmtId="164" fontId="12" fillId="0" borderId="1" xfId="0" applyNumberFormat="1" applyFont="1" applyBorder="1" applyAlignment="1">
      <alignment horizontal="center"/>
    </xf>
    <xf numFmtId="0" fontId="62" fillId="26" borderId="39" xfId="0" applyFont="1" applyFill="1" applyBorder="1" applyAlignment="1">
      <alignment horizontal="center" vertical="center"/>
    </xf>
    <xf numFmtId="0" fontId="62" fillId="26" borderId="47" xfId="0" applyFont="1" applyFill="1" applyBorder="1" applyAlignment="1">
      <alignment horizontal="center" vertical="center"/>
    </xf>
    <xf numFmtId="0" fontId="62" fillId="26" borderId="39" xfId="0" applyFont="1" applyFill="1" applyBorder="1" applyAlignment="1">
      <alignment horizontal="center" vertical="center" wrapText="1"/>
    </xf>
    <xf numFmtId="0" fontId="62" fillId="26" borderId="50" xfId="0" applyFont="1" applyFill="1" applyBorder="1" applyAlignment="1">
      <alignment horizontal="center" vertical="center" wrapText="1"/>
    </xf>
    <xf numFmtId="0" fontId="62" fillId="26" borderId="64" xfId="0" applyFont="1" applyFill="1" applyBorder="1" applyAlignment="1">
      <alignment horizontal="center" vertical="center" wrapText="1"/>
    </xf>
    <xf numFmtId="0" fontId="12" fillId="0" borderId="42" xfId="0" applyFont="1" applyBorder="1" applyAlignment="1">
      <alignment horizontal="center"/>
    </xf>
    <xf numFmtId="0" fontId="78" fillId="0" borderId="1" xfId="0" applyFont="1" applyBorder="1" applyAlignment="1">
      <alignment horizontal="center"/>
    </xf>
    <xf numFmtId="164" fontId="12" fillId="0" borderId="1" xfId="0" applyNumberFormat="1" applyFont="1" applyBorder="1" applyAlignment="1">
      <alignment horizontal="center" wrapText="1"/>
    </xf>
    <xf numFmtId="0" fontId="52" fillId="22" borderId="1" xfId="0" applyFont="1" applyFill="1" applyBorder="1" applyAlignment="1">
      <alignment horizontal="left" vertical="center" wrapText="1"/>
    </xf>
    <xf numFmtId="0" fontId="12" fillId="0" borderId="1" xfId="0" applyFont="1" applyBorder="1" applyAlignment="1">
      <alignment horizontal="left"/>
    </xf>
    <xf numFmtId="0" fontId="12" fillId="0" borderId="41" xfId="0" applyFont="1" applyBorder="1" applyAlignment="1">
      <alignment horizontal="center"/>
    </xf>
    <xf numFmtId="0" fontId="12" fillId="0" borderId="43" xfId="0" applyFont="1" applyBorder="1" applyAlignment="1">
      <alignment horizontal="center"/>
    </xf>
    <xf numFmtId="0" fontId="52" fillId="9" borderId="39" xfId="0" applyFont="1" applyFill="1" applyBorder="1" applyAlignment="1">
      <alignment horizontal="center" vertical="center"/>
    </xf>
    <xf numFmtId="0" fontId="12" fillId="0" borderId="47" xfId="0" applyFont="1" applyBorder="1" applyAlignment="1">
      <alignment horizontal="center"/>
    </xf>
    <xf numFmtId="0" fontId="14" fillId="49" borderId="49" xfId="0" applyFont="1" applyFill="1" applyBorder="1" applyAlignment="1">
      <alignment horizontal="center" vertical="center" wrapText="1"/>
    </xf>
    <xf numFmtId="0" fontId="14" fillId="49" borderId="48" xfId="0" applyFont="1" applyFill="1" applyBorder="1" applyAlignment="1">
      <alignment horizontal="center" vertical="center" wrapText="1"/>
    </xf>
    <xf numFmtId="0" fontId="14" fillId="49" borderId="54" xfId="0" applyFont="1" applyFill="1" applyBorder="1" applyAlignment="1">
      <alignment horizontal="center" vertical="center" wrapText="1"/>
    </xf>
    <xf numFmtId="0" fontId="14" fillId="49" borderId="14" xfId="0" applyFont="1" applyFill="1" applyBorder="1" applyAlignment="1">
      <alignment horizontal="center" vertical="center" wrapText="1"/>
    </xf>
    <xf numFmtId="0" fontId="14" fillId="49" borderId="1" xfId="0" applyFont="1" applyFill="1" applyBorder="1" applyAlignment="1">
      <alignment horizontal="center" vertical="center" wrapText="1"/>
    </xf>
    <xf numFmtId="0" fontId="52" fillId="9" borderId="50" xfId="0" applyFont="1" applyFill="1" applyBorder="1" applyAlignment="1">
      <alignment horizontal="center" vertical="center"/>
    </xf>
    <xf numFmtId="0" fontId="12" fillId="0" borderId="44" xfId="0" applyFont="1" applyBorder="1" applyAlignment="1">
      <alignment horizontal="center"/>
    </xf>
    <xf numFmtId="0" fontId="12" fillId="0" borderId="45" xfId="0" applyFont="1" applyBorder="1" applyAlignment="1">
      <alignment horizontal="center"/>
    </xf>
    <xf numFmtId="0" fontId="12" fillId="0" borderId="46" xfId="0" applyFont="1" applyBorder="1" applyAlignment="1">
      <alignment horizontal="center"/>
    </xf>
    <xf numFmtId="0" fontId="52" fillId="48" borderId="42" xfId="0" applyFont="1" applyFill="1" applyBorder="1" applyAlignment="1">
      <alignment horizontal="center" vertical="center" wrapText="1"/>
    </xf>
    <xf numFmtId="0" fontId="12" fillId="50" borderId="40" xfId="0" applyFont="1" applyFill="1" applyBorder="1" applyAlignment="1">
      <alignment horizontal="center"/>
    </xf>
    <xf numFmtId="0" fontId="51" fillId="0" borderId="50" xfId="0" applyFont="1" applyBorder="1" applyAlignment="1">
      <alignment horizontal="center"/>
    </xf>
    <xf numFmtId="0" fontId="63" fillId="0" borderId="0" xfId="0" applyFont="1" applyAlignment="1">
      <alignment horizontal="center"/>
    </xf>
    <xf numFmtId="0" fontId="12" fillId="0" borderId="55" xfId="0" applyFont="1" applyBorder="1" applyAlignment="1">
      <alignment horizontal="center"/>
    </xf>
    <xf numFmtId="0" fontId="62" fillId="0" borderId="50" xfId="0" applyFont="1" applyBorder="1" applyAlignment="1">
      <alignment horizontal="center" vertical="center"/>
    </xf>
    <xf numFmtId="0" fontId="12" fillId="0" borderId="42" xfId="0" applyFont="1" applyBorder="1" applyAlignment="1">
      <alignment horizontal="center" wrapText="1"/>
    </xf>
    <xf numFmtId="0" fontId="12" fillId="0" borderId="0" xfId="0" applyFont="1" applyAlignment="1">
      <alignment horizontal="center"/>
    </xf>
    <xf numFmtId="0" fontId="63" fillId="0" borderId="0" xfId="0" applyFont="1" applyAlignment="1">
      <alignment horizontal="center" wrapText="1"/>
    </xf>
    <xf numFmtId="0" fontId="12" fillId="0" borderId="45" xfId="0" applyFont="1" applyBorder="1" applyAlignment="1">
      <alignment horizontal="center" wrapText="1"/>
    </xf>
    <xf numFmtId="0" fontId="51" fillId="0" borderId="39" xfId="0" applyFont="1" applyBorder="1" applyAlignment="1">
      <alignment horizontal="left" vertical="center"/>
    </xf>
    <xf numFmtId="0" fontId="12" fillId="0" borderId="47" xfId="0" applyFont="1" applyBorder="1" applyAlignment="1">
      <alignment horizontal="left"/>
    </xf>
    <xf numFmtId="0" fontId="12" fillId="0" borderId="41" xfId="0" applyFont="1" applyBorder="1" applyAlignment="1">
      <alignment horizontal="left"/>
    </xf>
    <xf numFmtId="0" fontId="52" fillId="9" borderId="47" xfId="0" applyFont="1" applyFill="1" applyBorder="1" applyAlignment="1">
      <alignment horizontal="center" vertical="center"/>
    </xf>
    <xf numFmtId="0" fontId="52" fillId="48" borderId="66" xfId="0" applyFont="1" applyFill="1" applyBorder="1" applyAlignment="1">
      <alignment horizontal="center" vertical="center"/>
    </xf>
    <xf numFmtId="0" fontId="62" fillId="49" borderId="1" xfId="0" applyFont="1" applyFill="1" applyBorder="1" applyAlignment="1">
      <alignment horizontal="center" vertical="center" wrapText="1"/>
    </xf>
    <xf numFmtId="0" fontId="14" fillId="49" borderId="40" xfId="0" applyFont="1" applyFill="1" applyBorder="1" applyAlignment="1">
      <alignment horizontal="center" vertical="center" wrapText="1"/>
    </xf>
    <xf numFmtId="0" fontId="79" fillId="49" borderId="1" xfId="0" applyFont="1" applyFill="1" applyBorder="1" applyAlignment="1">
      <alignment horizontal="center" vertical="center" wrapText="1"/>
    </xf>
    <xf numFmtId="0" fontId="12" fillId="50" borderId="1" xfId="0" applyFont="1" applyFill="1" applyBorder="1" applyAlignment="1">
      <alignment horizontal="center"/>
    </xf>
    <xf numFmtId="0" fontId="62" fillId="49" borderId="49" xfId="0" applyFont="1" applyFill="1" applyBorder="1" applyAlignment="1">
      <alignment horizontal="center" vertical="center" wrapText="1"/>
    </xf>
    <xf numFmtId="0" fontId="51" fillId="50" borderId="40" xfId="0" applyFont="1" applyFill="1" applyBorder="1" applyAlignment="1">
      <alignment horizontal="center"/>
    </xf>
    <xf numFmtId="0" fontId="52" fillId="49" borderId="49" xfId="0" applyFont="1" applyFill="1" applyBorder="1" applyAlignment="1">
      <alignment horizontal="center" vertical="center" wrapText="1"/>
    </xf>
    <xf numFmtId="0" fontId="62" fillId="49" borderId="43" xfId="0" applyFont="1" applyFill="1" applyBorder="1" applyAlignment="1">
      <alignment horizontal="center" vertical="center" wrapText="1"/>
    </xf>
    <xf numFmtId="0" fontId="51" fillId="50" borderId="55" xfId="0" applyFont="1" applyFill="1" applyBorder="1" applyAlignment="1">
      <alignment horizontal="center"/>
    </xf>
    <xf numFmtId="0" fontId="62" fillId="49" borderId="48" xfId="0" applyFont="1" applyFill="1" applyBorder="1" applyAlignment="1">
      <alignment horizontal="center" vertical="center" wrapText="1"/>
    </xf>
    <xf numFmtId="0" fontId="62" fillId="49" borderId="55" xfId="0" applyFont="1" applyFill="1" applyBorder="1" applyAlignment="1">
      <alignment horizontal="center" vertical="center" wrapText="1"/>
    </xf>
    <xf numFmtId="0" fontId="12" fillId="50" borderId="54" xfId="0" applyFont="1" applyFill="1" applyBorder="1" applyAlignment="1">
      <alignment horizontal="center"/>
    </xf>
    <xf numFmtId="0" fontId="64" fillId="22" borderId="39" xfId="6" applyFont="1" applyFill="1" applyBorder="1" applyAlignment="1">
      <alignment horizontal="center" vertical="center" wrapText="1"/>
    </xf>
    <xf numFmtId="0" fontId="2" fillId="0" borderId="47" xfId="6" applyFont="1" applyBorder="1"/>
    <xf numFmtId="0" fontId="2" fillId="0" borderId="41" xfId="6" applyFont="1" applyBorder="1"/>
    <xf numFmtId="0" fontId="64" fillId="8" borderId="49" xfId="6" applyFont="1" applyFill="1" applyBorder="1" applyAlignment="1">
      <alignment horizontal="center" vertical="center" wrapText="1"/>
    </xf>
    <xf numFmtId="0" fontId="2" fillId="0" borderId="40" xfId="6" applyFont="1" applyBorder="1" applyAlignment="1">
      <alignment vertical="center"/>
    </xf>
    <xf numFmtId="0" fontId="2" fillId="0" borderId="40" xfId="6" applyFont="1" applyBorder="1"/>
    <xf numFmtId="0" fontId="50" fillId="0" borderId="39" xfId="6" applyFont="1" applyBorder="1" applyAlignment="1">
      <alignment horizontal="left" vertical="center"/>
    </xf>
    <xf numFmtId="0" fontId="64" fillId="8" borderId="49" xfId="6" applyFont="1" applyFill="1" applyBorder="1" applyAlignment="1">
      <alignment horizontal="center" vertical="center"/>
    </xf>
    <xf numFmtId="0" fontId="50" fillId="0" borderId="50" xfId="6" applyFont="1" applyBorder="1" applyAlignment="1">
      <alignment horizontal="center"/>
    </xf>
    <xf numFmtId="0" fontId="50" fillId="0" borderId="43" xfId="6" applyFont="1" applyBorder="1" applyAlignment="1">
      <alignment horizontal="center"/>
    </xf>
    <xf numFmtId="0" fontId="50" fillId="0" borderId="54" xfId="6" applyFont="1" applyBorder="1" applyAlignment="1">
      <alignment horizontal="center"/>
    </xf>
    <xf numFmtId="0" fontId="50" fillId="0" borderId="55" xfId="6" applyFont="1" applyBorder="1" applyAlignment="1">
      <alignment horizontal="center"/>
    </xf>
    <xf numFmtId="0" fontId="50" fillId="0" borderId="44" xfId="6" applyFont="1" applyBorder="1" applyAlignment="1">
      <alignment horizontal="center"/>
    </xf>
    <xf numFmtId="0" fontId="50" fillId="0" borderId="46" xfId="6" applyFont="1" applyBorder="1" applyAlignment="1">
      <alignment horizontal="center"/>
    </xf>
    <xf numFmtId="0" fontId="49" fillId="0" borderId="54" xfId="6" applyFont="1" applyBorder="1" applyAlignment="1">
      <alignment horizontal="center" vertical="center"/>
    </xf>
    <xf numFmtId="0" fontId="49" fillId="0" borderId="0" xfId="6" applyFont="1" applyBorder="1" applyAlignment="1">
      <alignment horizontal="center" vertical="center"/>
    </xf>
    <xf numFmtId="0" fontId="49" fillId="0" borderId="55" xfId="6" applyFont="1" applyBorder="1" applyAlignment="1">
      <alignment horizontal="center" vertical="center"/>
    </xf>
    <xf numFmtId="0" fontId="49" fillId="0" borderId="44" xfId="6" applyFont="1" applyBorder="1" applyAlignment="1">
      <alignment horizontal="center" vertical="center"/>
    </xf>
    <xf numFmtId="0" fontId="49" fillId="0" borderId="45" xfId="6" applyFont="1" applyBorder="1" applyAlignment="1">
      <alignment horizontal="center" vertical="center"/>
    </xf>
    <xf numFmtId="0" fontId="49" fillId="0" borderId="46" xfId="6" applyFont="1" applyBorder="1" applyAlignment="1">
      <alignment horizontal="center" vertical="center"/>
    </xf>
    <xf numFmtId="0" fontId="52" fillId="22" borderId="39" xfId="6" applyFont="1" applyFill="1" applyBorder="1" applyAlignment="1">
      <alignment horizontal="center" vertical="center" wrapText="1"/>
    </xf>
    <xf numFmtId="0" fontId="40" fillId="0" borderId="27" xfId="336" applyBorder="1" applyAlignment="1">
      <alignment horizontal="center" vertical="center" wrapText="1"/>
    </xf>
    <xf numFmtId="0" fontId="40" fillId="0" borderId="28" xfId="336" applyBorder="1" applyAlignment="1">
      <alignment horizontal="center" vertical="center" wrapText="1"/>
    </xf>
    <xf numFmtId="0" fontId="40" fillId="0" borderId="29" xfId="336" applyBorder="1" applyAlignment="1">
      <alignment horizontal="center" vertical="center" wrapText="1"/>
    </xf>
    <xf numFmtId="0" fontId="40" fillId="0" borderId="30" xfId="336" applyBorder="1" applyAlignment="1">
      <alignment horizontal="center" vertical="center" wrapText="1"/>
    </xf>
    <xf numFmtId="0" fontId="40" fillId="0" borderId="31" xfId="336" applyBorder="1" applyAlignment="1">
      <alignment horizontal="center" vertical="center" wrapText="1"/>
    </xf>
    <xf numFmtId="0" fontId="40" fillId="0" borderId="32" xfId="336" applyBorder="1" applyAlignment="1">
      <alignment horizontal="center" vertical="center" wrapText="1"/>
    </xf>
    <xf numFmtId="0" fontId="65" fillId="0" borderId="13" xfId="336" applyFont="1" applyBorder="1" applyAlignment="1">
      <alignment horizontal="center" vertical="center"/>
    </xf>
    <xf numFmtId="0" fontId="65" fillId="0" borderId="33" xfId="336" applyFont="1" applyBorder="1" applyAlignment="1">
      <alignment horizontal="center" vertical="center"/>
    </xf>
    <xf numFmtId="49" fontId="42" fillId="12" borderId="20" xfId="336" applyNumberFormat="1" applyFont="1" applyFill="1" applyBorder="1" applyAlignment="1">
      <alignment horizontal="center" vertical="center" wrapText="1"/>
    </xf>
    <xf numFmtId="49" fontId="42" fillId="12" borderId="34" xfId="336" applyNumberFormat="1" applyFont="1" applyFill="1" applyBorder="1" applyAlignment="1">
      <alignment horizontal="center" vertical="center" wrapText="1"/>
    </xf>
    <xf numFmtId="0" fontId="21" fillId="51" borderId="35" xfId="336" applyFont="1" applyFill="1" applyBorder="1" applyAlignment="1">
      <alignment horizontal="center" vertical="center" wrapText="1"/>
    </xf>
    <xf numFmtId="0" fontId="21" fillId="51" borderId="36" xfId="336" applyFont="1" applyFill="1" applyBorder="1" applyAlignment="1">
      <alignment horizontal="center" vertical="center" wrapText="1"/>
    </xf>
    <xf numFmtId="0" fontId="21" fillId="51" borderId="37" xfId="336" applyFont="1" applyFill="1" applyBorder="1" applyAlignment="1">
      <alignment horizontal="center" vertical="center" wrapText="1"/>
    </xf>
    <xf numFmtId="0" fontId="58" fillId="26" borderId="67" xfId="0" applyFont="1" applyFill="1" applyBorder="1" applyAlignment="1">
      <alignment horizontal="center" vertical="center" wrapText="1"/>
    </xf>
    <xf numFmtId="0" fontId="2" fillId="0" borderId="68" xfId="0" applyFont="1" applyBorder="1" applyAlignment="1">
      <alignment vertical="center"/>
    </xf>
    <xf numFmtId="0" fontId="2" fillId="0" borderId="69" xfId="0" applyFont="1" applyBorder="1" applyAlignment="1">
      <alignment vertical="center"/>
    </xf>
    <xf numFmtId="0" fontId="44" fillId="52" borderId="1" xfId="0" applyFont="1" applyFill="1" applyBorder="1" applyAlignment="1">
      <alignment horizontal="left"/>
    </xf>
    <xf numFmtId="0" fontId="56" fillId="11" borderId="70" xfId="0" applyFont="1" applyFill="1" applyBorder="1" applyAlignment="1">
      <alignment horizontal="center"/>
    </xf>
    <xf numFmtId="0" fontId="2" fillId="0" borderId="71" xfId="0" applyFont="1" applyBorder="1"/>
    <xf numFmtId="0" fontId="2" fillId="0" borderId="72" xfId="0" applyFont="1" applyBorder="1"/>
    <xf numFmtId="0" fontId="2" fillId="0" borderId="1" xfId="0" applyFont="1" applyBorder="1" applyAlignment="1">
      <alignment horizontal="left" vertical="center"/>
    </xf>
    <xf numFmtId="0" fontId="42" fillId="0" borderId="73" xfId="0" applyFont="1" applyBorder="1" applyAlignment="1">
      <alignment horizontal="center"/>
    </xf>
    <xf numFmtId="0" fontId="2" fillId="0" borderId="73" xfId="0" applyFont="1" applyBorder="1"/>
    <xf numFmtId="0" fontId="44" fillId="11" borderId="39" xfId="0" applyFont="1" applyFill="1" applyBorder="1" applyAlignment="1">
      <alignment horizontal="center"/>
    </xf>
    <xf numFmtId="0" fontId="44" fillId="0" borderId="39" xfId="0" applyFont="1" applyBorder="1" applyAlignment="1">
      <alignment horizontal="center"/>
    </xf>
    <xf numFmtId="0" fontId="58" fillId="26" borderId="74" xfId="0" applyFont="1" applyFill="1" applyBorder="1" applyAlignment="1">
      <alignment horizontal="center" vertical="center" wrapText="1"/>
    </xf>
    <xf numFmtId="0" fontId="2" fillId="0" borderId="75" xfId="0" applyFont="1" applyBorder="1" applyAlignment="1">
      <alignment vertical="center"/>
    </xf>
    <xf numFmtId="0" fontId="2" fillId="0" borderId="76" xfId="0" applyFont="1" applyBorder="1" applyAlignment="1">
      <alignment vertical="center"/>
    </xf>
    <xf numFmtId="0" fontId="58" fillId="26" borderId="66" xfId="0" applyFont="1" applyFill="1" applyBorder="1" applyAlignment="1">
      <alignment horizontal="center" vertical="center" wrapText="1"/>
    </xf>
    <xf numFmtId="0" fontId="2" fillId="0" borderId="47" xfId="0" applyFont="1" applyBorder="1" applyAlignment="1">
      <alignment vertical="center"/>
    </xf>
    <xf numFmtId="0" fontId="2" fillId="0" borderId="77" xfId="0" applyFont="1" applyBorder="1" applyAlignment="1">
      <alignment vertical="center"/>
    </xf>
    <xf numFmtId="0" fontId="2" fillId="0" borderId="1" xfId="0" applyFont="1" applyBorder="1" applyAlignment="1">
      <alignment horizontal="left" vertical="center" wrapText="1"/>
    </xf>
    <xf numFmtId="0" fontId="42" fillId="0" borderId="45" xfId="0" applyFont="1" applyBorder="1" applyAlignment="1">
      <alignment horizontal="center"/>
    </xf>
    <xf numFmtId="0" fontId="44" fillId="0" borderId="39" xfId="0" applyFont="1" applyBorder="1" applyAlignment="1">
      <alignment horizontal="center" vertical="center"/>
    </xf>
    <xf numFmtId="0" fontId="2" fillId="0" borderId="41" xfId="0" applyFont="1" applyBorder="1" applyAlignment="1">
      <alignment vertical="center"/>
    </xf>
    <xf numFmtId="0" fontId="56" fillId="11" borderId="67" xfId="0" applyFont="1" applyFill="1" applyBorder="1" applyAlignment="1">
      <alignment horizontal="center"/>
    </xf>
    <xf numFmtId="0" fontId="56" fillId="11" borderId="68" xfId="0" applyFont="1" applyFill="1" applyBorder="1" applyAlignment="1">
      <alignment horizontal="center"/>
    </xf>
    <xf numFmtId="0" fontId="56" fillId="11" borderId="69" xfId="0" applyFont="1" applyFill="1" applyBorder="1" applyAlignment="1">
      <alignment horizontal="center"/>
    </xf>
    <xf numFmtId="0" fontId="44" fillId="52" borderId="39" xfId="0" applyFont="1" applyFill="1" applyBorder="1" applyAlignment="1">
      <alignment horizontal="left"/>
    </xf>
    <xf numFmtId="0" fontId="42" fillId="0" borderId="39" xfId="0" applyFont="1" applyBorder="1" applyAlignment="1">
      <alignment horizontal="left" vertical="center"/>
    </xf>
    <xf numFmtId="0" fontId="2" fillId="0" borderId="75" xfId="0" applyFont="1" applyBorder="1"/>
    <xf numFmtId="0" fontId="2" fillId="0" borderId="76" xfId="0" applyFont="1" applyBorder="1"/>
    <xf numFmtId="0" fontId="2" fillId="0" borderId="77" xfId="0" applyFont="1" applyBorder="1"/>
    <xf numFmtId="0" fontId="2" fillId="0" borderId="68" xfId="0" applyFont="1" applyBorder="1"/>
    <xf numFmtId="0" fontId="2" fillId="0" borderId="69" xfId="0" applyFont="1" applyBorder="1"/>
    <xf numFmtId="0" fontId="80" fillId="0" borderId="45" xfId="0" applyFont="1" applyBorder="1" applyAlignment="1">
      <alignment horizontal="center" vertical="center"/>
    </xf>
    <xf numFmtId="0" fontId="81" fillId="0" borderId="39" xfId="0" applyFont="1" applyBorder="1" applyAlignment="1">
      <alignment horizontal="center" vertical="center"/>
    </xf>
    <xf numFmtId="0" fontId="48" fillId="2" borderId="39" xfId="0" applyFont="1" applyFill="1" applyBorder="1" applyAlignment="1">
      <alignment horizontal="center" vertical="center"/>
    </xf>
    <xf numFmtId="0" fontId="48" fillId="0" borderId="0" xfId="0" applyFont="1" applyAlignment="1">
      <alignment horizontal="center" vertical="center" textRotation="90" wrapText="1"/>
    </xf>
    <xf numFmtId="0" fontId="0" fillId="0" borderId="0" xfId="0" applyFont="1" applyAlignment="1"/>
    <xf numFmtId="0" fontId="62" fillId="2" borderId="0" xfId="0" applyFont="1" applyFill="1" applyBorder="1" applyAlignment="1">
      <alignment horizontal="center"/>
    </xf>
    <xf numFmtId="0" fontId="2" fillId="0" borderId="0" xfId="0" applyFont="1" applyBorder="1"/>
    <xf numFmtId="0" fontId="47" fillId="0" borderId="45" xfId="0" applyFont="1" applyBorder="1" applyAlignment="1">
      <alignment horizontal="center"/>
    </xf>
    <xf numFmtId="0" fontId="72" fillId="0" borderId="16" xfId="6" applyFont="1" applyBorder="1" applyAlignment="1">
      <alignment horizontal="center" vertical="center"/>
    </xf>
    <xf numFmtId="0" fontId="72" fillId="0" borderId="0" xfId="6" applyFont="1" applyBorder="1" applyAlignment="1">
      <alignment horizontal="center" vertical="center"/>
    </xf>
    <xf numFmtId="0" fontId="72" fillId="0" borderId="22" xfId="6" applyFont="1" applyBorder="1" applyAlignment="1">
      <alignment horizontal="center" vertical="center"/>
    </xf>
    <xf numFmtId="0" fontId="65" fillId="53" borderId="1" xfId="0" applyFont="1" applyFill="1" applyBorder="1" applyAlignment="1">
      <alignment horizontal="center" vertical="center"/>
    </xf>
    <xf numFmtId="0" fontId="0" fillId="0" borderId="1" xfId="0" applyFont="1" applyBorder="1" applyAlignment="1">
      <alignment horizontal="center" vertical="center"/>
    </xf>
    <xf numFmtId="0" fontId="65" fillId="50" borderId="22" xfId="0" applyFont="1" applyFill="1" applyBorder="1" applyAlignment="1">
      <alignment horizontal="center" vertical="center" wrapText="1"/>
    </xf>
    <xf numFmtId="0" fontId="65" fillId="53" borderId="4" xfId="0" applyFont="1" applyFill="1" applyBorder="1" applyAlignment="1">
      <alignment horizontal="center" vertical="center"/>
    </xf>
    <xf numFmtId="0" fontId="65" fillId="53" borderId="10" xfId="0" applyFont="1" applyFill="1" applyBorder="1" applyAlignment="1">
      <alignment horizontal="center" vertical="center"/>
    </xf>
    <xf numFmtId="0" fontId="65" fillId="0" borderId="1" xfId="0" applyFont="1" applyBorder="1" applyAlignment="1">
      <alignment horizontal="center" vertical="center" wrapText="1"/>
    </xf>
    <xf numFmtId="0" fontId="65" fillId="0" borderId="0" xfId="0" applyFont="1" applyAlignment="1">
      <alignment horizontal="center" wrapText="1"/>
    </xf>
    <xf numFmtId="0" fontId="65" fillId="0" borderId="4" xfId="0" applyFont="1" applyBorder="1" applyAlignment="1">
      <alignment horizontal="center" vertical="center"/>
    </xf>
    <xf numFmtId="0" fontId="65" fillId="0" borderId="23" xfId="0" applyFont="1" applyBorder="1" applyAlignment="1">
      <alignment horizontal="center" vertical="center"/>
    </xf>
    <xf numFmtId="0" fontId="65" fillId="0" borderId="10" xfId="0" applyFont="1" applyBorder="1" applyAlignment="1">
      <alignment horizontal="center" vertical="center"/>
    </xf>
    <xf numFmtId="0" fontId="65" fillId="0" borderId="1" xfId="0" applyFont="1" applyBorder="1" applyAlignment="1">
      <alignment horizontal="center" vertical="center"/>
    </xf>
    <xf numFmtId="0" fontId="63" fillId="12" borderId="10" xfId="0" applyFont="1" applyFill="1" applyBorder="1" applyAlignment="1">
      <alignment horizontal="center" vertical="top" wrapText="1"/>
    </xf>
    <xf numFmtId="0" fontId="63" fillId="12" borderId="41" xfId="0" applyFont="1" applyFill="1" applyBorder="1" applyAlignment="1">
      <alignment horizontal="center" vertical="top" wrapText="1"/>
    </xf>
    <xf numFmtId="0" fontId="63" fillId="0" borderId="10" xfId="0" applyFont="1" applyFill="1" applyBorder="1" applyAlignment="1">
      <alignment horizontal="center" vertical="top" wrapText="1"/>
    </xf>
    <xf numFmtId="0" fontId="63" fillId="45" borderId="10" xfId="0" applyFont="1" applyFill="1" applyBorder="1" applyAlignment="1">
      <alignment horizontal="center" vertical="top" wrapText="1"/>
    </xf>
  </cellXfs>
  <cellStyles count="399">
    <cellStyle name="Moneda 2" xfId="1"/>
    <cellStyle name="Normal" xfId="0" builtinId="0"/>
    <cellStyle name="Normal 10" xfId="2"/>
    <cellStyle name="Normal 10 2" xfId="3"/>
    <cellStyle name="Normal 10 2 2" xfId="4"/>
    <cellStyle name="Normal 10 3" xfId="5"/>
    <cellStyle name="Normal 11" xfId="6"/>
    <cellStyle name="Normal 12" xfId="398"/>
    <cellStyle name="Normal 2" xfId="7"/>
    <cellStyle name="Normal 2 2" xfId="8"/>
    <cellStyle name="Normal 2 2 10" xfId="9"/>
    <cellStyle name="Normal 2 2 10 2" xfId="10"/>
    <cellStyle name="Normal 2 2 11" xfId="11"/>
    <cellStyle name="Normal 2 2 2" xfId="12"/>
    <cellStyle name="Normal 2 2 2 2" xfId="13"/>
    <cellStyle name="Normal 2 2 2 2 2" xfId="14"/>
    <cellStyle name="Normal 2 2 2 2 2 2" xfId="15"/>
    <cellStyle name="Normal 2 2 2 2 3" xfId="16"/>
    <cellStyle name="Normal 2 2 2 3" xfId="17"/>
    <cellStyle name="Normal 2 2 2 3 2" xfId="18"/>
    <cellStyle name="Normal 2 2 2 3 2 2" xfId="19"/>
    <cellStyle name="Normal 2 2 2 3 3" xfId="20"/>
    <cellStyle name="Normal 2 2 2 4" xfId="21"/>
    <cellStyle name="Normal 2 2 2 4 2" xfId="22"/>
    <cellStyle name="Normal 2 2 2 5" xfId="23"/>
    <cellStyle name="Normal 2 2 3" xfId="24"/>
    <cellStyle name="Normal 2 2 3 2" xfId="25"/>
    <cellStyle name="Normal 2 2 3 2 2" xfId="26"/>
    <cellStyle name="Normal 2 2 3 3" xfId="27"/>
    <cellStyle name="Normal 2 2 4" xfId="28"/>
    <cellStyle name="Normal 2 2 4 2" xfId="29"/>
    <cellStyle name="Normal 2 2 4 2 2" xfId="30"/>
    <cellStyle name="Normal 2 2 4 3" xfId="31"/>
    <cellStyle name="Normal 2 2 5" xfId="32"/>
    <cellStyle name="Normal 2 2 5 2" xfId="33"/>
    <cellStyle name="Normal 2 2 5 2 2" xfId="34"/>
    <cellStyle name="Normal 2 2 5 3" xfId="35"/>
    <cellStyle name="Normal 2 2 6" xfId="36"/>
    <cellStyle name="Normal 2 2 6 2" xfId="37"/>
    <cellStyle name="Normal 2 2 6 2 2" xfId="38"/>
    <cellStyle name="Normal 2 2 6 3" xfId="39"/>
    <cellStyle name="Normal 2 2 7" xfId="40"/>
    <cellStyle name="Normal 2 2 7 2" xfId="41"/>
    <cellStyle name="Normal 2 2 7 2 2" xfId="42"/>
    <cellStyle name="Normal 2 2 7 3" xfId="43"/>
    <cellStyle name="Normal 2 2 8" xfId="44"/>
    <cellStyle name="Normal 2 2 8 2" xfId="45"/>
    <cellStyle name="Normal 2 2 8 2 2" xfId="46"/>
    <cellStyle name="Normal 2 2 8 3" xfId="47"/>
    <cellStyle name="Normal 2 2 9" xfId="48"/>
    <cellStyle name="Normal 2 2 9 2" xfId="49"/>
    <cellStyle name="Normal 2 2 9 2 2" xfId="50"/>
    <cellStyle name="Normal 2 2 9 3" xfId="51"/>
    <cellStyle name="Normal 2 3" xfId="52"/>
    <cellStyle name="Normal 2 3 10" xfId="53"/>
    <cellStyle name="Normal 2 3 10 2" xfId="54"/>
    <cellStyle name="Normal 2 3 11" xfId="55"/>
    <cellStyle name="Normal 2 3 2" xfId="56"/>
    <cellStyle name="Normal 2 3 2 2" xfId="57"/>
    <cellStyle name="Normal 2 3 2 2 2" xfId="58"/>
    <cellStyle name="Normal 2 3 2 2 2 2" xfId="59"/>
    <cellStyle name="Normal 2 3 2 2 3" xfId="60"/>
    <cellStyle name="Normal 2 3 2 3" xfId="61"/>
    <cellStyle name="Normal 2 3 2 3 2" xfId="62"/>
    <cellStyle name="Normal 2 3 2 3 2 2" xfId="63"/>
    <cellStyle name="Normal 2 3 2 3 3" xfId="64"/>
    <cellStyle name="Normal 2 3 2 4" xfId="65"/>
    <cellStyle name="Normal 2 3 2 4 2" xfId="66"/>
    <cellStyle name="Normal 2 3 2 5" xfId="67"/>
    <cellStyle name="Normal 2 3 3" xfId="68"/>
    <cellStyle name="Normal 2 3 3 2" xfId="69"/>
    <cellStyle name="Normal 2 3 3 2 2" xfId="70"/>
    <cellStyle name="Normal 2 3 3 3" xfId="71"/>
    <cellStyle name="Normal 2 3 4" xfId="72"/>
    <cellStyle name="Normal 2 3 4 2" xfId="73"/>
    <cellStyle name="Normal 2 3 4 2 2" xfId="74"/>
    <cellStyle name="Normal 2 3 4 3" xfId="75"/>
    <cellStyle name="Normal 2 3 5" xfId="76"/>
    <cellStyle name="Normal 2 3 5 2" xfId="77"/>
    <cellStyle name="Normal 2 3 5 2 2" xfId="78"/>
    <cellStyle name="Normal 2 3 5 3" xfId="79"/>
    <cellStyle name="Normal 2 3 6" xfId="80"/>
    <cellStyle name="Normal 2 3 6 2" xfId="81"/>
    <cellStyle name="Normal 2 3 6 2 2" xfId="82"/>
    <cellStyle name="Normal 2 3 6 3" xfId="83"/>
    <cellStyle name="Normal 2 3 7" xfId="84"/>
    <cellStyle name="Normal 2 3 7 2" xfId="85"/>
    <cellStyle name="Normal 2 3 7 2 2" xfId="86"/>
    <cellStyle name="Normal 2 3 7 3" xfId="87"/>
    <cellStyle name="Normal 2 3 8" xfId="88"/>
    <cellStyle name="Normal 2 3 8 2" xfId="89"/>
    <cellStyle name="Normal 2 3 8 2 2" xfId="90"/>
    <cellStyle name="Normal 2 3 8 3" xfId="91"/>
    <cellStyle name="Normal 2 3 9" xfId="92"/>
    <cellStyle name="Normal 2 3 9 2" xfId="93"/>
    <cellStyle name="Normal 2 3 9 2 2" xfId="94"/>
    <cellStyle name="Normal 2 3 9 3" xfId="95"/>
    <cellStyle name="Normal 2 4" xfId="96"/>
    <cellStyle name="Normal 2 4 10" xfId="97"/>
    <cellStyle name="Normal 2 4 10 2" xfId="98"/>
    <cellStyle name="Normal 2 4 11" xfId="99"/>
    <cellStyle name="Normal 2 4 2" xfId="100"/>
    <cellStyle name="Normal 2 4 2 2" xfId="101"/>
    <cellStyle name="Normal 2 4 2 2 2" xfId="102"/>
    <cellStyle name="Normal 2 4 2 2 2 2" xfId="103"/>
    <cellStyle name="Normal 2 4 2 2 3" xfId="104"/>
    <cellStyle name="Normal 2 4 2 3" xfId="105"/>
    <cellStyle name="Normal 2 4 2 3 2" xfId="106"/>
    <cellStyle name="Normal 2 4 2 3 2 2" xfId="107"/>
    <cellStyle name="Normal 2 4 2 3 3" xfId="108"/>
    <cellStyle name="Normal 2 4 2 4" xfId="109"/>
    <cellStyle name="Normal 2 4 2 4 2" xfId="110"/>
    <cellStyle name="Normal 2 4 2 5" xfId="111"/>
    <cellStyle name="Normal 2 4 3" xfId="112"/>
    <cellStyle name="Normal 2 4 3 2" xfId="113"/>
    <cellStyle name="Normal 2 4 3 2 2" xfId="114"/>
    <cellStyle name="Normal 2 4 3 3" xfId="115"/>
    <cellStyle name="Normal 2 4 4" xfId="116"/>
    <cellStyle name="Normal 2 4 4 2" xfId="117"/>
    <cellStyle name="Normal 2 4 4 2 2" xfId="118"/>
    <cellStyle name="Normal 2 4 4 3" xfId="119"/>
    <cellStyle name="Normal 2 4 5" xfId="120"/>
    <cellStyle name="Normal 2 4 5 2" xfId="121"/>
    <cellStyle name="Normal 2 4 5 2 2" xfId="122"/>
    <cellStyle name="Normal 2 4 5 3" xfId="123"/>
    <cellStyle name="Normal 2 4 6" xfId="124"/>
    <cellStyle name="Normal 2 4 6 2" xfId="125"/>
    <cellStyle name="Normal 2 4 6 2 2" xfId="126"/>
    <cellStyle name="Normal 2 4 6 3" xfId="127"/>
    <cellStyle name="Normal 2 4 7" xfId="128"/>
    <cellStyle name="Normal 2 4 7 2" xfId="129"/>
    <cellStyle name="Normal 2 4 7 2 2" xfId="130"/>
    <cellStyle name="Normal 2 4 7 3" xfId="131"/>
    <cellStyle name="Normal 2 4 8" xfId="132"/>
    <cellStyle name="Normal 2 4 8 2" xfId="133"/>
    <cellStyle name="Normal 2 4 8 2 2" xfId="134"/>
    <cellStyle name="Normal 2 4 8 3" xfId="135"/>
    <cellStyle name="Normal 2 4 9" xfId="136"/>
    <cellStyle name="Normal 2 4 9 2" xfId="137"/>
    <cellStyle name="Normal 2 4 9 2 2" xfId="138"/>
    <cellStyle name="Normal 2 4 9 3" xfId="139"/>
    <cellStyle name="Normal 2 5" xfId="140"/>
    <cellStyle name="Normal 2 5 10" xfId="141"/>
    <cellStyle name="Normal 2 5 10 2" xfId="142"/>
    <cellStyle name="Normal 2 5 11" xfId="143"/>
    <cellStyle name="Normal 2 5 2" xfId="144"/>
    <cellStyle name="Normal 2 5 2 2" xfId="145"/>
    <cellStyle name="Normal 2 5 2 2 2" xfId="146"/>
    <cellStyle name="Normal 2 5 2 2 2 2" xfId="147"/>
    <cellStyle name="Normal 2 5 2 2 3" xfId="148"/>
    <cellStyle name="Normal 2 5 2 3" xfId="149"/>
    <cellStyle name="Normal 2 5 2 3 2" xfId="150"/>
    <cellStyle name="Normal 2 5 2 3 2 2" xfId="151"/>
    <cellStyle name="Normal 2 5 2 3 3" xfId="152"/>
    <cellStyle name="Normal 2 5 2 4" xfId="153"/>
    <cellStyle name="Normal 2 5 2 4 2" xfId="154"/>
    <cellStyle name="Normal 2 5 2 5" xfId="155"/>
    <cellStyle name="Normal 2 5 3" xfId="156"/>
    <cellStyle name="Normal 2 5 3 2" xfId="157"/>
    <cellStyle name="Normal 2 5 3 2 2" xfId="158"/>
    <cellStyle name="Normal 2 5 3 3" xfId="159"/>
    <cellStyle name="Normal 2 5 4" xfId="160"/>
    <cellStyle name="Normal 2 5 4 2" xfId="161"/>
    <cellStyle name="Normal 2 5 4 2 2" xfId="162"/>
    <cellStyle name="Normal 2 5 4 3" xfId="163"/>
    <cellStyle name="Normal 2 5 5" xfId="164"/>
    <cellStyle name="Normal 2 5 5 2" xfId="165"/>
    <cellStyle name="Normal 2 5 5 2 2" xfId="166"/>
    <cellStyle name="Normal 2 5 5 3" xfId="167"/>
    <cellStyle name="Normal 2 5 6" xfId="168"/>
    <cellStyle name="Normal 2 5 6 2" xfId="169"/>
    <cellStyle name="Normal 2 5 6 2 2" xfId="170"/>
    <cellStyle name="Normal 2 5 6 3" xfId="171"/>
    <cellStyle name="Normal 2 5 7" xfId="172"/>
    <cellStyle name="Normal 2 5 7 2" xfId="173"/>
    <cellStyle name="Normal 2 5 7 2 2" xfId="174"/>
    <cellStyle name="Normal 2 5 7 3" xfId="175"/>
    <cellStyle name="Normal 2 5 8" xfId="176"/>
    <cellStyle name="Normal 2 5 8 2" xfId="177"/>
    <cellStyle name="Normal 2 5 8 2 2" xfId="178"/>
    <cellStyle name="Normal 2 5 8 3" xfId="179"/>
    <cellStyle name="Normal 2 5 9" xfId="180"/>
    <cellStyle name="Normal 2 5 9 2" xfId="181"/>
    <cellStyle name="Normal 2 5 9 2 2" xfId="182"/>
    <cellStyle name="Normal 2 5 9 3" xfId="183"/>
    <cellStyle name="Normal 2 6" xfId="184"/>
    <cellStyle name="Normal 2 6 10" xfId="185"/>
    <cellStyle name="Normal 2 6 10 2" xfId="186"/>
    <cellStyle name="Normal 2 6 11" xfId="187"/>
    <cellStyle name="Normal 2 6 2" xfId="188"/>
    <cellStyle name="Normal 2 6 2 2" xfId="189"/>
    <cellStyle name="Normal 2 6 2 2 2" xfId="190"/>
    <cellStyle name="Normal 2 6 2 2 2 2" xfId="191"/>
    <cellStyle name="Normal 2 6 2 2 3" xfId="192"/>
    <cellStyle name="Normal 2 6 2 3" xfId="193"/>
    <cellStyle name="Normal 2 6 2 3 2" xfId="194"/>
    <cellStyle name="Normal 2 6 2 3 2 2" xfId="195"/>
    <cellStyle name="Normal 2 6 2 3 3" xfId="196"/>
    <cellStyle name="Normal 2 6 2 4" xfId="197"/>
    <cellStyle name="Normal 2 6 2 4 2" xfId="198"/>
    <cellStyle name="Normal 2 6 2 5" xfId="199"/>
    <cellStyle name="Normal 2 6 3" xfId="200"/>
    <cellStyle name="Normal 2 6 3 2" xfId="201"/>
    <cellStyle name="Normal 2 6 3 2 2" xfId="202"/>
    <cellStyle name="Normal 2 6 3 3" xfId="203"/>
    <cellStyle name="Normal 2 6 4" xfId="204"/>
    <cellStyle name="Normal 2 6 4 2" xfId="205"/>
    <cellStyle name="Normal 2 6 4 2 2" xfId="206"/>
    <cellStyle name="Normal 2 6 4 3" xfId="207"/>
    <cellStyle name="Normal 2 6 5" xfId="208"/>
    <cellStyle name="Normal 2 6 5 2" xfId="209"/>
    <cellStyle name="Normal 2 6 5 2 2" xfId="210"/>
    <cellStyle name="Normal 2 6 5 3" xfId="211"/>
    <cellStyle name="Normal 2 6 6" xfId="212"/>
    <cellStyle name="Normal 2 6 6 2" xfId="213"/>
    <cellStyle name="Normal 2 6 6 2 2" xfId="214"/>
    <cellStyle name="Normal 2 6 6 3" xfId="215"/>
    <cellStyle name="Normal 2 6 7" xfId="216"/>
    <cellStyle name="Normal 2 6 7 2" xfId="217"/>
    <cellStyle name="Normal 2 6 7 2 2" xfId="218"/>
    <cellStyle name="Normal 2 6 7 3" xfId="219"/>
    <cellStyle name="Normal 2 6 8" xfId="220"/>
    <cellStyle name="Normal 2 6 8 2" xfId="221"/>
    <cellStyle name="Normal 2 6 8 2 2" xfId="222"/>
    <cellStyle name="Normal 2 6 8 3" xfId="223"/>
    <cellStyle name="Normal 2 6 9" xfId="224"/>
    <cellStyle name="Normal 2 6 9 2" xfId="225"/>
    <cellStyle name="Normal 2 6 9 2 2" xfId="226"/>
    <cellStyle name="Normal 2 6 9 3" xfId="227"/>
    <cellStyle name="Normal 2 7" xfId="228"/>
    <cellStyle name="Normal 2 7 10" xfId="229"/>
    <cellStyle name="Normal 2 7 10 2" xfId="230"/>
    <cellStyle name="Normal 2 7 11" xfId="231"/>
    <cellStyle name="Normal 2 7 2" xfId="232"/>
    <cellStyle name="Normal 2 7 2 2" xfId="233"/>
    <cellStyle name="Normal 2 7 2 2 2" xfId="234"/>
    <cellStyle name="Normal 2 7 2 2 2 2" xfId="235"/>
    <cellStyle name="Normal 2 7 2 2 3" xfId="236"/>
    <cellStyle name="Normal 2 7 2 3" xfId="237"/>
    <cellStyle name="Normal 2 7 2 3 2" xfId="238"/>
    <cellStyle name="Normal 2 7 2 3 2 2" xfId="239"/>
    <cellStyle name="Normal 2 7 2 3 3" xfId="240"/>
    <cellStyle name="Normal 2 7 2 4" xfId="241"/>
    <cellStyle name="Normal 2 7 2 4 2" xfId="242"/>
    <cellStyle name="Normal 2 7 2 5" xfId="243"/>
    <cellStyle name="Normal 2 7 3" xfId="244"/>
    <cellStyle name="Normal 2 7 3 2" xfId="245"/>
    <cellStyle name="Normal 2 7 3 2 2" xfId="246"/>
    <cellStyle name="Normal 2 7 3 3" xfId="247"/>
    <cellStyle name="Normal 2 7 4" xfId="248"/>
    <cellStyle name="Normal 2 7 4 2" xfId="249"/>
    <cellStyle name="Normal 2 7 4 2 2" xfId="250"/>
    <cellStyle name="Normal 2 7 4 3" xfId="251"/>
    <cellStyle name="Normal 2 7 5" xfId="252"/>
    <cellStyle name="Normal 2 7 5 2" xfId="253"/>
    <cellStyle name="Normal 2 7 5 2 2" xfId="254"/>
    <cellStyle name="Normal 2 7 5 3" xfId="255"/>
    <cellStyle name="Normal 2 7 6" xfId="256"/>
    <cellStyle name="Normal 2 7 6 2" xfId="257"/>
    <cellStyle name="Normal 2 7 6 2 2" xfId="258"/>
    <cellStyle name="Normal 2 7 6 3" xfId="259"/>
    <cellStyle name="Normal 2 7 7" xfId="260"/>
    <cellStyle name="Normal 2 7 7 2" xfId="261"/>
    <cellStyle name="Normal 2 7 7 2 2" xfId="262"/>
    <cellStyle name="Normal 2 7 7 3" xfId="263"/>
    <cellStyle name="Normal 2 7 8" xfId="264"/>
    <cellStyle name="Normal 2 7 8 2" xfId="265"/>
    <cellStyle name="Normal 2 7 8 2 2" xfId="266"/>
    <cellStyle name="Normal 2 7 8 3" xfId="267"/>
    <cellStyle name="Normal 2 7 9" xfId="268"/>
    <cellStyle name="Normal 2 7 9 2" xfId="269"/>
    <cellStyle name="Normal 2 7 9 2 2" xfId="270"/>
    <cellStyle name="Normal 2 7 9 3" xfId="271"/>
    <cellStyle name="Normal 2 8" xfId="272"/>
    <cellStyle name="Normal 2 8 10" xfId="273"/>
    <cellStyle name="Normal 2 8 10 2" xfId="274"/>
    <cellStyle name="Normal 2 8 11" xfId="275"/>
    <cellStyle name="Normal 2 8 2" xfId="276"/>
    <cellStyle name="Normal 2 8 2 2" xfId="277"/>
    <cellStyle name="Normal 2 8 2 2 2" xfId="278"/>
    <cellStyle name="Normal 2 8 2 2 2 2" xfId="279"/>
    <cellStyle name="Normal 2 8 2 2 3" xfId="280"/>
    <cellStyle name="Normal 2 8 2 3" xfId="281"/>
    <cellStyle name="Normal 2 8 2 3 2" xfId="282"/>
    <cellStyle name="Normal 2 8 2 3 2 2" xfId="283"/>
    <cellStyle name="Normal 2 8 2 3 3" xfId="284"/>
    <cellStyle name="Normal 2 8 2 4" xfId="285"/>
    <cellStyle name="Normal 2 8 2 4 2" xfId="286"/>
    <cellStyle name="Normal 2 8 2 5" xfId="287"/>
    <cellStyle name="Normal 2 8 3" xfId="288"/>
    <cellStyle name="Normal 2 8 3 2" xfId="289"/>
    <cellStyle name="Normal 2 8 3 2 2" xfId="290"/>
    <cellStyle name="Normal 2 8 3 3" xfId="291"/>
    <cellStyle name="Normal 2 8 4" xfId="292"/>
    <cellStyle name="Normal 2 8 4 2" xfId="293"/>
    <cellStyle name="Normal 2 8 4 2 2" xfId="294"/>
    <cellStyle name="Normal 2 8 4 3" xfId="295"/>
    <cellStyle name="Normal 2 8 5" xfId="296"/>
    <cellStyle name="Normal 2 8 5 2" xfId="297"/>
    <cellStyle name="Normal 2 8 5 2 2" xfId="298"/>
    <cellStyle name="Normal 2 8 5 3" xfId="299"/>
    <cellStyle name="Normal 2 8 6" xfId="300"/>
    <cellStyle name="Normal 2 8 6 2" xfId="301"/>
    <cellStyle name="Normal 2 8 6 2 2" xfId="302"/>
    <cellStyle name="Normal 2 8 6 3" xfId="303"/>
    <cellStyle name="Normal 2 8 7" xfId="304"/>
    <cellStyle name="Normal 2 8 7 2" xfId="305"/>
    <cellStyle name="Normal 2 8 7 2 2" xfId="306"/>
    <cellStyle name="Normal 2 8 7 3" xfId="307"/>
    <cellStyle name="Normal 2 8 8" xfId="308"/>
    <cellStyle name="Normal 2 8 8 2" xfId="309"/>
    <cellStyle name="Normal 2 8 8 2 2" xfId="310"/>
    <cellStyle name="Normal 2 8 8 3" xfId="311"/>
    <cellStyle name="Normal 2 8 9" xfId="312"/>
    <cellStyle name="Normal 2 8 9 2" xfId="313"/>
    <cellStyle name="Normal 2 8 9 2 2" xfId="314"/>
    <cellStyle name="Normal 2 8 9 3" xfId="315"/>
    <cellStyle name="Normal 2 9" xfId="316"/>
    <cellStyle name="Normal 3" xfId="317"/>
    <cellStyle name="Normal 3 2" xfId="318"/>
    <cellStyle name="Normal 3 2 2" xfId="319"/>
    <cellStyle name="Normal 3 2 3" xfId="320"/>
    <cellStyle name="Normal 3 3" xfId="321"/>
    <cellStyle name="Normal 3 4" xfId="322"/>
    <cellStyle name="Normal 4" xfId="323"/>
    <cellStyle name="Normal 4 2" xfId="324"/>
    <cellStyle name="Normal 4 2 2" xfId="325"/>
    <cellStyle name="Normal 4 3" xfId="326"/>
    <cellStyle name="Normal 5" xfId="327"/>
    <cellStyle name="Normal 5 2" xfId="328"/>
    <cellStyle name="Normal 5 2 2" xfId="329"/>
    <cellStyle name="Normal 5 3" xfId="330"/>
    <cellStyle name="Normal 6" xfId="331"/>
    <cellStyle name="Normal 7" xfId="332"/>
    <cellStyle name="Normal 7 2" xfId="333"/>
    <cellStyle name="Normal 7 2 2" xfId="334"/>
    <cellStyle name="Normal 7 3" xfId="335"/>
    <cellStyle name="Normal 8" xfId="336"/>
    <cellStyle name="Normal 9" xfId="337"/>
    <cellStyle name="Porcentaje" xfId="397" builtinId="5"/>
    <cellStyle name="Porcentaje 2" xfId="338"/>
    <cellStyle name="Porcentaje 2 2" xfId="339"/>
    <cellStyle name="Porcentaje 3" xfId="340"/>
    <cellStyle name="Porcentaje 3 10" xfId="341"/>
    <cellStyle name="Porcentaje 3 10 2" xfId="342"/>
    <cellStyle name="Porcentaje 3 11" xfId="343"/>
    <cellStyle name="Porcentaje 3 2" xfId="344"/>
    <cellStyle name="Porcentaje 3 2 2" xfId="345"/>
    <cellStyle name="Porcentaje 3 2 2 2" xfId="346"/>
    <cellStyle name="Porcentaje 3 2 2 2 2" xfId="347"/>
    <cellStyle name="Porcentaje 3 2 2 3" xfId="348"/>
    <cellStyle name="Porcentaje 3 2 3" xfId="349"/>
    <cellStyle name="Porcentaje 3 2 3 2" xfId="350"/>
    <cellStyle name="Porcentaje 3 2 3 2 2" xfId="351"/>
    <cellStyle name="Porcentaje 3 2 3 3" xfId="352"/>
    <cellStyle name="Porcentaje 3 2 4" xfId="353"/>
    <cellStyle name="Porcentaje 3 2 4 2" xfId="354"/>
    <cellStyle name="Porcentaje 3 2 5" xfId="355"/>
    <cellStyle name="Porcentaje 3 3" xfId="356"/>
    <cellStyle name="Porcentaje 3 3 2" xfId="357"/>
    <cellStyle name="Porcentaje 3 3 2 2" xfId="358"/>
    <cellStyle name="Porcentaje 3 3 3" xfId="359"/>
    <cellStyle name="Porcentaje 3 4" xfId="360"/>
    <cellStyle name="Porcentaje 3 4 2" xfId="361"/>
    <cellStyle name="Porcentaje 3 4 2 2" xfId="362"/>
    <cellStyle name="Porcentaje 3 4 3" xfId="363"/>
    <cellStyle name="Porcentaje 3 5" xfId="364"/>
    <cellStyle name="Porcentaje 3 5 2" xfId="365"/>
    <cellStyle name="Porcentaje 3 5 2 2" xfId="366"/>
    <cellStyle name="Porcentaje 3 5 3" xfId="367"/>
    <cellStyle name="Porcentaje 3 6" xfId="368"/>
    <cellStyle name="Porcentaje 3 6 2" xfId="369"/>
    <cellStyle name="Porcentaje 3 6 2 2" xfId="370"/>
    <cellStyle name="Porcentaje 3 6 3" xfId="371"/>
    <cellStyle name="Porcentaje 3 7" xfId="372"/>
    <cellStyle name="Porcentaje 3 7 2" xfId="373"/>
    <cellStyle name="Porcentaje 3 7 2 2" xfId="374"/>
    <cellStyle name="Porcentaje 3 7 3" xfId="375"/>
    <cellStyle name="Porcentaje 3 8" xfId="376"/>
    <cellStyle name="Porcentaje 3 8 2" xfId="377"/>
    <cellStyle name="Porcentaje 3 8 2 2" xfId="378"/>
    <cellStyle name="Porcentaje 3 8 3" xfId="379"/>
    <cellStyle name="Porcentaje 3 9" xfId="380"/>
    <cellStyle name="Porcentaje 3 9 2" xfId="381"/>
    <cellStyle name="Porcentaje 3 9 2 2" xfId="382"/>
    <cellStyle name="Porcentaje 3 9 3" xfId="383"/>
    <cellStyle name="Porcentaje 4" xfId="384"/>
    <cellStyle name="Porcentaje 4 2" xfId="385"/>
    <cellStyle name="Porcentaje 5" xfId="386"/>
    <cellStyle name="Porcentaje 5 2" xfId="387"/>
    <cellStyle name="Porcentaje 5 2 2" xfId="388"/>
    <cellStyle name="Porcentaje 5 3" xfId="389"/>
    <cellStyle name="Porcentaje 5 3 2" xfId="390"/>
    <cellStyle name="Porcentaje 5 4" xfId="391"/>
    <cellStyle name="Porcentaje 5 4 2" xfId="392"/>
    <cellStyle name="Porcentaje 5 5" xfId="393"/>
    <cellStyle name="Porcentaje 6" xfId="394"/>
    <cellStyle name="Porcentaje 6 2" xfId="395"/>
    <cellStyle name="Porcentaje 7" xfId="396"/>
  </cellStyles>
  <dxfs count="361">
    <dxf>
      <font>
        <color rgb="FF9C0006"/>
      </font>
      <fill>
        <patternFill>
          <bgColor rgb="FFFFC7CE"/>
        </patternFill>
      </fill>
    </dxf>
    <dxf>
      <font>
        <color rgb="FF9C5700"/>
      </font>
      <fill>
        <patternFill>
          <bgColor rgb="FFFFEB9C"/>
        </patternFill>
      </fill>
    </dxf>
    <dxf>
      <font>
        <color theme="9" tint="-0.24994659260841701"/>
      </font>
      <fill>
        <patternFill>
          <bgColor theme="9" tint="0.59996337778862885"/>
        </patternFill>
      </fill>
    </dxf>
    <dxf>
      <font>
        <color rgb="FF9C0006"/>
      </font>
      <fill>
        <patternFill>
          <bgColor rgb="FFFFC7CE"/>
        </patternFill>
      </fill>
    </dxf>
    <dxf>
      <font>
        <color rgb="FF9C5700"/>
      </font>
      <fill>
        <patternFill>
          <bgColor rgb="FFFFEB9C"/>
        </patternFill>
      </fill>
    </dxf>
    <dxf>
      <font>
        <color theme="9" tint="-0.24994659260841701"/>
      </font>
      <fill>
        <patternFill>
          <bgColor theme="9" tint="0.59996337778862885"/>
        </patternFill>
      </fill>
    </dxf>
    <dxf>
      <font>
        <color rgb="FF9C0006"/>
      </font>
      <fill>
        <patternFill>
          <bgColor rgb="FFFFC7CE"/>
        </patternFill>
      </fill>
    </dxf>
    <dxf>
      <font>
        <color rgb="FF9C5700"/>
      </font>
      <fill>
        <patternFill>
          <bgColor rgb="FFFFEB9C"/>
        </patternFill>
      </fill>
    </dxf>
    <dxf>
      <font>
        <color theme="9" tint="-0.24994659260841701"/>
      </font>
      <fill>
        <patternFill>
          <bgColor theme="9" tint="0.59996337778862885"/>
        </patternFill>
      </fill>
    </dxf>
    <dxf>
      <font>
        <color rgb="FF9C0006"/>
      </font>
      <fill>
        <patternFill>
          <bgColor rgb="FFFFC7CE"/>
        </patternFill>
      </fill>
    </dxf>
    <dxf>
      <font>
        <color rgb="FF9C5700"/>
      </font>
      <fill>
        <patternFill>
          <bgColor rgb="FFFFEB9C"/>
        </patternFill>
      </fill>
    </dxf>
    <dxf>
      <font>
        <color theme="9" tint="-0.24994659260841701"/>
      </font>
      <fill>
        <patternFill>
          <bgColor theme="9" tint="0.59996337778862885"/>
        </patternFill>
      </fill>
    </dxf>
    <dxf>
      <font>
        <color rgb="FF9C0006"/>
      </font>
      <fill>
        <patternFill>
          <bgColor rgb="FFFFC7CE"/>
        </patternFill>
      </fill>
    </dxf>
    <dxf>
      <font>
        <color rgb="FF9C5700"/>
      </font>
      <fill>
        <patternFill>
          <bgColor rgb="FFFFEB9C"/>
        </patternFill>
      </fill>
    </dxf>
    <dxf>
      <font>
        <color theme="9" tint="-0.24994659260841701"/>
      </font>
      <fill>
        <patternFill>
          <bgColor theme="9" tint="0.59996337778862885"/>
        </patternFill>
      </fill>
    </dxf>
    <dxf>
      <font>
        <color rgb="FF9C0006"/>
      </font>
      <fill>
        <patternFill>
          <bgColor rgb="FFFFC7CE"/>
        </patternFill>
      </fill>
    </dxf>
    <dxf>
      <font>
        <color rgb="FF9C5700"/>
      </font>
      <fill>
        <patternFill>
          <bgColor rgb="FFFFEB9C"/>
        </patternFill>
      </fill>
    </dxf>
    <dxf>
      <font>
        <color theme="9" tint="-0.24994659260841701"/>
      </font>
      <fill>
        <patternFill>
          <bgColor theme="9" tint="0.59996337778862885"/>
        </patternFill>
      </fill>
    </dxf>
    <dxf>
      <font>
        <color rgb="FF9C0006"/>
      </font>
      <fill>
        <patternFill>
          <bgColor rgb="FFFFC7CE"/>
        </patternFill>
      </fill>
    </dxf>
    <dxf>
      <font>
        <color rgb="FF9C5700"/>
      </font>
      <fill>
        <patternFill>
          <bgColor rgb="FFFFEB9C"/>
        </patternFill>
      </fill>
    </dxf>
    <dxf>
      <font>
        <color theme="9" tint="-0.24994659260841701"/>
      </font>
      <fill>
        <patternFill>
          <bgColor theme="9" tint="0.59996337778862885"/>
        </patternFill>
      </fill>
    </dxf>
    <dxf>
      <font>
        <color rgb="FF9C0006"/>
      </font>
      <fill>
        <patternFill>
          <bgColor rgb="FFFFC7CE"/>
        </patternFill>
      </fill>
    </dxf>
    <dxf>
      <font>
        <color rgb="FF9C5700"/>
      </font>
      <fill>
        <patternFill>
          <bgColor rgb="FFFFEB9C"/>
        </patternFill>
      </fill>
    </dxf>
    <dxf>
      <font>
        <color theme="9" tint="-0.24994659260841701"/>
      </font>
      <fill>
        <patternFill>
          <bgColor theme="9" tint="0.59996337778862885"/>
        </patternFill>
      </fill>
    </dxf>
    <dxf>
      <font>
        <color rgb="FF9C0006"/>
      </font>
      <fill>
        <patternFill>
          <bgColor rgb="FFFFC7CE"/>
        </patternFill>
      </fill>
    </dxf>
    <dxf>
      <font>
        <color rgb="FF9C5700"/>
      </font>
      <fill>
        <patternFill>
          <bgColor rgb="FFFFEB9C"/>
        </patternFill>
      </fill>
    </dxf>
    <dxf>
      <font>
        <color theme="9" tint="-0.24994659260841701"/>
      </font>
      <fill>
        <patternFill>
          <bgColor theme="9" tint="0.59996337778862885"/>
        </patternFill>
      </fill>
    </dxf>
    <dxf>
      <font>
        <color rgb="FF9C0006"/>
      </font>
      <fill>
        <patternFill>
          <bgColor rgb="FFFFC7CE"/>
        </patternFill>
      </fill>
    </dxf>
    <dxf>
      <font>
        <color rgb="FF9C5700"/>
      </font>
      <fill>
        <patternFill>
          <bgColor rgb="FFFFEB9C"/>
        </patternFill>
      </fill>
    </dxf>
    <dxf>
      <font>
        <color theme="9" tint="-0.24994659260841701"/>
      </font>
      <fill>
        <patternFill>
          <bgColor theme="9" tint="0.59996337778862885"/>
        </patternFill>
      </fill>
    </dxf>
    <dxf>
      <font>
        <color rgb="FF9C0006"/>
      </font>
      <fill>
        <patternFill>
          <bgColor rgb="FFFFC7CE"/>
        </patternFill>
      </fill>
    </dxf>
    <dxf>
      <font>
        <color rgb="FF9C5700"/>
      </font>
      <fill>
        <patternFill>
          <bgColor rgb="FFFFEB9C"/>
        </patternFill>
      </fill>
    </dxf>
    <dxf>
      <font>
        <color theme="9" tint="-0.24994659260841701"/>
      </font>
      <fill>
        <patternFill>
          <bgColor theme="9" tint="0.59996337778862885"/>
        </patternFill>
      </fill>
    </dxf>
    <dxf>
      <font>
        <color rgb="FF9C0006"/>
      </font>
      <fill>
        <patternFill>
          <bgColor rgb="FFFFC7CE"/>
        </patternFill>
      </fill>
    </dxf>
    <dxf>
      <font>
        <color rgb="FF9C5700"/>
      </font>
      <fill>
        <patternFill>
          <bgColor rgb="FFFFEB9C"/>
        </patternFill>
      </fill>
    </dxf>
    <dxf>
      <font>
        <color theme="9" tint="-0.24994659260841701"/>
      </font>
      <fill>
        <patternFill>
          <bgColor theme="9" tint="0.59996337778862885"/>
        </patternFill>
      </fill>
    </dxf>
    <dxf>
      <font>
        <color rgb="FF9C0006"/>
      </font>
      <fill>
        <patternFill>
          <bgColor rgb="FFFFC7CE"/>
        </patternFill>
      </fill>
    </dxf>
    <dxf>
      <font>
        <color rgb="FF9C5700"/>
      </font>
      <fill>
        <patternFill>
          <bgColor rgb="FFFFEB9C"/>
        </patternFill>
      </fill>
    </dxf>
    <dxf>
      <font>
        <color theme="9" tint="-0.24994659260841701"/>
      </font>
      <fill>
        <patternFill>
          <bgColor theme="9" tint="0.59996337778862885"/>
        </patternFill>
      </fill>
    </dxf>
    <dxf>
      <font>
        <color rgb="FF9C0006"/>
      </font>
      <fill>
        <patternFill>
          <bgColor rgb="FFFFC7CE"/>
        </patternFill>
      </fill>
    </dxf>
    <dxf>
      <font>
        <color rgb="FF9C5700"/>
      </font>
      <fill>
        <patternFill>
          <bgColor rgb="FFFFEB9C"/>
        </patternFill>
      </fill>
    </dxf>
    <dxf>
      <font>
        <color theme="9" tint="-0.24994659260841701"/>
      </font>
      <fill>
        <patternFill>
          <bgColor theme="9" tint="0.59996337778862885"/>
        </patternFill>
      </fill>
    </dxf>
    <dxf>
      <font>
        <color rgb="FF9C0006"/>
      </font>
      <fill>
        <patternFill>
          <bgColor rgb="FFFFC7CE"/>
        </patternFill>
      </fill>
    </dxf>
    <dxf>
      <font>
        <color rgb="FF9C5700"/>
      </font>
      <fill>
        <patternFill>
          <bgColor rgb="FFFFEB9C"/>
        </patternFill>
      </fill>
    </dxf>
    <dxf>
      <font>
        <color theme="9" tint="-0.24994659260841701"/>
      </font>
      <fill>
        <patternFill>
          <bgColor theme="9" tint="0.59996337778862885"/>
        </patternFill>
      </fill>
    </dxf>
    <dxf>
      <font>
        <color rgb="FF9C0006"/>
      </font>
      <fill>
        <patternFill>
          <bgColor rgb="FFFFC7CE"/>
        </patternFill>
      </fill>
    </dxf>
    <dxf>
      <font>
        <color rgb="FF9C5700"/>
      </font>
      <fill>
        <patternFill>
          <bgColor rgb="FFFFEB9C"/>
        </patternFill>
      </fill>
    </dxf>
    <dxf>
      <font>
        <color theme="9" tint="-0.24994659260841701"/>
      </font>
      <fill>
        <patternFill>
          <bgColor theme="9" tint="0.59996337778862885"/>
        </patternFill>
      </fill>
    </dxf>
    <dxf>
      <font>
        <color rgb="FF9C0006"/>
      </font>
      <fill>
        <patternFill>
          <bgColor rgb="FFFFC7CE"/>
        </patternFill>
      </fill>
    </dxf>
    <dxf>
      <font>
        <color rgb="FF9C5700"/>
      </font>
      <fill>
        <patternFill>
          <bgColor rgb="FFFFEB9C"/>
        </patternFill>
      </fill>
    </dxf>
    <dxf>
      <font>
        <color theme="9" tint="-0.24994659260841701"/>
      </font>
      <fill>
        <patternFill>
          <bgColor theme="9" tint="0.59996337778862885"/>
        </patternFill>
      </fill>
    </dxf>
    <dxf>
      <font>
        <color rgb="FF9C0006"/>
      </font>
      <fill>
        <patternFill>
          <bgColor rgb="FFFFC7CE"/>
        </patternFill>
      </fill>
    </dxf>
    <dxf>
      <font>
        <color rgb="FF9C5700"/>
      </font>
      <fill>
        <patternFill>
          <bgColor rgb="FFFFEB9C"/>
        </patternFill>
      </fill>
    </dxf>
    <dxf>
      <font>
        <color theme="9" tint="-0.24994659260841701"/>
      </font>
      <fill>
        <patternFill>
          <bgColor theme="9" tint="0.59996337778862885"/>
        </patternFill>
      </fill>
    </dxf>
    <dxf>
      <font>
        <color rgb="FF9C0006"/>
      </font>
      <fill>
        <patternFill>
          <bgColor rgb="FFFFC7CE"/>
        </patternFill>
      </fill>
    </dxf>
    <dxf>
      <font>
        <color rgb="FF9C5700"/>
      </font>
      <fill>
        <patternFill>
          <bgColor rgb="FFFFEB9C"/>
        </patternFill>
      </fill>
    </dxf>
    <dxf>
      <font>
        <color theme="9" tint="-0.24994659260841701"/>
      </font>
      <fill>
        <patternFill>
          <bgColor theme="9" tint="0.59996337778862885"/>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E36C09"/>
      </font>
      <fill>
        <patternFill patternType="solid">
          <fgColor rgb="FFFBD4B4"/>
          <bgColor rgb="FFFBD4B4"/>
        </patternFill>
      </fill>
    </dxf>
    <dxf>
      <font>
        <color rgb="FF9C0006"/>
      </font>
      <fill>
        <patternFill>
          <bgColor rgb="FFFFC7CE"/>
        </patternFill>
      </fill>
    </dxf>
    <dxf>
      <font>
        <color rgb="FF9C5700"/>
      </font>
      <fill>
        <patternFill>
          <bgColor rgb="FFFFEB9C"/>
        </patternFill>
      </fill>
    </dxf>
    <dxf>
      <font>
        <color theme="9" tint="-0.24994659260841701"/>
      </font>
      <fill>
        <patternFill>
          <bgColor theme="9" tint="0.59996337778862885"/>
        </patternFill>
      </fill>
    </dxf>
    <dxf>
      <font>
        <color rgb="FF9C0006"/>
      </font>
      <fill>
        <patternFill>
          <bgColor rgb="FFFFC7CE"/>
        </patternFill>
      </fill>
    </dxf>
    <dxf>
      <font>
        <color rgb="FF9C5700"/>
      </font>
      <fill>
        <patternFill>
          <bgColor rgb="FFFFEB9C"/>
        </patternFill>
      </fill>
    </dxf>
    <dxf>
      <font>
        <color theme="9" tint="-0.24994659260841701"/>
      </font>
      <fill>
        <patternFill>
          <bgColor theme="9" tint="0.59996337778862885"/>
        </patternFill>
      </fill>
    </dxf>
    <dxf>
      <font>
        <color rgb="FF9C0006"/>
      </font>
      <fill>
        <patternFill>
          <bgColor rgb="FFFFC7CE"/>
        </patternFill>
      </fill>
    </dxf>
    <dxf>
      <font>
        <color rgb="FF9C5700"/>
      </font>
      <fill>
        <patternFill>
          <bgColor rgb="FFFFEB9C"/>
        </patternFill>
      </fill>
    </dxf>
    <dxf>
      <font>
        <color theme="9" tint="-0.24994659260841701"/>
      </font>
      <fill>
        <patternFill>
          <bgColor theme="9" tint="0.59996337778862885"/>
        </patternFill>
      </fill>
    </dxf>
    <dxf>
      <font>
        <color rgb="FF006100"/>
      </font>
      <fill>
        <patternFill>
          <bgColor rgb="FFC6EFCE"/>
        </patternFill>
      </fill>
    </dxf>
    <dxf>
      <font>
        <color rgb="FF9C0006"/>
      </font>
      <fill>
        <patternFill>
          <bgColor rgb="FFFFC7CE"/>
        </patternFill>
      </fill>
    </dxf>
    <dxf>
      <font>
        <color theme="9" tint="-0.24994659260841701"/>
      </font>
      <fill>
        <patternFill>
          <bgColor theme="9" tint="0.59996337778862885"/>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theme="9" tint="-0.24994659260841701"/>
      </font>
      <fill>
        <patternFill>
          <bgColor theme="9" tint="0.59996337778862885"/>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theme="9" tint="-0.24994659260841701"/>
      </font>
      <fill>
        <patternFill>
          <bgColor theme="9" tint="0.59996337778862885"/>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theme="9" tint="-0.24994659260841701"/>
      </font>
      <fill>
        <patternFill>
          <bgColor theme="9" tint="0.59996337778862885"/>
        </patternFill>
      </fill>
    </dxf>
    <dxf>
      <font>
        <color rgb="FF9C5700"/>
      </font>
      <fill>
        <patternFill>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bgColor rgb="FFC6EFCE"/>
        </patternFill>
      </fill>
    </dxf>
    <dxf>
      <font>
        <color rgb="FF9C0006"/>
      </font>
      <fill>
        <patternFill>
          <bgColor rgb="FFFFC7CE"/>
        </patternFill>
      </fill>
    </dxf>
    <dxf>
      <font>
        <color theme="9" tint="-0.24994659260841701"/>
      </font>
      <fill>
        <patternFill>
          <bgColor theme="9" tint="0.59996337778862885"/>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theme="9" tint="-0.24994659260841701"/>
      </font>
      <fill>
        <patternFill>
          <bgColor theme="9" tint="0.59996337778862885"/>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theme="9" tint="-0.24994659260841701"/>
      </font>
      <fill>
        <patternFill>
          <bgColor theme="9" tint="0.59996337778862885"/>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theme="9" tint="-0.24994659260841701"/>
      </font>
      <fill>
        <patternFill>
          <bgColor theme="9" tint="0.59996337778862885"/>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theme="9" tint="-0.24994659260841701"/>
      </font>
      <fill>
        <patternFill>
          <bgColor theme="9" tint="0.59996337778862885"/>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theme="9" tint="-0.24994659260841701"/>
      </font>
      <fill>
        <patternFill>
          <bgColor theme="9" tint="0.59996337778862885"/>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theme="9" tint="-0.24994659260841701"/>
      </font>
      <fill>
        <patternFill>
          <bgColor theme="9" tint="0.59996337778862885"/>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theme="9" tint="-0.24994659260841701"/>
      </font>
      <fill>
        <patternFill>
          <bgColor theme="9" tint="0.59996337778862885"/>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theme="9" tint="-0.24994659260841701"/>
      </font>
      <fill>
        <patternFill>
          <bgColor theme="9" tint="0.59996337778862885"/>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theme="9" tint="-0.24994659260841701"/>
      </font>
      <fill>
        <patternFill>
          <bgColor theme="9" tint="0.59996337778862885"/>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theme="9" tint="-0.24994659260841701"/>
      </font>
      <fill>
        <patternFill>
          <bgColor theme="9" tint="0.59996337778862885"/>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theme="9" tint="-0.24994659260841701"/>
      </font>
      <fill>
        <patternFill>
          <bgColor theme="9" tint="0.59996337778862885"/>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theme="9" tint="-0.24994659260841701"/>
      </font>
      <fill>
        <patternFill>
          <bgColor theme="9" tint="0.59996337778862885"/>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theme="9" tint="-0.24994659260841701"/>
      </font>
      <fill>
        <patternFill>
          <bgColor theme="9" tint="0.59996337778862885"/>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theme="9" tint="-0.24994659260841701"/>
      </font>
      <fill>
        <patternFill>
          <bgColor theme="9" tint="0.59996337778862885"/>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theme="9" tint="-0.24994659260841701"/>
      </font>
      <fill>
        <patternFill>
          <bgColor theme="9" tint="0.59996337778862885"/>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theme="9" tint="-0.24994659260841701"/>
      </font>
      <fill>
        <patternFill>
          <bgColor theme="9" tint="0.59996337778862885"/>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theme="9" tint="-0.24994659260841701"/>
      </font>
      <fill>
        <patternFill>
          <bgColor theme="9" tint="0.59996337778862885"/>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theme="9" tint="-0.24994659260841701"/>
      </font>
      <fill>
        <patternFill>
          <bgColor theme="9" tint="0.59996337778862885"/>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theme="9" tint="-0.24994659260841701"/>
      </font>
      <fill>
        <patternFill>
          <bgColor theme="9" tint="0.59996337778862885"/>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theme="9" tint="-0.24994659260841701"/>
      </font>
      <fill>
        <patternFill>
          <bgColor theme="9" tint="0.59996337778862885"/>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theme="9" tint="-0.24994659260841701"/>
      </font>
      <fill>
        <patternFill>
          <bgColor theme="9" tint="0.59996337778862885"/>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theme="9" tint="-0.24994659260841701"/>
      </font>
      <fill>
        <patternFill>
          <bgColor theme="9" tint="0.59996337778862885"/>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theme="9" tint="-0.24994659260841701"/>
      </font>
      <fill>
        <patternFill>
          <bgColor theme="9" tint="0.59996337778862885"/>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theme="9" tint="-0.24994659260841701"/>
      </font>
      <fill>
        <patternFill>
          <bgColor theme="9" tint="0.59996337778862885"/>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theme="9" tint="-0.24994659260841701"/>
      </font>
      <fill>
        <patternFill>
          <bgColor theme="9" tint="0.59996337778862885"/>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theme="9" tint="-0.24994659260841701"/>
      </font>
      <fill>
        <patternFill>
          <bgColor theme="9" tint="0.59996337778862885"/>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theme="9" tint="-0.24994659260841701"/>
      </font>
      <fill>
        <patternFill>
          <bgColor theme="9" tint="0.59996337778862885"/>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theme="9" tint="-0.24994659260841701"/>
      </font>
      <fill>
        <patternFill>
          <bgColor theme="9" tint="0.59996337778862885"/>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theme="9" tint="-0.24994659260841701"/>
      </font>
      <fill>
        <patternFill>
          <bgColor theme="9" tint="0.59996337778862885"/>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theme="9" tint="-0.24994659260841701"/>
      </font>
      <fill>
        <patternFill>
          <bgColor theme="9" tint="0.59996337778862885"/>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theme="9" tint="-0.24994659260841701"/>
      </font>
      <fill>
        <patternFill>
          <bgColor theme="9" tint="0.59996337778862885"/>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theme="9" tint="-0.24994659260841701"/>
      </font>
      <fill>
        <patternFill>
          <bgColor theme="9" tint="0.59996337778862885"/>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theme="9" tint="-0.24994659260841701"/>
      </font>
      <fill>
        <patternFill>
          <bgColor theme="9" tint="0.59996337778862885"/>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theme="9" tint="-0.24994659260841701"/>
      </font>
      <fill>
        <patternFill>
          <bgColor theme="9" tint="0.59996337778862885"/>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theme="9" tint="-0.24994659260841701"/>
      </font>
      <fill>
        <patternFill>
          <bgColor theme="9" tint="0.59996337778862885"/>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theme="9" tint="-0.24994659260841701"/>
      </font>
      <fill>
        <patternFill>
          <bgColor theme="9" tint="0.59996337778862885"/>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theme="9" tint="-0.24994659260841701"/>
      </font>
      <fill>
        <patternFill>
          <bgColor theme="9" tint="0.59996337778862885"/>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theme="9" tint="-0.24994659260841701"/>
      </font>
      <fill>
        <patternFill>
          <bgColor theme="9" tint="0.59996337778862885"/>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theme="9" tint="-0.24994659260841701"/>
      </font>
      <fill>
        <patternFill>
          <bgColor theme="9" tint="0.59996337778862885"/>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theme="9" tint="-0.24994659260841701"/>
      </font>
      <fill>
        <patternFill>
          <bgColor theme="9" tint="0.59996337778862885"/>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theme="9" tint="-0.24994659260841701"/>
      </font>
      <fill>
        <patternFill>
          <bgColor theme="9" tint="0.59996337778862885"/>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theme="9" tint="-0.24994659260841701"/>
      </font>
      <fill>
        <patternFill>
          <bgColor theme="9" tint="0.59996337778862885"/>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theme="9" tint="-0.24994659260841701"/>
      </font>
      <fill>
        <patternFill>
          <bgColor theme="9" tint="0.59996337778862885"/>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theme="9" tint="-0.24994659260841701"/>
      </font>
      <fill>
        <patternFill>
          <bgColor theme="9" tint="0.59996337778862885"/>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theme="9" tint="-0.24994659260841701"/>
      </font>
      <fill>
        <patternFill>
          <bgColor theme="9" tint="0.59996337778862885"/>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theme="9" tint="-0.24994659260841701"/>
      </font>
      <fill>
        <patternFill>
          <bgColor theme="9" tint="0.59996337778862885"/>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theme="9" tint="-0.24994659260841701"/>
      </font>
      <fill>
        <patternFill>
          <bgColor theme="9" tint="0.59996337778862885"/>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theme="9" tint="-0.24994659260841701"/>
      </font>
      <fill>
        <patternFill>
          <bgColor theme="9" tint="0.59996337778862885"/>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theme="9" tint="-0.24994659260841701"/>
      </font>
      <fill>
        <patternFill>
          <bgColor theme="9" tint="0.59996337778862885"/>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theme="9" tint="-0.24994659260841701"/>
      </font>
      <fill>
        <patternFill>
          <bgColor theme="9" tint="0.59996337778862885"/>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theme="9" tint="-0.24994659260841701"/>
      </font>
      <fill>
        <patternFill>
          <bgColor theme="9" tint="0.59996337778862885"/>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theme="9" tint="-0.24994659260841701"/>
      </font>
      <fill>
        <patternFill>
          <bgColor theme="9" tint="0.59996337778862885"/>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theme="9" tint="-0.24994659260841701"/>
      </font>
      <fill>
        <patternFill>
          <bgColor theme="9" tint="0.59996337778862885"/>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theme="9" tint="-0.24994659260841701"/>
      </font>
      <fill>
        <patternFill>
          <bgColor theme="9" tint="0.59996337778862885"/>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theme="9" tint="-0.24994659260841701"/>
      </font>
      <fill>
        <patternFill>
          <bgColor theme="9" tint="0.59996337778862885"/>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theme="9" tint="-0.24994659260841701"/>
      </font>
      <fill>
        <patternFill>
          <bgColor theme="9" tint="0.59996337778862885"/>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theme="9" tint="-0.24994659260841701"/>
      </font>
      <fill>
        <patternFill>
          <bgColor theme="9" tint="0.59996337778862885"/>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theme="9" tint="-0.24994659260841701"/>
      </font>
      <fill>
        <patternFill>
          <bgColor theme="9" tint="0.59996337778862885"/>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theme="9" tint="-0.24994659260841701"/>
      </font>
      <fill>
        <patternFill>
          <bgColor theme="9" tint="0.59996337778862885"/>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theme="9" tint="-0.24994659260841701"/>
      </font>
      <fill>
        <patternFill>
          <bgColor theme="9" tint="0.59996337778862885"/>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theme="9" tint="-0.24994659260841701"/>
      </font>
      <fill>
        <patternFill>
          <bgColor theme="9" tint="0.59996337778862885"/>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theme="9" tint="-0.24994659260841701"/>
      </font>
      <fill>
        <patternFill>
          <bgColor theme="9" tint="0.59996337778862885"/>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theme="9" tint="-0.24994659260841701"/>
      </font>
      <fill>
        <patternFill>
          <bgColor theme="9" tint="0.59996337778862885"/>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theme="9" tint="-0.24994659260841701"/>
      </font>
      <fill>
        <patternFill>
          <bgColor theme="9" tint="0.59996337778862885"/>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theme="9" tint="-0.24994659260841701"/>
      </font>
      <fill>
        <patternFill>
          <bgColor theme="9" tint="0.59996337778862885"/>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theme="9" tint="-0.24994659260841701"/>
      </font>
      <fill>
        <patternFill>
          <bgColor theme="9" tint="0.59996337778862885"/>
        </patternFill>
      </fill>
    </dxf>
    <dxf>
      <font>
        <color rgb="FF9C5700"/>
      </font>
      <fill>
        <patternFill>
          <bgColor rgb="FFFFEB9C"/>
        </patternFill>
      </fill>
    </dxf>
  </dxfs>
  <tableStyles count="0" defaultTableStyle="TableStyleMedium2" defaultPivotStyle="PivotStyleLight16"/>
  <colors>
    <mruColors>
      <color rgb="FF0099FF"/>
      <color rgb="FFFF0066"/>
      <color rgb="FF00FFFF"/>
      <color rgb="FF00FF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4.jpeg"/></Relationships>
</file>

<file path=xl/drawings/_rels/drawing3.xml.rels><?xml version="1.0" encoding="UTF-8" standalone="yes"?>
<Relationships xmlns="http://schemas.openxmlformats.org/package/2006/relationships"><Relationship Id="rId1" Type="http://schemas.openxmlformats.org/officeDocument/2006/relationships/image" Target="../media/image5.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482600</xdr:colOff>
      <xdr:row>43</xdr:row>
      <xdr:rowOff>114300</xdr:rowOff>
    </xdr:from>
    <xdr:to>
      <xdr:col>0</xdr:col>
      <xdr:colOff>1422400</xdr:colOff>
      <xdr:row>45</xdr:row>
      <xdr:rowOff>762000</xdr:rowOff>
    </xdr:to>
    <xdr:pic>
      <xdr:nvPicPr>
        <xdr:cNvPr id="2049" name="image1.jpg" descr="Logo Parques 300 DPI">
          <a:extLst>
            <a:ext uri="{FF2B5EF4-FFF2-40B4-BE49-F238E27FC236}">
              <a16:creationId xmlns="" xmlns:a16="http://schemas.microsoft.com/office/drawing/2014/main" id="{FD2799EE-F2D1-6E4D-B1A5-B653F5A1EC8C}"/>
            </a:ext>
          </a:extLst>
        </xdr:cNvPr>
        <xdr:cNvPicPr preferRelativeResize="0">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82600" y="685800"/>
          <a:ext cx="93980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xdr:twoCellAnchor editAs="oneCell">
    <xdr:from>
      <xdr:col>0</xdr:col>
      <xdr:colOff>431800</xdr:colOff>
      <xdr:row>768</xdr:row>
      <xdr:rowOff>25400</xdr:rowOff>
    </xdr:from>
    <xdr:to>
      <xdr:col>0</xdr:col>
      <xdr:colOff>1384300</xdr:colOff>
      <xdr:row>770</xdr:row>
      <xdr:rowOff>660400</xdr:rowOff>
    </xdr:to>
    <xdr:pic>
      <xdr:nvPicPr>
        <xdr:cNvPr id="2050" name="image1.jpg" descr="Logo Parques 300 DPI">
          <a:extLst>
            <a:ext uri="{FF2B5EF4-FFF2-40B4-BE49-F238E27FC236}">
              <a16:creationId xmlns="" xmlns:a16="http://schemas.microsoft.com/office/drawing/2014/main" id="{C6CBCFC8-EC86-D343-8E93-EC65BAA668E3}"/>
            </a:ext>
          </a:extLst>
        </xdr:cNvPr>
        <xdr:cNvPicPr preferRelativeResize="0">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1800" y="373138700"/>
          <a:ext cx="952500" cy="1016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xdr:twoCellAnchor editAs="oneCell">
    <xdr:from>
      <xdr:col>0</xdr:col>
      <xdr:colOff>368300</xdr:colOff>
      <xdr:row>808</xdr:row>
      <xdr:rowOff>317500</xdr:rowOff>
    </xdr:from>
    <xdr:to>
      <xdr:col>0</xdr:col>
      <xdr:colOff>1320800</xdr:colOff>
      <xdr:row>810</xdr:row>
      <xdr:rowOff>406400</xdr:rowOff>
    </xdr:to>
    <xdr:pic>
      <xdr:nvPicPr>
        <xdr:cNvPr id="2051" name="image1.jpg" descr="Logo Parques 300 DPI">
          <a:extLst>
            <a:ext uri="{FF2B5EF4-FFF2-40B4-BE49-F238E27FC236}">
              <a16:creationId xmlns="" xmlns:a16="http://schemas.microsoft.com/office/drawing/2014/main" id="{38B1A1D0-7454-3246-9D95-7395C07EAC41}"/>
            </a:ext>
          </a:extLst>
        </xdr:cNvPr>
        <xdr:cNvPicPr preferRelativeResize="0">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8300" y="388899400"/>
          <a:ext cx="952500" cy="1016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xdr:twoCellAnchor editAs="oneCell">
    <xdr:from>
      <xdr:col>0</xdr:col>
      <xdr:colOff>482600</xdr:colOff>
      <xdr:row>126</xdr:row>
      <xdr:rowOff>114300</xdr:rowOff>
    </xdr:from>
    <xdr:to>
      <xdr:col>0</xdr:col>
      <xdr:colOff>1612900</xdr:colOff>
      <xdr:row>128</xdr:row>
      <xdr:rowOff>228600</xdr:rowOff>
    </xdr:to>
    <xdr:pic>
      <xdr:nvPicPr>
        <xdr:cNvPr id="2052" name="image1.jpg" descr="Logo Parques 300 DPI">
          <a:extLst>
            <a:ext uri="{FF2B5EF4-FFF2-40B4-BE49-F238E27FC236}">
              <a16:creationId xmlns="" xmlns:a16="http://schemas.microsoft.com/office/drawing/2014/main" id="{3B21018F-AAE8-1F46-8531-38CC7664266E}"/>
            </a:ext>
          </a:extLst>
        </xdr:cNvPr>
        <xdr:cNvPicPr preferRelativeResize="0">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82600" y="30403800"/>
          <a:ext cx="1130300" cy="1181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xdr:twoCellAnchor editAs="oneCell">
    <xdr:from>
      <xdr:col>0</xdr:col>
      <xdr:colOff>914400</xdr:colOff>
      <xdr:row>84</xdr:row>
      <xdr:rowOff>101600</xdr:rowOff>
    </xdr:from>
    <xdr:to>
      <xdr:col>0</xdr:col>
      <xdr:colOff>1854200</xdr:colOff>
      <xdr:row>86</xdr:row>
      <xdr:rowOff>292100</xdr:rowOff>
    </xdr:to>
    <xdr:pic>
      <xdr:nvPicPr>
        <xdr:cNvPr id="2053" name="image1.jpg" descr="Logo Parques 300 DPI">
          <a:extLst>
            <a:ext uri="{FF2B5EF4-FFF2-40B4-BE49-F238E27FC236}">
              <a16:creationId xmlns="" xmlns:a16="http://schemas.microsoft.com/office/drawing/2014/main" id="{16C4B58A-31BA-5F44-9877-C7AFD098E450}"/>
            </a:ext>
          </a:extLst>
        </xdr:cNvPr>
        <xdr:cNvPicPr preferRelativeResize="0">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14400" y="16027400"/>
          <a:ext cx="939800" cy="1003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xdr:twoCellAnchor editAs="oneCell">
    <xdr:from>
      <xdr:col>0</xdr:col>
      <xdr:colOff>469900</xdr:colOff>
      <xdr:row>166</xdr:row>
      <xdr:rowOff>101600</xdr:rowOff>
    </xdr:from>
    <xdr:to>
      <xdr:col>0</xdr:col>
      <xdr:colOff>1409700</xdr:colOff>
      <xdr:row>168</xdr:row>
      <xdr:rowOff>292100</xdr:rowOff>
    </xdr:to>
    <xdr:pic>
      <xdr:nvPicPr>
        <xdr:cNvPr id="2054" name="image1.jpg" descr="Logo Parques 300 DPI">
          <a:extLst>
            <a:ext uri="{FF2B5EF4-FFF2-40B4-BE49-F238E27FC236}">
              <a16:creationId xmlns="" xmlns:a16="http://schemas.microsoft.com/office/drawing/2014/main" id="{FDD23816-44D8-3B46-86BE-DB35667652BE}"/>
            </a:ext>
          </a:extLst>
        </xdr:cNvPr>
        <xdr:cNvPicPr preferRelativeResize="0">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9900" y="46634400"/>
          <a:ext cx="93980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xdr:twoCellAnchor editAs="oneCell">
    <xdr:from>
      <xdr:col>0</xdr:col>
      <xdr:colOff>1028700</xdr:colOff>
      <xdr:row>208</xdr:row>
      <xdr:rowOff>88900</xdr:rowOff>
    </xdr:from>
    <xdr:to>
      <xdr:col>0</xdr:col>
      <xdr:colOff>1968500</xdr:colOff>
      <xdr:row>210</xdr:row>
      <xdr:rowOff>266700</xdr:rowOff>
    </xdr:to>
    <xdr:pic>
      <xdr:nvPicPr>
        <xdr:cNvPr id="2055" name="image1.jpg" descr="Logo Parques 300 DPI">
          <a:extLst>
            <a:ext uri="{FF2B5EF4-FFF2-40B4-BE49-F238E27FC236}">
              <a16:creationId xmlns="" xmlns:a16="http://schemas.microsoft.com/office/drawing/2014/main" id="{3AA09034-28CC-144F-9C9E-BCEB2C6726D8}"/>
            </a:ext>
          </a:extLst>
        </xdr:cNvPr>
        <xdr:cNvPicPr preferRelativeResize="0">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28700" y="69418200"/>
          <a:ext cx="93980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xdr:twoCellAnchor editAs="oneCell">
    <xdr:from>
      <xdr:col>0</xdr:col>
      <xdr:colOff>571500</xdr:colOff>
      <xdr:row>248</xdr:row>
      <xdr:rowOff>203200</xdr:rowOff>
    </xdr:from>
    <xdr:to>
      <xdr:col>0</xdr:col>
      <xdr:colOff>1511300</xdr:colOff>
      <xdr:row>250</xdr:row>
      <xdr:rowOff>368300</xdr:rowOff>
    </xdr:to>
    <xdr:pic>
      <xdr:nvPicPr>
        <xdr:cNvPr id="2056" name="image1.jpg" descr="Logo Parques 300 DPI">
          <a:extLst>
            <a:ext uri="{FF2B5EF4-FFF2-40B4-BE49-F238E27FC236}">
              <a16:creationId xmlns="" xmlns:a16="http://schemas.microsoft.com/office/drawing/2014/main" id="{911743FD-95D2-FA46-AD2A-D2136B84BE72}"/>
            </a:ext>
          </a:extLst>
        </xdr:cNvPr>
        <xdr:cNvPicPr preferRelativeResize="0">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1500" y="84975700"/>
          <a:ext cx="939800" cy="1041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xdr:twoCellAnchor editAs="oneCell">
    <xdr:from>
      <xdr:col>0</xdr:col>
      <xdr:colOff>533400</xdr:colOff>
      <xdr:row>288</xdr:row>
      <xdr:rowOff>25400</xdr:rowOff>
    </xdr:from>
    <xdr:to>
      <xdr:col>0</xdr:col>
      <xdr:colOff>1473200</xdr:colOff>
      <xdr:row>290</xdr:row>
      <xdr:rowOff>317500</xdr:rowOff>
    </xdr:to>
    <xdr:pic>
      <xdr:nvPicPr>
        <xdr:cNvPr id="2057" name="image1.jpg" descr="Logo Parques 300 DPI">
          <a:extLst>
            <a:ext uri="{FF2B5EF4-FFF2-40B4-BE49-F238E27FC236}">
              <a16:creationId xmlns="" xmlns:a16="http://schemas.microsoft.com/office/drawing/2014/main" id="{BCB8AF95-AD02-8D4D-8181-0C4251EDED87}"/>
            </a:ext>
          </a:extLst>
        </xdr:cNvPr>
        <xdr:cNvPicPr preferRelativeResize="0">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 y="129501900"/>
          <a:ext cx="93980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xdr:twoCellAnchor editAs="oneCell">
    <xdr:from>
      <xdr:col>0</xdr:col>
      <xdr:colOff>889000</xdr:colOff>
      <xdr:row>328</xdr:row>
      <xdr:rowOff>165100</xdr:rowOff>
    </xdr:from>
    <xdr:to>
      <xdr:col>0</xdr:col>
      <xdr:colOff>1841500</xdr:colOff>
      <xdr:row>330</xdr:row>
      <xdr:rowOff>330200</xdr:rowOff>
    </xdr:to>
    <xdr:pic>
      <xdr:nvPicPr>
        <xdr:cNvPr id="2058" name="image1.jpg" descr="Logo Parques 300 DPI">
          <a:extLst>
            <a:ext uri="{FF2B5EF4-FFF2-40B4-BE49-F238E27FC236}">
              <a16:creationId xmlns="" xmlns:a16="http://schemas.microsoft.com/office/drawing/2014/main" id="{9B9EBCB8-3901-8145-8073-46746B7432DC}"/>
            </a:ext>
          </a:extLst>
        </xdr:cNvPr>
        <xdr:cNvPicPr preferRelativeResize="0">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89000" y="166306500"/>
          <a:ext cx="952500" cy="1016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xdr:twoCellAnchor editAs="oneCell">
    <xdr:from>
      <xdr:col>0</xdr:col>
      <xdr:colOff>482600</xdr:colOff>
      <xdr:row>368</xdr:row>
      <xdr:rowOff>114300</xdr:rowOff>
    </xdr:from>
    <xdr:to>
      <xdr:col>0</xdr:col>
      <xdr:colOff>1422400</xdr:colOff>
      <xdr:row>370</xdr:row>
      <xdr:rowOff>355600</xdr:rowOff>
    </xdr:to>
    <xdr:pic>
      <xdr:nvPicPr>
        <xdr:cNvPr id="2059" name="image1.jpg" descr="Logo Parques 300 DPI">
          <a:extLst>
            <a:ext uri="{FF2B5EF4-FFF2-40B4-BE49-F238E27FC236}">
              <a16:creationId xmlns="" xmlns:a16="http://schemas.microsoft.com/office/drawing/2014/main" id="{663CEFA6-2584-1F4E-AAC7-2D42B4ED7475}"/>
            </a:ext>
          </a:extLst>
        </xdr:cNvPr>
        <xdr:cNvPicPr preferRelativeResize="0">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82600" y="181533800"/>
          <a:ext cx="93980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xdr:twoCellAnchor editAs="oneCell">
    <xdr:from>
      <xdr:col>0</xdr:col>
      <xdr:colOff>482600</xdr:colOff>
      <xdr:row>408</xdr:row>
      <xdr:rowOff>114300</xdr:rowOff>
    </xdr:from>
    <xdr:to>
      <xdr:col>0</xdr:col>
      <xdr:colOff>1422400</xdr:colOff>
      <xdr:row>411</xdr:row>
      <xdr:rowOff>0</xdr:rowOff>
    </xdr:to>
    <xdr:pic>
      <xdr:nvPicPr>
        <xdr:cNvPr id="2060" name="image1.jpg" descr="Logo Parques 300 DPI">
          <a:extLst>
            <a:ext uri="{FF2B5EF4-FFF2-40B4-BE49-F238E27FC236}">
              <a16:creationId xmlns="" xmlns:a16="http://schemas.microsoft.com/office/drawing/2014/main" id="{D490FFC3-F8DC-0F44-9403-423797484ED5}"/>
            </a:ext>
          </a:extLst>
        </xdr:cNvPr>
        <xdr:cNvPicPr preferRelativeResize="0">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82600" y="202298300"/>
          <a:ext cx="93980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xdr:twoCellAnchor editAs="oneCell">
    <xdr:from>
      <xdr:col>0</xdr:col>
      <xdr:colOff>876300</xdr:colOff>
      <xdr:row>448</xdr:row>
      <xdr:rowOff>177800</xdr:rowOff>
    </xdr:from>
    <xdr:to>
      <xdr:col>0</xdr:col>
      <xdr:colOff>1816100</xdr:colOff>
      <xdr:row>450</xdr:row>
      <xdr:rowOff>342900</xdr:rowOff>
    </xdr:to>
    <xdr:pic>
      <xdr:nvPicPr>
        <xdr:cNvPr id="2061" name="image1.jpg" descr="Logo Parques 300 DPI">
          <a:extLst>
            <a:ext uri="{FF2B5EF4-FFF2-40B4-BE49-F238E27FC236}">
              <a16:creationId xmlns="" xmlns:a16="http://schemas.microsoft.com/office/drawing/2014/main" id="{8EA2559B-BA66-7846-8807-249DD907A4FA}"/>
            </a:ext>
          </a:extLst>
        </xdr:cNvPr>
        <xdr:cNvPicPr preferRelativeResize="0">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76300" y="223977200"/>
          <a:ext cx="939800" cy="1016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xdr:twoCellAnchor editAs="oneCell">
    <xdr:from>
      <xdr:col>0</xdr:col>
      <xdr:colOff>482600</xdr:colOff>
      <xdr:row>488</xdr:row>
      <xdr:rowOff>114300</xdr:rowOff>
    </xdr:from>
    <xdr:to>
      <xdr:col>0</xdr:col>
      <xdr:colOff>1422400</xdr:colOff>
      <xdr:row>490</xdr:row>
      <xdr:rowOff>50800</xdr:rowOff>
    </xdr:to>
    <xdr:pic>
      <xdr:nvPicPr>
        <xdr:cNvPr id="2062" name="image1.jpg" descr="Logo Parques 300 DPI">
          <a:extLst>
            <a:ext uri="{FF2B5EF4-FFF2-40B4-BE49-F238E27FC236}">
              <a16:creationId xmlns="" xmlns:a16="http://schemas.microsoft.com/office/drawing/2014/main" id="{4A984795-D007-AB42-9223-4C2649FE8430}"/>
            </a:ext>
          </a:extLst>
        </xdr:cNvPr>
        <xdr:cNvPicPr preferRelativeResize="0">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82600" y="246913400"/>
          <a:ext cx="939800" cy="1016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xdr:twoCellAnchor editAs="oneCell">
    <xdr:from>
      <xdr:col>0</xdr:col>
      <xdr:colOff>482600</xdr:colOff>
      <xdr:row>528</xdr:row>
      <xdr:rowOff>114300</xdr:rowOff>
    </xdr:from>
    <xdr:to>
      <xdr:col>0</xdr:col>
      <xdr:colOff>1422400</xdr:colOff>
      <xdr:row>529</xdr:row>
      <xdr:rowOff>762000</xdr:rowOff>
    </xdr:to>
    <xdr:pic>
      <xdr:nvPicPr>
        <xdr:cNvPr id="2063" name="image1.jpg" descr="Logo Parques 300 DPI">
          <a:extLst>
            <a:ext uri="{FF2B5EF4-FFF2-40B4-BE49-F238E27FC236}">
              <a16:creationId xmlns="" xmlns:a16="http://schemas.microsoft.com/office/drawing/2014/main" id="{12133737-FD0D-C141-B825-4576C4862272}"/>
            </a:ext>
          </a:extLst>
        </xdr:cNvPr>
        <xdr:cNvPicPr preferRelativeResize="0">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82600" y="263232900"/>
          <a:ext cx="93980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xdr:twoCellAnchor editAs="oneCell">
    <xdr:from>
      <xdr:col>0</xdr:col>
      <xdr:colOff>889000</xdr:colOff>
      <xdr:row>608</xdr:row>
      <xdr:rowOff>165100</xdr:rowOff>
    </xdr:from>
    <xdr:to>
      <xdr:col>0</xdr:col>
      <xdr:colOff>1841500</xdr:colOff>
      <xdr:row>610</xdr:row>
      <xdr:rowOff>342900</xdr:rowOff>
    </xdr:to>
    <xdr:pic>
      <xdr:nvPicPr>
        <xdr:cNvPr id="2065" name="image1.jpg" descr="Logo Parques 300 DPI">
          <a:extLst>
            <a:ext uri="{FF2B5EF4-FFF2-40B4-BE49-F238E27FC236}">
              <a16:creationId xmlns="" xmlns:a16="http://schemas.microsoft.com/office/drawing/2014/main" id="{1D5BF8C9-C2B4-B04D-AC81-36469F785D96}"/>
            </a:ext>
          </a:extLst>
        </xdr:cNvPr>
        <xdr:cNvPicPr preferRelativeResize="0">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89000" y="300659800"/>
          <a:ext cx="952500" cy="1016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xdr:twoCellAnchor editAs="oneCell">
    <xdr:from>
      <xdr:col>0</xdr:col>
      <xdr:colOff>711200</xdr:colOff>
      <xdr:row>648</xdr:row>
      <xdr:rowOff>50800</xdr:rowOff>
    </xdr:from>
    <xdr:to>
      <xdr:col>0</xdr:col>
      <xdr:colOff>1651000</xdr:colOff>
      <xdr:row>650</xdr:row>
      <xdr:rowOff>444500</xdr:rowOff>
    </xdr:to>
    <xdr:pic>
      <xdr:nvPicPr>
        <xdr:cNvPr id="2066" name="image1.jpg" descr="Logo Parques 300 DPI">
          <a:extLst>
            <a:ext uri="{FF2B5EF4-FFF2-40B4-BE49-F238E27FC236}">
              <a16:creationId xmlns="" xmlns:a16="http://schemas.microsoft.com/office/drawing/2014/main" id="{BB9E0EAC-0BDD-7F43-8BBB-49E12DC5FA53}"/>
            </a:ext>
          </a:extLst>
        </xdr:cNvPr>
        <xdr:cNvPicPr preferRelativeResize="0">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1200" y="329145900"/>
          <a:ext cx="93980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xdr:twoCellAnchor editAs="oneCell">
    <xdr:from>
      <xdr:col>0</xdr:col>
      <xdr:colOff>762000</xdr:colOff>
      <xdr:row>688</xdr:row>
      <xdr:rowOff>63500</xdr:rowOff>
    </xdr:from>
    <xdr:to>
      <xdr:col>0</xdr:col>
      <xdr:colOff>1714500</xdr:colOff>
      <xdr:row>690</xdr:row>
      <xdr:rowOff>330200</xdr:rowOff>
    </xdr:to>
    <xdr:pic>
      <xdr:nvPicPr>
        <xdr:cNvPr id="2067" name="image1.jpg" descr="Logo Parques 300 DPI">
          <a:extLst>
            <a:ext uri="{FF2B5EF4-FFF2-40B4-BE49-F238E27FC236}">
              <a16:creationId xmlns="" xmlns:a16="http://schemas.microsoft.com/office/drawing/2014/main" id="{725E67E0-FBA4-FA4D-B7D4-4EDCD5456E5C}"/>
            </a:ext>
          </a:extLst>
        </xdr:cNvPr>
        <xdr:cNvPicPr preferRelativeResize="0">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0" y="344995500"/>
          <a:ext cx="952500" cy="1016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xdr:twoCellAnchor editAs="oneCell">
    <xdr:from>
      <xdr:col>0</xdr:col>
      <xdr:colOff>647700</xdr:colOff>
      <xdr:row>728</xdr:row>
      <xdr:rowOff>114300</xdr:rowOff>
    </xdr:from>
    <xdr:to>
      <xdr:col>0</xdr:col>
      <xdr:colOff>1600200</xdr:colOff>
      <xdr:row>730</xdr:row>
      <xdr:rowOff>254000</xdr:rowOff>
    </xdr:to>
    <xdr:pic>
      <xdr:nvPicPr>
        <xdr:cNvPr id="2068" name="image1.jpg" descr="Logo Parques 300 DPI">
          <a:extLst>
            <a:ext uri="{FF2B5EF4-FFF2-40B4-BE49-F238E27FC236}">
              <a16:creationId xmlns="" xmlns:a16="http://schemas.microsoft.com/office/drawing/2014/main" id="{48655856-71A9-F24F-B8B6-2AF256C9DEE8}"/>
            </a:ext>
          </a:extLst>
        </xdr:cNvPr>
        <xdr:cNvPicPr preferRelativeResize="0">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7700" y="355638100"/>
          <a:ext cx="952500" cy="1016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xdr:twoCellAnchor editAs="oneCell">
    <xdr:from>
      <xdr:col>0</xdr:col>
      <xdr:colOff>812800</xdr:colOff>
      <xdr:row>848</xdr:row>
      <xdr:rowOff>50800</xdr:rowOff>
    </xdr:from>
    <xdr:to>
      <xdr:col>0</xdr:col>
      <xdr:colOff>1765300</xdr:colOff>
      <xdr:row>850</xdr:row>
      <xdr:rowOff>127000</xdr:rowOff>
    </xdr:to>
    <xdr:pic>
      <xdr:nvPicPr>
        <xdr:cNvPr id="2069" name="image1.jpg" descr="Logo Parques 300 DPI">
          <a:extLst>
            <a:ext uri="{FF2B5EF4-FFF2-40B4-BE49-F238E27FC236}">
              <a16:creationId xmlns="" xmlns:a16="http://schemas.microsoft.com/office/drawing/2014/main" id="{D89F9151-4965-6248-A7F0-C3C83D0C5EC6}"/>
            </a:ext>
          </a:extLst>
        </xdr:cNvPr>
        <xdr:cNvPicPr preferRelativeResize="0">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12800" y="401370800"/>
          <a:ext cx="952500" cy="1016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xdr:twoCellAnchor editAs="oneCell">
    <xdr:from>
      <xdr:col>0</xdr:col>
      <xdr:colOff>787400</xdr:colOff>
      <xdr:row>888</xdr:row>
      <xdr:rowOff>76200</xdr:rowOff>
    </xdr:from>
    <xdr:to>
      <xdr:col>0</xdr:col>
      <xdr:colOff>1727200</xdr:colOff>
      <xdr:row>890</xdr:row>
      <xdr:rowOff>241300</xdr:rowOff>
    </xdr:to>
    <xdr:pic>
      <xdr:nvPicPr>
        <xdr:cNvPr id="2070" name="image1.jpg" descr="Logo Parques 300 DPI">
          <a:extLst>
            <a:ext uri="{FF2B5EF4-FFF2-40B4-BE49-F238E27FC236}">
              <a16:creationId xmlns="" xmlns:a16="http://schemas.microsoft.com/office/drawing/2014/main" id="{0212514D-5219-9E44-BA17-F7883A8A4D6B}"/>
            </a:ext>
          </a:extLst>
        </xdr:cNvPr>
        <xdr:cNvPicPr preferRelativeResize="0">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87400" y="416166300"/>
          <a:ext cx="939800" cy="86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xdr:twoCellAnchor editAs="oneCell">
    <xdr:from>
      <xdr:col>0</xdr:col>
      <xdr:colOff>965200</xdr:colOff>
      <xdr:row>928</xdr:row>
      <xdr:rowOff>63500</xdr:rowOff>
    </xdr:from>
    <xdr:to>
      <xdr:col>0</xdr:col>
      <xdr:colOff>1917700</xdr:colOff>
      <xdr:row>930</xdr:row>
      <xdr:rowOff>444500</xdr:rowOff>
    </xdr:to>
    <xdr:pic>
      <xdr:nvPicPr>
        <xdr:cNvPr id="2071" name="image1.jpg" descr="Logo Parques 300 DPI">
          <a:extLst>
            <a:ext uri="{FF2B5EF4-FFF2-40B4-BE49-F238E27FC236}">
              <a16:creationId xmlns="" xmlns:a16="http://schemas.microsoft.com/office/drawing/2014/main" id="{E9FCF0C7-48C0-C54A-880B-7F3DCE17F99E}"/>
            </a:ext>
          </a:extLst>
        </xdr:cNvPr>
        <xdr:cNvPicPr preferRelativeResize="0">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5200" y="441426600"/>
          <a:ext cx="952500" cy="1016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xdr:twoCellAnchor editAs="oneCell">
    <xdr:from>
      <xdr:col>0</xdr:col>
      <xdr:colOff>482600</xdr:colOff>
      <xdr:row>568</xdr:row>
      <xdr:rowOff>114300</xdr:rowOff>
    </xdr:from>
    <xdr:to>
      <xdr:col>0</xdr:col>
      <xdr:colOff>1422400</xdr:colOff>
      <xdr:row>570</xdr:row>
      <xdr:rowOff>127000</xdr:rowOff>
    </xdr:to>
    <xdr:pic>
      <xdr:nvPicPr>
        <xdr:cNvPr id="25" name="image1.jpg" descr="Logo Parques 300 DPI">
          <a:extLst>
            <a:ext uri="{FF2B5EF4-FFF2-40B4-BE49-F238E27FC236}">
              <a16:creationId xmlns="" xmlns:a16="http://schemas.microsoft.com/office/drawing/2014/main" id="{5F2CB18B-8E4B-904D-BE8D-7D4D6AFE6BF7}"/>
            </a:ext>
          </a:extLst>
        </xdr:cNvPr>
        <xdr:cNvPicPr preferRelativeResize="0">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82600" y="312153300"/>
          <a:ext cx="939800" cy="1031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xdr:wsDr>
</file>

<file path=xl/drawings/drawing2.xml><?xml version="1.0" encoding="utf-8"?>
<xdr:wsDr xmlns:xdr="http://schemas.openxmlformats.org/drawingml/2006/spreadsheetDrawing" xmlns:a="http://schemas.openxmlformats.org/drawingml/2006/main">
  <xdr:twoCellAnchor editAs="oneCell">
    <xdr:from>
      <xdr:col>2</xdr:col>
      <xdr:colOff>76200</xdr:colOff>
      <xdr:row>0</xdr:row>
      <xdr:rowOff>76200</xdr:rowOff>
    </xdr:from>
    <xdr:to>
      <xdr:col>2</xdr:col>
      <xdr:colOff>698500</xdr:colOff>
      <xdr:row>2</xdr:row>
      <xdr:rowOff>177800</xdr:rowOff>
    </xdr:to>
    <xdr:pic>
      <xdr:nvPicPr>
        <xdr:cNvPr id="1025" name="image1.jpg" descr="Logo Parques 300 DPI">
          <a:extLst>
            <a:ext uri="{FF2B5EF4-FFF2-40B4-BE49-F238E27FC236}">
              <a16:creationId xmlns="" xmlns:a16="http://schemas.microsoft.com/office/drawing/2014/main" id="{3437C8F4-DEAF-DA45-B188-F845B0557EF2}"/>
            </a:ext>
          </a:extLst>
        </xdr:cNvPr>
        <xdr:cNvPicPr preferRelativeResize="0">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97000" y="76200"/>
          <a:ext cx="622300" cy="596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xdr:wsDr>
</file>

<file path=xl/drawings/drawing3.xml><?xml version="1.0" encoding="utf-8"?>
<xdr:wsDr xmlns:xdr="http://schemas.openxmlformats.org/drawingml/2006/spreadsheetDrawing" xmlns:a="http://schemas.openxmlformats.org/drawingml/2006/main">
  <xdr:twoCellAnchor editAs="oneCell">
    <xdr:from>
      <xdr:col>0</xdr:col>
      <xdr:colOff>660400</xdr:colOff>
      <xdr:row>0</xdr:row>
      <xdr:rowOff>0</xdr:rowOff>
    </xdr:from>
    <xdr:to>
      <xdr:col>0</xdr:col>
      <xdr:colOff>1460500</xdr:colOff>
      <xdr:row>2</xdr:row>
      <xdr:rowOff>215900</xdr:rowOff>
    </xdr:to>
    <xdr:pic>
      <xdr:nvPicPr>
        <xdr:cNvPr id="4097" name="image1.jpg" descr="Logo Parques 300 DPI">
          <a:extLst>
            <a:ext uri="{FF2B5EF4-FFF2-40B4-BE49-F238E27FC236}">
              <a16:creationId xmlns="" xmlns:a16="http://schemas.microsoft.com/office/drawing/2014/main" id="{52FE9F12-B397-1840-AF3B-4750F24701FB}"/>
            </a:ext>
          </a:extLst>
        </xdr:cNvPr>
        <xdr:cNvPicPr preferRelativeResize="0">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0400" y="0"/>
          <a:ext cx="800100" cy="850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xdr:wsDr>
</file>

<file path=xl/drawings/drawing4.xml><?xml version="1.0" encoding="utf-8"?>
<xdr:wsDr xmlns:xdr="http://schemas.openxmlformats.org/drawingml/2006/spreadsheetDrawing" xmlns:a="http://schemas.openxmlformats.org/drawingml/2006/main">
  <xdr:twoCellAnchor editAs="oneCell">
    <xdr:from>
      <xdr:col>1</xdr:col>
      <xdr:colOff>342900</xdr:colOff>
      <xdr:row>1</xdr:row>
      <xdr:rowOff>127000</xdr:rowOff>
    </xdr:from>
    <xdr:to>
      <xdr:col>1</xdr:col>
      <xdr:colOff>393700</xdr:colOff>
      <xdr:row>7</xdr:row>
      <xdr:rowOff>520700</xdr:rowOff>
    </xdr:to>
    <xdr:grpSp>
      <xdr:nvGrpSpPr>
        <xdr:cNvPr id="3073" name="Shape 2">
          <a:extLst>
            <a:ext uri="{FF2B5EF4-FFF2-40B4-BE49-F238E27FC236}">
              <a16:creationId xmlns="" xmlns:a16="http://schemas.microsoft.com/office/drawing/2014/main" id="{B6CD86D0-A4DB-F741-B3E9-D649AF9C890C}"/>
            </a:ext>
          </a:extLst>
        </xdr:cNvPr>
        <xdr:cNvGrpSpPr>
          <a:grpSpLocks/>
        </xdr:cNvGrpSpPr>
      </xdr:nvGrpSpPr>
      <xdr:grpSpPr bwMode="auto">
        <a:xfrm>
          <a:off x="1172633" y="770467"/>
          <a:ext cx="50800" cy="3238500"/>
          <a:chOff x="5341238" y="2155988"/>
          <a:chExt cx="9525" cy="3248025"/>
        </a:xfrm>
      </xdr:grpSpPr>
      <xdr:cxnSp macro="">
        <xdr:nvCxnSpPr>
          <xdr:cNvPr id="3080" name="Shape 3">
            <a:extLst>
              <a:ext uri="{FF2B5EF4-FFF2-40B4-BE49-F238E27FC236}">
                <a16:creationId xmlns="" xmlns:a16="http://schemas.microsoft.com/office/drawing/2014/main" id="{117DECEA-F5CD-DB46-9136-D97798D09ED3}"/>
              </a:ext>
            </a:extLst>
          </xdr:cNvPr>
          <xdr:cNvCxnSpPr>
            <a:cxnSpLocks noChangeShapeType="1"/>
          </xdr:cNvCxnSpPr>
        </xdr:nvCxnSpPr>
        <xdr:spPr bwMode="auto">
          <a:xfrm rot="10800000" flipH="1">
            <a:off x="5341238" y="2155988"/>
            <a:ext cx="9525" cy="3248025"/>
          </a:xfrm>
          <a:prstGeom prst="straightConnector1">
            <a:avLst/>
          </a:prstGeom>
          <a:noFill/>
          <a:ln w="38100">
            <a:solidFill>
              <a:srgbClr val="F79646"/>
            </a:solidFill>
            <a:round/>
            <a:headEnd type="none" w="sm" len="sm"/>
            <a:tailEnd type="triangle" w="med" len="med"/>
          </a:ln>
          <a:extLst>
            <a:ext uri="{909E8E84-426E-40DD-AFC4-6F175D3DCCD1}">
              <a14:hiddenFill xmlns:a14="http://schemas.microsoft.com/office/drawing/2010/main">
                <a:noFill/>
              </a14:hiddenFill>
            </a:ext>
          </a:extLst>
        </xdr:spPr>
      </xdr:cxnSp>
    </xdr:grpSp>
    <xdr:clientData fLocksWithSheet="0"/>
  </xdr:twoCellAnchor>
  <xdr:twoCellAnchor editAs="oneCell">
    <xdr:from>
      <xdr:col>1</xdr:col>
      <xdr:colOff>355600</xdr:colOff>
      <xdr:row>10</xdr:row>
      <xdr:rowOff>177800</xdr:rowOff>
    </xdr:from>
    <xdr:to>
      <xdr:col>8</xdr:col>
      <xdr:colOff>1155700</xdr:colOff>
      <xdr:row>11</xdr:row>
      <xdr:rowOff>12700</xdr:rowOff>
    </xdr:to>
    <xdr:grpSp>
      <xdr:nvGrpSpPr>
        <xdr:cNvPr id="3074" name="Shape 2">
          <a:extLst>
            <a:ext uri="{FF2B5EF4-FFF2-40B4-BE49-F238E27FC236}">
              <a16:creationId xmlns="" xmlns:a16="http://schemas.microsoft.com/office/drawing/2014/main" id="{A556D98F-4EDD-114B-807C-131A8FEDB055}"/>
            </a:ext>
          </a:extLst>
        </xdr:cNvPr>
        <xdr:cNvGrpSpPr>
          <a:grpSpLocks/>
        </xdr:cNvGrpSpPr>
      </xdr:nvGrpSpPr>
      <xdr:grpSpPr bwMode="auto">
        <a:xfrm>
          <a:off x="1185333" y="4648200"/>
          <a:ext cx="8657167" cy="38100"/>
          <a:chOff x="1578863" y="3775238"/>
          <a:chExt cx="7534275" cy="9525"/>
        </a:xfrm>
      </xdr:grpSpPr>
      <xdr:cxnSp macro="">
        <xdr:nvCxnSpPr>
          <xdr:cNvPr id="3079" name="Shape 4">
            <a:extLst>
              <a:ext uri="{FF2B5EF4-FFF2-40B4-BE49-F238E27FC236}">
                <a16:creationId xmlns="" xmlns:a16="http://schemas.microsoft.com/office/drawing/2014/main" id="{8D2E5852-B70C-CA43-BA2A-98186BD16EC4}"/>
              </a:ext>
            </a:extLst>
          </xdr:cNvPr>
          <xdr:cNvCxnSpPr>
            <a:cxnSpLocks noChangeShapeType="1"/>
          </xdr:cNvCxnSpPr>
        </xdr:nvCxnSpPr>
        <xdr:spPr bwMode="auto">
          <a:xfrm rot="10800000" flipH="1">
            <a:off x="1578863" y="3775238"/>
            <a:ext cx="7534275" cy="9525"/>
          </a:xfrm>
          <a:prstGeom prst="straightConnector1">
            <a:avLst/>
          </a:prstGeom>
          <a:noFill/>
          <a:ln w="38100">
            <a:solidFill>
              <a:srgbClr val="F79646"/>
            </a:solidFill>
            <a:round/>
            <a:headEnd type="none" w="sm" len="sm"/>
            <a:tailEnd type="triangle" w="med" len="med"/>
          </a:ln>
          <a:extLst>
            <a:ext uri="{909E8E84-426E-40DD-AFC4-6F175D3DCCD1}">
              <a14:hiddenFill xmlns:a14="http://schemas.microsoft.com/office/drawing/2010/main">
                <a:noFill/>
              </a14:hiddenFill>
            </a:ext>
          </a:extLst>
        </xdr:spPr>
      </xdr:cxnSp>
    </xdr:grpSp>
    <xdr:clientData fLocksWithSheet="0"/>
  </xdr:twoCellAnchor>
  <xdr:twoCellAnchor editAs="oneCell">
    <xdr:from>
      <xdr:col>11</xdr:col>
      <xdr:colOff>342900</xdr:colOff>
      <xdr:row>1</xdr:row>
      <xdr:rowOff>127000</xdr:rowOff>
    </xdr:from>
    <xdr:to>
      <xdr:col>11</xdr:col>
      <xdr:colOff>393700</xdr:colOff>
      <xdr:row>7</xdr:row>
      <xdr:rowOff>520700</xdr:rowOff>
    </xdr:to>
    <xdr:grpSp>
      <xdr:nvGrpSpPr>
        <xdr:cNvPr id="3075" name="Shape 2">
          <a:extLst>
            <a:ext uri="{FF2B5EF4-FFF2-40B4-BE49-F238E27FC236}">
              <a16:creationId xmlns="" xmlns:a16="http://schemas.microsoft.com/office/drawing/2014/main" id="{02634E56-3AC3-A841-80F3-B815F1992DD7}"/>
            </a:ext>
          </a:extLst>
        </xdr:cNvPr>
        <xdr:cNvGrpSpPr>
          <a:grpSpLocks/>
        </xdr:cNvGrpSpPr>
      </xdr:nvGrpSpPr>
      <xdr:grpSpPr bwMode="auto">
        <a:xfrm>
          <a:off x="12602633" y="770467"/>
          <a:ext cx="50800" cy="3238500"/>
          <a:chOff x="5341238" y="2155988"/>
          <a:chExt cx="9525" cy="3248025"/>
        </a:xfrm>
      </xdr:grpSpPr>
      <xdr:cxnSp macro="">
        <xdr:nvCxnSpPr>
          <xdr:cNvPr id="3078" name="Shape 5">
            <a:extLst>
              <a:ext uri="{FF2B5EF4-FFF2-40B4-BE49-F238E27FC236}">
                <a16:creationId xmlns="" xmlns:a16="http://schemas.microsoft.com/office/drawing/2014/main" id="{27444727-0924-DF47-9FD5-93E17DBC84CF}"/>
              </a:ext>
            </a:extLst>
          </xdr:cNvPr>
          <xdr:cNvCxnSpPr>
            <a:cxnSpLocks noChangeShapeType="1"/>
          </xdr:cNvCxnSpPr>
        </xdr:nvCxnSpPr>
        <xdr:spPr bwMode="auto">
          <a:xfrm rot="10800000" flipH="1">
            <a:off x="5341238" y="2155988"/>
            <a:ext cx="9525" cy="3248025"/>
          </a:xfrm>
          <a:prstGeom prst="straightConnector1">
            <a:avLst/>
          </a:prstGeom>
          <a:noFill/>
          <a:ln w="38100">
            <a:solidFill>
              <a:srgbClr val="F79646"/>
            </a:solidFill>
            <a:round/>
            <a:headEnd type="none" w="sm" len="sm"/>
            <a:tailEnd type="triangle" w="med" len="med"/>
          </a:ln>
          <a:extLst>
            <a:ext uri="{909E8E84-426E-40DD-AFC4-6F175D3DCCD1}">
              <a14:hiddenFill xmlns:a14="http://schemas.microsoft.com/office/drawing/2010/main">
                <a:noFill/>
              </a14:hiddenFill>
            </a:ext>
          </a:extLst>
        </xdr:spPr>
      </xdr:cxnSp>
    </xdr:grpSp>
    <xdr:clientData fLocksWithSheet="0"/>
  </xdr:twoCellAnchor>
  <xdr:twoCellAnchor editAs="oneCell">
    <xdr:from>
      <xdr:col>11</xdr:col>
      <xdr:colOff>901700</xdr:colOff>
      <xdr:row>10</xdr:row>
      <xdr:rowOff>190500</xdr:rowOff>
    </xdr:from>
    <xdr:to>
      <xdr:col>16</xdr:col>
      <xdr:colOff>1155700</xdr:colOff>
      <xdr:row>11</xdr:row>
      <xdr:rowOff>12700</xdr:rowOff>
    </xdr:to>
    <xdr:grpSp>
      <xdr:nvGrpSpPr>
        <xdr:cNvPr id="3076" name="Shape 2">
          <a:extLst>
            <a:ext uri="{FF2B5EF4-FFF2-40B4-BE49-F238E27FC236}">
              <a16:creationId xmlns="" xmlns:a16="http://schemas.microsoft.com/office/drawing/2014/main" id="{DBACC1A5-9F26-5B48-AAEE-6F00A760B6BD}"/>
            </a:ext>
          </a:extLst>
        </xdr:cNvPr>
        <xdr:cNvGrpSpPr>
          <a:grpSpLocks/>
        </xdr:cNvGrpSpPr>
      </xdr:nvGrpSpPr>
      <xdr:grpSpPr bwMode="auto">
        <a:xfrm>
          <a:off x="13161433" y="4660900"/>
          <a:ext cx="6502400" cy="25400"/>
          <a:chOff x="2507550" y="3765713"/>
          <a:chExt cx="5676900" cy="28575"/>
        </a:xfrm>
      </xdr:grpSpPr>
      <xdr:cxnSp macro="">
        <xdr:nvCxnSpPr>
          <xdr:cNvPr id="3077" name="Shape 6">
            <a:extLst>
              <a:ext uri="{FF2B5EF4-FFF2-40B4-BE49-F238E27FC236}">
                <a16:creationId xmlns="" xmlns:a16="http://schemas.microsoft.com/office/drawing/2014/main" id="{F138A73B-D2E6-EA4B-AB23-3A38E1A29E54}"/>
              </a:ext>
            </a:extLst>
          </xdr:cNvPr>
          <xdr:cNvCxnSpPr>
            <a:cxnSpLocks noChangeShapeType="1"/>
          </xdr:cNvCxnSpPr>
        </xdr:nvCxnSpPr>
        <xdr:spPr bwMode="auto">
          <a:xfrm rot="10800000" flipH="1">
            <a:off x="2507550" y="3765713"/>
            <a:ext cx="5676900" cy="28575"/>
          </a:xfrm>
          <a:prstGeom prst="straightConnector1">
            <a:avLst/>
          </a:prstGeom>
          <a:noFill/>
          <a:ln w="38100">
            <a:solidFill>
              <a:srgbClr val="F79646"/>
            </a:solidFill>
            <a:round/>
            <a:headEnd type="none" w="sm" len="sm"/>
            <a:tailEnd type="triangle" w="med" len="med"/>
          </a:ln>
          <a:extLst>
            <a:ext uri="{909E8E84-426E-40DD-AFC4-6F175D3DCCD1}">
              <a14:hiddenFill xmlns:a14="http://schemas.microsoft.com/office/drawing/2010/main">
                <a:noFill/>
              </a14:hiddenFill>
            </a:ext>
          </a:extLst>
        </xdr:spPr>
      </xdr:cxnSp>
    </xdr:grpSp>
    <xdr:clientData fLocksWithSheet="0"/>
  </xdr:twoCellAnchor>
</xdr:wsDr>
</file>

<file path=xl/drawings/drawing5.xml><?xml version="1.0" encoding="utf-8"?>
<xdr:wsDr xmlns:xdr="http://schemas.openxmlformats.org/drawingml/2006/spreadsheetDrawing" xmlns:a="http://schemas.openxmlformats.org/drawingml/2006/main">
  <xdr:twoCellAnchor editAs="oneCell">
    <xdr:from>
      <xdr:col>0</xdr:col>
      <xdr:colOff>723900</xdr:colOff>
      <xdr:row>0</xdr:row>
      <xdr:rowOff>50800</xdr:rowOff>
    </xdr:from>
    <xdr:to>
      <xdr:col>0</xdr:col>
      <xdr:colOff>1663700</xdr:colOff>
      <xdr:row>2</xdr:row>
      <xdr:rowOff>317500</xdr:rowOff>
    </xdr:to>
    <xdr:pic>
      <xdr:nvPicPr>
        <xdr:cNvPr id="5121" name="image1.jpg" descr="Logo Parques 300 DPI">
          <a:extLst>
            <a:ext uri="{FF2B5EF4-FFF2-40B4-BE49-F238E27FC236}">
              <a16:creationId xmlns="" xmlns:a16="http://schemas.microsoft.com/office/drawing/2014/main" id="{CFE34BCF-0050-3D47-9713-8EB9F6505BBC}"/>
            </a:ext>
          </a:extLst>
        </xdr:cNvPr>
        <xdr:cNvPicPr preferRelativeResize="0">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3900" y="50800"/>
          <a:ext cx="93980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Volumes/Backup/Documents/Parques/Contrato%20072-2020/Junio/DIG_OAP_4/3.%20Riesgos%20-%20Politica%20-%20Contexto/DE_FO_02_Mapa_riesgos_V_13_DE_FO_11_Matriz_oportunidades_V_2-1%20propuesta%20contexto.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NATALIA/Downloads/Mapa%20de%20Riesgos%20y%20Oportunidades%20NATICA%2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DATOS OCULTOS"/>
    </sheetNames>
    <sheetDataSet>
      <sheetData sheetId="0" refreshError="1"/>
      <sheetData sheetId="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Conveciones Riesgo Ajustada"/>
      <sheetName val="Tablas de apoyo"/>
      <sheetName val="Matriz RG-RC-RSD"/>
      <sheetName val="Det imp Rcorrupcion"/>
      <sheetName val="Impacto R. Corrupción"/>
      <sheetName val="Matriz oportunidades V_2"/>
      <sheetName val="IDENTIFICACION POR ITEM"/>
      <sheetName val="Mapa de riesgos "/>
      <sheetName val="Análisis del Contexto "/>
      <sheetName val="contexto por proceso"/>
    </sheetNames>
    <sheetDataSet>
      <sheetData sheetId="0">
        <row r="2">
          <cell r="A2" t="str">
            <v xml:space="preserve">Administración y Manejo del Sistema Nacional de Parques Naturales </v>
          </cell>
        </row>
        <row r="3">
          <cell r="A3" t="str">
            <v>Adquisición de Bienes y Servicios</v>
          </cell>
        </row>
        <row r="4">
          <cell r="A4" t="str">
            <v>Atención al Usuario</v>
          </cell>
        </row>
        <row r="5">
          <cell r="A5" t="str">
            <v>Coordinación del SINAP</v>
          </cell>
        </row>
        <row r="6">
          <cell r="A6" t="str">
            <v>Direccionamiento Estratégico</v>
          </cell>
        </row>
        <row r="7">
          <cell r="A7" t="str">
            <v>Evaluación a los Sistemas de Gestión</v>
          </cell>
        </row>
        <row r="8">
          <cell r="A8" t="str">
            <v xml:space="preserve">Gestión de Comunicaciones </v>
          </cell>
        </row>
        <row r="9">
          <cell r="A9" t="str">
            <v>Gestión de recursos Financieros</v>
          </cell>
        </row>
        <row r="10">
          <cell r="A10" t="str">
            <v>Gestión de Recursos Físicos</v>
          </cell>
        </row>
        <row r="11">
          <cell r="A11" t="str">
            <v>Gestión del Talento Humano</v>
          </cell>
        </row>
        <row r="12">
          <cell r="A12" t="str">
            <v>Gestión Jurídica</v>
          </cell>
        </row>
        <row r="13">
          <cell r="A13" t="str">
            <v xml:space="preserve">Gestión y Administración de la Información </v>
          </cell>
        </row>
        <row r="14">
          <cell r="A14" t="str">
            <v>Sostenibilidad Financiera</v>
          </cell>
        </row>
        <row r="23">
          <cell r="A23" t="str">
            <v>De corrupción</v>
          </cell>
        </row>
        <row r="24">
          <cell r="A24" t="str">
            <v>De Cumplimiento</v>
          </cell>
        </row>
        <row r="25">
          <cell r="A25" t="str">
            <v>De Imagen o reputacionaL</v>
          </cell>
        </row>
        <row r="26">
          <cell r="A26" t="str">
            <v>De Seguridad digital</v>
          </cell>
        </row>
        <row r="27">
          <cell r="A27" t="str">
            <v>Estratégicos</v>
          </cell>
        </row>
        <row r="28">
          <cell r="A28" t="str">
            <v>Financieros</v>
          </cell>
        </row>
        <row r="29">
          <cell r="A29" t="str">
            <v>Operativos</v>
          </cell>
        </row>
        <row r="30">
          <cell r="A30" t="str">
            <v>Tecnológicos</v>
          </cell>
        </row>
      </sheetData>
      <sheetData sheetId="1"/>
      <sheetData sheetId="2"/>
      <sheetData sheetId="3"/>
      <sheetData sheetId="4"/>
      <sheetData sheetId="5"/>
      <sheetData sheetId="6"/>
      <sheetData sheetId="7"/>
      <sheetData sheetId="8"/>
      <sheetData sheetId="9">
        <row r="2">
          <cell r="A2" t="str">
            <v xml:space="preserve">Administración y Manejo del Sistema Nacional de Parques Naturales </v>
          </cell>
        </row>
      </sheetData>
      <sheetData sheetId="10">
        <row r="2">
          <cell r="A2" t="str">
            <v xml:space="preserve">Administración y Manejo del Sistema Nacional de Parques Naturales </v>
          </cell>
        </row>
      </sheetData>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000"/>
  <sheetViews>
    <sheetView workbookViewId="0"/>
  </sheetViews>
  <sheetFormatPr baseColWidth="10" defaultColWidth="14.42578125" defaultRowHeight="15" customHeight="1" x14ac:dyDescent="0.2"/>
  <cols>
    <col min="1" max="1" width="10.7109375" customWidth="1"/>
    <col min="2" max="2" width="5.42578125" customWidth="1"/>
    <col min="3" max="3" width="13.7109375" customWidth="1"/>
    <col min="4" max="4" width="14.42578125" customWidth="1"/>
    <col min="5" max="6" width="22.28515625" customWidth="1"/>
    <col min="7" max="7" width="16.85546875" customWidth="1"/>
    <col min="8" max="8" width="17.7109375" customWidth="1"/>
    <col min="9" max="12" width="10.7109375" customWidth="1"/>
    <col min="13" max="13" width="13.42578125" customWidth="1"/>
    <col min="14" max="14" width="10.7109375" customWidth="1"/>
    <col min="15" max="16" width="13.140625" customWidth="1"/>
    <col min="17" max="17" width="16.140625" customWidth="1"/>
    <col min="18" max="26" width="10.7109375" customWidth="1"/>
  </cols>
  <sheetData>
    <row r="1" spans="1:17" ht="12.75" customHeight="1" x14ac:dyDescent="0.2"/>
    <row r="2" spans="1:17" ht="12.75" customHeight="1" x14ac:dyDescent="0.2">
      <c r="C2" s="3" t="s">
        <v>0</v>
      </c>
      <c r="D2" s="3" t="s">
        <v>1</v>
      </c>
      <c r="E2" s="3" t="s">
        <v>2</v>
      </c>
      <c r="F2" s="3" t="s">
        <v>3</v>
      </c>
      <c r="G2" s="3" t="s">
        <v>4</v>
      </c>
      <c r="M2" s="1" t="s">
        <v>5</v>
      </c>
      <c r="N2" s="1" t="s">
        <v>6</v>
      </c>
      <c r="O2" s="3" t="s">
        <v>2</v>
      </c>
      <c r="P2" s="3" t="s">
        <v>3</v>
      </c>
      <c r="Q2" s="3" t="s">
        <v>7</v>
      </c>
    </row>
    <row r="3" spans="1:17" ht="12.75" customHeight="1" x14ac:dyDescent="0.2">
      <c r="C3" s="3">
        <v>1</v>
      </c>
      <c r="D3" s="3">
        <v>2</v>
      </c>
      <c r="E3" s="3">
        <v>3</v>
      </c>
      <c r="F3" s="3">
        <v>4</v>
      </c>
      <c r="G3" s="3">
        <v>5</v>
      </c>
      <c r="M3" s="4">
        <v>1</v>
      </c>
      <c r="N3" s="4">
        <v>2</v>
      </c>
      <c r="O3" s="4">
        <v>3</v>
      </c>
      <c r="P3" s="4">
        <v>4</v>
      </c>
      <c r="Q3" s="4">
        <v>5</v>
      </c>
    </row>
    <row r="4" spans="1:17" ht="12.75" customHeight="1" x14ac:dyDescent="0.2">
      <c r="A4" s="3" t="s">
        <v>8</v>
      </c>
      <c r="B4" s="3">
        <v>1</v>
      </c>
      <c r="C4" s="3" t="s">
        <v>9</v>
      </c>
      <c r="D4" s="3" t="s">
        <v>9</v>
      </c>
      <c r="E4" s="3" t="s">
        <v>10</v>
      </c>
      <c r="F4" s="3" t="s">
        <v>11</v>
      </c>
      <c r="G4" s="3" t="s">
        <v>11</v>
      </c>
      <c r="K4" s="3" t="s">
        <v>12</v>
      </c>
      <c r="L4" s="4">
        <v>1</v>
      </c>
      <c r="M4" s="1" t="s">
        <v>9</v>
      </c>
      <c r="N4" s="1" t="s">
        <v>13</v>
      </c>
      <c r="O4" s="1" t="s">
        <v>10</v>
      </c>
      <c r="P4" s="1" t="s">
        <v>11</v>
      </c>
      <c r="Q4" s="1" t="s">
        <v>11</v>
      </c>
    </row>
    <row r="5" spans="1:17" ht="12.75" customHeight="1" x14ac:dyDescent="0.2">
      <c r="A5" s="3" t="s">
        <v>14</v>
      </c>
      <c r="B5" s="3">
        <v>2</v>
      </c>
      <c r="C5" s="3" t="s">
        <v>9</v>
      </c>
      <c r="D5" s="3" t="s">
        <v>9</v>
      </c>
      <c r="E5" s="3" t="s">
        <v>10</v>
      </c>
      <c r="F5" s="3" t="s">
        <v>11</v>
      </c>
      <c r="G5" s="3" t="s">
        <v>15</v>
      </c>
      <c r="K5" s="3" t="s">
        <v>14</v>
      </c>
      <c r="L5" s="4">
        <v>2</v>
      </c>
      <c r="M5" s="1" t="s">
        <v>9</v>
      </c>
      <c r="N5" s="1" t="s">
        <v>9</v>
      </c>
      <c r="O5" s="1" t="s">
        <v>10</v>
      </c>
      <c r="P5" s="1" t="s">
        <v>11</v>
      </c>
      <c r="Q5" s="1" t="s">
        <v>16</v>
      </c>
    </row>
    <row r="6" spans="1:17" ht="12.75" customHeight="1" x14ac:dyDescent="0.2">
      <c r="A6" s="3" t="s">
        <v>17</v>
      </c>
      <c r="B6" s="3">
        <v>3</v>
      </c>
      <c r="C6" s="3" t="s">
        <v>9</v>
      </c>
      <c r="D6" s="3" t="s">
        <v>10</v>
      </c>
      <c r="E6" s="3" t="s">
        <v>11</v>
      </c>
      <c r="F6" s="3" t="s">
        <v>15</v>
      </c>
      <c r="G6" s="3" t="s">
        <v>15</v>
      </c>
      <c r="K6" s="3" t="s">
        <v>17</v>
      </c>
      <c r="L6" s="4">
        <v>3</v>
      </c>
      <c r="M6" s="1" t="s">
        <v>9</v>
      </c>
      <c r="N6" s="1" t="s">
        <v>11</v>
      </c>
      <c r="O6" s="1" t="s">
        <v>11</v>
      </c>
      <c r="P6" s="1" t="s">
        <v>15</v>
      </c>
      <c r="Q6" s="3" t="s">
        <v>15</v>
      </c>
    </row>
    <row r="7" spans="1:17" ht="12.75" customHeight="1" x14ac:dyDescent="0.2">
      <c r="A7" s="3" t="s">
        <v>18</v>
      </c>
      <c r="B7" s="3">
        <v>4</v>
      </c>
      <c r="C7" s="3" t="s">
        <v>10</v>
      </c>
      <c r="D7" s="3" t="s">
        <v>11</v>
      </c>
      <c r="E7" s="3" t="s">
        <v>11</v>
      </c>
      <c r="F7" s="3" t="s">
        <v>15</v>
      </c>
      <c r="G7" s="3" t="s">
        <v>15</v>
      </c>
      <c r="K7" s="3" t="s">
        <v>18</v>
      </c>
      <c r="L7" s="4">
        <v>4</v>
      </c>
      <c r="M7" s="1" t="s">
        <v>10</v>
      </c>
      <c r="N7" s="1" t="s">
        <v>11</v>
      </c>
      <c r="O7" s="1" t="s">
        <v>11</v>
      </c>
      <c r="P7" s="1" t="s">
        <v>15</v>
      </c>
      <c r="Q7" s="3" t="s">
        <v>15</v>
      </c>
    </row>
    <row r="8" spans="1:17" ht="12.75" customHeight="1" x14ac:dyDescent="0.2">
      <c r="A8" s="3" t="s">
        <v>19</v>
      </c>
      <c r="B8" s="3">
        <v>5</v>
      </c>
      <c r="C8" s="3" t="s">
        <v>11</v>
      </c>
      <c r="D8" s="3" t="s">
        <v>11</v>
      </c>
      <c r="E8" s="3" t="s">
        <v>15</v>
      </c>
      <c r="F8" s="3" t="s">
        <v>15</v>
      </c>
      <c r="G8" s="3" t="s">
        <v>15</v>
      </c>
      <c r="K8" s="3" t="s">
        <v>20</v>
      </c>
      <c r="L8" s="4">
        <v>5</v>
      </c>
      <c r="M8" s="1" t="s">
        <v>11</v>
      </c>
      <c r="N8" s="1" t="s">
        <v>11</v>
      </c>
      <c r="O8" s="1" t="s">
        <v>16</v>
      </c>
      <c r="P8" s="1" t="s">
        <v>15</v>
      </c>
      <c r="Q8" s="3" t="s">
        <v>15</v>
      </c>
    </row>
    <row r="9" spans="1:17" ht="12.75" customHeight="1" x14ac:dyDescent="0.2"/>
    <row r="10" spans="1:17" ht="12.75" customHeight="1" x14ac:dyDescent="0.2">
      <c r="B10" s="5" t="s">
        <v>21</v>
      </c>
      <c r="C10" s="5" t="s">
        <v>22</v>
      </c>
      <c r="D10" s="5" t="s">
        <v>23</v>
      </c>
      <c r="E10" s="5" t="s">
        <v>24</v>
      </c>
      <c r="F10" s="5" t="s">
        <v>25</v>
      </c>
      <c r="K10" s="6" t="s">
        <v>21</v>
      </c>
      <c r="L10" s="6" t="s">
        <v>22</v>
      </c>
      <c r="M10" s="6"/>
      <c r="N10" s="6"/>
      <c r="O10" s="6" t="s">
        <v>23</v>
      </c>
      <c r="P10" s="6" t="s">
        <v>26</v>
      </c>
    </row>
    <row r="11" spans="1:17" ht="12.75" customHeight="1" x14ac:dyDescent="0.2">
      <c r="B11" s="5">
        <v>1</v>
      </c>
      <c r="C11" s="5">
        <v>3</v>
      </c>
      <c r="D11" s="5" t="str">
        <f t="shared" ref="D11:D25" si="0">+CONCATENATE(B11,C11)</f>
        <v>13</v>
      </c>
      <c r="E11" s="5" t="s">
        <v>27</v>
      </c>
      <c r="F11" s="5" t="s">
        <v>28</v>
      </c>
      <c r="K11" s="6">
        <v>1</v>
      </c>
      <c r="L11" s="6">
        <v>1</v>
      </c>
      <c r="M11" s="6"/>
      <c r="N11" s="6"/>
      <c r="O11" s="6" t="str">
        <f t="shared" ref="O11:O25" si="1">+CONCATENATE(K11,L11)</f>
        <v>11</v>
      </c>
      <c r="P11" s="6" t="s">
        <v>9</v>
      </c>
      <c r="Q11" s="1" t="s">
        <v>29</v>
      </c>
    </row>
    <row r="12" spans="1:17" ht="12.75" customHeight="1" x14ac:dyDescent="0.2">
      <c r="B12" s="5">
        <v>1</v>
      </c>
      <c r="C12" s="5">
        <v>4</v>
      </c>
      <c r="D12" s="5" t="str">
        <f t="shared" si="0"/>
        <v>14</v>
      </c>
      <c r="E12" s="5" t="s">
        <v>27</v>
      </c>
      <c r="F12" s="5" t="s">
        <v>28</v>
      </c>
      <c r="K12" s="6">
        <v>1</v>
      </c>
      <c r="L12" s="6">
        <v>2</v>
      </c>
      <c r="M12" s="6"/>
      <c r="N12" s="6"/>
      <c r="O12" s="6" t="str">
        <f t="shared" si="1"/>
        <v>12</v>
      </c>
      <c r="P12" s="6" t="s">
        <v>9</v>
      </c>
      <c r="Q12" s="1" t="s">
        <v>29</v>
      </c>
    </row>
    <row r="13" spans="1:17" ht="12.75" customHeight="1" x14ac:dyDescent="0.2">
      <c r="B13" s="5">
        <v>1</v>
      </c>
      <c r="C13" s="5">
        <v>5</v>
      </c>
      <c r="D13" s="5" t="str">
        <f t="shared" si="0"/>
        <v>15</v>
      </c>
      <c r="E13" s="5" t="s">
        <v>30</v>
      </c>
      <c r="F13" s="5" t="s">
        <v>31</v>
      </c>
      <c r="K13" s="6">
        <v>1</v>
      </c>
      <c r="L13" s="6">
        <v>3</v>
      </c>
      <c r="M13" s="6"/>
      <c r="N13" s="6"/>
      <c r="O13" s="6" t="str">
        <f t="shared" si="1"/>
        <v>13</v>
      </c>
      <c r="P13" s="6" t="s">
        <v>10</v>
      </c>
    </row>
    <row r="14" spans="1:17" ht="12.75" customHeight="1" x14ac:dyDescent="0.2">
      <c r="B14" s="5">
        <v>2</v>
      </c>
      <c r="C14" s="5">
        <v>3</v>
      </c>
      <c r="D14" s="5" t="str">
        <f t="shared" si="0"/>
        <v>23</v>
      </c>
      <c r="E14" s="5" t="s">
        <v>27</v>
      </c>
      <c r="F14" s="5" t="s">
        <v>28</v>
      </c>
      <c r="K14" s="6">
        <v>1</v>
      </c>
      <c r="L14" s="6">
        <v>4</v>
      </c>
      <c r="M14" s="6"/>
      <c r="N14" s="6"/>
      <c r="O14" s="6" t="str">
        <f t="shared" si="1"/>
        <v>14</v>
      </c>
      <c r="P14" s="6" t="s">
        <v>11</v>
      </c>
    </row>
    <row r="15" spans="1:17" ht="12.75" customHeight="1" x14ac:dyDescent="0.2">
      <c r="B15" s="5">
        <v>2</v>
      </c>
      <c r="C15" s="5">
        <v>4</v>
      </c>
      <c r="D15" s="5" t="str">
        <f t="shared" si="0"/>
        <v>24</v>
      </c>
      <c r="E15" s="5" t="s">
        <v>30</v>
      </c>
      <c r="F15" s="5" t="s">
        <v>31</v>
      </c>
      <c r="K15" s="6">
        <v>1</v>
      </c>
      <c r="L15" s="6">
        <v>5</v>
      </c>
      <c r="M15" s="6"/>
      <c r="N15" s="6"/>
      <c r="O15" s="6" t="str">
        <f t="shared" si="1"/>
        <v>15</v>
      </c>
      <c r="P15" s="6" t="s">
        <v>32</v>
      </c>
    </row>
    <row r="16" spans="1:17" ht="12.75" customHeight="1" x14ac:dyDescent="0.2">
      <c r="B16" s="5">
        <v>2</v>
      </c>
      <c r="C16" s="5">
        <v>5</v>
      </c>
      <c r="D16" s="5" t="str">
        <f t="shared" si="0"/>
        <v>25</v>
      </c>
      <c r="E16" s="5" t="s">
        <v>33</v>
      </c>
      <c r="F16" s="5" t="s">
        <v>34</v>
      </c>
      <c r="K16" s="6">
        <v>2</v>
      </c>
      <c r="L16" s="6">
        <v>1</v>
      </c>
      <c r="M16" s="6"/>
      <c r="N16" s="6"/>
      <c r="O16" s="6" t="str">
        <f t="shared" si="1"/>
        <v>21</v>
      </c>
      <c r="P16" s="6" t="s">
        <v>9</v>
      </c>
    </row>
    <row r="17" spans="2:16" ht="12.75" customHeight="1" x14ac:dyDescent="0.2">
      <c r="B17" s="5">
        <v>3</v>
      </c>
      <c r="C17" s="5">
        <v>3</v>
      </c>
      <c r="D17" s="5" t="str">
        <f t="shared" si="0"/>
        <v>33</v>
      </c>
      <c r="E17" s="5" t="s">
        <v>30</v>
      </c>
      <c r="F17" s="5" t="s">
        <v>31</v>
      </c>
      <c r="K17" s="6">
        <v>2</v>
      </c>
      <c r="L17" s="6">
        <v>2</v>
      </c>
      <c r="M17" s="6"/>
      <c r="N17" s="6"/>
      <c r="O17" s="6" t="str">
        <f t="shared" si="1"/>
        <v>22</v>
      </c>
      <c r="P17" s="6" t="s">
        <v>9</v>
      </c>
    </row>
    <row r="18" spans="2:16" ht="12.75" customHeight="1" x14ac:dyDescent="0.2">
      <c r="B18" s="5">
        <v>3</v>
      </c>
      <c r="C18" s="5">
        <v>4</v>
      </c>
      <c r="D18" s="5" t="str">
        <f t="shared" si="0"/>
        <v>34</v>
      </c>
      <c r="E18" s="5" t="s">
        <v>33</v>
      </c>
      <c r="F18" s="5" t="s">
        <v>34</v>
      </c>
      <c r="K18" s="6">
        <v>2</v>
      </c>
      <c r="L18" s="6">
        <v>3</v>
      </c>
      <c r="M18" s="6"/>
      <c r="N18" s="6"/>
      <c r="O18" s="6" t="str">
        <f t="shared" si="1"/>
        <v>23</v>
      </c>
      <c r="P18" s="6" t="s">
        <v>10</v>
      </c>
    </row>
    <row r="19" spans="2:16" ht="12.75" customHeight="1" x14ac:dyDescent="0.2">
      <c r="B19" s="5">
        <v>3</v>
      </c>
      <c r="C19" s="5">
        <v>5</v>
      </c>
      <c r="D19" s="5" t="str">
        <f t="shared" si="0"/>
        <v>35</v>
      </c>
      <c r="E19" s="5" t="s">
        <v>35</v>
      </c>
      <c r="F19" s="5" t="s">
        <v>36</v>
      </c>
      <c r="K19" s="6">
        <v>2</v>
      </c>
      <c r="L19" s="6">
        <v>4</v>
      </c>
      <c r="M19" s="6"/>
      <c r="N19" s="6"/>
      <c r="O19" s="6" t="str">
        <f t="shared" si="1"/>
        <v>24</v>
      </c>
      <c r="P19" s="6" t="s">
        <v>11</v>
      </c>
    </row>
    <row r="20" spans="2:16" ht="12.75" customHeight="1" x14ac:dyDescent="0.2">
      <c r="B20" s="5">
        <v>4</v>
      </c>
      <c r="C20" s="5">
        <v>3</v>
      </c>
      <c r="D20" s="5" t="str">
        <f t="shared" si="0"/>
        <v>43</v>
      </c>
      <c r="E20" s="5" t="s">
        <v>30</v>
      </c>
      <c r="F20" s="5" t="s">
        <v>31</v>
      </c>
      <c r="K20" s="6">
        <v>2</v>
      </c>
      <c r="L20" s="6">
        <v>5</v>
      </c>
      <c r="M20" s="6"/>
      <c r="N20" s="6"/>
      <c r="O20" s="6" t="str">
        <f t="shared" si="1"/>
        <v>25</v>
      </c>
      <c r="P20" s="6" t="s">
        <v>15</v>
      </c>
    </row>
    <row r="21" spans="2:16" ht="12.75" customHeight="1" x14ac:dyDescent="0.2">
      <c r="B21" s="5">
        <v>4</v>
      </c>
      <c r="C21" s="5">
        <v>4</v>
      </c>
      <c r="D21" s="5" t="str">
        <f t="shared" si="0"/>
        <v>44</v>
      </c>
      <c r="E21" s="5" t="s">
        <v>33</v>
      </c>
      <c r="F21" s="5" t="s">
        <v>34</v>
      </c>
      <c r="K21" s="6">
        <v>3</v>
      </c>
      <c r="L21" s="6">
        <v>1</v>
      </c>
      <c r="M21" s="6"/>
      <c r="N21" s="6"/>
      <c r="O21" s="6" t="str">
        <f t="shared" si="1"/>
        <v>31</v>
      </c>
      <c r="P21" s="6" t="s">
        <v>9</v>
      </c>
    </row>
    <row r="22" spans="2:16" ht="12.75" customHeight="1" x14ac:dyDescent="0.2">
      <c r="B22" s="5">
        <v>4</v>
      </c>
      <c r="C22" s="5">
        <v>5</v>
      </c>
      <c r="D22" s="5" t="str">
        <f t="shared" si="0"/>
        <v>45</v>
      </c>
      <c r="E22" s="5" t="s">
        <v>35</v>
      </c>
      <c r="F22" s="5" t="s">
        <v>36</v>
      </c>
      <c r="K22" s="6">
        <v>3</v>
      </c>
      <c r="L22" s="6">
        <v>2</v>
      </c>
      <c r="M22" s="6"/>
      <c r="N22" s="6"/>
      <c r="O22" s="6" t="str">
        <f t="shared" si="1"/>
        <v>32</v>
      </c>
      <c r="P22" s="6" t="s">
        <v>11</v>
      </c>
    </row>
    <row r="23" spans="2:16" ht="12.75" customHeight="1" x14ac:dyDescent="0.2">
      <c r="B23" s="5">
        <v>5</v>
      </c>
      <c r="C23" s="5">
        <v>3</v>
      </c>
      <c r="D23" s="5" t="str">
        <f t="shared" si="0"/>
        <v>53</v>
      </c>
      <c r="E23" s="5" t="s">
        <v>30</v>
      </c>
      <c r="F23" s="5" t="s">
        <v>31</v>
      </c>
      <c r="K23" s="6">
        <v>3</v>
      </c>
      <c r="L23" s="6">
        <v>3</v>
      </c>
      <c r="M23" s="6"/>
      <c r="N23" s="6"/>
      <c r="O23" s="6" t="str">
        <f t="shared" si="1"/>
        <v>33</v>
      </c>
      <c r="P23" s="6" t="s">
        <v>11</v>
      </c>
    </row>
    <row r="24" spans="2:16" ht="12.75" customHeight="1" x14ac:dyDescent="0.2">
      <c r="B24" s="5">
        <v>5</v>
      </c>
      <c r="C24" s="5">
        <v>4</v>
      </c>
      <c r="D24" s="5" t="str">
        <f t="shared" si="0"/>
        <v>54</v>
      </c>
      <c r="E24" s="5" t="s">
        <v>33</v>
      </c>
      <c r="F24" s="5" t="s">
        <v>34</v>
      </c>
      <c r="K24" s="6">
        <v>3</v>
      </c>
      <c r="L24" s="6">
        <v>4</v>
      </c>
      <c r="M24" s="6"/>
      <c r="N24" s="6"/>
      <c r="O24" s="6" t="str">
        <f t="shared" si="1"/>
        <v>34</v>
      </c>
      <c r="P24" s="6" t="s">
        <v>15</v>
      </c>
    </row>
    <row r="25" spans="2:16" ht="12.75" customHeight="1" x14ac:dyDescent="0.2">
      <c r="B25" s="5">
        <v>5</v>
      </c>
      <c r="C25" s="5">
        <v>5</v>
      </c>
      <c r="D25" s="5" t="str">
        <f t="shared" si="0"/>
        <v>55</v>
      </c>
      <c r="E25" s="5" t="s">
        <v>35</v>
      </c>
      <c r="F25" s="5" t="s">
        <v>36</v>
      </c>
      <c r="K25" s="6">
        <v>3</v>
      </c>
      <c r="L25" s="6">
        <v>5</v>
      </c>
      <c r="M25" s="6"/>
      <c r="N25" s="6"/>
      <c r="O25" s="6" t="str">
        <f t="shared" si="1"/>
        <v>35</v>
      </c>
      <c r="P25" s="6" t="s">
        <v>15</v>
      </c>
    </row>
    <row r="26" spans="2:16" ht="12.75" customHeight="1" x14ac:dyDescent="0.2"/>
    <row r="27" spans="2:16" ht="12.75" customHeight="1" x14ac:dyDescent="0.2"/>
    <row r="28" spans="2:16" ht="12.75" customHeight="1" x14ac:dyDescent="0.2"/>
    <row r="29" spans="2:16" ht="12.75" customHeight="1" x14ac:dyDescent="0.2">
      <c r="C29" s="5" t="s">
        <v>27</v>
      </c>
      <c r="D29" s="8" t="s">
        <v>51</v>
      </c>
    </row>
    <row r="30" spans="2:16" ht="12.75" customHeight="1" x14ac:dyDescent="0.2">
      <c r="C30" s="5" t="s">
        <v>30</v>
      </c>
      <c r="D30" s="8" t="s">
        <v>53</v>
      </c>
    </row>
    <row r="31" spans="2:16" ht="12.75" customHeight="1" x14ac:dyDescent="0.2">
      <c r="C31" s="5" t="s">
        <v>33</v>
      </c>
      <c r="D31" s="8" t="s">
        <v>53</v>
      </c>
    </row>
    <row r="32" spans="2:16" ht="12.75" customHeight="1" x14ac:dyDescent="0.2">
      <c r="C32" s="5" t="s">
        <v>35</v>
      </c>
      <c r="D32" s="8" t="s">
        <v>57</v>
      </c>
    </row>
    <row r="33" spans="3:4" ht="12.75" customHeight="1" x14ac:dyDescent="0.2">
      <c r="C33" s="5" t="s">
        <v>28</v>
      </c>
      <c r="D33" s="8" t="s">
        <v>51</v>
      </c>
    </row>
    <row r="34" spans="3:4" ht="12.75" customHeight="1" x14ac:dyDescent="0.2">
      <c r="C34" s="5" t="s">
        <v>31</v>
      </c>
      <c r="D34" s="8" t="s">
        <v>53</v>
      </c>
    </row>
    <row r="35" spans="3:4" ht="12.75" customHeight="1" x14ac:dyDescent="0.2">
      <c r="C35" s="5" t="s">
        <v>34</v>
      </c>
      <c r="D35" s="8" t="s">
        <v>57</v>
      </c>
    </row>
    <row r="36" spans="3:4" ht="12.75" customHeight="1" x14ac:dyDescent="0.2">
      <c r="C36" s="5" t="s">
        <v>36</v>
      </c>
      <c r="D36" s="8" t="s">
        <v>57</v>
      </c>
    </row>
    <row r="37" spans="3:4" ht="12.75" customHeight="1" x14ac:dyDescent="0.2"/>
    <row r="38" spans="3:4" ht="12.75" customHeight="1" x14ac:dyDescent="0.2"/>
    <row r="39" spans="3:4" ht="12.75" customHeight="1" x14ac:dyDescent="0.2"/>
    <row r="40" spans="3:4" ht="12.75" customHeight="1" x14ac:dyDescent="0.2"/>
    <row r="41" spans="3:4" ht="12.75" customHeight="1" x14ac:dyDescent="0.2"/>
    <row r="42" spans="3:4" ht="12.75" customHeight="1" x14ac:dyDescent="0.2"/>
    <row r="43" spans="3:4" ht="12.75" customHeight="1" x14ac:dyDescent="0.2"/>
    <row r="44" spans="3:4" ht="12.75" customHeight="1" x14ac:dyDescent="0.2"/>
    <row r="45" spans="3:4" ht="12.75" customHeight="1" x14ac:dyDescent="0.2"/>
    <row r="46" spans="3:4" ht="12.75" customHeight="1" x14ac:dyDescent="0.2"/>
    <row r="47" spans="3:4" ht="12.75" customHeight="1" x14ac:dyDescent="0.2"/>
    <row r="48" spans="3:4" ht="12.75" customHeight="1" x14ac:dyDescent="0.2"/>
    <row r="49" ht="12.75" customHeight="1" x14ac:dyDescent="0.2"/>
    <row r="50" ht="12.75" customHeight="1" x14ac:dyDescent="0.2"/>
    <row r="51" ht="12.75" customHeight="1" x14ac:dyDescent="0.2"/>
    <row r="52" ht="12.75" customHeight="1" x14ac:dyDescent="0.2"/>
    <row r="53" ht="12.75" customHeight="1" x14ac:dyDescent="0.2"/>
    <row r="54" ht="12.75" customHeight="1" x14ac:dyDescent="0.2"/>
    <row r="55" ht="12.75" customHeight="1" x14ac:dyDescent="0.2"/>
    <row r="56" ht="12.75" customHeight="1" x14ac:dyDescent="0.2"/>
    <row r="57" ht="12.75" customHeight="1" x14ac:dyDescent="0.2"/>
    <row r="58" ht="12.75" customHeight="1" x14ac:dyDescent="0.2"/>
    <row r="59" ht="12.75" customHeight="1" x14ac:dyDescent="0.2"/>
    <row r="60" ht="12.75" customHeight="1" x14ac:dyDescent="0.2"/>
    <row r="61" ht="12.75" customHeight="1" x14ac:dyDescent="0.2"/>
    <row r="62" ht="12.75" customHeight="1" x14ac:dyDescent="0.2"/>
    <row r="63" ht="12.75" customHeight="1" x14ac:dyDescent="0.2"/>
    <row r="64"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row r="79" ht="12.75" customHeight="1" x14ac:dyDescent="0.2"/>
    <row r="80" ht="12.75" customHeight="1" x14ac:dyDescent="0.2"/>
    <row r="81" ht="12.75" customHeight="1" x14ac:dyDescent="0.2"/>
    <row r="82" ht="12.75" customHeight="1" x14ac:dyDescent="0.2"/>
    <row r="83" ht="12.75" customHeight="1" x14ac:dyDescent="0.2"/>
    <row r="84" ht="12.75" customHeight="1" x14ac:dyDescent="0.2"/>
    <row r="85" ht="12.75" customHeight="1" x14ac:dyDescent="0.2"/>
    <row r="86" ht="12.75" customHeight="1" x14ac:dyDescent="0.2"/>
    <row r="87" ht="12.75" customHeight="1" x14ac:dyDescent="0.2"/>
    <row r="88" ht="12.75" customHeight="1" x14ac:dyDescent="0.2"/>
    <row r="89" ht="12.75" customHeight="1" x14ac:dyDescent="0.2"/>
    <row r="90" ht="12.75" customHeight="1" x14ac:dyDescent="0.2"/>
    <row r="91" ht="12.75" customHeight="1" x14ac:dyDescent="0.2"/>
    <row r="92" ht="12.75" customHeight="1" x14ac:dyDescent="0.2"/>
    <row r="93" ht="12.75" customHeight="1" x14ac:dyDescent="0.2"/>
    <row r="94" ht="12.75" customHeight="1" x14ac:dyDescent="0.2"/>
    <row r="95" ht="12.75" customHeight="1" x14ac:dyDescent="0.2"/>
    <row r="96"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pageMargins left="0.7" right="0.7" top="0.75" bottom="0.75" header="0" footer="0"/>
  <pageSetup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6"/>
  <sheetViews>
    <sheetView workbookViewId="0">
      <selection activeCell="D7" sqref="D7"/>
    </sheetView>
  </sheetViews>
  <sheetFormatPr baseColWidth="10" defaultColWidth="11.42578125" defaultRowHeight="15.75" x14ac:dyDescent="0.25"/>
  <cols>
    <col min="1" max="1" width="31.85546875" style="80" customWidth="1"/>
    <col min="2" max="2" width="99.7109375" style="80" customWidth="1"/>
    <col min="3" max="3" width="25.140625" style="80" customWidth="1"/>
    <col min="4" max="4" width="12" style="80" customWidth="1"/>
    <col min="5" max="16384" width="11.42578125" style="80"/>
  </cols>
  <sheetData>
    <row r="1" spans="1:4" s="20" customFormat="1" ht="30" customHeight="1" x14ac:dyDescent="0.2">
      <c r="A1" s="1309"/>
      <c r="B1" s="1342" t="s">
        <v>395</v>
      </c>
      <c r="C1" s="1594"/>
      <c r="D1" s="1343"/>
    </row>
    <row r="2" spans="1:4" s="20" customFormat="1" ht="30" customHeight="1" x14ac:dyDescent="0.2">
      <c r="A2" s="1309"/>
      <c r="B2" s="1344"/>
      <c r="C2" s="1595"/>
      <c r="D2" s="1345"/>
    </row>
    <row r="3" spans="1:4" s="20" customFormat="1" ht="30" customHeight="1" x14ac:dyDescent="0.2">
      <c r="A3" s="1309"/>
      <c r="B3" s="1346"/>
      <c r="C3" s="1596"/>
      <c r="D3" s="1347"/>
    </row>
    <row r="4" spans="1:4" s="20" customFormat="1" ht="12.75" x14ac:dyDescent="0.2">
      <c r="A4" s="1593"/>
      <c r="B4" s="1593"/>
      <c r="C4" s="1593"/>
      <c r="D4" s="1593"/>
    </row>
    <row r="5" spans="1:4" ht="35.1" customHeight="1" x14ac:dyDescent="0.25">
      <c r="A5" s="81" t="s">
        <v>286</v>
      </c>
      <c r="B5" s="81" t="s">
        <v>287</v>
      </c>
      <c r="C5" s="82" t="s">
        <v>63</v>
      </c>
      <c r="D5" s="82" t="s">
        <v>396</v>
      </c>
    </row>
    <row r="6" spans="1:4" ht="16.5" x14ac:dyDescent="0.25">
      <c r="A6" s="145"/>
      <c r="B6" s="72"/>
      <c r="C6" s="99"/>
      <c r="D6" s="79"/>
    </row>
    <row r="7" spans="1:4" ht="16.5" x14ac:dyDescent="0.25">
      <c r="A7" s="145"/>
      <c r="B7" s="72"/>
      <c r="C7" s="99"/>
      <c r="D7" s="79"/>
    </row>
    <row r="8" spans="1:4" ht="16.5" x14ac:dyDescent="0.25">
      <c r="A8" s="145"/>
      <c r="B8" s="72"/>
      <c r="C8" s="99"/>
      <c r="D8" s="79"/>
    </row>
    <row r="9" spans="1:4" ht="16.5" x14ac:dyDescent="0.25">
      <c r="A9" s="145"/>
      <c r="B9" s="72"/>
      <c r="C9" s="99"/>
      <c r="D9" s="79"/>
    </row>
    <row r="10" spans="1:4" ht="16.5" x14ac:dyDescent="0.25">
      <c r="A10" s="145"/>
      <c r="B10" s="72"/>
      <c r="C10" s="99"/>
      <c r="D10" s="79"/>
    </row>
    <row r="11" spans="1:4" ht="16.5" x14ac:dyDescent="0.25">
      <c r="A11" s="145"/>
      <c r="B11" s="72"/>
      <c r="C11" s="99"/>
      <c r="D11" s="79"/>
    </row>
    <row r="12" spans="1:4" ht="16.5" x14ac:dyDescent="0.25">
      <c r="A12" s="145"/>
      <c r="B12" s="72"/>
      <c r="C12" s="99"/>
      <c r="D12" s="79"/>
    </row>
    <row r="13" spans="1:4" ht="16.5" x14ac:dyDescent="0.25">
      <c r="A13" s="145"/>
      <c r="B13" s="72"/>
      <c r="C13" s="99"/>
      <c r="D13" s="79"/>
    </row>
    <row r="14" spans="1:4" ht="16.5" x14ac:dyDescent="0.25">
      <c r="A14" s="145"/>
      <c r="B14" s="72"/>
      <c r="C14" s="99"/>
      <c r="D14" s="79"/>
    </row>
    <row r="15" spans="1:4" ht="16.5" x14ac:dyDescent="0.25">
      <c r="A15" s="145"/>
      <c r="B15" s="72"/>
      <c r="C15" s="99"/>
      <c r="D15" s="79"/>
    </row>
    <row r="16" spans="1:4" ht="16.5" x14ac:dyDescent="0.25">
      <c r="A16" s="145"/>
      <c r="B16" s="72"/>
      <c r="C16" s="99"/>
      <c r="D16" s="79"/>
    </row>
    <row r="17" spans="1:4" ht="16.5" x14ac:dyDescent="0.25">
      <c r="A17" s="145"/>
      <c r="B17" s="72"/>
      <c r="C17" s="99"/>
      <c r="D17" s="79"/>
    </row>
    <row r="18" spans="1:4" ht="16.5" x14ac:dyDescent="0.25">
      <c r="A18" s="145"/>
      <c r="B18" s="72"/>
      <c r="C18" s="99"/>
      <c r="D18" s="79"/>
    </row>
    <row r="19" spans="1:4" ht="16.5" x14ac:dyDescent="0.25">
      <c r="A19" s="145"/>
      <c r="B19" s="72"/>
      <c r="C19" s="99"/>
      <c r="D19" s="79"/>
    </row>
    <row r="20" spans="1:4" ht="16.5" x14ac:dyDescent="0.25">
      <c r="A20" s="145"/>
      <c r="B20" s="72"/>
      <c r="C20" s="99"/>
      <c r="D20" s="79"/>
    </row>
    <row r="21" spans="1:4" ht="16.5" x14ac:dyDescent="0.25">
      <c r="A21" s="145"/>
      <c r="B21" s="72"/>
      <c r="C21" s="99"/>
      <c r="D21" s="79"/>
    </row>
    <row r="22" spans="1:4" ht="16.5" x14ac:dyDescent="0.25">
      <c r="A22" s="145"/>
      <c r="B22" s="72"/>
      <c r="C22" s="99"/>
      <c r="D22" s="79"/>
    </row>
    <row r="23" spans="1:4" ht="16.5" x14ac:dyDescent="0.25">
      <c r="A23" s="145"/>
      <c r="B23" s="72"/>
      <c r="C23" s="99"/>
      <c r="D23" s="79"/>
    </row>
    <row r="24" spans="1:4" ht="16.5" x14ac:dyDescent="0.25">
      <c r="A24" s="145"/>
      <c r="B24" s="72"/>
      <c r="C24" s="99"/>
      <c r="D24" s="79"/>
    </row>
    <row r="25" spans="1:4" ht="16.5" x14ac:dyDescent="0.25">
      <c r="A25" s="145"/>
      <c r="B25" s="72"/>
      <c r="C25" s="99"/>
      <c r="D25" s="79"/>
    </row>
    <row r="26" spans="1:4" x14ac:dyDescent="0.25">
      <c r="A26" s="80" t="s">
        <v>397</v>
      </c>
    </row>
  </sheetData>
  <mergeCells count="3">
    <mergeCell ref="A4:D4"/>
    <mergeCell ref="A1:A3"/>
    <mergeCell ref="B1:D3"/>
  </mergeCell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48"/>
  <sheetViews>
    <sheetView topLeftCell="C8" zoomScale="92" zoomScaleNormal="92" workbookViewId="0">
      <selection activeCell="C43" sqref="C43:C48"/>
    </sheetView>
  </sheetViews>
  <sheetFormatPr baseColWidth="10" defaultRowHeight="12.75" x14ac:dyDescent="0.2"/>
  <cols>
    <col min="1" max="1" width="7.42578125" style="91" customWidth="1"/>
    <col min="2" max="2" width="53.7109375" customWidth="1"/>
    <col min="3" max="3" width="78" customWidth="1"/>
    <col min="15" max="15" width="15.140625" customWidth="1"/>
  </cols>
  <sheetData>
    <row r="1" spans="1:17" s="111" customFormat="1" x14ac:dyDescent="0.2">
      <c r="A1" s="91"/>
      <c r="B1" s="111">
        <v>1</v>
      </c>
      <c r="C1" s="111">
        <v>2</v>
      </c>
    </row>
    <row r="2" spans="1:17" x14ac:dyDescent="0.2">
      <c r="A2" s="89" t="s">
        <v>320</v>
      </c>
      <c r="B2" s="88" t="s">
        <v>288</v>
      </c>
      <c r="C2" s="88" t="s">
        <v>289</v>
      </c>
      <c r="E2" s="1599" t="s">
        <v>126</v>
      </c>
      <c r="F2" s="1599"/>
      <c r="G2" s="1599"/>
      <c r="H2" s="1599"/>
      <c r="I2" s="1599"/>
      <c r="J2" s="1599"/>
      <c r="K2" s="1599"/>
      <c r="L2" s="1599"/>
      <c r="M2" s="1599"/>
      <c r="O2" s="1603" t="s">
        <v>341</v>
      </c>
      <c r="P2" s="1603"/>
      <c r="Q2" s="1603"/>
    </row>
    <row r="3" spans="1:17" ht="38.25" x14ac:dyDescent="0.2">
      <c r="A3" s="90">
        <v>1</v>
      </c>
      <c r="B3" s="84" t="s">
        <v>290</v>
      </c>
      <c r="C3" s="85" t="s">
        <v>291</v>
      </c>
      <c r="E3" s="1602" t="s">
        <v>337</v>
      </c>
      <c r="F3" s="1602"/>
      <c r="G3" s="1602" t="s">
        <v>135</v>
      </c>
      <c r="H3" s="1602"/>
      <c r="I3" s="1607" t="s">
        <v>136</v>
      </c>
      <c r="J3" s="1607"/>
      <c r="K3" s="1604" t="s">
        <v>137</v>
      </c>
      <c r="L3" s="1605"/>
      <c r="M3" s="1606"/>
      <c r="O3" s="83"/>
      <c r="P3" s="83"/>
    </row>
    <row r="4" spans="1:17" ht="76.5" x14ac:dyDescent="0.2">
      <c r="A4" s="90">
        <v>2</v>
      </c>
      <c r="B4" s="84" t="s">
        <v>292</v>
      </c>
      <c r="C4" s="85" t="s">
        <v>293</v>
      </c>
      <c r="E4" s="113" t="s">
        <v>335</v>
      </c>
      <c r="F4" s="90">
        <v>15</v>
      </c>
      <c r="G4" s="113" t="s">
        <v>147</v>
      </c>
      <c r="H4" s="90">
        <v>15</v>
      </c>
      <c r="I4" s="104" t="s">
        <v>149</v>
      </c>
      <c r="J4" s="90">
        <v>15</v>
      </c>
      <c r="K4" s="104" t="s">
        <v>151</v>
      </c>
      <c r="L4" s="104" t="s">
        <v>152</v>
      </c>
      <c r="M4" s="105" t="s">
        <v>153</v>
      </c>
      <c r="O4" s="108"/>
      <c r="P4" s="108"/>
    </row>
    <row r="5" spans="1:17" ht="63.75" x14ac:dyDescent="0.2">
      <c r="A5" s="90">
        <v>3</v>
      </c>
      <c r="B5" s="84" t="s">
        <v>345</v>
      </c>
      <c r="C5" s="85" t="s">
        <v>172</v>
      </c>
      <c r="E5" s="99" t="s">
        <v>336</v>
      </c>
      <c r="F5" s="90">
        <v>0</v>
      </c>
      <c r="G5" s="113" t="s">
        <v>148</v>
      </c>
      <c r="H5" s="90">
        <v>0</v>
      </c>
      <c r="I5" s="104" t="s">
        <v>150</v>
      </c>
      <c r="J5" s="90">
        <v>0</v>
      </c>
      <c r="K5" s="90">
        <v>15</v>
      </c>
      <c r="L5" s="125">
        <v>10</v>
      </c>
      <c r="M5" s="125">
        <v>0</v>
      </c>
      <c r="O5" s="108"/>
      <c r="P5" s="108"/>
    </row>
    <row r="6" spans="1:17" ht="38.25" x14ac:dyDescent="0.2">
      <c r="A6" s="90">
        <v>4</v>
      </c>
      <c r="B6" s="84" t="s">
        <v>294</v>
      </c>
      <c r="C6" s="85" t="s">
        <v>170</v>
      </c>
      <c r="E6" s="1602" t="s">
        <v>138</v>
      </c>
      <c r="F6" s="1602"/>
      <c r="G6" s="1602" t="s">
        <v>139</v>
      </c>
      <c r="H6" s="1602"/>
      <c r="I6" s="1602" t="s">
        <v>140</v>
      </c>
      <c r="J6" s="1602"/>
      <c r="K6" s="1602"/>
      <c r="L6" s="107"/>
      <c r="M6" s="107"/>
      <c r="O6" s="110"/>
      <c r="P6" s="108"/>
    </row>
    <row r="7" spans="1:17" ht="63.75" x14ac:dyDescent="0.2">
      <c r="A7" s="90">
        <v>5</v>
      </c>
      <c r="B7" s="84" t="s">
        <v>295</v>
      </c>
      <c r="C7" s="85" t="s">
        <v>296</v>
      </c>
      <c r="E7" s="113" t="s">
        <v>154</v>
      </c>
      <c r="F7" s="113" t="s">
        <v>155</v>
      </c>
      <c r="G7" s="99" t="s">
        <v>156</v>
      </c>
      <c r="H7" s="99" t="s">
        <v>157</v>
      </c>
      <c r="I7" s="113" t="s">
        <v>158</v>
      </c>
      <c r="J7" s="113" t="s">
        <v>159</v>
      </c>
      <c r="K7" s="113" t="s">
        <v>160</v>
      </c>
      <c r="L7" s="126"/>
      <c r="M7" s="87"/>
      <c r="O7" s="108"/>
      <c r="P7" s="108"/>
    </row>
    <row r="8" spans="1:17" ht="51" x14ac:dyDescent="0.2">
      <c r="A8" s="90">
        <v>6</v>
      </c>
      <c r="B8" s="84" t="s">
        <v>297</v>
      </c>
      <c r="C8" s="85" t="s">
        <v>298</v>
      </c>
      <c r="E8" s="90">
        <v>15</v>
      </c>
      <c r="F8" s="90">
        <v>0</v>
      </c>
      <c r="G8" s="90">
        <v>15</v>
      </c>
      <c r="H8" s="90">
        <v>0</v>
      </c>
      <c r="I8" s="90">
        <v>10</v>
      </c>
      <c r="J8" s="90">
        <v>5</v>
      </c>
      <c r="K8" s="106">
        <v>0</v>
      </c>
      <c r="L8" s="87"/>
      <c r="M8" s="87"/>
    </row>
    <row r="9" spans="1:17" ht="25.5" x14ac:dyDescent="0.2">
      <c r="A9" s="90">
        <v>7</v>
      </c>
      <c r="B9" s="86" t="s">
        <v>299</v>
      </c>
      <c r="C9" s="85" t="s">
        <v>74</v>
      </c>
      <c r="E9" s="1602" t="s">
        <v>340</v>
      </c>
      <c r="F9" s="1602"/>
      <c r="G9" s="1602"/>
      <c r="H9" s="1602" t="s">
        <v>340</v>
      </c>
      <c r="I9" s="1602"/>
      <c r="J9" s="1602"/>
      <c r="K9" s="1602" t="s">
        <v>372</v>
      </c>
      <c r="L9" s="1602"/>
      <c r="M9" s="1602"/>
    </row>
    <row r="10" spans="1:17" ht="63.75" x14ac:dyDescent="0.2">
      <c r="A10" s="90">
        <v>8</v>
      </c>
      <c r="B10" s="84" t="s">
        <v>300</v>
      </c>
      <c r="C10" s="85" t="s">
        <v>301</v>
      </c>
      <c r="E10" s="102" t="s">
        <v>161</v>
      </c>
      <c r="F10" s="102" t="s">
        <v>162</v>
      </c>
      <c r="G10" s="109" t="s">
        <v>163</v>
      </c>
      <c r="H10" s="102" t="s">
        <v>161</v>
      </c>
      <c r="I10" s="102" t="s">
        <v>162</v>
      </c>
      <c r="J10" s="109" t="s">
        <v>163</v>
      </c>
      <c r="K10" s="102" t="s">
        <v>161</v>
      </c>
      <c r="L10" s="102" t="s">
        <v>162</v>
      </c>
      <c r="M10" s="109" t="s">
        <v>163</v>
      </c>
    </row>
    <row r="11" spans="1:17" ht="63.75" x14ac:dyDescent="0.2">
      <c r="A11" s="90">
        <v>9</v>
      </c>
      <c r="B11" s="84" t="s">
        <v>302</v>
      </c>
      <c r="C11" s="85" t="s">
        <v>263</v>
      </c>
    </row>
    <row r="12" spans="1:17" ht="76.5" x14ac:dyDescent="0.2">
      <c r="A12" s="90">
        <v>10</v>
      </c>
      <c r="B12" s="84" t="s">
        <v>303</v>
      </c>
      <c r="C12" s="85" t="s">
        <v>304</v>
      </c>
      <c r="E12" s="1598" t="s">
        <v>342</v>
      </c>
      <c r="F12" s="1598"/>
      <c r="G12" s="1598"/>
    </row>
    <row r="13" spans="1:17" ht="38.25" x14ac:dyDescent="0.2">
      <c r="A13" s="90">
        <v>11</v>
      </c>
      <c r="B13" s="84" t="s">
        <v>305</v>
      </c>
      <c r="C13" s="85" t="s">
        <v>90</v>
      </c>
      <c r="E13" s="103" t="s">
        <v>161</v>
      </c>
      <c r="F13" s="103" t="s">
        <v>162</v>
      </c>
      <c r="G13" s="104" t="s">
        <v>163</v>
      </c>
    </row>
    <row r="14" spans="1:17" ht="38.25" x14ac:dyDescent="0.2">
      <c r="A14" s="90">
        <v>12</v>
      </c>
      <c r="B14" s="84" t="s">
        <v>306</v>
      </c>
      <c r="C14" s="85" t="s">
        <v>179</v>
      </c>
      <c r="E14" s="90">
        <v>100</v>
      </c>
      <c r="F14" s="90">
        <v>50</v>
      </c>
      <c r="G14" s="90">
        <v>0</v>
      </c>
    </row>
    <row r="15" spans="1:17" ht="51" x14ac:dyDescent="0.2">
      <c r="A15" s="90">
        <v>13</v>
      </c>
      <c r="B15" s="84" t="s">
        <v>307</v>
      </c>
      <c r="C15" s="85" t="s">
        <v>308</v>
      </c>
      <c r="F15" s="83" t="s">
        <v>21</v>
      </c>
      <c r="G15" s="115" t="s">
        <v>22</v>
      </c>
    </row>
    <row r="16" spans="1:17" ht="76.5" x14ac:dyDescent="0.2">
      <c r="A16" s="90">
        <v>14</v>
      </c>
      <c r="B16" s="84" t="s">
        <v>309</v>
      </c>
      <c r="C16" s="85" t="s">
        <v>310</v>
      </c>
      <c r="F16">
        <v>1</v>
      </c>
      <c r="G16">
        <v>1</v>
      </c>
      <c r="H16" s="116" t="s">
        <v>351</v>
      </c>
    </row>
    <row r="17" spans="1:9" ht="51" x14ac:dyDescent="0.2">
      <c r="A17" s="90">
        <v>15</v>
      </c>
      <c r="B17" s="84" t="s">
        <v>311</v>
      </c>
      <c r="C17" s="85" t="s">
        <v>312</v>
      </c>
      <c r="F17">
        <v>2</v>
      </c>
      <c r="G17">
        <v>2</v>
      </c>
      <c r="H17" s="117" t="s">
        <v>352</v>
      </c>
    </row>
    <row r="18" spans="1:9" ht="63.75" x14ac:dyDescent="0.2">
      <c r="A18" s="90">
        <v>16</v>
      </c>
      <c r="B18" s="84" t="s">
        <v>313</v>
      </c>
      <c r="C18" s="85" t="s">
        <v>84</v>
      </c>
      <c r="F18">
        <v>3</v>
      </c>
      <c r="G18">
        <v>3</v>
      </c>
      <c r="H18" s="118" t="s">
        <v>353</v>
      </c>
    </row>
    <row r="19" spans="1:9" ht="38.25" x14ac:dyDescent="0.2">
      <c r="A19" s="90">
        <v>17</v>
      </c>
      <c r="B19" s="84" t="s">
        <v>314</v>
      </c>
      <c r="C19" s="85" t="s">
        <v>315</v>
      </c>
      <c r="F19">
        <v>4</v>
      </c>
      <c r="G19">
        <v>4</v>
      </c>
      <c r="H19" s="119" t="s">
        <v>354</v>
      </c>
    </row>
    <row r="20" spans="1:9" ht="63.75" x14ac:dyDescent="0.2">
      <c r="A20" s="90">
        <v>18</v>
      </c>
      <c r="B20" s="84" t="s">
        <v>316</v>
      </c>
      <c r="C20" s="85" t="s">
        <v>317</v>
      </c>
      <c r="F20">
        <v>5</v>
      </c>
      <c r="G20">
        <v>5</v>
      </c>
    </row>
    <row r="21" spans="1:9" ht="38.25" x14ac:dyDescent="0.2">
      <c r="A21" s="90">
        <v>19</v>
      </c>
      <c r="B21" s="86" t="s">
        <v>318</v>
      </c>
      <c r="C21" s="85" t="s">
        <v>319</v>
      </c>
    </row>
    <row r="22" spans="1:9" x14ac:dyDescent="0.2">
      <c r="B22" s="87" t="s">
        <v>402</v>
      </c>
      <c r="C22" s="87"/>
    </row>
    <row r="23" spans="1:9" x14ac:dyDescent="0.2">
      <c r="B23" s="1597" t="s">
        <v>131</v>
      </c>
      <c r="C23" s="1597"/>
      <c r="F23" s="1464" t="s">
        <v>360</v>
      </c>
      <c r="I23" s="128" t="s">
        <v>374</v>
      </c>
    </row>
    <row r="24" spans="1:9" x14ac:dyDescent="0.2">
      <c r="B24" s="101" t="s">
        <v>321</v>
      </c>
      <c r="C24" s="100" t="s">
        <v>284</v>
      </c>
      <c r="F24" s="1465"/>
      <c r="I24" s="83" t="s">
        <v>375</v>
      </c>
    </row>
    <row r="25" spans="1:9" x14ac:dyDescent="0.2">
      <c r="B25" s="101" t="s">
        <v>322</v>
      </c>
      <c r="C25" s="100" t="s">
        <v>327</v>
      </c>
      <c r="F25" s="83" t="s">
        <v>361</v>
      </c>
      <c r="I25" s="83" t="s">
        <v>376</v>
      </c>
    </row>
    <row r="26" spans="1:9" x14ac:dyDescent="0.2">
      <c r="B26" s="101" t="s">
        <v>323</v>
      </c>
      <c r="C26" s="100" t="s">
        <v>328</v>
      </c>
      <c r="E26" s="83" t="s">
        <v>211</v>
      </c>
      <c r="F26" s="83" t="s">
        <v>362</v>
      </c>
      <c r="I26" s="83" t="s">
        <v>403</v>
      </c>
    </row>
    <row r="27" spans="1:9" x14ac:dyDescent="0.2">
      <c r="B27" s="101" t="s">
        <v>324</v>
      </c>
      <c r="C27" s="100" t="s">
        <v>330</v>
      </c>
      <c r="F27" s="83" t="s">
        <v>363</v>
      </c>
      <c r="I27" s="83" t="s">
        <v>377</v>
      </c>
    </row>
    <row r="28" spans="1:9" x14ac:dyDescent="0.2">
      <c r="B28" s="101" t="s">
        <v>325</v>
      </c>
      <c r="C28" s="100" t="s">
        <v>331</v>
      </c>
    </row>
    <row r="29" spans="1:9" x14ac:dyDescent="0.2">
      <c r="B29" s="101" t="s">
        <v>326</v>
      </c>
      <c r="C29" s="100" t="s">
        <v>329</v>
      </c>
    </row>
    <row r="31" spans="1:9" x14ac:dyDescent="0.2">
      <c r="B31" s="1600" t="s">
        <v>334</v>
      </c>
      <c r="C31" s="1601"/>
    </row>
    <row r="32" spans="1:9" x14ac:dyDescent="0.2">
      <c r="B32" s="101" t="s">
        <v>285</v>
      </c>
      <c r="C32" s="101" t="s">
        <v>167</v>
      </c>
      <c r="D32" t="s">
        <v>402</v>
      </c>
    </row>
    <row r="35" spans="1:4" x14ac:dyDescent="0.2">
      <c r="B35" s="1464" t="s">
        <v>21</v>
      </c>
      <c r="C35" s="1488" t="s">
        <v>22</v>
      </c>
      <c r="D35" s="124"/>
    </row>
    <row r="36" spans="1:4" x14ac:dyDescent="0.2">
      <c r="B36" s="1519"/>
      <c r="C36" s="1511"/>
      <c r="D36" s="124"/>
    </row>
    <row r="37" spans="1:4" ht="18" x14ac:dyDescent="0.2">
      <c r="A37" s="91">
        <v>5</v>
      </c>
      <c r="B37" s="123" t="s">
        <v>98</v>
      </c>
      <c r="C37" s="129" t="s">
        <v>0</v>
      </c>
      <c r="D37" s="124">
        <v>1</v>
      </c>
    </row>
    <row r="38" spans="1:4" ht="18" x14ac:dyDescent="0.2">
      <c r="A38" s="91">
        <v>4</v>
      </c>
      <c r="B38" s="123" t="s">
        <v>18</v>
      </c>
      <c r="C38" s="129" t="s">
        <v>1</v>
      </c>
      <c r="D38" s="124">
        <v>2</v>
      </c>
    </row>
    <row r="39" spans="1:4" ht="18" x14ac:dyDescent="0.2">
      <c r="A39" s="91">
        <v>3</v>
      </c>
      <c r="B39" s="123" t="s">
        <v>17</v>
      </c>
      <c r="C39" s="129" t="s">
        <v>2</v>
      </c>
      <c r="D39" s="124">
        <v>3</v>
      </c>
    </row>
    <row r="40" spans="1:4" ht="18" x14ac:dyDescent="0.2">
      <c r="A40" s="91">
        <v>2</v>
      </c>
      <c r="B40" s="123" t="s">
        <v>14</v>
      </c>
      <c r="C40" s="129" t="s">
        <v>3</v>
      </c>
      <c r="D40" s="124">
        <v>4</v>
      </c>
    </row>
    <row r="41" spans="1:4" ht="18" x14ac:dyDescent="0.2">
      <c r="A41" s="91">
        <v>1</v>
      </c>
      <c r="B41" s="123" t="s">
        <v>12</v>
      </c>
      <c r="C41" s="130" t="s">
        <v>101</v>
      </c>
      <c r="D41" s="124">
        <v>5</v>
      </c>
    </row>
    <row r="43" spans="1:4" x14ac:dyDescent="0.2">
      <c r="B43" t="str">
        <f t="shared" ref="B43:B48" si="0">(UPPER(C43))</f>
        <v>DIRECCIÓN TERRITORIAL  PACÍFICO</v>
      </c>
      <c r="C43" s="188" t="s">
        <v>408</v>
      </c>
    </row>
    <row r="44" spans="1:4" x14ac:dyDescent="0.2">
      <c r="B44" s="188" t="str">
        <f t="shared" si="0"/>
        <v>DIRECCIÓN TERRITORIAL  ANDES NORORIENTALES</v>
      </c>
      <c r="C44" s="188" t="s">
        <v>409</v>
      </c>
    </row>
    <row r="45" spans="1:4" x14ac:dyDescent="0.2">
      <c r="B45" s="188" t="str">
        <f t="shared" si="0"/>
        <v>DIRECCIÓN TERRITORIAL  CARIBE</v>
      </c>
      <c r="C45" s="188" t="s">
        <v>410</v>
      </c>
    </row>
    <row r="46" spans="1:4" x14ac:dyDescent="0.2">
      <c r="B46" s="188" t="str">
        <f t="shared" si="0"/>
        <v xml:space="preserve">DIRECCIÓN TERRITORIAL  AMAZONÍA </v>
      </c>
      <c r="C46" s="188" t="s">
        <v>411</v>
      </c>
    </row>
    <row r="47" spans="1:4" x14ac:dyDescent="0.2">
      <c r="B47" s="188" t="str">
        <f t="shared" si="0"/>
        <v>DIRECCIÓN TERRITORIAL  ORINOQUÍA</v>
      </c>
      <c r="C47" s="188" t="s">
        <v>412</v>
      </c>
    </row>
    <row r="48" spans="1:4" x14ac:dyDescent="0.2">
      <c r="B48" s="188" t="str">
        <f t="shared" si="0"/>
        <v>DIRECCIÓN TERRITORIAL  ANDES OCCIDENTALES</v>
      </c>
      <c r="C48" s="188" t="s">
        <v>413</v>
      </c>
    </row>
  </sheetData>
  <sheetProtection sheet="1" objects="1" scenarios="1"/>
  <mergeCells count="18">
    <mergeCell ref="O2:Q2"/>
    <mergeCell ref="K9:M9"/>
    <mergeCell ref="K3:M3"/>
    <mergeCell ref="E6:F6"/>
    <mergeCell ref="G6:H6"/>
    <mergeCell ref="I6:K6"/>
    <mergeCell ref="E9:G9"/>
    <mergeCell ref="H9:J9"/>
    <mergeCell ref="I3:J3"/>
    <mergeCell ref="B23:C23"/>
    <mergeCell ref="E12:G12"/>
    <mergeCell ref="F23:F24"/>
    <mergeCell ref="E2:M2"/>
    <mergeCell ref="B35:B36"/>
    <mergeCell ref="C35:C36"/>
    <mergeCell ref="B31:C31"/>
    <mergeCell ref="E3:F3"/>
    <mergeCell ref="G3:H3"/>
  </mergeCells>
  <dataValidations count="3">
    <dataValidation type="list" allowBlank="1" showInputMessage="1" showErrorMessage="1" sqref="C41">
      <formula1>$I$4:$J$4</formula1>
    </dataValidation>
    <dataValidation type="list" allowBlank="1" showInputMessage="1" showErrorMessage="1" sqref="C40">
      <formula1>$G$4:$H$4</formula1>
    </dataValidation>
    <dataValidation type="list" allowBlank="1" showInputMessage="1" showErrorMessage="1" sqref="C39">
      <formula1>$F$4:$F$5</formula1>
    </dataValidation>
  </dataValidation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000"/>
  <sheetViews>
    <sheetView workbookViewId="0"/>
  </sheetViews>
  <sheetFormatPr baseColWidth="10" defaultColWidth="14.42578125" defaultRowHeight="15" customHeight="1" x14ac:dyDescent="0.2"/>
  <cols>
    <col min="1" max="26" width="10.7109375" customWidth="1"/>
  </cols>
  <sheetData>
    <row r="1" spans="1:2" ht="12.75" customHeight="1" x14ac:dyDescent="0.2">
      <c r="A1" s="3" t="s">
        <v>264</v>
      </c>
      <c r="B1" s="3" t="s">
        <v>64</v>
      </c>
    </row>
    <row r="2" spans="1:2" ht="12.75" customHeight="1" x14ac:dyDescent="0.2">
      <c r="A2" s="3" t="s">
        <v>265</v>
      </c>
      <c r="B2" s="1" t="s">
        <v>266</v>
      </c>
    </row>
    <row r="3" spans="1:2" ht="12.75" customHeight="1" x14ac:dyDescent="0.2">
      <c r="A3" s="3" t="s">
        <v>183</v>
      </c>
      <c r="B3" s="1" t="s">
        <v>267</v>
      </c>
    </row>
    <row r="4" spans="1:2" ht="12.75" customHeight="1" x14ac:dyDescent="0.2">
      <c r="A4" s="3" t="s">
        <v>175</v>
      </c>
      <c r="B4" s="3" t="s">
        <v>268</v>
      </c>
    </row>
    <row r="5" spans="1:2" ht="12.75" customHeight="1" x14ac:dyDescent="0.2">
      <c r="A5" s="3" t="s">
        <v>75</v>
      </c>
      <c r="B5" s="1" t="s">
        <v>269</v>
      </c>
    </row>
    <row r="6" spans="1:2" ht="12.75" customHeight="1" x14ac:dyDescent="0.2">
      <c r="A6" s="3" t="s">
        <v>168</v>
      </c>
      <c r="B6" s="3" t="s">
        <v>270</v>
      </c>
    </row>
    <row r="7" spans="1:2" ht="12.75" customHeight="1" x14ac:dyDescent="0.2">
      <c r="A7" s="3" t="s">
        <v>171</v>
      </c>
      <c r="B7" s="1" t="s">
        <v>271</v>
      </c>
    </row>
    <row r="8" spans="1:2" ht="12.75" customHeight="1" x14ac:dyDescent="0.2">
      <c r="A8" s="3" t="s">
        <v>69</v>
      </c>
      <c r="B8" s="1" t="s">
        <v>70</v>
      </c>
    </row>
    <row r="9" spans="1:2" ht="12.75" customHeight="1" x14ac:dyDescent="0.2">
      <c r="A9" s="3" t="s">
        <v>178</v>
      </c>
      <c r="B9" s="3" t="s">
        <v>272</v>
      </c>
    </row>
    <row r="10" spans="1:2" ht="12.75" customHeight="1" x14ac:dyDescent="0.2">
      <c r="A10" s="3" t="s">
        <v>177</v>
      </c>
      <c r="B10" s="3" t="s">
        <v>273</v>
      </c>
    </row>
    <row r="11" spans="1:2" ht="12.75" customHeight="1" x14ac:dyDescent="0.2">
      <c r="A11" s="3" t="s">
        <v>87</v>
      </c>
      <c r="B11" s="1" t="s">
        <v>82</v>
      </c>
    </row>
    <row r="12" spans="1:2" ht="12.75" customHeight="1" x14ac:dyDescent="0.2">
      <c r="A12" s="3" t="s">
        <v>176</v>
      </c>
      <c r="B12" s="1" t="s">
        <v>274</v>
      </c>
    </row>
    <row r="13" spans="1:2" ht="12.75" customHeight="1" x14ac:dyDescent="0.2">
      <c r="A13" s="3" t="s">
        <v>219</v>
      </c>
      <c r="B13" s="1" t="s">
        <v>275</v>
      </c>
    </row>
    <row r="14" spans="1:2" ht="12.75" customHeight="1" x14ac:dyDescent="0.2">
      <c r="A14" s="3" t="s">
        <v>65</v>
      </c>
      <c r="B14" s="1" t="s">
        <v>276</v>
      </c>
    </row>
    <row r="15" spans="1:2" ht="12.75" customHeight="1" x14ac:dyDescent="0.2"/>
    <row r="16" spans="1:2" ht="12.75" customHeight="1" x14ac:dyDescent="0.2">
      <c r="A16" s="3" t="s">
        <v>277</v>
      </c>
    </row>
    <row r="17" spans="1:3" ht="12.75" customHeight="1" x14ac:dyDescent="0.2">
      <c r="A17" s="3" t="s">
        <v>164</v>
      </c>
    </row>
    <row r="18" spans="1:3" ht="12.75" customHeight="1" x14ac:dyDescent="0.2">
      <c r="A18" s="3" t="s">
        <v>169</v>
      </c>
    </row>
    <row r="19" spans="1:3" ht="12.75" customHeight="1" x14ac:dyDescent="0.2">
      <c r="A19" s="3" t="s">
        <v>278</v>
      </c>
    </row>
    <row r="20" spans="1:3" ht="12.75" customHeight="1" x14ac:dyDescent="0.2"/>
    <row r="21" spans="1:3" ht="12.75" customHeight="1" x14ac:dyDescent="0.2"/>
    <row r="22" spans="1:3" ht="12.75" customHeight="1" x14ac:dyDescent="0.2">
      <c r="A22" s="1" t="s">
        <v>279</v>
      </c>
    </row>
    <row r="23" spans="1:3" ht="12.75" customHeight="1" x14ac:dyDescent="0.2">
      <c r="A23" s="1" t="s">
        <v>173</v>
      </c>
    </row>
    <row r="24" spans="1:3" ht="12.75" customHeight="1" x14ac:dyDescent="0.2">
      <c r="A24" s="1" t="s">
        <v>174</v>
      </c>
    </row>
    <row r="25" spans="1:3" ht="12.75" customHeight="1" x14ac:dyDescent="0.2">
      <c r="A25" s="1" t="s">
        <v>280</v>
      </c>
    </row>
    <row r="26" spans="1:3" ht="12.75" customHeight="1" x14ac:dyDescent="0.2">
      <c r="A26" s="1" t="s">
        <v>281</v>
      </c>
      <c r="C26" s="62"/>
    </row>
    <row r="27" spans="1:3" ht="12.75" customHeight="1" x14ac:dyDescent="0.2">
      <c r="A27" s="1" t="s">
        <v>165</v>
      </c>
    </row>
    <row r="28" spans="1:3" ht="12.75" customHeight="1" x14ac:dyDescent="0.2">
      <c r="A28" s="1" t="s">
        <v>180</v>
      </c>
    </row>
    <row r="29" spans="1:3" ht="12.75" customHeight="1" x14ac:dyDescent="0.2">
      <c r="A29" s="1" t="s">
        <v>166</v>
      </c>
    </row>
    <row r="30" spans="1:3" ht="12.75" customHeight="1" x14ac:dyDescent="0.2">
      <c r="A30" s="1" t="s">
        <v>221</v>
      </c>
    </row>
    <row r="31" spans="1:3" ht="12.75" customHeight="1" x14ac:dyDescent="0.2"/>
    <row r="32" spans="1:3" ht="12.75" customHeight="1" x14ac:dyDescent="0.2">
      <c r="A32" s="3" t="s">
        <v>282</v>
      </c>
    </row>
    <row r="33" ht="12.75" customHeight="1" x14ac:dyDescent="0.2"/>
    <row r="34" ht="12.75" customHeight="1" x14ac:dyDescent="0.2"/>
    <row r="35" ht="12.75" customHeight="1" x14ac:dyDescent="0.2"/>
    <row r="36" ht="12.75" customHeight="1" x14ac:dyDescent="0.2"/>
    <row r="37" ht="12.75" customHeight="1" x14ac:dyDescent="0.2"/>
    <row r="38" ht="12.75" customHeight="1" x14ac:dyDescent="0.2"/>
    <row r="39" ht="12.75" customHeight="1" x14ac:dyDescent="0.2"/>
    <row r="40" ht="12.75" customHeight="1" x14ac:dyDescent="0.2"/>
    <row r="41" ht="12.75" customHeight="1" x14ac:dyDescent="0.2"/>
    <row r="42" ht="12.75" customHeight="1" x14ac:dyDescent="0.2"/>
    <row r="43" ht="12.75" customHeight="1" x14ac:dyDescent="0.2"/>
    <row r="44" ht="12.75" customHeight="1" x14ac:dyDescent="0.2"/>
    <row r="45" ht="12.75" customHeight="1" x14ac:dyDescent="0.2"/>
    <row r="46" ht="12.75" customHeight="1" x14ac:dyDescent="0.2"/>
    <row r="47" ht="12.75" customHeight="1" x14ac:dyDescent="0.2"/>
    <row r="48" ht="12.75" customHeight="1" x14ac:dyDescent="0.2"/>
    <row r="49" ht="12.75" customHeight="1" x14ac:dyDescent="0.2"/>
    <row r="50" ht="12.75" customHeight="1" x14ac:dyDescent="0.2"/>
    <row r="51" ht="12.75" customHeight="1" x14ac:dyDescent="0.2"/>
    <row r="52" ht="12.75" customHeight="1" x14ac:dyDescent="0.2"/>
    <row r="53" ht="12.75" customHeight="1" x14ac:dyDescent="0.2"/>
    <row r="54" ht="12.75" customHeight="1" x14ac:dyDescent="0.2"/>
    <row r="55" ht="12.75" customHeight="1" x14ac:dyDescent="0.2"/>
    <row r="56" ht="12.75" customHeight="1" x14ac:dyDescent="0.2"/>
    <row r="57" ht="12.75" customHeight="1" x14ac:dyDescent="0.2"/>
    <row r="58" ht="12.75" customHeight="1" x14ac:dyDescent="0.2"/>
    <row r="59" ht="12.75" customHeight="1" x14ac:dyDescent="0.2"/>
    <row r="60" ht="12.75" customHeight="1" x14ac:dyDescent="0.2"/>
    <row r="61" ht="12.75" customHeight="1" x14ac:dyDescent="0.2"/>
    <row r="62" ht="12.75" customHeight="1" x14ac:dyDescent="0.2"/>
    <row r="63" ht="12.75" customHeight="1" x14ac:dyDescent="0.2"/>
    <row r="64"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row r="79" ht="12.75" customHeight="1" x14ac:dyDescent="0.2"/>
    <row r="80" ht="12.75" customHeight="1" x14ac:dyDescent="0.2"/>
    <row r="81" ht="12.75" customHeight="1" x14ac:dyDescent="0.2"/>
    <row r="82" ht="12.75" customHeight="1" x14ac:dyDescent="0.2"/>
    <row r="83" ht="12.75" customHeight="1" x14ac:dyDescent="0.2"/>
    <row r="84" ht="12.75" customHeight="1" x14ac:dyDescent="0.2"/>
    <row r="85" ht="12.75" customHeight="1" x14ac:dyDescent="0.2"/>
    <row r="86" ht="12.75" customHeight="1" x14ac:dyDescent="0.2"/>
    <row r="87" ht="12.75" customHeight="1" x14ac:dyDescent="0.2"/>
    <row r="88" ht="12.75" customHeight="1" x14ac:dyDescent="0.2"/>
    <row r="89" ht="12.75" customHeight="1" x14ac:dyDescent="0.2"/>
    <row r="90" ht="12.75" customHeight="1" x14ac:dyDescent="0.2"/>
    <row r="91" ht="12.75" customHeight="1" x14ac:dyDescent="0.2"/>
    <row r="92" ht="12.75" customHeight="1" x14ac:dyDescent="0.2"/>
    <row r="93" ht="12.75" customHeight="1" x14ac:dyDescent="0.2"/>
    <row r="94" ht="12.75" customHeight="1" x14ac:dyDescent="0.2"/>
    <row r="95" ht="12.75" customHeight="1" x14ac:dyDescent="0.2"/>
    <row r="96"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pageMargins left="0.7" right="0.7" top="0.75" bottom="0.75" header="0" footer="0"/>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000"/>
  <sheetViews>
    <sheetView workbookViewId="0"/>
  </sheetViews>
  <sheetFormatPr baseColWidth="10" defaultColWidth="14.42578125" defaultRowHeight="15" customHeight="1" x14ac:dyDescent="0.2"/>
  <cols>
    <col min="1" max="1" width="56" customWidth="1"/>
    <col min="2" max="2" width="10.7109375" customWidth="1"/>
    <col min="3" max="3" width="35.42578125" customWidth="1"/>
    <col min="4" max="4" width="35.85546875" customWidth="1"/>
    <col min="5" max="5" width="10.7109375" customWidth="1"/>
    <col min="6" max="6" width="74.28515625" customWidth="1"/>
    <col min="7" max="7" width="10.7109375" customWidth="1"/>
    <col min="8" max="8" width="7.28515625" customWidth="1"/>
    <col min="9" max="26" width="10.7109375" customWidth="1"/>
  </cols>
  <sheetData>
    <row r="1" spans="1:9" ht="12.75" customHeight="1" x14ac:dyDescent="0.2">
      <c r="A1" s="7" t="s">
        <v>37</v>
      </c>
      <c r="C1" s="1267" t="s">
        <v>38</v>
      </c>
      <c r="D1" s="1265"/>
      <c r="E1" s="1265"/>
      <c r="F1" s="1266"/>
    </row>
    <row r="2" spans="1:9" ht="60.75" customHeight="1" x14ac:dyDescent="0.2">
      <c r="A2" s="8" t="s">
        <v>39</v>
      </c>
      <c r="C2" s="9" t="s">
        <v>40</v>
      </c>
      <c r="D2" s="1264" t="s">
        <v>41</v>
      </c>
      <c r="E2" s="1265"/>
      <c r="F2" s="1266"/>
      <c r="I2" s="1" t="s">
        <v>42</v>
      </c>
    </row>
    <row r="3" spans="1:9" ht="52.5" customHeight="1" x14ac:dyDescent="0.2">
      <c r="A3" s="8" t="s">
        <v>43</v>
      </c>
      <c r="C3" s="9" t="s">
        <v>44</v>
      </c>
      <c r="D3" s="1264" t="s">
        <v>45</v>
      </c>
      <c r="E3" s="1265"/>
      <c r="F3" s="1266"/>
      <c r="I3" s="1" t="s">
        <v>46</v>
      </c>
    </row>
    <row r="4" spans="1:9" ht="47.25" customHeight="1" x14ac:dyDescent="0.2">
      <c r="A4" s="8" t="s">
        <v>47</v>
      </c>
      <c r="C4" s="10" t="s">
        <v>48</v>
      </c>
      <c r="D4" s="1264" t="s">
        <v>49</v>
      </c>
      <c r="E4" s="1265"/>
      <c r="F4" s="1266"/>
    </row>
    <row r="5" spans="1:9" ht="25.5" customHeight="1" x14ac:dyDescent="0.2">
      <c r="A5" s="11" t="s">
        <v>50</v>
      </c>
      <c r="C5" s="9" t="s">
        <v>52</v>
      </c>
      <c r="D5" s="1264" t="s">
        <v>54</v>
      </c>
      <c r="E5" s="1265"/>
      <c r="F5" s="1266"/>
    </row>
    <row r="6" spans="1:9" ht="41.25" customHeight="1" x14ac:dyDescent="0.2">
      <c r="A6" s="8" t="s">
        <v>55</v>
      </c>
      <c r="C6" s="9" t="s">
        <v>56</v>
      </c>
      <c r="D6" s="1264" t="s">
        <v>58</v>
      </c>
      <c r="E6" s="1265"/>
      <c r="F6" s="1266"/>
    </row>
    <row r="7" spans="1:9" ht="42" customHeight="1" x14ac:dyDescent="0.2">
      <c r="A7" s="8" t="s">
        <v>59</v>
      </c>
      <c r="C7" s="9" t="s">
        <v>60</v>
      </c>
      <c r="D7" s="1264" t="s">
        <v>61</v>
      </c>
      <c r="E7" s="1265"/>
      <c r="F7" s="1266"/>
    </row>
    <row r="8" spans="1:9" ht="42" customHeight="1" x14ac:dyDescent="0.2">
      <c r="A8" s="1"/>
      <c r="C8" s="12" t="s">
        <v>62</v>
      </c>
    </row>
    <row r="9" spans="1:9" ht="42" customHeight="1" x14ac:dyDescent="0.2">
      <c r="A9" s="1"/>
      <c r="C9" s="9" t="s">
        <v>63</v>
      </c>
      <c r="D9" s="8" t="s">
        <v>64</v>
      </c>
    </row>
    <row r="10" spans="1:9" ht="42" customHeight="1" x14ac:dyDescent="0.2">
      <c r="A10" s="1"/>
      <c r="C10" s="13" t="s">
        <v>65</v>
      </c>
      <c r="D10" s="14" t="s">
        <v>66</v>
      </c>
      <c r="E10" s="15"/>
      <c r="F10" s="16"/>
    </row>
    <row r="11" spans="1:9" ht="29.25" customHeight="1" x14ac:dyDescent="0.2">
      <c r="A11" s="1"/>
      <c r="C11" s="13" t="s">
        <v>67</v>
      </c>
      <c r="D11" s="14" t="s">
        <v>68</v>
      </c>
      <c r="E11" s="17"/>
      <c r="F11" s="18"/>
    </row>
    <row r="12" spans="1:9" ht="42" customHeight="1" x14ac:dyDescent="0.2">
      <c r="A12" s="1"/>
      <c r="C12" s="13" t="s">
        <v>69</v>
      </c>
      <c r="D12" s="14" t="s">
        <v>70</v>
      </c>
      <c r="E12" s="17"/>
      <c r="F12" s="18"/>
    </row>
    <row r="13" spans="1:9" ht="60" customHeight="1" x14ac:dyDescent="0.2">
      <c r="A13" s="1"/>
      <c r="C13" s="13" t="s">
        <v>71</v>
      </c>
      <c r="D13" s="14" t="s">
        <v>72</v>
      </c>
      <c r="E13" s="17"/>
      <c r="F13" s="18"/>
    </row>
    <row r="14" spans="1:9" ht="24.75" customHeight="1" x14ac:dyDescent="0.2">
      <c r="C14" s="13" t="s">
        <v>73</v>
      </c>
      <c r="D14" s="14" t="s">
        <v>74</v>
      </c>
      <c r="E14" s="17"/>
      <c r="F14" s="18"/>
    </row>
    <row r="15" spans="1:9" ht="56.25" customHeight="1" x14ac:dyDescent="0.2">
      <c r="C15" s="13" t="s">
        <v>75</v>
      </c>
      <c r="D15" s="14" t="s">
        <v>76</v>
      </c>
      <c r="E15" s="17"/>
      <c r="F15" s="18"/>
    </row>
    <row r="16" spans="1:9" ht="30" customHeight="1" x14ac:dyDescent="0.2">
      <c r="C16" s="13" t="s">
        <v>77</v>
      </c>
      <c r="D16" s="14" t="s">
        <v>78</v>
      </c>
      <c r="E16" s="17"/>
      <c r="F16" s="18"/>
    </row>
    <row r="17" spans="3:6" ht="32.25" customHeight="1" x14ac:dyDescent="0.2">
      <c r="C17" s="13" t="s">
        <v>79</v>
      </c>
      <c r="D17" s="14" t="s">
        <v>80</v>
      </c>
      <c r="E17" s="17"/>
      <c r="F17" s="18"/>
    </row>
    <row r="18" spans="3:6" ht="39.75" customHeight="1" x14ac:dyDescent="0.2">
      <c r="C18" s="13" t="s">
        <v>81</v>
      </c>
      <c r="D18" s="14" t="s">
        <v>82</v>
      </c>
      <c r="E18" s="17"/>
      <c r="F18" s="18"/>
    </row>
    <row r="19" spans="3:6" ht="55.5" customHeight="1" x14ac:dyDescent="0.2">
      <c r="C19" s="13" t="s">
        <v>83</v>
      </c>
      <c r="D19" s="14" t="s">
        <v>84</v>
      </c>
      <c r="E19" s="17"/>
      <c r="F19" s="18"/>
    </row>
    <row r="20" spans="3:6" ht="69" customHeight="1" x14ac:dyDescent="0.2">
      <c r="C20" s="13" t="s">
        <v>85</v>
      </c>
      <c r="D20" s="14" t="s">
        <v>86</v>
      </c>
      <c r="E20" s="17"/>
      <c r="F20" s="18"/>
    </row>
    <row r="21" spans="3:6" ht="42" customHeight="1" x14ac:dyDescent="0.2">
      <c r="C21" s="13" t="s">
        <v>89</v>
      </c>
      <c r="D21" s="14" t="s">
        <v>90</v>
      </c>
      <c r="E21" s="17"/>
      <c r="F21" s="18"/>
    </row>
    <row r="22" spans="3:6" ht="46.5" customHeight="1" x14ac:dyDescent="0.2">
      <c r="C22" s="13" t="s">
        <v>91</v>
      </c>
      <c r="D22" s="14" t="s">
        <v>92</v>
      </c>
      <c r="E22" s="17"/>
      <c r="F22" s="18"/>
    </row>
    <row r="23" spans="3:6" ht="12.75" customHeight="1" x14ac:dyDescent="0.2"/>
    <row r="24" spans="3:6" ht="12.75" customHeight="1" x14ac:dyDescent="0.2"/>
    <row r="25" spans="3:6" ht="12.75" customHeight="1" x14ac:dyDescent="0.2"/>
    <row r="26" spans="3:6" ht="12.75" customHeight="1" x14ac:dyDescent="0.2"/>
    <row r="27" spans="3:6" ht="12.75" customHeight="1" x14ac:dyDescent="0.2"/>
    <row r="28" spans="3:6" ht="12.75" customHeight="1" x14ac:dyDescent="0.2"/>
    <row r="29" spans="3:6" ht="12.75" customHeight="1" x14ac:dyDescent="0.2"/>
    <row r="30" spans="3:6" ht="12.75" customHeight="1" x14ac:dyDescent="0.2"/>
    <row r="31" spans="3:6" ht="12.75" customHeight="1" x14ac:dyDescent="0.2"/>
    <row r="32" spans="3:6" ht="12.75" customHeight="1" x14ac:dyDescent="0.2"/>
    <row r="33" ht="12.75" customHeight="1" x14ac:dyDescent="0.2"/>
    <row r="34" ht="12.75" customHeight="1" x14ac:dyDescent="0.2"/>
    <row r="35" ht="12.75" customHeight="1" x14ac:dyDescent="0.2"/>
    <row r="36" ht="12.75" customHeight="1" x14ac:dyDescent="0.2"/>
    <row r="37" ht="12.75" customHeight="1" x14ac:dyDescent="0.2"/>
    <row r="38" ht="12.75" customHeight="1" x14ac:dyDescent="0.2"/>
    <row r="39" ht="12.75" customHeight="1" x14ac:dyDescent="0.2"/>
    <row r="40" ht="12.75" customHeight="1" x14ac:dyDescent="0.2"/>
    <row r="41" ht="12.75" customHeight="1" x14ac:dyDescent="0.2"/>
    <row r="42" ht="12.75" customHeight="1" x14ac:dyDescent="0.2"/>
    <row r="43" ht="12.75" customHeight="1" x14ac:dyDescent="0.2"/>
    <row r="44" ht="12.75" customHeight="1" x14ac:dyDescent="0.2"/>
    <row r="45" ht="12.75" customHeight="1" x14ac:dyDescent="0.2"/>
    <row r="46" ht="12.75" customHeight="1" x14ac:dyDescent="0.2"/>
    <row r="47" ht="12.75" customHeight="1" x14ac:dyDescent="0.2"/>
    <row r="48" ht="12.75" customHeight="1" x14ac:dyDescent="0.2"/>
    <row r="49" ht="12.75" customHeight="1" x14ac:dyDescent="0.2"/>
    <row r="50" ht="12.75" customHeight="1" x14ac:dyDescent="0.2"/>
    <row r="51" ht="12.75" customHeight="1" x14ac:dyDescent="0.2"/>
    <row r="52" ht="12.75" customHeight="1" x14ac:dyDescent="0.2"/>
    <row r="53" ht="12.75" customHeight="1" x14ac:dyDescent="0.2"/>
    <row r="54" ht="12.75" customHeight="1" x14ac:dyDescent="0.2"/>
    <row r="55" ht="12.75" customHeight="1" x14ac:dyDescent="0.2"/>
    <row r="56" ht="12.75" customHeight="1" x14ac:dyDescent="0.2"/>
    <row r="57" ht="12.75" customHeight="1" x14ac:dyDescent="0.2"/>
    <row r="58" ht="12.75" customHeight="1" x14ac:dyDescent="0.2"/>
    <row r="59" ht="12.75" customHeight="1" x14ac:dyDescent="0.2"/>
    <row r="60" ht="12.75" customHeight="1" x14ac:dyDescent="0.2"/>
    <row r="61" ht="12.75" customHeight="1" x14ac:dyDescent="0.2"/>
    <row r="62" ht="12.75" customHeight="1" x14ac:dyDescent="0.2"/>
    <row r="63" ht="12.75" customHeight="1" x14ac:dyDescent="0.2"/>
    <row r="64"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row r="79" ht="12.75" customHeight="1" x14ac:dyDescent="0.2"/>
    <row r="80" ht="12.75" customHeight="1" x14ac:dyDescent="0.2"/>
    <row r="81" ht="12.75" customHeight="1" x14ac:dyDescent="0.2"/>
    <row r="82" ht="12.75" customHeight="1" x14ac:dyDescent="0.2"/>
    <row r="83" ht="12.75" customHeight="1" x14ac:dyDescent="0.2"/>
    <row r="84" ht="12.75" customHeight="1" x14ac:dyDescent="0.2"/>
    <row r="85" ht="12.75" customHeight="1" x14ac:dyDescent="0.2"/>
    <row r="86" ht="12.75" customHeight="1" x14ac:dyDescent="0.2"/>
    <row r="87" ht="12.75" customHeight="1" x14ac:dyDescent="0.2"/>
    <row r="88" ht="12.75" customHeight="1" x14ac:dyDescent="0.2"/>
    <row r="89" ht="12.75" customHeight="1" x14ac:dyDescent="0.2"/>
    <row r="90" ht="12.75" customHeight="1" x14ac:dyDescent="0.2"/>
    <row r="91" ht="12.75" customHeight="1" x14ac:dyDescent="0.2"/>
    <row r="92" ht="12.75" customHeight="1" x14ac:dyDescent="0.2"/>
    <row r="93" ht="12.75" customHeight="1" x14ac:dyDescent="0.2"/>
    <row r="94" ht="12.75" customHeight="1" x14ac:dyDescent="0.2"/>
    <row r="95" ht="12.75" customHeight="1" x14ac:dyDescent="0.2"/>
    <row r="96"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7">
    <mergeCell ref="D6:F6"/>
    <mergeCell ref="D7:F7"/>
    <mergeCell ref="C1:F1"/>
    <mergeCell ref="D2:F2"/>
    <mergeCell ref="D3:F3"/>
    <mergeCell ref="D4:F4"/>
    <mergeCell ref="D5:F5"/>
  </mergeCells>
  <pageMargins left="0.7" right="0.7" top="0.75" bottom="0.75" header="0" footer="0"/>
  <pageSetup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7"/>
  <sheetViews>
    <sheetView topLeftCell="A578" zoomScale="65" zoomScaleNormal="60" workbookViewId="0">
      <selection activeCell="B569" sqref="B569:C571"/>
    </sheetView>
  </sheetViews>
  <sheetFormatPr baseColWidth="10" defaultColWidth="14.42578125" defaultRowHeight="15" customHeight="1" x14ac:dyDescent="0.3"/>
  <cols>
    <col min="1" max="1" width="40" style="132" customWidth="1"/>
    <col min="2" max="2" width="53" style="132" customWidth="1"/>
    <col min="3" max="3" width="33.85546875" style="132" customWidth="1"/>
    <col min="4" max="4" width="30.42578125" style="132" customWidth="1"/>
    <col min="5" max="27" width="10.7109375" style="132" customWidth="1"/>
    <col min="28" max="16384" width="14.42578125" style="132"/>
  </cols>
  <sheetData>
    <row r="1" ht="15" hidden="1" customHeight="1" x14ac:dyDescent="0.3"/>
    <row r="2" ht="15" hidden="1" customHeight="1" x14ac:dyDescent="0.3"/>
    <row r="3" ht="15" hidden="1" customHeight="1" x14ac:dyDescent="0.3"/>
    <row r="4" ht="15" hidden="1" customHeight="1" x14ac:dyDescent="0.3"/>
    <row r="5" ht="15" hidden="1" customHeight="1" x14ac:dyDescent="0.3"/>
    <row r="6" ht="15" hidden="1" customHeight="1" x14ac:dyDescent="0.3"/>
    <row r="7" ht="15" hidden="1" customHeight="1" x14ac:dyDescent="0.3"/>
    <row r="8" ht="15" hidden="1" customHeight="1" x14ac:dyDescent="0.3"/>
    <row r="9" ht="15" hidden="1" customHeight="1" x14ac:dyDescent="0.3"/>
    <row r="10" ht="15" hidden="1" customHeight="1" x14ac:dyDescent="0.3"/>
    <row r="11" ht="15" hidden="1" customHeight="1" x14ac:dyDescent="0.3"/>
    <row r="12" ht="15" hidden="1" customHeight="1" x14ac:dyDescent="0.3"/>
    <row r="13" ht="15" hidden="1" customHeight="1" x14ac:dyDescent="0.3"/>
    <row r="14" ht="15" hidden="1" customHeight="1" x14ac:dyDescent="0.3"/>
    <row r="15" ht="15" hidden="1" customHeight="1" x14ac:dyDescent="0.3"/>
    <row r="16" ht="15" hidden="1" customHeight="1" x14ac:dyDescent="0.3"/>
    <row r="17" ht="15" hidden="1" customHeight="1" x14ac:dyDescent="0.3"/>
    <row r="18" ht="15" hidden="1" customHeight="1" x14ac:dyDescent="0.3"/>
    <row r="19" ht="15" hidden="1" customHeight="1" x14ac:dyDescent="0.3"/>
    <row r="20" ht="15" hidden="1" customHeight="1" x14ac:dyDescent="0.3"/>
    <row r="21" ht="15" hidden="1" customHeight="1" x14ac:dyDescent="0.3"/>
    <row r="22" ht="15" hidden="1" customHeight="1" x14ac:dyDescent="0.3"/>
    <row r="23" ht="15" hidden="1" customHeight="1" x14ac:dyDescent="0.3"/>
    <row r="24" ht="15" hidden="1" customHeight="1" x14ac:dyDescent="0.3"/>
    <row r="25" ht="15" hidden="1" customHeight="1" x14ac:dyDescent="0.3"/>
    <row r="26" ht="15" hidden="1" customHeight="1" x14ac:dyDescent="0.3"/>
    <row r="27" ht="15" hidden="1" customHeight="1" x14ac:dyDescent="0.3"/>
    <row r="28" ht="15" hidden="1" customHeight="1" x14ac:dyDescent="0.3"/>
    <row r="29" ht="15" hidden="1" customHeight="1" x14ac:dyDescent="0.3"/>
    <row r="30" ht="15" hidden="1" customHeight="1" x14ac:dyDescent="0.3"/>
    <row r="31" ht="15" hidden="1" customHeight="1" x14ac:dyDescent="0.3"/>
    <row r="32" ht="15" hidden="1" customHeight="1" x14ac:dyDescent="0.3"/>
    <row r="33" spans="1:4" ht="15" hidden="1" customHeight="1" x14ac:dyDescent="0.3"/>
    <row r="34" spans="1:4" ht="15" hidden="1" customHeight="1" x14ac:dyDescent="0.3"/>
    <row r="35" spans="1:4" ht="15" hidden="1" customHeight="1" x14ac:dyDescent="0.3"/>
    <row r="36" spans="1:4" ht="15" hidden="1" customHeight="1" x14ac:dyDescent="0.3"/>
    <row r="37" spans="1:4" ht="15" hidden="1" customHeight="1" x14ac:dyDescent="0.3"/>
    <row r="38" spans="1:4" ht="15" hidden="1" customHeight="1" x14ac:dyDescent="0.3"/>
    <row r="39" spans="1:4" ht="15" hidden="1" customHeight="1" x14ac:dyDescent="0.3"/>
    <row r="40" spans="1:4" ht="15" hidden="1" customHeight="1" x14ac:dyDescent="0.3"/>
    <row r="42" spans="1:4" s="244" customFormat="1" ht="15" customHeight="1" x14ac:dyDescent="0.3"/>
    <row r="44" spans="1:4" ht="15" customHeight="1" x14ac:dyDescent="0.3">
      <c r="A44" s="1309"/>
      <c r="B44" s="1293" t="s">
        <v>378</v>
      </c>
      <c r="C44" s="1293"/>
      <c r="D44" s="131" t="s">
        <v>114</v>
      </c>
    </row>
    <row r="45" spans="1:4" ht="15" customHeight="1" x14ac:dyDescent="0.3">
      <c r="A45" s="1309"/>
      <c r="B45" s="1293"/>
      <c r="C45" s="1293"/>
      <c r="D45" s="131" t="s">
        <v>414</v>
      </c>
    </row>
    <row r="46" spans="1:4" ht="67.5" customHeight="1" x14ac:dyDescent="0.3">
      <c r="A46" s="1309"/>
      <c r="B46" s="1293"/>
      <c r="C46" s="1293"/>
      <c r="D46" s="131" t="s">
        <v>415</v>
      </c>
    </row>
    <row r="47" spans="1:4" ht="15" customHeight="1" x14ac:dyDescent="0.3">
      <c r="A47" s="135"/>
      <c r="B47" s="135"/>
      <c r="C47" s="135"/>
      <c r="D47" s="135"/>
    </row>
    <row r="48" spans="1:4" ht="15" customHeight="1" x14ac:dyDescent="0.3">
      <c r="A48" s="137" t="s">
        <v>104</v>
      </c>
      <c r="B48" s="1281" t="s">
        <v>300</v>
      </c>
      <c r="C48" s="1281"/>
      <c r="D48" s="1281"/>
    </row>
    <row r="49" spans="1:4" ht="15" customHeight="1" x14ac:dyDescent="0.3">
      <c r="A49" s="135"/>
      <c r="B49" s="135"/>
      <c r="C49" s="135"/>
      <c r="D49" s="135"/>
    </row>
    <row r="50" spans="1:4" ht="15" customHeight="1" x14ac:dyDescent="0.3">
      <c r="A50" s="138" t="s">
        <v>379</v>
      </c>
      <c r="B50" s="1330">
        <v>44006</v>
      </c>
      <c r="C50" s="1330"/>
      <c r="D50" s="1330"/>
    </row>
    <row r="51" spans="1:4" ht="15" customHeight="1" x14ac:dyDescent="0.3">
      <c r="A51" s="138"/>
      <c r="B51" s="135"/>
      <c r="C51" s="135"/>
      <c r="D51" s="135"/>
    </row>
    <row r="52" spans="1:4" ht="15" customHeight="1" x14ac:dyDescent="0.3">
      <c r="A52" s="139" t="s">
        <v>105</v>
      </c>
      <c r="B52" s="1281"/>
      <c r="C52" s="1281"/>
      <c r="D52" s="1282"/>
    </row>
    <row r="53" spans="1:4" ht="15" customHeight="1" x14ac:dyDescent="0.3">
      <c r="A53" s="135"/>
      <c r="B53" s="135"/>
      <c r="C53" s="135"/>
      <c r="D53" s="135"/>
    </row>
    <row r="54" spans="1:4" ht="15" customHeight="1" x14ac:dyDescent="0.3">
      <c r="A54" s="1283" t="s">
        <v>380</v>
      </c>
      <c r="B54" s="1284"/>
      <c r="C54" s="1284"/>
      <c r="D54" s="1285"/>
    </row>
    <row r="55" spans="1:4" ht="15" customHeight="1" x14ac:dyDescent="0.3">
      <c r="A55" s="140" t="s">
        <v>106</v>
      </c>
      <c r="B55" s="140" t="s">
        <v>107</v>
      </c>
      <c r="C55" s="1286" t="s">
        <v>108</v>
      </c>
      <c r="D55" s="1287"/>
    </row>
    <row r="56" spans="1:4" ht="82.5" x14ac:dyDescent="0.3">
      <c r="A56" s="141" t="s">
        <v>109</v>
      </c>
      <c r="B56" s="191" t="s">
        <v>417</v>
      </c>
      <c r="C56" s="1379" t="s">
        <v>418</v>
      </c>
      <c r="D56" s="1379"/>
    </row>
    <row r="57" spans="1:4" ht="121.5" customHeight="1" x14ac:dyDescent="0.3">
      <c r="A57" s="141" t="s">
        <v>99</v>
      </c>
      <c r="B57" s="191" t="s">
        <v>419</v>
      </c>
      <c r="C57" s="1379" t="s">
        <v>420</v>
      </c>
      <c r="D57" s="1379"/>
    </row>
    <row r="58" spans="1:4" ht="66.75" customHeight="1" x14ac:dyDescent="0.3">
      <c r="A58" s="141" t="s">
        <v>60</v>
      </c>
      <c r="B58" s="191" t="s">
        <v>421</v>
      </c>
      <c r="C58" s="1308" t="s">
        <v>422</v>
      </c>
      <c r="D58" s="1308"/>
    </row>
    <row r="59" spans="1:4" ht="16.5" x14ac:dyDescent="0.3">
      <c r="A59" s="141" t="s">
        <v>165</v>
      </c>
      <c r="B59" s="192" t="s">
        <v>423</v>
      </c>
      <c r="C59" s="1308" t="s">
        <v>402</v>
      </c>
      <c r="D59" s="1308"/>
    </row>
    <row r="60" spans="1:4" ht="115.5" x14ac:dyDescent="0.3">
      <c r="A60" s="141" t="s">
        <v>110</v>
      </c>
      <c r="B60" s="191" t="s">
        <v>424</v>
      </c>
      <c r="C60" s="1380" t="s">
        <v>402</v>
      </c>
      <c r="D60" s="1380"/>
    </row>
    <row r="61" spans="1:4" ht="52.5" customHeight="1" x14ac:dyDescent="0.3">
      <c r="A61" s="141" t="s">
        <v>180</v>
      </c>
      <c r="B61" s="193" t="s">
        <v>402</v>
      </c>
      <c r="C61" s="1308" t="s">
        <v>425</v>
      </c>
      <c r="D61" s="1308"/>
    </row>
    <row r="62" spans="1:4" ht="50.25" customHeight="1" x14ac:dyDescent="0.3">
      <c r="A62" s="141" t="s">
        <v>381</v>
      </c>
      <c r="B62" s="194" t="s">
        <v>402</v>
      </c>
      <c r="C62" s="1308" t="s">
        <v>426</v>
      </c>
      <c r="D62" s="1308"/>
    </row>
    <row r="63" spans="1:4" ht="15" customHeight="1" x14ac:dyDescent="0.3">
      <c r="A63" s="1276" t="s">
        <v>382</v>
      </c>
      <c r="B63" s="1277"/>
      <c r="C63" s="1278"/>
      <c r="D63" s="1279"/>
    </row>
    <row r="64" spans="1:4" ht="15" customHeight="1" x14ac:dyDescent="0.3">
      <c r="A64" s="140" t="s">
        <v>106</v>
      </c>
      <c r="B64" s="189" t="s">
        <v>107</v>
      </c>
      <c r="C64" s="1280" t="s">
        <v>108</v>
      </c>
      <c r="D64" s="1280"/>
    </row>
    <row r="65" spans="1:4" ht="16.5" x14ac:dyDescent="0.3">
      <c r="A65" s="141" t="s">
        <v>383</v>
      </c>
      <c r="B65" s="195" t="s">
        <v>402</v>
      </c>
      <c r="C65" s="1308" t="s">
        <v>402</v>
      </c>
      <c r="D65" s="1308"/>
    </row>
    <row r="66" spans="1:4" ht="15" customHeight="1" x14ac:dyDescent="0.3">
      <c r="A66" s="141" t="s">
        <v>384</v>
      </c>
      <c r="B66" s="195" t="s">
        <v>402</v>
      </c>
      <c r="C66" s="1308" t="s">
        <v>402</v>
      </c>
      <c r="D66" s="1308"/>
    </row>
    <row r="67" spans="1:4" ht="15" customHeight="1" x14ac:dyDescent="0.3">
      <c r="A67" s="141" t="s">
        <v>385</v>
      </c>
      <c r="B67" s="195" t="s">
        <v>402</v>
      </c>
      <c r="C67" s="1308" t="s">
        <v>402</v>
      </c>
      <c r="D67" s="1308"/>
    </row>
    <row r="68" spans="1:4" ht="46.5" customHeight="1" x14ac:dyDescent="0.3">
      <c r="A68" s="141" t="s">
        <v>386</v>
      </c>
      <c r="B68" s="195" t="s">
        <v>402</v>
      </c>
      <c r="C68" s="1308" t="s">
        <v>427</v>
      </c>
      <c r="D68" s="1308"/>
    </row>
    <row r="69" spans="1:4" ht="15" customHeight="1" x14ac:dyDescent="0.3">
      <c r="A69" s="141" t="s">
        <v>387</v>
      </c>
      <c r="B69" s="195" t="s">
        <v>402</v>
      </c>
      <c r="C69" s="1308" t="s">
        <v>402</v>
      </c>
      <c r="D69" s="1308"/>
    </row>
    <row r="70" spans="1:4" ht="15" customHeight="1" x14ac:dyDescent="0.3">
      <c r="A70" s="141" t="s">
        <v>388</v>
      </c>
      <c r="B70" s="195" t="s">
        <v>402</v>
      </c>
      <c r="C70" s="1308" t="s">
        <v>402</v>
      </c>
      <c r="D70" s="1308"/>
    </row>
    <row r="71" spans="1:4" ht="15" customHeight="1" x14ac:dyDescent="0.3">
      <c r="A71" s="142" t="s">
        <v>389</v>
      </c>
      <c r="B71" s="195" t="s">
        <v>402</v>
      </c>
      <c r="C71" s="1308" t="s">
        <v>402</v>
      </c>
      <c r="D71" s="1308"/>
    </row>
    <row r="72" spans="1:4" ht="15" customHeight="1" x14ac:dyDescent="0.3">
      <c r="A72" s="141" t="s">
        <v>381</v>
      </c>
      <c r="B72" s="195" t="s">
        <v>402</v>
      </c>
      <c r="C72" s="1308" t="s">
        <v>402</v>
      </c>
      <c r="D72" s="1308"/>
    </row>
    <row r="73" spans="1:4" ht="15" customHeight="1" x14ac:dyDescent="0.3">
      <c r="A73" s="1270" t="s">
        <v>390</v>
      </c>
      <c r="B73" s="1271"/>
      <c r="C73" s="1272"/>
      <c r="D73" s="1273"/>
    </row>
    <row r="74" spans="1:4" ht="15" customHeight="1" x14ac:dyDescent="0.3">
      <c r="A74" s="140" t="s">
        <v>106</v>
      </c>
      <c r="B74" s="143" t="s">
        <v>111</v>
      </c>
      <c r="C74" s="1274" t="s">
        <v>112</v>
      </c>
      <c r="D74" s="1274"/>
    </row>
    <row r="75" spans="1:4" ht="57" customHeight="1" x14ac:dyDescent="0.3">
      <c r="A75" s="141" t="s">
        <v>391</v>
      </c>
      <c r="B75" s="196" t="s">
        <v>402</v>
      </c>
      <c r="C75" s="1308" t="s">
        <v>428</v>
      </c>
      <c r="D75" s="1308"/>
    </row>
    <row r="76" spans="1:4" ht="62.25" customHeight="1" x14ac:dyDescent="0.3">
      <c r="A76" s="141" t="s">
        <v>100</v>
      </c>
      <c r="B76" s="196" t="s">
        <v>402</v>
      </c>
      <c r="C76" s="1308" t="s">
        <v>428</v>
      </c>
      <c r="D76" s="1308"/>
    </row>
    <row r="77" spans="1:4" ht="42.75" customHeight="1" x14ac:dyDescent="0.3">
      <c r="A77" s="141" t="s">
        <v>392</v>
      </c>
      <c r="B77" s="197" t="s">
        <v>429</v>
      </c>
      <c r="C77" s="1379" t="s">
        <v>430</v>
      </c>
      <c r="D77" s="1379"/>
    </row>
    <row r="78" spans="1:4" ht="15" customHeight="1" x14ac:dyDescent="0.3">
      <c r="A78" s="141" t="s">
        <v>393</v>
      </c>
      <c r="B78" s="196" t="s">
        <v>402</v>
      </c>
      <c r="C78" s="1308" t="s">
        <v>402</v>
      </c>
      <c r="D78" s="1308"/>
    </row>
    <row r="79" spans="1:4" ht="41.25" customHeight="1" x14ac:dyDescent="0.3">
      <c r="A79" s="141" t="s">
        <v>221</v>
      </c>
      <c r="B79" s="196" t="s">
        <v>402</v>
      </c>
      <c r="C79" s="1308" t="s">
        <v>431</v>
      </c>
      <c r="D79" s="1308"/>
    </row>
    <row r="80" spans="1:4" ht="20.25" customHeight="1" x14ac:dyDescent="0.3">
      <c r="A80" s="141" t="s">
        <v>394</v>
      </c>
      <c r="B80" s="196" t="s">
        <v>402</v>
      </c>
      <c r="C80" s="1308" t="s">
        <v>432</v>
      </c>
      <c r="D80" s="1308"/>
    </row>
    <row r="81" spans="1:4" ht="15" customHeight="1" x14ac:dyDescent="0.3">
      <c r="A81" s="141" t="s">
        <v>381</v>
      </c>
      <c r="B81" s="196" t="s">
        <v>402</v>
      </c>
      <c r="C81" s="1308" t="s">
        <v>402</v>
      </c>
      <c r="D81" s="1308"/>
    </row>
    <row r="83" spans="1:4" s="245" customFormat="1" ht="15" customHeight="1" x14ac:dyDescent="0.3"/>
    <row r="85" spans="1:4" ht="31.5" customHeight="1" x14ac:dyDescent="0.3">
      <c r="A85" s="1309"/>
      <c r="B85" s="1293" t="s">
        <v>378</v>
      </c>
      <c r="C85" s="1293"/>
      <c r="D85" s="131" t="s">
        <v>114</v>
      </c>
    </row>
    <row r="86" spans="1:4" ht="33.75" customHeight="1" x14ac:dyDescent="0.3">
      <c r="A86" s="1309"/>
      <c r="B86" s="1293"/>
      <c r="C86" s="1293"/>
      <c r="D86" s="131" t="s">
        <v>414</v>
      </c>
    </row>
    <row r="87" spans="1:4" ht="32.25" customHeight="1" x14ac:dyDescent="0.3">
      <c r="A87" s="1309"/>
      <c r="B87" s="1293"/>
      <c r="C87" s="1293"/>
      <c r="D87" s="131" t="s">
        <v>415</v>
      </c>
    </row>
    <row r="88" spans="1:4" ht="15" customHeight="1" x14ac:dyDescent="0.3">
      <c r="A88" s="135"/>
      <c r="B88" s="135"/>
      <c r="C88" s="135"/>
      <c r="D88" s="135"/>
    </row>
    <row r="89" spans="1:4" ht="15" customHeight="1" x14ac:dyDescent="0.3">
      <c r="A89" s="137" t="s">
        <v>104</v>
      </c>
      <c r="B89" s="1281" t="s">
        <v>345</v>
      </c>
      <c r="C89" s="1281"/>
      <c r="D89" s="1281"/>
    </row>
    <row r="90" spans="1:4" ht="15" customHeight="1" x14ac:dyDescent="0.3">
      <c r="A90" s="135"/>
      <c r="B90" s="135"/>
      <c r="C90" s="135"/>
      <c r="D90" s="135"/>
    </row>
    <row r="91" spans="1:4" ht="15" customHeight="1" x14ac:dyDescent="0.3">
      <c r="A91" s="138" t="s">
        <v>379</v>
      </c>
      <c r="B91" s="1310">
        <v>44028</v>
      </c>
      <c r="C91" s="1310"/>
      <c r="D91" s="1310"/>
    </row>
    <row r="92" spans="1:4" ht="15" customHeight="1" x14ac:dyDescent="0.3">
      <c r="A92" s="138"/>
      <c r="B92" s="135"/>
      <c r="C92" s="135"/>
      <c r="D92" s="135"/>
    </row>
    <row r="93" spans="1:4" ht="15" customHeight="1" x14ac:dyDescent="0.3">
      <c r="A93" s="139" t="s">
        <v>105</v>
      </c>
      <c r="B93" s="1281"/>
      <c r="C93" s="1281"/>
      <c r="D93" s="1282"/>
    </row>
    <row r="94" spans="1:4" ht="15" customHeight="1" x14ac:dyDescent="0.3">
      <c r="A94" s="135"/>
      <c r="B94" s="135"/>
      <c r="C94" s="135"/>
      <c r="D94" s="135"/>
    </row>
    <row r="95" spans="1:4" ht="15" customHeight="1" x14ac:dyDescent="0.3">
      <c r="A95" s="1283" t="s">
        <v>380</v>
      </c>
      <c r="B95" s="1284"/>
      <c r="C95" s="1284"/>
      <c r="D95" s="1285"/>
    </row>
    <row r="96" spans="1:4" ht="15" customHeight="1" x14ac:dyDescent="0.3">
      <c r="A96" s="140" t="s">
        <v>106</v>
      </c>
      <c r="B96" s="140" t="s">
        <v>107</v>
      </c>
      <c r="C96" s="1286" t="s">
        <v>108</v>
      </c>
      <c r="D96" s="1287"/>
    </row>
    <row r="97" spans="1:4" ht="63" customHeight="1" x14ac:dyDescent="0.3">
      <c r="A97" s="251" t="s">
        <v>109</v>
      </c>
      <c r="B97" s="263" t="s">
        <v>655</v>
      </c>
      <c r="C97" s="1297" t="s">
        <v>656</v>
      </c>
      <c r="D97" s="1297"/>
    </row>
    <row r="98" spans="1:4" ht="115.5" x14ac:dyDescent="0.3">
      <c r="A98" s="251" t="s">
        <v>99</v>
      </c>
      <c r="B98" s="253" t="s">
        <v>657</v>
      </c>
      <c r="C98" s="1296"/>
      <c r="D98" s="1296"/>
    </row>
    <row r="99" spans="1:4" ht="16.5" x14ac:dyDescent="0.3">
      <c r="A99" s="251" t="s">
        <v>60</v>
      </c>
      <c r="B99" s="254" t="s">
        <v>402</v>
      </c>
      <c r="C99" s="1296" t="s">
        <v>658</v>
      </c>
      <c r="D99" s="1296"/>
    </row>
    <row r="100" spans="1:4" ht="99" x14ac:dyDescent="0.3">
      <c r="A100" s="251" t="s">
        <v>165</v>
      </c>
      <c r="B100" s="252" t="s">
        <v>659</v>
      </c>
      <c r="C100" s="1296" t="s">
        <v>402</v>
      </c>
      <c r="D100" s="1296"/>
    </row>
    <row r="101" spans="1:4" ht="49.5" x14ac:dyDescent="0.3">
      <c r="A101" s="251" t="s">
        <v>110</v>
      </c>
      <c r="B101" s="254" t="s">
        <v>660</v>
      </c>
      <c r="C101" s="1296" t="s">
        <v>402</v>
      </c>
      <c r="D101" s="1296"/>
    </row>
    <row r="102" spans="1:4" ht="33" x14ac:dyDescent="0.3">
      <c r="A102" s="251" t="s">
        <v>180</v>
      </c>
      <c r="B102" s="254" t="s">
        <v>661</v>
      </c>
      <c r="C102" s="1306" t="s">
        <v>662</v>
      </c>
      <c r="D102" s="1307"/>
    </row>
    <row r="103" spans="1:4" ht="115.5" x14ac:dyDescent="0.3">
      <c r="A103" s="251" t="s">
        <v>381</v>
      </c>
      <c r="B103" s="252" t="s">
        <v>663</v>
      </c>
      <c r="C103" s="1296" t="s">
        <v>664</v>
      </c>
      <c r="D103" s="1296"/>
    </row>
    <row r="104" spans="1:4" ht="15" customHeight="1" x14ac:dyDescent="0.3">
      <c r="A104" s="1299" t="s">
        <v>382</v>
      </c>
      <c r="B104" s="1277"/>
      <c r="C104" s="1278"/>
      <c r="D104" s="1279"/>
    </row>
    <row r="105" spans="1:4" ht="15" customHeight="1" x14ac:dyDescent="0.3">
      <c r="A105" s="255" t="s">
        <v>106</v>
      </c>
      <c r="B105" s="256" t="s">
        <v>107</v>
      </c>
      <c r="C105" s="1300" t="s">
        <v>108</v>
      </c>
      <c r="D105" s="1300"/>
    </row>
    <row r="106" spans="1:4" ht="33" x14ac:dyDescent="0.3">
      <c r="A106" s="251" t="s">
        <v>383</v>
      </c>
      <c r="B106" s="257" t="s">
        <v>665</v>
      </c>
      <c r="C106" s="1296" t="s">
        <v>402</v>
      </c>
      <c r="D106" s="1296"/>
    </row>
    <row r="107" spans="1:4" ht="115.5" x14ac:dyDescent="0.3">
      <c r="A107" s="251" t="s">
        <v>384</v>
      </c>
      <c r="B107" s="258" t="s">
        <v>666</v>
      </c>
      <c r="C107" s="1296" t="s">
        <v>667</v>
      </c>
      <c r="D107" s="1296"/>
    </row>
    <row r="108" spans="1:4" ht="16.5" x14ac:dyDescent="0.3">
      <c r="A108" s="251" t="s">
        <v>385</v>
      </c>
      <c r="B108" s="257" t="s">
        <v>402</v>
      </c>
      <c r="C108" s="1296" t="s">
        <v>402</v>
      </c>
      <c r="D108" s="1296"/>
    </row>
    <row r="109" spans="1:4" ht="16.5" x14ac:dyDescent="0.3">
      <c r="A109" s="251" t="s">
        <v>386</v>
      </c>
      <c r="B109" s="257" t="s">
        <v>402</v>
      </c>
      <c r="C109" s="1296" t="s">
        <v>402</v>
      </c>
      <c r="D109" s="1296"/>
    </row>
    <row r="110" spans="1:4" ht="16.5" x14ac:dyDescent="0.3">
      <c r="A110" s="251" t="s">
        <v>387</v>
      </c>
      <c r="B110" s="257" t="s">
        <v>402</v>
      </c>
      <c r="C110" s="1298" t="s">
        <v>668</v>
      </c>
      <c r="D110" s="1298"/>
    </row>
    <row r="111" spans="1:4" ht="16.5" x14ac:dyDescent="0.3">
      <c r="A111" s="251" t="s">
        <v>388</v>
      </c>
      <c r="B111" s="259" t="s">
        <v>402</v>
      </c>
      <c r="C111" s="1296" t="s">
        <v>669</v>
      </c>
      <c r="D111" s="1296"/>
    </row>
    <row r="112" spans="1:4" ht="33" x14ac:dyDescent="0.3">
      <c r="A112" s="260" t="s">
        <v>389</v>
      </c>
      <c r="B112" s="258" t="s">
        <v>670</v>
      </c>
      <c r="C112" s="1297" t="s">
        <v>671</v>
      </c>
      <c r="D112" s="1297"/>
    </row>
    <row r="113" spans="1:4" ht="16.5" x14ac:dyDescent="0.3">
      <c r="A113" s="251" t="s">
        <v>381</v>
      </c>
      <c r="B113" s="259" t="s">
        <v>402</v>
      </c>
      <c r="C113" s="1296" t="s">
        <v>402</v>
      </c>
      <c r="D113" s="1296"/>
    </row>
    <row r="114" spans="1:4" ht="16.5" x14ac:dyDescent="0.3">
      <c r="A114" s="1301" t="s">
        <v>390</v>
      </c>
      <c r="B114" s="1302"/>
      <c r="C114" s="1303"/>
      <c r="D114" s="1304"/>
    </row>
    <row r="115" spans="1:4" ht="16.5" x14ac:dyDescent="0.3">
      <c r="A115" s="255" t="s">
        <v>106</v>
      </c>
      <c r="B115" s="261" t="s">
        <v>111</v>
      </c>
      <c r="C115" s="1305" t="s">
        <v>112</v>
      </c>
      <c r="D115" s="1305"/>
    </row>
    <row r="116" spans="1:4" ht="16.5" x14ac:dyDescent="0.3">
      <c r="A116" s="251" t="s">
        <v>391</v>
      </c>
      <c r="B116" s="262" t="s">
        <v>402</v>
      </c>
      <c r="C116" s="1296" t="s">
        <v>672</v>
      </c>
      <c r="D116" s="1296"/>
    </row>
    <row r="117" spans="1:4" ht="16.5" x14ac:dyDescent="0.3">
      <c r="A117" s="251" t="s">
        <v>100</v>
      </c>
      <c r="B117" s="262" t="s">
        <v>402</v>
      </c>
      <c r="C117" s="1296" t="s">
        <v>673</v>
      </c>
      <c r="D117" s="1296"/>
    </row>
    <row r="118" spans="1:4" ht="33" x14ac:dyDescent="0.3">
      <c r="A118" s="251" t="s">
        <v>392</v>
      </c>
      <c r="B118" s="262" t="s">
        <v>674</v>
      </c>
      <c r="C118" s="1297" t="s">
        <v>675</v>
      </c>
      <c r="D118" s="1297"/>
    </row>
    <row r="119" spans="1:4" ht="16.5" x14ac:dyDescent="0.3">
      <c r="A119" s="251" t="s">
        <v>393</v>
      </c>
      <c r="B119" s="262" t="s">
        <v>402</v>
      </c>
      <c r="C119" s="1296" t="s">
        <v>402</v>
      </c>
      <c r="D119" s="1296"/>
    </row>
    <row r="120" spans="1:4" ht="16.5" x14ac:dyDescent="0.3">
      <c r="A120" s="251" t="s">
        <v>221</v>
      </c>
      <c r="B120" s="262" t="s">
        <v>402</v>
      </c>
      <c r="C120" s="1297" t="s">
        <v>676</v>
      </c>
      <c r="D120" s="1297"/>
    </row>
    <row r="121" spans="1:4" ht="16.5" x14ac:dyDescent="0.3">
      <c r="A121" s="251" t="s">
        <v>394</v>
      </c>
      <c r="B121" s="262" t="s">
        <v>402</v>
      </c>
      <c r="C121" s="1297" t="s">
        <v>677</v>
      </c>
      <c r="D121" s="1297"/>
    </row>
    <row r="122" spans="1:4" ht="15" customHeight="1" x14ac:dyDescent="0.3">
      <c r="A122" s="251" t="s">
        <v>381</v>
      </c>
      <c r="B122" s="262" t="s">
        <v>402</v>
      </c>
      <c r="C122" s="1296" t="s">
        <v>402</v>
      </c>
      <c r="D122" s="1296"/>
    </row>
    <row r="125" spans="1:4" s="245" customFormat="1" ht="15" customHeight="1" x14ac:dyDescent="0.3"/>
    <row r="127" spans="1:4" ht="43.5" customHeight="1" x14ac:dyDescent="0.3">
      <c r="A127" s="1309"/>
      <c r="B127" s="1293" t="s">
        <v>378</v>
      </c>
      <c r="C127" s="1293"/>
      <c r="D127" s="131" t="s">
        <v>114</v>
      </c>
    </row>
    <row r="128" spans="1:4" ht="41.25" customHeight="1" x14ac:dyDescent="0.3">
      <c r="A128" s="1309"/>
      <c r="B128" s="1293"/>
      <c r="C128" s="1293"/>
      <c r="D128" s="131" t="s">
        <v>414</v>
      </c>
    </row>
    <row r="129" spans="1:4" ht="41.25" customHeight="1" x14ac:dyDescent="0.3">
      <c r="A129" s="1309"/>
      <c r="B129" s="1293"/>
      <c r="C129" s="1293"/>
      <c r="D129" s="131" t="s">
        <v>415</v>
      </c>
    </row>
    <row r="130" spans="1:4" ht="15" customHeight="1" x14ac:dyDescent="0.3">
      <c r="A130" s="135"/>
      <c r="B130" s="135"/>
      <c r="C130" s="135"/>
      <c r="D130" s="135"/>
    </row>
    <row r="131" spans="1:4" ht="15" customHeight="1" x14ac:dyDescent="0.3">
      <c r="A131" s="137" t="s">
        <v>104</v>
      </c>
      <c r="B131" s="1361" t="s">
        <v>294</v>
      </c>
      <c r="C131" s="1361"/>
      <c r="D131" s="1362"/>
    </row>
    <row r="132" spans="1:4" ht="15" customHeight="1" x14ac:dyDescent="0.3">
      <c r="A132" s="135"/>
      <c r="B132" s="135"/>
      <c r="C132" s="135"/>
      <c r="D132" s="135"/>
    </row>
    <row r="133" spans="1:4" ht="15" customHeight="1" x14ac:dyDescent="0.3">
      <c r="A133" s="138" t="s">
        <v>379</v>
      </c>
      <c r="B133" s="1330">
        <v>43999</v>
      </c>
      <c r="C133" s="1330"/>
      <c r="D133" s="1330"/>
    </row>
    <row r="134" spans="1:4" ht="15" customHeight="1" x14ac:dyDescent="0.3">
      <c r="A134" s="138"/>
      <c r="B134" s="135"/>
      <c r="C134" s="135"/>
      <c r="D134" s="135"/>
    </row>
    <row r="135" spans="1:4" ht="15" customHeight="1" x14ac:dyDescent="0.3">
      <c r="A135" s="139" t="s">
        <v>105</v>
      </c>
      <c r="B135" s="1281" t="s">
        <v>402</v>
      </c>
      <c r="C135" s="1281"/>
      <c r="D135" s="1282"/>
    </row>
    <row r="136" spans="1:4" ht="15" customHeight="1" x14ac:dyDescent="0.3">
      <c r="A136" s="135"/>
      <c r="B136" s="135"/>
      <c r="C136" s="135"/>
      <c r="D136" s="135"/>
    </row>
    <row r="137" spans="1:4" ht="15" customHeight="1" x14ac:dyDescent="0.3">
      <c r="A137" s="1283" t="s">
        <v>380</v>
      </c>
      <c r="B137" s="1284"/>
      <c r="C137" s="1284"/>
      <c r="D137" s="1285"/>
    </row>
    <row r="138" spans="1:4" ht="15" customHeight="1" x14ac:dyDescent="0.3">
      <c r="A138" s="140" t="s">
        <v>106</v>
      </c>
      <c r="B138" s="140" t="s">
        <v>107</v>
      </c>
      <c r="C138" s="1286" t="s">
        <v>108</v>
      </c>
      <c r="D138" s="1287"/>
    </row>
    <row r="139" spans="1:4" ht="16.5" x14ac:dyDescent="0.3">
      <c r="A139" s="141" t="s">
        <v>109</v>
      </c>
      <c r="B139" s="246" t="s">
        <v>402</v>
      </c>
      <c r="C139" s="1308" t="s">
        <v>627</v>
      </c>
      <c r="D139" s="1308"/>
    </row>
    <row r="140" spans="1:4" ht="99" x14ac:dyDescent="0.3">
      <c r="A140" s="141" t="s">
        <v>99</v>
      </c>
      <c r="B140" s="194" t="s">
        <v>628</v>
      </c>
      <c r="C140" s="1308" t="s">
        <v>629</v>
      </c>
      <c r="D140" s="1308"/>
    </row>
    <row r="141" spans="1:4" ht="66" x14ac:dyDescent="0.3">
      <c r="A141" s="141" t="s">
        <v>60</v>
      </c>
      <c r="B141" s="192" t="s">
        <v>630</v>
      </c>
      <c r="C141" s="1308" t="s">
        <v>631</v>
      </c>
      <c r="D141" s="1308"/>
    </row>
    <row r="142" spans="1:4" ht="33" x14ac:dyDescent="0.3">
      <c r="A142" s="141" t="s">
        <v>165</v>
      </c>
      <c r="B142" s="192" t="s">
        <v>632</v>
      </c>
      <c r="C142" s="1308" t="s">
        <v>633</v>
      </c>
      <c r="D142" s="1308"/>
    </row>
    <row r="143" spans="1:4" ht="82.5" x14ac:dyDescent="0.3">
      <c r="A143" s="141" t="s">
        <v>110</v>
      </c>
      <c r="B143" s="192" t="s">
        <v>634</v>
      </c>
      <c r="C143" s="1363" t="s">
        <v>635</v>
      </c>
      <c r="D143" s="1308"/>
    </row>
    <row r="144" spans="1:4" ht="15" customHeight="1" x14ac:dyDescent="0.3">
      <c r="A144" s="141" t="s">
        <v>180</v>
      </c>
      <c r="B144" s="193" t="s">
        <v>402</v>
      </c>
      <c r="C144" s="1308" t="s">
        <v>402</v>
      </c>
      <c r="D144" s="1308"/>
    </row>
    <row r="145" spans="1:4" ht="148.5" x14ac:dyDescent="0.3">
      <c r="A145" s="141" t="s">
        <v>381</v>
      </c>
      <c r="B145" s="250" t="s">
        <v>636</v>
      </c>
      <c r="C145" s="1308" t="s">
        <v>637</v>
      </c>
      <c r="D145" s="1364"/>
    </row>
    <row r="146" spans="1:4" ht="15" customHeight="1" x14ac:dyDescent="0.3">
      <c r="A146" s="1276" t="s">
        <v>382</v>
      </c>
      <c r="B146" s="1277"/>
      <c r="C146" s="1278"/>
      <c r="D146" s="1279"/>
    </row>
    <row r="147" spans="1:4" ht="15" customHeight="1" x14ac:dyDescent="0.3">
      <c r="A147" s="140" t="s">
        <v>106</v>
      </c>
      <c r="B147" s="206" t="s">
        <v>107</v>
      </c>
      <c r="C147" s="1280" t="s">
        <v>108</v>
      </c>
      <c r="D147" s="1280"/>
    </row>
    <row r="148" spans="1:4" ht="15" customHeight="1" x14ac:dyDescent="0.3">
      <c r="A148" s="141" t="s">
        <v>383</v>
      </c>
      <c r="B148" s="195" t="s">
        <v>402</v>
      </c>
      <c r="C148" s="1308" t="s">
        <v>402</v>
      </c>
      <c r="D148" s="1308"/>
    </row>
    <row r="149" spans="1:4" ht="49.5" x14ac:dyDescent="0.3">
      <c r="A149" s="141" t="s">
        <v>384</v>
      </c>
      <c r="B149" s="247" t="s">
        <v>638</v>
      </c>
      <c r="C149" s="1308" t="s">
        <v>639</v>
      </c>
      <c r="D149" s="1308"/>
    </row>
    <row r="150" spans="1:4" ht="15" customHeight="1" x14ac:dyDescent="0.3">
      <c r="A150" s="141" t="s">
        <v>385</v>
      </c>
      <c r="B150" s="195" t="s">
        <v>402</v>
      </c>
      <c r="C150" s="1308" t="s">
        <v>402</v>
      </c>
      <c r="D150" s="1308"/>
    </row>
    <row r="151" spans="1:4" ht="165.75" customHeight="1" x14ac:dyDescent="0.3">
      <c r="A151" s="141" t="s">
        <v>386</v>
      </c>
      <c r="B151" s="195" t="s">
        <v>640</v>
      </c>
      <c r="C151" s="1308" t="s">
        <v>402</v>
      </c>
      <c r="D151" s="1308"/>
    </row>
    <row r="152" spans="1:4" ht="49.5" x14ac:dyDescent="0.3">
      <c r="A152" s="141" t="s">
        <v>387</v>
      </c>
      <c r="B152" s="195" t="s">
        <v>641</v>
      </c>
      <c r="C152" s="1308" t="s">
        <v>402</v>
      </c>
      <c r="D152" s="1308"/>
    </row>
    <row r="153" spans="1:4" ht="16.5" x14ac:dyDescent="0.3">
      <c r="A153" s="141" t="s">
        <v>388</v>
      </c>
      <c r="B153" s="248" t="s">
        <v>402</v>
      </c>
      <c r="C153" s="1308" t="s">
        <v>642</v>
      </c>
      <c r="D153" s="1308"/>
    </row>
    <row r="154" spans="1:4" ht="15" customHeight="1" x14ac:dyDescent="0.3">
      <c r="A154" s="142" t="s">
        <v>389</v>
      </c>
      <c r="B154" s="248" t="s">
        <v>402</v>
      </c>
      <c r="C154" s="1308" t="s">
        <v>402</v>
      </c>
      <c r="D154" s="1308"/>
    </row>
    <row r="155" spans="1:4" ht="49.5" x14ac:dyDescent="0.3">
      <c r="A155" s="141" t="s">
        <v>381</v>
      </c>
      <c r="B155" s="247" t="s">
        <v>643</v>
      </c>
      <c r="C155" s="1308" t="s">
        <v>402</v>
      </c>
      <c r="D155" s="1308"/>
    </row>
    <row r="156" spans="1:4" ht="15" customHeight="1" x14ac:dyDescent="0.3">
      <c r="A156" s="1270" t="s">
        <v>390</v>
      </c>
      <c r="B156" s="1271"/>
      <c r="C156" s="1272"/>
      <c r="D156" s="1273"/>
    </row>
    <row r="157" spans="1:4" ht="15" customHeight="1" x14ac:dyDescent="0.3">
      <c r="A157" s="140" t="s">
        <v>106</v>
      </c>
      <c r="B157" s="143" t="s">
        <v>111</v>
      </c>
      <c r="C157" s="1274" t="s">
        <v>112</v>
      </c>
      <c r="D157" s="1274"/>
    </row>
    <row r="158" spans="1:4" ht="49.5" x14ac:dyDescent="0.3">
      <c r="A158" s="141" t="s">
        <v>391</v>
      </c>
      <c r="B158" s="249" t="s">
        <v>644</v>
      </c>
      <c r="C158" s="1308" t="s">
        <v>645</v>
      </c>
      <c r="D158" s="1308"/>
    </row>
    <row r="159" spans="1:4" ht="49.5" x14ac:dyDescent="0.3">
      <c r="A159" s="141" t="s">
        <v>100</v>
      </c>
      <c r="B159" s="196" t="s">
        <v>646</v>
      </c>
      <c r="C159" s="1308" t="s">
        <v>647</v>
      </c>
      <c r="D159" s="1308"/>
    </row>
    <row r="160" spans="1:4" ht="16.5" x14ac:dyDescent="0.3">
      <c r="A160" s="141" t="s">
        <v>392</v>
      </c>
      <c r="B160" s="196" t="s">
        <v>402</v>
      </c>
      <c r="C160" s="1308" t="s">
        <v>648</v>
      </c>
      <c r="D160" s="1308"/>
    </row>
    <row r="161" spans="1:26" ht="33" x14ac:dyDescent="0.3">
      <c r="A161" s="141" t="s">
        <v>393</v>
      </c>
      <c r="B161" s="196" t="s">
        <v>649</v>
      </c>
      <c r="C161" s="1308" t="s">
        <v>650</v>
      </c>
      <c r="D161" s="1308"/>
    </row>
    <row r="162" spans="1:26" ht="33" x14ac:dyDescent="0.3">
      <c r="A162" s="141" t="s">
        <v>221</v>
      </c>
      <c r="B162" s="196" t="s">
        <v>651</v>
      </c>
      <c r="C162" s="1308" t="s">
        <v>652</v>
      </c>
      <c r="D162" s="1308"/>
    </row>
    <row r="163" spans="1:26" ht="15" customHeight="1" x14ac:dyDescent="0.3">
      <c r="A163" s="141" t="s">
        <v>394</v>
      </c>
      <c r="B163" s="196" t="s">
        <v>402</v>
      </c>
      <c r="C163" s="1308" t="s">
        <v>402</v>
      </c>
      <c r="D163" s="1308"/>
    </row>
    <row r="164" spans="1:26" ht="49.5" x14ac:dyDescent="0.3">
      <c r="A164" s="141" t="s">
        <v>381</v>
      </c>
      <c r="B164" s="196" t="s">
        <v>653</v>
      </c>
      <c r="C164" s="1308" t="s">
        <v>654</v>
      </c>
      <c r="D164" s="1308"/>
    </row>
    <row r="165" spans="1:26" s="245" customFormat="1" ht="15" customHeight="1" x14ac:dyDescent="0.3"/>
    <row r="167" spans="1:26" s="267" customFormat="1" ht="33" customHeight="1" x14ac:dyDescent="0.3">
      <c r="A167" s="1365"/>
      <c r="B167" s="1368" t="s">
        <v>378</v>
      </c>
      <c r="C167" s="1359"/>
      <c r="D167" s="280" t="s">
        <v>114</v>
      </c>
      <c r="E167" s="281"/>
      <c r="F167" s="281"/>
      <c r="G167" s="281"/>
      <c r="H167" s="281"/>
      <c r="I167" s="281"/>
      <c r="J167" s="281"/>
      <c r="K167" s="281"/>
      <c r="L167" s="281"/>
      <c r="M167" s="281"/>
      <c r="N167" s="281"/>
      <c r="O167" s="281"/>
      <c r="P167" s="281"/>
      <c r="Q167" s="281"/>
      <c r="R167" s="281"/>
      <c r="S167" s="281"/>
      <c r="T167" s="281"/>
      <c r="U167" s="281"/>
      <c r="V167" s="281"/>
      <c r="W167" s="281"/>
      <c r="X167" s="281"/>
      <c r="Y167" s="281"/>
      <c r="Z167" s="281"/>
    </row>
    <row r="168" spans="1:26" s="267" customFormat="1" ht="33" customHeight="1" x14ac:dyDescent="0.3">
      <c r="A168" s="1366"/>
      <c r="B168" s="1369"/>
      <c r="C168" s="1370"/>
      <c r="D168" s="280" t="s">
        <v>414</v>
      </c>
      <c r="E168" s="281"/>
      <c r="F168" s="281"/>
      <c r="G168" s="281"/>
      <c r="H168" s="281"/>
      <c r="I168" s="281"/>
      <c r="J168" s="281"/>
      <c r="K168" s="281"/>
      <c r="L168" s="281"/>
      <c r="M168" s="281"/>
      <c r="N168" s="281"/>
      <c r="O168" s="281"/>
      <c r="P168" s="281"/>
      <c r="Q168" s="281"/>
      <c r="R168" s="281"/>
      <c r="S168" s="281"/>
      <c r="T168" s="281"/>
      <c r="U168" s="281"/>
      <c r="V168" s="281"/>
      <c r="W168" s="281"/>
      <c r="X168" s="281"/>
      <c r="Y168" s="281"/>
      <c r="Z168" s="281"/>
    </row>
    <row r="169" spans="1:26" s="267" customFormat="1" ht="33" customHeight="1" x14ac:dyDescent="0.2">
      <c r="A169" s="1367"/>
      <c r="B169" s="1371"/>
      <c r="C169" s="1372"/>
      <c r="D169" s="280" t="s">
        <v>415</v>
      </c>
      <c r="E169" s="282"/>
      <c r="F169" s="283"/>
      <c r="G169" s="283"/>
      <c r="H169" s="283"/>
      <c r="I169" s="283"/>
      <c r="J169" s="283"/>
      <c r="K169" s="283"/>
      <c r="L169" s="283"/>
      <c r="M169" s="283"/>
      <c r="N169" s="283"/>
      <c r="O169" s="283"/>
      <c r="P169" s="283"/>
      <c r="Q169" s="283"/>
      <c r="R169" s="283"/>
      <c r="S169" s="283"/>
      <c r="T169" s="283"/>
      <c r="U169" s="283"/>
      <c r="V169" s="283"/>
      <c r="W169" s="283"/>
      <c r="X169" s="283"/>
      <c r="Y169" s="283"/>
      <c r="Z169" s="283"/>
    </row>
    <row r="170" spans="1:26" s="267" customFormat="1" ht="12.75" customHeight="1" x14ac:dyDescent="0.3">
      <c r="A170" s="284"/>
      <c r="B170" s="284"/>
      <c r="C170" s="284"/>
      <c r="D170" s="284"/>
      <c r="E170" s="285"/>
      <c r="F170" s="281"/>
      <c r="G170" s="281"/>
      <c r="H170" s="281"/>
      <c r="I170" s="281"/>
      <c r="J170" s="281"/>
      <c r="K170" s="281"/>
      <c r="L170" s="281"/>
      <c r="M170" s="281"/>
      <c r="N170" s="281"/>
      <c r="O170" s="281"/>
      <c r="P170" s="281"/>
      <c r="Q170" s="281"/>
      <c r="R170" s="281"/>
      <c r="S170" s="281"/>
      <c r="T170" s="281"/>
      <c r="U170" s="281"/>
      <c r="V170" s="281"/>
      <c r="W170" s="281"/>
      <c r="X170" s="281"/>
      <c r="Y170" s="281"/>
      <c r="Z170" s="281"/>
    </row>
    <row r="171" spans="1:26" s="267" customFormat="1" ht="21.75" customHeight="1" x14ac:dyDescent="0.3">
      <c r="A171" s="286" t="s">
        <v>104</v>
      </c>
      <c r="B171" s="1373" t="s">
        <v>318</v>
      </c>
      <c r="C171" s="1374"/>
      <c r="D171" s="1374"/>
      <c r="E171" s="285"/>
      <c r="F171" s="281"/>
      <c r="G171" s="281"/>
      <c r="H171" s="281"/>
      <c r="I171" s="281"/>
      <c r="J171" s="281"/>
      <c r="K171" s="281"/>
      <c r="L171" s="281"/>
      <c r="M171" s="281"/>
      <c r="N171" s="281"/>
      <c r="O171" s="281"/>
      <c r="P171" s="281"/>
      <c r="Q171" s="281"/>
      <c r="R171" s="281"/>
      <c r="S171" s="281"/>
      <c r="T171" s="281"/>
      <c r="U171" s="281"/>
      <c r="V171" s="281"/>
      <c r="W171" s="281"/>
      <c r="X171" s="281"/>
      <c r="Y171" s="281"/>
      <c r="Z171" s="281"/>
    </row>
    <row r="172" spans="1:26" s="267" customFormat="1" ht="6" customHeight="1" x14ac:dyDescent="0.3">
      <c r="A172" s="284"/>
      <c r="B172" s="284"/>
      <c r="C172" s="284"/>
      <c r="D172" s="284"/>
      <c r="E172" s="285"/>
      <c r="F172" s="281"/>
      <c r="G172" s="281"/>
      <c r="H172" s="281"/>
      <c r="I172" s="281"/>
      <c r="J172" s="281"/>
      <c r="K172" s="281"/>
      <c r="L172" s="281"/>
      <c r="M172" s="281"/>
      <c r="N172" s="281"/>
      <c r="O172" s="281"/>
      <c r="P172" s="281"/>
      <c r="Q172" s="281"/>
      <c r="R172" s="281"/>
      <c r="S172" s="281"/>
      <c r="T172" s="281"/>
      <c r="U172" s="281"/>
      <c r="V172" s="281"/>
      <c r="W172" s="281"/>
      <c r="X172" s="281"/>
      <c r="Y172" s="281"/>
      <c r="Z172" s="281"/>
    </row>
    <row r="173" spans="1:26" s="267" customFormat="1" ht="33" x14ac:dyDescent="0.3">
      <c r="A173" s="287" t="s">
        <v>379</v>
      </c>
      <c r="B173" s="1375">
        <v>44028</v>
      </c>
      <c r="C173" s="1374"/>
      <c r="D173" s="1374"/>
      <c r="E173" s="285"/>
      <c r="F173" s="281"/>
      <c r="G173" s="281"/>
      <c r="H173" s="281"/>
      <c r="I173" s="281"/>
      <c r="J173" s="281"/>
      <c r="K173" s="281"/>
      <c r="L173" s="281"/>
      <c r="M173" s="281"/>
      <c r="N173" s="281"/>
      <c r="O173" s="281"/>
      <c r="P173" s="281"/>
      <c r="Q173" s="281"/>
      <c r="R173" s="281"/>
      <c r="S173" s="281"/>
      <c r="T173" s="281"/>
      <c r="U173" s="281"/>
      <c r="V173" s="281"/>
      <c r="W173" s="281"/>
      <c r="X173" s="281"/>
      <c r="Y173" s="281"/>
      <c r="Z173" s="281"/>
    </row>
    <row r="174" spans="1:26" s="267" customFormat="1" ht="7.5" customHeight="1" x14ac:dyDescent="0.3">
      <c r="A174" s="287"/>
      <c r="B174" s="284"/>
      <c r="C174" s="284"/>
      <c r="D174" s="284"/>
      <c r="E174" s="285"/>
      <c r="F174" s="281"/>
      <c r="G174" s="281"/>
      <c r="H174" s="281"/>
      <c r="I174" s="281"/>
      <c r="J174" s="281"/>
      <c r="K174" s="281"/>
      <c r="L174" s="281"/>
      <c r="M174" s="281"/>
      <c r="N174" s="281"/>
      <c r="O174" s="281"/>
      <c r="P174" s="281"/>
      <c r="Q174" s="281"/>
      <c r="R174" s="281"/>
      <c r="S174" s="281"/>
      <c r="T174" s="281"/>
      <c r="U174" s="281"/>
      <c r="V174" s="281"/>
      <c r="W174" s="281"/>
      <c r="X174" s="281"/>
      <c r="Y174" s="281"/>
      <c r="Z174" s="281"/>
    </row>
    <row r="175" spans="1:26" s="267" customFormat="1" ht="24" customHeight="1" x14ac:dyDescent="0.3">
      <c r="A175" s="288" t="s">
        <v>105</v>
      </c>
      <c r="B175" s="1376"/>
      <c r="C175" s="1374"/>
      <c r="D175" s="1374"/>
      <c r="E175" s="285"/>
      <c r="F175" s="281"/>
      <c r="G175" s="281"/>
      <c r="H175" s="281"/>
      <c r="I175" s="281"/>
      <c r="J175" s="281"/>
      <c r="K175" s="281"/>
      <c r="L175" s="281"/>
      <c r="M175" s="281"/>
      <c r="N175" s="281"/>
      <c r="O175" s="281"/>
      <c r="P175" s="281"/>
      <c r="Q175" s="281"/>
      <c r="R175" s="281"/>
      <c r="S175" s="281"/>
      <c r="T175" s="281"/>
      <c r="U175" s="281"/>
      <c r="V175" s="281"/>
      <c r="W175" s="281"/>
      <c r="X175" s="281"/>
      <c r="Y175" s="281"/>
      <c r="Z175" s="281"/>
    </row>
    <row r="176" spans="1:26" s="267" customFormat="1" ht="12.75" customHeight="1" x14ac:dyDescent="0.3">
      <c r="A176" s="284"/>
      <c r="B176" s="284"/>
      <c r="C176" s="284"/>
      <c r="D176" s="284"/>
      <c r="E176" s="285"/>
      <c r="F176" s="281"/>
      <c r="G176" s="281"/>
      <c r="H176" s="281"/>
      <c r="I176" s="281"/>
      <c r="J176" s="281"/>
      <c r="K176" s="281"/>
      <c r="L176" s="281"/>
      <c r="M176" s="281"/>
      <c r="N176" s="281"/>
      <c r="O176" s="281"/>
      <c r="P176" s="281"/>
      <c r="Q176" s="281"/>
      <c r="R176" s="281"/>
      <c r="S176" s="281"/>
      <c r="T176" s="281"/>
      <c r="U176" s="281"/>
      <c r="V176" s="281"/>
      <c r="W176" s="281"/>
      <c r="X176" s="281"/>
      <c r="Y176" s="281"/>
      <c r="Z176" s="281"/>
    </row>
    <row r="177" spans="1:26" s="267" customFormat="1" ht="16.5" customHeight="1" x14ac:dyDescent="0.3">
      <c r="A177" s="1360" t="s">
        <v>380</v>
      </c>
      <c r="B177" s="1265"/>
      <c r="C177" s="1265"/>
      <c r="D177" s="1266"/>
      <c r="E177" s="281"/>
      <c r="F177" s="281"/>
      <c r="G177" s="281"/>
      <c r="H177" s="281"/>
      <c r="I177" s="281"/>
      <c r="J177" s="281"/>
      <c r="K177" s="281"/>
      <c r="L177" s="281"/>
      <c r="M177" s="281"/>
      <c r="N177" s="281"/>
      <c r="O177" s="281"/>
      <c r="P177" s="281"/>
      <c r="Q177" s="281"/>
      <c r="R177" s="281"/>
      <c r="S177" s="281"/>
      <c r="T177" s="281"/>
      <c r="U177" s="281"/>
      <c r="V177" s="281"/>
      <c r="W177" s="281"/>
      <c r="X177" s="281"/>
      <c r="Y177" s="281"/>
      <c r="Z177" s="281"/>
    </row>
    <row r="178" spans="1:26" s="267" customFormat="1" ht="16.5" customHeight="1" x14ac:dyDescent="0.3">
      <c r="A178" s="289" t="s">
        <v>106</v>
      </c>
      <c r="B178" s="289" t="s">
        <v>107</v>
      </c>
      <c r="C178" s="1377" t="s">
        <v>108</v>
      </c>
      <c r="D178" s="1359"/>
      <c r="E178" s="281"/>
      <c r="F178" s="281"/>
      <c r="G178" s="281"/>
      <c r="H178" s="281"/>
      <c r="I178" s="281"/>
      <c r="J178" s="281"/>
      <c r="K178" s="281"/>
      <c r="L178" s="281"/>
      <c r="M178" s="281"/>
      <c r="N178" s="281"/>
      <c r="O178" s="281"/>
      <c r="P178" s="281"/>
      <c r="Q178" s="281"/>
      <c r="R178" s="281"/>
      <c r="S178" s="281"/>
      <c r="T178" s="281"/>
      <c r="U178" s="281"/>
      <c r="V178" s="281"/>
      <c r="W178" s="281"/>
      <c r="X178" s="281"/>
      <c r="Y178" s="281"/>
      <c r="Z178" s="281"/>
    </row>
    <row r="179" spans="1:26" s="267" customFormat="1" ht="115.5" x14ac:dyDescent="0.3">
      <c r="A179" s="290" t="s">
        <v>109</v>
      </c>
      <c r="B179" s="192" t="s">
        <v>728</v>
      </c>
      <c r="C179" s="1356" t="s">
        <v>729</v>
      </c>
      <c r="D179" s="1266"/>
      <c r="E179" s="281"/>
      <c r="F179" s="281"/>
      <c r="G179" s="281"/>
      <c r="H179" s="281"/>
      <c r="I179" s="281"/>
      <c r="J179" s="281"/>
      <c r="K179" s="281"/>
      <c r="L179" s="281"/>
      <c r="M179" s="281"/>
      <c r="N179" s="281"/>
      <c r="O179" s="281"/>
      <c r="P179" s="281"/>
      <c r="Q179" s="281"/>
      <c r="R179" s="281"/>
      <c r="S179" s="281"/>
      <c r="T179" s="281"/>
      <c r="U179" s="281"/>
      <c r="V179" s="281"/>
      <c r="W179" s="281"/>
      <c r="X179" s="281"/>
      <c r="Y179" s="281"/>
      <c r="Z179" s="281"/>
    </row>
    <row r="180" spans="1:26" s="267" customFormat="1" ht="68.25" customHeight="1" x14ac:dyDescent="0.3">
      <c r="A180" s="290" t="s">
        <v>99</v>
      </c>
      <c r="B180" s="194" t="s">
        <v>730</v>
      </c>
      <c r="C180" s="1356" t="s">
        <v>731</v>
      </c>
      <c r="D180" s="1266"/>
      <c r="E180" s="281"/>
      <c r="F180" s="281"/>
      <c r="G180" s="281"/>
      <c r="H180" s="281"/>
      <c r="I180" s="281"/>
      <c r="J180" s="281"/>
      <c r="K180" s="281"/>
      <c r="L180" s="281"/>
      <c r="M180" s="281"/>
      <c r="N180" s="281"/>
      <c r="O180" s="281"/>
      <c r="P180" s="281"/>
      <c r="Q180" s="281"/>
      <c r="R180" s="281"/>
      <c r="S180" s="281"/>
      <c r="T180" s="281"/>
      <c r="U180" s="281"/>
      <c r="V180" s="281"/>
      <c r="W180" s="281"/>
      <c r="X180" s="281"/>
      <c r="Y180" s="281"/>
      <c r="Z180" s="281"/>
    </row>
    <row r="181" spans="1:26" s="267" customFormat="1" ht="69" customHeight="1" x14ac:dyDescent="0.3">
      <c r="A181" s="290" t="s">
        <v>60</v>
      </c>
      <c r="B181" s="192" t="s">
        <v>732</v>
      </c>
      <c r="C181" s="1356" t="s">
        <v>733</v>
      </c>
      <c r="D181" s="1266"/>
      <c r="E181" s="281"/>
      <c r="F181" s="281"/>
      <c r="G181" s="281"/>
      <c r="H181" s="281"/>
      <c r="I181" s="281"/>
      <c r="J181" s="281"/>
      <c r="K181" s="281"/>
      <c r="L181" s="281"/>
      <c r="M181" s="281"/>
      <c r="N181" s="281"/>
      <c r="O181" s="281"/>
      <c r="P181" s="281"/>
      <c r="Q181" s="281"/>
      <c r="R181" s="281"/>
      <c r="S181" s="281"/>
      <c r="T181" s="281"/>
      <c r="U181" s="281"/>
      <c r="V181" s="281"/>
      <c r="W181" s="281"/>
      <c r="X181" s="281"/>
      <c r="Y181" s="281"/>
      <c r="Z181" s="281"/>
    </row>
    <row r="182" spans="1:26" s="267" customFormat="1" ht="90" customHeight="1" x14ac:dyDescent="0.3">
      <c r="A182" s="290" t="s">
        <v>165</v>
      </c>
      <c r="B182" s="192" t="s">
        <v>734</v>
      </c>
      <c r="C182" s="1356" t="s">
        <v>735</v>
      </c>
      <c r="D182" s="1266"/>
      <c r="E182" s="281"/>
      <c r="F182" s="281"/>
      <c r="G182" s="281"/>
      <c r="H182" s="281"/>
      <c r="I182" s="281"/>
      <c r="J182" s="281"/>
      <c r="K182" s="281"/>
      <c r="L182" s="281"/>
      <c r="M182" s="281"/>
      <c r="N182" s="281"/>
      <c r="O182" s="281"/>
      <c r="P182" s="281"/>
      <c r="Q182" s="281"/>
      <c r="R182" s="281"/>
      <c r="S182" s="281"/>
      <c r="T182" s="281"/>
      <c r="U182" s="281"/>
      <c r="V182" s="281"/>
      <c r="W182" s="281"/>
      <c r="X182" s="281"/>
      <c r="Y182" s="281"/>
      <c r="Z182" s="281"/>
    </row>
    <row r="183" spans="1:26" s="267" customFormat="1" ht="69" customHeight="1" x14ac:dyDescent="0.3">
      <c r="A183" s="290" t="s">
        <v>110</v>
      </c>
      <c r="B183" s="192" t="s">
        <v>435</v>
      </c>
      <c r="C183" s="1356" t="s">
        <v>736</v>
      </c>
      <c r="D183" s="1266"/>
      <c r="E183" s="281"/>
      <c r="F183" s="281"/>
      <c r="G183" s="281"/>
      <c r="H183" s="281"/>
      <c r="I183" s="281"/>
      <c r="J183" s="281"/>
      <c r="K183" s="281"/>
      <c r="L183" s="281"/>
      <c r="M183" s="281"/>
      <c r="N183" s="281"/>
      <c r="O183" s="281"/>
      <c r="P183" s="281"/>
      <c r="Q183" s="281"/>
      <c r="R183" s="281"/>
      <c r="S183" s="281"/>
      <c r="T183" s="281"/>
      <c r="U183" s="281"/>
      <c r="V183" s="281"/>
      <c r="W183" s="281"/>
      <c r="X183" s="281"/>
      <c r="Y183" s="281"/>
      <c r="Z183" s="281"/>
    </row>
    <row r="184" spans="1:26" s="267" customFormat="1" ht="95.25" customHeight="1" x14ac:dyDescent="0.3">
      <c r="A184" s="290" t="s">
        <v>180</v>
      </c>
      <c r="B184" s="250" t="s">
        <v>737</v>
      </c>
      <c r="C184" s="1356" t="s">
        <v>738</v>
      </c>
      <c r="D184" s="1266"/>
      <c r="E184" s="281"/>
      <c r="F184" s="281"/>
      <c r="G184" s="281"/>
      <c r="H184" s="281"/>
      <c r="I184" s="281"/>
      <c r="J184" s="281"/>
      <c r="K184" s="281"/>
      <c r="L184" s="281"/>
      <c r="M184" s="281"/>
      <c r="N184" s="281"/>
      <c r="O184" s="281"/>
      <c r="P184" s="281"/>
      <c r="Q184" s="281"/>
      <c r="R184" s="281"/>
      <c r="S184" s="281"/>
      <c r="T184" s="281"/>
      <c r="U184" s="281"/>
      <c r="V184" s="281"/>
      <c r="W184" s="281"/>
      <c r="X184" s="281"/>
      <c r="Y184" s="281"/>
      <c r="Z184" s="281"/>
    </row>
    <row r="185" spans="1:26" s="267" customFormat="1" ht="139.5" customHeight="1" x14ac:dyDescent="0.3">
      <c r="A185" s="290" t="s">
        <v>381</v>
      </c>
      <c r="B185" s="194" t="s">
        <v>739</v>
      </c>
      <c r="C185" s="1356" t="s">
        <v>740</v>
      </c>
      <c r="D185" s="1266"/>
      <c r="E185" s="281"/>
      <c r="F185" s="281"/>
      <c r="G185" s="281"/>
      <c r="H185" s="281"/>
      <c r="I185" s="281"/>
      <c r="J185" s="281"/>
      <c r="K185" s="281"/>
      <c r="L185" s="281"/>
      <c r="M185" s="281"/>
      <c r="N185" s="281"/>
      <c r="O185" s="281"/>
      <c r="P185" s="281"/>
      <c r="Q185" s="281"/>
      <c r="R185" s="281"/>
      <c r="S185" s="281"/>
      <c r="T185" s="281"/>
      <c r="U185" s="281"/>
      <c r="V185" s="281"/>
      <c r="W185" s="281"/>
      <c r="X185" s="281"/>
      <c r="Y185" s="281"/>
      <c r="Z185" s="281"/>
    </row>
    <row r="186" spans="1:26" s="267" customFormat="1" ht="16.5" customHeight="1" x14ac:dyDescent="0.3">
      <c r="A186" s="1357" t="s">
        <v>382</v>
      </c>
      <c r="B186" s="1358"/>
      <c r="C186" s="1358"/>
      <c r="D186" s="1359"/>
      <c r="E186" s="281"/>
      <c r="F186" s="281"/>
      <c r="G186" s="281"/>
      <c r="H186" s="281"/>
      <c r="I186" s="281"/>
      <c r="J186" s="281"/>
      <c r="K186" s="281"/>
      <c r="L186" s="281"/>
      <c r="M186" s="281"/>
      <c r="N186" s="281"/>
      <c r="O186" s="281"/>
      <c r="P186" s="281"/>
      <c r="Q186" s="281"/>
      <c r="R186" s="281"/>
      <c r="S186" s="281"/>
      <c r="T186" s="281"/>
      <c r="U186" s="281"/>
      <c r="V186" s="281"/>
      <c r="W186" s="281"/>
      <c r="X186" s="281"/>
      <c r="Y186" s="281"/>
      <c r="Z186" s="281"/>
    </row>
    <row r="187" spans="1:26" s="267" customFormat="1" ht="16.5" customHeight="1" x14ac:dyDescent="0.3">
      <c r="A187" s="289" t="s">
        <v>106</v>
      </c>
      <c r="B187" s="291" t="s">
        <v>107</v>
      </c>
      <c r="C187" s="1360" t="s">
        <v>108</v>
      </c>
      <c r="D187" s="1266"/>
      <c r="E187" s="281"/>
      <c r="F187" s="281"/>
      <c r="G187" s="281"/>
      <c r="H187" s="281"/>
      <c r="I187" s="281"/>
      <c r="J187" s="281"/>
      <c r="K187" s="281"/>
      <c r="L187" s="281"/>
      <c r="M187" s="281"/>
      <c r="N187" s="281"/>
      <c r="O187" s="281"/>
      <c r="P187" s="281"/>
      <c r="Q187" s="281"/>
      <c r="R187" s="281"/>
      <c r="S187" s="281"/>
      <c r="T187" s="281"/>
      <c r="U187" s="281"/>
      <c r="V187" s="281"/>
      <c r="W187" s="281"/>
      <c r="X187" s="281"/>
      <c r="Y187" s="281"/>
      <c r="Z187" s="281"/>
    </row>
    <row r="188" spans="1:26" s="267" customFormat="1" ht="29.25" customHeight="1" x14ac:dyDescent="0.3">
      <c r="A188" s="290" t="s">
        <v>383</v>
      </c>
      <c r="B188" s="195" t="s">
        <v>435</v>
      </c>
      <c r="C188" s="1356" t="s">
        <v>741</v>
      </c>
      <c r="D188" s="1266"/>
      <c r="E188" s="281"/>
      <c r="F188" s="281"/>
      <c r="G188" s="281"/>
      <c r="H188" s="281"/>
      <c r="I188" s="281"/>
      <c r="J188" s="281"/>
      <c r="K188" s="281"/>
      <c r="L188" s="281"/>
      <c r="M188" s="281"/>
      <c r="N188" s="281"/>
      <c r="O188" s="281"/>
      <c r="P188" s="281"/>
      <c r="Q188" s="281"/>
      <c r="R188" s="281"/>
      <c r="S188" s="281"/>
      <c r="T188" s="281"/>
      <c r="U188" s="281"/>
      <c r="V188" s="281"/>
      <c r="W188" s="281"/>
      <c r="X188" s="281"/>
      <c r="Y188" s="281"/>
      <c r="Z188" s="281"/>
    </row>
    <row r="189" spans="1:26" s="267" customFormat="1" ht="72" customHeight="1" x14ac:dyDescent="0.3">
      <c r="A189" s="290" t="s">
        <v>384</v>
      </c>
      <c r="B189" s="247" t="s">
        <v>742</v>
      </c>
      <c r="C189" s="1356" t="s">
        <v>743</v>
      </c>
      <c r="D189" s="1266"/>
      <c r="E189" s="281"/>
      <c r="F189" s="281"/>
      <c r="G189" s="281"/>
      <c r="H189" s="281"/>
      <c r="I189" s="281"/>
      <c r="J189" s="281"/>
      <c r="K189" s="281"/>
      <c r="L189" s="281"/>
      <c r="M189" s="281"/>
      <c r="N189" s="281"/>
      <c r="O189" s="281"/>
      <c r="P189" s="281"/>
      <c r="Q189" s="281"/>
      <c r="R189" s="281"/>
      <c r="S189" s="281"/>
      <c r="T189" s="281"/>
      <c r="U189" s="281"/>
      <c r="V189" s="281"/>
      <c r="W189" s="281"/>
      <c r="X189" s="281"/>
      <c r="Y189" s="281"/>
      <c r="Z189" s="281"/>
    </row>
    <row r="190" spans="1:26" s="267" customFormat="1" ht="34.5" customHeight="1" x14ac:dyDescent="0.3">
      <c r="A190" s="290" t="s">
        <v>385</v>
      </c>
      <c r="B190" s="195" t="s">
        <v>435</v>
      </c>
      <c r="C190" s="1356" t="s">
        <v>744</v>
      </c>
      <c r="D190" s="1266"/>
      <c r="E190" s="281"/>
      <c r="F190" s="281"/>
      <c r="G190" s="281"/>
      <c r="H190" s="281"/>
      <c r="I190" s="281"/>
      <c r="J190" s="281"/>
      <c r="K190" s="281"/>
      <c r="L190" s="281"/>
      <c r="M190" s="281"/>
      <c r="N190" s="281"/>
      <c r="O190" s="281"/>
      <c r="P190" s="281"/>
      <c r="Q190" s="281"/>
      <c r="R190" s="281"/>
      <c r="S190" s="281"/>
      <c r="T190" s="281"/>
      <c r="U190" s="281"/>
      <c r="V190" s="281"/>
      <c r="W190" s="281"/>
      <c r="X190" s="281"/>
      <c r="Y190" s="281"/>
      <c r="Z190" s="281"/>
    </row>
    <row r="191" spans="1:26" s="267" customFormat="1" ht="35.25" customHeight="1" x14ac:dyDescent="0.3">
      <c r="A191" s="290" t="s">
        <v>386</v>
      </c>
      <c r="B191" s="195" t="s">
        <v>435</v>
      </c>
      <c r="C191" s="1356" t="s">
        <v>745</v>
      </c>
      <c r="D191" s="1266"/>
      <c r="E191" s="281"/>
      <c r="F191" s="281"/>
      <c r="G191" s="281"/>
      <c r="H191" s="281"/>
      <c r="I191" s="281"/>
      <c r="J191" s="281"/>
      <c r="K191" s="281"/>
      <c r="L191" s="281"/>
      <c r="M191" s="281"/>
      <c r="N191" s="281"/>
      <c r="O191" s="281"/>
      <c r="P191" s="281"/>
      <c r="Q191" s="281"/>
      <c r="R191" s="281"/>
      <c r="S191" s="281"/>
      <c r="T191" s="281"/>
      <c r="U191" s="281"/>
      <c r="V191" s="281"/>
      <c r="W191" s="281"/>
      <c r="X191" s="281"/>
      <c r="Y191" s="281"/>
      <c r="Z191" s="281"/>
    </row>
    <row r="192" spans="1:26" s="267" customFormat="1" ht="61.5" customHeight="1" x14ac:dyDescent="0.3">
      <c r="A192" s="290" t="s">
        <v>387</v>
      </c>
      <c r="B192" s="195" t="s">
        <v>435</v>
      </c>
      <c r="C192" s="1356" t="s">
        <v>746</v>
      </c>
      <c r="D192" s="1266"/>
      <c r="E192" s="281"/>
      <c r="F192" s="281"/>
      <c r="G192" s="281"/>
      <c r="H192" s="281"/>
      <c r="I192" s="281"/>
      <c r="J192" s="281"/>
      <c r="K192" s="281"/>
      <c r="L192" s="281"/>
      <c r="M192" s="281"/>
      <c r="N192" s="281"/>
      <c r="O192" s="281"/>
      <c r="P192" s="281"/>
      <c r="Q192" s="281"/>
      <c r="R192" s="281"/>
      <c r="S192" s="281"/>
      <c r="T192" s="281"/>
      <c r="U192" s="281"/>
      <c r="V192" s="281"/>
      <c r="W192" s="281"/>
      <c r="X192" s="281"/>
      <c r="Y192" s="281"/>
      <c r="Z192" s="281"/>
    </row>
    <row r="193" spans="1:26" s="267" customFormat="1" ht="36" customHeight="1" x14ac:dyDescent="0.3">
      <c r="A193" s="290" t="s">
        <v>388</v>
      </c>
      <c r="B193" s="248" t="s">
        <v>435</v>
      </c>
      <c r="C193" s="1356" t="s">
        <v>402</v>
      </c>
      <c r="D193" s="1266"/>
      <c r="E193" s="281"/>
      <c r="F193" s="281"/>
      <c r="G193" s="281"/>
      <c r="H193" s="281"/>
      <c r="I193" s="281"/>
      <c r="J193" s="281"/>
      <c r="K193" s="281"/>
      <c r="L193" s="281"/>
      <c r="M193" s="281"/>
      <c r="N193" s="281"/>
      <c r="O193" s="281"/>
      <c r="P193" s="281"/>
      <c r="Q193" s="281"/>
      <c r="R193" s="281"/>
      <c r="S193" s="281"/>
      <c r="T193" s="281"/>
      <c r="U193" s="281"/>
      <c r="V193" s="281"/>
      <c r="W193" s="281"/>
      <c r="X193" s="281"/>
      <c r="Y193" s="281"/>
      <c r="Z193" s="281"/>
    </row>
    <row r="194" spans="1:26" s="267" customFormat="1" ht="27.75" customHeight="1" x14ac:dyDescent="0.3">
      <c r="A194" s="292" t="s">
        <v>389</v>
      </c>
      <c r="B194" s="248" t="s">
        <v>435</v>
      </c>
      <c r="C194" s="1356" t="s">
        <v>402</v>
      </c>
      <c r="D194" s="1266"/>
      <c r="E194" s="281"/>
      <c r="F194" s="281"/>
      <c r="G194" s="281"/>
      <c r="H194" s="281"/>
      <c r="I194" s="281"/>
      <c r="J194" s="281"/>
      <c r="K194" s="281"/>
      <c r="L194" s="281"/>
      <c r="M194" s="281"/>
      <c r="N194" s="281"/>
      <c r="O194" s="281"/>
      <c r="P194" s="281"/>
      <c r="Q194" s="281"/>
      <c r="R194" s="281"/>
      <c r="S194" s="281"/>
      <c r="T194" s="281"/>
      <c r="U194" s="281"/>
      <c r="V194" s="281"/>
      <c r="W194" s="281"/>
      <c r="X194" s="281"/>
      <c r="Y194" s="281"/>
      <c r="Z194" s="281"/>
    </row>
    <row r="195" spans="1:26" s="267" customFormat="1" ht="21" customHeight="1" x14ac:dyDescent="0.3">
      <c r="A195" s="293" t="s">
        <v>381</v>
      </c>
      <c r="B195" s="294" t="s">
        <v>435</v>
      </c>
      <c r="C195" s="1381" t="s">
        <v>402</v>
      </c>
      <c r="D195" s="1359"/>
      <c r="E195" s="281"/>
      <c r="F195" s="281"/>
      <c r="G195" s="281"/>
      <c r="H195" s="281"/>
      <c r="I195" s="281"/>
      <c r="J195" s="281"/>
      <c r="K195" s="281"/>
      <c r="L195" s="281"/>
      <c r="M195" s="281"/>
      <c r="N195" s="281"/>
      <c r="O195" s="281"/>
      <c r="P195" s="281"/>
      <c r="Q195" s="281"/>
      <c r="R195" s="281"/>
      <c r="S195" s="281"/>
      <c r="T195" s="281"/>
      <c r="U195" s="281"/>
      <c r="V195" s="281"/>
      <c r="W195" s="281"/>
      <c r="X195" s="281"/>
      <c r="Y195" s="281"/>
      <c r="Z195" s="281"/>
    </row>
    <row r="196" spans="1:26" s="267" customFormat="1" ht="18" customHeight="1" x14ac:dyDescent="0.3">
      <c r="A196" s="1378" t="s">
        <v>390</v>
      </c>
      <c r="B196" s="1265"/>
      <c r="C196" s="1265"/>
      <c r="D196" s="1266"/>
      <c r="E196" s="281"/>
      <c r="F196" s="281"/>
      <c r="G196" s="281"/>
      <c r="H196" s="281"/>
      <c r="I196" s="281"/>
      <c r="J196" s="281"/>
      <c r="K196" s="281"/>
      <c r="L196" s="281"/>
      <c r="M196" s="281"/>
      <c r="N196" s="281"/>
      <c r="O196" s="281"/>
      <c r="P196" s="281"/>
      <c r="Q196" s="281"/>
      <c r="R196" s="281"/>
      <c r="S196" s="281"/>
      <c r="T196" s="281"/>
      <c r="U196" s="281"/>
      <c r="V196" s="281"/>
      <c r="W196" s="281"/>
      <c r="X196" s="281"/>
      <c r="Y196" s="281"/>
      <c r="Z196" s="281"/>
    </row>
    <row r="197" spans="1:26" s="267" customFormat="1" ht="21.75" customHeight="1" x14ac:dyDescent="0.3">
      <c r="A197" s="289" t="s">
        <v>106</v>
      </c>
      <c r="B197" s="295" t="s">
        <v>111</v>
      </c>
      <c r="C197" s="1378" t="s">
        <v>112</v>
      </c>
      <c r="D197" s="1266"/>
      <c r="E197" s="281"/>
      <c r="F197" s="281"/>
      <c r="G197" s="281"/>
      <c r="H197" s="281"/>
      <c r="I197" s="281"/>
      <c r="J197" s="281"/>
      <c r="K197" s="281"/>
      <c r="L197" s="281"/>
      <c r="M197" s="281"/>
      <c r="N197" s="281"/>
      <c r="O197" s="281"/>
      <c r="P197" s="281"/>
      <c r="Q197" s="281"/>
      <c r="R197" s="281"/>
      <c r="S197" s="281"/>
      <c r="T197" s="281"/>
      <c r="U197" s="281"/>
      <c r="V197" s="281"/>
      <c r="W197" s="281"/>
      <c r="X197" s="281"/>
      <c r="Y197" s="281"/>
      <c r="Z197" s="281"/>
    </row>
    <row r="198" spans="1:26" s="267" customFormat="1" ht="81" customHeight="1" x14ac:dyDescent="0.3">
      <c r="A198" s="290" t="s">
        <v>391</v>
      </c>
      <c r="B198" s="196" t="s">
        <v>747</v>
      </c>
      <c r="C198" s="1356" t="s">
        <v>748</v>
      </c>
      <c r="D198" s="1266"/>
      <c r="E198" s="281"/>
      <c r="F198" s="281"/>
      <c r="G198" s="281"/>
      <c r="H198" s="281"/>
      <c r="I198" s="281"/>
      <c r="J198" s="281"/>
      <c r="K198" s="281"/>
      <c r="L198" s="281"/>
      <c r="M198" s="281"/>
      <c r="N198" s="281"/>
      <c r="O198" s="281"/>
      <c r="P198" s="281"/>
      <c r="Q198" s="281"/>
      <c r="R198" s="281"/>
      <c r="S198" s="281"/>
      <c r="T198" s="281"/>
      <c r="U198" s="281"/>
      <c r="V198" s="281"/>
      <c r="W198" s="281"/>
      <c r="X198" s="281"/>
      <c r="Y198" s="281"/>
      <c r="Z198" s="281"/>
    </row>
    <row r="199" spans="1:26" s="267" customFormat="1" ht="15.75" customHeight="1" x14ac:dyDescent="0.3">
      <c r="A199" s="290" t="s">
        <v>100</v>
      </c>
      <c r="B199" s="247" t="s">
        <v>749</v>
      </c>
      <c r="C199" s="1356" t="s">
        <v>402</v>
      </c>
      <c r="D199" s="1266"/>
      <c r="E199" s="281"/>
      <c r="F199" s="281"/>
      <c r="G199" s="281"/>
      <c r="H199" s="281"/>
      <c r="I199" s="281"/>
      <c r="J199" s="281"/>
      <c r="K199" s="281"/>
      <c r="L199" s="281"/>
      <c r="M199" s="281"/>
      <c r="N199" s="281"/>
      <c r="O199" s="281"/>
      <c r="P199" s="281"/>
      <c r="Q199" s="281"/>
      <c r="R199" s="281"/>
      <c r="S199" s="281"/>
      <c r="T199" s="281"/>
      <c r="U199" s="281"/>
      <c r="V199" s="281"/>
      <c r="W199" s="281"/>
      <c r="X199" s="281"/>
      <c r="Y199" s="281"/>
      <c r="Z199" s="281"/>
    </row>
    <row r="200" spans="1:26" s="267" customFormat="1" ht="104.25" customHeight="1" x14ac:dyDescent="0.3">
      <c r="A200" s="290" t="s">
        <v>392</v>
      </c>
      <c r="B200" s="296" t="s">
        <v>750</v>
      </c>
      <c r="C200" s="1356" t="s">
        <v>751</v>
      </c>
      <c r="D200" s="1266"/>
      <c r="E200" s="281"/>
      <c r="F200" s="281"/>
      <c r="G200" s="281"/>
      <c r="H200" s="281"/>
      <c r="I200" s="281"/>
      <c r="J200" s="281"/>
      <c r="K200" s="281"/>
      <c r="L200" s="281"/>
      <c r="M200" s="281"/>
      <c r="N200" s="281"/>
      <c r="O200" s="281"/>
      <c r="P200" s="281"/>
      <c r="Q200" s="281"/>
      <c r="R200" s="281"/>
      <c r="S200" s="281"/>
      <c r="T200" s="281"/>
      <c r="U200" s="281"/>
      <c r="V200" s="281"/>
      <c r="W200" s="281"/>
      <c r="X200" s="281"/>
      <c r="Y200" s="281"/>
      <c r="Z200" s="281"/>
    </row>
    <row r="201" spans="1:26" s="267" customFormat="1" ht="39.75" customHeight="1" x14ac:dyDescent="0.3">
      <c r="A201" s="290" t="s">
        <v>393</v>
      </c>
      <c r="B201" s="247" t="s">
        <v>435</v>
      </c>
      <c r="C201" s="1356" t="s">
        <v>752</v>
      </c>
      <c r="D201" s="1266"/>
      <c r="E201" s="281"/>
      <c r="F201" s="281"/>
      <c r="G201" s="281"/>
      <c r="H201" s="281"/>
      <c r="I201" s="281"/>
      <c r="J201" s="281"/>
      <c r="K201" s="281"/>
      <c r="L201" s="281"/>
      <c r="M201" s="281"/>
      <c r="N201" s="281"/>
      <c r="O201" s="281"/>
      <c r="P201" s="281"/>
      <c r="Q201" s="281"/>
      <c r="R201" s="281"/>
      <c r="S201" s="281"/>
      <c r="T201" s="281"/>
      <c r="U201" s="281"/>
      <c r="V201" s="281"/>
      <c r="W201" s="281"/>
      <c r="X201" s="281"/>
      <c r="Y201" s="281"/>
      <c r="Z201" s="281"/>
    </row>
    <row r="202" spans="1:26" s="267" customFormat="1" ht="162.94999999999999" customHeight="1" x14ac:dyDescent="0.3">
      <c r="A202" s="290" t="s">
        <v>221</v>
      </c>
      <c r="B202" s="247" t="s">
        <v>753</v>
      </c>
      <c r="C202" s="1356" t="s">
        <v>754</v>
      </c>
      <c r="D202" s="1266"/>
      <c r="E202" s="281"/>
      <c r="F202" s="281"/>
      <c r="G202" s="281"/>
      <c r="H202" s="281"/>
      <c r="I202" s="281"/>
      <c r="J202" s="281"/>
      <c r="K202" s="281"/>
      <c r="L202" s="281"/>
      <c r="M202" s="281"/>
      <c r="N202" s="281"/>
      <c r="O202" s="281"/>
      <c r="P202" s="281"/>
      <c r="Q202" s="281"/>
      <c r="R202" s="281"/>
      <c r="S202" s="281"/>
      <c r="T202" s="281"/>
      <c r="U202" s="281"/>
      <c r="V202" s="281"/>
      <c r="W202" s="281"/>
      <c r="X202" s="281"/>
      <c r="Y202" s="281"/>
      <c r="Z202" s="281"/>
    </row>
    <row r="203" spans="1:26" s="267" customFormat="1" ht="69" customHeight="1" x14ac:dyDescent="0.3">
      <c r="A203" s="290" t="s">
        <v>394</v>
      </c>
      <c r="B203" s="196" t="s">
        <v>755</v>
      </c>
      <c r="C203" s="1356" t="s">
        <v>402</v>
      </c>
      <c r="D203" s="1266"/>
      <c r="E203" s="281"/>
      <c r="F203" s="281"/>
      <c r="G203" s="281"/>
      <c r="H203" s="281"/>
      <c r="I203" s="281"/>
      <c r="J203" s="281"/>
      <c r="K203" s="281"/>
      <c r="L203" s="281"/>
      <c r="M203" s="281"/>
      <c r="N203" s="281"/>
      <c r="O203" s="281"/>
      <c r="P203" s="281"/>
      <c r="Q203" s="281"/>
      <c r="R203" s="281"/>
      <c r="S203" s="281"/>
      <c r="T203" s="281"/>
      <c r="U203" s="281"/>
      <c r="V203" s="281"/>
      <c r="W203" s="281"/>
      <c r="X203" s="281"/>
      <c r="Y203" s="281"/>
      <c r="Z203" s="281"/>
    </row>
    <row r="204" spans="1:26" s="267" customFormat="1" ht="15.75" customHeight="1" x14ac:dyDescent="0.3">
      <c r="A204" s="290" t="s">
        <v>381</v>
      </c>
      <c r="B204" s="196" t="s">
        <v>435</v>
      </c>
      <c r="C204" s="1356" t="s">
        <v>402</v>
      </c>
      <c r="D204" s="1266"/>
      <c r="E204" s="281"/>
      <c r="F204" s="281"/>
      <c r="G204" s="281"/>
      <c r="H204" s="281"/>
      <c r="I204" s="281"/>
      <c r="J204" s="281"/>
      <c r="K204" s="281"/>
      <c r="L204" s="281"/>
      <c r="M204" s="281"/>
      <c r="N204" s="281"/>
      <c r="O204" s="281"/>
      <c r="P204" s="281"/>
      <c r="Q204" s="281"/>
      <c r="R204" s="281"/>
      <c r="S204" s="281"/>
      <c r="T204" s="281"/>
      <c r="U204" s="281"/>
      <c r="V204" s="281"/>
      <c r="W204" s="281"/>
      <c r="X204" s="281"/>
      <c r="Y204" s="281"/>
      <c r="Z204" s="281"/>
    </row>
    <row r="207" spans="1:26" s="245" customFormat="1" ht="15" customHeight="1" x14ac:dyDescent="0.3"/>
    <row r="209" spans="1:4" ht="37.5" customHeight="1" x14ac:dyDescent="0.3">
      <c r="A209" s="1309"/>
      <c r="B209" s="1293" t="s">
        <v>378</v>
      </c>
      <c r="C209" s="1293"/>
      <c r="D209" s="131" t="s">
        <v>114</v>
      </c>
    </row>
    <row r="210" spans="1:4" ht="30" customHeight="1" x14ac:dyDescent="0.3">
      <c r="A210" s="1309"/>
      <c r="B210" s="1293"/>
      <c r="C210" s="1293"/>
      <c r="D210" s="131" t="s">
        <v>414</v>
      </c>
    </row>
    <row r="211" spans="1:4" ht="27.75" customHeight="1" x14ac:dyDescent="0.3">
      <c r="A211" s="1309"/>
      <c r="B211" s="1293"/>
      <c r="C211" s="1293"/>
      <c r="D211" s="131" t="s">
        <v>415</v>
      </c>
    </row>
    <row r="212" spans="1:4" ht="15" customHeight="1" x14ac:dyDescent="0.3">
      <c r="A212" s="135"/>
      <c r="B212" s="135"/>
      <c r="C212" s="135"/>
      <c r="D212" s="135"/>
    </row>
    <row r="213" spans="1:4" ht="15" customHeight="1" x14ac:dyDescent="0.3">
      <c r="A213" s="137" t="s">
        <v>104</v>
      </c>
      <c r="B213" s="1361" t="s">
        <v>290</v>
      </c>
      <c r="C213" s="1361"/>
      <c r="D213" s="1362"/>
    </row>
    <row r="214" spans="1:4" ht="15" customHeight="1" x14ac:dyDescent="0.3">
      <c r="A214" s="135"/>
      <c r="B214" s="135"/>
      <c r="C214" s="135"/>
      <c r="D214" s="135"/>
    </row>
    <row r="215" spans="1:4" ht="15" customHeight="1" x14ac:dyDescent="0.3">
      <c r="A215" s="138" t="s">
        <v>379</v>
      </c>
      <c r="B215" s="1330">
        <v>44029</v>
      </c>
      <c r="C215" s="1330"/>
      <c r="D215" s="1330"/>
    </row>
    <row r="216" spans="1:4" ht="15" customHeight="1" x14ac:dyDescent="0.3">
      <c r="A216" s="138"/>
      <c r="B216" s="135"/>
      <c r="C216" s="135"/>
      <c r="D216" s="135"/>
    </row>
    <row r="217" spans="1:4" ht="15" customHeight="1" x14ac:dyDescent="0.3">
      <c r="A217" s="139" t="s">
        <v>105</v>
      </c>
      <c r="B217" s="1281" t="s">
        <v>402</v>
      </c>
      <c r="C217" s="1281"/>
      <c r="D217" s="1282"/>
    </row>
    <row r="218" spans="1:4" ht="15" customHeight="1" x14ac:dyDescent="0.3">
      <c r="A218" s="135"/>
      <c r="B218" s="135"/>
      <c r="C218" s="135"/>
      <c r="D218" s="135"/>
    </row>
    <row r="219" spans="1:4" ht="15" customHeight="1" x14ac:dyDescent="0.3">
      <c r="A219" s="1270" t="s">
        <v>380</v>
      </c>
      <c r="B219" s="1382"/>
      <c r="C219" s="1382"/>
      <c r="D219" s="1383"/>
    </row>
    <row r="220" spans="1:4" ht="15" customHeight="1" x14ac:dyDescent="0.3">
      <c r="A220" s="140" t="s">
        <v>106</v>
      </c>
      <c r="B220" s="140" t="s">
        <v>107</v>
      </c>
      <c r="C220" s="1286" t="s">
        <v>108</v>
      </c>
      <c r="D220" s="1287"/>
    </row>
    <row r="221" spans="1:4" ht="165" x14ac:dyDescent="0.3">
      <c r="A221" s="141" t="s">
        <v>109</v>
      </c>
      <c r="B221" s="327" t="s">
        <v>846</v>
      </c>
      <c r="C221" s="1297" t="s">
        <v>847</v>
      </c>
      <c r="D221" s="1297"/>
    </row>
    <row r="222" spans="1:4" ht="99" x14ac:dyDescent="0.3">
      <c r="A222" s="141" t="s">
        <v>99</v>
      </c>
      <c r="B222" s="328" t="s">
        <v>848</v>
      </c>
      <c r="C222" s="1268" t="s">
        <v>849</v>
      </c>
      <c r="D222" s="1268"/>
    </row>
    <row r="223" spans="1:4" ht="82.5" x14ac:dyDescent="0.3">
      <c r="A223" s="141" t="s">
        <v>60</v>
      </c>
      <c r="B223" s="327" t="s">
        <v>850</v>
      </c>
      <c r="C223" s="1384" t="s">
        <v>851</v>
      </c>
      <c r="D223" s="1384"/>
    </row>
    <row r="224" spans="1:4" ht="148.5" x14ac:dyDescent="0.3">
      <c r="A224" s="141" t="s">
        <v>165</v>
      </c>
      <c r="B224" s="327" t="s">
        <v>852</v>
      </c>
      <c r="C224" s="1268" t="s">
        <v>853</v>
      </c>
      <c r="D224" s="1268"/>
    </row>
    <row r="225" spans="1:4" ht="33" x14ac:dyDescent="0.3">
      <c r="A225" s="141" t="s">
        <v>110</v>
      </c>
      <c r="B225" s="246" t="s">
        <v>854</v>
      </c>
      <c r="C225" s="1268" t="s">
        <v>855</v>
      </c>
      <c r="D225" s="1268"/>
    </row>
    <row r="226" spans="1:4" ht="16.5" x14ac:dyDescent="0.3">
      <c r="A226" s="141" t="s">
        <v>180</v>
      </c>
      <c r="B226" s="329"/>
      <c r="C226" s="1268" t="s">
        <v>856</v>
      </c>
      <c r="D226" s="1268"/>
    </row>
    <row r="227" spans="1:4" ht="132" x14ac:dyDescent="0.3">
      <c r="A227" s="141" t="s">
        <v>381</v>
      </c>
      <c r="B227" s="252" t="s">
        <v>857</v>
      </c>
      <c r="C227" s="1385" t="s">
        <v>858</v>
      </c>
      <c r="D227" s="1385"/>
    </row>
    <row r="228" spans="1:4" ht="15" customHeight="1" x14ac:dyDescent="0.3">
      <c r="A228" s="1386" t="s">
        <v>382</v>
      </c>
      <c r="B228" s="1387"/>
      <c r="C228" s="1388"/>
      <c r="D228" s="1389"/>
    </row>
    <row r="229" spans="1:4" ht="15" customHeight="1" x14ac:dyDescent="0.3">
      <c r="A229" s="140" t="s">
        <v>106</v>
      </c>
      <c r="B229" s="265" t="s">
        <v>107</v>
      </c>
      <c r="C229" s="1280" t="s">
        <v>108</v>
      </c>
      <c r="D229" s="1280"/>
    </row>
    <row r="230" spans="1:4" ht="33" x14ac:dyDescent="0.3">
      <c r="A230" s="141" t="s">
        <v>383</v>
      </c>
      <c r="B230" s="330" t="s">
        <v>859</v>
      </c>
      <c r="C230" s="1268" t="s">
        <v>860</v>
      </c>
      <c r="D230" s="1268"/>
    </row>
    <row r="231" spans="1:4" ht="16.5" x14ac:dyDescent="0.3">
      <c r="A231" s="141" t="s">
        <v>384</v>
      </c>
      <c r="B231" s="331" t="s">
        <v>402</v>
      </c>
      <c r="C231" s="1269" t="s">
        <v>402</v>
      </c>
      <c r="D231" s="1269"/>
    </row>
    <row r="232" spans="1:4" ht="16.5" x14ac:dyDescent="0.3">
      <c r="A232" s="141" t="s">
        <v>385</v>
      </c>
      <c r="B232" s="332" t="s">
        <v>402</v>
      </c>
      <c r="C232" s="1269" t="s">
        <v>402</v>
      </c>
      <c r="D232" s="1269"/>
    </row>
    <row r="233" spans="1:4" ht="49.5" x14ac:dyDescent="0.3">
      <c r="A233" s="141" t="s">
        <v>386</v>
      </c>
      <c r="B233" s="330" t="s">
        <v>861</v>
      </c>
      <c r="C233" s="1268" t="s">
        <v>862</v>
      </c>
      <c r="D233" s="1268"/>
    </row>
    <row r="234" spans="1:4" ht="49.5" x14ac:dyDescent="0.3">
      <c r="A234" s="141" t="s">
        <v>387</v>
      </c>
      <c r="B234" s="332" t="s">
        <v>863</v>
      </c>
      <c r="C234" s="1269" t="s">
        <v>864</v>
      </c>
      <c r="D234" s="1269"/>
    </row>
    <row r="235" spans="1:4" ht="16.5" x14ac:dyDescent="0.3">
      <c r="A235" s="142" t="s">
        <v>388</v>
      </c>
      <c r="B235" s="333" t="s">
        <v>402</v>
      </c>
      <c r="C235" s="1269"/>
      <c r="D235" s="1269"/>
    </row>
    <row r="236" spans="1:4" ht="16.5" x14ac:dyDescent="0.3">
      <c r="A236" s="142" t="s">
        <v>389</v>
      </c>
      <c r="B236" s="333" t="s">
        <v>402</v>
      </c>
      <c r="C236" s="1269" t="s">
        <v>865</v>
      </c>
      <c r="D236" s="1269"/>
    </row>
    <row r="237" spans="1:4" ht="16.5" x14ac:dyDescent="0.3">
      <c r="A237" s="141" t="s">
        <v>381</v>
      </c>
      <c r="B237" s="333" t="s">
        <v>402</v>
      </c>
      <c r="C237" s="1268" t="s">
        <v>866</v>
      </c>
      <c r="D237" s="1268"/>
    </row>
    <row r="238" spans="1:4" ht="16.5" x14ac:dyDescent="0.3">
      <c r="A238" s="1270" t="s">
        <v>390</v>
      </c>
      <c r="B238" s="1271"/>
      <c r="C238" s="1272"/>
      <c r="D238" s="1273"/>
    </row>
    <row r="239" spans="1:4" ht="16.5" x14ac:dyDescent="0.3">
      <c r="A239" s="140" t="s">
        <v>106</v>
      </c>
      <c r="B239" s="143" t="s">
        <v>111</v>
      </c>
      <c r="C239" s="1274" t="s">
        <v>112</v>
      </c>
      <c r="D239" s="1274"/>
    </row>
    <row r="240" spans="1:4" ht="16.5" x14ac:dyDescent="0.3">
      <c r="A240" s="141" t="s">
        <v>391</v>
      </c>
      <c r="B240" s="334" t="s">
        <v>402</v>
      </c>
      <c r="C240" s="1268" t="s">
        <v>867</v>
      </c>
      <c r="D240" s="1268"/>
    </row>
    <row r="241" spans="1:6" ht="16.5" x14ac:dyDescent="0.3">
      <c r="A241" s="141" t="s">
        <v>100</v>
      </c>
      <c r="B241" s="334" t="s">
        <v>402</v>
      </c>
      <c r="C241" s="1268" t="s">
        <v>868</v>
      </c>
      <c r="D241" s="1268"/>
    </row>
    <row r="242" spans="1:6" ht="33" x14ac:dyDescent="0.3">
      <c r="A242" s="141" t="s">
        <v>392</v>
      </c>
      <c r="B242" s="335" t="s">
        <v>869</v>
      </c>
      <c r="C242" s="1296" t="s">
        <v>870</v>
      </c>
      <c r="D242" s="1296"/>
    </row>
    <row r="243" spans="1:6" ht="16.5" x14ac:dyDescent="0.3">
      <c r="A243" s="141" t="s">
        <v>393</v>
      </c>
      <c r="B243" s="334" t="s">
        <v>402</v>
      </c>
      <c r="C243" s="1269" t="s">
        <v>402</v>
      </c>
      <c r="D243" s="1269"/>
    </row>
    <row r="244" spans="1:6" ht="16.5" x14ac:dyDescent="0.3">
      <c r="A244" s="141" t="s">
        <v>221</v>
      </c>
      <c r="B244" s="334" t="s">
        <v>402</v>
      </c>
      <c r="C244" s="1297" t="s">
        <v>871</v>
      </c>
      <c r="D244" s="1297"/>
    </row>
    <row r="245" spans="1:6" ht="16.5" x14ac:dyDescent="0.3">
      <c r="A245" s="141" t="s">
        <v>394</v>
      </c>
      <c r="B245" s="334" t="s">
        <v>402</v>
      </c>
      <c r="C245" s="1269" t="s">
        <v>402</v>
      </c>
      <c r="D245" s="1269"/>
    </row>
    <row r="246" spans="1:6" ht="49.5" x14ac:dyDescent="0.3">
      <c r="A246" s="141" t="s">
        <v>381</v>
      </c>
      <c r="B246" s="336" t="s">
        <v>872</v>
      </c>
      <c r="C246" s="1269" t="s">
        <v>402</v>
      </c>
      <c r="D246" s="1269"/>
    </row>
    <row r="247" spans="1:6" s="245" customFormat="1" ht="15" customHeight="1" x14ac:dyDescent="0.3">
      <c r="A247" s="547"/>
      <c r="B247" s="548"/>
      <c r="C247" s="549"/>
      <c r="D247" s="549"/>
    </row>
    <row r="248" spans="1:6" ht="15" customHeight="1" x14ac:dyDescent="0.3">
      <c r="A248" s="203"/>
      <c r="B248" s="337"/>
      <c r="C248" s="337"/>
      <c r="D248" s="337"/>
    </row>
    <row r="249" spans="1:6" ht="39" customHeight="1" x14ac:dyDescent="0.3">
      <c r="A249" s="1390"/>
      <c r="B249" s="1391" t="s">
        <v>378</v>
      </c>
      <c r="C249" s="1391"/>
      <c r="D249" s="338" t="s">
        <v>114</v>
      </c>
      <c r="E249" s="203"/>
      <c r="F249" s="203"/>
    </row>
    <row r="250" spans="1:6" ht="30" customHeight="1" x14ac:dyDescent="0.3">
      <c r="A250" s="1390"/>
      <c r="B250" s="1391"/>
      <c r="C250" s="1391"/>
      <c r="D250" s="338" t="s">
        <v>414</v>
      </c>
      <c r="E250" s="203"/>
      <c r="F250" s="203"/>
    </row>
    <row r="251" spans="1:6" ht="42.75" customHeight="1" x14ac:dyDescent="0.3">
      <c r="A251" s="1390"/>
      <c r="B251" s="1391"/>
      <c r="C251" s="1391"/>
      <c r="D251" s="338" t="s">
        <v>415</v>
      </c>
      <c r="E251" s="203"/>
      <c r="F251" s="203"/>
    </row>
    <row r="252" spans="1:6" ht="15" customHeight="1" x14ac:dyDescent="0.3">
      <c r="A252" s="339"/>
      <c r="B252" s="339"/>
      <c r="C252" s="339"/>
      <c r="D252" s="339"/>
      <c r="E252" s="203"/>
      <c r="F252" s="203"/>
    </row>
    <row r="253" spans="1:6" ht="15" customHeight="1" x14ac:dyDescent="0.3">
      <c r="A253" s="137" t="s">
        <v>104</v>
      </c>
      <c r="B253" s="1281" t="s">
        <v>299</v>
      </c>
      <c r="C253" s="1281"/>
      <c r="D253" s="1281"/>
      <c r="E253" s="203"/>
      <c r="F253" s="203"/>
    </row>
    <row r="254" spans="1:6" ht="15" customHeight="1" x14ac:dyDescent="0.3">
      <c r="A254" s="135"/>
      <c r="B254" s="135"/>
      <c r="C254" s="135"/>
      <c r="D254" s="135"/>
      <c r="E254" s="203"/>
      <c r="F254" s="203"/>
    </row>
    <row r="255" spans="1:6" ht="15" customHeight="1" x14ac:dyDescent="0.3">
      <c r="A255" s="138" t="s">
        <v>379</v>
      </c>
      <c r="B255" s="1392">
        <v>44033</v>
      </c>
      <c r="C255" s="1392"/>
      <c r="D255" s="1392"/>
      <c r="E255" s="203"/>
      <c r="F255" s="203"/>
    </row>
    <row r="256" spans="1:6" ht="15" customHeight="1" x14ac:dyDescent="0.3">
      <c r="A256" s="138"/>
      <c r="B256" s="135"/>
      <c r="C256" s="135"/>
      <c r="D256" s="135"/>
      <c r="E256" s="203"/>
      <c r="F256" s="203"/>
    </row>
    <row r="257" spans="1:6" ht="15" customHeight="1" x14ac:dyDescent="0.3">
      <c r="A257" s="139" t="s">
        <v>105</v>
      </c>
      <c r="B257" s="1281"/>
      <c r="C257" s="1281"/>
      <c r="D257" s="1282"/>
      <c r="E257" s="203"/>
      <c r="F257" s="203"/>
    </row>
    <row r="258" spans="1:6" ht="15" customHeight="1" x14ac:dyDescent="0.3">
      <c r="A258" s="135"/>
      <c r="B258" s="135"/>
      <c r="C258" s="135"/>
      <c r="D258" s="135"/>
      <c r="E258" s="203"/>
      <c r="F258" s="203"/>
    </row>
    <row r="259" spans="1:6" ht="15" customHeight="1" x14ac:dyDescent="0.3">
      <c r="A259" s="1393" t="s">
        <v>380</v>
      </c>
      <c r="B259" s="1394"/>
      <c r="C259" s="1394"/>
      <c r="D259" s="1395"/>
      <c r="E259" s="203"/>
      <c r="F259" s="203"/>
    </row>
    <row r="260" spans="1:6" ht="15" customHeight="1" x14ac:dyDescent="0.3">
      <c r="A260" s="579" t="s">
        <v>106</v>
      </c>
      <c r="B260" s="579" t="s">
        <v>107</v>
      </c>
      <c r="C260" s="1397" t="s">
        <v>108</v>
      </c>
      <c r="D260" s="1398"/>
      <c r="E260" s="203"/>
      <c r="F260" s="203"/>
    </row>
    <row r="261" spans="1:6" ht="231" x14ac:dyDescent="0.3">
      <c r="A261" s="342" t="s">
        <v>109</v>
      </c>
      <c r="B261" s="580" t="s">
        <v>877</v>
      </c>
      <c r="C261" s="1399" t="s">
        <v>909</v>
      </c>
      <c r="D261" s="1399"/>
      <c r="E261" s="203"/>
      <c r="F261" s="203"/>
    </row>
    <row r="262" spans="1:6" ht="346.5" x14ac:dyDescent="0.3">
      <c r="A262" s="342" t="s">
        <v>878</v>
      </c>
      <c r="B262" s="540" t="s">
        <v>910</v>
      </c>
      <c r="C262" s="1400" t="s">
        <v>911</v>
      </c>
      <c r="D262" s="1400"/>
      <c r="E262" s="203"/>
      <c r="F262" s="203"/>
    </row>
    <row r="263" spans="1:6" ht="363" x14ac:dyDescent="0.3">
      <c r="A263" s="342" t="s">
        <v>60</v>
      </c>
      <c r="B263" s="540" t="s">
        <v>879</v>
      </c>
      <c r="C263" s="1400" t="s">
        <v>880</v>
      </c>
      <c r="D263" s="1400"/>
      <c r="E263" s="203"/>
      <c r="F263" s="203"/>
    </row>
    <row r="264" spans="1:6" ht="105" customHeight="1" x14ac:dyDescent="0.3">
      <c r="A264" s="342" t="s">
        <v>165</v>
      </c>
      <c r="B264" s="540" t="s">
        <v>912</v>
      </c>
      <c r="C264" s="1355" t="s">
        <v>881</v>
      </c>
      <c r="D264" s="1401"/>
      <c r="E264" s="203"/>
      <c r="F264" s="203"/>
    </row>
    <row r="265" spans="1:6" ht="132" x14ac:dyDescent="0.3">
      <c r="A265" s="342" t="s">
        <v>882</v>
      </c>
      <c r="B265" s="540" t="s">
        <v>883</v>
      </c>
      <c r="C265" s="1355" t="s">
        <v>884</v>
      </c>
      <c r="D265" s="1355"/>
      <c r="E265" s="203"/>
      <c r="F265" s="203"/>
    </row>
    <row r="266" spans="1:6" ht="82.5" x14ac:dyDescent="0.3">
      <c r="A266" s="342" t="s">
        <v>180</v>
      </c>
      <c r="B266" s="540" t="s">
        <v>885</v>
      </c>
      <c r="C266" s="1355" t="s">
        <v>886</v>
      </c>
      <c r="D266" s="1355"/>
      <c r="E266" s="203"/>
      <c r="F266" s="203"/>
    </row>
    <row r="267" spans="1:6" ht="198" x14ac:dyDescent="0.3">
      <c r="A267" s="342" t="s">
        <v>381</v>
      </c>
      <c r="B267" s="581" t="s">
        <v>887</v>
      </c>
      <c r="C267" s="1405" t="s">
        <v>888</v>
      </c>
      <c r="D267" s="1405"/>
      <c r="E267" s="203"/>
      <c r="F267" s="203"/>
    </row>
    <row r="268" spans="1:6" ht="15" customHeight="1" x14ac:dyDescent="0.3">
      <c r="A268" s="1406" t="s">
        <v>382</v>
      </c>
      <c r="B268" s="1407"/>
      <c r="C268" s="1278"/>
      <c r="D268" s="1279"/>
      <c r="E268" s="203"/>
      <c r="F268" s="203"/>
    </row>
    <row r="269" spans="1:6" ht="15" customHeight="1" x14ac:dyDescent="0.3">
      <c r="A269" s="341" t="s">
        <v>106</v>
      </c>
      <c r="B269" s="266" t="s">
        <v>107</v>
      </c>
      <c r="C269" s="1402" t="s">
        <v>108</v>
      </c>
      <c r="D269" s="1402"/>
      <c r="E269" s="203"/>
      <c r="F269" s="203"/>
    </row>
    <row r="270" spans="1:6" ht="66" x14ac:dyDescent="0.3">
      <c r="A270" s="342" t="s">
        <v>383</v>
      </c>
      <c r="B270" s="343" t="s">
        <v>889</v>
      </c>
      <c r="C270" s="1355" t="s">
        <v>402</v>
      </c>
      <c r="D270" s="1355"/>
      <c r="E270" s="203"/>
      <c r="F270" s="203"/>
    </row>
    <row r="271" spans="1:6" ht="16.5" x14ac:dyDescent="0.3">
      <c r="A271" s="342" t="s">
        <v>384</v>
      </c>
      <c r="B271" s="343" t="s">
        <v>402</v>
      </c>
      <c r="C271" s="1355" t="s">
        <v>913</v>
      </c>
      <c r="D271" s="1355"/>
      <c r="E271" s="203"/>
      <c r="F271" s="203"/>
    </row>
    <row r="272" spans="1:6" ht="49.5" x14ac:dyDescent="0.3">
      <c r="A272" s="342" t="s">
        <v>385</v>
      </c>
      <c r="B272" s="343" t="s">
        <v>890</v>
      </c>
      <c r="C272" s="1355" t="s">
        <v>891</v>
      </c>
      <c r="D272" s="1355"/>
      <c r="E272" s="203"/>
      <c r="F272" s="203"/>
    </row>
    <row r="273" spans="1:6" ht="16.5" x14ac:dyDescent="0.3">
      <c r="A273" s="342" t="s">
        <v>386</v>
      </c>
      <c r="B273" s="343" t="s">
        <v>402</v>
      </c>
      <c r="C273" s="1355" t="s">
        <v>402</v>
      </c>
      <c r="D273" s="1355"/>
      <c r="E273" s="203"/>
      <c r="F273" s="203"/>
    </row>
    <row r="274" spans="1:6" ht="33" x14ac:dyDescent="0.3">
      <c r="A274" s="342" t="s">
        <v>387</v>
      </c>
      <c r="B274" s="343" t="s">
        <v>892</v>
      </c>
      <c r="C274" s="1355" t="s">
        <v>893</v>
      </c>
      <c r="D274" s="1355"/>
      <c r="E274" s="203"/>
      <c r="F274" s="203"/>
    </row>
    <row r="275" spans="1:6" ht="99" x14ac:dyDescent="0.3">
      <c r="A275" s="342" t="s">
        <v>388</v>
      </c>
      <c r="B275" s="343" t="s">
        <v>894</v>
      </c>
      <c r="C275" s="1355" t="s">
        <v>402</v>
      </c>
      <c r="D275" s="1355"/>
      <c r="E275" s="203"/>
      <c r="F275" s="203"/>
    </row>
    <row r="276" spans="1:6" ht="99" x14ac:dyDescent="0.3">
      <c r="A276" s="342" t="s">
        <v>389</v>
      </c>
      <c r="B276" s="343" t="s">
        <v>895</v>
      </c>
      <c r="C276" s="1355" t="s">
        <v>896</v>
      </c>
      <c r="D276" s="1355"/>
      <c r="E276" s="203"/>
      <c r="F276" s="203"/>
    </row>
    <row r="277" spans="1:6" ht="15" customHeight="1" x14ac:dyDescent="0.3">
      <c r="A277" s="342" t="s">
        <v>381</v>
      </c>
      <c r="B277" s="343" t="s">
        <v>897</v>
      </c>
      <c r="C277" s="1355" t="s">
        <v>402</v>
      </c>
      <c r="D277" s="1355"/>
      <c r="E277" s="203"/>
      <c r="F277" s="203"/>
    </row>
    <row r="278" spans="1:6" ht="15" customHeight="1" x14ac:dyDescent="0.3">
      <c r="A278" s="1403" t="s">
        <v>390</v>
      </c>
      <c r="B278" s="1404"/>
      <c r="C278" s="1320"/>
      <c r="D278" s="1321"/>
      <c r="E278" s="203"/>
      <c r="F278" s="203"/>
    </row>
    <row r="279" spans="1:6" ht="15" customHeight="1" x14ac:dyDescent="0.3">
      <c r="A279" s="341" t="s">
        <v>106</v>
      </c>
      <c r="B279" s="344" t="s">
        <v>111</v>
      </c>
      <c r="C279" s="1396" t="s">
        <v>112</v>
      </c>
      <c r="D279" s="1396"/>
      <c r="E279" s="203"/>
      <c r="F279" s="203"/>
    </row>
    <row r="280" spans="1:6" ht="264" x14ac:dyDescent="0.3">
      <c r="A280" s="342" t="s">
        <v>391</v>
      </c>
      <c r="B280" s="343" t="s">
        <v>914</v>
      </c>
      <c r="C280" s="1355" t="s">
        <v>898</v>
      </c>
      <c r="D280" s="1355"/>
      <c r="E280" s="203"/>
      <c r="F280" s="203"/>
    </row>
    <row r="281" spans="1:6" ht="409.5" x14ac:dyDescent="0.3">
      <c r="A281" s="342" t="s">
        <v>899</v>
      </c>
      <c r="B281" s="343" t="s">
        <v>915</v>
      </c>
      <c r="C281" s="1355" t="s">
        <v>900</v>
      </c>
      <c r="D281" s="1355"/>
      <c r="E281" s="203"/>
      <c r="F281" s="203"/>
    </row>
    <row r="282" spans="1:6" ht="330" x14ac:dyDescent="0.3">
      <c r="A282" s="342" t="s">
        <v>392</v>
      </c>
      <c r="B282" s="343" t="s">
        <v>901</v>
      </c>
      <c r="C282" s="1355" t="s">
        <v>902</v>
      </c>
      <c r="D282" s="1355"/>
      <c r="E282" s="203"/>
      <c r="F282" s="203"/>
    </row>
    <row r="283" spans="1:6" ht="297" x14ac:dyDescent="0.3">
      <c r="A283" s="342" t="s">
        <v>393</v>
      </c>
      <c r="B283" s="343" t="s">
        <v>903</v>
      </c>
      <c r="C283" s="1355" t="s">
        <v>916</v>
      </c>
      <c r="D283" s="1355"/>
      <c r="E283" s="203"/>
      <c r="F283" s="203"/>
    </row>
    <row r="284" spans="1:6" ht="231" x14ac:dyDescent="0.3">
      <c r="A284" s="342" t="s">
        <v>221</v>
      </c>
      <c r="B284" s="343" t="s">
        <v>917</v>
      </c>
      <c r="C284" s="1355" t="s">
        <v>904</v>
      </c>
      <c r="D284" s="1355"/>
      <c r="E284" s="203"/>
      <c r="F284" s="203"/>
    </row>
    <row r="285" spans="1:6" ht="148.5" x14ac:dyDescent="0.3">
      <c r="A285" s="342" t="s">
        <v>905</v>
      </c>
      <c r="B285" s="343" t="s">
        <v>906</v>
      </c>
      <c r="C285" s="1355" t="s">
        <v>918</v>
      </c>
      <c r="D285" s="1355"/>
      <c r="E285" s="203"/>
      <c r="F285" s="203"/>
    </row>
    <row r="286" spans="1:6" ht="181.5" x14ac:dyDescent="0.3">
      <c r="A286" s="342" t="s">
        <v>907</v>
      </c>
      <c r="B286" s="343" t="s">
        <v>919</v>
      </c>
      <c r="C286" s="1355" t="s">
        <v>908</v>
      </c>
      <c r="D286" s="1355"/>
      <c r="E286" s="203"/>
      <c r="F286" s="203"/>
    </row>
    <row r="287" spans="1:6" ht="15" customHeight="1" x14ac:dyDescent="0.3">
      <c r="A287" s="203"/>
      <c r="B287" s="337"/>
      <c r="C287" s="337"/>
      <c r="D287" s="337"/>
      <c r="E287" s="203"/>
      <c r="F287" s="203"/>
    </row>
    <row r="288" spans="1:6" s="245" customFormat="1" ht="15" customHeight="1" x14ac:dyDescent="0.3">
      <c r="A288" s="547"/>
      <c r="B288" s="548"/>
      <c r="C288" s="548"/>
      <c r="D288" s="548"/>
      <c r="E288" s="547"/>
      <c r="F288" s="547"/>
    </row>
    <row r="289" spans="1:6" ht="30" customHeight="1" x14ac:dyDescent="0.3">
      <c r="A289" s="1309"/>
      <c r="B289" s="1293" t="s">
        <v>378</v>
      </c>
      <c r="C289" s="1293"/>
      <c r="D289" s="131" t="s">
        <v>114</v>
      </c>
      <c r="E289" s="203"/>
      <c r="F289" s="203"/>
    </row>
    <row r="290" spans="1:6" ht="28.5" customHeight="1" x14ac:dyDescent="0.3">
      <c r="A290" s="1309"/>
      <c r="B290" s="1293"/>
      <c r="C290" s="1293"/>
      <c r="D290" s="131" t="s">
        <v>978</v>
      </c>
      <c r="E290" s="203"/>
      <c r="F290" s="203"/>
    </row>
    <row r="291" spans="1:6" ht="32.25" customHeight="1" x14ac:dyDescent="0.3">
      <c r="A291" s="1309"/>
      <c r="B291" s="1293"/>
      <c r="C291" s="1293"/>
      <c r="D291" s="131" t="s">
        <v>979</v>
      </c>
      <c r="E291" s="203"/>
      <c r="F291" s="203"/>
    </row>
    <row r="292" spans="1:6" ht="15" customHeight="1" x14ac:dyDescent="0.3">
      <c r="A292" s="135"/>
      <c r="B292" s="135"/>
      <c r="C292" s="135"/>
      <c r="D292" s="135"/>
      <c r="E292" s="203"/>
      <c r="F292" s="203"/>
    </row>
    <row r="293" spans="1:6" ht="15" customHeight="1" x14ac:dyDescent="0.3">
      <c r="A293" s="137" t="s">
        <v>104</v>
      </c>
      <c r="B293" s="1281"/>
      <c r="C293" s="1281"/>
      <c r="D293" s="1281"/>
      <c r="E293" s="203"/>
      <c r="F293" s="203"/>
    </row>
    <row r="294" spans="1:6" ht="15" customHeight="1" x14ac:dyDescent="0.3">
      <c r="A294" s="135"/>
      <c r="B294" s="135"/>
      <c r="C294" s="135"/>
      <c r="D294" s="135"/>
      <c r="E294" s="203"/>
      <c r="F294" s="203"/>
    </row>
    <row r="295" spans="1:6" ht="15" customHeight="1" x14ac:dyDescent="0.3">
      <c r="A295" s="138" t="s">
        <v>379</v>
      </c>
      <c r="B295" s="1408">
        <v>44034</v>
      </c>
      <c r="C295" s="1408"/>
      <c r="D295" s="1408"/>
      <c r="E295" s="203"/>
      <c r="F295" s="203"/>
    </row>
    <row r="296" spans="1:6" ht="15" customHeight="1" x14ac:dyDescent="0.3">
      <c r="A296" s="138"/>
      <c r="B296" s="135"/>
      <c r="C296" s="135"/>
      <c r="D296" s="135"/>
      <c r="E296" s="203"/>
      <c r="F296" s="203"/>
    </row>
    <row r="297" spans="1:6" ht="15" customHeight="1" x14ac:dyDescent="0.3">
      <c r="A297" s="139" t="s">
        <v>105</v>
      </c>
      <c r="B297" s="1281" t="s">
        <v>980</v>
      </c>
      <c r="C297" s="1281"/>
      <c r="D297" s="1282"/>
      <c r="E297" s="203"/>
      <c r="F297" s="203"/>
    </row>
    <row r="298" spans="1:6" ht="15" customHeight="1" x14ac:dyDescent="0.3">
      <c r="A298" s="135"/>
      <c r="B298" s="135"/>
      <c r="C298" s="135"/>
      <c r="D298" s="135"/>
      <c r="E298" s="203"/>
      <c r="F298" s="203"/>
    </row>
    <row r="299" spans="1:6" ht="15" customHeight="1" x14ac:dyDescent="0.3">
      <c r="A299" s="1393" t="s">
        <v>380</v>
      </c>
      <c r="B299" s="1394"/>
      <c r="C299" s="1394"/>
      <c r="D299" s="1395"/>
      <c r="E299" s="203"/>
      <c r="F299" s="203"/>
    </row>
    <row r="300" spans="1:6" ht="15" customHeight="1" x14ac:dyDescent="0.3">
      <c r="A300" s="340" t="s">
        <v>106</v>
      </c>
      <c r="B300" s="340" t="s">
        <v>107</v>
      </c>
      <c r="C300" s="1397" t="s">
        <v>108</v>
      </c>
      <c r="D300" s="1398"/>
      <c r="E300" s="203"/>
      <c r="F300" s="203"/>
    </row>
    <row r="301" spans="1:6" ht="243" x14ac:dyDescent="0.3">
      <c r="A301" s="366" t="s">
        <v>109</v>
      </c>
      <c r="B301" s="367" t="s">
        <v>981</v>
      </c>
      <c r="C301" s="1409" t="s">
        <v>982</v>
      </c>
      <c r="D301" s="1409"/>
      <c r="E301" s="203"/>
      <c r="F301" s="203"/>
    </row>
    <row r="302" spans="1:6" ht="216" x14ac:dyDescent="0.3">
      <c r="A302" s="366" t="s">
        <v>99</v>
      </c>
      <c r="B302" s="367" t="s">
        <v>983</v>
      </c>
      <c r="C302" s="1409" t="s">
        <v>984</v>
      </c>
      <c r="D302" s="1409"/>
      <c r="E302" s="203"/>
      <c r="F302" s="203"/>
    </row>
    <row r="303" spans="1:6" ht="283.5" x14ac:dyDescent="0.3">
      <c r="A303" s="366" t="s">
        <v>60</v>
      </c>
      <c r="B303" s="367" t="s">
        <v>985</v>
      </c>
      <c r="C303" s="1410" t="s">
        <v>986</v>
      </c>
      <c r="D303" s="1410"/>
      <c r="E303" s="203"/>
      <c r="F303" s="203"/>
    </row>
    <row r="304" spans="1:6" ht="121.5" x14ac:dyDescent="0.3">
      <c r="A304" s="366" t="s">
        <v>165</v>
      </c>
      <c r="B304" s="368" t="s">
        <v>987</v>
      </c>
      <c r="C304" s="1410" t="s">
        <v>988</v>
      </c>
      <c r="D304" s="1410"/>
      <c r="E304" s="203"/>
      <c r="F304" s="203"/>
    </row>
    <row r="305" spans="1:6" ht="67.5" x14ac:dyDescent="0.3">
      <c r="A305" s="366" t="s">
        <v>110</v>
      </c>
      <c r="B305" s="367" t="s">
        <v>989</v>
      </c>
      <c r="C305" s="1410" t="s">
        <v>990</v>
      </c>
      <c r="D305" s="1410"/>
      <c r="E305" s="203"/>
      <c r="F305" s="203"/>
    </row>
    <row r="306" spans="1:6" ht="94.5" x14ac:dyDescent="0.3">
      <c r="A306" s="366" t="s">
        <v>180</v>
      </c>
      <c r="B306" s="369" t="s">
        <v>991</v>
      </c>
      <c r="C306" s="1411" t="s">
        <v>992</v>
      </c>
      <c r="D306" s="1412"/>
      <c r="E306" s="203"/>
      <c r="F306" s="203"/>
    </row>
    <row r="307" spans="1:6" ht="189" x14ac:dyDescent="0.3">
      <c r="A307" s="366" t="s">
        <v>381</v>
      </c>
      <c r="B307" s="370" t="s">
        <v>993</v>
      </c>
      <c r="C307" s="1410" t="s">
        <v>994</v>
      </c>
      <c r="D307" s="1410"/>
      <c r="E307" s="203"/>
      <c r="F307" s="203"/>
    </row>
    <row r="308" spans="1:6" ht="16.5" x14ac:dyDescent="0.3">
      <c r="A308" s="1413" t="s">
        <v>382</v>
      </c>
      <c r="B308" s="1414"/>
      <c r="C308" s="1415"/>
      <c r="D308" s="1416"/>
      <c r="E308" s="203"/>
      <c r="F308" s="203"/>
    </row>
    <row r="309" spans="1:6" ht="16.5" x14ac:dyDescent="0.3">
      <c r="A309" s="371" t="s">
        <v>106</v>
      </c>
      <c r="B309" s="372" t="s">
        <v>107</v>
      </c>
      <c r="C309" s="1417" t="s">
        <v>108</v>
      </c>
      <c r="D309" s="1417"/>
      <c r="E309" s="203"/>
      <c r="F309" s="203"/>
    </row>
    <row r="310" spans="1:6" ht="27" x14ac:dyDescent="0.3">
      <c r="A310" s="366" t="s">
        <v>383</v>
      </c>
      <c r="B310" s="373" t="s">
        <v>995</v>
      </c>
      <c r="C310" s="1411" t="s">
        <v>402</v>
      </c>
      <c r="D310" s="1412"/>
      <c r="E310" s="203"/>
      <c r="F310" s="203"/>
    </row>
    <row r="311" spans="1:6" ht="40.5" x14ac:dyDescent="0.3">
      <c r="A311" s="366" t="s">
        <v>384</v>
      </c>
      <c r="B311" s="373" t="s">
        <v>996</v>
      </c>
      <c r="C311" s="1411" t="s">
        <v>997</v>
      </c>
      <c r="D311" s="1412"/>
      <c r="E311" s="203"/>
      <c r="F311" s="203"/>
    </row>
    <row r="312" spans="1:6" ht="16.5" x14ac:dyDescent="0.3">
      <c r="A312" s="366" t="s">
        <v>385</v>
      </c>
      <c r="B312" s="374" t="s">
        <v>998</v>
      </c>
      <c r="C312" s="1410" t="s">
        <v>999</v>
      </c>
      <c r="D312" s="1410"/>
      <c r="E312" s="203"/>
      <c r="F312" s="203"/>
    </row>
    <row r="313" spans="1:6" ht="16.5" x14ac:dyDescent="0.3">
      <c r="A313" s="366" t="s">
        <v>386</v>
      </c>
      <c r="B313" s="374" t="s">
        <v>402</v>
      </c>
      <c r="C313" s="1410" t="s">
        <v>402</v>
      </c>
      <c r="D313" s="1410"/>
      <c r="E313" s="203"/>
      <c r="F313" s="203"/>
    </row>
    <row r="314" spans="1:6" ht="81" x14ac:dyDescent="0.3">
      <c r="A314" s="366" t="s">
        <v>387</v>
      </c>
      <c r="B314" s="373" t="s">
        <v>1000</v>
      </c>
      <c r="C314" s="1418" t="s">
        <v>1001</v>
      </c>
      <c r="D314" s="1412"/>
      <c r="E314" s="203"/>
      <c r="F314" s="203"/>
    </row>
    <row r="315" spans="1:6" ht="27" x14ac:dyDescent="0.3">
      <c r="A315" s="366" t="s">
        <v>388</v>
      </c>
      <c r="B315" s="375" t="s">
        <v>1002</v>
      </c>
      <c r="C315" s="1410" t="s">
        <v>402</v>
      </c>
      <c r="D315" s="1410"/>
      <c r="E315" s="203"/>
      <c r="F315" s="203"/>
    </row>
    <row r="316" spans="1:6" ht="94.5" x14ac:dyDescent="0.3">
      <c r="A316" s="366" t="s">
        <v>389</v>
      </c>
      <c r="B316" s="376" t="s">
        <v>1003</v>
      </c>
      <c r="C316" s="1410" t="s">
        <v>1004</v>
      </c>
      <c r="D316" s="1410"/>
      <c r="E316" s="203"/>
      <c r="F316" s="203"/>
    </row>
    <row r="317" spans="1:6" ht="81" x14ac:dyDescent="0.3">
      <c r="A317" s="366" t="s">
        <v>381</v>
      </c>
      <c r="B317" s="375" t="s">
        <v>1005</v>
      </c>
      <c r="C317" s="1410" t="s">
        <v>402</v>
      </c>
      <c r="D317" s="1410"/>
      <c r="E317" s="203"/>
      <c r="F317" s="203"/>
    </row>
    <row r="318" spans="1:6" ht="16.5" x14ac:dyDescent="0.3">
      <c r="A318" s="1419" t="s">
        <v>390</v>
      </c>
      <c r="B318" s="1420"/>
      <c r="C318" s="1421"/>
      <c r="D318" s="1422"/>
      <c r="E318" s="203"/>
      <c r="F318" s="203"/>
    </row>
    <row r="319" spans="1:6" ht="16.5" x14ac:dyDescent="0.3">
      <c r="A319" s="371" t="s">
        <v>106</v>
      </c>
      <c r="B319" s="372" t="s">
        <v>111</v>
      </c>
      <c r="C319" s="1417" t="s">
        <v>112</v>
      </c>
      <c r="D319" s="1417"/>
      <c r="E319" s="203"/>
      <c r="F319" s="203"/>
    </row>
    <row r="320" spans="1:6" ht="202.5" x14ac:dyDescent="0.3">
      <c r="A320" s="366" t="s">
        <v>391</v>
      </c>
      <c r="B320" s="367" t="s">
        <v>1006</v>
      </c>
      <c r="C320" s="1410" t="s">
        <v>1007</v>
      </c>
      <c r="D320" s="1410"/>
      <c r="E320" s="203"/>
      <c r="F320" s="203"/>
    </row>
    <row r="321" spans="1:6" ht="270" x14ac:dyDescent="0.3">
      <c r="A321" s="366" t="s">
        <v>100</v>
      </c>
      <c r="B321" s="367" t="s">
        <v>1008</v>
      </c>
      <c r="C321" s="1410" t="s">
        <v>1009</v>
      </c>
      <c r="D321" s="1410"/>
      <c r="E321" s="203"/>
      <c r="F321" s="203"/>
    </row>
    <row r="322" spans="1:6" ht="81" x14ac:dyDescent="0.3">
      <c r="A322" s="366" t="s">
        <v>392</v>
      </c>
      <c r="B322" s="367" t="s">
        <v>1010</v>
      </c>
      <c r="C322" s="1409" t="s">
        <v>1011</v>
      </c>
      <c r="D322" s="1409"/>
      <c r="E322" s="203"/>
      <c r="F322" s="203"/>
    </row>
    <row r="323" spans="1:6" ht="270" x14ac:dyDescent="0.3">
      <c r="A323" s="366" t="s">
        <v>393</v>
      </c>
      <c r="B323" s="377" t="s">
        <v>1012</v>
      </c>
      <c r="C323" s="1410" t="s">
        <v>1013</v>
      </c>
      <c r="D323" s="1410"/>
      <c r="E323" s="203"/>
      <c r="F323" s="203"/>
    </row>
    <row r="324" spans="1:6" ht="189" x14ac:dyDescent="0.3">
      <c r="A324" s="366" t="s">
        <v>221</v>
      </c>
      <c r="B324" s="367" t="s">
        <v>1014</v>
      </c>
      <c r="C324" s="1410" t="s">
        <v>1015</v>
      </c>
      <c r="D324" s="1410"/>
      <c r="E324" s="203"/>
      <c r="F324" s="203"/>
    </row>
    <row r="325" spans="1:6" ht="121.5" x14ac:dyDescent="0.3">
      <c r="A325" s="366" t="s">
        <v>394</v>
      </c>
      <c r="B325" s="367" t="s">
        <v>1016</v>
      </c>
      <c r="C325" s="1410" t="s">
        <v>1017</v>
      </c>
      <c r="D325" s="1410"/>
      <c r="E325" s="203"/>
      <c r="F325" s="203"/>
    </row>
    <row r="326" spans="1:6" ht="81" x14ac:dyDescent="0.3">
      <c r="A326" s="366" t="s">
        <v>381</v>
      </c>
      <c r="B326" s="367" t="s">
        <v>1018</v>
      </c>
      <c r="C326" s="1410" t="s">
        <v>1019</v>
      </c>
      <c r="D326" s="1410"/>
      <c r="E326" s="203"/>
      <c r="F326" s="203"/>
    </row>
    <row r="327" spans="1:6" ht="15" customHeight="1" x14ac:dyDescent="0.3">
      <c r="A327" s="404"/>
      <c r="B327" s="405"/>
      <c r="C327" s="406"/>
      <c r="D327" s="406"/>
      <c r="E327" s="203"/>
      <c r="F327" s="203"/>
    </row>
    <row r="328" spans="1:6" s="245" customFormat="1" ht="15" customHeight="1" x14ac:dyDescent="0.3">
      <c r="A328" s="550"/>
      <c r="B328" s="551"/>
      <c r="C328" s="552"/>
      <c r="D328" s="552"/>
      <c r="E328" s="547"/>
      <c r="F328" s="547"/>
    </row>
    <row r="329" spans="1:6" ht="15" customHeight="1" x14ac:dyDescent="0.3">
      <c r="A329" s="1292"/>
      <c r="B329" s="1293" t="s">
        <v>378</v>
      </c>
      <c r="C329" s="1293"/>
      <c r="D329" s="131" t="s">
        <v>114</v>
      </c>
      <c r="E329" s="203"/>
      <c r="F329" s="203"/>
    </row>
    <row r="330" spans="1:6" ht="52.5" customHeight="1" x14ac:dyDescent="0.3">
      <c r="A330" s="1292"/>
      <c r="B330" s="1293"/>
      <c r="C330" s="1293"/>
      <c r="D330" s="131" t="s">
        <v>414</v>
      </c>
      <c r="E330" s="203"/>
      <c r="F330" s="203"/>
    </row>
    <row r="331" spans="1:6" ht="39" customHeight="1" x14ac:dyDescent="0.3">
      <c r="A331" s="1292"/>
      <c r="B331" s="1293"/>
      <c r="C331" s="1293"/>
      <c r="D331" s="131" t="s">
        <v>415</v>
      </c>
      <c r="E331" s="203"/>
      <c r="F331" s="203"/>
    </row>
    <row r="332" spans="1:6" ht="15" customHeight="1" x14ac:dyDescent="0.3">
      <c r="A332" s="407"/>
      <c r="B332" s="135"/>
      <c r="C332" s="135"/>
      <c r="D332" s="135"/>
      <c r="E332" s="203"/>
      <c r="F332" s="203"/>
    </row>
    <row r="333" spans="1:6" ht="15" customHeight="1" x14ac:dyDescent="0.3">
      <c r="A333" s="408" t="s">
        <v>104</v>
      </c>
      <c r="B333" s="1281" t="s">
        <v>311</v>
      </c>
      <c r="C333" s="1281"/>
      <c r="D333" s="1281"/>
      <c r="E333" s="203"/>
      <c r="F333" s="203"/>
    </row>
    <row r="334" spans="1:6" ht="15" customHeight="1" x14ac:dyDescent="0.3">
      <c r="A334" s="407"/>
      <c r="B334" s="135"/>
      <c r="C334" s="135"/>
      <c r="D334" s="135"/>
      <c r="E334" s="203"/>
      <c r="F334" s="203"/>
    </row>
    <row r="335" spans="1:6" ht="15" customHeight="1" x14ac:dyDescent="0.3">
      <c r="A335" s="138" t="s">
        <v>379</v>
      </c>
      <c r="B335" s="1408">
        <v>44035</v>
      </c>
      <c r="C335" s="1408"/>
      <c r="D335" s="1408"/>
      <c r="E335" s="203"/>
      <c r="F335" s="203"/>
    </row>
    <row r="336" spans="1:6" ht="15" customHeight="1" x14ac:dyDescent="0.3">
      <c r="A336" s="138"/>
      <c r="B336" s="135"/>
      <c r="C336" s="135"/>
      <c r="D336" s="135"/>
      <c r="E336" s="203"/>
      <c r="F336" s="203"/>
    </row>
    <row r="337" spans="1:6" ht="15" customHeight="1" x14ac:dyDescent="0.3">
      <c r="A337" s="138" t="s">
        <v>105</v>
      </c>
      <c r="B337" s="1281"/>
      <c r="C337" s="1281"/>
      <c r="D337" s="1282"/>
      <c r="E337" s="203"/>
      <c r="F337" s="203"/>
    </row>
    <row r="338" spans="1:6" ht="15" customHeight="1" x14ac:dyDescent="0.3">
      <c r="A338" s="407"/>
      <c r="B338" s="135"/>
      <c r="C338" s="135"/>
      <c r="D338" s="135"/>
      <c r="E338" s="203"/>
      <c r="F338" s="203"/>
    </row>
    <row r="339" spans="1:6" ht="15" customHeight="1" x14ac:dyDescent="0.3">
      <c r="A339" s="1283" t="s">
        <v>380</v>
      </c>
      <c r="B339" s="1284"/>
      <c r="C339" s="1284"/>
      <c r="D339" s="1285"/>
      <c r="E339" s="203"/>
      <c r="F339" s="203"/>
    </row>
    <row r="340" spans="1:6" ht="15" customHeight="1" x14ac:dyDescent="0.3">
      <c r="A340" s="409" t="s">
        <v>106</v>
      </c>
      <c r="B340" s="140" t="s">
        <v>107</v>
      </c>
      <c r="C340" s="1286" t="s">
        <v>108</v>
      </c>
      <c r="D340" s="1287"/>
      <c r="E340" s="203"/>
      <c r="F340" s="203"/>
    </row>
    <row r="341" spans="1:6" ht="49.5" x14ac:dyDescent="0.3">
      <c r="A341" s="142" t="s">
        <v>109</v>
      </c>
      <c r="B341" s="410" t="s">
        <v>1491</v>
      </c>
      <c r="C341" s="1269" t="s">
        <v>1492</v>
      </c>
      <c r="D341" s="1269"/>
      <c r="E341" s="203"/>
      <c r="F341" s="203"/>
    </row>
    <row r="342" spans="1:6" ht="115.5" x14ac:dyDescent="0.3">
      <c r="A342" s="142" t="s">
        <v>99</v>
      </c>
      <c r="B342" s="327" t="s">
        <v>1493</v>
      </c>
      <c r="C342" s="1269" t="s">
        <v>1494</v>
      </c>
      <c r="D342" s="1269"/>
      <c r="E342" s="203"/>
      <c r="F342" s="203"/>
    </row>
    <row r="343" spans="1:6" ht="99" x14ac:dyDescent="0.3">
      <c r="A343" s="142" t="s">
        <v>60</v>
      </c>
      <c r="B343" s="410" t="s">
        <v>1495</v>
      </c>
      <c r="C343" s="1269" t="s">
        <v>1496</v>
      </c>
      <c r="D343" s="1269"/>
      <c r="E343" s="203"/>
      <c r="F343" s="203"/>
    </row>
    <row r="344" spans="1:6" ht="148.5" x14ac:dyDescent="0.3">
      <c r="A344" s="142" t="s">
        <v>165</v>
      </c>
      <c r="B344" s="410" t="s">
        <v>1497</v>
      </c>
      <c r="C344" s="1269" t="s">
        <v>402</v>
      </c>
      <c r="D344" s="1269"/>
      <c r="E344" s="203"/>
      <c r="F344" s="203"/>
    </row>
    <row r="345" spans="1:6" ht="132" x14ac:dyDescent="0.3">
      <c r="A345" s="142" t="s">
        <v>110</v>
      </c>
      <c r="B345" s="410" t="s">
        <v>1498</v>
      </c>
      <c r="C345" s="1269" t="s">
        <v>1499</v>
      </c>
      <c r="D345" s="1269"/>
      <c r="E345" s="203"/>
      <c r="F345" s="203"/>
    </row>
    <row r="346" spans="1:6" ht="16.5" x14ac:dyDescent="0.3">
      <c r="A346" s="142" t="s">
        <v>180</v>
      </c>
      <c r="B346" s="411" t="s">
        <v>402</v>
      </c>
      <c r="C346" s="1269" t="s">
        <v>402</v>
      </c>
      <c r="D346" s="1269"/>
      <c r="E346" s="203"/>
      <c r="F346" s="203"/>
    </row>
    <row r="347" spans="1:6" ht="99" x14ac:dyDescent="0.3">
      <c r="A347" s="142" t="s">
        <v>381</v>
      </c>
      <c r="B347" s="412" t="s">
        <v>1500</v>
      </c>
      <c r="C347" s="1269" t="s">
        <v>1501</v>
      </c>
      <c r="D347" s="1269"/>
      <c r="E347" s="203"/>
      <c r="F347" s="203"/>
    </row>
    <row r="348" spans="1:6" ht="16.5" x14ac:dyDescent="0.3">
      <c r="A348" s="1276" t="s">
        <v>382</v>
      </c>
      <c r="B348" s="1277"/>
      <c r="C348" s="1278"/>
      <c r="D348" s="1279"/>
      <c r="E348" s="203"/>
      <c r="F348" s="203"/>
    </row>
    <row r="349" spans="1:6" ht="16.5" x14ac:dyDescent="0.3">
      <c r="A349" s="409" t="s">
        <v>106</v>
      </c>
      <c r="B349" s="265" t="s">
        <v>107</v>
      </c>
      <c r="C349" s="1280" t="s">
        <v>108</v>
      </c>
      <c r="D349" s="1280"/>
      <c r="E349" s="203"/>
      <c r="F349" s="203"/>
    </row>
    <row r="350" spans="1:6" ht="16.5" x14ac:dyDescent="0.3">
      <c r="A350" s="142" t="s">
        <v>383</v>
      </c>
      <c r="B350" s="332" t="s">
        <v>402</v>
      </c>
      <c r="C350" s="1269" t="s">
        <v>402</v>
      </c>
      <c r="D350" s="1269"/>
      <c r="E350" s="203"/>
      <c r="F350" s="203"/>
    </row>
    <row r="351" spans="1:6" ht="33" x14ac:dyDescent="0.3">
      <c r="A351" s="142" t="s">
        <v>384</v>
      </c>
      <c r="B351" s="331" t="s">
        <v>1502</v>
      </c>
      <c r="C351" s="1269" t="s">
        <v>402</v>
      </c>
      <c r="D351" s="1269"/>
      <c r="E351" s="203"/>
      <c r="F351" s="203"/>
    </row>
    <row r="352" spans="1:6" ht="16.5" x14ac:dyDescent="0.3">
      <c r="A352" s="142" t="s">
        <v>385</v>
      </c>
      <c r="B352" s="332" t="s">
        <v>402</v>
      </c>
      <c r="C352" s="1269" t="s">
        <v>402</v>
      </c>
      <c r="D352" s="1269"/>
      <c r="E352" s="203"/>
      <c r="F352" s="203"/>
    </row>
    <row r="353" spans="1:6" ht="49.5" x14ac:dyDescent="0.3">
      <c r="A353" s="142" t="s">
        <v>386</v>
      </c>
      <c r="B353" s="332" t="s">
        <v>1503</v>
      </c>
      <c r="C353" s="1269" t="s">
        <v>1504</v>
      </c>
      <c r="D353" s="1269"/>
      <c r="E353" s="203"/>
      <c r="F353" s="203"/>
    </row>
    <row r="354" spans="1:6" ht="16.5" x14ac:dyDescent="0.3">
      <c r="A354" s="142" t="s">
        <v>387</v>
      </c>
      <c r="B354" s="332" t="s">
        <v>402</v>
      </c>
      <c r="C354" s="1269" t="s">
        <v>402</v>
      </c>
      <c r="D354" s="1269"/>
      <c r="E354" s="203"/>
      <c r="F354" s="203"/>
    </row>
    <row r="355" spans="1:6" ht="49.5" x14ac:dyDescent="0.3">
      <c r="A355" s="142" t="s">
        <v>388</v>
      </c>
      <c r="B355" s="331" t="s">
        <v>1505</v>
      </c>
      <c r="C355" s="1269" t="s">
        <v>402</v>
      </c>
      <c r="D355" s="1269"/>
      <c r="E355" s="203"/>
      <c r="F355" s="203"/>
    </row>
    <row r="356" spans="1:6" ht="16.5" x14ac:dyDescent="0.3">
      <c r="A356" s="142" t="s">
        <v>389</v>
      </c>
      <c r="B356" s="333" t="s">
        <v>402</v>
      </c>
      <c r="C356" s="1269" t="s">
        <v>402</v>
      </c>
      <c r="D356" s="1269"/>
      <c r="E356" s="203"/>
      <c r="F356" s="203"/>
    </row>
    <row r="357" spans="1:6" ht="16.5" x14ac:dyDescent="0.3">
      <c r="A357" s="142" t="s">
        <v>381</v>
      </c>
      <c r="B357" s="333" t="s">
        <v>402</v>
      </c>
      <c r="C357" s="1269" t="s">
        <v>402</v>
      </c>
      <c r="D357" s="1269"/>
      <c r="E357" s="203"/>
      <c r="F357" s="203"/>
    </row>
    <row r="358" spans="1:6" ht="16.5" x14ac:dyDescent="0.3">
      <c r="A358" s="1270" t="s">
        <v>390</v>
      </c>
      <c r="B358" s="1271"/>
      <c r="C358" s="1272"/>
      <c r="D358" s="1273"/>
      <c r="E358" s="203"/>
      <c r="F358" s="203"/>
    </row>
    <row r="359" spans="1:6" ht="16.5" x14ac:dyDescent="0.3">
      <c r="A359" s="409" t="s">
        <v>106</v>
      </c>
      <c r="B359" s="143" t="s">
        <v>111</v>
      </c>
      <c r="C359" s="1274" t="s">
        <v>112</v>
      </c>
      <c r="D359" s="1274"/>
      <c r="E359" s="203"/>
      <c r="F359" s="203"/>
    </row>
    <row r="360" spans="1:6" ht="82.5" x14ac:dyDescent="0.3">
      <c r="A360" s="142" t="s">
        <v>391</v>
      </c>
      <c r="B360" s="336" t="s">
        <v>1506</v>
      </c>
      <c r="C360" s="1269" t="s">
        <v>1507</v>
      </c>
      <c r="D360" s="1269"/>
      <c r="E360" s="203"/>
      <c r="F360" s="203"/>
    </row>
    <row r="361" spans="1:6" ht="16.5" x14ac:dyDescent="0.3">
      <c r="A361" s="142" t="s">
        <v>100</v>
      </c>
      <c r="B361" s="334" t="s">
        <v>402</v>
      </c>
      <c r="C361" s="1269" t="s">
        <v>402</v>
      </c>
      <c r="D361" s="1269"/>
      <c r="E361" s="203"/>
      <c r="F361" s="203"/>
    </row>
    <row r="362" spans="1:6" ht="33" x14ac:dyDescent="0.3">
      <c r="A362" s="142" t="s">
        <v>392</v>
      </c>
      <c r="B362" s="336" t="s">
        <v>1508</v>
      </c>
      <c r="C362" s="1269" t="s">
        <v>1509</v>
      </c>
      <c r="D362" s="1269"/>
      <c r="E362" s="203"/>
      <c r="F362" s="203"/>
    </row>
    <row r="363" spans="1:6" ht="16.5" x14ac:dyDescent="0.3">
      <c r="A363" s="142" t="s">
        <v>393</v>
      </c>
      <c r="B363" s="334" t="s">
        <v>402</v>
      </c>
      <c r="C363" s="1269" t="s">
        <v>402</v>
      </c>
      <c r="D363" s="1269"/>
      <c r="E363" s="203"/>
      <c r="F363" s="203"/>
    </row>
    <row r="364" spans="1:6" ht="16.5" x14ac:dyDescent="0.3">
      <c r="A364" s="142" t="s">
        <v>221</v>
      </c>
      <c r="B364" s="334" t="s">
        <v>402</v>
      </c>
      <c r="C364" s="1268" t="s">
        <v>1510</v>
      </c>
      <c r="D364" s="1268"/>
      <c r="E364" s="203"/>
      <c r="F364" s="203"/>
    </row>
    <row r="365" spans="1:6" ht="16.5" x14ac:dyDescent="0.3">
      <c r="A365" s="142" t="s">
        <v>394</v>
      </c>
      <c r="B365" s="334" t="s">
        <v>402</v>
      </c>
      <c r="C365" s="1269" t="s">
        <v>402</v>
      </c>
      <c r="D365" s="1269"/>
      <c r="E365" s="203"/>
      <c r="F365" s="203"/>
    </row>
    <row r="366" spans="1:6" ht="16.5" x14ac:dyDescent="0.3">
      <c r="A366" s="142" t="s">
        <v>381</v>
      </c>
      <c r="B366" s="334" t="s">
        <v>402</v>
      </c>
      <c r="C366" s="1269" t="s">
        <v>402</v>
      </c>
      <c r="D366" s="1269"/>
      <c r="E366" s="203"/>
      <c r="F366" s="203"/>
    </row>
    <row r="367" spans="1:6" ht="16.5" x14ac:dyDescent="0.3">
      <c r="A367" s="425"/>
      <c r="B367" s="426"/>
      <c r="C367" s="427"/>
      <c r="D367" s="427"/>
      <c r="E367" s="203"/>
      <c r="F367" s="203"/>
    </row>
    <row r="368" spans="1:6" s="245" customFormat="1" ht="20.25" customHeight="1" x14ac:dyDescent="0.3">
      <c r="A368" s="553"/>
      <c r="B368" s="554"/>
      <c r="C368" s="549"/>
      <c r="D368" s="549"/>
      <c r="E368" s="547"/>
      <c r="F368" s="547"/>
    </row>
    <row r="369" spans="1:6" ht="45" customHeight="1" x14ac:dyDescent="0.3">
      <c r="A369" s="1292"/>
      <c r="B369" s="1423" t="s">
        <v>378</v>
      </c>
      <c r="C369" s="1423"/>
      <c r="D369" s="131" t="s">
        <v>114</v>
      </c>
      <c r="E369" s="203"/>
      <c r="F369" s="203"/>
    </row>
    <row r="370" spans="1:6" ht="17.25" customHeight="1" x14ac:dyDescent="0.3">
      <c r="A370" s="1292"/>
      <c r="B370" s="1423"/>
      <c r="C370" s="1423"/>
      <c r="D370" s="131" t="s">
        <v>414</v>
      </c>
      <c r="E370" s="203"/>
      <c r="F370" s="203"/>
    </row>
    <row r="371" spans="1:6" ht="47.25" customHeight="1" x14ac:dyDescent="0.3">
      <c r="A371" s="1292"/>
      <c r="B371" s="1423"/>
      <c r="C371" s="1423"/>
      <c r="D371" s="131" t="s">
        <v>415</v>
      </c>
      <c r="E371" s="203"/>
      <c r="F371" s="203"/>
    </row>
    <row r="372" spans="1:6" ht="3.95" customHeight="1" x14ac:dyDescent="0.3">
      <c r="A372" s="407"/>
      <c r="B372" s="135"/>
      <c r="C372" s="135"/>
      <c r="D372" s="135"/>
      <c r="E372" s="203"/>
      <c r="F372" s="203"/>
    </row>
    <row r="373" spans="1:6" ht="45" customHeight="1" x14ac:dyDescent="0.3">
      <c r="A373" s="408" t="s">
        <v>104</v>
      </c>
      <c r="B373" s="1281" t="s">
        <v>292</v>
      </c>
      <c r="C373" s="1281"/>
      <c r="D373" s="1281"/>
      <c r="E373" s="203"/>
      <c r="F373" s="203"/>
    </row>
    <row r="374" spans="1:6" ht="21" customHeight="1" x14ac:dyDescent="0.3">
      <c r="A374" s="407"/>
      <c r="B374" s="135"/>
      <c r="C374" s="135"/>
      <c r="D374" s="135"/>
      <c r="E374" s="203"/>
      <c r="F374" s="203"/>
    </row>
    <row r="375" spans="1:6" ht="22.5" customHeight="1" x14ac:dyDescent="0.3">
      <c r="A375" s="138" t="s">
        <v>379</v>
      </c>
      <c r="B375" s="1295">
        <v>44036</v>
      </c>
      <c r="C375" s="1295"/>
      <c r="D375" s="1295"/>
      <c r="E375" s="203"/>
      <c r="F375" s="203"/>
    </row>
    <row r="376" spans="1:6" ht="16.5" customHeight="1" x14ac:dyDescent="0.3">
      <c r="A376" s="138"/>
      <c r="B376" s="135"/>
      <c r="C376" s="135"/>
      <c r="D376" s="135"/>
      <c r="E376" s="203"/>
      <c r="F376" s="203"/>
    </row>
    <row r="377" spans="1:6" ht="39" customHeight="1" x14ac:dyDescent="0.3">
      <c r="A377" s="138" t="s">
        <v>105</v>
      </c>
      <c r="B377" s="1281"/>
      <c r="C377" s="1281"/>
      <c r="D377" s="1282"/>
      <c r="E377" s="203"/>
      <c r="F377" s="203"/>
    </row>
    <row r="378" spans="1:6" ht="9.75" customHeight="1" x14ac:dyDescent="0.3">
      <c r="A378" s="407"/>
      <c r="B378" s="135"/>
      <c r="C378" s="135"/>
      <c r="D378" s="135"/>
      <c r="E378" s="203"/>
      <c r="F378" s="203"/>
    </row>
    <row r="379" spans="1:6" ht="45" customHeight="1" x14ac:dyDescent="0.3">
      <c r="A379" s="1283" t="s">
        <v>380</v>
      </c>
      <c r="B379" s="1284"/>
      <c r="C379" s="1284"/>
      <c r="D379" s="1285"/>
      <c r="E379" s="203"/>
      <c r="F379" s="203"/>
    </row>
    <row r="380" spans="1:6" ht="45" customHeight="1" x14ac:dyDescent="0.3">
      <c r="A380" s="409" t="s">
        <v>106</v>
      </c>
      <c r="B380" s="140" t="s">
        <v>107</v>
      </c>
      <c r="C380" s="1286" t="s">
        <v>108</v>
      </c>
      <c r="D380" s="1287"/>
      <c r="E380" s="203"/>
      <c r="F380" s="203"/>
    </row>
    <row r="381" spans="1:6" ht="45" customHeight="1" x14ac:dyDescent="0.3">
      <c r="A381" s="142" t="s">
        <v>109</v>
      </c>
      <c r="B381" s="401" t="s">
        <v>1590</v>
      </c>
      <c r="C381" s="1269" t="s">
        <v>1591</v>
      </c>
      <c r="D381" s="1269"/>
      <c r="E381" s="203"/>
      <c r="F381" s="203"/>
    </row>
    <row r="382" spans="1:6" ht="45" customHeight="1" x14ac:dyDescent="0.3">
      <c r="A382" s="142" t="s">
        <v>99</v>
      </c>
      <c r="B382" s="428" t="s">
        <v>1592</v>
      </c>
      <c r="C382" s="1296" t="s">
        <v>1593</v>
      </c>
      <c r="D382" s="1296"/>
      <c r="E382" s="203"/>
      <c r="F382" s="203"/>
    </row>
    <row r="383" spans="1:6" ht="45" customHeight="1" x14ac:dyDescent="0.3">
      <c r="A383" s="142" t="s">
        <v>60</v>
      </c>
      <c r="B383" s="401" t="s">
        <v>1594</v>
      </c>
      <c r="C383" s="1269" t="s">
        <v>402</v>
      </c>
      <c r="D383" s="1269"/>
      <c r="E383" s="203"/>
      <c r="F383" s="203"/>
    </row>
    <row r="384" spans="1:6" ht="45" customHeight="1" x14ac:dyDescent="0.3">
      <c r="A384" s="142" t="s">
        <v>165</v>
      </c>
      <c r="B384" s="429" t="s">
        <v>1595</v>
      </c>
      <c r="C384" s="1269" t="s">
        <v>402</v>
      </c>
      <c r="D384" s="1269"/>
      <c r="E384" s="203"/>
      <c r="F384" s="203"/>
    </row>
    <row r="385" spans="1:6" ht="45" customHeight="1" x14ac:dyDescent="0.3">
      <c r="A385" s="142" t="s">
        <v>110</v>
      </c>
      <c r="B385" s="429" t="s">
        <v>1594</v>
      </c>
      <c r="C385" s="1269" t="s">
        <v>402</v>
      </c>
      <c r="D385" s="1269"/>
      <c r="E385" s="203"/>
      <c r="F385" s="203"/>
    </row>
    <row r="386" spans="1:6" ht="45" customHeight="1" x14ac:dyDescent="0.3">
      <c r="A386" s="142" t="s">
        <v>180</v>
      </c>
      <c r="B386" s="430" t="s">
        <v>1594</v>
      </c>
      <c r="C386" s="1269" t="s">
        <v>1596</v>
      </c>
      <c r="D386" s="1269"/>
      <c r="E386" s="203"/>
      <c r="F386" s="203"/>
    </row>
    <row r="387" spans="1:6" ht="45" customHeight="1" x14ac:dyDescent="0.3">
      <c r="A387" s="142" t="s">
        <v>381</v>
      </c>
      <c r="B387" s="401" t="s">
        <v>1597</v>
      </c>
      <c r="C387" s="1296" t="s">
        <v>1598</v>
      </c>
      <c r="D387" s="1296"/>
      <c r="E387" s="203"/>
      <c r="F387" s="203"/>
    </row>
    <row r="388" spans="1:6" ht="45" customHeight="1" x14ac:dyDescent="0.3">
      <c r="A388" s="1276" t="s">
        <v>382</v>
      </c>
      <c r="B388" s="1277"/>
      <c r="C388" s="1278"/>
      <c r="D388" s="1279"/>
      <c r="E388" s="203"/>
      <c r="F388" s="203"/>
    </row>
    <row r="389" spans="1:6" ht="45" customHeight="1" x14ac:dyDescent="0.3">
      <c r="A389" s="409" t="s">
        <v>106</v>
      </c>
      <c r="B389" s="278" t="s">
        <v>107</v>
      </c>
      <c r="C389" s="1280" t="s">
        <v>108</v>
      </c>
      <c r="D389" s="1280"/>
      <c r="E389" s="203"/>
      <c r="F389" s="203"/>
    </row>
    <row r="390" spans="1:6" ht="45" customHeight="1" x14ac:dyDescent="0.3">
      <c r="A390" s="142" t="s">
        <v>383</v>
      </c>
      <c r="B390" s="332" t="s">
        <v>1599</v>
      </c>
      <c r="C390" s="1269" t="s">
        <v>1600</v>
      </c>
      <c r="D390" s="1269"/>
      <c r="E390" s="203"/>
      <c r="F390" s="203"/>
    </row>
    <row r="391" spans="1:6" ht="45" customHeight="1" x14ac:dyDescent="0.3">
      <c r="A391" s="142" t="s">
        <v>384</v>
      </c>
      <c r="B391" s="331" t="s">
        <v>1601</v>
      </c>
      <c r="C391" s="1269" t="s">
        <v>1602</v>
      </c>
      <c r="D391" s="1269"/>
      <c r="E391" s="203"/>
      <c r="F391" s="203"/>
    </row>
    <row r="392" spans="1:6" ht="45" customHeight="1" x14ac:dyDescent="0.3">
      <c r="A392" s="142" t="s">
        <v>385</v>
      </c>
      <c r="B392" s="332" t="s">
        <v>435</v>
      </c>
      <c r="C392" s="1269" t="s">
        <v>1594</v>
      </c>
      <c r="D392" s="1269"/>
      <c r="E392" s="203"/>
      <c r="F392" s="203"/>
    </row>
    <row r="393" spans="1:6" ht="45" customHeight="1" x14ac:dyDescent="0.3">
      <c r="A393" s="142" t="s">
        <v>386</v>
      </c>
      <c r="B393" s="332" t="s">
        <v>1603</v>
      </c>
      <c r="C393" s="1269" t="s">
        <v>1594</v>
      </c>
      <c r="D393" s="1269"/>
      <c r="E393" s="203"/>
      <c r="F393" s="203"/>
    </row>
    <row r="394" spans="1:6" ht="45" customHeight="1" x14ac:dyDescent="0.3">
      <c r="A394" s="142" t="s">
        <v>387</v>
      </c>
      <c r="B394" s="332" t="s">
        <v>1604</v>
      </c>
      <c r="C394" s="1269" t="s">
        <v>1594</v>
      </c>
      <c r="D394" s="1269"/>
      <c r="E394" s="203"/>
      <c r="F394" s="203"/>
    </row>
    <row r="395" spans="1:6" ht="45" customHeight="1" x14ac:dyDescent="0.3">
      <c r="A395" s="142" t="s">
        <v>388</v>
      </c>
      <c r="B395" s="333" t="s">
        <v>435</v>
      </c>
      <c r="C395" s="1269" t="s">
        <v>1594</v>
      </c>
      <c r="D395" s="1269"/>
      <c r="E395" s="203"/>
      <c r="F395" s="203"/>
    </row>
    <row r="396" spans="1:6" ht="45" customHeight="1" x14ac:dyDescent="0.3">
      <c r="A396" s="142" t="s">
        <v>389</v>
      </c>
      <c r="B396" s="401" t="s">
        <v>1605</v>
      </c>
      <c r="C396" s="1269" t="s">
        <v>1606</v>
      </c>
      <c r="D396" s="1269"/>
      <c r="E396" s="203"/>
      <c r="F396" s="203"/>
    </row>
    <row r="397" spans="1:6" ht="45" customHeight="1" x14ac:dyDescent="0.3">
      <c r="A397" s="142" t="s">
        <v>381</v>
      </c>
      <c r="B397" s="333" t="s">
        <v>435</v>
      </c>
      <c r="C397" s="1269" t="s">
        <v>1594</v>
      </c>
      <c r="D397" s="1269"/>
      <c r="E397" s="203"/>
      <c r="F397" s="203"/>
    </row>
    <row r="398" spans="1:6" ht="45" customHeight="1" x14ac:dyDescent="0.3">
      <c r="A398" s="1270" t="s">
        <v>390</v>
      </c>
      <c r="B398" s="1271"/>
      <c r="C398" s="1272"/>
      <c r="D398" s="1273"/>
      <c r="E398" s="203"/>
      <c r="F398" s="203"/>
    </row>
    <row r="399" spans="1:6" ht="45" customHeight="1" x14ac:dyDescent="0.3">
      <c r="A399" s="409" t="s">
        <v>106</v>
      </c>
      <c r="B399" s="143" t="s">
        <v>111</v>
      </c>
      <c r="C399" s="1274" t="s">
        <v>112</v>
      </c>
      <c r="D399" s="1274"/>
      <c r="E399" s="203"/>
      <c r="F399" s="203"/>
    </row>
    <row r="400" spans="1:6" ht="45" customHeight="1" x14ac:dyDescent="0.3">
      <c r="A400" s="142" t="s">
        <v>391</v>
      </c>
      <c r="B400" s="431" t="s">
        <v>1594</v>
      </c>
      <c r="C400" s="1290" t="s">
        <v>1607</v>
      </c>
      <c r="D400" s="1291"/>
      <c r="E400" s="203"/>
      <c r="F400" s="203"/>
    </row>
    <row r="401" spans="1:6" ht="51" customHeight="1" x14ac:dyDescent="0.3">
      <c r="A401" s="142" t="s">
        <v>100</v>
      </c>
      <c r="B401" s="431" t="s">
        <v>1594</v>
      </c>
      <c r="C401" s="1290" t="s">
        <v>1608</v>
      </c>
      <c r="D401" s="1291"/>
      <c r="E401" s="203"/>
      <c r="F401" s="203"/>
    </row>
    <row r="402" spans="1:6" ht="50.25" customHeight="1" x14ac:dyDescent="0.3">
      <c r="A402" s="142" t="s">
        <v>392</v>
      </c>
      <c r="B402" s="428" t="s">
        <v>1609</v>
      </c>
      <c r="C402" s="1290" t="s">
        <v>1610</v>
      </c>
      <c r="D402" s="1291"/>
      <c r="E402" s="203"/>
      <c r="F402" s="203"/>
    </row>
    <row r="403" spans="1:6" ht="47.25" customHeight="1" x14ac:dyDescent="0.3">
      <c r="A403" s="142" t="s">
        <v>393</v>
      </c>
      <c r="B403" s="401" t="s">
        <v>435</v>
      </c>
      <c r="C403" s="1290" t="s">
        <v>1611</v>
      </c>
      <c r="D403" s="1291"/>
      <c r="E403" s="203"/>
      <c r="F403" s="203"/>
    </row>
    <row r="404" spans="1:6" ht="65.25" customHeight="1" x14ac:dyDescent="0.3">
      <c r="A404" s="142" t="s">
        <v>221</v>
      </c>
      <c r="B404" s="428" t="s">
        <v>1612</v>
      </c>
      <c r="C404" s="1290" t="s">
        <v>1613</v>
      </c>
      <c r="D404" s="1291"/>
      <c r="E404" s="203"/>
      <c r="F404" s="203"/>
    </row>
    <row r="405" spans="1:6" ht="93.75" customHeight="1" x14ac:dyDescent="0.3">
      <c r="A405" s="142" t="s">
        <v>394</v>
      </c>
      <c r="B405" s="432" t="s">
        <v>435</v>
      </c>
      <c r="C405" s="1288" t="s">
        <v>1614</v>
      </c>
      <c r="D405" s="1289"/>
    </row>
    <row r="406" spans="1:6" ht="37.5" customHeight="1" x14ac:dyDescent="0.3">
      <c r="A406" s="142" t="s">
        <v>381</v>
      </c>
      <c r="B406" s="401" t="s">
        <v>1594</v>
      </c>
      <c r="C406" s="1290" t="s">
        <v>1594</v>
      </c>
      <c r="D406" s="1291"/>
    </row>
    <row r="407" spans="1:6" ht="17.25" customHeight="1" x14ac:dyDescent="0.3">
      <c r="A407" s="425"/>
      <c r="B407" s="433"/>
      <c r="C407" s="434"/>
      <c r="D407" s="434"/>
    </row>
    <row r="408" spans="1:6" s="245" customFormat="1" ht="20.25" customHeight="1" x14ac:dyDescent="0.3">
      <c r="A408" s="553"/>
      <c r="B408" s="555"/>
      <c r="C408" s="556"/>
      <c r="D408" s="556"/>
    </row>
    <row r="409" spans="1:6" ht="30" customHeight="1" x14ac:dyDescent="0.3">
      <c r="A409" s="1292"/>
      <c r="B409" s="1293" t="s">
        <v>378</v>
      </c>
      <c r="C409" s="1293"/>
      <c r="D409" s="131" t="s">
        <v>114</v>
      </c>
    </row>
    <row r="410" spans="1:6" ht="30" customHeight="1" x14ac:dyDescent="0.3">
      <c r="A410" s="1292"/>
      <c r="B410" s="1293"/>
      <c r="C410" s="1293"/>
      <c r="D410" s="131" t="s">
        <v>414</v>
      </c>
    </row>
    <row r="411" spans="1:6" ht="30" customHeight="1" x14ac:dyDescent="0.3">
      <c r="A411" s="1292"/>
      <c r="B411" s="1293"/>
      <c r="C411" s="1293"/>
      <c r="D411" s="131" t="s">
        <v>415</v>
      </c>
    </row>
    <row r="412" spans="1:6" ht="5.25" customHeight="1" x14ac:dyDescent="0.3">
      <c r="A412" s="407"/>
      <c r="B412" s="135"/>
      <c r="C412" s="135"/>
      <c r="D412" s="135"/>
    </row>
    <row r="413" spans="1:6" ht="30" customHeight="1" x14ac:dyDescent="0.3">
      <c r="A413" s="408" t="s">
        <v>104</v>
      </c>
      <c r="B413" s="1294" t="s">
        <v>295</v>
      </c>
      <c r="C413" s="1294"/>
      <c r="D413" s="1294"/>
    </row>
    <row r="414" spans="1:6" ht="30" customHeight="1" x14ac:dyDescent="0.3">
      <c r="A414" s="407"/>
      <c r="B414" s="135"/>
      <c r="C414" s="135"/>
      <c r="D414" s="135"/>
    </row>
    <row r="415" spans="1:6" ht="30" customHeight="1" x14ac:dyDescent="0.3">
      <c r="A415" s="138" t="s">
        <v>379</v>
      </c>
      <c r="B415" s="1295">
        <v>44036</v>
      </c>
      <c r="C415" s="1295"/>
      <c r="D415" s="1295"/>
    </row>
    <row r="416" spans="1:6" ht="12.75" customHeight="1" x14ac:dyDescent="0.3">
      <c r="A416" s="138"/>
      <c r="B416" s="135"/>
      <c r="C416" s="135"/>
      <c r="D416" s="135"/>
    </row>
    <row r="417" spans="1:4" ht="30" customHeight="1" x14ac:dyDescent="0.3">
      <c r="A417" s="138" t="s">
        <v>105</v>
      </c>
      <c r="B417" s="1281"/>
      <c r="C417" s="1281"/>
      <c r="D417" s="1282"/>
    </row>
    <row r="418" spans="1:4" ht="30" customHeight="1" x14ac:dyDescent="0.3">
      <c r="A418" s="407"/>
      <c r="B418" s="135"/>
      <c r="C418" s="135"/>
      <c r="D418" s="135"/>
    </row>
    <row r="419" spans="1:4" ht="30" customHeight="1" x14ac:dyDescent="0.3">
      <c r="A419" s="1283" t="s">
        <v>380</v>
      </c>
      <c r="B419" s="1284"/>
      <c r="C419" s="1284"/>
      <c r="D419" s="1285"/>
    </row>
    <row r="420" spans="1:4" ht="30" customHeight="1" x14ac:dyDescent="0.3">
      <c r="A420" s="409" t="s">
        <v>106</v>
      </c>
      <c r="B420" s="140" t="s">
        <v>107</v>
      </c>
      <c r="C420" s="1286" t="s">
        <v>108</v>
      </c>
      <c r="D420" s="1287"/>
    </row>
    <row r="421" spans="1:4" ht="33" x14ac:dyDescent="0.3">
      <c r="A421" s="142" t="s">
        <v>109</v>
      </c>
      <c r="B421" s="410" t="s">
        <v>1622</v>
      </c>
      <c r="C421" s="1268" t="s">
        <v>1623</v>
      </c>
      <c r="D421" s="1268"/>
    </row>
    <row r="422" spans="1:4" ht="98.1" customHeight="1" x14ac:dyDescent="0.3">
      <c r="A422" s="142" t="s">
        <v>99</v>
      </c>
      <c r="B422" s="327" t="s">
        <v>1624</v>
      </c>
      <c r="C422" s="1269" t="s">
        <v>1625</v>
      </c>
      <c r="D422" s="1269"/>
    </row>
    <row r="423" spans="1:4" ht="198" x14ac:dyDescent="0.3">
      <c r="A423" s="142" t="s">
        <v>60</v>
      </c>
      <c r="B423" s="410" t="s">
        <v>1626</v>
      </c>
      <c r="C423" s="1268" t="s">
        <v>1627</v>
      </c>
      <c r="D423" s="1268"/>
    </row>
    <row r="424" spans="1:4" ht="115.5" x14ac:dyDescent="0.3">
      <c r="A424" s="142" t="s">
        <v>165</v>
      </c>
      <c r="B424" s="246" t="s">
        <v>1628</v>
      </c>
      <c r="C424" s="1269" t="s">
        <v>402</v>
      </c>
      <c r="D424" s="1269"/>
    </row>
    <row r="425" spans="1:4" ht="87" customHeight="1" x14ac:dyDescent="0.3">
      <c r="A425" s="142" t="s">
        <v>110</v>
      </c>
      <c r="B425" s="246" t="s">
        <v>1629</v>
      </c>
      <c r="C425" s="1268" t="s">
        <v>1630</v>
      </c>
      <c r="D425" s="1268"/>
    </row>
    <row r="426" spans="1:4" ht="16.5" x14ac:dyDescent="0.3">
      <c r="A426" s="142" t="s">
        <v>180</v>
      </c>
      <c r="B426" s="411" t="s">
        <v>402</v>
      </c>
      <c r="C426" s="1269" t="s">
        <v>1631</v>
      </c>
      <c r="D426" s="1269"/>
    </row>
    <row r="427" spans="1:4" ht="297" x14ac:dyDescent="0.3">
      <c r="A427" s="142" t="s">
        <v>381</v>
      </c>
      <c r="B427" s="412" t="s">
        <v>1632</v>
      </c>
      <c r="C427" s="1268" t="s">
        <v>1633</v>
      </c>
      <c r="D427" s="1268"/>
    </row>
    <row r="428" spans="1:4" ht="16.5" x14ac:dyDescent="0.3">
      <c r="A428" s="1276" t="s">
        <v>382</v>
      </c>
      <c r="B428" s="1277"/>
      <c r="C428" s="1278"/>
      <c r="D428" s="1279"/>
    </row>
    <row r="429" spans="1:4" ht="16.5" x14ac:dyDescent="0.3">
      <c r="A429" s="409" t="s">
        <v>106</v>
      </c>
      <c r="B429" s="278" t="s">
        <v>107</v>
      </c>
      <c r="C429" s="1280" t="s">
        <v>108</v>
      </c>
      <c r="D429" s="1280"/>
    </row>
    <row r="430" spans="1:4" ht="49.5" x14ac:dyDescent="0.3">
      <c r="A430" s="142" t="s">
        <v>383</v>
      </c>
      <c r="B430" s="435" t="s">
        <v>1634</v>
      </c>
      <c r="C430" s="1269" t="s">
        <v>402</v>
      </c>
      <c r="D430" s="1269"/>
    </row>
    <row r="431" spans="1:4" ht="16.5" x14ac:dyDescent="0.3">
      <c r="A431" s="142" t="s">
        <v>384</v>
      </c>
      <c r="B431" s="435" t="s">
        <v>402</v>
      </c>
      <c r="C431" s="1269" t="s">
        <v>402</v>
      </c>
      <c r="D431" s="1269"/>
    </row>
    <row r="432" spans="1:4" ht="33" x14ac:dyDescent="0.3">
      <c r="A432" s="142" t="s">
        <v>385</v>
      </c>
      <c r="B432" s="436" t="s">
        <v>1635</v>
      </c>
      <c r="C432" s="1268" t="s">
        <v>1636</v>
      </c>
      <c r="D432" s="1268"/>
    </row>
    <row r="433" spans="1:4" ht="16.5" x14ac:dyDescent="0.3">
      <c r="A433" s="142" t="s">
        <v>386</v>
      </c>
      <c r="B433" s="435" t="s">
        <v>402</v>
      </c>
      <c r="C433" s="1269" t="s">
        <v>402</v>
      </c>
      <c r="D433" s="1269"/>
    </row>
    <row r="434" spans="1:4" ht="99" x14ac:dyDescent="0.3">
      <c r="A434" s="142" t="s">
        <v>387</v>
      </c>
      <c r="B434" s="436" t="s">
        <v>1637</v>
      </c>
      <c r="C434" s="1269" t="s">
        <v>1638</v>
      </c>
      <c r="D434" s="1269"/>
    </row>
    <row r="435" spans="1:4" ht="16.5" x14ac:dyDescent="0.3">
      <c r="A435" s="142" t="s">
        <v>388</v>
      </c>
      <c r="B435" s="437" t="s">
        <v>402</v>
      </c>
      <c r="C435" s="1269" t="s">
        <v>1639</v>
      </c>
      <c r="D435" s="1269"/>
    </row>
    <row r="436" spans="1:4" ht="16.5" x14ac:dyDescent="0.3">
      <c r="A436" s="142" t="s">
        <v>389</v>
      </c>
      <c r="B436" s="435" t="s">
        <v>402</v>
      </c>
      <c r="C436" s="1269" t="s">
        <v>1640</v>
      </c>
      <c r="D436" s="1269"/>
    </row>
    <row r="437" spans="1:4" ht="16.5" x14ac:dyDescent="0.3">
      <c r="A437" s="142" t="s">
        <v>381</v>
      </c>
      <c r="B437" s="437" t="s">
        <v>402</v>
      </c>
      <c r="C437" s="1269" t="s">
        <v>402</v>
      </c>
      <c r="D437" s="1269"/>
    </row>
    <row r="438" spans="1:4" ht="16.5" x14ac:dyDescent="0.3">
      <c r="A438" s="1270" t="s">
        <v>390</v>
      </c>
      <c r="B438" s="1271"/>
      <c r="C438" s="1272"/>
      <c r="D438" s="1273"/>
    </row>
    <row r="439" spans="1:4" ht="16.5" x14ac:dyDescent="0.3">
      <c r="A439" s="409" t="s">
        <v>106</v>
      </c>
      <c r="B439" s="143" t="s">
        <v>111</v>
      </c>
      <c r="C439" s="1274" t="s">
        <v>112</v>
      </c>
      <c r="D439" s="1274"/>
    </row>
    <row r="440" spans="1:4" ht="115.5" x14ac:dyDescent="0.3">
      <c r="A440" s="142" t="s">
        <v>391</v>
      </c>
      <c r="B440" s="436" t="s">
        <v>1641</v>
      </c>
      <c r="C440" s="1269" t="s">
        <v>1642</v>
      </c>
      <c r="D440" s="1269"/>
    </row>
    <row r="441" spans="1:4" ht="49.5" x14ac:dyDescent="0.3">
      <c r="A441" s="142" t="s">
        <v>100</v>
      </c>
      <c r="B441" s="436" t="s">
        <v>1643</v>
      </c>
      <c r="C441" s="1268" t="s">
        <v>1644</v>
      </c>
      <c r="D441" s="1268"/>
    </row>
    <row r="442" spans="1:4" ht="16.5" x14ac:dyDescent="0.3">
      <c r="A442" s="142" t="s">
        <v>392</v>
      </c>
      <c r="B442" s="335" t="s">
        <v>402</v>
      </c>
      <c r="C442" s="1275" t="s">
        <v>1645</v>
      </c>
      <c r="D442" s="1275"/>
    </row>
    <row r="443" spans="1:4" ht="49.5" x14ac:dyDescent="0.3">
      <c r="A443" s="142" t="s">
        <v>393</v>
      </c>
      <c r="B443" s="330" t="s">
        <v>1643</v>
      </c>
      <c r="C443" s="1269" t="s">
        <v>1646</v>
      </c>
      <c r="D443" s="1269"/>
    </row>
    <row r="444" spans="1:4" ht="16.5" x14ac:dyDescent="0.3">
      <c r="A444" s="142" t="s">
        <v>221</v>
      </c>
      <c r="B444" s="334" t="s">
        <v>402</v>
      </c>
      <c r="C444" s="1268" t="s">
        <v>1647</v>
      </c>
      <c r="D444" s="1268"/>
    </row>
    <row r="445" spans="1:4" ht="99" x14ac:dyDescent="0.3">
      <c r="A445" s="142" t="s">
        <v>394</v>
      </c>
      <c r="B445" s="336" t="s">
        <v>1648</v>
      </c>
      <c r="C445" s="1268" t="s">
        <v>1649</v>
      </c>
      <c r="D445" s="1268"/>
    </row>
    <row r="446" spans="1:4" ht="33" x14ac:dyDescent="0.3">
      <c r="A446" s="142" t="s">
        <v>381</v>
      </c>
      <c r="B446" s="336" t="s">
        <v>1650</v>
      </c>
      <c r="C446" s="1268" t="s">
        <v>1651</v>
      </c>
      <c r="D446" s="1268"/>
    </row>
    <row r="447" spans="1:4" s="245" customFormat="1" ht="17.25" customHeight="1" x14ac:dyDescent="0.3"/>
    <row r="449" spans="1:4" ht="39" customHeight="1" x14ac:dyDescent="0.3">
      <c r="A449" s="1309"/>
      <c r="B449" s="1293" t="s">
        <v>378</v>
      </c>
      <c r="C449" s="1293"/>
      <c r="D449" s="131" t="s">
        <v>114</v>
      </c>
    </row>
    <row r="450" spans="1:4" ht="28.5" customHeight="1" x14ac:dyDescent="0.3">
      <c r="A450" s="1309"/>
      <c r="B450" s="1293"/>
      <c r="C450" s="1293"/>
      <c r="D450" s="131" t="s">
        <v>414</v>
      </c>
    </row>
    <row r="451" spans="1:4" ht="37.5" customHeight="1" x14ac:dyDescent="0.3">
      <c r="A451" s="1309"/>
      <c r="B451" s="1293"/>
      <c r="C451" s="1293"/>
      <c r="D451" s="131" t="s">
        <v>415</v>
      </c>
    </row>
    <row r="452" spans="1:4" ht="15" customHeight="1" x14ac:dyDescent="0.3">
      <c r="A452" s="135"/>
      <c r="B452" s="135"/>
      <c r="C452" s="135"/>
      <c r="D452" s="135"/>
    </row>
    <row r="453" spans="1:4" ht="15" customHeight="1" x14ac:dyDescent="0.3">
      <c r="A453" s="137" t="s">
        <v>104</v>
      </c>
      <c r="B453" s="1281" t="s">
        <v>402</v>
      </c>
      <c r="C453" s="1281"/>
      <c r="D453" s="1281"/>
    </row>
    <row r="454" spans="1:4" ht="15" customHeight="1" x14ac:dyDescent="0.3">
      <c r="A454" s="135"/>
      <c r="B454" s="135"/>
      <c r="C454" s="135"/>
      <c r="D454" s="135"/>
    </row>
    <row r="455" spans="1:4" ht="15" customHeight="1" x14ac:dyDescent="0.3">
      <c r="A455" s="138" t="s">
        <v>379</v>
      </c>
      <c r="B455" s="1348">
        <v>44035</v>
      </c>
      <c r="C455" s="1348"/>
      <c r="D455" s="1348"/>
    </row>
    <row r="456" spans="1:4" ht="15" customHeight="1" x14ac:dyDescent="0.3">
      <c r="A456" s="138"/>
      <c r="B456" s="135"/>
      <c r="C456" s="135"/>
      <c r="D456" s="135"/>
    </row>
    <row r="457" spans="1:4" ht="15" customHeight="1" x14ac:dyDescent="0.3">
      <c r="A457" s="139" t="s">
        <v>105</v>
      </c>
      <c r="B457" s="1281" t="s">
        <v>1721</v>
      </c>
      <c r="C457" s="1281"/>
      <c r="D457" s="1282"/>
    </row>
    <row r="458" spans="1:4" ht="15" customHeight="1" x14ac:dyDescent="0.3">
      <c r="A458" s="135"/>
      <c r="B458" s="135"/>
      <c r="C458" s="135"/>
      <c r="D458" s="135"/>
    </row>
    <row r="459" spans="1:4" ht="15" customHeight="1" x14ac:dyDescent="0.3">
      <c r="A459" s="1283" t="s">
        <v>380</v>
      </c>
      <c r="B459" s="1284"/>
      <c r="C459" s="1284"/>
      <c r="D459" s="1285"/>
    </row>
    <row r="460" spans="1:4" ht="15" customHeight="1" x14ac:dyDescent="0.3">
      <c r="A460" s="140" t="s">
        <v>106</v>
      </c>
      <c r="B460" s="140" t="s">
        <v>107</v>
      </c>
      <c r="C460" s="1333" t="s">
        <v>108</v>
      </c>
      <c r="D460" s="1334"/>
    </row>
    <row r="461" spans="1:4" ht="99" x14ac:dyDescent="0.3">
      <c r="A461" s="141" t="s">
        <v>109</v>
      </c>
      <c r="B461" s="445" t="s">
        <v>1722</v>
      </c>
      <c r="C461" s="1349" t="s">
        <v>1723</v>
      </c>
      <c r="D461" s="1350"/>
    </row>
    <row r="462" spans="1:4" ht="148.5" x14ac:dyDescent="0.3">
      <c r="A462" s="141" t="s">
        <v>99</v>
      </c>
      <c r="B462" s="445" t="s">
        <v>1724</v>
      </c>
      <c r="C462" s="1351" t="s">
        <v>1725</v>
      </c>
      <c r="D462" s="1352"/>
    </row>
    <row r="463" spans="1:4" ht="165" x14ac:dyDescent="0.3">
      <c r="A463" s="141" t="s">
        <v>60</v>
      </c>
      <c r="B463" s="445" t="s">
        <v>1726</v>
      </c>
      <c r="C463" s="1337" t="s">
        <v>1727</v>
      </c>
      <c r="D463" s="1338"/>
    </row>
    <row r="464" spans="1:4" ht="132" x14ac:dyDescent="0.3">
      <c r="A464" s="141" t="s">
        <v>165</v>
      </c>
      <c r="B464" s="445" t="s">
        <v>1728</v>
      </c>
      <c r="C464" s="1337" t="s">
        <v>1729</v>
      </c>
      <c r="D464" s="1338"/>
    </row>
    <row r="465" spans="1:4" ht="99" x14ac:dyDescent="0.3">
      <c r="A465" s="141" t="s">
        <v>110</v>
      </c>
      <c r="B465" s="445" t="s">
        <v>1730</v>
      </c>
      <c r="C465" s="1353" t="s">
        <v>1731</v>
      </c>
      <c r="D465" s="1354"/>
    </row>
    <row r="466" spans="1:4" ht="16.5" x14ac:dyDescent="0.3">
      <c r="A466" s="141" t="s">
        <v>180</v>
      </c>
      <c r="B466" s="445" t="s">
        <v>435</v>
      </c>
      <c r="C466" s="1335" t="s">
        <v>435</v>
      </c>
      <c r="D466" s="1336"/>
    </row>
    <row r="467" spans="1:4" ht="264" x14ac:dyDescent="0.3">
      <c r="A467" s="141" t="s">
        <v>381</v>
      </c>
      <c r="B467" s="445" t="s">
        <v>1732</v>
      </c>
      <c r="C467" s="1337" t="s">
        <v>1733</v>
      </c>
      <c r="D467" s="1338"/>
    </row>
    <row r="468" spans="1:4" ht="16.5" x14ac:dyDescent="0.3">
      <c r="A468" s="1276"/>
      <c r="B468" s="1277"/>
      <c r="C468" s="1278"/>
      <c r="D468" s="1279"/>
    </row>
    <row r="469" spans="1:4" ht="16.5" x14ac:dyDescent="0.3">
      <c r="A469" s="140" t="s">
        <v>106</v>
      </c>
      <c r="B469" s="416" t="s">
        <v>107</v>
      </c>
      <c r="C469" s="1280" t="s">
        <v>108</v>
      </c>
      <c r="D469" s="1280"/>
    </row>
    <row r="470" spans="1:4" ht="16.5" x14ac:dyDescent="0.3">
      <c r="A470" s="141" t="s">
        <v>383</v>
      </c>
      <c r="B470" s="445" t="s">
        <v>435</v>
      </c>
      <c r="C470" s="1335" t="s">
        <v>435</v>
      </c>
      <c r="D470" s="1336"/>
    </row>
    <row r="471" spans="1:4" ht="16.5" x14ac:dyDescent="0.3">
      <c r="A471" s="141" t="s">
        <v>384</v>
      </c>
      <c r="B471" s="445" t="s">
        <v>435</v>
      </c>
      <c r="C471" s="1335" t="s">
        <v>435</v>
      </c>
      <c r="D471" s="1336"/>
    </row>
    <row r="472" spans="1:4" ht="16.5" x14ac:dyDescent="0.3">
      <c r="A472" s="141" t="s">
        <v>385</v>
      </c>
      <c r="B472" s="445" t="s">
        <v>435</v>
      </c>
      <c r="C472" s="1335" t="s">
        <v>435</v>
      </c>
      <c r="D472" s="1336"/>
    </row>
    <row r="473" spans="1:4" ht="16.5" x14ac:dyDescent="0.3">
      <c r="A473" s="141" t="s">
        <v>386</v>
      </c>
      <c r="B473" s="445" t="s">
        <v>435</v>
      </c>
      <c r="C473" s="1335" t="s">
        <v>435</v>
      </c>
      <c r="D473" s="1336"/>
    </row>
    <row r="474" spans="1:4" ht="16.5" x14ac:dyDescent="0.3">
      <c r="A474" s="141" t="s">
        <v>387</v>
      </c>
      <c r="B474" s="445" t="s">
        <v>435</v>
      </c>
      <c r="C474" s="1335" t="s">
        <v>435</v>
      </c>
      <c r="D474" s="1336"/>
    </row>
    <row r="475" spans="1:4" ht="16.5" x14ac:dyDescent="0.3">
      <c r="A475" s="141" t="s">
        <v>388</v>
      </c>
      <c r="B475" s="445" t="s">
        <v>435</v>
      </c>
      <c r="C475" s="1335" t="s">
        <v>435</v>
      </c>
      <c r="D475" s="1336"/>
    </row>
    <row r="476" spans="1:4" ht="16.5" x14ac:dyDescent="0.3">
      <c r="A476" s="142" t="s">
        <v>389</v>
      </c>
      <c r="B476" s="445" t="s">
        <v>435</v>
      </c>
      <c r="C476" s="1335" t="s">
        <v>435</v>
      </c>
      <c r="D476" s="1336"/>
    </row>
    <row r="477" spans="1:4" ht="16.5" x14ac:dyDescent="0.3">
      <c r="A477" s="141" t="s">
        <v>381</v>
      </c>
      <c r="B477" s="445" t="s">
        <v>435</v>
      </c>
      <c r="C477" s="1335" t="s">
        <v>435</v>
      </c>
      <c r="D477" s="1336"/>
    </row>
    <row r="478" spans="1:4" ht="16.5" x14ac:dyDescent="0.3">
      <c r="A478" s="1270" t="s">
        <v>390</v>
      </c>
      <c r="B478" s="1271"/>
      <c r="C478" s="1272"/>
      <c r="D478" s="1273"/>
    </row>
    <row r="479" spans="1:4" ht="16.5" x14ac:dyDescent="0.3">
      <c r="A479" s="140" t="s">
        <v>106</v>
      </c>
      <c r="B479" s="143" t="s">
        <v>111</v>
      </c>
      <c r="C479" s="1274" t="s">
        <v>112</v>
      </c>
      <c r="D479" s="1274"/>
    </row>
    <row r="480" spans="1:4" ht="198" x14ac:dyDescent="0.3">
      <c r="A480" s="141" t="s">
        <v>391</v>
      </c>
      <c r="B480" s="72" t="s">
        <v>1734</v>
      </c>
      <c r="C480" s="1296" t="s">
        <v>1735</v>
      </c>
      <c r="D480" s="1296"/>
    </row>
    <row r="481" spans="1:4" ht="165" x14ac:dyDescent="0.3">
      <c r="A481" s="141" t="s">
        <v>100</v>
      </c>
      <c r="B481" s="72" t="s">
        <v>1736</v>
      </c>
      <c r="C481" s="1337" t="s">
        <v>435</v>
      </c>
      <c r="D481" s="1338"/>
    </row>
    <row r="482" spans="1:4" ht="165" x14ac:dyDescent="0.3">
      <c r="A482" s="141" t="s">
        <v>392</v>
      </c>
      <c r="B482" s="72" t="s">
        <v>1737</v>
      </c>
      <c r="C482" s="1337" t="s">
        <v>1738</v>
      </c>
      <c r="D482" s="1338"/>
    </row>
    <row r="483" spans="1:4" ht="33" x14ac:dyDescent="0.3">
      <c r="A483" s="141" t="s">
        <v>393</v>
      </c>
      <c r="B483" s="72" t="s">
        <v>1739</v>
      </c>
      <c r="C483" s="1351" t="s">
        <v>1740</v>
      </c>
      <c r="D483" s="1352"/>
    </row>
    <row r="484" spans="1:4" ht="66" x14ac:dyDescent="0.3">
      <c r="A484" s="141" t="s">
        <v>221</v>
      </c>
      <c r="B484" s="72" t="s">
        <v>1741</v>
      </c>
      <c r="C484" s="1351" t="s">
        <v>1742</v>
      </c>
      <c r="D484" s="1352"/>
    </row>
    <row r="485" spans="1:4" ht="49.5" x14ac:dyDescent="0.3">
      <c r="A485" s="141" t="s">
        <v>394</v>
      </c>
      <c r="B485" s="72" t="s">
        <v>1743</v>
      </c>
      <c r="C485" s="1337" t="s">
        <v>435</v>
      </c>
      <c r="D485" s="1338"/>
    </row>
    <row r="486" spans="1:4" ht="33" x14ac:dyDescent="0.3">
      <c r="A486" s="141" t="s">
        <v>381</v>
      </c>
      <c r="B486" s="72" t="s">
        <v>1744</v>
      </c>
      <c r="C486" s="1296" t="s">
        <v>1745</v>
      </c>
      <c r="D486" s="1296"/>
    </row>
    <row r="488" spans="1:4" s="245" customFormat="1" ht="15" customHeight="1" x14ac:dyDescent="0.3"/>
    <row r="489" spans="1:4" ht="35.25" customHeight="1" x14ac:dyDescent="0.3">
      <c r="A489" s="1309"/>
      <c r="B489" s="1293" t="s">
        <v>378</v>
      </c>
      <c r="C489" s="1293"/>
      <c r="D489" s="131" t="s">
        <v>114</v>
      </c>
    </row>
    <row r="490" spans="1:4" ht="50.25" customHeight="1" x14ac:dyDescent="0.3">
      <c r="A490" s="1309"/>
      <c r="B490" s="1293"/>
      <c r="C490" s="1293"/>
      <c r="D490" s="131" t="s">
        <v>414</v>
      </c>
    </row>
    <row r="491" spans="1:4" ht="33.75" customHeight="1" x14ac:dyDescent="0.3">
      <c r="A491" s="1309"/>
      <c r="B491" s="1293"/>
      <c r="C491" s="1293"/>
      <c r="D491" s="131" t="s">
        <v>415</v>
      </c>
    </row>
    <row r="492" spans="1:4" ht="15" customHeight="1" x14ac:dyDescent="0.3">
      <c r="A492" s="135"/>
      <c r="B492" s="135"/>
      <c r="C492" s="135"/>
      <c r="D492" s="135"/>
    </row>
    <row r="493" spans="1:4" ht="15" customHeight="1" x14ac:dyDescent="0.3">
      <c r="A493" s="137" t="s">
        <v>104</v>
      </c>
      <c r="B493" s="1281" t="s">
        <v>402</v>
      </c>
      <c r="C493" s="1281"/>
      <c r="D493" s="1281"/>
    </row>
    <row r="494" spans="1:4" ht="15" customHeight="1" x14ac:dyDescent="0.3">
      <c r="A494" s="135"/>
      <c r="B494" s="135"/>
      <c r="C494" s="135"/>
      <c r="D494" s="135"/>
    </row>
    <row r="495" spans="1:4" ht="15" customHeight="1" x14ac:dyDescent="0.3">
      <c r="A495" s="138" t="s">
        <v>379</v>
      </c>
      <c r="B495" s="1426">
        <v>44036</v>
      </c>
      <c r="C495" s="1426"/>
      <c r="D495" s="1426"/>
    </row>
    <row r="496" spans="1:4" ht="15" customHeight="1" x14ac:dyDescent="0.3">
      <c r="A496" s="138"/>
      <c r="B496" s="135"/>
      <c r="C496" s="135"/>
      <c r="D496" s="135"/>
    </row>
    <row r="497" spans="1:4" ht="15" customHeight="1" x14ac:dyDescent="0.3">
      <c r="A497" s="139" t="s">
        <v>105</v>
      </c>
      <c r="B497" s="1281" t="s">
        <v>1853</v>
      </c>
      <c r="C497" s="1281"/>
      <c r="D497" s="1282"/>
    </row>
    <row r="498" spans="1:4" ht="15" customHeight="1" x14ac:dyDescent="0.3">
      <c r="A498" s="135"/>
      <c r="B498" s="135"/>
      <c r="C498" s="135"/>
      <c r="D498" s="135"/>
    </row>
    <row r="499" spans="1:4" ht="15" customHeight="1" x14ac:dyDescent="0.3">
      <c r="A499" s="1283" t="s">
        <v>380</v>
      </c>
      <c r="B499" s="1284"/>
      <c r="C499" s="1284"/>
      <c r="D499" s="1285"/>
    </row>
    <row r="500" spans="1:4" ht="15" customHeight="1" x14ac:dyDescent="0.3">
      <c r="A500" s="140" t="s">
        <v>106</v>
      </c>
      <c r="B500" s="140" t="s">
        <v>107</v>
      </c>
      <c r="C500" s="1286" t="s">
        <v>108</v>
      </c>
      <c r="D500" s="1287"/>
    </row>
    <row r="501" spans="1:4" ht="33" x14ac:dyDescent="0.3">
      <c r="A501" s="141" t="s">
        <v>109</v>
      </c>
      <c r="B501" s="452" t="s">
        <v>1854</v>
      </c>
      <c r="C501" s="1297" t="s">
        <v>1855</v>
      </c>
      <c r="D501" s="1297"/>
    </row>
    <row r="502" spans="1:4" ht="181.5" x14ac:dyDescent="0.3">
      <c r="A502" s="141" t="s">
        <v>99</v>
      </c>
      <c r="B502" s="252" t="s">
        <v>1856</v>
      </c>
      <c r="C502" s="1298" t="s">
        <v>1857</v>
      </c>
      <c r="D502" s="1298"/>
    </row>
    <row r="503" spans="1:4" ht="33" x14ac:dyDescent="0.3">
      <c r="A503" s="141" t="s">
        <v>60</v>
      </c>
      <c r="B503" s="453" t="s">
        <v>1858</v>
      </c>
      <c r="C503" s="1296" t="s">
        <v>1859</v>
      </c>
      <c r="D503" s="1296"/>
    </row>
    <row r="504" spans="1:4" ht="99" x14ac:dyDescent="0.3">
      <c r="A504" s="141" t="s">
        <v>165</v>
      </c>
      <c r="B504" s="453" t="s">
        <v>1860</v>
      </c>
      <c r="C504" s="1298" t="s">
        <v>1861</v>
      </c>
      <c r="D504" s="1298"/>
    </row>
    <row r="505" spans="1:4" ht="66" x14ac:dyDescent="0.3">
      <c r="A505" s="141" t="s">
        <v>110</v>
      </c>
      <c r="B505" s="453" t="s">
        <v>1862</v>
      </c>
      <c r="C505" s="1296" t="s">
        <v>1863</v>
      </c>
      <c r="D505" s="1296"/>
    </row>
    <row r="506" spans="1:4" ht="49.5" x14ac:dyDescent="0.3">
      <c r="A506" s="141" t="s">
        <v>180</v>
      </c>
      <c r="B506" s="254" t="s">
        <v>1864</v>
      </c>
      <c r="C506" s="1296" t="s">
        <v>1865</v>
      </c>
      <c r="D506" s="1296"/>
    </row>
    <row r="507" spans="1:4" ht="115.5" x14ac:dyDescent="0.3">
      <c r="A507" s="141" t="s">
        <v>381</v>
      </c>
      <c r="B507" s="454" t="s">
        <v>1866</v>
      </c>
      <c r="C507" s="1298" t="s">
        <v>1867</v>
      </c>
      <c r="D507" s="1298"/>
    </row>
    <row r="508" spans="1:4" ht="16.5" x14ac:dyDescent="0.3">
      <c r="A508" s="1276" t="s">
        <v>382</v>
      </c>
      <c r="B508" s="1277"/>
      <c r="C508" s="1278"/>
      <c r="D508" s="1279"/>
    </row>
    <row r="509" spans="1:4" ht="16.5" x14ac:dyDescent="0.3">
      <c r="A509" s="140" t="s">
        <v>106</v>
      </c>
      <c r="B509" s="416" t="s">
        <v>107</v>
      </c>
      <c r="C509" s="1280" t="s">
        <v>108</v>
      </c>
      <c r="D509" s="1280"/>
    </row>
    <row r="510" spans="1:4" ht="16.5" x14ac:dyDescent="0.3">
      <c r="A510" s="141" t="s">
        <v>383</v>
      </c>
      <c r="B510" s="455" t="s">
        <v>402</v>
      </c>
      <c r="C510" s="1424" t="s">
        <v>402</v>
      </c>
      <c r="D510" s="1425"/>
    </row>
    <row r="511" spans="1:4" ht="16.5" x14ac:dyDescent="0.3">
      <c r="A511" s="141" t="s">
        <v>384</v>
      </c>
      <c r="B511" s="455" t="s">
        <v>402</v>
      </c>
      <c r="C511" s="1424" t="s">
        <v>402</v>
      </c>
      <c r="D511" s="1425"/>
    </row>
    <row r="512" spans="1:4" ht="16.5" x14ac:dyDescent="0.3">
      <c r="A512" s="141" t="s">
        <v>385</v>
      </c>
      <c r="B512" s="455" t="s">
        <v>402</v>
      </c>
      <c r="C512" s="1424" t="s">
        <v>402</v>
      </c>
      <c r="D512" s="1425"/>
    </row>
    <row r="513" spans="1:4" ht="16.5" x14ac:dyDescent="0.3">
      <c r="A513" s="141" t="s">
        <v>386</v>
      </c>
      <c r="B513" s="455" t="s">
        <v>402</v>
      </c>
      <c r="C513" s="1424" t="s">
        <v>402</v>
      </c>
      <c r="D513" s="1425"/>
    </row>
    <row r="514" spans="1:4" ht="16.5" x14ac:dyDescent="0.3">
      <c r="A514" s="141" t="s">
        <v>387</v>
      </c>
      <c r="B514" s="455" t="s">
        <v>402</v>
      </c>
      <c r="C514" s="1424" t="s">
        <v>402</v>
      </c>
      <c r="D514" s="1425"/>
    </row>
    <row r="515" spans="1:4" ht="16.5" x14ac:dyDescent="0.3">
      <c r="A515" s="141" t="s">
        <v>388</v>
      </c>
      <c r="B515" s="455" t="s">
        <v>402</v>
      </c>
      <c r="C515" s="1424" t="s">
        <v>402</v>
      </c>
      <c r="D515" s="1425"/>
    </row>
    <row r="516" spans="1:4" ht="16.5" x14ac:dyDescent="0.3">
      <c r="A516" s="142" t="s">
        <v>389</v>
      </c>
      <c r="B516" s="455" t="s">
        <v>402</v>
      </c>
      <c r="C516" s="1424" t="s">
        <v>402</v>
      </c>
      <c r="D516" s="1425"/>
    </row>
    <row r="517" spans="1:4" ht="16.5" x14ac:dyDescent="0.3">
      <c r="A517" s="141" t="s">
        <v>381</v>
      </c>
      <c r="B517" s="455" t="s">
        <v>402</v>
      </c>
      <c r="C517" s="1424" t="s">
        <v>402</v>
      </c>
      <c r="D517" s="1425"/>
    </row>
    <row r="518" spans="1:4" ht="16.5" x14ac:dyDescent="0.3">
      <c r="A518" s="1270" t="s">
        <v>390</v>
      </c>
      <c r="B518" s="1271"/>
      <c r="C518" s="1272"/>
      <c r="D518" s="1273"/>
    </row>
    <row r="519" spans="1:4" ht="16.5" x14ac:dyDescent="0.3">
      <c r="A519" s="140" t="s">
        <v>106</v>
      </c>
      <c r="B519" s="143" t="s">
        <v>111</v>
      </c>
      <c r="C519" s="1274" t="s">
        <v>112</v>
      </c>
      <c r="D519" s="1274"/>
    </row>
    <row r="520" spans="1:4" ht="16.5" x14ac:dyDescent="0.3">
      <c r="A520" s="141" t="s">
        <v>391</v>
      </c>
      <c r="B520" s="456" t="s">
        <v>1868</v>
      </c>
      <c r="C520" s="1427" t="s">
        <v>1869</v>
      </c>
      <c r="D520" s="1427"/>
    </row>
    <row r="521" spans="1:4" ht="49.5" x14ac:dyDescent="0.3">
      <c r="A521" s="141" t="s">
        <v>100</v>
      </c>
      <c r="B521" s="456" t="s">
        <v>1870</v>
      </c>
      <c r="C521" s="1427" t="s">
        <v>1871</v>
      </c>
      <c r="D521" s="1427"/>
    </row>
    <row r="522" spans="1:4" ht="49.5" x14ac:dyDescent="0.3">
      <c r="A522" s="141" t="s">
        <v>392</v>
      </c>
      <c r="B522" s="456" t="s">
        <v>1872</v>
      </c>
      <c r="C522" s="1427" t="s">
        <v>1873</v>
      </c>
      <c r="D522" s="1427"/>
    </row>
    <row r="523" spans="1:4" ht="148.5" x14ac:dyDescent="0.3">
      <c r="A523" s="141" t="s">
        <v>393</v>
      </c>
      <c r="B523" s="457" t="s">
        <v>1874</v>
      </c>
      <c r="C523" s="1428" t="s">
        <v>1875</v>
      </c>
      <c r="D523" s="1428"/>
    </row>
    <row r="524" spans="1:4" ht="16.5" x14ac:dyDescent="0.3">
      <c r="A524" s="141" t="s">
        <v>221</v>
      </c>
      <c r="B524" s="458" t="s">
        <v>1594</v>
      </c>
      <c r="C524" s="1429" t="s">
        <v>1876</v>
      </c>
      <c r="D524" s="1429"/>
    </row>
    <row r="525" spans="1:4" ht="115.5" x14ac:dyDescent="0.3">
      <c r="A525" s="141" t="s">
        <v>394</v>
      </c>
      <c r="B525" s="456" t="s">
        <v>1877</v>
      </c>
      <c r="C525" s="1428" t="s">
        <v>1878</v>
      </c>
      <c r="D525" s="1428"/>
    </row>
    <row r="526" spans="1:4" ht="16.5" x14ac:dyDescent="0.3">
      <c r="A526" s="141" t="s">
        <v>381</v>
      </c>
      <c r="B526" s="458" t="s">
        <v>1594</v>
      </c>
      <c r="C526" s="1430" t="s">
        <v>402</v>
      </c>
      <c r="D526" s="1430"/>
    </row>
    <row r="528" spans="1:4" s="245" customFormat="1" ht="15" customHeight="1" x14ac:dyDescent="0.3"/>
    <row r="529" spans="1:4" ht="30" customHeight="1" x14ac:dyDescent="0.3">
      <c r="A529" s="1309"/>
      <c r="B529" s="1293" t="s">
        <v>378</v>
      </c>
      <c r="C529" s="1293"/>
      <c r="D529" s="131" t="s">
        <v>114</v>
      </c>
    </row>
    <row r="530" spans="1:4" ht="69.75" customHeight="1" x14ac:dyDescent="0.3">
      <c r="A530" s="1309"/>
      <c r="B530" s="1293"/>
      <c r="C530" s="1293"/>
      <c r="D530" s="131" t="s">
        <v>414</v>
      </c>
    </row>
    <row r="531" spans="1:4" ht="15" customHeight="1" x14ac:dyDescent="0.3">
      <c r="A531" s="1309"/>
      <c r="B531" s="1293"/>
      <c r="C531" s="1293"/>
      <c r="D531" s="131" t="s">
        <v>415</v>
      </c>
    </row>
    <row r="532" spans="1:4" ht="15" customHeight="1" x14ac:dyDescent="0.3">
      <c r="A532" s="135"/>
      <c r="B532" s="135"/>
      <c r="C532" s="135"/>
      <c r="D532" s="135"/>
    </row>
    <row r="533" spans="1:4" ht="15" customHeight="1" x14ac:dyDescent="0.3">
      <c r="A533" s="137" t="s">
        <v>104</v>
      </c>
      <c r="B533" s="1281" t="s">
        <v>297</v>
      </c>
      <c r="C533" s="1281"/>
      <c r="D533" s="1281"/>
    </row>
    <row r="534" spans="1:4" ht="15" customHeight="1" x14ac:dyDescent="0.3">
      <c r="A534" s="135"/>
      <c r="B534" s="135"/>
      <c r="C534" s="135"/>
      <c r="D534" s="135"/>
    </row>
    <row r="535" spans="1:4" ht="15" customHeight="1" x14ac:dyDescent="0.3">
      <c r="A535" s="138" t="s">
        <v>379</v>
      </c>
      <c r="B535" s="1431">
        <v>44041</v>
      </c>
      <c r="C535" s="1431"/>
      <c r="D535" s="1431"/>
    </row>
    <row r="536" spans="1:4" ht="15" customHeight="1" x14ac:dyDescent="0.3">
      <c r="A536" s="138"/>
      <c r="B536" s="135"/>
      <c r="C536" s="135"/>
      <c r="D536" s="135"/>
    </row>
    <row r="537" spans="1:4" ht="15" customHeight="1" x14ac:dyDescent="0.3">
      <c r="A537" s="139" t="s">
        <v>105</v>
      </c>
      <c r="B537" s="1281"/>
      <c r="C537" s="1281"/>
      <c r="D537" s="1282"/>
    </row>
    <row r="538" spans="1:4" ht="15" customHeight="1" x14ac:dyDescent="0.3">
      <c r="A538" s="135"/>
      <c r="B538" s="135"/>
      <c r="C538" s="135"/>
      <c r="D538" s="135"/>
    </row>
    <row r="539" spans="1:4" ht="15" customHeight="1" x14ac:dyDescent="0.3">
      <c r="A539" s="1270" t="s">
        <v>380</v>
      </c>
      <c r="B539" s="1382"/>
      <c r="C539" s="1382"/>
      <c r="D539" s="1383"/>
    </row>
    <row r="540" spans="1:4" ht="15" customHeight="1" x14ac:dyDescent="0.3">
      <c r="A540" s="140" t="s">
        <v>106</v>
      </c>
      <c r="B540" s="140" t="s">
        <v>107</v>
      </c>
      <c r="C540" s="1286" t="s">
        <v>108</v>
      </c>
      <c r="D540" s="1287"/>
    </row>
    <row r="541" spans="1:4" ht="82.5" x14ac:dyDescent="0.3">
      <c r="A541" s="141" t="s">
        <v>109</v>
      </c>
      <c r="B541" s="246" t="s">
        <v>1915</v>
      </c>
      <c r="C541" s="1268" t="s">
        <v>1916</v>
      </c>
      <c r="D541" s="1268"/>
    </row>
    <row r="542" spans="1:4" ht="181.5" x14ac:dyDescent="0.3">
      <c r="A542" s="141" t="s">
        <v>99</v>
      </c>
      <c r="B542" s="327" t="s">
        <v>1917</v>
      </c>
      <c r="C542" s="1268" t="s">
        <v>1918</v>
      </c>
      <c r="D542" s="1268"/>
    </row>
    <row r="543" spans="1:4" ht="148.5" x14ac:dyDescent="0.3">
      <c r="A543" s="141" t="s">
        <v>60</v>
      </c>
      <c r="B543" s="327" t="s">
        <v>1919</v>
      </c>
      <c r="C543" s="1432" t="s">
        <v>1920</v>
      </c>
      <c r="D543" s="1433"/>
    </row>
    <row r="544" spans="1:4" ht="214.5" x14ac:dyDescent="0.3">
      <c r="A544" s="141" t="s">
        <v>165</v>
      </c>
      <c r="B544" s="327" t="s">
        <v>1921</v>
      </c>
      <c r="C544" s="1268" t="s">
        <v>1922</v>
      </c>
      <c r="D544" s="1268"/>
    </row>
    <row r="545" spans="1:4" ht="33" x14ac:dyDescent="0.3">
      <c r="A545" s="141" t="s">
        <v>110</v>
      </c>
      <c r="B545" s="246" t="s">
        <v>1923</v>
      </c>
      <c r="C545" s="1268" t="s">
        <v>1924</v>
      </c>
      <c r="D545" s="1268"/>
    </row>
    <row r="546" spans="1:4" ht="16.5" x14ac:dyDescent="0.3">
      <c r="A546" s="141" t="s">
        <v>180</v>
      </c>
      <c r="B546" s="411" t="s">
        <v>402</v>
      </c>
      <c r="C546" s="1269" t="s">
        <v>402</v>
      </c>
      <c r="D546" s="1269"/>
    </row>
    <row r="547" spans="1:4" ht="165" x14ac:dyDescent="0.3">
      <c r="A547" s="141" t="s">
        <v>381</v>
      </c>
      <c r="B547" s="412" t="s">
        <v>1925</v>
      </c>
      <c r="C547" s="1268" t="s">
        <v>1926</v>
      </c>
      <c r="D547" s="1268"/>
    </row>
    <row r="548" spans="1:4" ht="16.5" x14ac:dyDescent="0.3">
      <c r="A548" s="1276" t="s">
        <v>382</v>
      </c>
      <c r="B548" s="1277"/>
      <c r="C548" s="1278"/>
      <c r="D548" s="1279"/>
    </row>
    <row r="549" spans="1:4" ht="16.5" x14ac:dyDescent="0.3">
      <c r="A549" s="140" t="s">
        <v>106</v>
      </c>
      <c r="B549" s="416" t="s">
        <v>107</v>
      </c>
      <c r="C549" s="1280" t="s">
        <v>108</v>
      </c>
      <c r="D549" s="1280"/>
    </row>
    <row r="550" spans="1:4" ht="16.5" x14ac:dyDescent="0.3">
      <c r="A550" s="141" t="s">
        <v>383</v>
      </c>
      <c r="B550" s="435" t="s">
        <v>1927</v>
      </c>
      <c r="C550" s="1269" t="s">
        <v>402</v>
      </c>
      <c r="D550" s="1269"/>
    </row>
    <row r="551" spans="1:4" ht="49.5" x14ac:dyDescent="0.3">
      <c r="A551" s="141" t="s">
        <v>384</v>
      </c>
      <c r="B551" s="436" t="s">
        <v>1928</v>
      </c>
      <c r="C551" s="1269" t="s">
        <v>402</v>
      </c>
      <c r="D551" s="1269"/>
    </row>
    <row r="552" spans="1:4" ht="33" x14ac:dyDescent="0.3">
      <c r="A552" s="141" t="s">
        <v>385</v>
      </c>
      <c r="B552" s="461" t="s">
        <v>1929</v>
      </c>
      <c r="C552" s="1269" t="s">
        <v>402</v>
      </c>
      <c r="D552" s="1269"/>
    </row>
    <row r="553" spans="1:4" ht="33" x14ac:dyDescent="0.3">
      <c r="A553" s="141" t="s">
        <v>386</v>
      </c>
      <c r="B553" s="461" t="s">
        <v>1930</v>
      </c>
      <c r="C553" s="1269" t="s">
        <v>402</v>
      </c>
      <c r="D553" s="1269"/>
    </row>
    <row r="554" spans="1:4" ht="16.5" x14ac:dyDescent="0.3">
      <c r="A554" s="141" t="s">
        <v>387</v>
      </c>
      <c r="B554" s="435" t="s">
        <v>402</v>
      </c>
      <c r="C554" s="1269" t="s">
        <v>402</v>
      </c>
      <c r="D554" s="1269"/>
    </row>
    <row r="555" spans="1:4" ht="49.5" x14ac:dyDescent="0.3">
      <c r="A555" s="141" t="s">
        <v>388</v>
      </c>
      <c r="B555" s="437" t="s">
        <v>1931</v>
      </c>
      <c r="C555" s="1269" t="s">
        <v>402</v>
      </c>
      <c r="D555" s="1269"/>
    </row>
    <row r="556" spans="1:4" ht="16.5" x14ac:dyDescent="0.3">
      <c r="A556" s="142" t="s">
        <v>389</v>
      </c>
      <c r="B556" s="437" t="s">
        <v>402</v>
      </c>
      <c r="C556" s="1269" t="s">
        <v>402</v>
      </c>
      <c r="D556" s="1269"/>
    </row>
    <row r="557" spans="1:4" ht="16.5" x14ac:dyDescent="0.3">
      <c r="A557" s="141" t="s">
        <v>381</v>
      </c>
      <c r="B557" s="437" t="s">
        <v>402</v>
      </c>
      <c r="C557" s="1269" t="s">
        <v>402</v>
      </c>
      <c r="D557" s="1269"/>
    </row>
    <row r="558" spans="1:4" ht="16.5" x14ac:dyDescent="0.3">
      <c r="A558" s="1270" t="s">
        <v>390</v>
      </c>
      <c r="B558" s="1271"/>
      <c r="C558" s="1272"/>
      <c r="D558" s="1273"/>
    </row>
    <row r="559" spans="1:4" ht="16.5" x14ac:dyDescent="0.3">
      <c r="A559" s="140" t="s">
        <v>106</v>
      </c>
      <c r="B559" s="143" t="s">
        <v>111</v>
      </c>
      <c r="C559" s="1274" t="s">
        <v>112</v>
      </c>
      <c r="D559" s="1274"/>
    </row>
    <row r="560" spans="1:4" ht="33" x14ac:dyDescent="0.3">
      <c r="A560" s="141" t="s">
        <v>391</v>
      </c>
      <c r="B560" s="462" t="s">
        <v>1932</v>
      </c>
      <c r="C560" s="1269" t="s">
        <v>1933</v>
      </c>
      <c r="D560" s="1269"/>
    </row>
    <row r="561" spans="1:4" ht="82.5" x14ac:dyDescent="0.3">
      <c r="A561" s="141" t="s">
        <v>100</v>
      </c>
      <c r="B561" s="462" t="s">
        <v>1934</v>
      </c>
      <c r="C561" s="1268" t="s">
        <v>1935</v>
      </c>
      <c r="D561" s="1268"/>
    </row>
    <row r="562" spans="1:4" ht="33" x14ac:dyDescent="0.3">
      <c r="A562" s="141" t="s">
        <v>392</v>
      </c>
      <c r="B562" s="462" t="s">
        <v>869</v>
      </c>
      <c r="C562" s="1268" t="s">
        <v>1936</v>
      </c>
      <c r="D562" s="1268"/>
    </row>
    <row r="563" spans="1:4" ht="49.5" x14ac:dyDescent="0.3">
      <c r="A563" s="141" t="s">
        <v>393</v>
      </c>
      <c r="B563" s="462" t="s">
        <v>1937</v>
      </c>
      <c r="C563" s="1268" t="s">
        <v>1938</v>
      </c>
      <c r="D563" s="1268"/>
    </row>
    <row r="564" spans="1:4" ht="16.5" x14ac:dyDescent="0.3">
      <c r="A564" s="141" t="s">
        <v>221</v>
      </c>
      <c r="B564" s="462" t="s">
        <v>402</v>
      </c>
      <c r="C564" s="1268" t="s">
        <v>1939</v>
      </c>
      <c r="D564" s="1268"/>
    </row>
    <row r="565" spans="1:4" ht="16.5" x14ac:dyDescent="0.3">
      <c r="A565" s="141" t="s">
        <v>394</v>
      </c>
      <c r="B565" s="462" t="s">
        <v>402</v>
      </c>
      <c r="C565" s="1268" t="s">
        <v>1940</v>
      </c>
      <c r="D565" s="1268"/>
    </row>
    <row r="566" spans="1:4" ht="33" x14ac:dyDescent="0.3">
      <c r="A566" s="141" t="s">
        <v>381</v>
      </c>
      <c r="B566" s="462" t="s">
        <v>1941</v>
      </c>
      <c r="C566" s="1268" t="s">
        <v>402</v>
      </c>
      <c r="D566" s="1268"/>
    </row>
    <row r="568" spans="1:4" s="245" customFormat="1" ht="15" customHeight="1" x14ac:dyDescent="0.3"/>
    <row r="569" spans="1:4" ht="39" customHeight="1" x14ac:dyDescent="0.3">
      <c r="A569" s="1309"/>
      <c r="B569" s="1293" t="s">
        <v>378</v>
      </c>
      <c r="C569" s="1293"/>
      <c r="D569" s="131" t="s">
        <v>114</v>
      </c>
    </row>
    <row r="570" spans="1:4" ht="41.25" customHeight="1" x14ac:dyDescent="0.3">
      <c r="A570" s="1309"/>
      <c r="B570" s="1293"/>
      <c r="C570" s="1293"/>
      <c r="D570" s="131" t="s">
        <v>978</v>
      </c>
    </row>
    <row r="571" spans="1:4" ht="27.75" customHeight="1" x14ac:dyDescent="0.3">
      <c r="A571" s="1309"/>
      <c r="B571" s="1293"/>
      <c r="C571" s="1293"/>
      <c r="D571" s="131" t="s">
        <v>979</v>
      </c>
    </row>
    <row r="572" spans="1:4" ht="15" customHeight="1" x14ac:dyDescent="0.3">
      <c r="A572" s="135"/>
      <c r="B572" s="135"/>
      <c r="C572" s="135"/>
      <c r="D572" s="135"/>
    </row>
    <row r="573" spans="1:4" ht="15" customHeight="1" x14ac:dyDescent="0.3">
      <c r="A573" s="137" t="s">
        <v>104</v>
      </c>
      <c r="B573" s="1361" t="s">
        <v>302</v>
      </c>
      <c r="C573" s="1361"/>
      <c r="D573" s="1434"/>
    </row>
    <row r="574" spans="1:4" ht="15" customHeight="1" x14ac:dyDescent="0.3">
      <c r="A574" s="135"/>
      <c r="B574" s="137"/>
      <c r="C574" s="137"/>
      <c r="D574" s="137"/>
    </row>
    <row r="575" spans="1:4" ht="15" customHeight="1" x14ac:dyDescent="0.3">
      <c r="A575" s="138" t="s">
        <v>379</v>
      </c>
      <c r="B575" s="1295">
        <v>44127</v>
      </c>
      <c r="C575" s="1295"/>
      <c r="D575" s="1295"/>
    </row>
    <row r="576" spans="1:4" ht="15" customHeight="1" x14ac:dyDescent="0.3">
      <c r="A576" s="138"/>
      <c r="B576" s="137"/>
      <c r="C576" s="137"/>
      <c r="D576" s="137"/>
    </row>
    <row r="577" spans="1:4" ht="15" customHeight="1" x14ac:dyDescent="0.3">
      <c r="A577" s="139" t="s">
        <v>105</v>
      </c>
      <c r="B577" s="1361" t="s">
        <v>761</v>
      </c>
      <c r="C577" s="1361"/>
      <c r="D577" s="1435"/>
    </row>
    <row r="578" spans="1:4" ht="15" customHeight="1" x14ac:dyDescent="0.3">
      <c r="A578" s="135"/>
      <c r="B578" s="135"/>
      <c r="C578" s="135"/>
      <c r="D578" s="135"/>
    </row>
    <row r="579" spans="1:4" ht="15" customHeight="1" x14ac:dyDescent="0.3">
      <c r="A579" s="1283" t="s">
        <v>380</v>
      </c>
      <c r="B579" s="1284"/>
      <c r="C579" s="1284"/>
      <c r="D579" s="1285"/>
    </row>
    <row r="580" spans="1:4" ht="15" customHeight="1" x14ac:dyDescent="0.3">
      <c r="A580" s="140" t="s">
        <v>106</v>
      </c>
      <c r="B580" s="140" t="s">
        <v>107</v>
      </c>
      <c r="C580" s="1286" t="s">
        <v>108</v>
      </c>
      <c r="D580" s="1287"/>
    </row>
    <row r="581" spans="1:4" ht="99" x14ac:dyDescent="0.3">
      <c r="A581" s="141" t="s">
        <v>109</v>
      </c>
      <c r="B581" s="254" t="s">
        <v>2001</v>
      </c>
      <c r="C581" s="1296" t="s">
        <v>2002</v>
      </c>
      <c r="D581" s="1296"/>
    </row>
    <row r="582" spans="1:4" ht="231" x14ac:dyDescent="0.3">
      <c r="A582" s="141" t="s">
        <v>99</v>
      </c>
      <c r="B582" s="252" t="s">
        <v>2003</v>
      </c>
      <c r="C582" s="1297" t="s">
        <v>2004</v>
      </c>
      <c r="D582" s="1297"/>
    </row>
    <row r="583" spans="1:4" ht="99" x14ac:dyDescent="0.3">
      <c r="A583" s="141" t="s">
        <v>60</v>
      </c>
      <c r="B583" s="252" t="s">
        <v>2005</v>
      </c>
      <c r="C583" s="1297" t="s">
        <v>2006</v>
      </c>
      <c r="D583" s="1297"/>
    </row>
    <row r="584" spans="1:4" ht="49.5" x14ac:dyDescent="0.3">
      <c r="A584" s="141" t="s">
        <v>165</v>
      </c>
      <c r="B584" s="452" t="s">
        <v>2007</v>
      </c>
      <c r="C584" s="1297" t="s">
        <v>2008</v>
      </c>
      <c r="D584" s="1297"/>
    </row>
    <row r="585" spans="1:4" ht="49.5" x14ac:dyDescent="0.3">
      <c r="A585" s="141" t="s">
        <v>110</v>
      </c>
      <c r="B585" s="252" t="s">
        <v>2009</v>
      </c>
      <c r="C585" s="1436" t="s">
        <v>435</v>
      </c>
      <c r="D585" s="1436"/>
    </row>
    <row r="586" spans="1:4" ht="33" x14ac:dyDescent="0.3">
      <c r="A586" s="141" t="s">
        <v>180</v>
      </c>
      <c r="B586" s="252" t="s">
        <v>2010</v>
      </c>
      <c r="C586" s="1297" t="s">
        <v>2011</v>
      </c>
      <c r="D586" s="1297"/>
    </row>
    <row r="587" spans="1:4" ht="49.5" x14ac:dyDescent="0.3">
      <c r="A587" s="141" t="s">
        <v>381</v>
      </c>
      <c r="B587" s="252" t="s">
        <v>2012</v>
      </c>
      <c r="C587" s="1436" t="s">
        <v>435</v>
      </c>
      <c r="D587" s="1436"/>
    </row>
    <row r="588" spans="1:4" ht="16.5" x14ac:dyDescent="0.3">
      <c r="A588" s="1276" t="s">
        <v>382</v>
      </c>
      <c r="B588" s="1277"/>
      <c r="C588" s="1278"/>
      <c r="D588" s="1279"/>
    </row>
    <row r="589" spans="1:4" ht="16.5" x14ac:dyDescent="0.3">
      <c r="A589" s="140" t="s">
        <v>106</v>
      </c>
      <c r="B589" s="884" t="s">
        <v>107</v>
      </c>
      <c r="C589" s="1280" t="s">
        <v>108</v>
      </c>
      <c r="D589" s="1280"/>
    </row>
    <row r="590" spans="1:4" ht="99" x14ac:dyDescent="0.3">
      <c r="A590" s="141" t="s">
        <v>383</v>
      </c>
      <c r="B590" s="257" t="s">
        <v>2013</v>
      </c>
      <c r="C590" s="1297" t="s">
        <v>2014</v>
      </c>
      <c r="D590" s="1297"/>
    </row>
    <row r="591" spans="1:4" ht="33" x14ac:dyDescent="0.3">
      <c r="A591" s="142" t="s">
        <v>384</v>
      </c>
      <c r="B591" s="335" t="s">
        <v>2015</v>
      </c>
      <c r="C591" s="1297" t="s">
        <v>2016</v>
      </c>
      <c r="D591" s="1297"/>
    </row>
    <row r="592" spans="1:4" ht="33" x14ac:dyDescent="0.3">
      <c r="A592" s="141" t="s">
        <v>385</v>
      </c>
      <c r="B592" s="473" t="s">
        <v>2017</v>
      </c>
      <c r="C592" s="1297" t="s">
        <v>435</v>
      </c>
      <c r="D592" s="1297"/>
    </row>
    <row r="593" spans="1:4" ht="16.5" x14ac:dyDescent="0.3">
      <c r="A593" s="141" t="s">
        <v>386</v>
      </c>
      <c r="B593" s="473" t="s">
        <v>435</v>
      </c>
      <c r="C593" s="1297" t="s">
        <v>435</v>
      </c>
      <c r="D593" s="1297"/>
    </row>
    <row r="594" spans="1:4" ht="113.25" customHeight="1" x14ac:dyDescent="0.3">
      <c r="A594" s="141" t="s">
        <v>387</v>
      </c>
      <c r="B594" s="473" t="s">
        <v>2018</v>
      </c>
      <c r="C594" s="1437" t="s">
        <v>3942</v>
      </c>
      <c r="D594" s="1437"/>
    </row>
    <row r="595" spans="1:4" ht="50.25" customHeight="1" x14ac:dyDescent="0.3">
      <c r="A595" s="142" t="s">
        <v>388</v>
      </c>
      <c r="B595" s="259" t="s">
        <v>2019</v>
      </c>
      <c r="C595" s="1296" t="s">
        <v>2020</v>
      </c>
      <c r="D595" s="1296"/>
    </row>
    <row r="596" spans="1:4" ht="132" x14ac:dyDescent="0.3">
      <c r="A596" s="142" t="s">
        <v>389</v>
      </c>
      <c r="B596" s="474" t="s">
        <v>2021</v>
      </c>
      <c r="C596" s="1296" t="s">
        <v>2022</v>
      </c>
      <c r="D596" s="1296"/>
    </row>
    <row r="597" spans="1:4" ht="16.5" x14ac:dyDescent="0.3">
      <c r="A597" s="141" t="s">
        <v>381</v>
      </c>
      <c r="B597" s="259" t="s">
        <v>435</v>
      </c>
      <c r="C597" s="1296" t="s">
        <v>435</v>
      </c>
      <c r="D597" s="1296"/>
    </row>
    <row r="598" spans="1:4" ht="16.5" x14ac:dyDescent="0.3">
      <c r="A598" s="1270" t="s">
        <v>390</v>
      </c>
      <c r="B598" s="1271"/>
      <c r="C598" s="1272"/>
      <c r="D598" s="1273"/>
    </row>
    <row r="599" spans="1:4" ht="16.5" x14ac:dyDescent="0.3">
      <c r="A599" s="140" t="s">
        <v>106</v>
      </c>
      <c r="B599" s="143" t="s">
        <v>111</v>
      </c>
      <c r="C599" s="1274" t="s">
        <v>112</v>
      </c>
      <c r="D599" s="1274"/>
    </row>
    <row r="600" spans="1:4" ht="33" x14ac:dyDescent="0.3">
      <c r="A600" s="141" t="s">
        <v>391</v>
      </c>
      <c r="B600" s="335" t="s">
        <v>2023</v>
      </c>
      <c r="C600" s="1296" t="s">
        <v>2024</v>
      </c>
      <c r="D600" s="1296"/>
    </row>
    <row r="601" spans="1:4" ht="115.5" x14ac:dyDescent="0.3">
      <c r="A601" s="141" t="s">
        <v>100</v>
      </c>
      <c r="B601" s="335" t="s">
        <v>2025</v>
      </c>
      <c r="C601" s="1297" t="s">
        <v>435</v>
      </c>
      <c r="D601" s="1297"/>
    </row>
    <row r="602" spans="1:4" ht="148.5" x14ac:dyDescent="0.3">
      <c r="A602" s="141" t="s">
        <v>392</v>
      </c>
      <c r="B602" s="335" t="s">
        <v>2026</v>
      </c>
      <c r="C602" s="1297" t="s">
        <v>2027</v>
      </c>
      <c r="D602" s="1297"/>
    </row>
    <row r="603" spans="1:4" ht="33" x14ac:dyDescent="0.3">
      <c r="A603" s="141" t="s">
        <v>393</v>
      </c>
      <c r="B603" s="335" t="s">
        <v>2028</v>
      </c>
      <c r="C603" s="1428" t="s">
        <v>435</v>
      </c>
      <c r="D603" s="1428"/>
    </row>
    <row r="604" spans="1:4" ht="16.5" x14ac:dyDescent="0.3">
      <c r="A604" s="141" t="s">
        <v>221</v>
      </c>
      <c r="B604" s="475" t="s">
        <v>435</v>
      </c>
      <c r="C604" s="1438" t="s">
        <v>2029</v>
      </c>
      <c r="D604" s="1438"/>
    </row>
    <row r="605" spans="1:4" ht="16.5" x14ac:dyDescent="0.3">
      <c r="A605" s="141" t="s">
        <v>394</v>
      </c>
      <c r="B605" s="475" t="s">
        <v>435</v>
      </c>
      <c r="C605" s="1438" t="s">
        <v>435</v>
      </c>
      <c r="D605" s="1438"/>
    </row>
    <row r="606" spans="1:4" ht="33" x14ac:dyDescent="0.3">
      <c r="A606" s="141" t="s">
        <v>381</v>
      </c>
      <c r="B606" s="335" t="s">
        <v>1744</v>
      </c>
      <c r="C606" s="1438" t="s">
        <v>2030</v>
      </c>
      <c r="D606" s="1438"/>
    </row>
    <row r="608" spans="1:4" s="245" customFormat="1" ht="15" customHeight="1" x14ac:dyDescent="0.3"/>
    <row r="609" spans="1:4" ht="27.75" customHeight="1" x14ac:dyDescent="0.3">
      <c r="A609" s="1309"/>
      <c r="B609" s="1293" t="s">
        <v>378</v>
      </c>
      <c r="C609" s="1293"/>
      <c r="D609" s="131" t="s">
        <v>114</v>
      </c>
    </row>
    <row r="610" spans="1:4" ht="39" customHeight="1" x14ac:dyDescent="0.3">
      <c r="A610" s="1309"/>
      <c r="B610" s="1293"/>
      <c r="C610" s="1293"/>
      <c r="D610" s="131" t="s">
        <v>414</v>
      </c>
    </row>
    <row r="611" spans="1:4" ht="39" customHeight="1" x14ac:dyDescent="0.3">
      <c r="A611" s="1309"/>
      <c r="B611" s="1293"/>
      <c r="C611" s="1293"/>
      <c r="D611" s="131" t="s">
        <v>415</v>
      </c>
    </row>
    <row r="612" spans="1:4" ht="15" customHeight="1" x14ac:dyDescent="0.3">
      <c r="A612" s="135"/>
      <c r="B612" s="135"/>
      <c r="C612" s="135"/>
      <c r="D612" s="135"/>
    </row>
    <row r="613" spans="1:4" ht="15" customHeight="1" x14ac:dyDescent="0.3">
      <c r="A613" s="137" t="s">
        <v>104</v>
      </c>
      <c r="B613" s="1281" t="s">
        <v>402</v>
      </c>
      <c r="C613" s="1281"/>
      <c r="D613" s="1281"/>
    </row>
    <row r="614" spans="1:4" ht="15" customHeight="1" x14ac:dyDescent="0.3">
      <c r="A614" s="135"/>
      <c r="B614" s="135"/>
      <c r="C614" s="135"/>
      <c r="D614" s="135"/>
    </row>
    <row r="615" spans="1:4" ht="15" customHeight="1" x14ac:dyDescent="0.3">
      <c r="A615" s="138" t="s">
        <v>379</v>
      </c>
      <c r="B615" s="1408">
        <v>44039</v>
      </c>
      <c r="C615" s="1408"/>
      <c r="D615" s="1408"/>
    </row>
    <row r="616" spans="1:4" ht="15" customHeight="1" x14ac:dyDescent="0.3">
      <c r="A616" s="138"/>
      <c r="B616" s="135"/>
      <c r="C616" s="135"/>
      <c r="D616" s="135"/>
    </row>
    <row r="617" spans="1:4" ht="15" customHeight="1" x14ac:dyDescent="0.3">
      <c r="A617" s="139" t="s">
        <v>105</v>
      </c>
      <c r="B617" s="1281" t="s">
        <v>2062</v>
      </c>
      <c r="C617" s="1281"/>
      <c r="D617" s="1282"/>
    </row>
    <row r="618" spans="1:4" ht="15" customHeight="1" x14ac:dyDescent="0.3">
      <c r="A618" s="135"/>
      <c r="B618" s="135"/>
      <c r="C618" s="135"/>
      <c r="D618" s="135"/>
    </row>
    <row r="619" spans="1:4" ht="15" customHeight="1" x14ac:dyDescent="0.3">
      <c r="A619" s="1283" t="s">
        <v>380</v>
      </c>
      <c r="B619" s="1284"/>
      <c r="C619" s="1284"/>
      <c r="D619" s="1285"/>
    </row>
    <row r="620" spans="1:4" ht="15" customHeight="1" x14ac:dyDescent="0.3">
      <c r="A620" s="140" t="s">
        <v>106</v>
      </c>
      <c r="B620" s="140" t="s">
        <v>107</v>
      </c>
      <c r="C620" s="1286" t="s">
        <v>108</v>
      </c>
      <c r="D620" s="1287"/>
    </row>
    <row r="621" spans="1:4" ht="33" x14ac:dyDescent="0.3">
      <c r="A621" s="141" t="s">
        <v>109</v>
      </c>
      <c r="B621" s="410" t="s">
        <v>2063</v>
      </c>
      <c r="C621" s="1269" t="s">
        <v>2064</v>
      </c>
      <c r="D621" s="1269"/>
    </row>
    <row r="622" spans="1:4" ht="231" x14ac:dyDescent="0.3">
      <c r="A622" s="141" t="s">
        <v>99</v>
      </c>
      <c r="B622" s="483" t="s">
        <v>2065</v>
      </c>
      <c r="C622" s="1269" t="s">
        <v>2066</v>
      </c>
      <c r="D622" s="1269"/>
    </row>
    <row r="623" spans="1:4" ht="247.5" x14ac:dyDescent="0.3">
      <c r="A623" s="141" t="s">
        <v>60</v>
      </c>
      <c r="B623" s="484" t="s">
        <v>2067</v>
      </c>
      <c r="C623" s="1269" t="s">
        <v>2068</v>
      </c>
      <c r="D623" s="1269"/>
    </row>
    <row r="624" spans="1:4" ht="132" x14ac:dyDescent="0.3">
      <c r="A624" s="141" t="s">
        <v>165</v>
      </c>
      <c r="B624" s="483" t="s">
        <v>2069</v>
      </c>
      <c r="C624" s="1269" t="s">
        <v>2070</v>
      </c>
      <c r="D624" s="1269"/>
    </row>
    <row r="625" spans="1:4" ht="49.5" x14ac:dyDescent="0.3">
      <c r="A625" s="141" t="s">
        <v>110</v>
      </c>
      <c r="B625" s="484" t="s">
        <v>2071</v>
      </c>
      <c r="C625" s="1269" t="s">
        <v>2072</v>
      </c>
      <c r="D625" s="1269"/>
    </row>
    <row r="626" spans="1:4" ht="49.5" x14ac:dyDescent="0.3">
      <c r="A626" s="141" t="s">
        <v>180</v>
      </c>
      <c r="B626" s="483" t="s">
        <v>2073</v>
      </c>
      <c r="C626" s="1269" t="s">
        <v>2074</v>
      </c>
      <c r="D626" s="1269"/>
    </row>
    <row r="627" spans="1:4" ht="165" x14ac:dyDescent="0.3">
      <c r="A627" s="141" t="s">
        <v>381</v>
      </c>
      <c r="B627" s="483" t="s">
        <v>2075</v>
      </c>
      <c r="C627" s="1269" t="s">
        <v>2076</v>
      </c>
      <c r="D627" s="1269"/>
    </row>
    <row r="628" spans="1:4" ht="16.5" x14ac:dyDescent="0.3">
      <c r="A628" s="1276" t="s">
        <v>382</v>
      </c>
      <c r="B628" s="1277"/>
      <c r="C628" s="1278"/>
      <c r="D628" s="1279"/>
    </row>
    <row r="629" spans="1:4" ht="16.5" x14ac:dyDescent="0.3">
      <c r="A629" s="140" t="s">
        <v>106</v>
      </c>
      <c r="B629" s="416" t="s">
        <v>107</v>
      </c>
      <c r="C629" s="1280" t="s">
        <v>108</v>
      </c>
      <c r="D629" s="1280"/>
    </row>
    <row r="630" spans="1:4" ht="16.5" x14ac:dyDescent="0.3">
      <c r="A630" s="141" t="s">
        <v>383</v>
      </c>
      <c r="B630" s="332" t="s">
        <v>402</v>
      </c>
      <c r="C630" s="1269" t="s">
        <v>402</v>
      </c>
      <c r="D630" s="1269"/>
    </row>
    <row r="631" spans="1:4" ht="16.5" x14ac:dyDescent="0.3">
      <c r="A631" s="141" t="s">
        <v>384</v>
      </c>
      <c r="B631" s="332" t="s">
        <v>402</v>
      </c>
      <c r="C631" s="1269" t="s">
        <v>402</v>
      </c>
      <c r="D631" s="1269"/>
    </row>
    <row r="632" spans="1:4" ht="16.5" x14ac:dyDescent="0.3">
      <c r="A632" s="141" t="s">
        <v>385</v>
      </c>
      <c r="B632" s="332" t="s">
        <v>402</v>
      </c>
      <c r="C632" s="1269" t="s">
        <v>402</v>
      </c>
      <c r="D632" s="1269"/>
    </row>
    <row r="633" spans="1:4" ht="16.5" x14ac:dyDescent="0.3">
      <c r="A633" s="141" t="s">
        <v>386</v>
      </c>
      <c r="B633" s="332" t="s">
        <v>402</v>
      </c>
      <c r="C633" s="1269" t="s">
        <v>402</v>
      </c>
      <c r="D633" s="1269"/>
    </row>
    <row r="634" spans="1:4" ht="16.5" x14ac:dyDescent="0.3">
      <c r="A634" s="141" t="s">
        <v>387</v>
      </c>
      <c r="B634" s="332" t="s">
        <v>402</v>
      </c>
      <c r="C634" s="1269" t="s">
        <v>402</v>
      </c>
      <c r="D634" s="1269"/>
    </row>
    <row r="635" spans="1:4" ht="16.5" x14ac:dyDescent="0.3">
      <c r="A635" s="142" t="s">
        <v>388</v>
      </c>
      <c r="B635" s="332" t="s">
        <v>402</v>
      </c>
      <c r="C635" s="1269" t="s">
        <v>402</v>
      </c>
      <c r="D635" s="1269"/>
    </row>
    <row r="636" spans="1:4" ht="16.5" x14ac:dyDescent="0.3">
      <c r="A636" s="142" t="s">
        <v>389</v>
      </c>
      <c r="B636" s="332" t="s">
        <v>402</v>
      </c>
      <c r="C636" s="1269" t="s">
        <v>402</v>
      </c>
      <c r="D636" s="1269"/>
    </row>
    <row r="637" spans="1:4" ht="16.5" x14ac:dyDescent="0.3">
      <c r="A637" s="141" t="s">
        <v>381</v>
      </c>
      <c r="B637" s="332" t="s">
        <v>402</v>
      </c>
      <c r="C637" s="1269" t="s">
        <v>402</v>
      </c>
      <c r="D637" s="1269"/>
    </row>
    <row r="638" spans="1:4" ht="16.5" x14ac:dyDescent="0.3">
      <c r="A638" s="1270" t="s">
        <v>390</v>
      </c>
      <c r="B638" s="1271"/>
      <c r="C638" s="1272"/>
      <c r="D638" s="1273"/>
    </row>
    <row r="639" spans="1:4" ht="16.5" x14ac:dyDescent="0.3">
      <c r="A639" s="140" t="s">
        <v>106</v>
      </c>
      <c r="B639" s="143" t="s">
        <v>111</v>
      </c>
      <c r="C639" s="1274" t="s">
        <v>112</v>
      </c>
      <c r="D639" s="1274"/>
    </row>
    <row r="640" spans="1:4" ht="297" x14ac:dyDescent="0.3">
      <c r="A640" s="141" t="s">
        <v>391</v>
      </c>
      <c r="B640" s="483" t="s">
        <v>2077</v>
      </c>
      <c r="C640" s="1269" t="s">
        <v>2078</v>
      </c>
      <c r="D640" s="1269"/>
    </row>
    <row r="641" spans="1:4" ht="409.5" x14ac:dyDescent="0.3">
      <c r="A641" s="141" t="s">
        <v>100</v>
      </c>
      <c r="B641" s="483" t="s">
        <v>2079</v>
      </c>
      <c r="C641" s="1269" t="s">
        <v>2080</v>
      </c>
      <c r="D641" s="1269"/>
    </row>
    <row r="642" spans="1:4" ht="99" x14ac:dyDescent="0.3">
      <c r="A642" s="141" t="s">
        <v>392</v>
      </c>
      <c r="B642" s="483" t="s">
        <v>2081</v>
      </c>
      <c r="C642" s="1268" t="s">
        <v>402</v>
      </c>
      <c r="D642" s="1268"/>
    </row>
    <row r="643" spans="1:4" ht="99" x14ac:dyDescent="0.3">
      <c r="A643" s="141" t="s">
        <v>393</v>
      </c>
      <c r="B643" s="485" t="s">
        <v>2082</v>
      </c>
      <c r="C643" s="1269" t="s">
        <v>2083</v>
      </c>
      <c r="D643" s="1269"/>
    </row>
    <row r="644" spans="1:4" ht="82.5" x14ac:dyDescent="0.3">
      <c r="A644" s="141" t="s">
        <v>221</v>
      </c>
      <c r="B644" s="485" t="s">
        <v>2084</v>
      </c>
      <c r="C644" s="1269" t="s">
        <v>2085</v>
      </c>
      <c r="D644" s="1269"/>
    </row>
    <row r="645" spans="1:4" ht="165" x14ac:dyDescent="0.3">
      <c r="A645" s="141" t="s">
        <v>394</v>
      </c>
      <c r="B645" s="483" t="s">
        <v>2086</v>
      </c>
      <c r="C645" s="1269" t="s">
        <v>2087</v>
      </c>
      <c r="D645" s="1269"/>
    </row>
    <row r="646" spans="1:4" ht="33" x14ac:dyDescent="0.3">
      <c r="A646" s="141" t="s">
        <v>381</v>
      </c>
      <c r="B646" s="486" t="s">
        <v>2088</v>
      </c>
      <c r="C646" s="1269" t="s">
        <v>402</v>
      </c>
      <c r="D646" s="1269"/>
    </row>
    <row r="648" spans="1:4" s="245" customFormat="1" ht="15" customHeight="1" x14ac:dyDescent="0.3"/>
    <row r="649" spans="1:4" ht="24" customHeight="1" x14ac:dyDescent="0.3">
      <c r="A649" s="1309"/>
      <c r="B649" s="1293" t="s">
        <v>378</v>
      </c>
      <c r="C649" s="1293"/>
      <c r="D649" s="131" t="s">
        <v>114</v>
      </c>
    </row>
    <row r="650" spans="1:4" ht="26.25" customHeight="1" x14ac:dyDescent="0.3">
      <c r="A650" s="1309"/>
      <c r="B650" s="1293"/>
      <c r="C650" s="1293"/>
      <c r="D650" s="131" t="s">
        <v>414</v>
      </c>
    </row>
    <row r="651" spans="1:4" ht="37.5" customHeight="1" x14ac:dyDescent="0.3">
      <c r="A651" s="1309"/>
      <c r="B651" s="1293"/>
      <c r="C651" s="1293"/>
      <c r="D651" s="131" t="s">
        <v>415</v>
      </c>
    </row>
    <row r="652" spans="1:4" ht="15" customHeight="1" x14ac:dyDescent="0.3">
      <c r="A652" s="135"/>
      <c r="B652" s="135"/>
      <c r="C652" s="135"/>
      <c r="D652" s="135"/>
    </row>
    <row r="653" spans="1:4" ht="15" customHeight="1" x14ac:dyDescent="0.3">
      <c r="A653" s="137" t="s">
        <v>104</v>
      </c>
      <c r="B653" s="1281" t="s">
        <v>306</v>
      </c>
      <c r="C653" s="1281"/>
      <c r="D653" s="1281"/>
    </row>
    <row r="654" spans="1:4" ht="15" customHeight="1" x14ac:dyDescent="0.3">
      <c r="A654" s="135"/>
      <c r="B654" s="135"/>
      <c r="C654" s="135"/>
      <c r="D654" s="135"/>
    </row>
    <row r="655" spans="1:4" ht="15" customHeight="1" x14ac:dyDescent="0.3">
      <c r="A655" s="138" t="s">
        <v>379</v>
      </c>
      <c r="B655" s="1330">
        <v>44040</v>
      </c>
      <c r="C655" s="1330"/>
      <c r="D655" s="1330"/>
    </row>
    <row r="656" spans="1:4" ht="15" customHeight="1" x14ac:dyDescent="0.3">
      <c r="A656" s="138"/>
      <c r="B656" s="135"/>
      <c r="C656" s="135"/>
      <c r="D656" s="135"/>
    </row>
    <row r="657" spans="1:4" ht="15" customHeight="1" x14ac:dyDescent="0.3">
      <c r="A657" s="139" t="s">
        <v>105</v>
      </c>
      <c r="B657" s="1281"/>
      <c r="C657" s="1281"/>
      <c r="D657" s="1282"/>
    </row>
    <row r="658" spans="1:4" ht="15" customHeight="1" x14ac:dyDescent="0.3">
      <c r="A658" s="135"/>
      <c r="B658" s="135"/>
      <c r="C658" s="135"/>
      <c r="D658" s="135"/>
    </row>
    <row r="659" spans="1:4" ht="15" customHeight="1" x14ac:dyDescent="0.3">
      <c r="A659" s="1283" t="s">
        <v>380</v>
      </c>
      <c r="B659" s="1284"/>
      <c r="C659" s="1284"/>
      <c r="D659" s="1285"/>
    </row>
    <row r="660" spans="1:4" ht="15" customHeight="1" x14ac:dyDescent="0.3">
      <c r="A660" s="140" t="s">
        <v>106</v>
      </c>
      <c r="B660" s="140" t="s">
        <v>107</v>
      </c>
      <c r="C660" s="1286" t="s">
        <v>108</v>
      </c>
      <c r="D660" s="1287"/>
    </row>
    <row r="661" spans="1:4" ht="33" x14ac:dyDescent="0.3">
      <c r="A661" s="141" t="s">
        <v>109</v>
      </c>
      <c r="B661" s="496" t="s">
        <v>2217</v>
      </c>
      <c r="C661" s="1317" t="s">
        <v>2218</v>
      </c>
      <c r="D661" s="1318"/>
    </row>
    <row r="662" spans="1:4" ht="165" x14ac:dyDescent="0.3">
      <c r="A662" s="141" t="s">
        <v>99</v>
      </c>
      <c r="B662" s="497" t="s">
        <v>2219</v>
      </c>
      <c r="C662" s="1317" t="s">
        <v>2220</v>
      </c>
      <c r="D662" s="1318"/>
    </row>
    <row r="663" spans="1:4" ht="165" x14ac:dyDescent="0.3">
      <c r="A663" s="141" t="s">
        <v>60</v>
      </c>
      <c r="B663" s="496" t="s">
        <v>2221</v>
      </c>
      <c r="C663" s="1317" t="s">
        <v>2222</v>
      </c>
      <c r="D663" s="1318"/>
    </row>
    <row r="664" spans="1:4" ht="16.5" x14ac:dyDescent="0.3">
      <c r="A664" s="141" t="s">
        <v>165</v>
      </c>
      <c r="B664" s="498" t="s">
        <v>2223</v>
      </c>
      <c r="C664" s="1317" t="s">
        <v>402</v>
      </c>
      <c r="D664" s="1318"/>
    </row>
    <row r="665" spans="1:4" ht="33" x14ac:dyDescent="0.3">
      <c r="A665" s="141" t="s">
        <v>110</v>
      </c>
      <c r="B665" s="497" t="s">
        <v>2224</v>
      </c>
      <c r="C665" s="1317" t="s">
        <v>2225</v>
      </c>
      <c r="D665" s="1318"/>
    </row>
    <row r="666" spans="1:4" ht="16.5" x14ac:dyDescent="0.3">
      <c r="A666" s="141" t="s">
        <v>180</v>
      </c>
      <c r="B666" s="499" t="s">
        <v>435</v>
      </c>
      <c r="C666" s="1317" t="s">
        <v>402</v>
      </c>
      <c r="D666" s="1318"/>
    </row>
    <row r="667" spans="1:4" ht="264" x14ac:dyDescent="0.3">
      <c r="A667" s="141" t="s">
        <v>381</v>
      </c>
      <c r="B667" s="497" t="s">
        <v>2226</v>
      </c>
      <c r="C667" s="1439" t="s">
        <v>2227</v>
      </c>
      <c r="D667" s="1318"/>
    </row>
    <row r="668" spans="1:4" ht="16.5" x14ac:dyDescent="0.3">
      <c r="A668" s="1276" t="s">
        <v>382</v>
      </c>
      <c r="B668" s="1277"/>
      <c r="C668" s="1278"/>
      <c r="D668" s="1279"/>
    </row>
    <row r="669" spans="1:4" ht="16.5" x14ac:dyDescent="0.3">
      <c r="A669" s="140" t="s">
        <v>106</v>
      </c>
      <c r="B669" s="416" t="s">
        <v>107</v>
      </c>
      <c r="C669" s="1280" t="s">
        <v>108</v>
      </c>
      <c r="D669" s="1280"/>
    </row>
    <row r="670" spans="1:4" ht="16.5" x14ac:dyDescent="0.3">
      <c r="A670" s="141" t="s">
        <v>383</v>
      </c>
      <c r="B670" s="332" t="s">
        <v>435</v>
      </c>
      <c r="C670" s="1269"/>
      <c r="D670" s="1269"/>
    </row>
    <row r="671" spans="1:4" ht="16.5" x14ac:dyDescent="0.3">
      <c r="A671" s="141" t="s">
        <v>384</v>
      </c>
      <c r="B671" s="132" t="s">
        <v>435</v>
      </c>
      <c r="C671" s="1440" t="s">
        <v>2228</v>
      </c>
      <c r="D671" s="1441"/>
    </row>
    <row r="672" spans="1:4" ht="16.5" x14ac:dyDescent="0.3">
      <c r="A672" s="141" t="s">
        <v>385</v>
      </c>
      <c r="B672" s="332" t="s">
        <v>435</v>
      </c>
      <c r="C672" s="1269" t="s">
        <v>402</v>
      </c>
      <c r="D672" s="1269"/>
    </row>
    <row r="673" spans="1:4" ht="16.5" x14ac:dyDescent="0.3">
      <c r="A673" s="141" t="s">
        <v>386</v>
      </c>
      <c r="B673" s="332" t="s">
        <v>435</v>
      </c>
      <c r="C673" s="1269" t="s">
        <v>402</v>
      </c>
      <c r="D673" s="1269"/>
    </row>
    <row r="674" spans="1:4" ht="16.5" x14ac:dyDescent="0.3">
      <c r="A674" s="141" t="s">
        <v>387</v>
      </c>
      <c r="B674" s="332" t="s">
        <v>435</v>
      </c>
      <c r="C674" s="1269" t="s">
        <v>402</v>
      </c>
      <c r="D674" s="1269"/>
    </row>
    <row r="675" spans="1:4" ht="16.5" x14ac:dyDescent="0.3">
      <c r="A675" s="141" t="s">
        <v>388</v>
      </c>
      <c r="B675" s="333" t="s">
        <v>435</v>
      </c>
      <c r="C675" s="1269" t="s">
        <v>402</v>
      </c>
      <c r="D675" s="1269"/>
    </row>
    <row r="676" spans="1:4" ht="16.5" x14ac:dyDescent="0.3">
      <c r="A676" s="142" t="s">
        <v>389</v>
      </c>
      <c r="B676" s="333" t="s">
        <v>435</v>
      </c>
      <c r="C676" s="1269" t="s">
        <v>402</v>
      </c>
      <c r="D676" s="1269"/>
    </row>
    <row r="677" spans="1:4" ht="16.5" x14ac:dyDescent="0.3">
      <c r="A677" s="141" t="s">
        <v>381</v>
      </c>
      <c r="B677" s="333" t="s">
        <v>435</v>
      </c>
      <c r="C677" s="1269" t="s">
        <v>402</v>
      </c>
      <c r="D677" s="1269"/>
    </row>
    <row r="678" spans="1:4" ht="16.5" x14ac:dyDescent="0.3">
      <c r="A678" s="1270" t="s">
        <v>390</v>
      </c>
      <c r="B678" s="1271"/>
      <c r="C678" s="1272"/>
      <c r="D678" s="1273"/>
    </row>
    <row r="679" spans="1:4" ht="16.5" x14ac:dyDescent="0.3">
      <c r="A679" s="140" t="s">
        <v>106</v>
      </c>
      <c r="B679" s="143" t="s">
        <v>111</v>
      </c>
      <c r="C679" s="1274" t="s">
        <v>112</v>
      </c>
      <c r="D679" s="1274"/>
    </row>
    <row r="680" spans="1:4" ht="16.5" x14ac:dyDescent="0.3">
      <c r="A680" s="141" t="s">
        <v>391</v>
      </c>
      <c r="B680" s="500" t="s">
        <v>435</v>
      </c>
      <c r="C680" s="1317" t="s">
        <v>402</v>
      </c>
      <c r="D680" s="1318"/>
    </row>
    <row r="681" spans="1:4" ht="16.5" x14ac:dyDescent="0.3">
      <c r="A681" s="141" t="s">
        <v>100</v>
      </c>
      <c r="B681" s="500" t="s">
        <v>435</v>
      </c>
      <c r="C681" s="1317" t="s">
        <v>402</v>
      </c>
      <c r="D681" s="1318"/>
    </row>
    <row r="682" spans="1:4" ht="102" x14ac:dyDescent="0.3">
      <c r="A682" s="141" t="s">
        <v>392</v>
      </c>
      <c r="B682" s="501" t="s">
        <v>2229</v>
      </c>
      <c r="C682" s="1313" t="s">
        <v>2230</v>
      </c>
      <c r="D682" s="1314"/>
    </row>
    <row r="683" spans="1:4" ht="16.5" x14ac:dyDescent="0.3">
      <c r="A683" s="141" t="s">
        <v>393</v>
      </c>
      <c r="B683" s="501" t="s">
        <v>435</v>
      </c>
      <c r="C683" s="1313" t="s">
        <v>402</v>
      </c>
      <c r="D683" s="1314"/>
    </row>
    <row r="684" spans="1:4" ht="63.75" x14ac:dyDescent="0.3">
      <c r="A684" s="141" t="s">
        <v>221</v>
      </c>
      <c r="B684" s="501" t="s">
        <v>2231</v>
      </c>
      <c r="C684" s="1313" t="s">
        <v>402</v>
      </c>
      <c r="D684" s="1314"/>
    </row>
    <row r="685" spans="1:4" ht="16.5" x14ac:dyDescent="0.3">
      <c r="A685" s="141" t="s">
        <v>394</v>
      </c>
      <c r="B685" s="502" t="s">
        <v>435</v>
      </c>
      <c r="C685" s="1439" t="s">
        <v>2232</v>
      </c>
      <c r="D685" s="1318"/>
    </row>
    <row r="686" spans="1:4" ht="16.5" x14ac:dyDescent="0.3">
      <c r="A686" s="141" t="s">
        <v>381</v>
      </c>
      <c r="B686" s="501" t="s">
        <v>435</v>
      </c>
      <c r="C686" s="1317" t="s">
        <v>402</v>
      </c>
      <c r="D686" s="1318"/>
    </row>
    <row r="687" spans="1:4" ht="16.5" x14ac:dyDescent="0.3"/>
    <row r="688" spans="1:4" s="245" customFormat="1" ht="15" customHeight="1" x14ac:dyDescent="0.3"/>
    <row r="689" spans="1:4" ht="33.75" customHeight="1" x14ac:dyDescent="0.3">
      <c r="A689" s="1309"/>
      <c r="B689" s="1293" t="s">
        <v>378</v>
      </c>
      <c r="C689" s="1293"/>
      <c r="D689" s="131" t="s">
        <v>114</v>
      </c>
    </row>
    <row r="690" spans="1:4" ht="26.25" customHeight="1" x14ac:dyDescent="0.3">
      <c r="A690" s="1309"/>
      <c r="B690" s="1293"/>
      <c r="C690" s="1293"/>
      <c r="D690" s="131" t="s">
        <v>414</v>
      </c>
    </row>
    <row r="691" spans="1:4" ht="32.25" customHeight="1" x14ac:dyDescent="0.3">
      <c r="A691" s="1309"/>
      <c r="B691" s="1293"/>
      <c r="C691" s="1293"/>
      <c r="D691" s="131" t="s">
        <v>415</v>
      </c>
    </row>
    <row r="692" spans="1:4" ht="15" customHeight="1" x14ac:dyDescent="0.3">
      <c r="A692" s="135"/>
      <c r="B692" s="135"/>
      <c r="C692" s="135"/>
      <c r="D692" s="135"/>
    </row>
    <row r="693" spans="1:4" ht="15" customHeight="1" x14ac:dyDescent="0.3">
      <c r="A693" s="137" t="s">
        <v>104</v>
      </c>
      <c r="B693" s="1281" t="s">
        <v>313</v>
      </c>
      <c r="C693" s="1281"/>
      <c r="D693" s="1281"/>
    </row>
    <row r="694" spans="1:4" ht="15" customHeight="1" x14ac:dyDescent="0.3">
      <c r="A694" s="135"/>
      <c r="B694" s="135"/>
      <c r="C694" s="135"/>
      <c r="D694" s="135"/>
    </row>
    <row r="695" spans="1:4" ht="15" customHeight="1" x14ac:dyDescent="0.3">
      <c r="A695" s="138" t="s">
        <v>379</v>
      </c>
      <c r="B695" s="1330" t="s">
        <v>2401</v>
      </c>
      <c r="C695" s="1330"/>
      <c r="D695" s="1330"/>
    </row>
    <row r="696" spans="1:4" ht="15" customHeight="1" x14ac:dyDescent="0.3">
      <c r="A696" s="138"/>
      <c r="B696" s="135"/>
      <c r="C696" s="135"/>
      <c r="D696" s="135"/>
    </row>
    <row r="697" spans="1:4" ht="15" customHeight="1" x14ac:dyDescent="0.3">
      <c r="A697" s="139" t="s">
        <v>105</v>
      </c>
      <c r="B697" s="1281"/>
      <c r="C697" s="1281"/>
      <c r="D697" s="1282"/>
    </row>
    <row r="698" spans="1:4" ht="15" customHeight="1" x14ac:dyDescent="0.3">
      <c r="A698" s="135"/>
      <c r="B698" s="135"/>
      <c r="C698" s="135"/>
      <c r="D698" s="135"/>
    </row>
    <row r="699" spans="1:4" ht="15" customHeight="1" x14ac:dyDescent="0.3">
      <c r="A699" s="1283" t="s">
        <v>380</v>
      </c>
      <c r="B699" s="1284"/>
      <c r="C699" s="1284"/>
      <c r="D699" s="1285"/>
    </row>
    <row r="700" spans="1:4" ht="15" customHeight="1" x14ac:dyDescent="0.3">
      <c r="A700" s="140" t="s">
        <v>106</v>
      </c>
      <c r="B700" s="140" t="s">
        <v>107</v>
      </c>
      <c r="C700" s="1286" t="s">
        <v>108</v>
      </c>
      <c r="D700" s="1287"/>
    </row>
    <row r="701" spans="1:4" ht="33" x14ac:dyDescent="0.3">
      <c r="A701" s="141" t="s">
        <v>109</v>
      </c>
      <c r="B701" s="417" t="s">
        <v>2402</v>
      </c>
      <c r="C701" s="1308" t="s">
        <v>2403</v>
      </c>
      <c r="D701" s="1308"/>
    </row>
    <row r="702" spans="1:4" ht="165" x14ac:dyDescent="0.3">
      <c r="A702" s="141" t="s">
        <v>99</v>
      </c>
      <c r="B702" s="194" t="s">
        <v>2404</v>
      </c>
      <c r="C702" s="1308" t="s">
        <v>2405</v>
      </c>
      <c r="D702" s="1308"/>
    </row>
    <row r="703" spans="1:4" ht="16.5" x14ac:dyDescent="0.3">
      <c r="A703" s="141" t="s">
        <v>60</v>
      </c>
      <c r="B703" s="417" t="s">
        <v>435</v>
      </c>
      <c r="C703" s="1308" t="s">
        <v>2406</v>
      </c>
      <c r="D703" s="1308"/>
    </row>
    <row r="704" spans="1:4" ht="16.5" x14ac:dyDescent="0.3">
      <c r="A704" s="141" t="s">
        <v>165</v>
      </c>
      <c r="B704" s="417" t="s">
        <v>435</v>
      </c>
      <c r="C704" s="1308" t="s">
        <v>402</v>
      </c>
      <c r="D704" s="1308"/>
    </row>
    <row r="705" spans="1:4" ht="16.5" x14ac:dyDescent="0.3">
      <c r="A705" s="141" t="s">
        <v>110</v>
      </c>
      <c r="B705" s="417" t="s">
        <v>435</v>
      </c>
      <c r="C705" s="1308" t="s">
        <v>2407</v>
      </c>
      <c r="D705" s="1308"/>
    </row>
    <row r="706" spans="1:4" ht="16.5" x14ac:dyDescent="0.3">
      <c r="A706" s="141" t="s">
        <v>180</v>
      </c>
      <c r="B706" s="193" t="s">
        <v>435</v>
      </c>
      <c r="C706" s="1308" t="s">
        <v>402</v>
      </c>
      <c r="D706" s="1308"/>
    </row>
    <row r="707" spans="1:4" ht="16.5" x14ac:dyDescent="0.3">
      <c r="A707" s="141" t="s">
        <v>381</v>
      </c>
      <c r="B707" s="248" t="s">
        <v>2408</v>
      </c>
      <c r="C707" s="1308" t="s">
        <v>2409</v>
      </c>
      <c r="D707" s="1308"/>
    </row>
    <row r="708" spans="1:4" ht="16.5" x14ac:dyDescent="0.3">
      <c r="A708" s="1276" t="s">
        <v>382</v>
      </c>
      <c r="B708" s="1277"/>
      <c r="C708" s="1278"/>
      <c r="D708" s="1279"/>
    </row>
    <row r="709" spans="1:4" ht="16.5" x14ac:dyDescent="0.3">
      <c r="A709" s="140" t="s">
        <v>106</v>
      </c>
      <c r="B709" s="416" t="s">
        <v>107</v>
      </c>
      <c r="C709" s="1280" t="s">
        <v>108</v>
      </c>
      <c r="D709" s="1280"/>
    </row>
    <row r="710" spans="1:4" ht="16.5" x14ac:dyDescent="0.3">
      <c r="A710" s="141" t="s">
        <v>383</v>
      </c>
      <c r="B710" s="195" t="s">
        <v>435</v>
      </c>
      <c r="C710" s="1308" t="s">
        <v>402</v>
      </c>
      <c r="D710" s="1308"/>
    </row>
    <row r="711" spans="1:4" ht="16.5" x14ac:dyDescent="0.3">
      <c r="A711" s="141" t="s">
        <v>384</v>
      </c>
      <c r="B711" s="247" t="s">
        <v>435</v>
      </c>
      <c r="C711" s="1308" t="s">
        <v>402</v>
      </c>
      <c r="D711" s="1308"/>
    </row>
    <row r="712" spans="1:4" ht="16.5" x14ac:dyDescent="0.3">
      <c r="A712" s="141" t="s">
        <v>385</v>
      </c>
      <c r="B712" s="195" t="s">
        <v>435</v>
      </c>
      <c r="C712" s="1308" t="s">
        <v>402</v>
      </c>
      <c r="D712" s="1308"/>
    </row>
    <row r="713" spans="1:4" ht="16.5" x14ac:dyDescent="0.3">
      <c r="A713" s="141" t="s">
        <v>386</v>
      </c>
      <c r="B713" s="195" t="s">
        <v>435</v>
      </c>
      <c r="C713" s="1308" t="s">
        <v>402</v>
      </c>
      <c r="D713" s="1308"/>
    </row>
    <row r="714" spans="1:4" ht="16.5" x14ac:dyDescent="0.3">
      <c r="A714" s="141" t="s">
        <v>387</v>
      </c>
      <c r="B714" s="195" t="s">
        <v>435</v>
      </c>
      <c r="C714" s="1308" t="s">
        <v>402</v>
      </c>
      <c r="D714" s="1308"/>
    </row>
    <row r="715" spans="1:4" ht="16.5" x14ac:dyDescent="0.3">
      <c r="A715" s="141" t="s">
        <v>388</v>
      </c>
      <c r="B715" s="248" t="s">
        <v>435</v>
      </c>
      <c r="C715" s="1308" t="s">
        <v>402</v>
      </c>
      <c r="D715" s="1308"/>
    </row>
    <row r="716" spans="1:4" ht="16.5" x14ac:dyDescent="0.3">
      <c r="A716" s="142" t="s">
        <v>389</v>
      </c>
      <c r="B716" s="248" t="s">
        <v>435</v>
      </c>
      <c r="C716" s="1308" t="s">
        <v>402</v>
      </c>
      <c r="D716" s="1308"/>
    </row>
    <row r="717" spans="1:4" ht="16.5" x14ac:dyDescent="0.3">
      <c r="A717" s="141" t="s">
        <v>381</v>
      </c>
      <c r="B717" s="248" t="s">
        <v>435</v>
      </c>
      <c r="C717" s="1308" t="s">
        <v>402</v>
      </c>
      <c r="D717" s="1308"/>
    </row>
    <row r="718" spans="1:4" ht="16.5" x14ac:dyDescent="0.3">
      <c r="A718" s="1270" t="s">
        <v>390</v>
      </c>
      <c r="B718" s="1271"/>
      <c r="C718" s="1272"/>
      <c r="D718" s="1273"/>
    </row>
    <row r="719" spans="1:4" ht="16.5" x14ac:dyDescent="0.3">
      <c r="A719" s="140" t="s">
        <v>106</v>
      </c>
      <c r="B719" s="143" t="s">
        <v>111</v>
      </c>
      <c r="C719" s="1274" t="s">
        <v>112</v>
      </c>
      <c r="D719" s="1274"/>
    </row>
    <row r="720" spans="1:4" ht="16.5" x14ac:dyDescent="0.3">
      <c r="A720" s="141" t="s">
        <v>391</v>
      </c>
      <c r="B720" s="196" t="s">
        <v>435</v>
      </c>
      <c r="C720" s="1308" t="s">
        <v>402</v>
      </c>
      <c r="D720" s="1308"/>
    </row>
    <row r="721" spans="1:4" ht="16.5" x14ac:dyDescent="0.3">
      <c r="A721" s="141" t="s">
        <v>100</v>
      </c>
      <c r="B721" s="196" t="s">
        <v>435</v>
      </c>
      <c r="C721" s="1308" t="s">
        <v>402</v>
      </c>
      <c r="D721" s="1308"/>
    </row>
    <row r="722" spans="1:4" ht="49.5" x14ac:dyDescent="0.3">
      <c r="A722" s="141" t="s">
        <v>392</v>
      </c>
      <c r="B722" s="196" t="s">
        <v>2410</v>
      </c>
      <c r="C722" s="1308" t="s">
        <v>2411</v>
      </c>
      <c r="D722" s="1308"/>
    </row>
    <row r="723" spans="1:4" ht="16.5" x14ac:dyDescent="0.3">
      <c r="A723" s="141" t="s">
        <v>393</v>
      </c>
      <c r="B723" s="196" t="s">
        <v>435</v>
      </c>
      <c r="C723" s="1308" t="s">
        <v>402</v>
      </c>
      <c r="D723" s="1308"/>
    </row>
    <row r="724" spans="1:4" ht="33" x14ac:dyDescent="0.3">
      <c r="A724" s="141" t="s">
        <v>221</v>
      </c>
      <c r="B724" s="196" t="s">
        <v>2412</v>
      </c>
      <c r="C724" s="1308" t="s">
        <v>2413</v>
      </c>
      <c r="D724" s="1308"/>
    </row>
    <row r="725" spans="1:4" ht="16.5" x14ac:dyDescent="0.3">
      <c r="A725" s="141" t="s">
        <v>394</v>
      </c>
      <c r="B725" s="196" t="s">
        <v>435</v>
      </c>
      <c r="C725" s="1308" t="s">
        <v>2414</v>
      </c>
      <c r="D725" s="1308"/>
    </row>
    <row r="726" spans="1:4" ht="16.5" x14ac:dyDescent="0.3">
      <c r="A726" s="141" t="s">
        <v>381</v>
      </c>
      <c r="B726" s="196" t="s">
        <v>435</v>
      </c>
      <c r="C726" s="1308" t="s">
        <v>402</v>
      </c>
      <c r="D726" s="1308"/>
    </row>
    <row r="728" spans="1:4" s="245" customFormat="1" ht="15" customHeight="1" x14ac:dyDescent="0.3"/>
    <row r="729" spans="1:4" ht="37.5" customHeight="1" x14ac:dyDescent="0.3">
      <c r="A729" s="1309"/>
      <c r="B729" s="1293" t="s">
        <v>378</v>
      </c>
      <c r="C729" s="1293"/>
      <c r="D729" s="131" t="s">
        <v>114</v>
      </c>
    </row>
    <row r="730" spans="1:4" ht="32.25" customHeight="1" x14ac:dyDescent="0.3">
      <c r="A730" s="1309"/>
      <c r="B730" s="1293"/>
      <c r="C730" s="1293"/>
      <c r="D730" s="131" t="s">
        <v>414</v>
      </c>
    </row>
    <row r="731" spans="1:4" ht="33.75" customHeight="1" x14ac:dyDescent="0.3">
      <c r="A731" s="1309"/>
      <c r="B731" s="1293"/>
      <c r="C731" s="1293"/>
      <c r="D731" s="131" t="s">
        <v>415</v>
      </c>
    </row>
    <row r="732" spans="1:4" ht="15" customHeight="1" x14ac:dyDescent="0.3">
      <c r="A732" s="135"/>
      <c r="B732" s="135"/>
      <c r="C732" s="135"/>
      <c r="D732" s="135"/>
    </row>
    <row r="733" spans="1:4" ht="15" customHeight="1" x14ac:dyDescent="0.3">
      <c r="A733" s="137" t="s">
        <v>104</v>
      </c>
      <c r="B733" s="1281" t="s">
        <v>307</v>
      </c>
      <c r="C733" s="1281"/>
      <c r="D733" s="1281"/>
    </row>
    <row r="734" spans="1:4" ht="15" customHeight="1" x14ac:dyDescent="0.3">
      <c r="A734" s="135"/>
      <c r="B734" s="135"/>
      <c r="C734" s="135"/>
      <c r="D734" s="135"/>
    </row>
    <row r="735" spans="1:4" ht="15" customHeight="1" x14ac:dyDescent="0.3">
      <c r="A735" s="138" t="s">
        <v>379</v>
      </c>
      <c r="B735" s="1330">
        <v>44039</v>
      </c>
      <c r="C735" s="1330"/>
      <c r="D735" s="1330"/>
    </row>
    <row r="736" spans="1:4" ht="15" customHeight="1" x14ac:dyDescent="0.3">
      <c r="A736" s="138"/>
      <c r="B736" s="135"/>
      <c r="C736" s="135"/>
      <c r="D736" s="135"/>
    </row>
    <row r="737" spans="1:4" ht="15" customHeight="1" x14ac:dyDescent="0.3">
      <c r="A737" s="139" t="s">
        <v>105</v>
      </c>
      <c r="B737" s="1281"/>
      <c r="C737" s="1281"/>
      <c r="D737" s="1282"/>
    </row>
    <row r="738" spans="1:4" ht="15" customHeight="1" x14ac:dyDescent="0.3">
      <c r="A738" s="135"/>
      <c r="B738" s="135"/>
      <c r="C738" s="135"/>
      <c r="D738" s="135"/>
    </row>
    <row r="739" spans="1:4" ht="15" customHeight="1" x14ac:dyDescent="0.3">
      <c r="A739" s="1283" t="s">
        <v>380</v>
      </c>
      <c r="B739" s="1284"/>
      <c r="C739" s="1284"/>
      <c r="D739" s="1285"/>
    </row>
    <row r="740" spans="1:4" ht="15" customHeight="1" x14ac:dyDescent="0.3">
      <c r="A740" s="140" t="s">
        <v>106</v>
      </c>
      <c r="B740" s="140" t="s">
        <v>107</v>
      </c>
      <c r="C740" s="1286" t="s">
        <v>108</v>
      </c>
      <c r="D740" s="1287"/>
    </row>
    <row r="741" spans="1:4" ht="16.5" x14ac:dyDescent="0.3">
      <c r="A741" s="141" t="s">
        <v>109</v>
      </c>
      <c r="B741" s="410" t="s">
        <v>402</v>
      </c>
      <c r="C741" s="1269" t="s">
        <v>2436</v>
      </c>
      <c r="D741" s="1269"/>
    </row>
    <row r="742" spans="1:4" ht="165" x14ac:dyDescent="0.3">
      <c r="A742" s="141" t="s">
        <v>99</v>
      </c>
      <c r="B742" s="327" t="s">
        <v>2437</v>
      </c>
      <c r="C742" s="1269" t="s">
        <v>2438</v>
      </c>
      <c r="D742" s="1269"/>
    </row>
    <row r="743" spans="1:4" ht="16.5" x14ac:dyDescent="0.3">
      <c r="A743" s="141" t="s">
        <v>60</v>
      </c>
      <c r="B743" s="512" t="s">
        <v>402</v>
      </c>
      <c r="C743" s="1269" t="s">
        <v>2439</v>
      </c>
      <c r="D743" s="1269"/>
    </row>
    <row r="744" spans="1:4" ht="33" x14ac:dyDescent="0.3">
      <c r="A744" s="141" t="s">
        <v>165</v>
      </c>
      <c r="B744" s="512" t="s">
        <v>2440</v>
      </c>
      <c r="C744" s="1269" t="s">
        <v>2441</v>
      </c>
      <c r="D744" s="1269"/>
    </row>
    <row r="745" spans="1:4" ht="148.5" x14ac:dyDescent="0.3">
      <c r="A745" s="141" t="s">
        <v>110</v>
      </c>
      <c r="B745" s="512" t="s">
        <v>2442</v>
      </c>
      <c r="C745" s="1268" t="s">
        <v>402</v>
      </c>
      <c r="D745" s="1268"/>
    </row>
    <row r="746" spans="1:4" ht="16.5" x14ac:dyDescent="0.3">
      <c r="A746" s="141" t="s">
        <v>180</v>
      </c>
      <c r="B746" s="513" t="s">
        <v>402</v>
      </c>
      <c r="C746" s="1269" t="s">
        <v>2443</v>
      </c>
      <c r="D746" s="1269"/>
    </row>
    <row r="747" spans="1:4" ht="132" x14ac:dyDescent="0.3">
      <c r="A747" s="141" t="s">
        <v>381</v>
      </c>
      <c r="B747" s="512" t="s">
        <v>2444</v>
      </c>
      <c r="C747" s="1269" t="s">
        <v>2445</v>
      </c>
      <c r="D747" s="1269"/>
    </row>
    <row r="748" spans="1:4" ht="16.5" x14ac:dyDescent="0.3">
      <c r="A748" s="1276" t="s">
        <v>382</v>
      </c>
      <c r="B748" s="1277"/>
      <c r="C748" s="1278"/>
      <c r="D748" s="1279"/>
    </row>
    <row r="749" spans="1:4" ht="16.5" x14ac:dyDescent="0.3">
      <c r="A749" s="140" t="s">
        <v>106</v>
      </c>
      <c r="B749" s="416" t="s">
        <v>107</v>
      </c>
      <c r="C749" s="1280" t="s">
        <v>108</v>
      </c>
      <c r="D749" s="1280"/>
    </row>
    <row r="750" spans="1:4" ht="16.5" x14ac:dyDescent="0.3">
      <c r="A750" s="141" t="s">
        <v>383</v>
      </c>
      <c r="B750" s="332" t="s">
        <v>1594</v>
      </c>
      <c r="C750" s="1269" t="s">
        <v>402</v>
      </c>
      <c r="D750" s="1269"/>
    </row>
    <row r="751" spans="1:4" ht="16.5" x14ac:dyDescent="0.3">
      <c r="A751" s="141" t="s">
        <v>384</v>
      </c>
      <c r="B751" s="331" t="s">
        <v>1594</v>
      </c>
      <c r="C751" s="1269" t="s">
        <v>402</v>
      </c>
      <c r="D751" s="1269"/>
    </row>
    <row r="752" spans="1:4" ht="16.5" x14ac:dyDescent="0.3">
      <c r="A752" s="141" t="s">
        <v>385</v>
      </c>
      <c r="B752" s="332" t="s">
        <v>1594</v>
      </c>
      <c r="C752" s="1269" t="s">
        <v>402</v>
      </c>
      <c r="D752" s="1269"/>
    </row>
    <row r="753" spans="1:4" ht="115.5" x14ac:dyDescent="0.3">
      <c r="A753" s="141" t="s">
        <v>386</v>
      </c>
      <c r="B753" s="435" t="s">
        <v>2446</v>
      </c>
      <c r="C753" s="1296" t="s">
        <v>2447</v>
      </c>
      <c r="D753" s="1296"/>
    </row>
    <row r="754" spans="1:4" ht="264" x14ac:dyDescent="0.3">
      <c r="A754" s="141" t="s">
        <v>387</v>
      </c>
      <c r="B754" s="435" t="s">
        <v>2448</v>
      </c>
      <c r="C754" s="1269" t="s">
        <v>402</v>
      </c>
      <c r="D754" s="1269"/>
    </row>
    <row r="755" spans="1:4" ht="16.5" x14ac:dyDescent="0.3">
      <c r="A755" s="141" t="s">
        <v>388</v>
      </c>
      <c r="B755" s="333" t="s">
        <v>402</v>
      </c>
      <c r="C755" s="1269" t="s">
        <v>402</v>
      </c>
      <c r="D755" s="1269"/>
    </row>
    <row r="756" spans="1:4" ht="49.5" x14ac:dyDescent="0.3">
      <c r="A756" s="142" t="s">
        <v>389</v>
      </c>
      <c r="B756" s="435" t="s">
        <v>2449</v>
      </c>
      <c r="C756" s="1269" t="s">
        <v>402</v>
      </c>
      <c r="D756" s="1269"/>
    </row>
    <row r="757" spans="1:4" ht="16.5" x14ac:dyDescent="0.3">
      <c r="A757" s="141" t="s">
        <v>381</v>
      </c>
      <c r="B757" s="333" t="s">
        <v>1594</v>
      </c>
      <c r="C757" s="1269" t="s">
        <v>402</v>
      </c>
      <c r="D757" s="1269"/>
    </row>
    <row r="758" spans="1:4" ht="16.5" x14ac:dyDescent="0.3">
      <c r="A758" s="1270" t="s">
        <v>390</v>
      </c>
      <c r="B758" s="1271"/>
      <c r="C758" s="1272"/>
      <c r="D758" s="1273"/>
    </row>
    <row r="759" spans="1:4" ht="16.5" x14ac:dyDescent="0.3">
      <c r="A759" s="140" t="s">
        <v>106</v>
      </c>
      <c r="B759" s="143" t="s">
        <v>111</v>
      </c>
      <c r="C759" s="1274" t="s">
        <v>112</v>
      </c>
      <c r="D759" s="1274"/>
    </row>
    <row r="760" spans="1:4" ht="33" x14ac:dyDescent="0.3">
      <c r="A760" s="141" t="s">
        <v>391</v>
      </c>
      <c r="B760" s="428" t="s">
        <v>2450</v>
      </c>
      <c r="C760" s="1317" t="s">
        <v>2451</v>
      </c>
      <c r="D760" s="1318"/>
    </row>
    <row r="761" spans="1:4" ht="16.5" x14ac:dyDescent="0.3">
      <c r="A761" s="141" t="s">
        <v>100</v>
      </c>
      <c r="B761" s="432" t="s">
        <v>1594</v>
      </c>
      <c r="C761" s="1317" t="s">
        <v>402</v>
      </c>
      <c r="D761" s="1318"/>
    </row>
    <row r="762" spans="1:4" ht="115.5" x14ac:dyDescent="0.3">
      <c r="A762" s="141" t="s">
        <v>392</v>
      </c>
      <c r="B762" s="197" t="s">
        <v>2452</v>
      </c>
      <c r="C762" s="1317" t="s">
        <v>2453</v>
      </c>
      <c r="D762" s="1318"/>
    </row>
    <row r="763" spans="1:4" ht="16.5" x14ac:dyDescent="0.3">
      <c r="A763" s="141" t="s">
        <v>393</v>
      </c>
      <c r="B763" s="401" t="s">
        <v>1594</v>
      </c>
      <c r="C763" s="1317" t="s">
        <v>402</v>
      </c>
      <c r="D763" s="1318"/>
    </row>
    <row r="764" spans="1:4" ht="16.5" x14ac:dyDescent="0.3">
      <c r="A764" s="141" t="s">
        <v>221</v>
      </c>
      <c r="B764" s="401" t="s">
        <v>1594</v>
      </c>
      <c r="C764" s="1317" t="s">
        <v>402</v>
      </c>
      <c r="D764" s="1318"/>
    </row>
    <row r="765" spans="1:4" ht="33" x14ac:dyDescent="0.3">
      <c r="A765" s="141" t="s">
        <v>394</v>
      </c>
      <c r="B765" s="197" t="s">
        <v>2454</v>
      </c>
      <c r="C765" s="1317" t="s">
        <v>2455</v>
      </c>
      <c r="D765" s="1318"/>
    </row>
    <row r="766" spans="1:4" ht="16.5" x14ac:dyDescent="0.3">
      <c r="A766" s="141" t="s">
        <v>381</v>
      </c>
      <c r="B766" s="514" t="s">
        <v>1594</v>
      </c>
      <c r="C766" s="1317" t="s">
        <v>402</v>
      </c>
      <c r="D766" s="1318"/>
    </row>
    <row r="767" spans="1:4" ht="16.5" x14ac:dyDescent="0.3">
      <c r="A767" s="203"/>
      <c r="B767" s="433"/>
      <c r="C767" s="557"/>
      <c r="D767" s="558"/>
    </row>
    <row r="768" spans="1:4" s="559" customFormat="1" ht="15" customHeight="1" x14ac:dyDescent="0.3">
      <c r="A768" s="547"/>
      <c r="B768" s="555"/>
      <c r="C768" s="549"/>
      <c r="D768" s="549"/>
    </row>
    <row r="769" spans="1:4" ht="15" customHeight="1" x14ac:dyDescent="0.3">
      <c r="A769" s="1339"/>
      <c r="B769" s="1342" t="s">
        <v>378</v>
      </c>
      <c r="C769" s="1343"/>
      <c r="D769" s="131" t="s">
        <v>114</v>
      </c>
    </row>
    <row r="770" spans="1:4" ht="15" customHeight="1" x14ac:dyDescent="0.3">
      <c r="A770" s="1340"/>
      <c r="B770" s="1344"/>
      <c r="C770" s="1345"/>
      <c r="D770" s="131" t="s">
        <v>414</v>
      </c>
    </row>
    <row r="771" spans="1:4" ht="54.75" customHeight="1" x14ac:dyDescent="0.3">
      <c r="A771" s="1341"/>
      <c r="B771" s="1346"/>
      <c r="C771" s="1347"/>
      <c r="D771" s="131" t="s">
        <v>415</v>
      </c>
    </row>
    <row r="772" spans="1:4" ht="15" customHeight="1" x14ac:dyDescent="0.3">
      <c r="A772" s="135"/>
      <c r="B772" s="135"/>
      <c r="C772" s="135"/>
      <c r="D772" s="135"/>
    </row>
    <row r="773" spans="1:4" ht="15" customHeight="1" x14ac:dyDescent="0.3">
      <c r="A773" s="137" t="s">
        <v>104</v>
      </c>
      <c r="B773" s="1281" t="s">
        <v>314</v>
      </c>
      <c r="C773" s="1281"/>
      <c r="D773" s="1281"/>
    </row>
    <row r="774" spans="1:4" ht="15" customHeight="1" x14ac:dyDescent="0.3">
      <c r="A774" s="135"/>
      <c r="B774" s="135"/>
      <c r="C774" s="135"/>
      <c r="D774" s="135"/>
    </row>
    <row r="775" spans="1:4" ht="15" customHeight="1" x14ac:dyDescent="0.3">
      <c r="A775" s="138" t="s">
        <v>379</v>
      </c>
      <c r="B775" s="1330">
        <v>44008</v>
      </c>
      <c r="C775" s="1330"/>
      <c r="D775" s="1330"/>
    </row>
    <row r="776" spans="1:4" ht="15" customHeight="1" x14ac:dyDescent="0.3">
      <c r="A776" s="138"/>
      <c r="B776" s="135"/>
      <c r="C776" s="135"/>
      <c r="D776" s="135"/>
    </row>
    <row r="777" spans="1:4" ht="15" customHeight="1" x14ac:dyDescent="0.3">
      <c r="A777" s="139" t="s">
        <v>105</v>
      </c>
      <c r="B777" s="1281"/>
      <c r="C777" s="1281"/>
      <c r="D777" s="1281"/>
    </row>
    <row r="778" spans="1:4" ht="15" customHeight="1" x14ac:dyDescent="0.3">
      <c r="A778" s="135"/>
      <c r="B778" s="135"/>
      <c r="C778" s="135"/>
      <c r="D778" s="135"/>
    </row>
    <row r="779" spans="1:4" ht="15" customHeight="1" x14ac:dyDescent="0.3">
      <c r="A779" s="1283" t="s">
        <v>380</v>
      </c>
      <c r="B779" s="1331"/>
      <c r="C779" s="1331"/>
      <c r="D779" s="1332"/>
    </row>
    <row r="780" spans="1:4" ht="15" customHeight="1" x14ac:dyDescent="0.3">
      <c r="A780" s="140" t="s">
        <v>106</v>
      </c>
      <c r="B780" s="140" t="s">
        <v>107</v>
      </c>
      <c r="C780" s="1333" t="s">
        <v>108</v>
      </c>
      <c r="D780" s="1334"/>
    </row>
    <row r="781" spans="1:4" ht="99" x14ac:dyDescent="0.3">
      <c r="A781" s="141" t="s">
        <v>109</v>
      </c>
      <c r="B781" s="410" t="s">
        <v>2504</v>
      </c>
      <c r="C781" s="1324" t="s">
        <v>2505</v>
      </c>
      <c r="D781" s="1318"/>
    </row>
    <row r="782" spans="1:4" ht="297" x14ac:dyDescent="0.3">
      <c r="A782" s="141" t="s">
        <v>99</v>
      </c>
      <c r="B782" s="327" t="s">
        <v>2506</v>
      </c>
      <c r="C782" s="1324" t="s">
        <v>2507</v>
      </c>
      <c r="D782" s="1318"/>
    </row>
    <row r="783" spans="1:4" ht="66" x14ac:dyDescent="0.3">
      <c r="A783" s="141" t="s">
        <v>60</v>
      </c>
      <c r="B783" s="410" t="s">
        <v>2508</v>
      </c>
      <c r="C783" s="1324" t="s">
        <v>2509</v>
      </c>
      <c r="D783" s="1318"/>
    </row>
    <row r="784" spans="1:4" ht="16.5" x14ac:dyDescent="0.3">
      <c r="A784" s="141" t="s">
        <v>165</v>
      </c>
      <c r="B784" s="410" t="s">
        <v>402</v>
      </c>
      <c r="C784" s="1324" t="s">
        <v>402</v>
      </c>
      <c r="D784" s="1318"/>
    </row>
    <row r="785" spans="1:4" ht="33" x14ac:dyDescent="0.3">
      <c r="A785" s="141" t="s">
        <v>110</v>
      </c>
      <c r="B785" s="410" t="s">
        <v>2510</v>
      </c>
      <c r="C785" s="1324" t="s">
        <v>402</v>
      </c>
      <c r="D785" s="1318"/>
    </row>
    <row r="786" spans="1:4" ht="16.5" x14ac:dyDescent="0.3">
      <c r="A786" s="141" t="s">
        <v>180</v>
      </c>
      <c r="B786" s="411" t="s">
        <v>402</v>
      </c>
      <c r="C786" s="1324" t="s">
        <v>402</v>
      </c>
      <c r="D786" s="1318"/>
    </row>
    <row r="787" spans="1:4" ht="16.5" x14ac:dyDescent="0.3">
      <c r="A787" s="141" t="s">
        <v>381</v>
      </c>
      <c r="B787" s="412" t="s">
        <v>402</v>
      </c>
      <c r="C787" s="1324" t="s">
        <v>2511</v>
      </c>
      <c r="D787" s="1318"/>
    </row>
    <row r="788" spans="1:4" ht="16.5" x14ac:dyDescent="0.3">
      <c r="A788" s="1325" t="s">
        <v>382</v>
      </c>
      <c r="B788" s="1326"/>
      <c r="C788" s="1326"/>
      <c r="D788" s="1327"/>
    </row>
    <row r="789" spans="1:4" ht="16.5" x14ac:dyDescent="0.3">
      <c r="A789" s="140" t="s">
        <v>106</v>
      </c>
      <c r="B789" s="416" t="s">
        <v>107</v>
      </c>
      <c r="C789" s="1328" t="s">
        <v>108</v>
      </c>
      <c r="D789" s="1329"/>
    </row>
    <row r="790" spans="1:4" ht="16.5" x14ac:dyDescent="0.3">
      <c r="A790" s="141" t="s">
        <v>383</v>
      </c>
      <c r="B790" s="332" t="s">
        <v>402</v>
      </c>
      <c r="C790" s="1317" t="s">
        <v>402</v>
      </c>
      <c r="D790" s="1318"/>
    </row>
    <row r="791" spans="1:4" ht="16.5" x14ac:dyDescent="0.3">
      <c r="A791" s="141" t="s">
        <v>384</v>
      </c>
      <c r="B791" s="331" t="s">
        <v>402</v>
      </c>
      <c r="C791" s="1317" t="s">
        <v>402</v>
      </c>
      <c r="D791" s="1318"/>
    </row>
    <row r="792" spans="1:4" ht="16.5" x14ac:dyDescent="0.3">
      <c r="A792" s="141" t="s">
        <v>385</v>
      </c>
      <c r="B792" s="332" t="s">
        <v>402</v>
      </c>
      <c r="C792" s="1317" t="s">
        <v>402</v>
      </c>
      <c r="D792" s="1318"/>
    </row>
    <row r="793" spans="1:4" ht="16.5" x14ac:dyDescent="0.3">
      <c r="A793" s="141" t="s">
        <v>386</v>
      </c>
      <c r="B793" s="332" t="s">
        <v>402</v>
      </c>
      <c r="C793" s="1317" t="s">
        <v>402</v>
      </c>
      <c r="D793" s="1318"/>
    </row>
    <row r="794" spans="1:4" ht="16.5" x14ac:dyDescent="0.3">
      <c r="A794" s="141" t="s">
        <v>387</v>
      </c>
      <c r="B794" s="332" t="s">
        <v>402</v>
      </c>
      <c r="C794" s="1317" t="s">
        <v>402</v>
      </c>
      <c r="D794" s="1318"/>
    </row>
    <row r="795" spans="1:4" ht="16.5" x14ac:dyDescent="0.3">
      <c r="A795" s="141" t="s">
        <v>388</v>
      </c>
      <c r="B795" s="333" t="s">
        <v>402</v>
      </c>
      <c r="C795" s="1317" t="s">
        <v>402</v>
      </c>
      <c r="D795" s="1318"/>
    </row>
    <row r="796" spans="1:4" ht="16.5" x14ac:dyDescent="0.3">
      <c r="A796" s="142" t="s">
        <v>389</v>
      </c>
      <c r="B796" s="333" t="s">
        <v>402</v>
      </c>
      <c r="C796" s="1317" t="s">
        <v>2512</v>
      </c>
      <c r="D796" s="1318"/>
    </row>
    <row r="797" spans="1:4" ht="16.5" x14ac:dyDescent="0.3">
      <c r="A797" s="141" t="s">
        <v>381</v>
      </c>
      <c r="B797" s="333" t="s">
        <v>402</v>
      </c>
      <c r="C797" s="1317" t="s">
        <v>402</v>
      </c>
      <c r="D797" s="1318"/>
    </row>
    <row r="798" spans="1:4" ht="16.5" x14ac:dyDescent="0.3">
      <c r="A798" s="1319" t="s">
        <v>390</v>
      </c>
      <c r="B798" s="1320"/>
      <c r="C798" s="1320"/>
      <c r="D798" s="1321"/>
    </row>
    <row r="799" spans="1:4" ht="16.5" x14ac:dyDescent="0.3">
      <c r="A799" s="140" t="s">
        <v>106</v>
      </c>
      <c r="B799" s="143" t="s">
        <v>111</v>
      </c>
      <c r="C799" s="1322" t="s">
        <v>112</v>
      </c>
      <c r="D799" s="1323"/>
    </row>
    <row r="800" spans="1:4" ht="16.5" x14ac:dyDescent="0.3">
      <c r="A800" s="141" t="s">
        <v>391</v>
      </c>
      <c r="B800" s="334" t="s">
        <v>402</v>
      </c>
      <c r="C800" s="1317" t="s">
        <v>2513</v>
      </c>
      <c r="D800" s="1318"/>
    </row>
    <row r="801" spans="1:4" ht="16.5" x14ac:dyDescent="0.3">
      <c r="A801" s="141" t="s">
        <v>100</v>
      </c>
      <c r="B801" s="334" t="s">
        <v>402</v>
      </c>
      <c r="C801" s="1317" t="s">
        <v>402</v>
      </c>
      <c r="D801" s="1318"/>
    </row>
    <row r="802" spans="1:4" ht="115.5" x14ac:dyDescent="0.3">
      <c r="A802" s="141" t="s">
        <v>392</v>
      </c>
      <c r="B802" s="436" t="s">
        <v>2514</v>
      </c>
      <c r="C802" s="1313" t="s">
        <v>2515</v>
      </c>
      <c r="D802" s="1314"/>
    </row>
    <row r="803" spans="1:4" ht="49.5" x14ac:dyDescent="0.3">
      <c r="A803" s="141" t="s">
        <v>393</v>
      </c>
      <c r="B803" s="436" t="s">
        <v>2516</v>
      </c>
      <c r="C803" s="1313" t="s">
        <v>2517</v>
      </c>
      <c r="D803" s="1314"/>
    </row>
    <row r="804" spans="1:4" ht="49.5" x14ac:dyDescent="0.3">
      <c r="A804" s="141" t="s">
        <v>221</v>
      </c>
      <c r="B804" s="436" t="s">
        <v>2518</v>
      </c>
      <c r="C804" s="1313" t="s">
        <v>2519</v>
      </c>
      <c r="D804" s="1314"/>
    </row>
    <row r="805" spans="1:4" ht="16.5" x14ac:dyDescent="0.3">
      <c r="A805" s="141" t="s">
        <v>394</v>
      </c>
      <c r="B805" s="436" t="s">
        <v>402</v>
      </c>
      <c r="C805" s="1313" t="s">
        <v>2520</v>
      </c>
      <c r="D805" s="1314"/>
    </row>
    <row r="806" spans="1:4" ht="132" x14ac:dyDescent="0.3">
      <c r="A806" s="141" t="s">
        <v>381</v>
      </c>
      <c r="B806" s="436" t="s">
        <v>2521</v>
      </c>
      <c r="C806" s="1315" t="s">
        <v>402</v>
      </c>
      <c r="D806" s="1316"/>
    </row>
    <row r="808" spans="1:4" s="245" customFormat="1" ht="15" customHeight="1" x14ac:dyDescent="0.3"/>
    <row r="809" spans="1:4" ht="36" customHeight="1" x14ac:dyDescent="0.3">
      <c r="A809" s="1309"/>
      <c r="B809" s="1293" t="s">
        <v>378</v>
      </c>
      <c r="C809" s="1293"/>
      <c r="D809" s="131" t="s">
        <v>114</v>
      </c>
    </row>
    <row r="810" spans="1:4" ht="37.5" customHeight="1" x14ac:dyDescent="0.3">
      <c r="A810" s="1309"/>
      <c r="B810" s="1293"/>
      <c r="C810" s="1293"/>
      <c r="D810" s="131" t="s">
        <v>414</v>
      </c>
    </row>
    <row r="811" spans="1:4" ht="57.75" customHeight="1" x14ac:dyDescent="0.3">
      <c r="A811" s="1309"/>
      <c r="B811" s="1293"/>
      <c r="C811" s="1293"/>
      <c r="D811" s="131" t="s">
        <v>415</v>
      </c>
    </row>
    <row r="812" spans="1:4" ht="15" customHeight="1" x14ac:dyDescent="0.3">
      <c r="A812" s="135"/>
      <c r="B812" s="135"/>
      <c r="C812" s="135"/>
      <c r="D812" s="135"/>
    </row>
    <row r="813" spans="1:4" ht="15" customHeight="1" x14ac:dyDescent="0.3">
      <c r="A813" s="137" t="s">
        <v>104</v>
      </c>
      <c r="B813" s="1281" t="s">
        <v>309</v>
      </c>
      <c r="C813" s="1281"/>
      <c r="D813" s="1281"/>
    </row>
    <row r="814" spans="1:4" ht="15" customHeight="1" x14ac:dyDescent="0.3">
      <c r="A814" s="135"/>
      <c r="B814" s="135"/>
      <c r="C814" s="135"/>
      <c r="D814" s="135"/>
    </row>
    <row r="815" spans="1:4" ht="15" customHeight="1" x14ac:dyDescent="0.3">
      <c r="A815" s="138" t="s">
        <v>379</v>
      </c>
      <c r="B815" s="1310" t="s">
        <v>2547</v>
      </c>
      <c r="C815" s="1310"/>
      <c r="D815" s="1310"/>
    </row>
    <row r="816" spans="1:4" ht="15" customHeight="1" x14ac:dyDescent="0.3">
      <c r="A816" s="138"/>
      <c r="B816" s="135"/>
      <c r="C816" s="135"/>
      <c r="D816" s="135"/>
    </row>
    <row r="817" spans="1:4" ht="15" customHeight="1" x14ac:dyDescent="0.3">
      <c r="A817" s="139" t="s">
        <v>105</v>
      </c>
      <c r="B817" s="1281"/>
      <c r="C817" s="1281"/>
      <c r="D817" s="1282"/>
    </row>
    <row r="818" spans="1:4" ht="15" customHeight="1" x14ac:dyDescent="0.3">
      <c r="A818" s="135"/>
      <c r="B818" s="135"/>
      <c r="C818" s="135"/>
      <c r="D818" s="135"/>
    </row>
    <row r="819" spans="1:4" ht="15" customHeight="1" x14ac:dyDescent="0.3">
      <c r="A819" s="1283" t="s">
        <v>380</v>
      </c>
      <c r="B819" s="1284"/>
      <c r="C819" s="1284"/>
      <c r="D819" s="1285"/>
    </row>
    <row r="820" spans="1:4" ht="15" customHeight="1" x14ac:dyDescent="0.3">
      <c r="A820" s="140" t="s">
        <v>106</v>
      </c>
      <c r="B820" s="140" t="s">
        <v>107</v>
      </c>
      <c r="C820" s="1286" t="s">
        <v>108</v>
      </c>
      <c r="D820" s="1287"/>
    </row>
    <row r="821" spans="1:4" ht="83.1" customHeight="1" x14ac:dyDescent="0.3">
      <c r="A821" s="141" t="s">
        <v>109</v>
      </c>
      <c r="B821" s="327" t="s">
        <v>2548</v>
      </c>
      <c r="C821" s="1268" t="s">
        <v>2549</v>
      </c>
      <c r="D821" s="1268"/>
    </row>
    <row r="822" spans="1:4" ht="83.1" customHeight="1" x14ac:dyDescent="0.3">
      <c r="A822" s="141" t="s">
        <v>99</v>
      </c>
      <c r="B822" s="327" t="s">
        <v>2550</v>
      </c>
      <c r="C822" s="1268" t="s">
        <v>2551</v>
      </c>
      <c r="D822" s="1268"/>
    </row>
    <row r="823" spans="1:4" ht="83.1" customHeight="1" x14ac:dyDescent="0.3">
      <c r="A823" s="141" t="s">
        <v>60</v>
      </c>
      <c r="B823" s="327" t="s">
        <v>2552</v>
      </c>
      <c r="C823" s="1268" t="s">
        <v>2553</v>
      </c>
      <c r="D823" s="1268"/>
    </row>
    <row r="824" spans="1:4" ht="66" x14ac:dyDescent="0.3">
      <c r="A824" s="141" t="s">
        <v>165</v>
      </c>
      <c r="B824" s="327" t="s">
        <v>2554</v>
      </c>
      <c r="C824" s="1268" t="s">
        <v>402</v>
      </c>
      <c r="D824" s="1268"/>
    </row>
    <row r="825" spans="1:4" ht="33" x14ac:dyDescent="0.3">
      <c r="A825" s="141" t="s">
        <v>110</v>
      </c>
      <c r="B825" s="327" t="s">
        <v>2555</v>
      </c>
      <c r="C825" s="1268" t="s">
        <v>2556</v>
      </c>
      <c r="D825" s="1268"/>
    </row>
    <row r="826" spans="1:4" ht="16.5" x14ac:dyDescent="0.3">
      <c r="A826" s="141" t="s">
        <v>180</v>
      </c>
      <c r="B826" s="516" t="s">
        <v>402</v>
      </c>
      <c r="C826" s="1268" t="s">
        <v>2557</v>
      </c>
      <c r="D826" s="1268"/>
    </row>
    <row r="827" spans="1:4" ht="16.5" x14ac:dyDescent="0.3">
      <c r="A827" s="141" t="s">
        <v>381</v>
      </c>
      <c r="B827" s="327"/>
      <c r="C827" s="1268"/>
      <c r="D827" s="1268"/>
    </row>
    <row r="828" spans="1:4" ht="16.5" x14ac:dyDescent="0.3">
      <c r="A828" s="1276" t="s">
        <v>382</v>
      </c>
      <c r="B828" s="1277"/>
      <c r="C828" s="1278"/>
      <c r="D828" s="1279"/>
    </row>
    <row r="829" spans="1:4" ht="16.5" x14ac:dyDescent="0.3">
      <c r="A829" s="140" t="s">
        <v>106</v>
      </c>
      <c r="B829" s="416" t="s">
        <v>107</v>
      </c>
      <c r="C829" s="1280" t="s">
        <v>108</v>
      </c>
      <c r="D829" s="1280"/>
    </row>
    <row r="830" spans="1:4" ht="16.5" x14ac:dyDescent="0.3">
      <c r="A830" s="141" t="s">
        <v>383</v>
      </c>
      <c r="B830" s="332" t="s">
        <v>2558</v>
      </c>
      <c r="C830" s="1269" t="s">
        <v>402</v>
      </c>
      <c r="D830" s="1269"/>
    </row>
    <row r="831" spans="1:4" ht="16.5" x14ac:dyDescent="0.3">
      <c r="A831" s="141" t="s">
        <v>384</v>
      </c>
      <c r="B831" s="331" t="s">
        <v>402</v>
      </c>
      <c r="C831" s="1269" t="s">
        <v>402</v>
      </c>
      <c r="D831" s="1269"/>
    </row>
    <row r="832" spans="1:4" ht="16.5" x14ac:dyDescent="0.3">
      <c r="A832" s="141" t="s">
        <v>385</v>
      </c>
      <c r="B832" s="332" t="s">
        <v>2559</v>
      </c>
      <c r="C832" s="1269" t="s">
        <v>402</v>
      </c>
      <c r="D832" s="1269"/>
    </row>
    <row r="833" spans="1:4" ht="16.5" x14ac:dyDescent="0.3">
      <c r="A833" s="141" t="s">
        <v>386</v>
      </c>
      <c r="B833" s="332" t="s">
        <v>402</v>
      </c>
      <c r="C833" s="1269" t="s">
        <v>402</v>
      </c>
      <c r="D833" s="1269"/>
    </row>
    <row r="834" spans="1:4" ht="16.5" x14ac:dyDescent="0.3">
      <c r="A834" s="141" t="s">
        <v>387</v>
      </c>
      <c r="B834" s="332" t="s">
        <v>402</v>
      </c>
      <c r="C834" s="1269" t="s">
        <v>402</v>
      </c>
      <c r="D834" s="1269"/>
    </row>
    <row r="835" spans="1:4" ht="16.5" x14ac:dyDescent="0.3">
      <c r="A835" s="141" t="s">
        <v>388</v>
      </c>
      <c r="B835" s="333" t="s">
        <v>402</v>
      </c>
      <c r="C835" s="1269" t="s">
        <v>402</v>
      </c>
      <c r="D835" s="1269"/>
    </row>
    <row r="836" spans="1:4" ht="16.5" x14ac:dyDescent="0.3">
      <c r="A836" s="142" t="s">
        <v>389</v>
      </c>
      <c r="B836" s="333" t="s">
        <v>402</v>
      </c>
      <c r="C836" s="1269" t="s">
        <v>402</v>
      </c>
      <c r="D836" s="1269"/>
    </row>
    <row r="837" spans="1:4" ht="16.5" x14ac:dyDescent="0.3">
      <c r="A837" s="141" t="s">
        <v>381</v>
      </c>
      <c r="B837" s="333" t="s">
        <v>402</v>
      </c>
      <c r="C837" s="1269" t="s">
        <v>402</v>
      </c>
      <c r="D837" s="1269"/>
    </row>
    <row r="838" spans="1:4" ht="16.5" x14ac:dyDescent="0.3">
      <c r="A838" s="1270" t="s">
        <v>390</v>
      </c>
      <c r="B838" s="1271"/>
      <c r="C838" s="1272"/>
      <c r="D838" s="1273"/>
    </row>
    <row r="839" spans="1:4" ht="16.5" x14ac:dyDescent="0.3">
      <c r="A839" s="140" t="s">
        <v>106</v>
      </c>
      <c r="B839" s="143" t="s">
        <v>111</v>
      </c>
      <c r="C839" s="1274" t="s">
        <v>112</v>
      </c>
      <c r="D839" s="1274"/>
    </row>
    <row r="840" spans="1:4" ht="16.5" x14ac:dyDescent="0.3">
      <c r="A840" s="141" t="s">
        <v>391</v>
      </c>
      <c r="B840" s="517" t="s">
        <v>402</v>
      </c>
      <c r="C840" s="1269" t="s">
        <v>2560</v>
      </c>
      <c r="D840" s="1269"/>
    </row>
    <row r="841" spans="1:4" ht="16.5" x14ac:dyDescent="0.3">
      <c r="A841" s="141" t="s">
        <v>100</v>
      </c>
      <c r="B841" s="517" t="s">
        <v>402</v>
      </c>
      <c r="C841" s="1269" t="s">
        <v>402</v>
      </c>
      <c r="D841" s="1269"/>
    </row>
    <row r="842" spans="1:4" ht="99" x14ac:dyDescent="0.3">
      <c r="A842" s="141" t="s">
        <v>392</v>
      </c>
      <c r="B842" s="436" t="s">
        <v>2561</v>
      </c>
      <c r="C842" s="1268" t="s">
        <v>2562</v>
      </c>
      <c r="D842" s="1268"/>
    </row>
    <row r="843" spans="1:4" ht="16.5" x14ac:dyDescent="0.3">
      <c r="A843" s="141" t="s">
        <v>393</v>
      </c>
      <c r="B843" s="517" t="s">
        <v>402</v>
      </c>
      <c r="C843" s="1311" t="s">
        <v>402</v>
      </c>
      <c r="D843" s="1312"/>
    </row>
    <row r="844" spans="1:4" ht="16.5" x14ac:dyDescent="0.3">
      <c r="A844" s="141" t="s">
        <v>221</v>
      </c>
      <c r="B844" s="518" t="s">
        <v>402</v>
      </c>
      <c r="C844" s="1269" t="s">
        <v>2563</v>
      </c>
      <c r="D844" s="1269"/>
    </row>
    <row r="845" spans="1:4" ht="16.5" x14ac:dyDescent="0.3">
      <c r="A845" s="141" t="s">
        <v>394</v>
      </c>
      <c r="B845" s="518" t="s">
        <v>402</v>
      </c>
      <c r="C845" s="1269" t="s">
        <v>2564</v>
      </c>
      <c r="D845" s="1269"/>
    </row>
    <row r="846" spans="1:4" ht="16.5" x14ac:dyDescent="0.3">
      <c r="A846" s="141" t="s">
        <v>381</v>
      </c>
      <c r="B846" s="518" t="s">
        <v>402</v>
      </c>
      <c r="C846" s="1269" t="s">
        <v>402</v>
      </c>
      <c r="D846" s="1269"/>
    </row>
    <row r="847" spans="1:4" ht="15" customHeight="1" x14ac:dyDescent="0.3">
      <c r="A847" s="203"/>
      <c r="B847" s="204"/>
      <c r="C847" s="205"/>
      <c r="D847" s="205"/>
    </row>
    <row r="848" spans="1:4" s="245" customFormat="1" ht="15" customHeight="1" x14ac:dyDescent="0.3">
      <c r="A848" s="547"/>
      <c r="B848" s="560"/>
      <c r="C848" s="561"/>
      <c r="D848" s="561"/>
    </row>
    <row r="849" spans="1:4" ht="35.25" customHeight="1" x14ac:dyDescent="0.3">
      <c r="A849" s="1309"/>
      <c r="B849" s="1293" t="s">
        <v>378</v>
      </c>
      <c r="C849" s="1293"/>
      <c r="D849" s="131" t="s">
        <v>114</v>
      </c>
    </row>
    <row r="850" spans="1:4" ht="39.75" customHeight="1" x14ac:dyDescent="0.3">
      <c r="A850" s="1309"/>
      <c r="B850" s="1293"/>
      <c r="C850" s="1293"/>
      <c r="D850" s="131" t="s">
        <v>414</v>
      </c>
    </row>
    <row r="851" spans="1:4" ht="15" customHeight="1" x14ac:dyDescent="0.3">
      <c r="A851" s="1309"/>
      <c r="B851" s="1293"/>
      <c r="C851" s="1293"/>
      <c r="D851" s="131" t="s">
        <v>415</v>
      </c>
    </row>
    <row r="852" spans="1:4" ht="15" customHeight="1" x14ac:dyDescent="0.3">
      <c r="A852" s="135"/>
      <c r="B852" s="135"/>
      <c r="C852" s="135"/>
      <c r="D852" s="135"/>
    </row>
    <row r="853" spans="1:4" ht="15" customHeight="1" x14ac:dyDescent="0.3">
      <c r="A853" s="137" t="s">
        <v>104</v>
      </c>
      <c r="B853" s="1281" t="s">
        <v>305</v>
      </c>
      <c r="C853" s="1281"/>
      <c r="D853" s="1281"/>
    </row>
    <row r="854" spans="1:4" ht="15" customHeight="1" x14ac:dyDescent="0.3">
      <c r="A854" s="135"/>
      <c r="B854" s="135"/>
      <c r="C854" s="135"/>
      <c r="D854" s="135"/>
    </row>
    <row r="855" spans="1:4" ht="15" customHeight="1" x14ac:dyDescent="0.3">
      <c r="A855" s="138" t="s">
        <v>379</v>
      </c>
      <c r="B855" s="1330" t="s">
        <v>2608</v>
      </c>
      <c r="C855" s="1330"/>
      <c r="D855" s="1330"/>
    </row>
    <row r="856" spans="1:4" ht="15" customHeight="1" x14ac:dyDescent="0.3">
      <c r="A856" s="138"/>
      <c r="B856" s="135"/>
      <c r="C856" s="135"/>
      <c r="D856" s="135"/>
    </row>
    <row r="857" spans="1:4" ht="15" customHeight="1" x14ac:dyDescent="0.3">
      <c r="A857" s="139" t="s">
        <v>105</v>
      </c>
      <c r="B857" s="1281"/>
      <c r="C857" s="1281"/>
      <c r="D857" s="1282"/>
    </row>
    <row r="858" spans="1:4" ht="15" customHeight="1" x14ac:dyDescent="0.3">
      <c r="A858" s="135"/>
      <c r="B858" s="135"/>
      <c r="C858" s="135"/>
      <c r="D858" s="135"/>
    </row>
    <row r="859" spans="1:4" ht="15" customHeight="1" x14ac:dyDescent="0.3">
      <c r="A859" s="1283" t="s">
        <v>380</v>
      </c>
      <c r="B859" s="1284"/>
      <c r="C859" s="1284"/>
      <c r="D859" s="1285"/>
    </row>
    <row r="860" spans="1:4" ht="15" customHeight="1" x14ac:dyDescent="0.3">
      <c r="A860" s="140" t="s">
        <v>106</v>
      </c>
      <c r="B860" s="140" t="s">
        <v>107</v>
      </c>
      <c r="C860" s="1286" t="s">
        <v>108</v>
      </c>
      <c r="D860" s="1287"/>
    </row>
    <row r="861" spans="1:4" ht="33" x14ac:dyDescent="0.3">
      <c r="A861" s="251" t="s">
        <v>109</v>
      </c>
      <c r="B861" s="519" t="s">
        <v>2586</v>
      </c>
      <c r="C861" s="1296" t="s">
        <v>2587</v>
      </c>
      <c r="D861" s="1296"/>
    </row>
    <row r="862" spans="1:4" ht="198" x14ac:dyDescent="0.3">
      <c r="A862" s="251" t="s">
        <v>99</v>
      </c>
      <c r="B862" s="519" t="s">
        <v>2588</v>
      </c>
      <c r="C862" s="1296" t="s">
        <v>2589</v>
      </c>
      <c r="D862" s="1296"/>
    </row>
    <row r="863" spans="1:4" ht="49.5" x14ac:dyDescent="0.3">
      <c r="A863" s="251" t="s">
        <v>60</v>
      </c>
      <c r="B863" s="519" t="s">
        <v>2590</v>
      </c>
      <c r="C863" s="1296" t="s">
        <v>2591</v>
      </c>
      <c r="D863" s="1296"/>
    </row>
    <row r="864" spans="1:4" ht="82.5" x14ac:dyDescent="0.3">
      <c r="A864" s="251" t="s">
        <v>165</v>
      </c>
      <c r="B864" s="519" t="s">
        <v>2592</v>
      </c>
      <c r="C864" s="1296" t="s">
        <v>402</v>
      </c>
      <c r="D864" s="1296"/>
    </row>
    <row r="865" spans="1:4" ht="49.5" x14ac:dyDescent="0.3">
      <c r="A865" s="251" t="s">
        <v>110</v>
      </c>
      <c r="B865" s="519" t="s">
        <v>2593</v>
      </c>
      <c r="C865" s="1296" t="s">
        <v>761</v>
      </c>
      <c r="D865" s="1296"/>
    </row>
    <row r="866" spans="1:4" ht="16.5" x14ac:dyDescent="0.3">
      <c r="A866" s="251" t="s">
        <v>180</v>
      </c>
      <c r="B866" s="520" t="s">
        <v>402</v>
      </c>
      <c r="C866" s="1298" t="s">
        <v>2594</v>
      </c>
      <c r="D866" s="1298"/>
    </row>
    <row r="867" spans="1:4" ht="115.5" x14ac:dyDescent="0.3">
      <c r="A867" s="251" t="s">
        <v>381</v>
      </c>
      <c r="B867" s="521" t="s">
        <v>2595</v>
      </c>
      <c r="C867" s="1296" t="s">
        <v>2227</v>
      </c>
      <c r="D867" s="1296"/>
    </row>
    <row r="868" spans="1:4" ht="16.5" x14ac:dyDescent="0.3">
      <c r="A868" s="1276" t="s">
        <v>382</v>
      </c>
      <c r="B868" s="1277"/>
      <c r="C868" s="1278"/>
      <c r="D868" s="1279"/>
    </row>
    <row r="869" spans="1:4" ht="16.5" x14ac:dyDescent="0.3">
      <c r="A869" s="140" t="s">
        <v>106</v>
      </c>
      <c r="B869" s="416" t="s">
        <v>107</v>
      </c>
      <c r="C869" s="1280" t="s">
        <v>108</v>
      </c>
      <c r="D869" s="1280"/>
    </row>
    <row r="870" spans="1:4" ht="49.5" x14ac:dyDescent="0.3">
      <c r="A870" s="141" t="s">
        <v>383</v>
      </c>
      <c r="B870" s="332" t="s">
        <v>2596</v>
      </c>
      <c r="C870" s="1269" t="s">
        <v>402</v>
      </c>
      <c r="D870" s="1269"/>
    </row>
    <row r="871" spans="1:4" ht="82.5" x14ac:dyDescent="0.3">
      <c r="A871" s="141" t="s">
        <v>384</v>
      </c>
      <c r="B871" s="474" t="s">
        <v>2597</v>
      </c>
      <c r="C871" s="1269" t="s">
        <v>402</v>
      </c>
      <c r="D871" s="1269"/>
    </row>
    <row r="872" spans="1:4" ht="33" x14ac:dyDescent="0.3">
      <c r="A872" s="141" t="s">
        <v>385</v>
      </c>
      <c r="B872" s="332" t="s">
        <v>2598</v>
      </c>
      <c r="C872" s="1269" t="s">
        <v>402</v>
      </c>
      <c r="D872" s="1269"/>
    </row>
    <row r="873" spans="1:4" ht="16.5" x14ac:dyDescent="0.3">
      <c r="A873" s="141" t="s">
        <v>386</v>
      </c>
      <c r="B873" s="332" t="s">
        <v>402</v>
      </c>
      <c r="C873" s="1269" t="s">
        <v>402</v>
      </c>
      <c r="D873" s="1269"/>
    </row>
    <row r="874" spans="1:4" ht="16.5" x14ac:dyDescent="0.3">
      <c r="A874" s="141" t="s">
        <v>387</v>
      </c>
      <c r="B874" s="332" t="s">
        <v>402</v>
      </c>
      <c r="C874" s="1269" t="s">
        <v>402</v>
      </c>
      <c r="D874" s="1269"/>
    </row>
    <row r="875" spans="1:4" ht="16.5" x14ac:dyDescent="0.3">
      <c r="A875" s="141" t="s">
        <v>388</v>
      </c>
      <c r="B875" s="333" t="s">
        <v>402</v>
      </c>
      <c r="C875" s="1269" t="s">
        <v>2599</v>
      </c>
      <c r="D875" s="1269"/>
    </row>
    <row r="876" spans="1:4" ht="33" x14ac:dyDescent="0.3">
      <c r="A876" s="142" t="s">
        <v>389</v>
      </c>
      <c r="B876" s="331" t="s">
        <v>2600</v>
      </c>
      <c r="C876" s="1269" t="s">
        <v>402</v>
      </c>
      <c r="D876" s="1269"/>
    </row>
    <row r="877" spans="1:4" ht="16.5" x14ac:dyDescent="0.3">
      <c r="A877" s="141" t="s">
        <v>381</v>
      </c>
      <c r="B877" s="333" t="s">
        <v>402</v>
      </c>
      <c r="C877" s="1269" t="s">
        <v>402</v>
      </c>
      <c r="D877" s="1269"/>
    </row>
    <row r="878" spans="1:4" ht="16.5" x14ac:dyDescent="0.3">
      <c r="A878" s="1270" t="s">
        <v>390</v>
      </c>
      <c r="B878" s="1271"/>
      <c r="C878" s="1272"/>
      <c r="D878" s="1273"/>
    </row>
    <row r="879" spans="1:4" ht="16.5" x14ac:dyDescent="0.3">
      <c r="A879" s="140" t="s">
        <v>106</v>
      </c>
      <c r="B879" s="143" t="s">
        <v>111</v>
      </c>
      <c r="C879" s="1274" t="s">
        <v>112</v>
      </c>
      <c r="D879" s="1274"/>
    </row>
    <row r="880" spans="1:4" ht="16.5" x14ac:dyDescent="0.3">
      <c r="A880" s="141" t="s">
        <v>391</v>
      </c>
      <c r="B880" s="334" t="s">
        <v>2601</v>
      </c>
      <c r="C880" s="1269" t="s">
        <v>2602</v>
      </c>
      <c r="D880" s="1269"/>
    </row>
    <row r="881" spans="1:4" ht="33" x14ac:dyDescent="0.3">
      <c r="A881" s="141" t="s">
        <v>100</v>
      </c>
      <c r="B881" s="334" t="s">
        <v>2603</v>
      </c>
      <c r="C881" s="1269" t="s">
        <v>2604</v>
      </c>
      <c r="D881" s="1269"/>
    </row>
    <row r="882" spans="1:4" ht="66" x14ac:dyDescent="0.3">
      <c r="A882" s="141" t="s">
        <v>392</v>
      </c>
      <c r="B882" s="262" t="s">
        <v>2605</v>
      </c>
      <c r="C882" s="1269" t="s">
        <v>2606</v>
      </c>
      <c r="D882" s="1269"/>
    </row>
    <row r="883" spans="1:4" ht="16.5" x14ac:dyDescent="0.3">
      <c r="A883" s="141" t="s">
        <v>393</v>
      </c>
      <c r="B883" s="334" t="s">
        <v>402</v>
      </c>
      <c r="C883" s="1269" t="s">
        <v>402</v>
      </c>
      <c r="D883" s="1269"/>
    </row>
    <row r="884" spans="1:4" ht="16.5" x14ac:dyDescent="0.3">
      <c r="A884" s="141" t="s">
        <v>221</v>
      </c>
      <c r="B884" s="334" t="s">
        <v>402</v>
      </c>
      <c r="C884" s="1269" t="s">
        <v>402</v>
      </c>
      <c r="D884" s="1269"/>
    </row>
    <row r="885" spans="1:4" ht="16.5" x14ac:dyDescent="0.3">
      <c r="A885" s="141" t="s">
        <v>394</v>
      </c>
      <c r="B885" s="334" t="s">
        <v>402</v>
      </c>
      <c r="C885" s="1269" t="s">
        <v>677</v>
      </c>
      <c r="D885" s="1269"/>
    </row>
    <row r="886" spans="1:4" ht="49.5" x14ac:dyDescent="0.3">
      <c r="A886" s="141" t="s">
        <v>381</v>
      </c>
      <c r="B886" s="522" t="s">
        <v>2607</v>
      </c>
      <c r="C886" s="1269" t="s">
        <v>402</v>
      </c>
      <c r="D886" s="1269"/>
    </row>
    <row r="888" spans="1:4" s="245" customFormat="1" ht="15" customHeight="1" x14ac:dyDescent="0.3"/>
    <row r="889" spans="1:4" ht="24.75" customHeight="1" x14ac:dyDescent="0.3">
      <c r="A889" s="1309"/>
      <c r="B889" s="1293" t="s">
        <v>378</v>
      </c>
      <c r="C889" s="1293"/>
      <c r="D889" s="131" t="s">
        <v>114</v>
      </c>
    </row>
    <row r="890" spans="1:4" ht="31.5" customHeight="1" x14ac:dyDescent="0.3">
      <c r="A890" s="1309"/>
      <c r="B890" s="1293"/>
      <c r="C890" s="1293"/>
      <c r="D890" s="131" t="s">
        <v>414</v>
      </c>
    </row>
    <row r="891" spans="1:4" ht="30" customHeight="1" x14ac:dyDescent="0.3">
      <c r="A891" s="1309"/>
      <c r="B891" s="1293"/>
      <c r="C891" s="1293"/>
      <c r="D891" s="131" t="s">
        <v>415</v>
      </c>
    </row>
    <row r="892" spans="1:4" ht="15" customHeight="1" x14ac:dyDescent="0.3">
      <c r="A892" s="135"/>
      <c r="B892" s="135"/>
      <c r="C892" s="135"/>
      <c r="D892" s="135"/>
    </row>
    <row r="893" spans="1:4" ht="15" customHeight="1" x14ac:dyDescent="0.3">
      <c r="A893" s="137" t="s">
        <v>104</v>
      </c>
      <c r="B893" s="1281" t="s">
        <v>402</v>
      </c>
      <c r="C893" s="1281"/>
      <c r="D893" s="1281"/>
    </row>
    <row r="894" spans="1:4" ht="15" customHeight="1" x14ac:dyDescent="0.3">
      <c r="A894" s="135"/>
      <c r="B894" s="135"/>
      <c r="C894" s="135"/>
      <c r="D894" s="135"/>
    </row>
    <row r="895" spans="1:4" ht="15" customHeight="1" x14ac:dyDescent="0.3">
      <c r="A895" s="138" t="s">
        <v>379</v>
      </c>
      <c r="B895" s="1408">
        <v>44043</v>
      </c>
      <c r="C895" s="1408"/>
      <c r="D895" s="1408"/>
    </row>
    <row r="896" spans="1:4" ht="15" customHeight="1" x14ac:dyDescent="0.3">
      <c r="A896" s="138"/>
      <c r="B896" s="135"/>
      <c r="C896" s="135"/>
      <c r="D896" s="135"/>
    </row>
    <row r="897" spans="1:4" ht="15" customHeight="1" x14ac:dyDescent="0.3">
      <c r="A897" s="139" t="s">
        <v>105</v>
      </c>
      <c r="B897" s="1281" t="s">
        <v>2640</v>
      </c>
      <c r="C897" s="1281"/>
      <c r="D897" s="1281"/>
    </row>
    <row r="898" spans="1:4" ht="15" customHeight="1" x14ac:dyDescent="0.3">
      <c r="A898" s="135"/>
      <c r="B898" s="135"/>
      <c r="C898" s="135"/>
      <c r="D898" s="135"/>
    </row>
    <row r="899" spans="1:4" ht="15" customHeight="1" x14ac:dyDescent="0.3">
      <c r="A899" s="1283" t="s">
        <v>380</v>
      </c>
      <c r="B899" s="1284"/>
      <c r="C899" s="1284"/>
      <c r="D899" s="1285"/>
    </row>
    <row r="900" spans="1:4" ht="15" customHeight="1" x14ac:dyDescent="0.3">
      <c r="A900" s="140" t="s">
        <v>106</v>
      </c>
      <c r="B900" s="140" t="s">
        <v>107</v>
      </c>
      <c r="C900" s="1286" t="s">
        <v>108</v>
      </c>
      <c r="D900" s="1287"/>
    </row>
    <row r="901" spans="1:4" ht="231" x14ac:dyDescent="0.3">
      <c r="A901" s="251" t="s">
        <v>109</v>
      </c>
      <c r="B901" s="254" t="s">
        <v>2641</v>
      </c>
      <c r="C901" s="1296" t="s">
        <v>2642</v>
      </c>
      <c r="D901" s="1296"/>
    </row>
    <row r="902" spans="1:4" ht="165" x14ac:dyDescent="0.3">
      <c r="A902" s="251" t="s">
        <v>99</v>
      </c>
      <c r="B902" s="252" t="s">
        <v>2643</v>
      </c>
      <c r="C902" s="1296" t="s">
        <v>2644</v>
      </c>
      <c r="D902" s="1296"/>
    </row>
    <row r="903" spans="1:4" ht="99" x14ac:dyDescent="0.3">
      <c r="A903" s="251" t="s">
        <v>60</v>
      </c>
      <c r="B903" s="452" t="s">
        <v>2645</v>
      </c>
      <c r="C903" s="1296" t="s">
        <v>2646</v>
      </c>
      <c r="D903" s="1296"/>
    </row>
    <row r="904" spans="1:4" ht="165" x14ac:dyDescent="0.3">
      <c r="A904" s="251" t="s">
        <v>165</v>
      </c>
      <c r="B904" s="254" t="s">
        <v>2647</v>
      </c>
      <c r="C904" s="1296" t="s">
        <v>2648</v>
      </c>
      <c r="D904" s="1296"/>
    </row>
    <row r="905" spans="1:4" ht="148.5" x14ac:dyDescent="0.3">
      <c r="A905" s="251" t="s">
        <v>110</v>
      </c>
      <c r="B905" s="254" t="s">
        <v>2649</v>
      </c>
      <c r="C905" s="1296" t="s">
        <v>2650</v>
      </c>
      <c r="D905" s="1296"/>
    </row>
    <row r="906" spans="1:4" ht="49.5" x14ac:dyDescent="0.3">
      <c r="A906" s="251" t="s">
        <v>180</v>
      </c>
      <c r="B906" s="521" t="s">
        <v>2651</v>
      </c>
      <c r="C906" s="1296" t="s">
        <v>2652</v>
      </c>
      <c r="D906" s="1296"/>
    </row>
    <row r="907" spans="1:4" ht="181.5" x14ac:dyDescent="0.3">
      <c r="A907" s="251" t="s">
        <v>381</v>
      </c>
      <c r="B907" s="521" t="s">
        <v>2653</v>
      </c>
      <c r="C907" s="1296" t="s">
        <v>2654</v>
      </c>
      <c r="D907" s="1296"/>
    </row>
    <row r="908" spans="1:4" ht="15" customHeight="1" x14ac:dyDescent="0.3">
      <c r="A908" s="1276" t="s">
        <v>382</v>
      </c>
      <c r="B908" s="1277"/>
      <c r="C908" s="1278"/>
      <c r="D908" s="1279"/>
    </row>
    <row r="909" spans="1:4" ht="15" customHeight="1" x14ac:dyDescent="0.3">
      <c r="A909" s="140" t="s">
        <v>106</v>
      </c>
      <c r="B909" s="416" t="s">
        <v>107</v>
      </c>
      <c r="C909" s="1280" t="s">
        <v>108</v>
      </c>
      <c r="D909" s="1280"/>
    </row>
    <row r="910" spans="1:4" ht="15" customHeight="1" x14ac:dyDescent="0.3">
      <c r="A910" s="141" t="s">
        <v>383</v>
      </c>
      <c r="B910" s="455" t="s">
        <v>402</v>
      </c>
      <c r="C910" s="1442" t="s">
        <v>402</v>
      </c>
      <c r="D910" s="1442"/>
    </row>
    <row r="911" spans="1:4" ht="15" customHeight="1" x14ac:dyDescent="0.3">
      <c r="A911" s="141" t="s">
        <v>384</v>
      </c>
      <c r="B911" s="455" t="s">
        <v>402</v>
      </c>
      <c r="C911" s="1442" t="s">
        <v>402</v>
      </c>
      <c r="D911" s="1442"/>
    </row>
    <row r="912" spans="1:4" ht="15" customHeight="1" x14ac:dyDescent="0.3">
      <c r="A912" s="141" t="s">
        <v>385</v>
      </c>
      <c r="B912" s="455" t="s">
        <v>402</v>
      </c>
      <c r="C912" s="1442" t="s">
        <v>402</v>
      </c>
      <c r="D912" s="1442"/>
    </row>
    <row r="913" spans="1:4" ht="15" customHeight="1" x14ac:dyDescent="0.3">
      <c r="A913" s="141" t="s">
        <v>386</v>
      </c>
      <c r="B913" s="455" t="s">
        <v>402</v>
      </c>
      <c r="C913" s="1442" t="s">
        <v>402</v>
      </c>
      <c r="D913" s="1442"/>
    </row>
    <row r="914" spans="1:4" ht="15" customHeight="1" x14ac:dyDescent="0.3">
      <c r="A914" s="141" t="s">
        <v>387</v>
      </c>
      <c r="B914" s="455" t="s">
        <v>402</v>
      </c>
      <c r="C914" s="1442" t="s">
        <v>402</v>
      </c>
      <c r="D914" s="1442"/>
    </row>
    <row r="915" spans="1:4" ht="15" customHeight="1" x14ac:dyDescent="0.3">
      <c r="A915" s="141" t="s">
        <v>388</v>
      </c>
      <c r="B915" s="455" t="s">
        <v>402</v>
      </c>
      <c r="C915" s="1442" t="s">
        <v>402</v>
      </c>
      <c r="D915" s="1442"/>
    </row>
    <row r="916" spans="1:4" ht="15" customHeight="1" x14ac:dyDescent="0.3">
      <c r="A916" s="142" t="s">
        <v>389</v>
      </c>
      <c r="B916" s="455" t="s">
        <v>402</v>
      </c>
      <c r="C916" s="1442" t="s">
        <v>402</v>
      </c>
      <c r="D916" s="1442"/>
    </row>
    <row r="917" spans="1:4" ht="15" customHeight="1" x14ac:dyDescent="0.3">
      <c r="A917" s="141" t="s">
        <v>381</v>
      </c>
      <c r="B917" s="455" t="s">
        <v>402</v>
      </c>
      <c r="C917" s="1442" t="s">
        <v>402</v>
      </c>
      <c r="D917" s="1442"/>
    </row>
    <row r="918" spans="1:4" ht="15" customHeight="1" x14ac:dyDescent="0.3">
      <c r="A918" s="1270" t="s">
        <v>390</v>
      </c>
      <c r="B918" s="1271"/>
      <c r="C918" s="1272"/>
      <c r="D918" s="1273"/>
    </row>
    <row r="919" spans="1:4" ht="15" customHeight="1" x14ac:dyDescent="0.3">
      <c r="A919" s="140" t="s">
        <v>106</v>
      </c>
      <c r="B919" s="143" t="s">
        <v>111</v>
      </c>
      <c r="C919" s="1274" t="s">
        <v>112</v>
      </c>
      <c r="D919" s="1274"/>
    </row>
    <row r="920" spans="1:4" ht="132" x14ac:dyDescent="0.3">
      <c r="A920" s="141" t="s">
        <v>391</v>
      </c>
      <c r="B920" s="335" t="s">
        <v>2655</v>
      </c>
      <c r="C920" s="1296" t="s">
        <v>2656</v>
      </c>
      <c r="D920" s="1296"/>
    </row>
    <row r="921" spans="1:4" ht="165" x14ac:dyDescent="0.3">
      <c r="A921" s="141" t="s">
        <v>100</v>
      </c>
      <c r="B921" s="335" t="s">
        <v>2657</v>
      </c>
      <c r="C921" s="1296" t="s">
        <v>2658</v>
      </c>
      <c r="D921" s="1296"/>
    </row>
    <row r="922" spans="1:4" ht="115.5" x14ac:dyDescent="0.3">
      <c r="A922" s="141" t="s">
        <v>392</v>
      </c>
      <c r="B922" s="335" t="s">
        <v>2659</v>
      </c>
      <c r="C922" s="1297" t="s">
        <v>2660</v>
      </c>
      <c r="D922" s="1297"/>
    </row>
    <row r="923" spans="1:4" ht="99" x14ac:dyDescent="0.3">
      <c r="A923" s="141" t="s">
        <v>393</v>
      </c>
      <c r="B923" s="262" t="s">
        <v>2661</v>
      </c>
      <c r="C923" s="1296" t="s">
        <v>2662</v>
      </c>
      <c r="D923" s="1296"/>
    </row>
    <row r="924" spans="1:4" ht="33" x14ac:dyDescent="0.3">
      <c r="A924" s="141" t="s">
        <v>221</v>
      </c>
      <c r="B924" s="335" t="s">
        <v>2663</v>
      </c>
      <c r="C924" s="1296" t="s">
        <v>2664</v>
      </c>
      <c r="D924" s="1296"/>
    </row>
    <row r="925" spans="1:4" ht="231" x14ac:dyDescent="0.3">
      <c r="A925" s="141" t="s">
        <v>394</v>
      </c>
      <c r="B925" s="335" t="s">
        <v>2665</v>
      </c>
      <c r="C925" s="1296" t="s">
        <v>2666</v>
      </c>
      <c r="D925" s="1296"/>
    </row>
    <row r="926" spans="1:4" ht="99" x14ac:dyDescent="0.3">
      <c r="A926" s="141" t="s">
        <v>381</v>
      </c>
      <c r="B926" s="335" t="s">
        <v>2667</v>
      </c>
      <c r="C926" s="1296" t="s">
        <v>2668</v>
      </c>
      <c r="D926" s="1296"/>
    </row>
    <row r="928" spans="1:4" s="245" customFormat="1" ht="15" customHeight="1" x14ac:dyDescent="0.3"/>
    <row r="929" spans="1:4" ht="26.25" customHeight="1" x14ac:dyDescent="0.3">
      <c r="A929" s="1309"/>
      <c r="B929" s="1293" t="s">
        <v>378</v>
      </c>
      <c r="C929" s="1293"/>
      <c r="D929" s="131" t="s">
        <v>114</v>
      </c>
    </row>
    <row r="930" spans="1:4" ht="24.75" customHeight="1" x14ac:dyDescent="0.3">
      <c r="A930" s="1309"/>
      <c r="B930" s="1293"/>
      <c r="C930" s="1293"/>
      <c r="D930" s="131" t="s">
        <v>414</v>
      </c>
    </row>
    <row r="931" spans="1:4" ht="37.5" customHeight="1" x14ac:dyDescent="0.3">
      <c r="A931" s="1309"/>
      <c r="B931" s="1293"/>
      <c r="C931" s="1293"/>
      <c r="D931" s="131" t="s">
        <v>415</v>
      </c>
    </row>
    <row r="932" spans="1:4" ht="15" customHeight="1" x14ac:dyDescent="0.3">
      <c r="A932" s="135"/>
      <c r="B932" s="135"/>
      <c r="C932" s="135"/>
      <c r="D932" s="135"/>
    </row>
    <row r="933" spans="1:4" ht="15" customHeight="1" x14ac:dyDescent="0.3">
      <c r="A933" s="137" t="s">
        <v>104</v>
      </c>
      <c r="B933" s="1281" t="s">
        <v>402</v>
      </c>
      <c r="C933" s="1281"/>
      <c r="D933" s="1281"/>
    </row>
    <row r="934" spans="1:4" ht="15" customHeight="1" x14ac:dyDescent="0.3">
      <c r="A934" s="135"/>
      <c r="B934" s="135"/>
      <c r="C934" s="135"/>
      <c r="D934" s="135"/>
    </row>
    <row r="935" spans="1:4" ht="15" customHeight="1" x14ac:dyDescent="0.3">
      <c r="A935" s="138" t="s">
        <v>379</v>
      </c>
      <c r="B935" s="1392">
        <v>44042</v>
      </c>
      <c r="C935" s="1392"/>
      <c r="D935" s="1392"/>
    </row>
    <row r="936" spans="1:4" ht="15" customHeight="1" x14ac:dyDescent="0.3">
      <c r="A936" s="138"/>
      <c r="B936" s="135"/>
      <c r="C936" s="135"/>
      <c r="D936" s="135"/>
    </row>
    <row r="937" spans="1:4" ht="15" customHeight="1" x14ac:dyDescent="0.3">
      <c r="A937" s="139" t="s">
        <v>105</v>
      </c>
      <c r="B937" s="1281" t="s">
        <v>2890</v>
      </c>
      <c r="C937" s="1281"/>
      <c r="D937" s="1282"/>
    </row>
    <row r="938" spans="1:4" ht="15" customHeight="1" x14ac:dyDescent="0.3">
      <c r="A938" s="135"/>
      <c r="B938" s="135"/>
      <c r="C938" s="135"/>
      <c r="D938" s="135"/>
    </row>
    <row r="939" spans="1:4" ht="15" customHeight="1" x14ac:dyDescent="0.3">
      <c r="A939" s="1283" t="s">
        <v>380</v>
      </c>
      <c r="B939" s="1284"/>
      <c r="C939" s="1284"/>
      <c r="D939" s="1285"/>
    </row>
    <row r="940" spans="1:4" ht="15" customHeight="1" x14ac:dyDescent="0.3">
      <c r="A940" s="140" t="s">
        <v>106</v>
      </c>
      <c r="B940" s="140" t="s">
        <v>107</v>
      </c>
      <c r="C940" s="1286" t="s">
        <v>108</v>
      </c>
      <c r="D940" s="1287"/>
    </row>
    <row r="941" spans="1:4" ht="132" x14ac:dyDescent="0.3">
      <c r="A941" s="141" t="s">
        <v>109</v>
      </c>
      <c r="B941" s="254" t="s">
        <v>2891</v>
      </c>
      <c r="C941" s="1296" t="s">
        <v>2892</v>
      </c>
      <c r="D941" s="1296"/>
    </row>
    <row r="942" spans="1:4" ht="148.5" x14ac:dyDescent="0.3">
      <c r="A942" s="141" t="s">
        <v>99</v>
      </c>
      <c r="B942" s="252" t="s">
        <v>2893</v>
      </c>
      <c r="C942" s="1298" t="s">
        <v>2894</v>
      </c>
      <c r="D942" s="1298"/>
    </row>
    <row r="943" spans="1:4" ht="82.5" x14ac:dyDescent="0.3">
      <c r="A943" s="141" t="s">
        <v>60</v>
      </c>
      <c r="B943" s="453" t="s">
        <v>2895</v>
      </c>
      <c r="C943" s="1296" t="s">
        <v>2896</v>
      </c>
      <c r="D943" s="1296"/>
    </row>
    <row r="944" spans="1:4" ht="132" x14ac:dyDescent="0.3">
      <c r="A944" s="141" t="s">
        <v>165</v>
      </c>
      <c r="B944" s="254" t="s">
        <v>2897</v>
      </c>
      <c r="C944" s="1296" t="s">
        <v>2898</v>
      </c>
      <c r="D944" s="1296"/>
    </row>
    <row r="945" spans="1:4" ht="66" x14ac:dyDescent="0.3">
      <c r="A945" s="141" t="s">
        <v>110</v>
      </c>
      <c r="B945" s="254" t="s">
        <v>2899</v>
      </c>
      <c r="C945" s="1296" t="s">
        <v>2900</v>
      </c>
      <c r="D945" s="1296"/>
    </row>
    <row r="946" spans="1:4" ht="115.5" x14ac:dyDescent="0.3">
      <c r="A946" s="141" t="s">
        <v>180</v>
      </c>
      <c r="B946" s="542" t="s">
        <v>2901</v>
      </c>
      <c r="C946" s="1296" t="s">
        <v>2902</v>
      </c>
      <c r="D946" s="1296"/>
    </row>
    <row r="947" spans="1:4" ht="165" x14ac:dyDescent="0.3">
      <c r="A947" s="141" t="s">
        <v>381</v>
      </c>
      <c r="B947" s="454" t="s">
        <v>2903</v>
      </c>
      <c r="C947" s="1298" t="s">
        <v>2904</v>
      </c>
      <c r="D947" s="1298"/>
    </row>
    <row r="948" spans="1:4" ht="15" customHeight="1" x14ac:dyDescent="0.3">
      <c r="A948" s="1276" t="s">
        <v>382</v>
      </c>
      <c r="B948" s="1277"/>
      <c r="C948" s="1278"/>
      <c r="D948" s="1279"/>
    </row>
    <row r="949" spans="1:4" ht="15" customHeight="1" x14ac:dyDescent="0.3">
      <c r="A949" s="140" t="s">
        <v>106</v>
      </c>
      <c r="B949" s="538" t="s">
        <v>107</v>
      </c>
      <c r="C949" s="1280" t="s">
        <v>108</v>
      </c>
      <c r="D949" s="1280"/>
    </row>
    <row r="950" spans="1:4" ht="15" customHeight="1" x14ac:dyDescent="0.3">
      <c r="A950" s="141" t="s">
        <v>383</v>
      </c>
      <c r="B950" s="455" t="s">
        <v>402</v>
      </c>
      <c r="C950" s="1442" t="s">
        <v>402</v>
      </c>
      <c r="D950" s="1442"/>
    </row>
    <row r="951" spans="1:4" ht="15" customHeight="1" x14ac:dyDescent="0.3">
      <c r="A951" s="141" t="s">
        <v>384</v>
      </c>
      <c r="B951" s="455" t="s">
        <v>402</v>
      </c>
      <c r="C951" s="1442" t="s">
        <v>402</v>
      </c>
      <c r="D951" s="1442"/>
    </row>
    <row r="952" spans="1:4" ht="15" customHeight="1" x14ac:dyDescent="0.3">
      <c r="A952" s="141" t="s">
        <v>385</v>
      </c>
      <c r="B952" s="455" t="s">
        <v>402</v>
      </c>
      <c r="C952" s="1442" t="s">
        <v>402</v>
      </c>
      <c r="D952" s="1442"/>
    </row>
    <row r="953" spans="1:4" ht="15" customHeight="1" x14ac:dyDescent="0.3">
      <c r="A953" s="141" t="s">
        <v>386</v>
      </c>
      <c r="B953" s="455" t="s">
        <v>402</v>
      </c>
      <c r="C953" s="1442" t="s">
        <v>402</v>
      </c>
      <c r="D953" s="1442"/>
    </row>
    <row r="954" spans="1:4" ht="15" customHeight="1" x14ac:dyDescent="0.3">
      <c r="A954" s="141" t="s">
        <v>387</v>
      </c>
      <c r="B954" s="455" t="s">
        <v>402</v>
      </c>
      <c r="C954" s="1442" t="s">
        <v>402</v>
      </c>
      <c r="D954" s="1442"/>
    </row>
    <row r="955" spans="1:4" ht="15" customHeight="1" x14ac:dyDescent="0.3">
      <c r="A955" s="141" t="s">
        <v>388</v>
      </c>
      <c r="B955" s="455" t="s">
        <v>402</v>
      </c>
      <c r="C955" s="1442" t="s">
        <v>402</v>
      </c>
      <c r="D955" s="1442"/>
    </row>
    <row r="956" spans="1:4" ht="15" customHeight="1" x14ac:dyDescent="0.3">
      <c r="A956" s="142" t="s">
        <v>389</v>
      </c>
      <c r="B956" s="455" t="s">
        <v>402</v>
      </c>
      <c r="C956" s="1442" t="s">
        <v>402</v>
      </c>
      <c r="D956" s="1442"/>
    </row>
    <row r="957" spans="1:4" ht="15" customHeight="1" x14ac:dyDescent="0.3">
      <c r="A957" s="141" t="s">
        <v>381</v>
      </c>
      <c r="B957" s="455" t="s">
        <v>402</v>
      </c>
      <c r="C957" s="1442" t="s">
        <v>402</v>
      </c>
      <c r="D957" s="1442"/>
    </row>
    <row r="958" spans="1:4" ht="15" customHeight="1" x14ac:dyDescent="0.3">
      <c r="A958" s="1270" t="s">
        <v>390</v>
      </c>
      <c r="B958" s="1271"/>
      <c r="C958" s="1272"/>
      <c r="D958" s="1273"/>
    </row>
    <row r="959" spans="1:4" ht="15" customHeight="1" x14ac:dyDescent="0.3">
      <c r="A959" s="140" t="s">
        <v>106</v>
      </c>
      <c r="B959" s="143" t="s">
        <v>111</v>
      </c>
      <c r="C959" s="1274" t="s">
        <v>112</v>
      </c>
      <c r="D959" s="1274"/>
    </row>
    <row r="960" spans="1:4" ht="49.5" x14ac:dyDescent="0.3">
      <c r="A960" s="141" t="s">
        <v>391</v>
      </c>
      <c r="B960" s="335" t="s">
        <v>2905</v>
      </c>
      <c r="C960" s="1443" t="s">
        <v>2906</v>
      </c>
      <c r="D960" s="1443"/>
    </row>
    <row r="961" spans="1:5" ht="33" x14ac:dyDescent="0.3">
      <c r="A961" s="141" t="s">
        <v>100</v>
      </c>
      <c r="B961" s="335" t="s">
        <v>2907</v>
      </c>
      <c r="C961" s="1297" t="s">
        <v>2908</v>
      </c>
      <c r="D961" s="1297"/>
    </row>
    <row r="962" spans="1:5" ht="66" x14ac:dyDescent="0.3">
      <c r="A962" s="141" t="s">
        <v>392</v>
      </c>
      <c r="B962" s="543" t="s">
        <v>2909</v>
      </c>
      <c r="C962" s="1443" t="s">
        <v>2910</v>
      </c>
      <c r="D962" s="1443"/>
    </row>
    <row r="963" spans="1:5" ht="148.5" x14ac:dyDescent="0.3">
      <c r="A963" s="141" t="s">
        <v>393</v>
      </c>
      <c r="B963" s="335" t="s">
        <v>2911</v>
      </c>
      <c r="C963" s="1297" t="s">
        <v>2912</v>
      </c>
      <c r="D963" s="1297"/>
    </row>
    <row r="964" spans="1:5" ht="33" x14ac:dyDescent="0.3">
      <c r="A964" s="141" t="s">
        <v>221</v>
      </c>
      <c r="B964" s="335" t="s">
        <v>2913</v>
      </c>
      <c r="C964" s="1297" t="s">
        <v>2914</v>
      </c>
      <c r="D964" s="1297"/>
    </row>
    <row r="965" spans="1:5" ht="214.5" x14ac:dyDescent="0.3">
      <c r="A965" s="141" t="s">
        <v>394</v>
      </c>
      <c r="B965" s="258" t="s">
        <v>2915</v>
      </c>
      <c r="C965" s="1297" t="s">
        <v>2916</v>
      </c>
      <c r="D965" s="1297"/>
    </row>
    <row r="966" spans="1:5" ht="148.5" x14ac:dyDescent="0.3">
      <c r="A966" s="141" t="s">
        <v>381</v>
      </c>
      <c r="B966" s="335" t="s">
        <v>2917</v>
      </c>
      <c r="C966" s="1296" t="s">
        <v>2918</v>
      </c>
      <c r="D966" s="1296"/>
    </row>
    <row r="968" spans="1:5" ht="11.25" customHeight="1" x14ac:dyDescent="0.3">
      <c r="B968" s="144"/>
    </row>
    <row r="969" spans="1:5" ht="21" customHeight="1" x14ac:dyDescent="0.3"/>
    <row r="970" spans="1:5" ht="33" customHeight="1" x14ac:dyDescent="0.3"/>
    <row r="971" spans="1:5" ht="33" customHeight="1" x14ac:dyDescent="0.3"/>
    <row r="972" spans="1:5" s="134" customFormat="1" ht="33" customHeight="1" x14ac:dyDescent="0.2">
      <c r="E972" s="133"/>
    </row>
    <row r="973" spans="1:5" ht="12.75" customHeight="1" x14ac:dyDescent="0.3">
      <c r="E973" s="136"/>
    </row>
    <row r="974" spans="1:5" ht="16.5" customHeight="1" x14ac:dyDescent="0.3">
      <c r="E974" s="136"/>
    </row>
    <row r="975" spans="1:5" ht="6" customHeight="1" x14ac:dyDescent="0.3">
      <c r="E975" s="136"/>
    </row>
    <row r="976" spans="1:5" ht="29.1" customHeight="1" x14ac:dyDescent="0.3">
      <c r="E976" s="136"/>
    </row>
    <row r="977" spans="5:5" ht="8.1" customHeight="1" x14ac:dyDescent="0.3">
      <c r="E977" s="136"/>
    </row>
    <row r="978" spans="5:5" ht="24" customHeight="1" x14ac:dyDescent="0.3">
      <c r="E978" s="136"/>
    </row>
    <row r="979" spans="5:5" ht="12.75" customHeight="1" x14ac:dyDescent="0.3">
      <c r="E979" s="136"/>
    </row>
    <row r="980" spans="5:5" ht="17.100000000000001" customHeight="1" x14ac:dyDescent="0.3"/>
    <row r="981" spans="5:5" ht="17.100000000000001" customHeight="1" x14ac:dyDescent="0.3"/>
    <row r="982" spans="5:5" ht="123.75" customHeight="1" x14ac:dyDescent="0.3"/>
    <row r="983" spans="5:5" ht="127.5" customHeight="1" x14ac:dyDescent="0.3"/>
    <row r="984" spans="5:5" ht="115.5" customHeight="1" x14ac:dyDescent="0.3"/>
    <row r="985" spans="5:5" ht="16.5" x14ac:dyDescent="0.3"/>
    <row r="986" spans="5:5" ht="16.5" x14ac:dyDescent="0.3"/>
    <row r="987" spans="5:5" ht="72" customHeight="1" x14ac:dyDescent="0.3"/>
    <row r="988" spans="5:5" ht="45" customHeight="1" x14ac:dyDescent="0.3"/>
    <row r="989" spans="5:5" ht="17.100000000000001" customHeight="1" x14ac:dyDescent="0.3"/>
    <row r="990" spans="5:5" ht="17.100000000000001" customHeight="1" x14ac:dyDescent="0.3"/>
    <row r="991" spans="5:5" ht="21" customHeight="1" x14ac:dyDescent="0.3"/>
    <row r="992" spans="5:5" ht="21" customHeight="1" x14ac:dyDescent="0.3"/>
    <row r="993" ht="21" customHeight="1" x14ac:dyDescent="0.3"/>
    <row r="994" ht="33.75" customHeight="1" x14ac:dyDescent="0.3"/>
    <row r="995" ht="16.5" x14ac:dyDescent="0.3"/>
    <row r="996" ht="21" customHeight="1" x14ac:dyDescent="0.3"/>
    <row r="997" ht="27.95" customHeight="1" x14ac:dyDescent="0.3"/>
    <row r="998" ht="21" customHeight="1" x14ac:dyDescent="0.3"/>
    <row r="999" ht="18" customHeight="1" x14ac:dyDescent="0.3"/>
    <row r="1000" ht="21.95" customHeight="1" x14ac:dyDescent="0.3"/>
    <row r="1001" ht="69.75" customHeight="1" x14ac:dyDescent="0.3"/>
    <row r="1002" ht="76.5" customHeight="1" x14ac:dyDescent="0.3"/>
    <row r="1003" ht="180.75" customHeight="1" x14ac:dyDescent="0.3"/>
    <row r="1004" ht="16.5" x14ac:dyDescent="0.3"/>
    <row r="1005" ht="49.5" customHeight="1" x14ac:dyDescent="0.3"/>
    <row r="1006" ht="42" customHeight="1" x14ac:dyDescent="0.3"/>
    <row r="1007" ht="16.5" x14ac:dyDescent="0.3"/>
  </sheetData>
  <mergeCells count="759">
    <mergeCell ref="C961:D961"/>
    <mergeCell ref="C962:D962"/>
    <mergeCell ref="C963:D963"/>
    <mergeCell ref="C964:D964"/>
    <mergeCell ref="C965:D965"/>
    <mergeCell ref="C966:D966"/>
    <mergeCell ref="A958:D958"/>
    <mergeCell ref="C959:D959"/>
    <mergeCell ref="C960:D960"/>
    <mergeCell ref="C954:D954"/>
    <mergeCell ref="C955:D955"/>
    <mergeCell ref="C956:D956"/>
    <mergeCell ref="C957:D957"/>
    <mergeCell ref="C950:D950"/>
    <mergeCell ref="C951:D951"/>
    <mergeCell ref="A929:A931"/>
    <mergeCell ref="B929:C931"/>
    <mergeCell ref="B933:D933"/>
    <mergeCell ref="B935:D935"/>
    <mergeCell ref="B937:D937"/>
    <mergeCell ref="A939:D939"/>
    <mergeCell ref="C940:D940"/>
    <mergeCell ref="C941:D941"/>
    <mergeCell ref="C942:D942"/>
    <mergeCell ref="C943:D943"/>
    <mergeCell ref="C944:D944"/>
    <mergeCell ref="C945:D945"/>
    <mergeCell ref="C946:D946"/>
    <mergeCell ref="C947:D947"/>
    <mergeCell ref="A948:D948"/>
    <mergeCell ref="C949:D949"/>
    <mergeCell ref="C952:D952"/>
    <mergeCell ref="C953:D953"/>
    <mergeCell ref="C924:D924"/>
    <mergeCell ref="C925:D925"/>
    <mergeCell ref="C926:D926"/>
    <mergeCell ref="C915:D915"/>
    <mergeCell ref="C916:D916"/>
    <mergeCell ref="C917:D917"/>
    <mergeCell ref="A918:D918"/>
    <mergeCell ref="C919:D919"/>
    <mergeCell ref="C920:D920"/>
    <mergeCell ref="C921:D921"/>
    <mergeCell ref="C922:D922"/>
    <mergeCell ref="C923:D923"/>
    <mergeCell ref="C881:D881"/>
    <mergeCell ref="C882:D882"/>
    <mergeCell ref="C883:D883"/>
    <mergeCell ref="C884:D884"/>
    <mergeCell ref="C885:D885"/>
    <mergeCell ref="C886:D886"/>
    <mergeCell ref="A889:A891"/>
    <mergeCell ref="B889:C891"/>
    <mergeCell ref="B893:D893"/>
    <mergeCell ref="C913:D913"/>
    <mergeCell ref="C914:D914"/>
    <mergeCell ref="B895:D895"/>
    <mergeCell ref="B897:D897"/>
    <mergeCell ref="A899:D899"/>
    <mergeCell ref="C900:D900"/>
    <mergeCell ref="C901:D901"/>
    <mergeCell ref="C902:D902"/>
    <mergeCell ref="C903:D903"/>
    <mergeCell ref="C904:D904"/>
    <mergeCell ref="C906:D906"/>
    <mergeCell ref="C907:D907"/>
    <mergeCell ref="A908:D908"/>
    <mergeCell ref="C909:D909"/>
    <mergeCell ref="C910:D910"/>
    <mergeCell ref="C911:D911"/>
    <mergeCell ref="C912:D912"/>
    <mergeCell ref="C905:D905"/>
    <mergeCell ref="C872:D872"/>
    <mergeCell ref="C873:D873"/>
    <mergeCell ref="C874:D874"/>
    <mergeCell ref="C875:D875"/>
    <mergeCell ref="C876:D876"/>
    <mergeCell ref="C877:D877"/>
    <mergeCell ref="A878:D878"/>
    <mergeCell ref="C879:D879"/>
    <mergeCell ref="C880:D880"/>
    <mergeCell ref="C863:D863"/>
    <mergeCell ref="C864:D864"/>
    <mergeCell ref="C865:D865"/>
    <mergeCell ref="C866:D866"/>
    <mergeCell ref="C867:D867"/>
    <mergeCell ref="A868:D868"/>
    <mergeCell ref="C869:D869"/>
    <mergeCell ref="C870:D870"/>
    <mergeCell ref="C871:D871"/>
    <mergeCell ref="A849:A851"/>
    <mergeCell ref="B849:C851"/>
    <mergeCell ref="B853:D853"/>
    <mergeCell ref="B855:D855"/>
    <mergeCell ref="B857:D857"/>
    <mergeCell ref="A859:D859"/>
    <mergeCell ref="C860:D860"/>
    <mergeCell ref="C861:D861"/>
    <mergeCell ref="C862:D862"/>
    <mergeCell ref="C764:D764"/>
    <mergeCell ref="C765:D765"/>
    <mergeCell ref="C766:D766"/>
    <mergeCell ref="C749:D749"/>
    <mergeCell ref="C750:D750"/>
    <mergeCell ref="C751:D751"/>
    <mergeCell ref="C752:D752"/>
    <mergeCell ref="C753:D753"/>
    <mergeCell ref="C754:D754"/>
    <mergeCell ref="C755:D755"/>
    <mergeCell ref="A758:D758"/>
    <mergeCell ref="C759:D759"/>
    <mergeCell ref="C760:D760"/>
    <mergeCell ref="C761:D761"/>
    <mergeCell ref="C762:D762"/>
    <mergeCell ref="C763:D763"/>
    <mergeCell ref="C756:D756"/>
    <mergeCell ref="C757:D757"/>
    <mergeCell ref="C740:D740"/>
    <mergeCell ref="C741:D741"/>
    <mergeCell ref="C742:D742"/>
    <mergeCell ref="C743:D743"/>
    <mergeCell ref="C744:D744"/>
    <mergeCell ref="C745:D745"/>
    <mergeCell ref="C746:D746"/>
    <mergeCell ref="C747:D747"/>
    <mergeCell ref="A748:D748"/>
    <mergeCell ref="C724:D724"/>
    <mergeCell ref="C725:D725"/>
    <mergeCell ref="C726:D726"/>
    <mergeCell ref="A729:A731"/>
    <mergeCell ref="B729:C731"/>
    <mergeCell ref="B733:D733"/>
    <mergeCell ref="B735:D735"/>
    <mergeCell ref="B737:D737"/>
    <mergeCell ref="A739:D739"/>
    <mergeCell ref="C721:D721"/>
    <mergeCell ref="C722:D722"/>
    <mergeCell ref="C723:D723"/>
    <mergeCell ref="C681:D681"/>
    <mergeCell ref="C682:D682"/>
    <mergeCell ref="C683:D683"/>
    <mergeCell ref="C684:D684"/>
    <mergeCell ref="C685:D685"/>
    <mergeCell ref="C686:D686"/>
    <mergeCell ref="C712:D712"/>
    <mergeCell ref="C700:D700"/>
    <mergeCell ref="C701:D701"/>
    <mergeCell ref="C702:D702"/>
    <mergeCell ref="B689:C691"/>
    <mergeCell ref="B693:D693"/>
    <mergeCell ref="B695:D695"/>
    <mergeCell ref="B697:D697"/>
    <mergeCell ref="A699:D699"/>
    <mergeCell ref="C706:D706"/>
    <mergeCell ref="C707:D707"/>
    <mergeCell ref="A708:D708"/>
    <mergeCell ref="C709:D709"/>
    <mergeCell ref="C710:D710"/>
    <mergeCell ref="C711:D711"/>
    <mergeCell ref="C719:D719"/>
    <mergeCell ref="C720:D720"/>
    <mergeCell ref="C703:D703"/>
    <mergeCell ref="C704:D704"/>
    <mergeCell ref="C705:D705"/>
    <mergeCell ref="C669:D669"/>
    <mergeCell ref="C670:D670"/>
    <mergeCell ref="C671:D671"/>
    <mergeCell ref="C672:D672"/>
    <mergeCell ref="C673:D673"/>
    <mergeCell ref="C713:D713"/>
    <mergeCell ref="C714:D714"/>
    <mergeCell ref="C715:D715"/>
    <mergeCell ref="C716:D716"/>
    <mergeCell ref="C717:D717"/>
    <mergeCell ref="A718:D718"/>
    <mergeCell ref="A678:D678"/>
    <mergeCell ref="C679:D679"/>
    <mergeCell ref="C680:D680"/>
    <mergeCell ref="A689:A691"/>
    <mergeCell ref="C674:D674"/>
    <mergeCell ref="C675:D675"/>
    <mergeCell ref="C676:D676"/>
    <mergeCell ref="C677:D677"/>
    <mergeCell ref="C660:D660"/>
    <mergeCell ref="C661:D661"/>
    <mergeCell ref="C662:D662"/>
    <mergeCell ref="C663:D663"/>
    <mergeCell ref="C664:D664"/>
    <mergeCell ref="C665:D665"/>
    <mergeCell ref="C666:D666"/>
    <mergeCell ref="C667:D667"/>
    <mergeCell ref="A668:D668"/>
    <mergeCell ref="C644:D644"/>
    <mergeCell ref="C645:D645"/>
    <mergeCell ref="C646:D646"/>
    <mergeCell ref="A649:A651"/>
    <mergeCell ref="B649:C651"/>
    <mergeCell ref="B653:D653"/>
    <mergeCell ref="B655:D655"/>
    <mergeCell ref="B657:D657"/>
    <mergeCell ref="A659:D659"/>
    <mergeCell ref="C635:D635"/>
    <mergeCell ref="C636:D636"/>
    <mergeCell ref="C637:D637"/>
    <mergeCell ref="A638:D638"/>
    <mergeCell ref="C639:D639"/>
    <mergeCell ref="C640:D640"/>
    <mergeCell ref="C641:D641"/>
    <mergeCell ref="C642:D642"/>
    <mergeCell ref="C643:D643"/>
    <mergeCell ref="C626:D626"/>
    <mergeCell ref="C627:D627"/>
    <mergeCell ref="A628:D628"/>
    <mergeCell ref="C629:D629"/>
    <mergeCell ref="C630:D630"/>
    <mergeCell ref="C631:D631"/>
    <mergeCell ref="C632:D632"/>
    <mergeCell ref="C633:D633"/>
    <mergeCell ref="C634:D634"/>
    <mergeCell ref="C623:D623"/>
    <mergeCell ref="C624:D624"/>
    <mergeCell ref="C625:D625"/>
    <mergeCell ref="C601:D601"/>
    <mergeCell ref="C602:D602"/>
    <mergeCell ref="C603:D603"/>
    <mergeCell ref="C604:D604"/>
    <mergeCell ref="C605:D605"/>
    <mergeCell ref="C606:D606"/>
    <mergeCell ref="B615:D615"/>
    <mergeCell ref="B617:D617"/>
    <mergeCell ref="A619:D619"/>
    <mergeCell ref="C620:D620"/>
    <mergeCell ref="C621:D621"/>
    <mergeCell ref="C622:D622"/>
    <mergeCell ref="A609:A611"/>
    <mergeCell ref="B609:C611"/>
    <mergeCell ref="B613:D613"/>
    <mergeCell ref="C592:D592"/>
    <mergeCell ref="C593:D593"/>
    <mergeCell ref="C594:D594"/>
    <mergeCell ref="C595:D595"/>
    <mergeCell ref="C596:D596"/>
    <mergeCell ref="C597:D597"/>
    <mergeCell ref="A598:D598"/>
    <mergeCell ref="C599:D599"/>
    <mergeCell ref="C600:D600"/>
    <mergeCell ref="C583:D583"/>
    <mergeCell ref="C584:D584"/>
    <mergeCell ref="C585:D585"/>
    <mergeCell ref="C586:D586"/>
    <mergeCell ref="C587:D587"/>
    <mergeCell ref="A588:D588"/>
    <mergeCell ref="C589:D589"/>
    <mergeCell ref="C590:D590"/>
    <mergeCell ref="C591:D591"/>
    <mergeCell ref="A569:A571"/>
    <mergeCell ref="B569:C571"/>
    <mergeCell ref="B573:D573"/>
    <mergeCell ref="B575:D575"/>
    <mergeCell ref="B577:D577"/>
    <mergeCell ref="A579:D579"/>
    <mergeCell ref="C580:D580"/>
    <mergeCell ref="C581:D581"/>
    <mergeCell ref="C582:D582"/>
    <mergeCell ref="C564:D564"/>
    <mergeCell ref="C565:D565"/>
    <mergeCell ref="C566:D566"/>
    <mergeCell ref="C549:D549"/>
    <mergeCell ref="C550:D550"/>
    <mergeCell ref="C551:D551"/>
    <mergeCell ref="C552:D552"/>
    <mergeCell ref="C553:D553"/>
    <mergeCell ref="C554:D554"/>
    <mergeCell ref="C555:D555"/>
    <mergeCell ref="A558:D558"/>
    <mergeCell ref="C559:D559"/>
    <mergeCell ref="C560:D560"/>
    <mergeCell ref="C561:D561"/>
    <mergeCell ref="C562:D562"/>
    <mergeCell ref="C563:D563"/>
    <mergeCell ref="C556:D556"/>
    <mergeCell ref="C557:D557"/>
    <mergeCell ref="C540:D540"/>
    <mergeCell ref="C541:D541"/>
    <mergeCell ref="C542:D542"/>
    <mergeCell ref="C543:D543"/>
    <mergeCell ref="C544:D544"/>
    <mergeCell ref="C545:D545"/>
    <mergeCell ref="C546:D546"/>
    <mergeCell ref="C547:D547"/>
    <mergeCell ref="A548:D548"/>
    <mergeCell ref="C524:D524"/>
    <mergeCell ref="C525:D525"/>
    <mergeCell ref="C526:D526"/>
    <mergeCell ref="A529:A531"/>
    <mergeCell ref="B529:C531"/>
    <mergeCell ref="B533:D533"/>
    <mergeCell ref="B535:D535"/>
    <mergeCell ref="B537:D537"/>
    <mergeCell ref="A539:D539"/>
    <mergeCell ref="C521:D521"/>
    <mergeCell ref="C522:D522"/>
    <mergeCell ref="C523:D523"/>
    <mergeCell ref="C506:D506"/>
    <mergeCell ref="C507:D507"/>
    <mergeCell ref="A508:D508"/>
    <mergeCell ref="C509:D509"/>
    <mergeCell ref="C510:D510"/>
    <mergeCell ref="C511:D511"/>
    <mergeCell ref="C512:D512"/>
    <mergeCell ref="C515:D515"/>
    <mergeCell ref="C516:D516"/>
    <mergeCell ref="C517:D517"/>
    <mergeCell ref="A518:D518"/>
    <mergeCell ref="C519:D519"/>
    <mergeCell ref="C520:D520"/>
    <mergeCell ref="C505:D505"/>
    <mergeCell ref="C481:D481"/>
    <mergeCell ref="C482:D482"/>
    <mergeCell ref="C483:D483"/>
    <mergeCell ref="C484:D484"/>
    <mergeCell ref="C485:D485"/>
    <mergeCell ref="C486:D486"/>
    <mergeCell ref="C513:D513"/>
    <mergeCell ref="C514:D514"/>
    <mergeCell ref="B495:D495"/>
    <mergeCell ref="B497:D497"/>
    <mergeCell ref="A499:D499"/>
    <mergeCell ref="C500:D500"/>
    <mergeCell ref="C501:D501"/>
    <mergeCell ref="C502:D502"/>
    <mergeCell ref="C503:D503"/>
    <mergeCell ref="C504:D504"/>
    <mergeCell ref="B489:C491"/>
    <mergeCell ref="B493:D493"/>
    <mergeCell ref="A478:D478"/>
    <mergeCell ref="C364:D364"/>
    <mergeCell ref="C365:D365"/>
    <mergeCell ref="C366:D366"/>
    <mergeCell ref="A369:A371"/>
    <mergeCell ref="B369:C371"/>
    <mergeCell ref="B373:D373"/>
    <mergeCell ref="B375:D375"/>
    <mergeCell ref="B377:D377"/>
    <mergeCell ref="A379:D379"/>
    <mergeCell ref="C380:D380"/>
    <mergeCell ref="C381:D381"/>
    <mergeCell ref="C382:D382"/>
    <mergeCell ref="C383:D383"/>
    <mergeCell ref="C384:D384"/>
    <mergeCell ref="C399:D399"/>
    <mergeCell ref="C400:D400"/>
    <mergeCell ref="C401:D401"/>
    <mergeCell ref="C402:D402"/>
    <mergeCell ref="C403:D403"/>
    <mergeCell ref="C404:D404"/>
    <mergeCell ref="C393:D393"/>
    <mergeCell ref="C394:D394"/>
    <mergeCell ref="C395:D395"/>
    <mergeCell ref="C355:D355"/>
    <mergeCell ref="C356:D356"/>
    <mergeCell ref="C357:D357"/>
    <mergeCell ref="A358:D358"/>
    <mergeCell ref="C359:D359"/>
    <mergeCell ref="C360:D360"/>
    <mergeCell ref="C361:D361"/>
    <mergeCell ref="C362:D362"/>
    <mergeCell ref="C363:D363"/>
    <mergeCell ref="C346:D346"/>
    <mergeCell ref="C347:D347"/>
    <mergeCell ref="A348:D348"/>
    <mergeCell ref="C349:D349"/>
    <mergeCell ref="C350:D350"/>
    <mergeCell ref="C351:D351"/>
    <mergeCell ref="C352:D352"/>
    <mergeCell ref="C353:D353"/>
    <mergeCell ref="C354:D354"/>
    <mergeCell ref="B335:D335"/>
    <mergeCell ref="B337:D337"/>
    <mergeCell ref="A339:D339"/>
    <mergeCell ref="C340:D340"/>
    <mergeCell ref="C341:D341"/>
    <mergeCell ref="C342:D342"/>
    <mergeCell ref="C343:D343"/>
    <mergeCell ref="C344:D344"/>
    <mergeCell ref="C345:D345"/>
    <mergeCell ref="A329:A331"/>
    <mergeCell ref="B329:C331"/>
    <mergeCell ref="B333:D333"/>
    <mergeCell ref="C312:D312"/>
    <mergeCell ref="C313:D313"/>
    <mergeCell ref="C314:D314"/>
    <mergeCell ref="C315:D315"/>
    <mergeCell ref="C316:D316"/>
    <mergeCell ref="C317:D317"/>
    <mergeCell ref="A318:D318"/>
    <mergeCell ref="C321:D321"/>
    <mergeCell ref="C322:D322"/>
    <mergeCell ref="C323:D323"/>
    <mergeCell ref="C324:D324"/>
    <mergeCell ref="C325:D325"/>
    <mergeCell ref="C326:D326"/>
    <mergeCell ref="C319:D319"/>
    <mergeCell ref="C320:D320"/>
    <mergeCell ref="C303:D303"/>
    <mergeCell ref="C304:D304"/>
    <mergeCell ref="C305:D305"/>
    <mergeCell ref="C306:D306"/>
    <mergeCell ref="C307:D307"/>
    <mergeCell ref="A308:D308"/>
    <mergeCell ref="C309:D309"/>
    <mergeCell ref="C310:D310"/>
    <mergeCell ref="C311:D311"/>
    <mergeCell ref="A289:A291"/>
    <mergeCell ref="B289:C291"/>
    <mergeCell ref="B293:D293"/>
    <mergeCell ref="B295:D295"/>
    <mergeCell ref="B297:D297"/>
    <mergeCell ref="A299:D299"/>
    <mergeCell ref="C300:D300"/>
    <mergeCell ref="C301:D301"/>
    <mergeCell ref="C302:D302"/>
    <mergeCell ref="C279:D279"/>
    <mergeCell ref="C280:D280"/>
    <mergeCell ref="C282:D282"/>
    <mergeCell ref="C260:D260"/>
    <mergeCell ref="C261:D261"/>
    <mergeCell ref="C262:D262"/>
    <mergeCell ref="C263:D263"/>
    <mergeCell ref="C264:D264"/>
    <mergeCell ref="C265:D265"/>
    <mergeCell ref="C266:D266"/>
    <mergeCell ref="C269:D269"/>
    <mergeCell ref="C270:D270"/>
    <mergeCell ref="C275:D275"/>
    <mergeCell ref="C276:D276"/>
    <mergeCell ref="C277:D277"/>
    <mergeCell ref="A278:D278"/>
    <mergeCell ref="C267:D267"/>
    <mergeCell ref="A268:D268"/>
    <mergeCell ref="C244:D244"/>
    <mergeCell ref="C245:D245"/>
    <mergeCell ref="C246:D246"/>
    <mergeCell ref="A249:A251"/>
    <mergeCell ref="B249:C251"/>
    <mergeCell ref="B253:D253"/>
    <mergeCell ref="B255:D255"/>
    <mergeCell ref="B257:D257"/>
    <mergeCell ref="A259:D259"/>
    <mergeCell ref="C235:D235"/>
    <mergeCell ref="C236:D236"/>
    <mergeCell ref="C237:D237"/>
    <mergeCell ref="A238:D238"/>
    <mergeCell ref="C239:D239"/>
    <mergeCell ref="C240:D240"/>
    <mergeCell ref="C241:D241"/>
    <mergeCell ref="C242:D242"/>
    <mergeCell ref="C243:D243"/>
    <mergeCell ref="C232:D232"/>
    <mergeCell ref="C233:D233"/>
    <mergeCell ref="C234:D234"/>
    <mergeCell ref="B215:D215"/>
    <mergeCell ref="B217:D217"/>
    <mergeCell ref="A219:D219"/>
    <mergeCell ref="C220:D220"/>
    <mergeCell ref="C221:D221"/>
    <mergeCell ref="C222:D222"/>
    <mergeCell ref="C223:D223"/>
    <mergeCell ref="C226:D226"/>
    <mergeCell ref="C227:D227"/>
    <mergeCell ref="A228:D228"/>
    <mergeCell ref="C229:D229"/>
    <mergeCell ref="C230:D230"/>
    <mergeCell ref="C231:D231"/>
    <mergeCell ref="C190:D190"/>
    <mergeCell ref="C191:D191"/>
    <mergeCell ref="C192:D192"/>
    <mergeCell ref="C193:D193"/>
    <mergeCell ref="C194:D194"/>
    <mergeCell ref="C195:D195"/>
    <mergeCell ref="A196:D196"/>
    <mergeCell ref="C224:D224"/>
    <mergeCell ref="C225:D225"/>
    <mergeCell ref="C199:D199"/>
    <mergeCell ref="C200:D200"/>
    <mergeCell ref="C201:D201"/>
    <mergeCell ref="C202:D202"/>
    <mergeCell ref="C203:D203"/>
    <mergeCell ref="C204:D204"/>
    <mergeCell ref="A54:D54"/>
    <mergeCell ref="C55:D55"/>
    <mergeCell ref="C56:D56"/>
    <mergeCell ref="C57:D57"/>
    <mergeCell ref="C58:D58"/>
    <mergeCell ref="A44:A46"/>
    <mergeCell ref="B44:C46"/>
    <mergeCell ref="B48:D48"/>
    <mergeCell ref="B50:D50"/>
    <mergeCell ref="B52:D52"/>
    <mergeCell ref="C64:D64"/>
    <mergeCell ref="C65:D65"/>
    <mergeCell ref="C66:D66"/>
    <mergeCell ref="C67:D67"/>
    <mergeCell ref="C68:D68"/>
    <mergeCell ref="C59:D59"/>
    <mergeCell ref="C60:D60"/>
    <mergeCell ref="C61:D61"/>
    <mergeCell ref="C62:D62"/>
    <mergeCell ref="A63:D63"/>
    <mergeCell ref="C74:D74"/>
    <mergeCell ref="C75:D75"/>
    <mergeCell ref="C76:D76"/>
    <mergeCell ref="C77:D77"/>
    <mergeCell ref="C78:D78"/>
    <mergeCell ref="C69:D69"/>
    <mergeCell ref="C70:D70"/>
    <mergeCell ref="C71:D71"/>
    <mergeCell ref="C72:D72"/>
    <mergeCell ref="A73:D73"/>
    <mergeCell ref="C79:D79"/>
    <mergeCell ref="C80:D80"/>
    <mergeCell ref="C81:D81"/>
    <mergeCell ref="A127:A129"/>
    <mergeCell ref="B127:C129"/>
    <mergeCell ref="C281:D281"/>
    <mergeCell ref="C271:D271"/>
    <mergeCell ref="C272:D272"/>
    <mergeCell ref="C273:D273"/>
    <mergeCell ref="C274:D274"/>
    <mergeCell ref="C189:D189"/>
    <mergeCell ref="A167:A169"/>
    <mergeCell ref="B167:C169"/>
    <mergeCell ref="B171:D171"/>
    <mergeCell ref="B173:D173"/>
    <mergeCell ref="B175:D175"/>
    <mergeCell ref="A177:D177"/>
    <mergeCell ref="C178:D178"/>
    <mergeCell ref="C179:D179"/>
    <mergeCell ref="C180:D180"/>
    <mergeCell ref="C197:D197"/>
    <mergeCell ref="C198:D198"/>
    <mergeCell ref="C181:D181"/>
    <mergeCell ref="C182:D182"/>
    <mergeCell ref="C142:D142"/>
    <mergeCell ref="C143:D143"/>
    <mergeCell ref="C144:D144"/>
    <mergeCell ref="C145:D145"/>
    <mergeCell ref="B131:D131"/>
    <mergeCell ref="B133:D133"/>
    <mergeCell ref="B135:D135"/>
    <mergeCell ref="A137:D137"/>
    <mergeCell ref="C138:D138"/>
    <mergeCell ref="C139:D139"/>
    <mergeCell ref="A146:D146"/>
    <mergeCell ref="C147:D147"/>
    <mergeCell ref="C283:D283"/>
    <mergeCell ref="C284:D284"/>
    <mergeCell ref="C285:D285"/>
    <mergeCell ref="C286:D286"/>
    <mergeCell ref="C153:D153"/>
    <mergeCell ref="C154:D154"/>
    <mergeCell ref="C155:D155"/>
    <mergeCell ref="A156:D156"/>
    <mergeCell ref="C183:D183"/>
    <mergeCell ref="C184:D184"/>
    <mergeCell ref="C185:D185"/>
    <mergeCell ref="A186:D186"/>
    <mergeCell ref="C187:D187"/>
    <mergeCell ref="C188:D188"/>
    <mergeCell ref="A209:A211"/>
    <mergeCell ref="B209:C211"/>
    <mergeCell ref="B213:D213"/>
    <mergeCell ref="C148:D148"/>
    <mergeCell ref="C149:D149"/>
    <mergeCell ref="C150:D150"/>
    <mergeCell ref="C151:D151"/>
    <mergeCell ref="C152:D152"/>
    <mergeCell ref="A769:A771"/>
    <mergeCell ref="B769:C771"/>
    <mergeCell ref="B773:D773"/>
    <mergeCell ref="C471:D471"/>
    <mergeCell ref="A449:A451"/>
    <mergeCell ref="B449:C451"/>
    <mergeCell ref="B453:D453"/>
    <mergeCell ref="B455:D455"/>
    <mergeCell ref="B457:D457"/>
    <mergeCell ref="A459:D459"/>
    <mergeCell ref="C460:D460"/>
    <mergeCell ref="C461:D461"/>
    <mergeCell ref="C462:D462"/>
    <mergeCell ref="C479:D479"/>
    <mergeCell ref="C480:D480"/>
    <mergeCell ref="C463:D463"/>
    <mergeCell ref="C464:D464"/>
    <mergeCell ref="C465:D465"/>
    <mergeCell ref="C472:D472"/>
    <mergeCell ref="C473:D473"/>
    <mergeCell ref="C474:D474"/>
    <mergeCell ref="C475:D475"/>
    <mergeCell ref="C476:D476"/>
    <mergeCell ref="C477:D477"/>
    <mergeCell ref="C786:D786"/>
    <mergeCell ref="B775:D775"/>
    <mergeCell ref="B777:D777"/>
    <mergeCell ref="A779:D779"/>
    <mergeCell ref="C780:D780"/>
    <mergeCell ref="C781:D781"/>
    <mergeCell ref="C385:D385"/>
    <mergeCell ref="C386:D386"/>
    <mergeCell ref="C387:D387"/>
    <mergeCell ref="A388:D388"/>
    <mergeCell ref="C784:D784"/>
    <mergeCell ref="C785:D785"/>
    <mergeCell ref="C389:D389"/>
    <mergeCell ref="C390:D390"/>
    <mergeCell ref="C391:D391"/>
    <mergeCell ref="C392:D392"/>
    <mergeCell ref="C782:D782"/>
    <mergeCell ref="C783:D783"/>
    <mergeCell ref="C466:D466"/>
    <mergeCell ref="C467:D467"/>
    <mergeCell ref="A468:D468"/>
    <mergeCell ref="C469:D469"/>
    <mergeCell ref="C470:D470"/>
    <mergeCell ref="A489:A491"/>
    <mergeCell ref="C792:D792"/>
    <mergeCell ref="C793:D793"/>
    <mergeCell ref="C794:D794"/>
    <mergeCell ref="C795:D795"/>
    <mergeCell ref="C796:D796"/>
    <mergeCell ref="C787:D787"/>
    <mergeCell ref="A788:D788"/>
    <mergeCell ref="C789:D789"/>
    <mergeCell ref="C790:D790"/>
    <mergeCell ref="C791:D791"/>
    <mergeCell ref="B817:D817"/>
    <mergeCell ref="C802:D802"/>
    <mergeCell ref="C803:D803"/>
    <mergeCell ref="C804:D804"/>
    <mergeCell ref="C805:D805"/>
    <mergeCell ref="C806:D806"/>
    <mergeCell ref="C797:D797"/>
    <mergeCell ref="A798:D798"/>
    <mergeCell ref="C799:D799"/>
    <mergeCell ref="C800:D800"/>
    <mergeCell ref="C801:D801"/>
    <mergeCell ref="A809:A811"/>
    <mergeCell ref="B809:C811"/>
    <mergeCell ref="B813:D813"/>
    <mergeCell ref="B815:D815"/>
    <mergeCell ref="C844:D844"/>
    <mergeCell ref="C845:D845"/>
    <mergeCell ref="C846:D846"/>
    <mergeCell ref="C839:D839"/>
    <mergeCell ref="C840:D840"/>
    <mergeCell ref="C841:D841"/>
    <mergeCell ref="C842:D842"/>
    <mergeCell ref="C843:D843"/>
    <mergeCell ref="C829:D829"/>
    <mergeCell ref="C830:D830"/>
    <mergeCell ref="C831:D831"/>
    <mergeCell ref="C832:D832"/>
    <mergeCell ref="C833:D833"/>
    <mergeCell ref="C834:D834"/>
    <mergeCell ref="C835:D835"/>
    <mergeCell ref="C836:D836"/>
    <mergeCell ref="C837:D837"/>
    <mergeCell ref="A838:D838"/>
    <mergeCell ref="C824:D824"/>
    <mergeCell ref="C825:D825"/>
    <mergeCell ref="C826:D826"/>
    <mergeCell ref="C827:D827"/>
    <mergeCell ref="A828:D828"/>
    <mergeCell ref="A819:D819"/>
    <mergeCell ref="C820:D820"/>
    <mergeCell ref="C821:D821"/>
    <mergeCell ref="C822:D822"/>
    <mergeCell ref="C823:D823"/>
    <mergeCell ref="C98:D98"/>
    <mergeCell ref="C99:D99"/>
    <mergeCell ref="C100:D100"/>
    <mergeCell ref="C101:D101"/>
    <mergeCell ref="C102:D102"/>
    <mergeCell ref="C103:D103"/>
    <mergeCell ref="C163:D163"/>
    <mergeCell ref="C164:D164"/>
    <mergeCell ref="A85:A87"/>
    <mergeCell ref="B85:C87"/>
    <mergeCell ref="B89:D89"/>
    <mergeCell ref="B91:D91"/>
    <mergeCell ref="B93:D93"/>
    <mergeCell ref="A95:D95"/>
    <mergeCell ref="C96:D96"/>
    <mergeCell ref="C97:D97"/>
    <mergeCell ref="C157:D157"/>
    <mergeCell ref="C158:D158"/>
    <mergeCell ref="C159:D159"/>
    <mergeCell ref="C160:D160"/>
    <mergeCell ref="C161:D161"/>
    <mergeCell ref="C162:D162"/>
    <mergeCell ref="C140:D140"/>
    <mergeCell ref="C141:D141"/>
    <mergeCell ref="A104:D104"/>
    <mergeCell ref="C105:D105"/>
    <mergeCell ref="C106:D106"/>
    <mergeCell ref="C107:D107"/>
    <mergeCell ref="C117:D117"/>
    <mergeCell ref="C118:D118"/>
    <mergeCell ref="A114:D114"/>
    <mergeCell ref="C115:D115"/>
    <mergeCell ref="C116:D116"/>
    <mergeCell ref="C119:D119"/>
    <mergeCell ref="C120:D120"/>
    <mergeCell ref="C121:D121"/>
    <mergeCell ref="C122:D122"/>
    <mergeCell ref="C108:D108"/>
    <mergeCell ref="C109:D109"/>
    <mergeCell ref="C110:D110"/>
    <mergeCell ref="C111:D111"/>
    <mergeCell ref="C112:D112"/>
    <mergeCell ref="C113:D113"/>
    <mergeCell ref="C396:D396"/>
    <mergeCell ref="C397:D397"/>
    <mergeCell ref="A398:D398"/>
    <mergeCell ref="B417:D417"/>
    <mergeCell ref="A419:D419"/>
    <mergeCell ref="C420:D420"/>
    <mergeCell ref="C421:D421"/>
    <mergeCell ref="C422:D422"/>
    <mergeCell ref="C423:D423"/>
    <mergeCell ref="C405:D405"/>
    <mergeCell ref="C406:D406"/>
    <mergeCell ref="A409:A411"/>
    <mergeCell ref="B409:C411"/>
    <mergeCell ref="B413:D413"/>
    <mergeCell ref="B415:D415"/>
    <mergeCell ref="C430:D430"/>
    <mergeCell ref="C431:D431"/>
    <mergeCell ref="C441:D441"/>
    <mergeCell ref="C442:D442"/>
    <mergeCell ref="C443:D443"/>
    <mergeCell ref="C444:D444"/>
    <mergeCell ref="C440:D440"/>
    <mergeCell ref="C424:D424"/>
    <mergeCell ref="C425:D425"/>
    <mergeCell ref="C426:D426"/>
    <mergeCell ref="C427:D427"/>
    <mergeCell ref="A428:D428"/>
    <mergeCell ref="C429:D429"/>
    <mergeCell ref="C445:D445"/>
    <mergeCell ref="C446:D446"/>
    <mergeCell ref="C432:D432"/>
    <mergeCell ref="C433:D433"/>
    <mergeCell ref="C434:D434"/>
    <mergeCell ref="C435:D435"/>
    <mergeCell ref="C436:D436"/>
    <mergeCell ref="C437:D437"/>
    <mergeCell ref="A438:D438"/>
    <mergeCell ref="C439:D439"/>
  </mergeCells>
  <pageMargins left="0.7" right="0.7" top="0.75" bottom="0.75" header="0" footer="0"/>
  <pageSetup orientation="portrait"/>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heetViews>
  <sheetFormatPr baseColWidth="10" defaultColWidth="14.42578125" defaultRowHeight="15" customHeight="1" x14ac:dyDescent="0.2"/>
  <cols>
    <col min="1" max="1" width="3.42578125" customWidth="1"/>
    <col min="2" max="2" width="11.42578125" customWidth="1"/>
    <col min="3" max="3" width="56.85546875" customWidth="1"/>
    <col min="4" max="5" width="5.7109375" customWidth="1"/>
    <col min="6" max="6" width="10.7109375" customWidth="1"/>
    <col min="7" max="7" width="4.85546875" customWidth="1"/>
    <col min="8" max="8" width="10.7109375" customWidth="1"/>
    <col min="9" max="9" width="46.42578125" customWidth="1"/>
    <col min="10" max="11" width="5.7109375" customWidth="1"/>
    <col min="12" max="12" width="5.42578125" customWidth="1"/>
    <col min="13" max="13" width="5.140625" customWidth="1"/>
    <col min="14" max="14" width="10.7109375" customWidth="1"/>
    <col min="15" max="15" width="41.42578125" customWidth="1"/>
    <col min="16" max="17" width="5.7109375" customWidth="1"/>
    <col min="18" max="18" width="4" customWidth="1"/>
    <col min="19" max="19" width="5" customWidth="1"/>
    <col min="20" max="20" width="10.7109375" customWidth="1"/>
    <col min="21" max="21" width="32" customWidth="1"/>
    <col min="22" max="23" width="5.7109375" customWidth="1"/>
    <col min="24" max="24" width="4.42578125" customWidth="1"/>
    <col min="25" max="26" width="10.7109375" customWidth="1"/>
  </cols>
  <sheetData>
    <row r="1" spans="1:26" ht="21" customHeight="1" x14ac:dyDescent="0.2">
      <c r="A1" s="42" t="s">
        <v>181</v>
      </c>
      <c r="B1" s="43"/>
      <c r="C1" s="43"/>
      <c r="D1" s="43"/>
      <c r="E1" s="43"/>
      <c r="F1" s="44"/>
      <c r="G1" s="1"/>
      <c r="H1" s="1"/>
      <c r="I1" s="1"/>
      <c r="J1" s="1"/>
      <c r="K1" s="1"/>
      <c r="L1" s="1"/>
      <c r="M1" s="1"/>
      <c r="N1" s="1"/>
      <c r="O1" s="1"/>
      <c r="P1" s="1"/>
      <c r="Q1" s="1"/>
      <c r="R1" s="1"/>
      <c r="S1" s="1"/>
      <c r="T1" s="1"/>
      <c r="U1" s="1"/>
      <c r="V1" s="1"/>
      <c r="W1" s="1"/>
      <c r="X1" s="1"/>
      <c r="Y1" s="1"/>
      <c r="Z1" s="1"/>
    </row>
    <row r="2" spans="1:26" ht="13.5" customHeight="1" x14ac:dyDescent="0.2"/>
    <row r="3" spans="1:26" ht="24.75" customHeight="1" x14ac:dyDescent="0.2">
      <c r="A3" s="1450" t="s">
        <v>182</v>
      </c>
      <c r="B3" s="1266"/>
      <c r="C3" s="1447" t="s">
        <v>283</v>
      </c>
      <c r="D3" s="1265"/>
      <c r="E3" s="1266"/>
      <c r="G3" s="1450" t="s">
        <v>184</v>
      </c>
      <c r="H3" s="1266"/>
      <c r="I3" s="1447" t="s">
        <v>283</v>
      </c>
      <c r="J3" s="1265"/>
      <c r="K3" s="1266"/>
      <c r="M3" s="1450" t="s">
        <v>185</v>
      </c>
      <c r="N3" s="1266"/>
      <c r="O3" s="1447" t="s">
        <v>186</v>
      </c>
      <c r="P3" s="1265"/>
      <c r="Q3" s="1266"/>
      <c r="S3" s="1450" t="s">
        <v>185</v>
      </c>
      <c r="T3" s="1266"/>
      <c r="U3" s="1447" t="s">
        <v>187</v>
      </c>
      <c r="V3" s="1265"/>
      <c r="W3" s="1266"/>
    </row>
    <row r="4" spans="1:26" ht="12.75" customHeight="1" x14ac:dyDescent="0.2">
      <c r="A4" s="2"/>
      <c r="B4" s="2"/>
      <c r="C4" s="2"/>
      <c r="D4" s="2"/>
      <c r="E4" s="2"/>
      <c r="F4" s="2"/>
      <c r="G4" s="2"/>
      <c r="H4" s="2"/>
      <c r="I4" s="2"/>
      <c r="J4" s="2"/>
      <c r="K4" s="2"/>
      <c r="L4" s="2"/>
      <c r="M4" s="2"/>
      <c r="N4" s="2"/>
      <c r="O4" s="2"/>
      <c r="P4" s="2"/>
      <c r="Q4" s="2"/>
      <c r="R4" s="2"/>
      <c r="S4" s="2"/>
      <c r="T4" s="2"/>
      <c r="U4" s="2"/>
      <c r="V4" s="2"/>
      <c r="W4" s="2"/>
      <c r="X4" s="2"/>
    </row>
    <row r="5" spans="1:26" ht="15.75" customHeight="1" x14ac:dyDescent="0.2">
      <c r="A5" s="1448" t="s">
        <v>188</v>
      </c>
      <c r="B5" s="1265"/>
      <c r="C5" s="1265"/>
      <c r="D5" s="1265"/>
      <c r="E5" s="1266"/>
      <c r="G5" s="1448" t="s">
        <v>188</v>
      </c>
      <c r="H5" s="1265"/>
      <c r="I5" s="1265"/>
      <c r="J5" s="1265"/>
      <c r="K5" s="1266"/>
      <c r="M5" s="1448" t="s">
        <v>188</v>
      </c>
      <c r="N5" s="1265"/>
      <c r="O5" s="1265"/>
      <c r="P5" s="1265"/>
      <c r="Q5" s="1266"/>
      <c r="S5" s="1448" t="s">
        <v>188</v>
      </c>
      <c r="T5" s="1265"/>
      <c r="U5" s="1265"/>
      <c r="V5" s="1265"/>
      <c r="W5" s="1266"/>
    </row>
    <row r="6" spans="1:26" ht="15" customHeight="1" x14ac:dyDescent="0.2">
      <c r="A6" s="46"/>
      <c r="B6" s="1452" t="s">
        <v>189</v>
      </c>
      <c r="C6" s="1266"/>
      <c r="D6" s="1452" t="s">
        <v>190</v>
      </c>
      <c r="E6" s="1266"/>
      <c r="G6" s="46"/>
      <c r="H6" s="1452" t="s">
        <v>189</v>
      </c>
      <c r="I6" s="1266"/>
      <c r="J6" s="1452" t="s">
        <v>190</v>
      </c>
      <c r="K6" s="1266"/>
      <c r="M6" s="46"/>
      <c r="N6" s="1452" t="s">
        <v>189</v>
      </c>
      <c r="O6" s="1266"/>
      <c r="P6" s="1452" t="s">
        <v>190</v>
      </c>
      <c r="Q6" s="1266"/>
      <c r="S6" s="46"/>
      <c r="T6" s="1452" t="s">
        <v>189</v>
      </c>
      <c r="U6" s="1266"/>
      <c r="V6" s="1452" t="s">
        <v>190</v>
      </c>
      <c r="W6" s="1266"/>
    </row>
    <row r="7" spans="1:26" ht="33.75" customHeight="1" x14ac:dyDescent="0.2">
      <c r="A7" s="47" t="s">
        <v>191</v>
      </c>
      <c r="B7" s="1452" t="s">
        <v>193</v>
      </c>
      <c r="C7" s="1266"/>
      <c r="D7" s="46" t="s">
        <v>194</v>
      </c>
      <c r="E7" s="46" t="s">
        <v>195</v>
      </c>
      <c r="G7" s="47" t="s">
        <v>191</v>
      </c>
      <c r="H7" s="1452" t="s">
        <v>193</v>
      </c>
      <c r="I7" s="1266"/>
      <c r="J7" s="46" t="s">
        <v>194</v>
      </c>
      <c r="K7" s="46" t="s">
        <v>195</v>
      </c>
      <c r="M7" s="47" t="s">
        <v>191</v>
      </c>
      <c r="N7" s="1452" t="s">
        <v>193</v>
      </c>
      <c r="O7" s="1266"/>
      <c r="P7" s="46" t="s">
        <v>194</v>
      </c>
      <c r="Q7" s="46" t="s">
        <v>195</v>
      </c>
      <c r="S7" s="47" t="s">
        <v>191</v>
      </c>
      <c r="T7" s="1452" t="s">
        <v>193</v>
      </c>
      <c r="U7" s="1266"/>
      <c r="V7" s="46" t="s">
        <v>194</v>
      </c>
      <c r="W7" s="46" t="s">
        <v>195</v>
      </c>
    </row>
    <row r="8" spans="1:26" ht="26.25" customHeight="1" x14ac:dyDescent="0.2">
      <c r="A8" s="34">
        <v>1</v>
      </c>
      <c r="B8" s="1446" t="s">
        <v>200</v>
      </c>
      <c r="C8" s="1266"/>
      <c r="D8" s="50" t="s">
        <v>201</v>
      </c>
      <c r="E8" s="51"/>
      <c r="G8" s="34">
        <v>1</v>
      </c>
      <c r="H8" s="1446" t="s">
        <v>200</v>
      </c>
      <c r="I8" s="1266"/>
      <c r="J8" s="50" t="s">
        <v>102</v>
      </c>
      <c r="K8" s="53"/>
      <c r="M8" s="34">
        <v>1</v>
      </c>
      <c r="N8" s="1446" t="s">
        <v>200</v>
      </c>
      <c r="O8" s="1266"/>
      <c r="P8" s="50" t="s">
        <v>102</v>
      </c>
      <c r="Q8" s="53"/>
      <c r="S8" s="34">
        <v>1</v>
      </c>
      <c r="T8" s="1446" t="s">
        <v>200</v>
      </c>
      <c r="U8" s="1266"/>
      <c r="V8" s="50" t="s">
        <v>102</v>
      </c>
      <c r="W8" s="53"/>
    </row>
    <row r="9" spans="1:26" ht="26.25" customHeight="1" x14ac:dyDescent="0.2">
      <c r="A9" s="34">
        <v>2</v>
      </c>
      <c r="B9" s="1446" t="s">
        <v>203</v>
      </c>
      <c r="C9" s="1266"/>
      <c r="D9" s="54" t="s">
        <v>201</v>
      </c>
      <c r="E9" s="54"/>
      <c r="G9" s="34">
        <v>2</v>
      </c>
      <c r="H9" s="1446" t="s">
        <v>203</v>
      </c>
      <c r="I9" s="1266"/>
      <c r="J9" s="54" t="s">
        <v>102</v>
      </c>
      <c r="K9" s="53"/>
      <c r="M9" s="34">
        <v>2</v>
      </c>
      <c r="N9" s="1446" t="s">
        <v>203</v>
      </c>
      <c r="O9" s="1266"/>
      <c r="P9" s="54" t="s">
        <v>102</v>
      </c>
      <c r="Q9" s="53"/>
      <c r="S9" s="34">
        <v>2</v>
      </c>
      <c r="T9" s="1446" t="s">
        <v>203</v>
      </c>
      <c r="U9" s="1266"/>
      <c r="V9" s="54" t="s">
        <v>102</v>
      </c>
      <c r="W9" s="53"/>
    </row>
    <row r="10" spans="1:26" ht="26.25" customHeight="1" x14ac:dyDescent="0.2">
      <c r="A10" s="34">
        <v>3</v>
      </c>
      <c r="B10" s="1446" t="s">
        <v>204</v>
      </c>
      <c r="C10" s="1266"/>
      <c r="D10" s="54" t="s">
        <v>201</v>
      </c>
      <c r="E10" s="51"/>
      <c r="G10" s="34">
        <v>3</v>
      </c>
      <c r="H10" s="1446" t="s">
        <v>204</v>
      </c>
      <c r="I10" s="1266"/>
      <c r="J10" s="54"/>
      <c r="K10" s="53" t="s">
        <v>201</v>
      </c>
      <c r="M10" s="34">
        <v>3</v>
      </c>
      <c r="N10" s="1446" t="s">
        <v>204</v>
      </c>
      <c r="O10" s="1266"/>
      <c r="P10" s="54"/>
      <c r="Q10" s="53" t="s">
        <v>201</v>
      </c>
      <c r="S10" s="34">
        <v>3</v>
      </c>
      <c r="T10" s="1446" t="s">
        <v>204</v>
      </c>
      <c r="U10" s="1266"/>
      <c r="V10" s="54"/>
      <c r="W10" s="53" t="s">
        <v>201</v>
      </c>
    </row>
    <row r="11" spans="1:26" ht="26.25" customHeight="1" x14ac:dyDescent="0.2">
      <c r="A11" s="34">
        <v>4</v>
      </c>
      <c r="B11" s="1446" t="s">
        <v>205</v>
      </c>
      <c r="C11" s="1266"/>
      <c r="D11" s="54" t="s">
        <v>201</v>
      </c>
      <c r="E11" s="51"/>
      <c r="G11" s="34">
        <v>4</v>
      </c>
      <c r="H11" s="1446" t="s">
        <v>205</v>
      </c>
      <c r="I11" s="1266"/>
      <c r="J11" s="54"/>
      <c r="K11" s="53" t="s">
        <v>201</v>
      </c>
      <c r="M11" s="34">
        <v>4</v>
      </c>
      <c r="N11" s="1446" t="s">
        <v>205</v>
      </c>
      <c r="O11" s="1266"/>
      <c r="P11" s="54"/>
      <c r="Q11" s="53" t="s">
        <v>201</v>
      </c>
      <c r="S11" s="34">
        <v>4</v>
      </c>
      <c r="T11" s="1446" t="s">
        <v>205</v>
      </c>
      <c r="U11" s="1266"/>
      <c r="V11" s="54"/>
      <c r="W11" s="53" t="s">
        <v>201</v>
      </c>
    </row>
    <row r="12" spans="1:26" ht="26.25" customHeight="1" x14ac:dyDescent="0.2">
      <c r="A12" s="34">
        <v>5</v>
      </c>
      <c r="B12" s="1446" t="s">
        <v>207</v>
      </c>
      <c r="C12" s="1266"/>
      <c r="D12" s="54" t="s">
        <v>201</v>
      </c>
      <c r="E12" s="51"/>
      <c r="G12" s="34">
        <v>5</v>
      </c>
      <c r="H12" s="1446" t="s">
        <v>207</v>
      </c>
      <c r="I12" s="1266"/>
      <c r="J12" s="54"/>
      <c r="K12" s="53" t="s">
        <v>201</v>
      </c>
      <c r="M12" s="34">
        <v>5</v>
      </c>
      <c r="N12" s="1446" t="s">
        <v>207</v>
      </c>
      <c r="O12" s="1266"/>
      <c r="P12" s="54"/>
      <c r="Q12" s="53" t="s">
        <v>201</v>
      </c>
      <c r="S12" s="34">
        <v>5</v>
      </c>
      <c r="T12" s="1446" t="s">
        <v>207</v>
      </c>
      <c r="U12" s="1266"/>
      <c r="V12" s="54"/>
      <c r="W12" s="53" t="s">
        <v>201</v>
      </c>
    </row>
    <row r="13" spans="1:26" ht="26.25" customHeight="1" x14ac:dyDescent="0.2">
      <c r="A13" s="34">
        <v>6</v>
      </c>
      <c r="B13" s="1446" t="s">
        <v>208</v>
      </c>
      <c r="C13" s="1266"/>
      <c r="D13" s="54" t="s">
        <v>201</v>
      </c>
      <c r="E13" s="51"/>
      <c r="G13" s="34">
        <v>6</v>
      </c>
      <c r="H13" s="1446" t="s">
        <v>208</v>
      </c>
      <c r="I13" s="1266"/>
      <c r="J13" s="54"/>
      <c r="K13" s="53" t="s">
        <v>102</v>
      </c>
      <c r="M13" s="34">
        <v>6</v>
      </c>
      <c r="N13" s="1446" t="s">
        <v>208</v>
      </c>
      <c r="O13" s="1266"/>
      <c r="P13" s="54"/>
      <c r="Q13" s="53"/>
      <c r="S13" s="34">
        <v>6</v>
      </c>
      <c r="T13" s="1446" t="s">
        <v>208</v>
      </c>
      <c r="U13" s="1266"/>
      <c r="V13" s="54"/>
      <c r="W13" s="53"/>
    </row>
    <row r="14" spans="1:26" ht="26.25" customHeight="1" x14ac:dyDescent="0.2">
      <c r="A14" s="34">
        <v>7</v>
      </c>
      <c r="B14" s="1446" t="s">
        <v>209</v>
      </c>
      <c r="C14" s="1266"/>
      <c r="D14" s="54" t="s">
        <v>201</v>
      </c>
      <c r="E14" s="51"/>
      <c r="G14" s="34">
        <v>7</v>
      </c>
      <c r="H14" s="1446" t="s">
        <v>209</v>
      </c>
      <c r="I14" s="1266"/>
      <c r="J14" s="54"/>
      <c r="K14" s="53" t="s">
        <v>102</v>
      </c>
      <c r="M14" s="34">
        <v>7</v>
      </c>
      <c r="N14" s="1446" t="s">
        <v>209</v>
      </c>
      <c r="O14" s="1266"/>
      <c r="P14" s="54" t="s">
        <v>102</v>
      </c>
      <c r="Q14" s="53"/>
      <c r="S14" s="34">
        <v>7</v>
      </c>
      <c r="T14" s="1446" t="s">
        <v>209</v>
      </c>
      <c r="U14" s="1266"/>
      <c r="V14" s="54" t="s">
        <v>102</v>
      </c>
      <c r="W14" s="53"/>
    </row>
    <row r="15" spans="1:26" ht="26.25" customHeight="1" x14ac:dyDescent="0.2">
      <c r="A15" s="34">
        <v>8</v>
      </c>
      <c r="B15" s="1446" t="s">
        <v>210</v>
      </c>
      <c r="C15" s="1266"/>
      <c r="D15" s="54" t="s">
        <v>211</v>
      </c>
      <c r="E15" s="54" t="s">
        <v>201</v>
      </c>
      <c r="G15" s="34">
        <v>8</v>
      </c>
      <c r="H15" s="1446" t="s">
        <v>210</v>
      </c>
      <c r="I15" s="1266"/>
      <c r="J15" s="54"/>
      <c r="K15" s="53" t="s">
        <v>102</v>
      </c>
      <c r="M15" s="34">
        <v>8</v>
      </c>
      <c r="N15" s="1446" t="s">
        <v>210</v>
      </c>
      <c r="O15" s="1266"/>
      <c r="P15" s="54"/>
      <c r="Q15" s="53" t="s">
        <v>102</v>
      </c>
      <c r="S15" s="34">
        <v>8</v>
      </c>
      <c r="T15" s="1446" t="s">
        <v>210</v>
      </c>
      <c r="U15" s="1266"/>
      <c r="V15" s="54"/>
      <c r="W15" s="53" t="s">
        <v>102</v>
      </c>
    </row>
    <row r="16" spans="1:26" ht="26.25" customHeight="1" x14ac:dyDescent="0.2">
      <c r="A16" s="34">
        <v>9</v>
      </c>
      <c r="B16" s="1446" t="s">
        <v>212</v>
      </c>
      <c r="C16" s="1266"/>
      <c r="D16" s="54" t="s">
        <v>201</v>
      </c>
      <c r="E16" s="51"/>
      <c r="G16" s="34">
        <v>9</v>
      </c>
      <c r="H16" s="1446" t="s">
        <v>212</v>
      </c>
      <c r="I16" s="1266"/>
      <c r="J16" s="54"/>
      <c r="K16" s="53" t="s">
        <v>102</v>
      </c>
      <c r="M16" s="34">
        <v>9</v>
      </c>
      <c r="N16" s="1446" t="s">
        <v>212</v>
      </c>
      <c r="O16" s="1266"/>
      <c r="P16" s="54" t="s">
        <v>102</v>
      </c>
      <c r="Q16" s="53"/>
      <c r="S16" s="34">
        <v>9</v>
      </c>
      <c r="T16" s="1446" t="s">
        <v>212</v>
      </c>
      <c r="U16" s="1266"/>
      <c r="V16" s="54" t="s">
        <v>102</v>
      </c>
      <c r="W16" s="53"/>
    </row>
    <row r="17" spans="1:23" ht="26.25" customHeight="1" x14ac:dyDescent="0.2">
      <c r="A17" s="34">
        <v>10</v>
      </c>
      <c r="B17" s="1446" t="s">
        <v>213</v>
      </c>
      <c r="C17" s="1266"/>
      <c r="D17" s="54" t="s">
        <v>201</v>
      </c>
      <c r="E17" s="51"/>
      <c r="G17" s="34">
        <v>10</v>
      </c>
      <c r="H17" s="1446" t="s">
        <v>213</v>
      </c>
      <c r="I17" s="1266"/>
      <c r="J17" s="54" t="s">
        <v>102</v>
      </c>
      <c r="K17" s="53"/>
      <c r="M17" s="34">
        <v>10</v>
      </c>
      <c r="N17" s="1446" t="s">
        <v>213</v>
      </c>
      <c r="O17" s="1266"/>
      <c r="P17" s="54" t="s">
        <v>102</v>
      </c>
      <c r="Q17" s="53"/>
      <c r="S17" s="34">
        <v>10</v>
      </c>
      <c r="T17" s="1446" t="s">
        <v>213</v>
      </c>
      <c r="U17" s="1266"/>
      <c r="V17" s="54" t="s">
        <v>102</v>
      </c>
      <c r="W17" s="53"/>
    </row>
    <row r="18" spans="1:23" ht="26.25" customHeight="1" x14ac:dyDescent="0.2">
      <c r="A18" s="34">
        <v>11</v>
      </c>
      <c r="B18" s="1446" t="s">
        <v>214</v>
      </c>
      <c r="C18" s="1266"/>
      <c r="D18" s="54" t="s">
        <v>201</v>
      </c>
      <c r="E18" s="51"/>
      <c r="G18" s="34">
        <v>11</v>
      </c>
      <c r="H18" s="1446" t="s">
        <v>214</v>
      </c>
      <c r="I18" s="1266"/>
      <c r="J18" s="54" t="s">
        <v>102</v>
      </c>
      <c r="K18" s="53"/>
      <c r="M18" s="34">
        <v>11</v>
      </c>
      <c r="N18" s="1446" t="s">
        <v>214</v>
      </c>
      <c r="O18" s="1266"/>
      <c r="P18" s="54" t="s">
        <v>102</v>
      </c>
      <c r="Q18" s="53"/>
      <c r="S18" s="34">
        <v>11</v>
      </c>
      <c r="T18" s="1446" t="s">
        <v>214</v>
      </c>
      <c r="U18" s="1266"/>
      <c r="V18" s="54" t="s">
        <v>102</v>
      </c>
      <c r="W18" s="53"/>
    </row>
    <row r="19" spans="1:23" ht="26.25" customHeight="1" x14ac:dyDescent="0.2">
      <c r="A19" s="34">
        <v>12</v>
      </c>
      <c r="B19" s="1446" t="s">
        <v>216</v>
      </c>
      <c r="C19" s="1266"/>
      <c r="D19" s="54" t="s">
        <v>201</v>
      </c>
      <c r="E19" s="51"/>
      <c r="G19" s="34">
        <v>12</v>
      </c>
      <c r="H19" s="1446" t="s">
        <v>216</v>
      </c>
      <c r="I19" s="1266"/>
      <c r="J19" s="54" t="s">
        <v>102</v>
      </c>
      <c r="K19" s="53"/>
      <c r="M19" s="34">
        <v>12</v>
      </c>
      <c r="N19" s="1446" t="s">
        <v>216</v>
      </c>
      <c r="O19" s="1266"/>
      <c r="P19" s="54" t="s">
        <v>102</v>
      </c>
      <c r="Q19" s="53"/>
      <c r="S19" s="34">
        <v>12</v>
      </c>
      <c r="T19" s="1446" t="s">
        <v>216</v>
      </c>
      <c r="U19" s="1266"/>
      <c r="V19" s="54" t="s">
        <v>102</v>
      </c>
      <c r="W19" s="53"/>
    </row>
    <row r="20" spans="1:23" ht="26.25" customHeight="1" x14ac:dyDescent="0.2">
      <c r="A20" s="34">
        <v>13</v>
      </c>
      <c r="B20" s="1446" t="s">
        <v>217</v>
      </c>
      <c r="C20" s="1266"/>
      <c r="D20" s="54" t="s">
        <v>201</v>
      </c>
      <c r="E20" s="51"/>
      <c r="G20" s="34">
        <v>13</v>
      </c>
      <c r="H20" s="1446" t="s">
        <v>217</v>
      </c>
      <c r="I20" s="1266"/>
      <c r="J20" s="54" t="s">
        <v>102</v>
      </c>
      <c r="K20" s="53"/>
      <c r="M20" s="34">
        <v>13</v>
      </c>
      <c r="N20" s="1446" t="s">
        <v>217</v>
      </c>
      <c r="O20" s="1266"/>
      <c r="P20" s="54" t="s">
        <v>102</v>
      </c>
      <c r="Q20" s="53"/>
      <c r="S20" s="34">
        <v>13</v>
      </c>
      <c r="T20" s="1446" t="s">
        <v>217</v>
      </c>
      <c r="U20" s="1266"/>
      <c r="V20" s="54"/>
      <c r="W20" s="53" t="s">
        <v>102</v>
      </c>
    </row>
    <row r="21" spans="1:23" ht="26.25" customHeight="1" x14ac:dyDescent="0.2">
      <c r="A21" s="34">
        <v>14</v>
      </c>
      <c r="B21" s="1446" t="s">
        <v>220</v>
      </c>
      <c r="C21" s="1266"/>
      <c r="D21" s="54" t="s">
        <v>201</v>
      </c>
      <c r="E21" s="51"/>
      <c r="G21" s="34">
        <v>14</v>
      </c>
      <c r="H21" s="1446" t="s">
        <v>220</v>
      </c>
      <c r="I21" s="1266"/>
      <c r="J21" s="54" t="s">
        <v>102</v>
      </c>
      <c r="K21" s="53"/>
      <c r="M21" s="34">
        <v>14</v>
      </c>
      <c r="N21" s="1446" t="s">
        <v>220</v>
      </c>
      <c r="O21" s="1266"/>
      <c r="P21" s="54" t="s">
        <v>102</v>
      </c>
      <c r="Q21" s="53"/>
      <c r="S21" s="34">
        <v>14</v>
      </c>
      <c r="T21" s="1446" t="s">
        <v>220</v>
      </c>
      <c r="U21" s="1266"/>
      <c r="V21" s="54"/>
      <c r="W21" s="53" t="s">
        <v>102</v>
      </c>
    </row>
    <row r="22" spans="1:23" ht="26.25" customHeight="1" x14ac:dyDescent="0.2">
      <c r="A22" s="34">
        <v>15</v>
      </c>
      <c r="B22" s="1446" t="s">
        <v>223</v>
      </c>
      <c r="C22" s="1266"/>
      <c r="D22" s="54" t="s">
        <v>201</v>
      </c>
      <c r="E22" s="51"/>
      <c r="G22" s="34">
        <v>15</v>
      </c>
      <c r="H22" s="1446" t="s">
        <v>223</v>
      </c>
      <c r="I22" s="1266"/>
      <c r="J22" s="54"/>
      <c r="K22" s="53" t="s">
        <v>102</v>
      </c>
      <c r="M22" s="34">
        <v>15</v>
      </c>
      <c r="N22" s="1446" t="s">
        <v>223</v>
      </c>
      <c r="O22" s="1266"/>
      <c r="P22" s="54" t="s">
        <v>102</v>
      </c>
      <c r="Q22" s="53"/>
      <c r="S22" s="34">
        <v>15</v>
      </c>
      <c r="T22" s="1446" t="s">
        <v>223</v>
      </c>
      <c r="U22" s="1266"/>
      <c r="V22" s="54"/>
      <c r="W22" s="53" t="s">
        <v>102</v>
      </c>
    </row>
    <row r="23" spans="1:23" ht="26.25" customHeight="1" x14ac:dyDescent="0.2">
      <c r="A23" s="34">
        <v>16</v>
      </c>
      <c r="B23" s="1446" t="s">
        <v>224</v>
      </c>
      <c r="C23" s="1266"/>
      <c r="D23" s="54" t="s">
        <v>211</v>
      </c>
      <c r="E23" s="51" t="s">
        <v>201</v>
      </c>
      <c r="G23" s="34">
        <v>16</v>
      </c>
      <c r="H23" s="1446" t="s">
        <v>225</v>
      </c>
      <c r="I23" s="1266"/>
      <c r="J23" s="54"/>
      <c r="K23" s="53" t="s">
        <v>102</v>
      </c>
      <c r="M23" s="34">
        <v>16</v>
      </c>
      <c r="N23" s="1446" t="s">
        <v>226</v>
      </c>
      <c r="O23" s="1266"/>
      <c r="P23" s="54" t="s">
        <v>102</v>
      </c>
      <c r="Q23" s="53"/>
      <c r="S23" s="34">
        <v>16</v>
      </c>
      <c r="T23" s="1446" t="s">
        <v>227</v>
      </c>
      <c r="U23" s="1266"/>
      <c r="V23" s="54"/>
      <c r="W23" s="53" t="s">
        <v>102</v>
      </c>
    </row>
    <row r="24" spans="1:23" ht="26.25" customHeight="1" x14ac:dyDescent="0.2">
      <c r="A24" s="34">
        <v>17</v>
      </c>
      <c r="B24" s="1446" t="s">
        <v>228</v>
      </c>
      <c r="C24" s="1266"/>
      <c r="D24" s="54" t="s">
        <v>201</v>
      </c>
      <c r="E24" s="51"/>
      <c r="G24" s="34">
        <v>17</v>
      </c>
      <c r="H24" s="1446" t="s">
        <v>228</v>
      </c>
      <c r="I24" s="1266"/>
      <c r="J24" s="54"/>
      <c r="K24" s="53" t="s">
        <v>102</v>
      </c>
      <c r="M24" s="34">
        <v>17</v>
      </c>
      <c r="N24" s="1446" t="s">
        <v>228</v>
      </c>
      <c r="O24" s="1266"/>
      <c r="P24" s="54" t="s">
        <v>102</v>
      </c>
      <c r="Q24" s="53"/>
      <c r="S24" s="34">
        <v>17</v>
      </c>
      <c r="T24" s="1446" t="s">
        <v>228</v>
      </c>
      <c r="U24" s="1266"/>
      <c r="V24" s="54" t="s">
        <v>102</v>
      </c>
      <c r="W24" s="53"/>
    </row>
    <row r="25" spans="1:23" ht="26.25" customHeight="1" x14ac:dyDescent="0.2">
      <c r="A25" s="34">
        <v>18</v>
      </c>
      <c r="B25" s="1446" t="s">
        <v>229</v>
      </c>
      <c r="C25" s="1266"/>
      <c r="D25" s="54" t="s">
        <v>201</v>
      </c>
      <c r="E25" s="51"/>
      <c r="G25" s="34">
        <v>18</v>
      </c>
      <c r="H25" s="1446" t="s">
        <v>229</v>
      </c>
      <c r="I25" s="1266"/>
      <c r="J25" s="54"/>
      <c r="K25" s="53" t="s">
        <v>102</v>
      </c>
      <c r="M25" s="34">
        <v>18</v>
      </c>
      <c r="N25" s="1446" t="s">
        <v>229</v>
      </c>
      <c r="O25" s="1266"/>
      <c r="P25" s="54" t="s">
        <v>102</v>
      </c>
      <c r="Q25" s="53"/>
      <c r="S25" s="34">
        <v>18</v>
      </c>
      <c r="T25" s="1446" t="s">
        <v>229</v>
      </c>
      <c r="U25" s="1266"/>
      <c r="V25" s="54" t="s">
        <v>102</v>
      </c>
      <c r="W25" s="53"/>
    </row>
    <row r="26" spans="1:23" ht="26.25" customHeight="1" x14ac:dyDescent="0.2">
      <c r="A26" s="34"/>
      <c r="B26" s="1445" t="s">
        <v>230</v>
      </c>
      <c r="C26" s="1266"/>
      <c r="D26" s="1451">
        <f>COUNTIF($D$8:$D$25,"X")</f>
        <v>16</v>
      </c>
      <c r="E26" s="1266"/>
      <c r="G26" s="34"/>
      <c r="H26" s="1445" t="s">
        <v>230</v>
      </c>
      <c r="I26" s="1266"/>
      <c r="J26" s="1444">
        <f>COUNTIF(J8:J25,"X")</f>
        <v>7</v>
      </c>
      <c r="K26" s="1266"/>
      <c r="M26" s="34"/>
      <c r="N26" s="1445" t="s">
        <v>230</v>
      </c>
      <c r="O26" s="1266"/>
      <c r="P26" s="1444">
        <f>COUNTIF(P8:P25,"X")</f>
        <v>13</v>
      </c>
      <c r="Q26" s="1266"/>
      <c r="S26" s="34"/>
      <c r="T26" s="1445" t="s">
        <v>230</v>
      </c>
      <c r="U26" s="1266"/>
      <c r="V26" s="1444">
        <f>COUNTIF(V8:V25,"X")</f>
        <v>9</v>
      </c>
      <c r="W26" s="1266"/>
    </row>
    <row r="27" spans="1:23" ht="26.25" customHeight="1" x14ac:dyDescent="0.2">
      <c r="A27" s="34"/>
      <c r="B27" s="1445" t="s">
        <v>231</v>
      </c>
      <c r="C27" s="1266"/>
      <c r="D27" s="1451">
        <f>COUNTIF($E$8:$E$25,"X")</f>
        <v>2</v>
      </c>
      <c r="E27" s="1266"/>
      <c r="G27" s="34"/>
      <c r="H27" s="1445" t="s">
        <v>231</v>
      </c>
      <c r="I27" s="1266"/>
      <c r="J27" s="1444">
        <f>COUNTIF(K8:K25,"X")</f>
        <v>11</v>
      </c>
      <c r="K27" s="1266"/>
      <c r="M27" s="34"/>
      <c r="N27" s="1445" t="s">
        <v>231</v>
      </c>
      <c r="O27" s="1266"/>
      <c r="P27" s="1444">
        <f>COUNTIF(Q8:Q25,"X")</f>
        <v>4</v>
      </c>
      <c r="Q27" s="1266"/>
      <c r="S27" s="34"/>
      <c r="T27" s="1445" t="s">
        <v>231</v>
      </c>
      <c r="U27" s="1266"/>
      <c r="V27" s="1444">
        <f>COUNTIF(W8:W25,"X")</f>
        <v>8</v>
      </c>
      <c r="W27" s="1266"/>
    </row>
    <row r="28" spans="1:23" ht="26.25" customHeight="1" x14ac:dyDescent="0.2">
      <c r="A28" s="34"/>
      <c r="B28" s="1449" t="s">
        <v>232</v>
      </c>
      <c r="C28" s="1266"/>
      <c r="D28" s="55">
        <f>+$D$26</f>
        <v>16</v>
      </c>
      <c r="E28" s="56"/>
      <c r="G28" s="34"/>
      <c r="H28" s="1449" t="s">
        <v>232</v>
      </c>
      <c r="I28" s="1266"/>
      <c r="J28" s="1444">
        <f>+J26</f>
        <v>7</v>
      </c>
      <c r="K28" s="1266"/>
      <c r="M28" s="34"/>
      <c r="N28" s="1449" t="s">
        <v>232</v>
      </c>
      <c r="O28" s="1266"/>
      <c r="P28" s="1444">
        <f>+P26</f>
        <v>13</v>
      </c>
      <c r="Q28" s="1266"/>
      <c r="S28" s="34"/>
      <c r="T28" s="1449" t="s">
        <v>232</v>
      </c>
      <c r="U28" s="1266"/>
      <c r="V28" s="1444">
        <f>+V26</f>
        <v>9</v>
      </c>
      <c r="W28" s="1266"/>
    </row>
    <row r="29" spans="1:23" ht="26.25" customHeight="1" x14ac:dyDescent="0.2">
      <c r="A29" s="34"/>
      <c r="B29" s="1449" t="s">
        <v>234</v>
      </c>
      <c r="C29" s="1266"/>
      <c r="D29" s="57" t="str">
        <f>IF(D28&lt;=5,"3",IF(D28&lt;12,"4","5"))</f>
        <v>5</v>
      </c>
      <c r="E29" s="58"/>
      <c r="G29" s="34"/>
      <c r="H29" s="1449" t="s">
        <v>234</v>
      </c>
      <c r="I29" s="1266"/>
      <c r="J29" s="57" t="str">
        <f>IF(J28&lt;=5,"3",IF(J28&lt;12,"4","5"))</f>
        <v>4</v>
      </c>
      <c r="K29" s="59"/>
      <c r="M29" s="34"/>
      <c r="N29" s="1449" t="s">
        <v>234</v>
      </c>
      <c r="O29" s="1266"/>
      <c r="P29" s="57" t="str">
        <f>IF(P28&lt;=5,"3",IF(P28&lt;12,"4","5"))</f>
        <v>5</v>
      </c>
      <c r="Q29" s="59"/>
      <c r="S29" s="34"/>
      <c r="T29" s="1449" t="s">
        <v>236</v>
      </c>
      <c r="U29" s="1266"/>
      <c r="V29" s="57" t="str">
        <f>IF(V28&lt;=5,"3",IF(V28&lt;12,"4","5"))</f>
        <v>4</v>
      </c>
      <c r="W29" s="59"/>
    </row>
    <row r="30" spans="1:23" ht="12.75" customHeight="1" x14ac:dyDescent="0.2"/>
    <row r="31" spans="1:23" ht="12.75" customHeight="1" x14ac:dyDescent="0.2"/>
    <row r="32" spans="1:23" ht="12.75" customHeight="1" x14ac:dyDescent="0.2"/>
    <row r="33" ht="12.75" customHeight="1" x14ac:dyDescent="0.2"/>
    <row r="34" ht="12.75" customHeight="1" x14ac:dyDescent="0.2"/>
    <row r="35" ht="12.75" customHeight="1" x14ac:dyDescent="0.2"/>
    <row r="36" ht="12.75" customHeight="1" x14ac:dyDescent="0.2"/>
    <row r="37" ht="12.75" customHeight="1" x14ac:dyDescent="0.2"/>
    <row r="38" ht="12.75" customHeight="1" x14ac:dyDescent="0.2"/>
    <row r="39" ht="12.75" customHeight="1" x14ac:dyDescent="0.2"/>
    <row r="40" ht="12.75" customHeight="1" x14ac:dyDescent="0.2"/>
    <row r="41" ht="12.75" customHeight="1" x14ac:dyDescent="0.2"/>
    <row r="42" ht="12.75" customHeight="1" x14ac:dyDescent="0.2"/>
    <row r="43" ht="12.75" customHeight="1" x14ac:dyDescent="0.2"/>
    <row r="44" ht="12.75" customHeight="1" x14ac:dyDescent="0.2"/>
    <row r="45" ht="12.75" customHeight="1" x14ac:dyDescent="0.2"/>
    <row r="46" ht="12.75" customHeight="1" x14ac:dyDescent="0.2"/>
    <row r="47" ht="12.75" customHeight="1" x14ac:dyDescent="0.2"/>
    <row r="48" ht="12.75" customHeight="1" x14ac:dyDescent="0.2"/>
    <row r="49" ht="12.75" customHeight="1" x14ac:dyDescent="0.2"/>
    <row r="50" ht="12.75" customHeight="1" x14ac:dyDescent="0.2"/>
    <row r="51" ht="12.75" customHeight="1" x14ac:dyDescent="0.2"/>
    <row r="52" ht="12.75" customHeight="1" x14ac:dyDescent="0.2"/>
    <row r="53" ht="12.75" customHeight="1" x14ac:dyDescent="0.2"/>
    <row r="54" ht="12.75" customHeight="1" x14ac:dyDescent="0.2"/>
    <row r="55" ht="12.75" customHeight="1" x14ac:dyDescent="0.2"/>
    <row r="56" ht="12.75" customHeight="1" x14ac:dyDescent="0.2"/>
    <row r="57" ht="12.75" customHeight="1" x14ac:dyDescent="0.2"/>
    <row r="58" ht="12.75" customHeight="1" x14ac:dyDescent="0.2"/>
    <row r="59" ht="12.75" customHeight="1" x14ac:dyDescent="0.2"/>
    <row r="60" ht="12.75" customHeight="1" x14ac:dyDescent="0.2"/>
    <row r="61" ht="12.75" customHeight="1" x14ac:dyDescent="0.2"/>
    <row r="62" ht="12.75" customHeight="1" x14ac:dyDescent="0.2"/>
    <row r="63" ht="12.75" customHeight="1" x14ac:dyDescent="0.2"/>
    <row r="64"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row r="79" ht="12.75" customHeight="1" x14ac:dyDescent="0.2"/>
    <row r="80" ht="12.75" customHeight="1" x14ac:dyDescent="0.2"/>
    <row r="81" ht="12.75" customHeight="1" x14ac:dyDescent="0.2"/>
    <row r="82" ht="12.75" customHeight="1" x14ac:dyDescent="0.2"/>
    <row r="83" ht="12.75" customHeight="1" x14ac:dyDescent="0.2"/>
    <row r="84" ht="12.75" customHeight="1" x14ac:dyDescent="0.2"/>
    <row r="85" ht="12.75" customHeight="1" x14ac:dyDescent="0.2"/>
    <row r="86" ht="12.75" customHeight="1" x14ac:dyDescent="0.2"/>
    <row r="87" ht="12.75" customHeight="1" x14ac:dyDescent="0.2"/>
    <row r="88" ht="12.75" customHeight="1" x14ac:dyDescent="0.2"/>
    <row r="89" ht="12.75" customHeight="1" x14ac:dyDescent="0.2"/>
    <row r="90" ht="12.75" customHeight="1" x14ac:dyDescent="0.2"/>
    <row r="91" ht="12.75" customHeight="1" x14ac:dyDescent="0.2"/>
    <row r="92" ht="12.75" customHeight="1" x14ac:dyDescent="0.2"/>
    <row r="93" ht="12.75" customHeight="1" x14ac:dyDescent="0.2"/>
    <row r="94" ht="12.75" customHeight="1" x14ac:dyDescent="0.2"/>
    <row r="95" ht="12.75" customHeight="1" x14ac:dyDescent="0.2"/>
    <row r="96"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23">
    <mergeCell ref="T6:U6"/>
    <mergeCell ref="V6:W6"/>
    <mergeCell ref="T7:U7"/>
    <mergeCell ref="T8:U8"/>
    <mergeCell ref="T9:U9"/>
    <mergeCell ref="T10:U10"/>
    <mergeCell ref="T11:U11"/>
    <mergeCell ref="B10:C10"/>
    <mergeCell ref="B11:C11"/>
    <mergeCell ref="H8:I8"/>
    <mergeCell ref="H9:I9"/>
    <mergeCell ref="B9:C9"/>
    <mergeCell ref="N6:O6"/>
    <mergeCell ref="P6:Q6"/>
    <mergeCell ref="N7:O7"/>
    <mergeCell ref="N8:O8"/>
    <mergeCell ref="N9:O9"/>
    <mergeCell ref="B6:C6"/>
    <mergeCell ref="D6:E6"/>
    <mergeCell ref="H6:I6"/>
    <mergeCell ref="J6:K6"/>
    <mergeCell ref="B7:C7"/>
    <mergeCell ref="H7:I7"/>
    <mergeCell ref="N10:O10"/>
    <mergeCell ref="B12:C12"/>
    <mergeCell ref="B13:C13"/>
    <mergeCell ref="B14:C14"/>
    <mergeCell ref="B15:C15"/>
    <mergeCell ref="H19:I19"/>
    <mergeCell ref="H29:I29"/>
    <mergeCell ref="H10:I10"/>
    <mergeCell ref="H11:I11"/>
    <mergeCell ref="H12:I12"/>
    <mergeCell ref="H13:I13"/>
    <mergeCell ref="H14:I14"/>
    <mergeCell ref="H15:I15"/>
    <mergeCell ref="H16:I16"/>
    <mergeCell ref="H18:I18"/>
    <mergeCell ref="H21:I21"/>
    <mergeCell ref="B29:C29"/>
    <mergeCell ref="A3:B3"/>
    <mergeCell ref="G3:H3"/>
    <mergeCell ref="I3:K3"/>
    <mergeCell ref="M3:N3"/>
    <mergeCell ref="O3:Q3"/>
    <mergeCell ref="V28:W28"/>
    <mergeCell ref="T29:U29"/>
    <mergeCell ref="B25:C25"/>
    <mergeCell ref="B26:C26"/>
    <mergeCell ref="D26:E26"/>
    <mergeCell ref="J26:K26"/>
    <mergeCell ref="P26:Q26"/>
    <mergeCell ref="D27:E27"/>
    <mergeCell ref="J27:K27"/>
    <mergeCell ref="H25:I25"/>
    <mergeCell ref="B24:C24"/>
    <mergeCell ref="N29:O29"/>
    <mergeCell ref="P27:Q27"/>
    <mergeCell ref="T27:U27"/>
    <mergeCell ref="P28:Q28"/>
    <mergeCell ref="T28:U28"/>
    <mergeCell ref="N25:O25"/>
    <mergeCell ref="T25:U25"/>
    <mergeCell ref="S3:T3"/>
    <mergeCell ref="U3:W3"/>
    <mergeCell ref="C3:E3"/>
    <mergeCell ref="A5:E5"/>
    <mergeCell ref="G5:K5"/>
    <mergeCell ref="M5:Q5"/>
    <mergeCell ref="S5:W5"/>
    <mergeCell ref="J28:K28"/>
    <mergeCell ref="N28:O28"/>
    <mergeCell ref="B27:C27"/>
    <mergeCell ref="B28:C28"/>
    <mergeCell ref="N26:O26"/>
    <mergeCell ref="N27:O27"/>
    <mergeCell ref="H20:I20"/>
    <mergeCell ref="H28:I28"/>
    <mergeCell ref="B16:C16"/>
    <mergeCell ref="B17:C17"/>
    <mergeCell ref="B18:C18"/>
    <mergeCell ref="B19:C19"/>
    <mergeCell ref="B20:C20"/>
    <mergeCell ref="B21:C21"/>
    <mergeCell ref="B22:C22"/>
    <mergeCell ref="B23:C23"/>
    <mergeCell ref="H17:I17"/>
    <mergeCell ref="B8:C8"/>
    <mergeCell ref="N11:O11"/>
    <mergeCell ref="T20:U20"/>
    <mergeCell ref="T21:U21"/>
    <mergeCell ref="N18:O18"/>
    <mergeCell ref="T18:U18"/>
    <mergeCell ref="N19:O19"/>
    <mergeCell ref="T19:U19"/>
    <mergeCell ref="N20:O20"/>
    <mergeCell ref="N21:O21"/>
    <mergeCell ref="T17:U17"/>
    <mergeCell ref="T12:U12"/>
    <mergeCell ref="T13:U13"/>
    <mergeCell ref="N16:O16"/>
    <mergeCell ref="N17:O17"/>
    <mergeCell ref="N12:O12"/>
    <mergeCell ref="N13:O13"/>
    <mergeCell ref="N14:O14"/>
    <mergeCell ref="T14:U14"/>
    <mergeCell ref="N15:O15"/>
    <mergeCell ref="T15:U15"/>
    <mergeCell ref="T16:U16"/>
    <mergeCell ref="V26:W26"/>
    <mergeCell ref="V27:W27"/>
    <mergeCell ref="H26:I26"/>
    <mergeCell ref="H27:I27"/>
    <mergeCell ref="N24:O24"/>
    <mergeCell ref="T24:U24"/>
    <mergeCell ref="N22:O22"/>
    <mergeCell ref="T22:U22"/>
    <mergeCell ref="H23:I23"/>
    <mergeCell ref="N23:O23"/>
    <mergeCell ref="T23:U23"/>
    <mergeCell ref="T26:U26"/>
    <mergeCell ref="H24:I24"/>
    <mergeCell ref="H22:I22"/>
  </mergeCells>
  <pageMargins left="0.7" right="0.7" top="0.75" bottom="0.75" header="0" footer="0"/>
  <pageSetup orientation="landscape"/>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BN290"/>
  <sheetViews>
    <sheetView showGridLines="0" tabSelected="1" zoomScale="60" zoomScaleNormal="60" workbookViewId="0">
      <pane ySplit="9" topLeftCell="A10" activePane="bottomLeft" state="frozen"/>
      <selection pane="bottomLeft" activeCell="D13" sqref="D13"/>
    </sheetView>
  </sheetViews>
  <sheetFormatPr baseColWidth="10" defaultColWidth="14.42578125" defaultRowHeight="15" customHeight="1" x14ac:dyDescent="0.3"/>
  <cols>
    <col min="1" max="1" width="5.85546875" style="122" customWidth="1"/>
    <col min="2" max="2" width="11.42578125" style="66" customWidth="1"/>
    <col min="3" max="3" width="21.42578125" style="66" customWidth="1"/>
    <col min="4" max="4" width="36.85546875" style="608" customWidth="1"/>
    <col min="5" max="5" width="15.7109375" style="66" customWidth="1"/>
    <col min="6" max="6" width="30.42578125" style="66" customWidth="1"/>
    <col min="7" max="8" width="36.140625" style="66" customWidth="1"/>
    <col min="9" max="9" width="30.140625" style="66" customWidth="1"/>
    <col min="10" max="14" width="36.140625" style="66" customWidth="1"/>
    <col min="15" max="15" width="21.85546875" style="66" customWidth="1"/>
    <col min="16" max="16" width="27.28515625" style="66" customWidth="1"/>
    <col min="17" max="17" width="21.42578125" style="66" customWidth="1"/>
    <col min="18" max="18" width="17" style="66" customWidth="1"/>
    <col min="19" max="19" width="20.42578125" style="66" customWidth="1"/>
    <col min="20" max="20" width="39.7109375" style="66" customWidth="1"/>
    <col min="21" max="21" width="21" style="159" customWidth="1"/>
    <col min="22" max="22" width="24.140625" style="66" customWidth="1"/>
    <col min="23" max="23" width="20.42578125" style="66" customWidth="1"/>
    <col min="24" max="24" width="19.42578125" style="66" customWidth="1"/>
    <col min="25" max="25" width="20.85546875" style="66" customWidth="1"/>
    <col min="26" max="26" width="20.42578125" style="66" customWidth="1"/>
    <col min="27" max="27" width="21" style="66" customWidth="1"/>
    <col min="28" max="28" width="19.42578125" style="66" customWidth="1"/>
    <col min="29" max="29" width="19.42578125" style="78" customWidth="1"/>
    <col min="30" max="30" width="18.42578125" style="66" customWidth="1"/>
    <col min="31" max="31" width="23.42578125" style="66" customWidth="1"/>
    <col min="32" max="34" width="14.28515625" style="66" customWidth="1"/>
    <col min="35" max="35" width="17.42578125" style="66" customWidth="1"/>
    <col min="36" max="36" width="21.42578125" style="66" customWidth="1"/>
    <col min="37" max="37" width="27.42578125" style="66" customWidth="1"/>
    <col min="38" max="38" width="18.42578125" style="162" customWidth="1"/>
    <col min="39" max="39" width="18.28515625" style="162" customWidth="1"/>
    <col min="40" max="40" width="23.140625" style="66" customWidth="1"/>
    <col min="41" max="41" width="24.7109375" style="66" customWidth="1"/>
    <col min="42" max="42" width="32.7109375" style="66" customWidth="1"/>
    <col min="43" max="43" width="15.140625" style="66" customWidth="1"/>
    <col min="44" max="44" width="27.85546875" style="66" customWidth="1"/>
    <col min="45" max="45" width="20.7109375" style="66" customWidth="1"/>
    <col min="46" max="47" width="16.28515625" style="153" customWidth="1"/>
    <col min="48" max="48" width="10.140625" style="112" customWidth="1"/>
    <col min="49" max="49" width="16.28515625" style="112" customWidth="1"/>
    <col min="50" max="50" width="27.28515625" style="66" customWidth="1"/>
    <col min="51" max="51" width="19.42578125" style="153" customWidth="1"/>
    <col min="52" max="52" width="28.5703125" style="66" customWidth="1"/>
    <col min="53" max="53" width="23.85546875" style="185" customWidth="1"/>
    <col min="54" max="54" width="10.85546875" style="153" customWidth="1"/>
    <col min="55" max="55" width="29.7109375" style="75" customWidth="1"/>
    <col min="56" max="56" width="17.7109375" style="629" customWidth="1"/>
    <col min="57" max="57" width="28.140625" style="66" customWidth="1"/>
    <col min="58" max="58" width="17.42578125" style="185" customWidth="1"/>
    <col min="59" max="59" width="14.140625" style="153" customWidth="1"/>
    <col min="60" max="60" width="30.85546875" style="66" customWidth="1"/>
    <col min="61" max="61" width="14" style="153" customWidth="1"/>
    <col min="62" max="62" width="46.5703125" style="66" customWidth="1"/>
    <col min="63" max="63" width="21.28515625" style="187" customWidth="1"/>
    <col min="64" max="64" width="13.85546875" style="153" customWidth="1"/>
    <col min="65" max="65" width="34.140625" style="67" customWidth="1"/>
    <col min="66" max="16384" width="14.42578125" style="67"/>
  </cols>
  <sheetData>
    <row r="1" spans="1:65" ht="18.95" customHeight="1" x14ac:dyDescent="0.3">
      <c r="B1" s="1495"/>
      <c r="C1" s="1475"/>
      <c r="D1" s="1481"/>
      <c r="E1" s="1498" t="s">
        <v>113</v>
      </c>
      <c r="F1" s="1475"/>
      <c r="G1" s="1475"/>
      <c r="H1" s="1475"/>
      <c r="I1" s="1475"/>
      <c r="J1" s="1475"/>
      <c r="K1" s="1475"/>
      <c r="L1" s="1475"/>
      <c r="M1" s="1475"/>
      <c r="N1" s="1475"/>
      <c r="O1" s="1475"/>
      <c r="P1" s="1475"/>
      <c r="Q1" s="1475"/>
      <c r="R1" s="1475"/>
      <c r="S1" s="1475"/>
      <c r="T1" s="1475"/>
      <c r="U1" s="1475"/>
      <c r="V1" s="1475"/>
      <c r="W1" s="1475"/>
      <c r="X1" s="1475"/>
      <c r="Y1" s="1475"/>
      <c r="Z1" s="1475"/>
      <c r="AA1" s="1475"/>
      <c r="AB1" s="1475"/>
      <c r="AC1" s="1475"/>
      <c r="AD1" s="1475"/>
      <c r="AE1" s="1475"/>
      <c r="AF1" s="1475"/>
      <c r="AG1" s="1475"/>
      <c r="AH1" s="1475"/>
      <c r="AI1" s="1475"/>
      <c r="AJ1" s="1475"/>
      <c r="AK1" s="1475"/>
      <c r="AL1" s="1475"/>
      <c r="AM1" s="1475"/>
      <c r="AN1" s="1475"/>
      <c r="AO1" s="1475"/>
      <c r="AP1" s="1475"/>
      <c r="AQ1" s="1475"/>
      <c r="AR1" s="1475"/>
      <c r="AS1" s="1475"/>
      <c r="AT1" s="1475"/>
      <c r="AU1" s="1475"/>
      <c r="AV1" s="1475"/>
      <c r="AW1" s="1475"/>
      <c r="AX1" s="1475"/>
      <c r="AY1" s="1475"/>
      <c r="AZ1" s="1475"/>
      <c r="BA1" s="1475"/>
      <c r="BB1" s="1475"/>
      <c r="BC1" s="1475"/>
      <c r="BD1" s="1499"/>
      <c r="BE1" s="1475"/>
      <c r="BF1" s="1475"/>
      <c r="BG1" s="1475"/>
      <c r="BH1" s="1475"/>
      <c r="BI1" s="1475"/>
      <c r="BJ1" s="1481"/>
      <c r="BK1" s="1503" t="s">
        <v>114</v>
      </c>
      <c r="BL1" s="1504"/>
      <c r="BM1" s="1505"/>
    </row>
    <row r="2" spans="1:65" ht="20.100000000000001" customHeight="1" x14ac:dyDescent="0.3">
      <c r="B2" s="1467"/>
      <c r="C2" s="1496"/>
      <c r="D2" s="1497"/>
      <c r="E2" s="1467"/>
      <c r="F2" s="1496"/>
      <c r="G2" s="1496"/>
      <c r="H2" s="1496"/>
      <c r="I2" s="1496"/>
      <c r="J2" s="1496"/>
      <c r="K2" s="1496"/>
      <c r="L2" s="1496"/>
      <c r="M2" s="1496"/>
      <c r="N2" s="1496"/>
      <c r="O2" s="1496"/>
      <c r="P2" s="1496"/>
      <c r="Q2" s="1496"/>
      <c r="R2" s="1496"/>
      <c r="S2" s="1496"/>
      <c r="T2" s="1496"/>
      <c r="U2" s="1496"/>
      <c r="V2" s="1496"/>
      <c r="W2" s="1496"/>
      <c r="X2" s="1496"/>
      <c r="Y2" s="1496"/>
      <c r="Z2" s="1496"/>
      <c r="AA2" s="1496"/>
      <c r="AB2" s="1496"/>
      <c r="AC2" s="1496"/>
      <c r="AD2" s="1496"/>
      <c r="AE2" s="1496"/>
      <c r="AF2" s="1496"/>
      <c r="AG2" s="1496"/>
      <c r="AH2" s="1496"/>
      <c r="AI2" s="1496"/>
      <c r="AJ2" s="1496"/>
      <c r="AK2" s="1496"/>
      <c r="AL2" s="1496"/>
      <c r="AM2" s="1496"/>
      <c r="AN2" s="1496"/>
      <c r="AO2" s="1496"/>
      <c r="AP2" s="1496"/>
      <c r="AQ2" s="1496"/>
      <c r="AR2" s="1496"/>
      <c r="AS2" s="1496"/>
      <c r="AT2" s="1496"/>
      <c r="AU2" s="1496"/>
      <c r="AV2" s="1496"/>
      <c r="AW2" s="1496"/>
      <c r="AX2" s="1496"/>
      <c r="AY2" s="1496"/>
      <c r="AZ2" s="1496"/>
      <c r="BA2" s="1496"/>
      <c r="BB2" s="1496"/>
      <c r="BC2" s="1500"/>
      <c r="BD2" s="1501"/>
      <c r="BE2" s="1496"/>
      <c r="BF2" s="1496"/>
      <c r="BG2" s="1496"/>
      <c r="BH2" s="1496"/>
      <c r="BI2" s="1496"/>
      <c r="BJ2" s="1497"/>
      <c r="BK2" s="1503" t="s">
        <v>414</v>
      </c>
      <c r="BL2" s="1504"/>
      <c r="BM2" s="1505"/>
    </row>
    <row r="3" spans="1:65" ht="21" customHeight="1" x14ac:dyDescent="0.3">
      <c r="B3" s="1490"/>
      <c r="C3" s="1491"/>
      <c r="D3" s="1492"/>
      <c r="E3" s="1490"/>
      <c r="F3" s="1491"/>
      <c r="G3" s="1491"/>
      <c r="H3" s="1491"/>
      <c r="I3" s="1491"/>
      <c r="J3" s="1491"/>
      <c r="K3" s="1491"/>
      <c r="L3" s="1491"/>
      <c r="M3" s="1491"/>
      <c r="N3" s="1491"/>
      <c r="O3" s="1491"/>
      <c r="P3" s="1491"/>
      <c r="Q3" s="1491"/>
      <c r="R3" s="1491"/>
      <c r="S3" s="1491"/>
      <c r="T3" s="1491"/>
      <c r="U3" s="1491"/>
      <c r="V3" s="1491"/>
      <c r="W3" s="1491"/>
      <c r="X3" s="1491"/>
      <c r="Y3" s="1491"/>
      <c r="Z3" s="1491"/>
      <c r="AA3" s="1491"/>
      <c r="AB3" s="1491"/>
      <c r="AC3" s="1491"/>
      <c r="AD3" s="1491"/>
      <c r="AE3" s="1491"/>
      <c r="AF3" s="1491"/>
      <c r="AG3" s="1491"/>
      <c r="AH3" s="1491"/>
      <c r="AI3" s="1491"/>
      <c r="AJ3" s="1491"/>
      <c r="AK3" s="1491"/>
      <c r="AL3" s="1491"/>
      <c r="AM3" s="1491"/>
      <c r="AN3" s="1491"/>
      <c r="AO3" s="1491"/>
      <c r="AP3" s="1491"/>
      <c r="AQ3" s="1491"/>
      <c r="AR3" s="1491"/>
      <c r="AS3" s="1491"/>
      <c r="AT3" s="1491"/>
      <c r="AU3" s="1491"/>
      <c r="AV3" s="1491"/>
      <c r="AW3" s="1491"/>
      <c r="AX3" s="1491"/>
      <c r="AY3" s="1491"/>
      <c r="AZ3" s="1491"/>
      <c r="BA3" s="1491"/>
      <c r="BB3" s="1491"/>
      <c r="BC3" s="1491"/>
      <c r="BD3" s="1502"/>
      <c r="BE3" s="1491"/>
      <c r="BF3" s="1491"/>
      <c r="BG3" s="1491"/>
      <c r="BH3" s="1491"/>
      <c r="BI3" s="1491"/>
      <c r="BJ3" s="1492"/>
      <c r="BK3" s="1503" t="s">
        <v>416</v>
      </c>
      <c r="BL3" s="1504"/>
      <c r="BM3" s="1505"/>
    </row>
    <row r="4" spans="1:65" ht="9" customHeight="1" x14ac:dyDescent="0.3">
      <c r="B4" s="64"/>
      <c r="C4" s="64"/>
      <c r="D4" s="64"/>
      <c r="E4" s="64"/>
      <c r="F4" s="64"/>
      <c r="G4" s="64"/>
      <c r="H4" s="64"/>
      <c r="I4" s="64"/>
      <c r="J4" s="64"/>
      <c r="K4" s="64"/>
      <c r="L4" s="64"/>
      <c r="M4" s="64"/>
      <c r="N4" s="64"/>
      <c r="O4" s="64"/>
      <c r="P4" s="64"/>
      <c r="Q4" s="64"/>
      <c r="R4" s="64"/>
      <c r="S4" s="64"/>
      <c r="T4" s="64"/>
      <c r="U4" s="64"/>
      <c r="V4" s="65"/>
      <c r="W4" s="65"/>
      <c r="X4" s="65"/>
      <c r="Y4" s="65"/>
      <c r="Z4" s="65"/>
      <c r="AA4" s="65"/>
      <c r="AB4" s="65"/>
      <c r="AC4" s="65"/>
      <c r="AD4" s="65"/>
      <c r="AE4" s="65"/>
      <c r="AF4" s="65"/>
      <c r="AG4" s="65"/>
      <c r="AH4" s="65"/>
      <c r="AI4" s="65"/>
      <c r="AJ4" s="65"/>
      <c r="AK4" s="65"/>
      <c r="AL4" s="65"/>
      <c r="AM4" s="65"/>
      <c r="AN4" s="65"/>
      <c r="AO4" s="65"/>
      <c r="AP4" s="65"/>
      <c r="AQ4" s="65"/>
      <c r="AR4" s="65"/>
      <c r="AS4" s="65"/>
      <c r="AT4" s="65"/>
      <c r="AU4" s="65"/>
      <c r="AV4" s="65"/>
      <c r="AW4" s="65"/>
      <c r="AX4" s="65"/>
      <c r="AY4" s="150"/>
      <c r="AZ4" s="65"/>
      <c r="BA4" s="65"/>
      <c r="BB4" s="150"/>
      <c r="BD4" s="628"/>
      <c r="BE4" s="65"/>
      <c r="BF4" s="65"/>
      <c r="BG4" s="150"/>
      <c r="BH4" s="65"/>
      <c r="BI4" s="150"/>
      <c r="BJ4" s="65"/>
      <c r="BK4" s="65"/>
      <c r="BL4" s="150"/>
      <c r="BM4" s="68"/>
    </row>
    <row r="5" spans="1:65" ht="21" customHeight="1" x14ac:dyDescent="0.3">
      <c r="B5" s="1489" t="s">
        <v>115</v>
      </c>
      <c r="C5" s="1475"/>
      <c r="D5" s="1475"/>
      <c r="E5" s="1475"/>
      <c r="F5" s="1475"/>
      <c r="G5" s="1475"/>
      <c r="H5" s="1475"/>
      <c r="I5" s="1475"/>
      <c r="J5" s="1475"/>
      <c r="K5" s="1475"/>
      <c r="L5" s="1475"/>
      <c r="M5" s="1475"/>
      <c r="N5" s="1475"/>
      <c r="O5" s="1475"/>
      <c r="P5" s="1481"/>
      <c r="Q5" s="1482" t="s">
        <v>116</v>
      </c>
      <c r="R5" s="1483"/>
      <c r="S5" s="1483"/>
      <c r="T5" s="1483"/>
      <c r="U5" s="1483"/>
      <c r="V5" s="1483"/>
      <c r="W5" s="1483"/>
      <c r="X5" s="1483"/>
      <c r="Y5" s="1483"/>
      <c r="Z5" s="1483"/>
      <c r="AA5" s="1483"/>
      <c r="AB5" s="1483"/>
      <c r="AC5" s="1483"/>
      <c r="AD5" s="1483"/>
      <c r="AE5" s="1483"/>
      <c r="AF5" s="1483"/>
      <c r="AG5" s="1483"/>
      <c r="AH5" s="1483"/>
      <c r="AI5" s="1483"/>
      <c r="AJ5" s="1483"/>
      <c r="AK5" s="1483"/>
      <c r="AL5" s="1483"/>
      <c r="AM5" s="1483"/>
      <c r="AN5" s="1480"/>
      <c r="AO5" s="1489" t="s">
        <v>374</v>
      </c>
      <c r="AP5" s="1475"/>
      <c r="AQ5" s="1475"/>
      <c r="AR5" s="1475"/>
      <c r="AS5" s="1475"/>
      <c r="AT5" s="1475"/>
      <c r="AU5" s="1475"/>
      <c r="AV5" s="1475"/>
      <c r="AW5" s="1475"/>
      <c r="AX5" s="1481"/>
      <c r="AY5" s="1470" t="s">
        <v>117</v>
      </c>
      <c r="AZ5" s="1471"/>
      <c r="BA5" s="1471"/>
      <c r="BB5" s="1457" t="s">
        <v>118</v>
      </c>
      <c r="BC5" s="1475"/>
      <c r="BD5" s="1472" t="s">
        <v>117</v>
      </c>
      <c r="BE5" s="1471"/>
      <c r="BF5" s="1471"/>
      <c r="BG5" s="1457" t="s">
        <v>118</v>
      </c>
      <c r="BH5" s="1475"/>
      <c r="BI5" s="1470" t="s">
        <v>117</v>
      </c>
      <c r="BJ5" s="1471"/>
      <c r="BK5" s="1471"/>
      <c r="BL5" s="1470" t="s">
        <v>118</v>
      </c>
      <c r="BM5" s="1480"/>
    </row>
    <row r="6" spans="1:65" ht="18.75" customHeight="1" x14ac:dyDescent="0.3">
      <c r="B6" s="1490"/>
      <c r="C6" s="1491"/>
      <c r="D6" s="1491"/>
      <c r="E6" s="1491"/>
      <c r="F6" s="1491"/>
      <c r="G6" s="1491"/>
      <c r="H6" s="1491"/>
      <c r="I6" s="1491"/>
      <c r="J6" s="1491"/>
      <c r="K6" s="1491"/>
      <c r="L6" s="1491"/>
      <c r="M6" s="1491"/>
      <c r="N6" s="1491"/>
      <c r="O6" s="1491"/>
      <c r="P6" s="1492"/>
      <c r="Q6" s="1482" t="s">
        <v>119</v>
      </c>
      <c r="R6" s="1483"/>
      <c r="S6" s="1480"/>
      <c r="T6" s="1482" t="s">
        <v>120</v>
      </c>
      <c r="U6" s="1506"/>
      <c r="V6" s="1483"/>
      <c r="W6" s="1483"/>
      <c r="X6" s="1483"/>
      <c r="Y6" s="1483"/>
      <c r="Z6" s="1483"/>
      <c r="AA6" s="1483"/>
      <c r="AB6" s="1483"/>
      <c r="AC6" s="1475"/>
      <c r="AD6" s="1475"/>
      <c r="AE6" s="1475"/>
      <c r="AF6" s="1483"/>
      <c r="AG6" s="1483"/>
      <c r="AH6" s="1483"/>
      <c r="AI6" s="1475"/>
      <c r="AJ6" s="1475"/>
      <c r="AK6" s="1483"/>
      <c r="AL6" s="1483"/>
      <c r="AM6" s="1483"/>
      <c r="AN6" s="1480"/>
      <c r="AO6" s="1490"/>
      <c r="AP6" s="1491"/>
      <c r="AQ6" s="1491"/>
      <c r="AR6" s="1491"/>
      <c r="AS6" s="1491"/>
      <c r="AT6" s="1491"/>
      <c r="AU6" s="1491"/>
      <c r="AV6" s="1491"/>
      <c r="AW6" s="1491"/>
      <c r="AX6" s="1492"/>
      <c r="AY6" s="1457" t="s">
        <v>121</v>
      </c>
      <c r="AZ6" s="1458"/>
      <c r="BA6" s="1458"/>
      <c r="BB6" s="1457" t="s">
        <v>121</v>
      </c>
      <c r="BC6" s="1461"/>
      <c r="BD6" s="1473" t="s">
        <v>122</v>
      </c>
      <c r="BE6" s="1458"/>
      <c r="BF6" s="1458"/>
      <c r="BG6" s="1457" t="s">
        <v>123</v>
      </c>
      <c r="BH6" s="1461"/>
      <c r="BI6" s="1457" t="s">
        <v>124</v>
      </c>
      <c r="BJ6" s="1458"/>
      <c r="BK6" s="1458"/>
      <c r="BL6" s="1470" t="s">
        <v>125</v>
      </c>
      <c r="BM6" s="1480"/>
    </row>
    <row r="7" spans="1:65" ht="29.1" customHeight="1" x14ac:dyDescent="0.3">
      <c r="B7" s="562"/>
      <c r="C7" s="37"/>
      <c r="D7" s="37"/>
      <c r="E7" s="35"/>
      <c r="F7" s="37"/>
      <c r="G7" s="35"/>
      <c r="H7" s="35"/>
      <c r="I7" s="35"/>
      <c r="J7" s="35"/>
      <c r="K7" s="37"/>
      <c r="L7" s="37"/>
      <c r="M7" s="37"/>
      <c r="N7" s="37"/>
      <c r="O7" s="37"/>
      <c r="P7" s="38"/>
      <c r="Q7" s="39"/>
      <c r="R7" s="40"/>
      <c r="S7" s="41"/>
      <c r="T7" s="39"/>
      <c r="U7" s="157"/>
      <c r="V7" s="1507" t="s">
        <v>126</v>
      </c>
      <c r="W7" s="1483"/>
      <c r="X7" s="1483"/>
      <c r="Y7" s="1483"/>
      <c r="Z7" s="1483"/>
      <c r="AA7" s="1483"/>
      <c r="AB7" s="1483"/>
      <c r="AC7" s="1463" t="s">
        <v>373</v>
      </c>
      <c r="AD7" s="1463"/>
      <c r="AE7" s="1463"/>
      <c r="AF7" s="1493" t="s">
        <v>127</v>
      </c>
      <c r="AG7" s="1475"/>
      <c r="AH7" s="1475"/>
      <c r="AI7" s="1463" t="s">
        <v>339</v>
      </c>
      <c r="AJ7" s="1456"/>
      <c r="AK7" s="40"/>
      <c r="AL7" s="40"/>
      <c r="AM7" s="40"/>
      <c r="AN7" s="41"/>
      <c r="AO7" s="36"/>
      <c r="AP7" s="37"/>
      <c r="AQ7" s="35"/>
      <c r="AR7" s="37"/>
      <c r="AS7" s="35"/>
      <c r="AT7" s="37"/>
      <c r="AU7" s="35"/>
      <c r="AV7" s="121"/>
      <c r="AW7" s="121"/>
      <c r="AX7" s="38"/>
      <c r="AY7" s="1459"/>
      <c r="AZ7" s="1460"/>
      <c r="BA7" s="1460"/>
      <c r="BB7" s="1459"/>
      <c r="BC7" s="1462"/>
      <c r="BD7" s="1474"/>
      <c r="BE7" s="1460"/>
      <c r="BF7" s="1460"/>
      <c r="BG7" s="1459"/>
      <c r="BH7" s="1462"/>
      <c r="BI7" s="1459"/>
      <c r="BJ7" s="1460"/>
      <c r="BK7" s="1460"/>
      <c r="BL7" s="1457"/>
      <c r="BM7" s="1481"/>
    </row>
    <row r="8" spans="1:65" s="114" customFormat="1" ht="60.75" customHeight="1" x14ac:dyDescent="0.3">
      <c r="A8" s="122"/>
      <c r="B8" s="1510" t="s">
        <v>344</v>
      </c>
      <c r="C8" s="1515" t="s">
        <v>88</v>
      </c>
      <c r="D8" s="1512" t="s">
        <v>128</v>
      </c>
      <c r="E8" s="1512" t="s">
        <v>132</v>
      </c>
      <c r="F8" s="1512" t="s">
        <v>130</v>
      </c>
      <c r="G8" s="1512" t="s">
        <v>346</v>
      </c>
      <c r="H8" s="1512" t="s">
        <v>404</v>
      </c>
      <c r="I8" s="1512" t="s">
        <v>332</v>
      </c>
      <c r="J8" s="1512" t="s">
        <v>348</v>
      </c>
      <c r="K8" s="1512" t="s">
        <v>347</v>
      </c>
      <c r="L8" s="1484" t="s">
        <v>333</v>
      </c>
      <c r="M8" s="1514" t="s">
        <v>349</v>
      </c>
      <c r="N8" s="1484" t="s">
        <v>350</v>
      </c>
      <c r="O8" s="1484" t="s">
        <v>129</v>
      </c>
      <c r="P8" s="1484" t="s">
        <v>133</v>
      </c>
      <c r="Q8" s="1484" t="s">
        <v>21</v>
      </c>
      <c r="R8" s="1484" t="s">
        <v>22</v>
      </c>
      <c r="S8" s="1484" t="s">
        <v>134</v>
      </c>
      <c r="T8" s="1484" t="s">
        <v>355</v>
      </c>
      <c r="U8" s="1484" t="s">
        <v>356</v>
      </c>
      <c r="V8" s="1464" t="s">
        <v>357</v>
      </c>
      <c r="W8" s="1484" t="s">
        <v>135</v>
      </c>
      <c r="X8" s="1484" t="s">
        <v>136</v>
      </c>
      <c r="Y8" s="1484" t="s">
        <v>137</v>
      </c>
      <c r="Z8" s="1484" t="s">
        <v>138</v>
      </c>
      <c r="AA8" s="1484" t="s">
        <v>358</v>
      </c>
      <c r="AB8" s="1484" t="s">
        <v>140</v>
      </c>
      <c r="AC8" s="1509" t="s">
        <v>343</v>
      </c>
      <c r="AD8" s="1486" t="s">
        <v>371</v>
      </c>
      <c r="AE8" s="1487" t="s">
        <v>338</v>
      </c>
      <c r="AF8" s="1488" t="s">
        <v>359</v>
      </c>
      <c r="AG8" s="1488" t="s">
        <v>342</v>
      </c>
      <c r="AH8" s="1508" t="s">
        <v>405</v>
      </c>
      <c r="AI8" s="1518" t="s">
        <v>406</v>
      </c>
      <c r="AJ8" s="1509" t="s">
        <v>364</v>
      </c>
      <c r="AK8" s="1464" t="s">
        <v>407</v>
      </c>
      <c r="AL8" s="1464" t="s">
        <v>21</v>
      </c>
      <c r="AM8" s="1464" t="s">
        <v>22</v>
      </c>
      <c r="AN8" s="1464" t="s">
        <v>365</v>
      </c>
      <c r="AO8" s="1453" t="s">
        <v>366</v>
      </c>
      <c r="AP8" s="1453" t="s">
        <v>368</v>
      </c>
      <c r="AQ8" s="1453" t="s">
        <v>367</v>
      </c>
      <c r="AR8" s="1453" t="s">
        <v>369</v>
      </c>
      <c r="AS8" s="1453" t="s">
        <v>141</v>
      </c>
      <c r="AT8" s="1453" t="s">
        <v>4006</v>
      </c>
      <c r="AU8" s="1453" t="s">
        <v>142</v>
      </c>
      <c r="AV8" s="1453" t="s">
        <v>143</v>
      </c>
      <c r="AW8" s="1466" t="s">
        <v>144</v>
      </c>
      <c r="AX8" s="1453" t="s">
        <v>370</v>
      </c>
      <c r="AY8" s="1468" t="s">
        <v>145</v>
      </c>
      <c r="AZ8" s="1455" t="s">
        <v>146</v>
      </c>
      <c r="BA8" s="1455" t="s">
        <v>398</v>
      </c>
      <c r="BB8" s="1468" t="s">
        <v>145</v>
      </c>
      <c r="BC8" s="1455" t="s">
        <v>146</v>
      </c>
      <c r="BD8" s="1468" t="s">
        <v>145</v>
      </c>
      <c r="BE8" s="1478" t="s">
        <v>146</v>
      </c>
      <c r="BF8" s="1455" t="s">
        <v>398</v>
      </c>
      <c r="BG8" s="1468" t="s">
        <v>145</v>
      </c>
      <c r="BH8" s="1455" t="s">
        <v>146</v>
      </c>
      <c r="BI8" s="1468" t="s">
        <v>145</v>
      </c>
      <c r="BJ8" s="1455" t="s">
        <v>146</v>
      </c>
      <c r="BK8" s="1455" t="s">
        <v>398</v>
      </c>
      <c r="BL8" s="1468" t="s">
        <v>145</v>
      </c>
      <c r="BM8" s="1455" t="s">
        <v>146</v>
      </c>
    </row>
    <row r="9" spans="1:65" ht="15.75" customHeight="1" x14ac:dyDescent="0.3">
      <c r="B9" s="1511"/>
      <c r="C9" s="1516"/>
      <c r="D9" s="1513"/>
      <c r="E9" s="1513"/>
      <c r="F9" s="1513"/>
      <c r="G9" s="1517"/>
      <c r="H9" s="1513"/>
      <c r="I9" s="1513"/>
      <c r="J9" s="1513"/>
      <c r="K9" s="1513"/>
      <c r="L9" s="1494"/>
      <c r="M9" s="1494"/>
      <c r="N9" s="1485"/>
      <c r="O9" s="1494"/>
      <c r="P9" s="1494"/>
      <c r="Q9" s="1494"/>
      <c r="R9" s="1494"/>
      <c r="S9" s="1494"/>
      <c r="T9" s="1494"/>
      <c r="U9" s="1494"/>
      <c r="V9" s="1519"/>
      <c r="W9" s="1485"/>
      <c r="X9" s="1485"/>
      <c r="Y9" s="1485"/>
      <c r="Z9" s="1485"/>
      <c r="AA9" s="1485"/>
      <c r="AB9" s="1485"/>
      <c r="AC9" s="1485"/>
      <c r="AD9" s="1465"/>
      <c r="AE9" s="1488"/>
      <c r="AF9" s="1488"/>
      <c r="AG9" s="1488"/>
      <c r="AH9" s="1508"/>
      <c r="AI9" s="1516"/>
      <c r="AJ9" s="1494"/>
      <c r="AK9" s="1465"/>
      <c r="AL9" s="1465"/>
      <c r="AM9" s="1465"/>
      <c r="AN9" s="1465"/>
      <c r="AO9" s="1454"/>
      <c r="AP9" s="1454"/>
      <c r="AQ9" s="1454"/>
      <c r="AR9" s="1454"/>
      <c r="AS9" s="1454"/>
      <c r="AT9" s="1454"/>
      <c r="AU9" s="1454"/>
      <c r="AV9" s="1454"/>
      <c r="AW9" s="1467"/>
      <c r="AX9" s="1454"/>
      <c r="AY9" s="1469"/>
      <c r="AZ9" s="1456"/>
      <c r="BA9" s="1456"/>
      <c r="BB9" s="1469"/>
      <c r="BC9" s="1476"/>
      <c r="BD9" s="1477"/>
      <c r="BE9" s="1479"/>
      <c r="BF9" s="1456"/>
      <c r="BG9" s="1469"/>
      <c r="BH9" s="1456"/>
      <c r="BI9" s="1469"/>
      <c r="BJ9" s="1456"/>
      <c r="BK9" s="1456"/>
      <c r="BL9" s="1469"/>
      <c r="BM9" s="1456"/>
    </row>
    <row r="10" spans="1:65" s="98" customFormat="1" ht="50.1" customHeight="1" x14ac:dyDescent="0.3">
      <c r="A10" s="122"/>
      <c r="B10" s="345">
        <v>1</v>
      </c>
      <c r="C10" s="1608" t="s">
        <v>311</v>
      </c>
      <c r="D10" s="793" t="s">
        <v>66</v>
      </c>
      <c r="E10" s="92" t="s">
        <v>164</v>
      </c>
      <c r="F10" s="96" t="s">
        <v>1516</v>
      </c>
      <c r="G10" s="92" t="s">
        <v>322</v>
      </c>
      <c r="H10" s="92" t="s">
        <v>402</v>
      </c>
      <c r="I10" s="96" t="s">
        <v>1519</v>
      </c>
      <c r="J10" s="92" t="s">
        <v>402</v>
      </c>
      <c r="K10" s="96" t="s">
        <v>1520</v>
      </c>
      <c r="L10" s="96" t="s">
        <v>1521</v>
      </c>
      <c r="M10" s="92" t="s">
        <v>402</v>
      </c>
      <c r="N10" s="92" t="s">
        <v>402</v>
      </c>
      <c r="O10" s="92" t="s">
        <v>165</v>
      </c>
      <c r="P10" s="93" t="s">
        <v>1513</v>
      </c>
      <c r="Q10" s="476">
        <v>3</v>
      </c>
      <c r="R10" s="476">
        <v>4</v>
      </c>
      <c r="S10" s="477" t="s">
        <v>354</v>
      </c>
      <c r="T10" s="326" t="s">
        <v>1526</v>
      </c>
      <c r="U10" s="63" t="s">
        <v>167</v>
      </c>
      <c r="V10" s="92">
        <v>15</v>
      </c>
      <c r="W10" s="92">
        <v>15</v>
      </c>
      <c r="X10" s="92">
        <v>15</v>
      </c>
      <c r="Y10" s="92">
        <v>15</v>
      </c>
      <c r="Z10" s="92">
        <v>15</v>
      </c>
      <c r="AA10" s="92">
        <v>15</v>
      </c>
      <c r="AB10" s="92">
        <v>10</v>
      </c>
      <c r="AC10" s="92">
        <f t="shared" ref="AC10:AC37" si="0">SUM(V10:AB10)</f>
        <v>100</v>
      </c>
      <c r="AD10" s="92" t="s">
        <v>161</v>
      </c>
      <c r="AE10" s="120" t="s">
        <v>161</v>
      </c>
      <c r="AF10" s="120" t="s">
        <v>161</v>
      </c>
      <c r="AG10" s="120">
        <v>100</v>
      </c>
      <c r="AH10" s="120">
        <f t="shared" ref="AH10:AH20" si="1">AVERAGE(AC10,AG10)</f>
        <v>100</v>
      </c>
      <c r="AI10" s="127">
        <f>AVERAGE(AH10:AH11)</f>
        <v>100</v>
      </c>
      <c r="AJ10" s="92" t="s">
        <v>161</v>
      </c>
      <c r="AK10" s="92" t="s">
        <v>361</v>
      </c>
      <c r="AL10" s="160">
        <v>1</v>
      </c>
      <c r="AM10" s="160">
        <v>4</v>
      </c>
      <c r="AN10" s="477" t="s">
        <v>353</v>
      </c>
      <c r="AO10" s="93" t="s">
        <v>403</v>
      </c>
      <c r="AP10" s="1127" t="s">
        <v>1529</v>
      </c>
      <c r="AQ10" s="235">
        <v>0.5</v>
      </c>
      <c r="AR10" s="198" t="s">
        <v>1530</v>
      </c>
      <c r="AS10" s="198" t="s">
        <v>1513</v>
      </c>
      <c r="AT10" s="199">
        <v>43831</v>
      </c>
      <c r="AU10" s="199">
        <v>44196</v>
      </c>
      <c r="AV10" s="198">
        <v>2</v>
      </c>
      <c r="AW10" s="392" t="s">
        <v>1531</v>
      </c>
      <c r="AX10" s="198" t="s">
        <v>1532</v>
      </c>
      <c r="AY10" s="415">
        <v>43937</v>
      </c>
      <c r="AZ10" s="242" t="s">
        <v>1533</v>
      </c>
      <c r="BA10" s="240" t="s">
        <v>1534</v>
      </c>
      <c r="BB10" s="241">
        <v>43955</v>
      </c>
      <c r="BC10" s="660" t="s">
        <v>620</v>
      </c>
      <c r="BD10" s="630" t="s">
        <v>3231</v>
      </c>
      <c r="BE10" s="806" t="s">
        <v>3232</v>
      </c>
      <c r="BF10" s="365" t="s">
        <v>3235</v>
      </c>
      <c r="BG10" s="803">
        <v>44075</v>
      </c>
      <c r="BH10" s="660" t="s">
        <v>3916</v>
      </c>
      <c r="BI10" s="630" t="s">
        <v>4017</v>
      </c>
      <c r="BJ10" s="838" t="s">
        <v>4023</v>
      </c>
      <c r="BK10" s="365" t="s">
        <v>4020</v>
      </c>
      <c r="BL10" s="154">
        <v>44172</v>
      </c>
      <c r="BM10" s="660" t="s">
        <v>3916</v>
      </c>
    </row>
    <row r="11" spans="1:65" s="98" customFormat="1" ht="50.1" customHeight="1" x14ac:dyDescent="0.3">
      <c r="A11" s="122"/>
      <c r="B11" s="345">
        <v>1</v>
      </c>
      <c r="C11" s="1608" t="s">
        <v>311</v>
      </c>
      <c r="D11" s="793" t="s">
        <v>66</v>
      </c>
      <c r="E11" s="92" t="s">
        <v>164</v>
      </c>
      <c r="F11" s="96" t="s">
        <v>1517</v>
      </c>
      <c r="G11" s="92" t="s">
        <v>322</v>
      </c>
      <c r="H11" s="92" t="s">
        <v>402</v>
      </c>
      <c r="I11" s="96" t="s">
        <v>1519</v>
      </c>
      <c r="J11" s="92" t="s">
        <v>402</v>
      </c>
      <c r="K11" s="242" t="s">
        <v>1522</v>
      </c>
      <c r="L11" s="96" t="s">
        <v>1521</v>
      </c>
      <c r="M11" s="92" t="s">
        <v>402</v>
      </c>
      <c r="N11" s="92" t="s">
        <v>402</v>
      </c>
      <c r="O11" s="92" t="s">
        <v>165</v>
      </c>
      <c r="P11" s="93" t="s">
        <v>1513</v>
      </c>
      <c r="Q11" s="476"/>
      <c r="R11" s="476"/>
      <c r="S11" s="477"/>
      <c r="T11" s="326" t="s">
        <v>1527</v>
      </c>
      <c r="U11" s="63" t="s">
        <v>167</v>
      </c>
      <c r="V11" s="92">
        <v>15</v>
      </c>
      <c r="W11" s="92">
        <v>15</v>
      </c>
      <c r="X11" s="92">
        <v>15</v>
      </c>
      <c r="Y11" s="92">
        <v>15</v>
      </c>
      <c r="Z11" s="92">
        <v>15</v>
      </c>
      <c r="AA11" s="92">
        <v>15</v>
      </c>
      <c r="AB11" s="92">
        <v>10</v>
      </c>
      <c r="AC11" s="92">
        <f t="shared" si="0"/>
        <v>100</v>
      </c>
      <c r="AD11" s="92" t="s">
        <v>161</v>
      </c>
      <c r="AE11" s="120" t="s">
        <v>161</v>
      </c>
      <c r="AF11" s="120" t="s">
        <v>161</v>
      </c>
      <c r="AG11" s="120">
        <v>100</v>
      </c>
      <c r="AH11" s="120">
        <f t="shared" si="1"/>
        <v>100</v>
      </c>
      <c r="AI11" s="127"/>
      <c r="AJ11" s="92"/>
      <c r="AK11" s="92" t="s">
        <v>361</v>
      </c>
      <c r="AL11" s="160"/>
      <c r="AM11" s="160"/>
      <c r="AN11" s="477"/>
      <c r="AO11" s="93" t="s">
        <v>403</v>
      </c>
      <c r="AP11" s="1127" t="s">
        <v>1535</v>
      </c>
      <c r="AQ11" s="94">
        <v>0.5</v>
      </c>
      <c r="AR11" s="198" t="s">
        <v>1536</v>
      </c>
      <c r="AS11" s="198" t="s">
        <v>1537</v>
      </c>
      <c r="AT11" s="163">
        <v>43831</v>
      </c>
      <c r="AU11" s="163">
        <v>44196</v>
      </c>
      <c r="AV11" s="198">
        <v>1</v>
      </c>
      <c r="AW11" s="392" t="s">
        <v>1538</v>
      </c>
      <c r="AX11" s="198" t="s">
        <v>1532</v>
      </c>
      <c r="AY11" s="415" t="s">
        <v>1539</v>
      </c>
      <c r="AZ11" s="242" t="s">
        <v>1540</v>
      </c>
      <c r="BA11" s="349" t="s">
        <v>1541</v>
      </c>
      <c r="BB11" s="241">
        <v>43955</v>
      </c>
      <c r="BC11" s="660" t="s">
        <v>620</v>
      </c>
      <c r="BD11" s="630" t="s">
        <v>3231</v>
      </c>
      <c r="BE11" s="806" t="s">
        <v>3233</v>
      </c>
      <c r="BF11" s="365" t="s">
        <v>3236</v>
      </c>
      <c r="BG11" s="803">
        <v>44075</v>
      </c>
      <c r="BH11" s="660" t="s">
        <v>3916</v>
      </c>
      <c r="BI11" s="926" t="s">
        <v>4018</v>
      </c>
      <c r="BJ11" s="838" t="s">
        <v>4022</v>
      </c>
      <c r="BK11" s="841" t="s">
        <v>4019</v>
      </c>
      <c r="BL11" s="154">
        <v>44172</v>
      </c>
      <c r="BM11" s="660" t="s">
        <v>3916</v>
      </c>
    </row>
    <row r="12" spans="1:65" s="98" customFormat="1" ht="50.1" customHeight="1" x14ac:dyDescent="0.3">
      <c r="A12" s="122"/>
      <c r="B12" s="345">
        <v>2</v>
      </c>
      <c r="C12" s="1608" t="s">
        <v>292</v>
      </c>
      <c r="D12" s="918" t="s">
        <v>1544</v>
      </c>
      <c r="E12" s="419" t="s">
        <v>164</v>
      </c>
      <c r="F12" s="565" t="s">
        <v>1545</v>
      </c>
      <c r="G12" s="419" t="s">
        <v>322</v>
      </c>
      <c r="H12" s="419" t="s">
        <v>402</v>
      </c>
      <c r="I12" s="239" t="s">
        <v>1546</v>
      </c>
      <c r="J12" s="419" t="s">
        <v>402</v>
      </c>
      <c r="K12" s="973" t="s">
        <v>1547</v>
      </c>
      <c r="L12" s="973" t="s">
        <v>1548</v>
      </c>
      <c r="M12" s="63" t="s">
        <v>402</v>
      </c>
      <c r="N12" s="63" t="s">
        <v>402</v>
      </c>
      <c r="O12" s="92" t="s">
        <v>166</v>
      </c>
      <c r="P12" s="420" t="s">
        <v>1549</v>
      </c>
      <c r="Q12" s="476">
        <v>3</v>
      </c>
      <c r="R12" s="476">
        <v>3</v>
      </c>
      <c r="S12" s="477" t="s">
        <v>353</v>
      </c>
      <c r="T12" s="72" t="s">
        <v>1550</v>
      </c>
      <c r="U12" s="63" t="s">
        <v>167</v>
      </c>
      <c r="V12" s="92">
        <v>15</v>
      </c>
      <c r="W12" s="92">
        <v>15</v>
      </c>
      <c r="X12" s="92">
        <v>15</v>
      </c>
      <c r="Y12" s="92">
        <v>15</v>
      </c>
      <c r="Z12" s="92">
        <v>15</v>
      </c>
      <c r="AA12" s="92">
        <v>15</v>
      </c>
      <c r="AB12" s="92">
        <v>10</v>
      </c>
      <c r="AC12" s="92">
        <f t="shared" si="0"/>
        <v>100</v>
      </c>
      <c r="AD12" s="92" t="s">
        <v>161</v>
      </c>
      <c r="AE12" s="120" t="s">
        <v>161</v>
      </c>
      <c r="AF12" s="120" t="s">
        <v>161</v>
      </c>
      <c r="AG12" s="120">
        <v>100</v>
      </c>
      <c r="AH12" s="120">
        <f t="shared" si="1"/>
        <v>100</v>
      </c>
      <c r="AI12" s="127">
        <f>AVERAGE(AH12:AH13)</f>
        <v>100</v>
      </c>
      <c r="AJ12" s="92" t="s">
        <v>161</v>
      </c>
      <c r="AK12" s="92" t="s">
        <v>361</v>
      </c>
      <c r="AL12" s="160">
        <v>1</v>
      </c>
      <c r="AM12" s="160">
        <v>3</v>
      </c>
      <c r="AN12" s="477" t="s">
        <v>352</v>
      </c>
      <c r="AO12" s="93" t="s">
        <v>403</v>
      </c>
      <c r="AP12" s="1136" t="s">
        <v>1551</v>
      </c>
      <c r="AQ12" s="421">
        <v>0.5</v>
      </c>
      <c r="AR12" s="420" t="s">
        <v>1552</v>
      </c>
      <c r="AS12" s="420" t="s">
        <v>1553</v>
      </c>
      <c r="AT12" s="422">
        <v>43831</v>
      </c>
      <c r="AU12" s="422" t="s">
        <v>1554</v>
      </c>
      <c r="AV12" s="198">
        <v>2</v>
      </c>
      <c r="AW12" s="200" t="s">
        <v>1555</v>
      </c>
      <c r="AX12" s="420" t="s">
        <v>1556</v>
      </c>
      <c r="AY12" s="415">
        <v>43938</v>
      </c>
      <c r="AZ12" s="242" t="s">
        <v>1557</v>
      </c>
      <c r="BA12" s="240" t="s">
        <v>1558</v>
      </c>
      <c r="BB12" s="241">
        <v>43955</v>
      </c>
      <c r="BC12" s="660" t="s">
        <v>620</v>
      </c>
      <c r="BD12" s="630" t="s">
        <v>3241</v>
      </c>
      <c r="BE12" s="802" t="s">
        <v>3242</v>
      </c>
      <c r="BF12" s="924" t="s">
        <v>3251</v>
      </c>
      <c r="BG12" s="803">
        <v>44075</v>
      </c>
      <c r="BH12" s="660" t="s">
        <v>3916</v>
      </c>
      <c r="BI12" s="154" t="s">
        <v>4272</v>
      </c>
      <c r="BJ12" s="1038" t="s">
        <v>4273</v>
      </c>
      <c r="BK12" s="314" t="s">
        <v>3251</v>
      </c>
      <c r="BL12" s="154">
        <v>44172</v>
      </c>
      <c r="BM12" s="660" t="s">
        <v>3916</v>
      </c>
    </row>
    <row r="13" spans="1:65" s="98" customFormat="1" ht="50.1" customHeight="1" x14ac:dyDescent="0.3">
      <c r="A13" s="122"/>
      <c r="B13" s="345">
        <v>2</v>
      </c>
      <c r="C13" s="1608" t="s">
        <v>292</v>
      </c>
      <c r="D13" s="918" t="s">
        <v>1544</v>
      </c>
      <c r="E13" s="419" t="s">
        <v>164</v>
      </c>
      <c r="F13" s="565" t="s">
        <v>1545</v>
      </c>
      <c r="G13" s="419" t="s">
        <v>322</v>
      </c>
      <c r="H13" s="419" t="s">
        <v>402</v>
      </c>
      <c r="I13" s="239" t="s">
        <v>1546</v>
      </c>
      <c r="J13" s="419" t="s">
        <v>402</v>
      </c>
      <c r="K13" s="973" t="s">
        <v>1559</v>
      </c>
      <c r="L13" s="973" t="s">
        <v>1548</v>
      </c>
      <c r="M13" s="63" t="s">
        <v>402</v>
      </c>
      <c r="N13" s="63" t="s">
        <v>402</v>
      </c>
      <c r="O13" s="92" t="s">
        <v>166</v>
      </c>
      <c r="P13" s="420" t="s">
        <v>1549</v>
      </c>
      <c r="Q13" s="476"/>
      <c r="R13" s="476"/>
      <c r="S13" s="477"/>
      <c r="T13" s="72" t="s">
        <v>1560</v>
      </c>
      <c r="U13" s="63" t="s">
        <v>167</v>
      </c>
      <c r="V13" s="92">
        <v>15</v>
      </c>
      <c r="W13" s="92">
        <v>15</v>
      </c>
      <c r="X13" s="92">
        <v>15</v>
      </c>
      <c r="Y13" s="92">
        <v>15</v>
      </c>
      <c r="Z13" s="92">
        <v>15</v>
      </c>
      <c r="AA13" s="92">
        <v>15</v>
      </c>
      <c r="AB13" s="92">
        <v>10</v>
      </c>
      <c r="AC13" s="92">
        <f t="shared" si="0"/>
        <v>100</v>
      </c>
      <c r="AD13" s="92" t="s">
        <v>161</v>
      </c>
      <c r="AE13" s="120" t="s">
        <v>161</v>
      </c>
      <c r="AF13" s="120" t="s">
        <v>161</v>
      </c>
      <c r="AG13" s="120">
        <v>100</v>
      </c>
      <c r="AH13" s="120">
        <f t="shared" si="1"/>
        <v>100</v>
      </c>
      <c r="AI13" s="127"/>
      <c r="AJ13" s="92"/>
      <c r="AK13" s="92"/>
      <c r="AL13" s="160"/>
      <c r="AM13" s="160"/>
      <c r="AN13" s="477"/>
      <c r="AO13" s="93" t="s">
        <v>403</v>
      </c>
      <c r="AP13" s="1136" t="s">
        <v>1561</v>
      </c>
      <c r="AQ13" s="421">
        <v>0.1</v>
      </c>
      <c r="AR13" s="420" t="s">
        <v>1562</v>
      </c>
      <c r="AS13" s="420" t="s">
        <v>1553</v>
      </c>
      <c r="AT13" s="422">
        <v>43831</v>
      </c>
      <c r="AU13" s="422" t="s">
        <v>1554</v>
      </c>
      <c r="AV13" s="198">
        <v>1</v>
      </c>
      <c r="AW13" s="200" t="s">
        <v>1563</v>
      </c>
      <c r="AX13" s="420" t="s">
        <v>1556</v>
      </c>
      <c r="AY13" s="415">
        <v>43938</v>
      </c>
      <c r="AZ13" s="242" t="s">
        <v>1564</v>
      </c>
      <c r="BA13" s="240" t="s">
        <v>1565</v>
      </c>
      <c r="BB13" s="241">
        <v>43955</v>
      </c>
      <c r="BC13" s="660" t="s">
        <v>620</v>
      </c>
      <c r="BD13" s="631" t="s">
        <v>3241</v>
      </c>
      <c r="BE13" s="862" t="s">
        <v>3243</v>
      </c>
      <c r="BF13" s="314" t="s">
        <v>1558</v>
      </c>
      <c r="BG13" s="803">
        <v>44075</v>
      </c>
      <c r="BH13" s="660" t="s">
        <v>3916</v>
      </c>
      <c r="BI13" s="154" t="s">
        <v>4272</v>
      </c>
      <c r="BJ13" s="842" t="s">
        <v>4269</v>
      </c>
      <c r="BK13" s="314" t="s">
        <v>4270</v>
      </c>
      <c r="BL13" s="154">
        <v>44172</v>
      </c>
      <c r="BM13" s="660" t="s">
        <v>3916</v>
      </c>
    </row>
    <row r="14" spans="1:65" s="98" customFormat="1" ht="50.1" customHeight="1" x14ac:dyDescent="0.3">
      <c r="A14" s="122"/>
      <c r="B14" s="345">
        <v>2</v>
      </c>
      <c r="C14" s="1608" t="s">
        <v>292</v>
      </c>
      <c r="D14" s="918" t="s">
        <v>1544</v>
      </c>
      <c r="E14" s="419" t="s">
        <v>164</v>
      </c>
      <c r="F14" s="565" t="s">
        <v>1545</v>
      </c>
      <c r="G14" s="419" t="s">
        <v>322</v>
      </c>
      <c r="H14" s="419" t="s">
        <v>402</v>
      </c>
      <c r="I14" s="239" t="s">
        <v>1546</v>
      </c>
      <c r="J14" s="419" t="s">
        <v>402</v>
      </c>
      <c r="K14" s="973" t="s">
        <v>1559</v>
      </c>
      <c r="L14" s="973" t="s">
        <v>1548</v>
      </c>
      <c r="M14" s="63" t="s">
        <v>402</v>
      </c>
      <c r="N14" s="63" t="s">
        <v>402</v>
      </c>
      <c r="O14" s="92" t="s">
        <v>166</v>
      </c>
      <c r="P14" s="420" t="s">
        <v>1549</v>
      </c>
      <c r="Q14" s="476"/>
      <c r="R14" s="476"/>
      <c r="S14" s="477"/>
      <c r="T14" s="72" t="s">
        <v>402</v>
      </c>
      <c r="U14" s="63" t="s">
        <v>402</v>
      </c>
      <c r="V14" s="92"/>
      <c r="W14" s="92"/>
      <c r="X14" s="92"/>
      <c r="Y14" s="92"/>
      <c r="Z14" s="92"/>
      <c r="AA14" s="92"/>
      <c r="AB14" s="92"/>
      <c r="AC14" s="92">
        <f t="shared" si="0"/>
        <v>0</v>
      </c>
      <c r="AD14" s="92"/>
      <c r="AE14" s="120"/>
      <c r="AF14" s="120"/>
      <c r="AG14" s="120"/>
      <c r="AH14" s="120">
        <f t="shared" si="1"/>
        <v>0</v>
      </c>
      <c r="AI14" s="127"/>
      <c r="AJ14" s="92"/>
      <c r="AK14" s="92"/>
      <c r="AL14" s="160"/>
      <c r="AM14" s="160"/>
      <c r="AN14" s="477"/>
      <c r="AO14" s="93" t="s">
        <v>403</v>
      </c>
      <c r="AP14" s="1136" t="s">
        <v>1566</v>
      </c>
      <c r="AQ14" s="349">
        <v>0.4</v>
      </c>
      <c r="AR14" s="198" t="s">
        <v>1567</v>
      </c>
      <c r="AS14" s="198" t="s">
        <v>1553</v>
      </c>
      <c r="AT14" s="422">
        <v>43831</v>
      </c>
      <c r="AU14" s="422" t="s">
        <v>1554</v>
      </c>
      <c r="AV14" s="198">
        <v>10</v>
      </c>
      <c r="AW14" s="200" t="s">
        <v>1568</v>
      </c>
      <c r="AX14" s="420" t="s">
        <v>1556</v>
      </c>
      <c r="AY14" s="415" t="s">
        <v>1569</v>
      </c>
      <c r="AZ14" s="195" t="s">
        <v>1570</v>
      </c>
      <c r="BA14" s="240" t="s">
        <v>1571</v>
      </c>
      <c r="BB14" s="241">
        <v>43955</v>
      </c>
      <c r="BC14" s="660" t="s">
        <v>620</v>
      </c>
      <c r="BD14" s="631" t="s">
        <v>3241</v>
      </c>
      <c r="BE14" s="862" t="s">
        <v>3724</v>
      </c>
      <c r="BF14" s="314" t="s">
        <v>3250</v>
      </c>
      <c r="BG14" s="803">
        <v>44075</v>
      </c>
      <c r="BH14" s="660" t="s">
        <v>3916</v>
      </c>
      <c r="BI14" s="154" t="s">
        <v>4272</v>
      </c>
      <c r="BJ14" s="842" t="s">
        <v>4274</v>
      </c>
      <c r="BK14" s="314" t="s">
        <v>4271</v>
      </c>
      <c r="BL14" s="154">
        <v>44172</v>
      </c>
      <c r="BM14" s="660" t="s">
        <v>3916</v>
      </c>
    </row>
    <row r="15" spans="1:65" s="98" customFormat="1" ht="50.1" customHeight="1" x14ac:dyDescent="0.3">
      <c r="A15" s="122"/>
      <c r="B15" s="345">
        <v>3</v>
      </c>
      <c r="C15" s="1608" t="s">
        <v>297</v>
      </c>
      <c r="D15" s="892" t="s">
        <v>1948</v>
      </c>
      <c r="E15" s="275" t="s">
        <v>164</v>
      </c>
      <c r="F15" s="463" t="s">
        <v>1949</v>
      </c>
      <c r="G15" s="275" t="s">
        <v>321</v>
      </c>
      <c r="H15" s="275" t="s">
        <v>402</v>
      </c>
      <c r="I15" s="272" t="s">
        <v>1950</v>
      </c>
      <c r="J15" s="275" t="s">
        <v>402</v>
      </c>
      <c r="K15" s="272" t="s">
        <v>1951</v>
      </c>
      <c r="L15" s="272" t="s">
        <v>3141</v>
      </c>
      <c r="M15" s="275" t="s">
        <v>402</v>
      </c>
      <c r="N15" s="275" t="s">
        <v>402</v>
      </c>
      <c r="O15" s="275" t="s">
        <v>165</v>
      </c>
      <c r="P15" s="127" t="s">
        <v>875</v>
      </c>
      <c r="Q15" s="465">
        <v>4</v>
      </c>
      <c r="R15" s="465">
        <v>5</v>
      </c>
      <c r="S15" s="670" t="s">
        <v>354</v>
      </c>
      <c r="T15" s="463" t="s">
        <v>1952</v>
      </c>
      <c r="U15" s="63" t="s">
        <v>167</v>
      </c>
      <c r="V15" s="275">
        <v>15</v>
      </c>
      <c r="W15" s="275">
        <v>15</v>
      </c>
      <c r="X15" s="275">
        <v>15</v>
      </c>
      <c r="Y15" s="275">
        <v>15</v>
      </c>
      <c r="Z15" s="275">
        <v>15</v>
      </c>
      <c r="AA15" s="275">
        <v>15</v>
      </c>
      <c r="AB15" s="275">
        <v>10</v>
      </c>
      <c r="AC15" s="275">
        <f t="shared" si="0"/>
        <v>100</v>
      </c>
      <c r="AD15" s="275" t="s">
        <v>161</v>
      </c>
      <c r="AE15" s="443" t="s">
        <v>161</v>
      </c>
      <c r="AF15" s="443" t="s">
        <v>161</v>
      </c>
      <c r="AG15" s="443">
        <v>100</v>
      </c>
      <c r="AH15" s="443">
        <f t="shared" si="1"/>
        <v>100</v>
      </c>
      <c r="AI15" s="127">
        <f>AVERAGE((AH15:AH17))</f>
        <v>100</v>
      </c>
      <c r="AJ15" s="275" t="s">
        <v>161</v>
      </c>
      <c r="AK15" s="275" t="s">
        <v>361</v>
      </c>
      <c r="AL15" s="465">
        <v>2</v>
      </c>
      <c r="AM15" s="465">
        <v>5</v>
      </c>
      <c r="AN15" s="670" t="s">
        <v>354</v>
      </c>
      <c r="AO15" s="93" t="s">
        <v>403</v>
      </c>
      <c r="AP15" s="1137" t="s">
        <v>1953</v>
      </c>
      <c r="AQ15" s="466">
        <v>0.35</v>
      </c>
      <c r="AR15" s="127" t="s">
        <v>1954</v>
      </c>
      <c r="AS15" s="127" t="s">
        <v>875</v>
      </c>
      <c r="AT15" s="467">
        <v>43831</v>
      </c>
      <c r="AU15" s="467">
        <v>44196</v>
      </c>
      <c r="AV15" s="275">
        <v>3</v>
      </c>
      <c r="AW15" s="468" t="s">
        <v>1955</v>
      </c>
      <c r="AX15" s="127" t="s">
        <v>1956</v>
      </c>
      <c r="AY15" s="469">
        <v>43938</v>
      </c>
      <c r="AZ15" s="272" t="s">
        <v>1957</v>
      </c>
      <c r="BA15" s="273" t="s">
        <v>1958</v>
      </c>
      <c r="BB15" s="241">
        <v>43955</v>
      </c>
      <c r="BC15" s="660" t="s">
        <v>620</v>
      </c>
      <c r="BD15" s="154" t="s">
        <v>3248</v>
      </c>
      <c r="BE15" s="806" t="s">
        <v>3212</v>
      </c>
      <c r="BF15" s="932" t="s">
        <v>3216</v>
      </c>
      <c r="BG15" s="803">
        <v>44075</v>
      </c>
      <c r="BH15" s="660" t="s">
        <v>620</v>
      </c>
      <c r="BI15" s="630">
        <v>44158</v>
      </c>
      <c r="BJ15" s="806" t="s">
        <v>4055</v>
      </c>
      <c r="BK15" s="183" t="s">
        <v>4042</v>
      </c>
      <c r="BL15" s="154">
        <v>44172</v>
      </c>
      <c r="BM15" s="660" t="s">
        <v>3916</v>
      </c>
    </row>
    <row r="16" spans="1:65" s="98" customFormat="1" ht="50.1" customHeight="1" x14ac:dyDescent="0.3">
      <c r="A16" s="122"/>
      <c r="B16" s="345">
        <v>3</v>
      </c>
      <c r="C16" s="1608" t="s">
        <v>297</v>
      </c>
      <c r="D16" s="892" t="s">
        <v>1948</v>
      </c>
      <c r="E16" s="275" t="s">
        <v>164</v>
      </c>
      <c r="F16" s="463" t="s">
        <v>1949</v>
      </c>
      <c r="G16" s="275" t="s">
        <v>321</v>
      </c>
      <c r="H16" s="275" t="s">
        <v>402</v>
      </c>
      <c r="I16" s="272" t="s">
        <v>1950</v>
      </c>
      <c r="J16" s="275" t="s">
        <v>402</v>
      </c>
      <c r="K16" s="272" t="s">
        <v>1959</v>
      </c>
      <c r="L16" s="272" t="s">
        <v>3141</v>
      </c>
      <c r="M16" s="275" t="s">
        <v>402</v>
      </c>
      <c r="N16" s="275" t="s">
        <v>402</v>
      </c>
      <c r="O16" s="275" t="s">
        <v>165</v>
      </c>
      <c r="P16" s="127" t="s">
        <v>875</v>
      </c>
      <c r="Q16" s="465"/>
      <c r="R16" s="465"/>
      <c r="S16" s="671"/>
      <c r="T16" s="463" t="s">
        <v>1960</v>
      </c>
      <c r="U16" s="63" t="s">
        <v>167</v>
      </c>
      <c r="V16" s="275">
        <v>15</v>
      </c>
      <c r="W16" s="275">
        <v>15</v>
      </c>
      <c r="X16" s="275">
        <v>15</v>
      </c>
      <c r="Y16" s="275">
        <v>15</v>
      </c>
      <c r="Z16" s="275">
        <v>15</v>
      </c>
      <c r="AA16" s="275">
        <v>15</v>
      </c>
      <c r="AB16" s="275">
        <v>10</v>
      </c>
      <c r="AC16" s="275">
        <f t="shared" si="0"/>
        <v>100</v>
      </c>
      <c r="AD16" s="275" t="s">
        <v>161</v>
      </c>
      <c r="AE16" s="443" t="s">
        <v>161</v>
      </c>
      <c r="AF16" s="443" t="s">
        <v>161</v>
      </c>
      <c r="AG16" s="443">
        <v>100</v>
      </c>
      <c r="AH16" s="443">
        <f t="shared" si="1"/>
        <v>100</v>
      </c>
      <c r="AI16" s="127"/>
      <c r="AJ16" s="275"/>
      <c r="AK16" s="275"/>
      <c r="AL16" s="465"/>
      <c r="AM16" s="465"/>
      <c r="AN16" s="671"/>
      <c r="AO16" s="93" t="s">
        <v>403</v>
      </c>
      <c r="AP16" s="1137" t="s">
        <v>1961</v>
      </c>
      <c r="AQ16" s="466">
        <v>0.35</v>
      </c>
      <c r="AR16" s="127" t="s">
        <v>1962</v>
      </c>
      <c r="AS16" s="127" t="s">
        <v>875</v>
      </c>
      <c r="AT16" s="467">
        <v>43831</v>
      </c>
      <c r="AU16" s="467">
        <v>44196</v>
      </c>
      <c r="AV16" s="470">
        <v>1</v>
      </c>
      <c r="AW16" s="468" t="s">
        <v>1963</v>
      </c>
      <c r="AX16" s="127" t="s">
        <v>1956</v>
      </c>
      <c r="AY16" s="469">
        <v>43938</v>
      </c>
      <c r="AZ16" s="272" t="s">
        <v>1964</v>
      </c>
      <c r="BA16" s="273">
        <v>0.05</v>
      </c>
      <c r="BB16" s="241">
        <v>43955</v>
      </c>
      <c r="BC16" s="660" t="s">
        <v>620</v>
      </c>
      <c r="BD16" s="154" t="s">
        <v>3248</v>
      </c>
      <c r="BE16" s="806" t="s">
        <v>3213</v>
      </c>
      <c r="BF16" s="183" t="s">
        <v>3216</v>
      </c>
      <c r="BG16" s="803">
        <v>44075</v>
      </c>
      <c r="BH16" s="660" t="s">
        <v>620</v>
      </c>
      <c r="BI16" s="630">
        <v>44158</v>
      </c>
      <c r="BJ16" s="806" t="s">
        <v>4056</v>
      </c>
      <c r="BK16" s="183" t="s">
        <v>4043</v>
      </c>
      <c r="BL16" s="154">
        <v>44172</v>
      </c>
      <c r="BM16" s="660" t="s">
        <v>3916</v>
      </c>
    </row>
    <row r="17" spans="1:65" s="98" customFormat="1" ht="50.1" customHeight="1" x14ac:dyDescent="0.3">
      <c r="A17" s="122"/>
      <c r="B17" s="345">
        <v>3</v>
      </c>
      <c r="C17" s="1608" t="s">
        <v>297</v>
      </c>
      <c r="D17" s="892" t="s">
        <v>1948</v>
      </c>
      <c r="E17" s="275" t="s">
        <v>164</v>
      </c>
      <c r="F17" s="463" t="s">
        <v>1949</v>
      </c>
      <c r="G17" s="275" t="s">
        <v>321</v>
      </c>
      <c r="H17" s="275" t="s">
        <v>402</v>
      </c>
      <c r="I17" s="272" t="s">
        <v>1950</v>
      </c>
      <c r="J17" s="275" t="s">
        <v>402</v>
      </c>
      <c r="K17" s="272" t="s">
        <v>1965</v>
      </c>
      <c r="L17" s="272" t="s">
        <v>3141</v>
      </c>
      <c r="M17" s="275" t="s">
        <v>402</v>
      </c>
      <c r="N17" s="275" t="s">
        <v>402</v>
      </c>
      <c r="O17" s="275" t="s">
        <v>165</v>
      </c>
      <c r="P17" s="127" t="s">
        <v>875</v>
      </c>
      <c r="Q17" s="465"/>
      <c r="R17" s="465"/>
      <c r="S17" s="671"/>
      <c r="T17" s="463" t="s">
        <v>1966</v>
      </c>
      <c r="U17" s="63" t="s">
        <v>167</v>
      </c>
      <c r="V17" s="275">
        <v>15</v>
      </c>
      <c r="W17" s="275">
        <v>15</v>
      </c>
      <c r="X17" s="275">
        <v>15</v>
      </c>
      <c r="Y17" s="275">
        <v>15</v>
      </c>
      <c r="Z17" s="275">
        <v>15</v>
      </c>
      <c r="AA17" s="275">
        <v>15</v>
      </c>
      <c r="AB17" s="275">
        <v>10</v>
      </c>
      <c r="AC17" s="275">
        <f t="shared" si="0"/>
        <v>100</v>
      </c>
      <c r="AD17" s="275" t="s">
        <v>161</v>
      </c>
      <c r="AE17" s="443" t="s">
        <v>161</v>
      </c>
      <c r="AF17" s="443" t="s">
        <v>161</v>
      </c>
      <c r="AG17" s="443">
        <v>100</v>
      </c>
      <c r="AH17" s="443">
        <f t="shared" si="1"/>
        <v>100</v>
      </c>
      <c r="AI17" s="127"/>
      <c r="AJ17" s="275"/>
      <c r="AK17" s="275"/>
      <c r="AL17" s="465"/>
      <c r="AM17" s="465"/>
      <c r="AN17" s="671"/>
      <c r="AO17" s="93" t="s">
        <v>403</v>
      </c>
      <c r="AP17" s="1137" t="s">
        <v>1967</v>
      </c>
      <c r="AQ17" s="466">
        <v>0.3</v>
      </c>
      <c r="AR17" s="127" t="s">
        <v>1968</v>
      </c>
      <c r="AS17" s="127" t="s">
        <v>875</v>
      </c>
      <c r="AT17" s="467">
        <v>43831</v>
      </c>
      <c r="AU17" s="467">
        <v>44196</v>
      </c>
      <c r="AV17" s="470">
        <v>1</v>
      </c>
      <c r="AW17" s="468" t="s">
        <v>1969</v>
      </c>
      <c r="AX17" s="127" t="s">
        <v>1956</v>
      </c>
      <c r="AY17" s="469" t="s">
        <v>1569</v>
      </c>
      <c r="AZ17" s="272" t="s">
        <v>1970</v>
      </c>
      <c r="BA17" s="273" t="s">
        <v>1971</v>
      </c>
      <c r="BB17" s="241">
        <v>43955</v>
      </c>
      <c r="BC17" s="661" t="s">
        <v>612</v>
      </c>
      <c r="BD17" s="154" t="s">
        <v>3248</v>
      </c>
      <c r="BE17" s="806" t="s">
        <v>3214</v>
      </c>
      <c r="BF17" s="183" t="s">
        <v>3217</v>
      </c>
      <c r="BG17" s="803">
        <v>44075</v>
      </c>
      <c r="BH17" s="660" t="s">
        <v>620</v>
      </c>
      <c r="BI17" s="630">
        <v>44158</v>
      </c>
      <c r="BJ17" s="806" t="s">
        <v>4057</v>
      </c>
      <c r="BK17" s="183" t="s">
        <v>4044</v>
      </c>
      <c r="BL17" s="154">
        <v>44172</v>
      </c>
      <c r="BM17" s="660" t="s">
        <v>3916</v>
      </c>
    </row>
    <row r="18" spans="1:65" s="98" customFormat="1" ht="50.1" customHeight="1" x14ac:dyDescent="0.3">
      <c r="A18" s="122"/>
      <c r="B18" s="345">
        <v>4</v>
      </c>
      <c r="C18" s="1608" t="s">
        <v>297</v>
      </c>
      <c r="D18" s="892" t="s">
        <v>1948</v>
      </c>
      <c r="E18" s="275" t="s">
        <v>169</v>
      </c>
      <c r="F18" s="463" t="s">
        <v>1972</v>
      </c>
      <c r="G18" s="275" t="s">
        <v>321</v>
      </c>
      <c r="H18" s="275" t="s">
        <v>402</v>
      </c>
      <c r="I18" s="272" t="s">
        <v>1973</v>
      </c>
      <c r="J18" s="275" t="s">
        <v>402</v>
      </c>
      <c r="K18" s="515" t="s">
        <v>1974</v>
      </c>
      <c r="L18" s="900" t="s">
        <v>1975</v>
      </c>
      <c r="M18" s="275" t="s">
        <v>402</v>
      </c>
      <c r="N18" s="275" t="s">
        <v>402</v>
      </c>
      <c r="O18" s="275" t="s">
        <v>165</v>
      </c>
      <c r="P18" s="127" t="s">
        <v>875</v>
      </c>
      <c r="Q18" s="465">
        <v>3</v>
      </c>
      <c r="R18" s="465">
        <v>5</v>
      </c>
      <c r="S18" s="477" t="s">
        <v>354</v>
      </c>
      <c r="T18" s="463" t="s">
        <v>1976</v>
      </c>
      <c r="U18" s="63" t="s">
        <v>167</v>
      </c>
      <c r="V18" s="275">
        <v>15</v>
      </c>
      <c r="W18" s="275">
        <v>15</v>
      </c>
      <c r="X18" s="275">
        <v>15</v>
      </c>
      <c r="Y18" s="275">
        <v>15</v>
      </c>
      <c r="Z18" s="275">
        <v>15</v>
      </c>
      <c r="AA18" s="275">
        <v>15</v>
      </c>
      <c r="AB18" s="275">
        <v>10</v>
      </c>
      <c r="AC18" s="275">
        <f t="shared" si="0"/>
        <v>100</v>
      </c>
      <c r="AD18" s="275" t="s">
        <v>161</v>
      </c>
      <c r="AE18" s="443" t="s">
        <v>161</v>
      </c>
      <c r="AF18" s="443" t="s">
        <v>161</v>
      </c>
      <c r="AG18" s="443">
        <v>100</v>
      </c>
      <c r="AH18" s="443">
        <f t="shared" si="1"/>
        <v>100</v>
      </c>
      <c r="AI18" s="127">
        <f>AVERAGE((AH18:AH19))</f>
        <v>100</v>
      </c>
      <c r="AJ18" s="275" t="s">
        <v>161</v>
      </c>
      <c r="AK18" s="275" t="s">
        <v>361</v>
      </c>
      <c r="AL18" s="465">
        <v>1</v>
      </c>
      <c r="AM18" s="465">
        <v>5</v>
      </c>
      <c r="AN18" s="672" t="s">
        <v>354</v>
      </c>
      <c r="AO18" s="93" t="s">
        <v>403</v>
      </c>
      <c r="AP18" s="1137" t="s">
        <v>1977</v>
      </c>
      <c r="AQ18" s="470">
        <v>0.5</v>
      </c>
      <c r="AR18" s="127" t="s">
        <v>1978</v>
      </c>
      <c r="AS18" s="127" t="s">
        <v>875</v>
      </c>
      <c r="AT18" s="467">
        <v>43831</v>
      </c>
      <c r="AU18" s="467">
        <v>44196</v>
      </c>
      <c r="AV18" s="470">
        <v>1</v>
      </c>
      <c r="AW18" s="468" t="s">
        <v>1979</v>
      </c>
      <c r="AX18" s="127" t="s">
        <v>402</v>
      </c>
      <c r="AY18" s="467" t="s">
        <v>402</v>
      </c>
      <c r="AZ18" s="127" t="s">
        <v>402</v>
      </c>
      <c r="BA18" s="273" t="s">
        <v>402</v>
      </c>
      <c r="BB18" s="273" t="s">
        <v>402</v>
      </c>
      <c r="BC18" s="273" t="s">
        <v>402</v>
      </c>
      <c r="BD18" s="154" t="s">
        <v>3248</v>
      </c>
      <c r="BE18" s="806" t="s">
        <v>3215</v>
      </c>
      <c r="BF18" s="183" t="s">
        <v>3218</v>
      </c>
      <c r="BG18" s="803">
        <v>44075</v>
      </c>
      <c r="BH18" s="660" t="s">
        <v>620</v>
      </c>
      <c r="BI18" s="630">
        <v>44158</v>
      </c>
      <c r="BJ18" s="806" t="s">
        <v>4058</v>
      </c>
      <c r="BK18" s="183" t="s">
        <v>4053</v>
      </c>
      <c r="BL18" s="154">
        <v>44172</v>
      </c>
      <c r="BM18" s="660" t="s">
        <v>3916</v>
      </c>
    </row>
    <row r="19" spans="1:65" s="98" customFormat="1" ht="50.1" customHeight="1" x14ac:dyDescent="0.3">
      <c r="A19" s="122"/>
      <c r="B19" s="345">
        <v>4</v>
      </c>
      <c r="C19" s="1608" t="s">
        <v>297</v>
      </c>
      <c r="D19" s="892" t="s">
        <v>1948</v>
      </c>
      <c r="E19" s="275" t="s">
        <v>169</v>
      </c>
      <c r="F19" s="463" t="s">
        <v>1972</v>
      </c>
      <c r="G19" s="275" t="s">
        <v>321</v>
      </c>
      <c r="H19" s="275" t="s">
        <v>402</v>
      </c>
      <c r="I19" s="272" t="s">
        <v>1973</v>
      </c>
      <c r="J19" s="275" t="s">
        <v>402</v>
      </c>
      <c r="K19" s="515" t="s">
        <v>1980</v>
      </c>
      <c r="L19" s="900" t="s">
        <v>1975</v>
      </c>
      <c r="M19" s="275" t="s">
        <v>402</v>
      </c>
      <c r="N19" s="275" t="s">
        <v>402</v>
      </c>
      <c r="O19" s="275" t="s">
        <v>165</v>
      </c>
      <c r="P19" s="127" t="s">
        <v>875</v>
      </c>
      <c r="Q19" s="465"/>
      <c r="R19" s="465"/>
      <c r="S19" s="671"/>
      <c r="T19" s="463" t="s">
        <v>1981</v>
      </c>
      <c r="U19" s="63" t="s">
        <v>167</v>
      </c>
      <c r="V19" s="275">
        <v>15</v>
      </c>
      <c r="W19" s="275">
        <v>15</v>
      </c>
      <c r="X19" s="275">
        <v>15</v>
      </c>
      <c r="Y19" s="275">
        <v>15</v>
      </c>
      <c r="Z19" s="275">
        <v>15</v>
      </c>
      <c r="AA19" s="275">
        <v>15</v>
      </c>
      <c r="AB19" s="275">
        <v>10</v>
      </c>
      <c r="AC19" s="275">
        <f t="shared" si="0"/>
        <v>100</v>
      </c>
      <c r="AD19" s="275" t="s">
        <v>161</v>
      </c>
      <c r="AE19" s="443" t="s">
        <v>161</v>
      </c>
      <c r="AF19" s="443" t="s">
        <v>161</v>
      </c>
      <c r="AG19" s="443">
        <v>100</v>
      </c>
      <c r="AH19" s="443">
        <f t="shared" si="1"/>
        <v>100</v>
      </c>
      <c r="AI19" s="127"/>
      <c r="AJ19" s="275"/>
      <c r="AK19" s="275"/>
      <c r="AL19" s="465"/>
      <c r="AM19" s="465"/>
      <c r="AN19" s="671"/>
      <c r="AO19" s="93" t="s">
        <v>403</v>
      </c>
      <c r="AP19" s="1137" t="s">
        <v>1982</v>
      </c>
      <c r="AQ19" s="470">
        <v>0.5</v>
      </c>
      <c r="AR19" s="127" t="s">
        <v>1983</v>
      </c>
      <c r="AS19" s="127" t="s">
        <v>875</v>
      </c>
      <c r="AT19" s="467">
        <v>43831</v>
      </c>
      <c r="AU19" s="467">
        <v>44196</v>
      </c>
      <c r="AV19" s="471">
        <v>3</v>
      </c>
      <c r="AW19" s="468" t="s">
        <v>1984</v>
      </c>
      <c r="AX19" s="127" t="s">
        <v>402</v>
      </c>
      <c r="AY19" s="469" t="s">
        <v>1569</v>
      </c>
      <c r="AZ19" s="272" t="s">
        <v>1985</v>
      </c>
      <c r="BA19" s="273" t="s">
        <v>1971</v>
      </c>
      <c r="BB19" s="241">
        <v>43955</v>
      </c>
      <c r="BC19" s="661" t="s">
        <v>612</v>
      </c>
      <c r="BD19" s="154" t="s">
        <v>3248</v>
      </c>
      <c r="BE19" s="806" t="s">
        <v>3219</v>
      </c>
      <c r="BF19" s="183" t="s">
        <v>3220</v>
      </c>
      <c r="BG19" s="803">
        <v>44075</v>
      </c>
      <c r="BH19" s="660" t="s">
        <v>620</v>
      </c>
      <c r="BI19" s="630">
        <v>44158</v>
      </c>
      <c r="BJ19" s="806" t="s">
        <v>4054</v>
      </c>
      <c r="BK19" s="183" t="s">
        <v>4044</v>
      </c>
      <c r="BL19" s="154">
        <v>44172</v>
      </c>
      <c r="BM19" s="660" t="s">
        <v>3916</v>
      </c>
    </row>
    <row r="20" spans="1:65" s="98" customFormat="1" ht="50.1" customHeight="1" x14ac:dyDescent="0.3">
      <c r="A20" s="122"/>
      <c r="B20" s="345">
        <v>4</v>
      </c>
      <c r="C20" s="1608" t="s">
        <v>297</v>
      </c>
      <c r="D20" s="892" t="s">
        <v>1948</v>
      </c>
      <c r="E20" s="275" t="s">
        <v>169</v>
      </c>
      <c r="F20" s="463" t="s">
        <v>1972</v>
      </c>
      <c r="G20" s="275" t="s">
        <v>321</v>
      </c>
      <c r="H20" s="275" t="s">
        <v>402</v>
      </c>
      <c r="I20" s="272" t="s">
        <v>1973</v>
      </c>
      <c r="J20" s="275" t="s">
        <v>402</v>
      </c>
      <c r="K20" s="515" t="s">
        <v>1986</v>
      </c>
      <c r="L20" s="900" t="s">
        <v>1975</v>
      </c>
      <c r="M20" s="275" t="s">
        <v>402</v>
      </c>
      <c r="N20" s="275" t="s">
        <v>402</v>
      </c>
      <c r="O20" s="275" t="s">
        <v>165</v>
      </c>
      <c r="P20" s="611" t="s">
        <v>875</v>
      </c>
      <c r="Q20" s="465"/>
      <c r="R20" s="465"/>
      <c r="S20" s="671"/>
      <c r="T20" s="463" t="s">
        <v>402</v>
      </c>
      <c r="U20" s="63" t="s">
        <v>402</v>
      </c>
      <c r="V20" s="275"/>
      <c r="W20" s="275"/>
      <c r="X20" s="275"/>
      <c r="Y20" s="275"/>
      <c r="Z20" s="275"/>
      <c r="AA20" s="275"/>
      <c r="AB20" s="275"/>
      <c r="AC20" s="275">
        <f t="shared" si="0"/>
        <v>0</v>
      </c>
      <c r="AD20" s="275"/>
      <c r="AE20" s="443"/>
      <c r="AF20" s="443"/>
      <c r="AG20" s="443"/>
      <c r="AH20" s="120">
        <f t="shared" si="1"/>
        <v>0</v>
      </c>
      <c r="AI20" s="127"/>
      <c r="AJ20" s="275"/>
      <c r="AK20" s="275"/>
      <c r="AL20" s="465"/>
      <c r="AM20" s="465"/>
      <c r="AN20" s="671"/>
      <c r="AO20" s="127"/>
      <c r="AP20" s="127"/>
      <c r="AQ20" s="127" t="s">
        <v>402</v>
      </c>
      <c r="AR20" s="127" t="s">
        <v>402</v>
      </c>
      <c r="AS20" s="127" t="s">
        <v>402</v>
      </c>
      <c r="AT20" s="467" t="s">
        <v>402</v>
      </c>
      <c r="AU20" s="467" t="s">
        <v>402</v>
      </c>
      <c r="AV20" s="127" t="s">
        <v>402</v>
      </c>
      <c r="AW20" s="127" t="s">
        <v>402</v>
      </c>
      <c r="AX20" s="127" t="s">
        <v>402</v>
      </c>
      <c r="AY20" s="467" t="s">
        <v>402</v>
      </c>
      <c r="AZ20" s="127" t="s">
        <v>402</v>
      </c>
      <c r="BA20" s="273" t="s">
        <v>402</v>
      </c>
      <c r="BB20" s="273" t="s">
        <v>402</v>
      </c>
      <c r="BC20" s="273" t="s">
        <v>402</v>
      </c>
      <c r="BD20" s="163" t="s">
        <v>402</v>
      </c>
      <c r="BE20" s="93" t="s">
        <v>402</v>
      </c>
      <c r="BF20" s="74" t="s">
        <v>402</v>
      </c>
      <c r="BG20" s="155"/>
      <c r="BH20" s="97"/>
      <c r="BI20" s="155"/>
      <c r="BJ20" s="873"/>
      <c r="BK20" s="74"/>
      <c r="BL20" s="155"/>
      <c r="BM20" s="97"/>
    </row>
    <row r="21" spans="1:65" s="98" customFormat="1" ht="50.1" customHeight="1" x14ac:dyDescent="0.3">
      <c r="A21" s="122"/>
      <c r="B21" s="345">
        <v>5</v>
      </c>
      <c r="C21" s="1608" t="s">
        <v>294</v>
      </c>
      <c r="D21" s="793" t="s">
        <v>3144</v>
      </c>
      <c r="E21" s="92" t="s">
        <v>164</v>
      </c>
      <c r="F21" s="197" t="s">
        <v>593</v>
      </c>
      <c r="G21" s="92" t="s">
        <v>323</v>
      </c>
      <c r="H21" s="92" t="s">
        <v>402</v>
      </c>
      <c r="I21" s="242" t="s">
        <v>594</v>
      </c>
      <c r="J21" s="92" t="s">
        <v>402</v>
      </c>
      <c r="K21" s="242" t="s">
        <v>595</v>
      </c>
      <c r="L21" s="242" t="s">
        <v>596</v>
      </c>
      <c r="M21" s="92" t="s">
        <v>402</v>
      </c>
      <c r="N21" s="92" t="s">
        <v>402</v>
      </c>
      <c r="O21" s="610" t="s">
        <v>165</v>
      </c>
      <c r="P21" s="446" t="s">
        <v>598</v>
      </c>
      <c r="Q21" s="673">
        <v>4</v>
      </c>
      <c r="R21" s="476">
        <v>3</v>
      </c>
      <c r="S21" s="477" t="s">
        <v>354</v>
      </c>
      <c r="T21" s="197" t="s">
        <v>599</v>
      </c>
      <c r="U21" s="63" t="s">
        <v>167</v>
      </c>
      <c r="V21" s="92">
        <v>15</v>
      </c>
      <c r="W21" s="92">
        <v>15</v>
      </c>
      <c r="X21" s="92">
        <v>15</v>
      </c>
      <c r="Y21" s="92">
        <v>10</v>
      </c>
      <c r="Z21" s="92">
        <v>15</v>
      </c>
      <c r="AA21" s="92">
        <v>15</v>
      </c>
      <c r="AB21" s="92">
        <v>10</v>
      </c>
      <c r="AC21" s="92">
        <f t="shared" si="0"/>
        <v>95</v>
      </c>
      <c r="AD21" s="92" t="s">
        <v>162</v>
      </c>
      <c r="AE21" s="120" t="s">
        <v>161</v>
      </c>
      <c r="AF21" s="120" t="s">
        <v>162</v>
      </c>
      <c r="AG21" s="120">
        <v>50</v>
      </c>
      <c r="AH21" s="120">
        <f>AVERAGE(AC21,AG21)</f>
        <v>72.5</v>
      </c>
      <c r="AI21" s="127">
        <f>AVERAGE(AH21:AH22)</f>
        <v>86.25</v>
      </c>
      <c r="AJ21" s="92" t="s">
        <v>162</v>
      </c>
      <c r="AK21" s="92" t="s">
        <v>361</v>
      </c>
      <c r="AL21" s="160">
        <v>3</v>
      </c>
      <c r="AM21" s="160">
        <v>3</v>
      </c>
      <c r="AN21" s="477" t="s">
        <v>353</v>
      </c>
      <c r="AO21" s="93" t="s">
        <v>403</v>
      </c>
      <c r="AP21" s="1129" t="s">
        <v>3145</v>
      </c>
      <c r="AQ21" s="235">
        <v>0.5</v>
      </c>
      <c r="AR21" s="507" t="s">
        <v>3146</v>
      </c>
      <c r="AS21" s="234" t="s">
        <v>608</v>
      </c>
      <c r="AT21" s="163">
        <v>43831</v>
      </c>
      <c r="AU21" s="163">
        <v>44195</v>
      </c>
      <c r="AV21" s="236">
        <v>3</v>
      </c>
      <c r="AW21" s="200" t="s">
        <v>3147</v>
      </c>
      <c r="AX21" s="234" t="s">
        <v>3148</v>
      </c>
      <c r="AY21" s="238" t="s">
        <v>617</v>
      </c>
      <c r="AZ21" s="363" t="s">
        <v>3149</v>
      </c>
      <c r="BA21" s="240" t="s">
        <v>3150</v>
      </c>
      <c r="BB21" s="241">
        <v>43955</v>
      </c>
      <c r="BC21" s="660" t="s">
        <v>620</v>
      </c>
      <c r="BD21" s="678" t="s">
        <v>3258</v>
      </c>
      <c r="BE21" s="679" t="s">
        <v>3259</v>
      </c>
      <c r="BF21" s="314" t="s">
        <v>3260</v>
      </c>
      <c r="BG21" s="803">
        <v>44075</v>
      </c>
      <c r="BH21" s="660" t="s">
        <v>620</v>
      </c>
      <c r="BI21" s="630" t="s">
        <v>4032</v>
      </c>
      <c r="BJ21" s="815" t="s">
        <v>4034</v>
      </c>
      <c r="BK21" s="74" t="s">
        <v>4033</v>
      </c>
      <c r="BL21" s="154">
        <v>44172</v>
      </c>
      <c r="BM21" s="660" t="s">
        <v>3916</v>
      </c>
    </row>
    <row r="22" spans="1:65" s="98" customFormat="1" ht="50.1" customHeight="1" x14ac:dyDescent="0.3">
      <c r="A22" s="122"/>
      <c r="B22" s="345">
        <v>5</v>
      </c>
      <c r="C22" s="1608" t="s">
        <v>294</v>
      </c>
      <c r="D22" s="793" t="s">
        <v>3144</v>
      </c>
      <c r="E22" s="92" t="s">
        <v>164</v>
      </c>
      <c r="F22" s="197" t="s">
        <v>593</v>
      </c>
      <c r="G22" s="92" t="s">
        <v>323</v>
      </c>
      <c r="H22" s="92" t="s">
        <v>402</v>
      </c>
      <c r="I22" s="242" t="s">
        <v>594</v>
      </c>
      <c r="J22" s="92" t="s">
        <v>402</v>
      </c>
      <c r="K22" s="242" t="s">
        <v>597</v>
      </c>
      <c r="L22" s="242" t="s">
        <v>596</v>
      </c>
      <c r="M22" s="92" t="s">
        <v>402</v>
      </c>
      <c r="N22" s="92" t="s">
        <v>402</v>
      </c>
      <c r="O22" s="610" t="s">
        <v>165</v>
      </c>
      <c r="P22" s="446" t="s">
        <v>598</v>
      </c>
      <c r="Q22" s="673"/>
      <c r="R22" s="476"/>
      <c r="S22" s="477"/>
      <c r="T22" s="197" t="s">
        <v>600</v>
      </c>
      <c r="U22" s="63" t="s">
        <v>167</v>
      </c>
      <c r="V22" s="92">
        <v>15</v>
      </c>
      <c r="W22" s="92">
        <v>15</v>
      </c>
      <c r="X22" s="92">
        <v>15</v>
      </c>
      <c r="Y22" s="92">
        <v>15</v>
      </c>
      <c r="Z22" s="92">
        <v>15</v>
      </c>
      <c r="AA22" s="92">
        <v>15</v>
      </c>
      <c r="AB22" s="92">
        <v>10</v>
      </c>
      <c r="AC22" s="92">
        <f t="shared" si="0"/>
        <v>100</v>
      </c>
      <c r="AD22" s="92" t="s">
        <v>161</v>
      </c>
      <c r="AE22" s="120" t="s">
        <v>161</v>
      </c>
      <c r="AF22" s="120" t="s">
        <v>161</v>
      </c>
      <c r="AG22" s="120">
        <v>100</v>
      </c>
      <c r="AH22" s="120">
        <f>AVERAGE(AC22,AG22)</f>
        <v>100</v>
      </c>
      <c r="AI22" s="127"/>
      <c r="AJ22" s="92"/>
      <c r="AK22" s="92" t="s">
        <v>361</v>
      </c>
      <c r="AL22" s="160"/>
      <c r="AM22" s="160"/>
      <c r="AN22" s="477"/>
      <c r="AO22" s="93" t="s">
        <v>403</v>
      </c>
      <c r="AP22" s="1129" t="s">
        <v>3151</v>
      </c>
      <c r="AQ22" s="235">
        <v>0.5</v>
      </c>
      <c r="AR22" s="234" t="s">
        <v>1588</v>
      </c>
      <c r="AS22" s="234" t="s">
        <v>3152</v>
      </c>
      <c r="AT22" s="163">
        <v>43831</v>
      </c>
      <c r="AU22" s="163">
        <v>44195</v>
      </c>
      <c r="AV22" s="236">
        <v>1</v>
      </c>
      <c r="AW22" s="200" t="s">
        <v>3153</v>
      </c>
      <c r="AX22" s="234" t="s">
        <v>3148</v>
      </c>
      <c r="AY22" s="612" t="s">
        <v>3154</v>
      </c>
      <c r="AZ22" s="242" t="s">
        <v>3155</v>
      </c>
      <c r="BA22" s="240" t="s">
        <v>3156</v>
      </c>
      <c r="BB22" s="241">
        <v>43955</v>
      </c>
      <c r="BC22" s="660" t="s">
        <v>620</v>
      </c>
      <c r="BD22" s="678">
        <v>44057</v>
      </c>
      <c r="BE22" s="679" t="s">
        <v>3261</v>
      </c>
      <c r="BF22" s="321" t="s">
        <v>3262</v>
      </c>
      <c r="BG22" s="803">
        <v>44075</v>
      </c>
      <c r="BH22" s="660" t="s">
        <v>620</v>
      </c>
      <c r="BI22" s="154">
        <v>44155</v>
      </c>
      <c r="BJ22" s="806" t="s">
        <v>4685</v>
      </c>
      <c r="BK22" s="74" t="s">
        <v>4035</v>
      </c>
      <c r="BL22" s="154">
        <v>44172</v>
      </c>
      <c r="BM22" s="660" t="s">
        <v>3916</v>
      </c>
    </row>
    <row r="23" spans="1:65" s="98" customFormat="1" ht="50.1" customHeight="1" x14ac:dyDescent="0.3">
      <c r="A23" s="122"/>
      <c r="B23" s="345">
        <v>6</v>
      </c>
      <c r="C23" s="1609" t="s">
        <v>345</v>
      </c>
      <c r="D23" s="363" t="s">
        <v>172</v>
      </c>
      <c r="E23" s="1006" t="s">
        <v>169</v>
      </c>
      <c r="F23" s="1007" t="s">
        <v>687</v>
      </c>
      <c r="G23" s="1006" t="s">
        <v>321</v>
      </c>
      <c r="H23" s="312" t="s">
        <v>402</v>
      </c>
      <c r="I23" s="363" t="s">
        <v>688</v>
      </c>
      <c r="J23" s="306" t="s">
        <v>402</v>
      </c>
      <c r="K23" s="363" t="s">
        <v>689</v>
      </c>
      <c r="L23" s="363" t="s">
        <v>690</v>
      </c>
      <c r="M23" s="306" t="s">
        <v>691</v>
      </c>
      <c r="N23" s="306" t="s">
        <v>691</v>
      </c>
      <c r="O23" s="1006" t="s">
        <v>173</v>
      </c>
      <c r="P23" s="324" t="s">
        <v>695</v>
      </c>
      <c r="Q23" s="1008">
        <v>4</v>
      </c>
      <c r="R23" s="1008">
        <v>4</v>
      </c>
      <c r="S23" s="312" t="s">
        <v>354</v>
      </c>
      <c r="T23" s="317" t="s">
        <v>696</v>
      </c>
      <c r="U23" s="1009" t="s">
        <v>167</v>
      </c>
      <c r="V23" s="1006">
        <v>15</v>
      </c>
      <c r="W23" s="1006">
        <v>15</v>
      </c>
      <c r="X23" s="1006">
        <v>15</v>
      </c>
      <c r="Y23" s="1006">
        <v>15</v>
      </c>
      <c r="Z23" s="1006">
        <v>15</v>
      </c>
      <c r="AA23" s="1006">
        <v>15</v>
      </c>
      <c r="AB23" s="1006">
        <v>10</v>
      </c>
      <c r="AC23" s="1006">
        <f t="shared" si="0"/>
        <v>100</v>
      </c>
      <c r="AD23" s="1006" t="s">
        <v>161</v>
      </c>
      <c r="AE23" s="1010" t="s">
        <v>161</v>
      </c>
      <c r="AF23" s="1010" t="s">
        <v>161</v>
      </c>
      <c r="AG23" s="1010">
        <v>100</v>
      </c>
      <c r="AH23" s="1010">
        <f t="shared" ref="AH23:AH25" si="2">AVERAGE(AG23,AC23)</f>
        <v>100</v>
      </c>
      <c r="AI23" s="306">
        <f>AVERAGE(AH23:AH25)</f>
        <v>100</v>
      </c>
      <c r="AJ23" s="1006" t="s">
        <v>161</v>
      </c>
      <c r="AK23" s="1006" t="s">
        <v>361</v>
      </c>
      <c r="AL23" s="1011">
        <v>2</v>
      </c>
      <c r="AM23" s="1011">
        <v>4</v>
      </c>
      <c r="AN23" s="312" t="s">
        <v>353</v>
      </c>
      <c r="AO23" s="1009" t="s">
        <v>403</v>
      </c>
      <c r="AP23" s="1132" t="s">
        <v>699</v>
      </c>
      <c r="AQ23" s="990">
        <v>1</v>
      </c>
      <c r="AR23" s="317" t="s">
        <v>700</v>
      </c>
      <c r="AS23" s="306" t="s">
        <v>701</v>
      </c>
      <c r="AT23" s="1004">
        <v>43831</v>
      </c>
      <c r="AU23" s="1004">
        <v>44196</v>
      </c>
      <c r="AV23" s="307">
        <v>1</v>
      </c>
      <c r="AW23" s="308" t="s">
        <v>702</v>
      </c>
      <c r="AX23" s="1009" t="s">
        <v>402</v>
      </c>
      <c r="AY23" s="1012">
        <v>43934</v>
      </c>
      <c r="AZ23" s="363" t="s">
        <v>703</v>
      </c>
      <c r="BA23" s="655">
        <v>0.14299999999999999</v>
      </c>
      <c r="BB23" s="1013">
        <v>43955</v>
      </c>
      <c r="BC23" s="1014" t="s">
        <v>620</v>
      </c>
      <c r="BD23" s="1015">
        <v>44056</v>
      </c>
      <c r="BE23" s="997" t="s">
        <v>3644</v>
      </c>
      <c r="BF23" s="1016">
        <v>0.6</v>
      </c>
      <c r="BG23" s="985">
        <v>44075</v>
      </c>
      <c r="BH23" s="1014" t="s">
        <v>620</v>
      </c>
      <c r="BI23" s="154">
        <v>44155</v>
      </c>
      <c r="BJ23" s="806" t="s">
        <v>4557</v>
      </c>
      <c r="BK23" s="74">
        <v>1</v>
      </c>
      <c r="BL23" s="154">
        <v>44172</v>
      </c>
      <c r="BM23" s="660" t="s">
        <v>3916</v>
      </c>
    </row>
    <row r="24" spans="1:65" s="98" customFormat="1" ht="50.1" customHeight="1" x14ac:dyDescent="0.3">
      <c r="A24" s="122"/>
      <c r="B24" s="345">
        <v>6</v>
      </c>
      <c r="C24" s="1609" t="s">
        <v>345</v>
      </c>
      <c r="D24" s="363" t="s">
        <v>172</v>
      </c>
      <c r="E24" s="1006" t="s">
        <v>169</v>
      </c>
      <c r="F24" s="317" t="s">
        <v>687</v>
      </c>
      <c r="G24" s="1006" t="s">
        <v>321</v>
      </c>
      <c r="H24" s="312" t="s">
        <v>402</v>
      </c>
      <c r="I24" s="363" t="s">
        <v>692</v>
      </c>
      <c r="J24" s="306" t="s">
        <v>402</v>
      </c>
      <c r="K24" s="363" t="s">
        <v>693</v>
      </c>
      <c r="L24" s="363" t="s">
        <v>690</v>
      </c>
      <c r="M24" s="306" t="s">
        <v>691</v>
      </c>
      <c r="N24" s="306" t="s">
        <v>691</v>
      </c>
      <c r="O24" s="1006" t="s">
        <v>173</v>
      </c>
      <c r="P24" s="1009" t="s">
        <v>695</v>
      </c>
      <c r="Q24" s="1008"/>
      <c r="R24" s="1008"/>
      <c r="S24" s="312"/>
      <c r="T24" s="317" t="s">
        <v>697</v>
      </c>
      <c r="U24" s="1009" t="s">
        <v>167</v>
      </c>
      <c r="V24" s="1006">
        <v>15</v>
      </c>
      <c r="W24" s="1006">
        <v>15</v>
      </c>
      <c r="X24" s="1006">
        <v>15</v>
      </c>
      <c r="Y24" s="1006">
        <v>15</v>
      </c>
      <c r="Z24" s="1006">
        <v>15</v>
      </c>
      <c r="AA24" s="1006">
        <v>15</v>
      </c>
      <c r="AB24" s="1006">
        <v>10</v>
      </c>
      <c r="AC24" s="1006">
        <f t="shared" si="0"/>
        <v>100</v>
      </c>
      <c r="AD24" s="1006" t="s">
        <v>161</v>
      </c>
      <c r="AE24" s="1010" t="s">
        <v>161</v>
      </c>
      <c r="AF24" s="1010" t="s">
        <v>161</v>
      </c>
      <c r="AG24" s="1010">
        <v>100</v>
      </c>
      <c r="AH24" s="1010">
        <f t="shared" si="2"/>
        <v>100</v>
      </c>
      <c r="AI24" s="306"/>
      <c r="AJ24" s="1006"/>
      <c r="AK24" s="1006"/>
      <c r="AL24" s="1011"/>
      <c r="AM24" s="1011"/>
      <c r="AN24" s="312"/>
      <c r="AO24" s="1009"/>
      <c r="AP24" s="1222"/>
      <c r="AQ24" s="990" t="s">
        <v>402</v>
      </c>
      <c r="AR24" s="306" t="s">
        <v>402</v>
      </c>
      <c r="AS24" s="306" t="s">
        <v>402</v>
      </c>
      <c r="AT24" s="1004" t="s">
        <v>402</v>
      </c>
      <c r="AU24" s="1004" t="s">
        <v>402</v>
      </c>
      <c r="AV24" s="306" t="s">
        <v>402</v>
      </c>
      <c r="AW24" s="308" t="s">
        <v>402</v>
      </c>
      <c r="AX24" s="1009" t="s">
        <v>402</v>
      </c>
      <c r="AY24" s="990" t="s">
        <v>402</v>
      </c>
      <c r="AZ24" s="306" t="s">
        <v>402</v>
      </c>
      <c r="BA24" s="306" t="s">
        <v>402</v>
      </c>
      <c r="BB24" s="1004" t="s">
        <v>402</v>
      </c>
      <c r="BC24" s="1004" t="s">
        <v>402</v>
      </c>
      <c r="BD24" s="1009" t="s">
        <v>402</v>
      </c>
      <c r="BE24" s="1017" t="s">
        <v>402</v>
      </c>
      <c r="BF24" s="1009" t="s">
        <v>402</v>
      </c>
      <c r="BG24" s="1018"/>
      <c r="BH24" s="1019"/>
      <c r="BI24" s="1051"/>
      <c r="BJ24" s="1057"/>
      <c r="BK24" s="691"/>
      <c r="BL24" s="155"/>
      <c r="BM24" s="97"/>
    </row>
    <row r="25" spans="1:65" s="98" customFormat="1" ht="50.1" customHeight="1" x14ac:dyDescent="0.3">
      <c r="A25" s="122"/>
      <c r="B25" s="345">
        <v>6</v>
      </c>
      <c r="C25" s="1609" t="s">
        <v>345</v>
      </c>
      <c r="D25" s="363" t="s">
        <v>172</v>
      </c>
      <c r="E25" s="1006" t="s">
        <v>169</v>
      </c>
      <c r="F25" s="317" t="s">
        <v>687</v>
      </c>
      <c r="G25" s="1006" t="s">
        <v>321</v>
      </c>
      <c r="H25" s="312" t="s">
        <v>402</v>
      </c>
      <c r="I25" s="363" t="s">
        <v>692</v>
      </c>
      <c r="J25" s="306" t="s">
        <v>402</v>
      </c>
      <c r="K25" s="363" t="s">
        <v>694</v>
      </c>
      <c r="L25" s="363" t="s">
        <v>690</v>
      </c>
      <c r="M25" s="306" t="s">
        <v>691</v>
      </c>
      <c r="N25" s="306" t="s">
        <v>691</v>
      </c>
      <c r="O25" s="1006" t="s">
        <v>173</v>
      </c>
      <c r="P25" s="1009" t="s">
        <v>695</v>
      </c>
      <c r="Q25" s="1008"/>
      <c r="R25" s="1008"/>
      <c r="S25" s="312"/>
      <c r="T25" s="317" t="s">
        <v>698</v>
      </c>
      <c r="U25" s="1009" t="s">
        <v>167</v>
      </c>
      <c r="V25" s="1006">
        <v>15</v>
      </c>
      <c r="W25" s="1006">
        <v>15</v>
      </c>
      <c r="X25" s="1006">
        <v>15</v>
      </c>
      <c r="Y25" s="1006">
        <v>15</v>
      </c>
      <c r="Z25" s="1006">
        <v>15</v>
      </c>
      <c r="AA25" s="1006">
        <v>15</v>
      </c>
      <c r="AB25" s="1006">
        <v>10</v>
      </c>
      <c r="AC25" s="1006">
        <f t="shared" si="0"/>
        <v>100</v>
      </c>
      <c r="AD25" s="1006" t="s">
        <v>161</v>
      </c>
      <c r="AE25" s="1010" t="s">
        <v>161</v>
      </c>
      <c r="AF25" s="1010" t="s">
        <v>161</v>
      </c>
      <c r="AG25" s="1010">
        <v>100</v>
      </c>
      <c r="AH25" s="1010">
        <f t="shared" si="2"/>
        <v>100</v>
      </c>
      <c r="AI25" s="306"/>
      <c r="AJ25" s="1006"/>
      <c r="AK25" s="1006"/>
      <c r="AL25" s="1011"/>
      <c r="AM25" s="1011"/>
      <c r="AN25" s="312"/>
      <c r="AO25" s="1009"/>
      <c r="AP25" s="1222"/>
      <c r="AQ25" s="990" t="s">
        <v>402</v>
      </c>
      <c r="AR25" s="306" t="s">
        <v>402</v>
      </c>
      <c r="AS25" s="306" t="s">
        <v>402</v>
      </c>
      <c r="AT25" s="1004" t="s">
        <v>402</v>
      </c>
      <c r="AU25" s="1004" t="s">
        <v>402</v>
      </c>
      <c r="AV25" s="306" t="s">
        <v>402</v>
      </c>
      <c r="AW25" s="308" t="s">
        <v>402</v>
      </c>
      <c r="AX25" s="1009" t="s">
        <v>402</v>
      </c>
      <c r="AY25" s="990" t="s">
        <v>402</v>
      </c>
      <c r="AZ25" s="306" t="s">
        <v>402</v>
      </c>
      <c r="BA25" s="306" t="s">
        <v>402</v>
      </c>
      <c r="BB25" s="1004" t="s">
        <v>402</v>
      </c>
      <c r="BC25" s="1004" t="s">
        <v>402</v>
      </c>
      <c r="BD25" s="1009" t="s">
        <v>402</v>
      </c>
      <c r="BE25" s="1017" t="s">
        <v>402</v>
      </c>
      <c r="BF25" s="1009" t="s">
        <v>402</v>
      </c>
      <c r="BG25" s="1018"/>
      <c r="BH25" s="1019"/>
      <c r="BI25" s="1051"/>
      <c r="BJ25" s="1057"/>
      <c r="BK25" s="691"/>
      <c r="BL25" s="155"/>
      <c r="BM25" s="97"/>
    </row>
    <row r="26" spans="1:65" s="98" customFormat="1" ht="50.1" customHeight="1" x14ac:dyDescent="0.3">
      <c r="A26" s="122"/>
      <c r="B26" s="345">
        <v>7</v>
      </c>
      <c r="C26" s="1609" t="s">
        <v>345</v>
      </c>
      <c r="D26" s="363" t="s">
        <v>172</v>
      </c>
      <c r="E26" s="1006" t="s">
        <v>164</v>
      </c>
      <c r="F26" s="317" t="s">
        <v>704</v>
      </c>
      <c r="G26" s="1006" t="s">
        <v>321</v>
      </c>
      <c r="H26" s="312" t="s">
        <v>402</v>
      </c>
      <c r="I26" s="363" t="s">
        <v>705</v>
      </c>
      <c r="J26" s="306" t="s">
        <v>402</v>
      </c>
      <c r="K26" s="363" t="s">
        <v>706</v>
      </c>
      <c r="L26" s="363" t="s">
        <v>707</v>
      </c>
      <c r="M26" s="306" t="s">
        <v>691</v>
      </c>
      <c r="N26" s="306" t="s">
        <v>691</v>
      </c>
      <c r="O26" s="1006" t="s">
        <v>174</v>
      </c>
      <c r="P26" s="1009" t="s">
        <v>695</v>
      </c>
      <c r="Q26" s="1008">
        <v>1</v>
      </c>
      <c r="R26" s="1008">
        <v>4</v>
      </c>
      <c r="S26" s="312" t="s">
        <v>353</v>
      </c>
      <c r="T26" s="317" t="s">
        <v>709</v>
      </c>
      <c r="U26" s="1009" t="s">
        <v>167</v>
      </c>
      <c r="V26" s="1006">
        <v>15</v>
      </c>
      <c r="W26" s="1006">
        <v>15</v>
      </c>
      <c r="X26" s="1006">
        <v>15</v>
      </c>
      <c r="Y26" s="1006">
        <v>15</v>
      </c>
      <c r="Z26" s="1006">
        <v>15</v>
      </c>
      <c r="AA26" s="1006">
        <v>15</v>
      </c>
      <c r="AB26" s="1006">
        <v>10</v>
      </c>
      <c r="AC26" s="1006">
        <f t="shared" si="0"/>
        <v>100</v>
      </c>
      <c r="AD26" s="1006" t="s">
        <v>161</v>
      </c>
      <c r="AE26" s="1010" t="s">
        <v>161</v>
      </c>
      <c r="AF26" s="1010" t="s">
        <v>161</v>
      </c>
      <c r="AG26" s="1010">
        <v>100</v>
      </c>
      <c r="AH26" s="1010">
        <f t="shared" ref="AH26:AH32" si="3">AVERAGE(AC26,AG26)</f>
        <v>100</v>
      </c>
      <c r="AI26" s="306">
        <f>AVERAGE(AH26)</f>
        <v>100</v>
      </c>
      <c r="AJ26" s="1006" t="s">
        <v>161</v>
      </c>
      <c r="AK26" s="1006" t="s">
        <v>362</v>
      </c>
      <c r="AL26" s="1011">
        <v>1</v>
      </c>
      <c r="AM26" s="1011">
        <v>4</v>
      </c>
      <c r="AN26" s="312" t="s">
        <v>353</v>
      </c>
      <c r="AO26" s="1009" t="s">
        <v>403</v>
      </c>
      <c r="AP26" s="1130" t="s">
        <v>710</v>
      </c>
      <c r="AQ26" s="990">
        <v>0.5</v>
      </c>
      <c r="AR26" s="1020" t="s">
        <v>711</v>
      </c>
      <c r="AS26" s="1020" t="s">
        <v>701</v>
      </c>
      <c r="AT26" s="1004">
        <v>43831</v>
      </c>
      <c r="AU26" s="1004">
        <v>44196</v>
      </c>
      <c r="AV26" s="307">
        <v>1</v>
      </c>
      <c r="AW26" s="308" t="s">
        <v>712</v>
      </c>
      <c r="AX26" s="306" t="s">
        <v>713</v>
      </c>
      <c r="AY26" s="1012">
        <v>43934</v>
      </c>
      <c r="AZ26" s="363" t="s">
        <v>714</v>
      </c>
      <c r="BA26" s="655">
        <v>0.1</v>
      </c>
      <c r="BB26" s="1013">
        <v>43955</v>
      </c>
      <c r="BC26" s="1014" t="s">
        <v>620</v>
      </c>
      <c r="BD26" s="1015">
        <v>44056</v>
      </c>
      <c r="BE26" s="997" t="s">
        <v>3645</v>
      </c>
      <c r="BF26" s="1016">
        <v>0.25</v>
      </c>
      <c r="BG26" s="985">
        <v>44075</v>
      </c>
      <c r="BH26" s="1014" t="s">
        <v>620</v>
      </c>
      <c r="BI26" s="154">
        <v>44155</v>
      </c>
      <c r="BJ26" s="806" t="s">
        <v>4558</v>
      </c>
      <c r="BK26" s="74">
        <v>0.5</v>
      </c>
      <c r="BL26" s="154">
        <v>44172</v>
      </c>
      <c r="BM26" s="660" t="s">
        <v>3916</v>
      </c>
    </row>
    <row r="27" spans="1:65" s="98" customFormat="1" ht="50.1" customHeight="1" x14ac:dyDescent="0.3">
      <c r="A27" s="122"/>
      <c r="B27" s="345">
        <v>7</v>
      </c>
      <c r="C27" s="1609" t="s">
        <v>345</v>
      </c>
      <c r="D27" s="363" t="s">
        <v>172</v>
      </c>
      <c r="E27" s="1006" t="s">
        <v>164</v>
      </c>
      <c r="F27" s="317" t="s">
        <v>704</v>
      </c>
      <c r="G27" s="1006" t="s">
        <v>321</v>
      </c>
      <c r="H27" s="312" t="s">
        <v>402</v>
      </c>
      <c r="I27" s="363" t="s">
        <v>705</v>
      </c>
      <c r="J27" s="306" t="s">
        <v>402</v>
      </c>
      <c r="K27" s="363" t="s">
        <v>708</v>
      </c>
      <c r="L27" s="363" t="s">
        <v>707</v>
      </c>
      <c r="M27" s="306" t="s">
        <v>691</v>
      </c>
      <c r="N27" s="306" t="s">
        <v>691</v>
      </c>
      <c r="O27" s="1006" t="s">
        <v>174</v>
      </c>
      <c r="P27" s="1009" t="s">
        <v>695</v>
      </c>
      <c r="Q27" s="1008"/>
      <c r="R27" s="1008"/>
      <c r="S27" s="312"/>
      <c r="T27" s="317" t="s">
        <v>402</v>
      </c>
      <c r="U27" s="1009" t="s">
        <v>402</v>
      </c>
      <c r="V27" s="1006">
        <v>0</v>
      </c>
      <c r="W27" s="1006">
        <v>0</v>
      </c>
      <c r="X27" s="1006">
        <v>0</v>
      </c>
      <c r="Y27" s="1006">
        <v>0</v>
      </c>
      <c r="Z27" s="1006">
        <v>0</v>
      </c>
      <c r="AA27" s="1006">
        <v>0</v>
      </c>
      <c r="AB27" s="1006">
        <v>0</v>
      </c>
      <c r="AC27" s="1006">
        <f t="shared" si="0"/>
        <v>0</v>
      </c>
      <c r="AD27" s="1006"/>
      <c r="AE27" s="1010"/>
      <c r="AF27" s="1010"/>
      <c r="AG27" s="1010"/>
      <c r="AH27" s="1010">
        <f t="shared" si="3"/>
        <v>0</v>
      </c>
      <c r="AI27" s="306"/>
      <c r="AJ27" s="1006"/>
      <c r="AK27" s="1006"/>
      <c r="AL27" s="1011"/>
      <c r="AM27" s="1011"/>
      <c r="AN27" s="312"/>
      <c r="AO27" s="1009" t="s">
        <v>403</v>
      </c>
      <c r="AP27" s="1130" t="s">
        <v>715</v>
      </c>
      <c r="AQ27" s="990">
        <v>0.25</v>
      </c>
      <c r="AR27" s="1020" t="s">
        <v>716</v>
      </c>
      <c r="AS27" s="1020" t="s">
        <v>701</v>
      </c>
      <c r="AT27" s="1004">
        <v>43831</v>
      </c>
      <c r="AU27" s="1004">
        <v>44196</v>
      </c>
      <c r="AV27" s="307">
        <v>1</v>
      </c>
      <c r="AW27" s="308" t="s">
        <v>717</v>
      </c>
      <c r="AX27" s="306" t="s">
        <v>713</v>
      </c>
      <c r="AY27" s="1012">
        <v>43934</v>
      </c>
      <c r="AZ27" s="363" t="s">
        <v>718</v>
      </c>
      <c r="BA27" s="655">
        <v>0.25</v>
      </c>
      <c r="BB27" s="1013">
        <v>43955</v>
      </c>
      <c r="BC27" s="1014" t="s">
        <v>620</v>
      </c>
      <c r="BD27" s="1015">
        <v>44056</v>
      </c>
      <c r="BE27" s="997" t="s">
        <v>3646</v>
      </c>
      <c r="BF27" s="1016">
        <v>0.25</v>
      </c>
      <c r="BG27" s="985">
        <v>44075</v>
      </c>
      <c r="BH27" s="1014" t="s">
        <v>620</v>
      </c>
      <c r="BI27" s="154">
        <v>44155</v>
      </c>
      <c r="BJ27" s="96" t="s">
        <v>3646</v>
      </c>
      <c r="BK27" s="364">
        <v>0.25</v>
      </c>
      <c r="BL27" s="154">
        <v>44172</v>
      </c>
      <c r="BM27" s="660" t="s">
        <v>3916</v>
      </c>
    </row>
    <row r="28" spans="1:65" s="98" customFormat="1" ht="50.1" customHeight="1" x14ac:dyDescent="0.3">
      <c r="A28" s="122"/>
      <c r="B28" s="345">
        <v>7</v>
      </c>
      <c r="C28" s="1609" t="s">
        <v>345</v>
      </c>
      <c r="D28" s="363" t="s">
        <v>172</v>
      </c>
      <c r="E28" s="1006" t="s">
        <v>164</v>
      </c>
      <c r="F28" s="317" t="s">
        <v>704</v>
      </c>
      <c r="G28" s="1006" t="s">
        <v>321</v>
      </c>
      <c r="H28" s="312" t="s">
        <v>402</v>
      </c>
      <c r="I28" s="363" t="s">
        <v>705</v>
      </c>
      <c r="J28" s="306" t="s">
        <v>402</v>
      </c>
      <c r="K28" s="795" t="s">
        <v>402</v>
      </c>
      <c r="L28" s="363" t="s">
        <v>707</v>
      </c>
      <c r="M28" s="306" t="s">
        <v>691</v>
      </c>
      <c r="N28" s="306" t="s">
        <v>691</v>
      </c>
      <c r="O28" s="1006" t="s">
        <v>174</v>
      </c>
      <c r="P28" s="1009" t="s">
        <v>695</v>
      </c>
      <c r="Q28" s="1008"/>
      <c r="R28" s="1008"/>
      <c r="S28" s="312"/>
      <c r="T28" s="317" t="s">
        <v>402</v>
      </c>
      <c r="U28" s="1009" t="s">
        <v>402</v>
      </c>
      <c r="V28" s="1006">
        <v>0</v>
      </c>
      <c r="W28" s="1006">
        <v>0</v>
      </c>
      <c r="X28" s="1006">
        <v>0</v>
      </c>
      <c r="Y28" s="1006">
        <v>0</v>
      </c>
      <c r="Z28" s="1006">
        <v>0</v>
      </c>
      <c r="AA28" s="1006">
        <v>0</v>
      </c>
      <c r="AB28" s="1006">
        <v>0</v>
      </c>
      <c r="AC28" s="1006">
        <f t="shared" si="0"/>
        <v>0</v>
      </c>
      <c r="AD28" s="1006"/>
      <c r="AE28" s="1010"/>
      <c r="AF28" s="1010"/>
      <c r="AG28" s="1010"/>
      <c r="AH28" s="1010">
        <f t="shared" si="3"/>
        <v>0</v>
      </c>
      <c r="AI28" s="306"/>
      <c r="AJ28" s="1006"/>
      <c r="AK28" s="1006"/>
      <c r="AL28" s="1011"/>
      <c r="AM28" s="1011"/>
      <c r="AN28" s="312"/>
      <c r="AO28" s="1009" t="s">
        <v>403</v>
      </c>
      <c r="AP28" s="1130" t="s">
        <v>719</v>
      </c>
      <c r="AQ28" s="990">
        <v>0.25</v>
      </c>
      <c r="AR28" s="1020" t="s">
        <v>720</v>
      </c>
      <c r="AS28" s="1020" t="s">
        <v>721</v>
      </c>
      <c r="AT28" s="1004">
        <v>43831</v>
      </c>
      <c r="AU28" s="1004">
        <v>44196</v>
      </c>
      <c r="AV28" s="307">
        <v>1</v>
      </c>
      <c r="AW28" s="308" t="s">
        <v>722</v>
      </c>
      <c r="AX28" s="306" t="s">
        <v>713</v>
      </c>
      <c r="AY28" s="1012">
        <v>43934</v>
      </c>
      <c r="AZ28" s="363" t="s">
        <v>723</v>
      </c>
      <c r="BA28" s="655">
        <v>1</v>
      </c>
      <c r="BB28" s="1013">
        <v>43955</v>
      </c>
      <c r="BC28" s="1014" t="s">
        <v>620</v>
      </c>
      <c r="BD28" s="1015">
        <v>44056</v>
      </c>
      <c r="BE28" s="997" t="s">
        <v>3647</v>
      </c>
      <c r="BF28" s="1016">
        <v>0.25</v>
      </c>
      <c r="BG28" s="985">
        <v>44075</v>
      </c>
      <c r="BH28" s="1014" t="s">
        <v>620</v>
      </c>
      <c r="BI28" s="154">
        <v>44155</v>
      </c>
      <c r="BJ28" s="96" t="s">
        <v>3647</v>
      </c>
      <c r="BK28" s="364">
        <v>0.25</v>
      </c>
      <c r="BL28" s="154">
        <v>44172</v>
      </c>
      <c r="BM28" s="660" t="s">
        <v>3916</v>
      </c>
    </row>
    <row r="29" spans="1:65" s="98" customFormat="1" ht="50.1" customHeight="1" x14ac:dyDescent="0.3">
      <c r="A29" s="122"/>
      <c r="B29" s="345">
        <v>8</v>
      </c>
      <c r="C29" s="1609" t="s">
        <v>314</v>
      </c>
      <c r="D29" s="997" t="s">
        <v>315</v>
      </c>
      <c r="E29" s="1006" t="s">
        <v>169</v>
      </c>
      <c r="F29" s="1007" t="s">
        <v>2527</v>
      </c>
      <c r="G29" s="1006" t="s">
        <v>323</v>
      </c>
      <c r="H29" s="1006" t="s">
        <v>402</v>
      </c>
      <c r="I29" s="997" t="s">
        <v>2528</v>
      </c>
      <c r="J29" s="1006" t="s">
        <v>402</v>
      </c>
      <c r="K29" s="997" t="s">
        <v>2529</v>
      </c>
      <c r="L29" s="1025" t="s">
        <v>2530</v>
      </c>
      <c r="M29" s="1006" t="s">
        <v>402</v>
      </c>
      <c r="N29" s="1006" t="s">
        <v>402</v>
      </c>
      <c r="O29" s="1006" t="s">
        <v>173</v>
      </c>
      <c r="P29" s="306" t="s">
        <v>2531</v>
      </c>
      <c r="Q29" s="1008">
        <v>3</v>
      </c>
      <c r="R29" s="1008">
        <v>5</v>
      </c>
      <c r="S29" s="312" t="s">
        <v>354</v>
      </c>
      <c r="T29" s="317" t="s">
        <v>2532</v>
      </c>
      <c r="U29" s="1009" t="s">
        <v>167</v>
      </c>
      <c r="V29" s="1006">
        <v>15</v>
      </c>
      <c r="W29" s="1006">
        <v>15</v>
      </c>
      <c r="X29" s="1006">
        <v>15</v>
      </c>
      <c r="Y29" s="1006">
        <v>15</v>
      </c>
      <c r="Z29" s="1006">
        <v>15</v>
      </c>
      <c r="AA29" s="1006">
        <v>15</v>
      </c>
      <c r="AB29" s="1006">
        <v>10</v>
      </c>
      <c r="AC29" s="1006">
        <f t="shared" si="0"/>
        <v>100</v>
      </c>
      <c r="AD29" s="1006" t="s">
        <v>161</v>
      </c>
      <c r="AE29" s="1010" t="s">
        <v>161</v>
      </c>
      <c r="AF29" s="1010" t="s">
        <v>161</v>
      </c>
      <c r="AG29" s="1010">
        <v>100</v>
      </c>
      <c r="AH29" s="1010">
        <f t="shared" si="3"/>
        <v>100</v>
      </c>
      <c r="AI29" s="306">
        <f>AVERAGE(AH29:AH32)</f>
        <v>100</v>
      </c>
      <c r="AJ29" s="1006" t="s">
        <v>161</v>
      </c>
      <c r="AK29" s="1006" t="s">
        <v>361</v>
      </c>
      <c r="AL29" s="1011">
        <v>1</v>
      </c>
      <c r="AM29" s="1011">
        <v>5</v>
      </c>
      <c r="AN29" s="312" t="s">
        <v>354</v>
      </c>
      <c r="AO29" s="1009" t="s">
        <v>403</v>
      </c>
      <c r="AP29" s="1130" t="s">
        <v>2533</v>
      </c>
      <c r="AQ29" s="307">
        <v>0.2</v>
      </c>
      <c r="AR29" s="306" t="s">
        <v>2534</v>
      </c>
      <c r="AS29" s="306" t="s">
        <v>2535</v>
      </c>
      <c r="AT29" s="982">
        <v>43831</v>
      </c>
      <c r="AU29" s="982">
        <v>44195</v>
      </c>
      <c r="AV29" s="306">
        <v>6</v>
      </c>
      <c r="AW29" s="306" t="s">
        <v>2534</v>
      </c>
      <c r="AX29" s="306" t="s">
        <v>402</v>
      </c>
      <c r="AY29" s="1021">
        <v>43934</v>
      </c>
      <c r="AZ29" s="363" t="s">
        <v>4559</v>
      </c>
      <c r="BA29" s="1022" t="s">
        <v>2886</v>
      </c>
      <c r="BB29" s="1013">
        <v>43955</v>
      </c>
      <c r="BC29" s="1023" t="s">
        <v>2887</v>
      </c>
      <c r="BD29" s="1015">
        <v>44054</v>
      </c>
      <c r="BE29" s="997" t="s">
        <v>4560</v>
      </c>
      <c r="BF29" s="1026" t="s">
        <v>3903</v>
      </c>
      <c r="BG29" s="985">
        <v>44075</v>
      </c>
      <c r="BH29" s="1023" t="s">
        <v>3917</v>
      </c>
      <c r="BI29" s="154">
        <v>44158</v>
      </c>
      <c r="BJ29" s="806" t="s">
        <v>4561</v>
      </c>
      <c r="BK29" s="1030" t="s">
        <v>3907</v>
      </c>
      <c r="BL29" s="154">
        <v>44172</v>
      </c>
      <c r="BM29" s="660" t="s">
        <v>3916</v>
      </c>
    </row>
    <row r="30" spans="1:65" s="98" customFormat="1" ht="50.1" customHeight="1" x14ac:dyDescent="0.3">
      <c r="A30" s="122"/>
      <c r="B30" s="345">
        <v>8</v>
      </c>
      <c r="C30" s="1608" t="s">
        <v>314</v>
      </c>
      <c r="D30" s="96" t="s">
        <v>315</v>
      </c>
      <c r="E30" s="92" t="s">
        <v>169</v>
      </c>
      <c r="F30" s="414" t="s">
        <v>2527</v>
      </c>
      <c r="G30" s="92" t="s">
        <v>323</v>
      </c>
      <c r="H30" s="92" t="s">
        <v>402</v>
      </c>
      <c r="I30" s="96" t="s">
        <v>2528</v>
      </c>
      <c r="J30" s="92" t="s">
        <v>402</v>
      </c>
      <c r="K30" s="535" t="s">
        <v>2536</v>
      </c>
      <c r="L30" s="863" t="s">
        <v>2530</v>
      </c>
      <c r="M30" s="92" t="s">
        <v>402</v>
      </c>
      <c r="N30" s="92" t="s">
        <v>402</v>
      </c>
      <c r="O30" s="92" t="s">
        <v>173</v>
      </c>
      <c r="P30" s="234" t="s">
        <v>2531</v>
      </c>
      <c r="Q30" s="476"/>
      <c r="R30" s="476"/>
      <c r="S30" s="477"/>
      <c r="T30" s="197" t="s">
        <v>2537</v>
      </c>
      <c r="U30" s="63" t="s">
        <v>167</v>
      </c>
      <c r="V30" s="92">
        <v>15</v>
      </c>
      <c r="W30" s="92">
        <v>15</v>
      </c>
      <c r="X30" s="92">
        <v>15</v>
      </c>
      <c r="Y30" s="92">
        <v>15</v>
      </c>
      <c r="Z30" s="92">
        <v>15</v>
      </c>
      <c r="AA30" s="92">
        <v>15</v>
      </c>
      <c r="AB30" s="92">
        <v>10</v>
      </c>
      <c r="AC30" s="92">
        <f t="shared" si="0"/>
        <v>100</v>
      </c>
      <c r="AD30" s="92" t="s">
        <v>161</v>
      </c>
      <c r="AE30" s="120" t="s">
        <v>161</v>
      </c>
      <c r="AF30" s="120" t="s">
        <v>161</v>
      </c>
      <c r="AG30" s="120">
        <v>100</v>
      </c>
      <c r="AH30" s="120">
        <f t="shared" si="3"/>
        <v>100</v>
      </c>
      <c r="AI30" s="127"/>
      <c r="AJ30" s="92"/>
      <c r="AK30" s="92"/>
      <c r="AL30" s="160"/>
      <c r="AM30" s="160"/>
      <c r="AN30" s="477"/>
      <c r="AO30" s="93" t="s">
        <v>403</v>
      </c>
      <c r="AP30" s="1131" t="s">
        <v>2538</v>
      </c>
      <c r="AQ30" s="235">
        <v>0.4</v>
      </c>
      <c r="AR30" s="234" t="s">
        <v>2539</v>
      </c>
      <c r="AS30" s="234" t="s">
        <v>2540</v>
      </c>
      <c r="AT30" s="199">
        <v>43831</v>
      </c>
      <c r="AU30" s="199">
        <v>44195</v>
      </c>
      <c r="AV30" s="236">
        <v>6</v>
      </c>
      <c r="AW30" s="236" t="s">
        <v>2539</v>
      </c>
      <c r="AX30" s="234" t="s">
        <v>402</v>
      </c>
      <c r="AY30" s="539">
        <v>43934</v>
      </c>
      <c r="AZ30" s="272" t="s">
        <v>2888</v>
      </c>
      <c r="BA30" s="358" t="s">
        <v>2889</v>
      </c>
      <c r="BB30" s="241">
        <v>43955</v>
      </c>
      <c r="BC30" s="660" t="s">
        <v>620</v>
      </c>
      <c r="BD30" s="680" t="s">
        <v>3655</v>
      </c>
      <c r="BE30" s="815" t="s">
        <v>3904</v>
      </c>
      <c r="BF30" s="365" t="s">
        <v>3905</v>
      </c>
      <c r="BG30" s="803">
        <v>44075</v>
      </c>
      <c r="BH30" s="660" t="s">
        <v>3916</v>
      </c>
      <c r="BI30" s="154">
        <v>44158</v>
      </c>
      <c r="BJ30" s="806" t="s">
        <v>4562</v>
      </c>
      <c r="BK30" s="1030" t="s">
        <v>4563</v>
      </c>
      <c r="BL30" s="154">
        <v>44172</v>
      </c>
      <c r="BM30" s="660" t="s">
        <v>3916</v>
      </c>
    </row>
    <row r="31" spans="1:65" s="98" customFormat="1" ht="50.1" customHeight="1" x14ac:dyDescent="0.3">
      <c r="A31" s="122"/>
      <c r="B31" s="345">
        <v>8</v>
      </c>
      <c r="C31" s="1608" t="s">
        <v>314</v>
      </c>
      <c r="D31" s="96" t="s">
        <v>315</v>
      </c>
      <c r="E31" s="92" t="s">
        <v>169</v>
      </c>
      <c r="F31" s="414" t="s">
        <v>2527</v>
      </c>
      <c r="G31" s="92" t="s">
        <v>323</v>
      </c>
      <c r="H31" s="92" t="s">
        <v>402</v>
      </c>
      <c r="I31" s="96" t="s">
        <v>2528</v>
      </c>
      <c r="J31" s="92" t="s">
        <v>402</v>
      </c>
      <c r="K31" s="535" t="s">
        <v>2541</v>
      </c>
      <c r="L31" s="863" t="s">
        <v>2530</v>
      </c>
      <c r="M31" s="92" t="s">
        <v>402</v>
      </c>
      <c r="N31" s="92" t="s">
        <v>402</v>
      </c>
      <c r="O31" s="92" t="s">
        <v>173</v>
      </c>
      <c r="P31" s="234" t="s">
        <v>2531</v>
      </c>
      <c r="Q31" s="476"/>
      <c r="R31" s="476"/>
      <c r="S31" s="477"/>
      <c r="T31" s="197" t="s">
        <v>2542</v>
      </c>
      <c r="U31" s="63" t="s">
        <v>167</v>
      </c>
      <c r="V31" s="92">
        <v>15</v>
      </c>
      <c r="W31" s="92">
        <v>15</v>
      </c>
      <c r="X31" s="92">
        <v>15</v>
      </c>
      <c r="Y31" s="92">
        <v>15</v>
      </c>
      <c r="Z31" s="92">
        <v>15</v>
      </c>
      <c r="AA31" s="92">
        <v>15</v>
      </c>
      <c r="AB31" s="92">
        <v>10</v>
      </c>
      <c r="AC31" s="92">
        <f t="shared" si="0"/>
        <v>100</v>
      </c>
      <c r="AD31" s="92" t="s">
        <v>161</v>
      </c>
      <c r="AE31" s="120" t="s">
        <v>161</v>
      </c>
      <c r="AF31" s="120" t="s">
        <v>161</v>
      </c>
      <c r="AG31" s="120">
        <v>100</v>
      </c>
      <c r="AH31" s="120">
        <f t="shared" si="3"/>
        <v>100</v>
      </c>
      <c r="AI31" s="127"/>
      <c r="AJ31" s="92"/>
      <c r="AK31" s="92"/>
      <c r="AL31" s="160"/>
      <c r="AM31" s="160"/>
      <c r="AN31" s="477"/>
      <c r="AO31" s="93" t="s">
        <v>403</v>
      </c>
      <c r="AP31" s="1131" t="s">
        <v>2543</v>
      </c>
      <c r="AQ31" s="235">
        <v>0.4</v>
      </c>
      <c r="AR31" s="63" t="s">
        <v>2544</v>
      </c>
      <c r="AS31" s="234" t="s">
        <v>2540</v>
      </c>
      <c r="AT31" s="199">
        <v>44044</v>
      </c>
      <c r="AU31" s="199">
        <v>44195</v>
      </c>
      <c r="AV31" s="63">
        <v>30</v>
      </c>
      <c r="AW31" s="63" t="s">
        <v>2545</v>
      </c>
      <c r="AX31" s="234" t="s">
        <v>402</v>
      </c>
      <c r="AY31" s="234" t="s">
        <v>402</v>
      </c>
      <c r="AZ31" s="234" t="s">
        <v>402</v>
      </c>
      <c r="BA31" s="234" t="s">
        <v>402</v>
      </c>
      <c r="BB31" s="234" t="s">
        <v>402</v>
      </c>
      <c r="BC31" s="234" t="s">
        <v>402</v>
      </c>
      <c r="BD31" s="154" t="s">
        <v>3655</v>
      </c>
      <c r="BE31" s="815" t="s">
        <v>3906</v>
      </c>
      <c r="BF31" s="365" t="s">
        <v>3907</v>
      </c>
      <c r="BG31" s="803">
        <v>44075</v>
      </c>
      <c r="BH31" s="660" t="s">
        <v>3916</v>
      </c>
      <c r="BI31" s="154">
        <v>44158</v>
      </c>
      <c r="BJ31" s="806" t="s">
        <v>4564</v>
      </c>
      <c r="BK31" s="1030" t="s">
        <v>4563</v>
      </c>
      <c r="BL31" s="154">
        <v>44172</v>
      </c>
      <c r="BM31" s="660" t="s">
        <v>3916</v>
      </c>
    </row>
    <row r="32" spans="1:65" s="98" customFormat="1" ht="50.1" customHeight="1" x14ac:dyDescent="0.3">
      <c r="A32" s="122"/>
      <c r="B32" s="345">
        <v>8</v>
      </c>
      <c r="C32" s="1609" t="s">
        <v>314</v>
      </c>
      <c r="D32" s="997" t="s">
        <v>315</v>
      </c>
      <c r="E32" s="1006" t="s">
        <v>169</v>
      </c>
      <c r="F32" s="1007" t="s">
        <v>2527</v>
      </c>
      <c r="G32" s="1006" t="s">
        <v>323</v>
      </c>
      <c r="H32" s="1006" t="s">
        <v>402</v>
      </c>
      <c r="I32" s="997" t="s">
        <v>2528</v>
      </c>
      <c r="J32" s="1006" t="s">
        <v>402</v>
      </c>
      <c r="K32" s="1029" t="s">
        <v>402</v>
      </c>
      <c r="L32" s="1029" t="s">
        <v>402</v>
      </c>
      <c r="M32" s="1006" t="s">
        <v>402</v>
      </c>
      <c r="N32" s="1006" t="s">
        <v>402</v>
      </c>
      <c r="O32" s="1006" t="s">
        <v>173</v>
      </c>
      <c r="P32" s="306" t="s">
        <v>2531</v>
      </c>
      <c r="Q32" s="1008"/>
      <c r="R32" s="1008"/>
      <c r="S32" s="312"/>
      <c r="T32" s="317" t="s">
        <v>2546</v>
      </c>
      <c r="U32" s="1009" t="s">
        <v>167</v>
      </c>
      <c r="V32" s="1006">
        <v>15</v>
      </c>
      <c r="W32" s="1006">
        <v>15</v>
      </c>
      <c r="X32" s="1006">
        <v>15</v>
      </c>
      <c r="Y32" s="1006">
        <v>15</v>
      </c>
      <c r="Z32" s="1006">
        <v>15</v>
      </c>
      <c r="AA32" s="1006">
        <v>15</v>
      </c>
      <c r="AB32" s="1006">
        <v>10</v>
      </c>
      <c r="AC32" s="1006">
        <f t="shared" si="0"/>
        <v>100</v>
      </c>
      <c r="AD32" s="1006" t="s">
        <v>161</v>
      </c>
      <c r="AE32" s="1010" t="s">
        <v>161</v>
      </c>
      <c r="AF32" s="1010" t="s">
        <v>161</v>
      </c>
      <c r="AG32" s="1010">
        <v>100</v>
      </c>
      <c r="AH32" s="1010">
        <f t="shared" si="3"/>
        <v>100</v>
      </c>
      <c r="AI32" s="306"/>
      <c r="AJ32" s="1006"/>
      <c r="AK32" s="1006"/>
      <c r="AL32" s="1011"/>
      <c r="AM32" s="1011"/>
      <c r="AN32" s="312"/>
      <c r="AO32" s="1009" t="s">
        <v>403</v>
      </c>
      <c r="AP32" s="1223"/>
      <c r="AQ32" s="1006" t="s">
        <v>435</v>
      </c>
      <c r="AR32" s="1009" t="s">
        <v>435</v>
      </c>
      <c r="AS32" s="1009" t="s">
        <v>435</v>
      </c>
      <c r="AT32" s="1004" t="s">
        <v>435</v>
      </c>
      <c r="AU32" s="1004" t="s">
        <v>435</v>
      </c>
      <c r="AV32" s="1009" t="s">
        <v>435</v>
      </c>
      <c r="AW32" s="1009" t="s">
        <v>435</v>
      </c>
      <c r="AX32" s="1009" t="s">
        <v>402</v>
      </c>
      <c r="AY32" s="306" t="s">
        <v>402</v>
      </c>
      <c r="AZ32" s="306" t="s">
        <v>402</v>
      </c>
      <c r="BA32" s="306" t="s">
        <v>402</v>
      </c>
      <c r="BB32" s="306" t="s">
        <v>402</v>
      </c>
      <c r="BC32" s="306" t="s">
        <v>402</v>
      </c>
      <c r="BD32" s="1009" t="s">
        <v>402</v>
      </c>
      <c r="BE32" s="1009" t="s">
        <v>402</v>
      </c>
      <c r="BF32" s="1009" t="s">
        <v>402</v>
      </c>
      <c r="BG32" s="1018"/>
      <c r="BH32" s="1019"/>
      <c r="BI32" s="1051"/>
      <c r="BJ32" s="1057"/>
      <c r="BK32" s="691"/>
      <c r="BL32" s="155"/>
      <c r="BM32" s="97"/>
    </row>
    <row r="33" spans="1:65" s="98" customFormat="1" ht="50.1" customHeight="1" x14ac:dyDescent="0.3">
      <c r="A33" s="122"/>
      <c r="B33" s="345">
        <v>9</v>
      </c>
      <c r="C33" s="1610" t="s">
        <v>305</v>
      </c>
      <c r="D33" s="892" t="s">
        <v>2618</v>
      </c>
      <c r="E33" s="275" t="s">
        <v>164</v>
      </c>
      <c r="F33" s="463" t="s">
        <v>2619</v>
      </c>
      <c r="G33" s="92" t="s">
        <v>321</v>
      </c>
      <c r="H33" s="92" t="s">
        <v>435</v>
      </c>
      <c r="I33" s="272" t="s">
        <v>2620</v>
      </c>
      <c r="J33" s="92" t="s">
        <v>402</v>
      </c>
      <c r="K33" s="1226" t="s">
        <v>2621</v>
      </c>
      <c r="L33" s="900" t="s">
        <v>2622</v>
      </c>
      <c r="M33" s="92" t="s">
        <v>435</v>
      </c>
      <c r="N33" s="92" t="s">
        <v>402</v>
      </c>
      <c r="O33" s="92" t="s">
        <v>165</v>
      </c>
      <c r="P33" s="93" t="s">
        <v>2623</v>
      </c>
      <c r="Q33" s="476">
        <v>4</v>
      </c>
      <c r="R33" s="476">
        <v>3</v>
      </c>
      <c r="S33" s="477" t="s">
        <v>353</v>
      </c>
      <c r="T33" s="472" t="s">
        <v>2624</v>
      </c>
      <c r="U33" s="63" t="s">
        <v>167</v>
      </c>
      <c r="V33" s="92">
        <v>15</v>
      </c>
      <c r="W33" s="92">
        <v>15</v>
      </c>
      <c r="X33" s="92">
        <v>15</v>
      </c>
      <c r="Y33" s="92">
        <v>15</v>
      </c>
      <c r="Z33" s="92">
        <v>15</v>
      </c>
      <c r="AA33" s="92">
        <v>15</v>
      </c>
      <c r="AB33" s="92">
        <v>10</v>
      </c>
      <c r="AC33" s="92">
        <f t="shared" si="0"/>
        <v>100</v>
      </c>
      <c r="AD33" s="92" t="s">
        <v>161</v>
      </c>
      <c r="AE33" s="120" t="s">
        <v>161</v>
      </c>
      <c r="AF33" s="120" t="s">
        <v>161</v>
      </c>
      <c r="AG33" s="120">
        <v>100</v>
      </c>
      <c r="AH33" s="120">
        <f t="shared" ref="AH33:AH37" si="4">AVERAGE(AC33,AG33)</f>
        <v>100</v>
      </c>
      <c r="AI33" s="127">
        <f>AVERAGE(AH33)</f>
        <v>100</v>
      </c>
      <c r="AJ33" s="92" t="s">
        <v>161</v>
      </c>
      <c r="AK33" s="92" t="s">
        <v>361</v>
      </c>
      <c r="AL33" s="160">
        <v>2</v>
      </c>
      <c r="AM33" s="160">
        <v>3</v>
      </c>
      <c r="AN33" s="477" t="s">
        <v>352</v>
      </c>
      <c r="AO33" s="93" t="s">
        <v>403</v>
      </c>
      <c r="AP33" s="1121" t="s">
        <v>2625</v>
      </c>
      <c r="AQ33" s="470">
        <v>1</v>
      </c>
      <c r="AR33" s="464" t="s">
        <v>2626</v>
      </c>
      <c r="AS33" s="464" t="s">
        <v>2627</v>
      </c>
      <c r="AT33" s="467">
        <v>43831</v>
      </c>
      <c r="AU33" s="467">
        <v>44196</v>
      </c>
      <c r="AV33" s="626">
        <v>6</v>
      </c>
      <c r="AW33" s="1237" t="s">
        <v>2628</v>
      </c>
      <c r="AX33" s="464" t="s">
        <v>2629</v>
      </c>
      <c r="AY33" s="616">
        <v>43938</v>
      </c>
      <c r="AZ33" s="524" t="s">
        <v>2630</v>
      </c>
      <c r="BA33" s="273" t="s">
        <v>2617</v>
      </c>
      <c r="BB33" s="241">
        <v>43955</v>
      </c>
      <c r="BC33" s="660" t="s">
        <v>620</v>
      </c>
      <c r="BD33" s="681">
        <v>44048</v>
      </c>
      <c r="BE33" s="864" t="s">
        <v>3671</v>
      </c>
      <c r="BF33" s="657" t="s">
        <v>2617</v>
      </c>
      <c r="BG33" s="803">
        <v>44075</v>
      </c>
      <c r="BH33" s="660" t="s">
        <v>3916</v>
      </c>
      <c r="BI33" s="1052">
        <v>44160</v>
      </c>
      <c r="BJ33" s="870" t="s">
        <v>4620</v>
      </c>
      <c r="BK33" s="691">
        <v>1</v>
      </c>
      <c r="BL33" s="154">
        <v>44172</v>
      </c>
      <c r="BM33" s="1260" t="s">
        <v>620</v>
      </c>
    </row>
    <row r="34" spans="1:65" s="98" customFormat="1" ht="50.1" customHeight="1" x14ac:dyDescent="0.3">
      <c r="A34" s="122"/>
      <c r="B34" s="345">
        <v>10</v>
      </c>
      <c r="C34" s="1608" t="s">
        <v>307</v>
      </c>
      <c r="D34" s="793" t="s">
        <v>3157</v>
      </c>
      <c r="E34" s="92" t="s">
        <v>164</v>
      </c>
      <c r="F34" s="414" t="s">
        <v>2463</v>
      </c>
      <c r="G34" s="92" t="s">
        <v>321</v>
      </c>
      <c r="H34" s="92" t="s">
        <v>435</v>
      </c>
      <c r="I34" s="96" t="s">
        <v>2464</v>
      </c>
      <c r="J34" s="92" t="s">
        <v>402</v>
      </c>
      <c r="K34" s="326" t="s">
        <v>2465</v>
      </c>
      <c r="L34" s="444" t="s">
        <v>2466</v>
      </c>
      <c r="M34" s="92" t="s">
        <v>435</v>
      </c>
      <c r="N34" s="92" t="s">
        <v>402</v>
      </c>
      <c r="O34" s="92" t="s">
        <v>166</v>
      </c>
      <c r="P34" s="93" t="s">
        <v>2467</v>
      </c>
      <c r="Q34" s="476">
        <v>3</v>
      </c>
      <c r="R34" s="476">
        <v>3</v>
      </c>
      <c r="S34" s="477" t="s">
        <v>353</v>
      </c>
      <c r="T34" s="73" t="s">
        <v>2468</v>
      </c>
      <c r="U34" s="63" t="s">
        <v>167</v>
      </c>
      <c r="V34" s="92">
        <v>15</v>
      </c>
      <c r="W34" s="92">
        <v>15</v>
      </c>
      <c r="X34" s="92">
        <v>15</v>
      </c>
      <c r="Y34" s="92">
        <v>15</v>
      </c>
      <c r="Z34" s="92">
        <v>15</v>
      </c>
      <c r="AA34" s="92">
        <v>15</v>
      </c>
      <c r="AB34" s="92">
        <v>10</v>
      </c>
      <c r="AC34" s="92">
        <f t="shared" si="0"/>
        <v>100</v>
      </c>
      <c r="AD34" s="92" t="s">
        <v>161</v>
      </c>
      <c r="AE34" s="120" t="s">
        <v>161</v>
      </c>
      <c r="AF34" s="120" t="s">
        <v>161</v>
      </c>
      <c r="AG34" s="120">
        <v>100</v>
      </c>
      <c r="AH34" s="120">
        <f t="shared" si="4"/>
        <v>100</v>
      </c>
      <c r="AI34" s="127">
        <f>AVERAGE(AH34:AH34)</f>
        <v>100</v>
      </c>
      <c r="AJ34" s="92" t="s">
        <v>161</v>
      </c>
      <c r="AK34" s="92" t="s">
        <v>361</v>
      </c>
      <c r="AL34" s="160">
        <v>1</v>
      </c>
      <c r="AM34" s="160">
        <v>3</v>
      </c>
      <c r="AN34" s="477" t="s">
        <v>352</v>
      </c>
      <c r="AO34" s="93" t="s">
        <v>403</v>
      </c>
      <c r="AP34" s="1128" t="s">
        <v>2469</v>
      </c>
      <c r="AQ34" s="94">
        <v>1</v>
      </c>
      <c r="AR34" s="234" t="s">
        <v>2470</v>
      </c>
      <c r="AS34" s="234" t="s">
        <v>2467</v>
      </c>
      <c r="AT34" s="199">
        <v>43831</v>
      </c>
      <c r="AU34" s="199">
        <v>44196</v>
      </c>
      <c r="AV34" s="313">
        <v>1</v>
      </c>
      <c r="AW34" s="349" t="s">
        <v>2472</v>
      </c>
      <c r="AX34" s="200" t="s">
        <v>2471</v>
      </c>
      <c r="AY34" s="616">
        <v>43938</v>
      </c>
      <c r="AZ34" s="272" t="s">
        <v>2473</v>
      </c>
      <c r="BA34" s="273">
        <v>0.1</v>
      </c>
      <c r="BB34" s="241">
        <v>43955</v>
      </c>
      <c r="BC34" s="660" t="s">
        <v>620</v>
      </c>
      <c r="BD34" s="631">
        <v>44064</v>
      </c>
      <c r="BE34" s="865" t="s">
        <v>3656</v>
      </c>
      <c r="BF34" s="314">
        <v>0.1</v>
      </c>
      <c r="BG34" s="803">
        <v>44075</v>
      </c>
      <c r="BH34" s="889" t="s">
        <v>3916</v>
      </c>
      <c r="BI34" s="154">
        <v>44159</v>
      </c>
      <c r="BJ34" s="1038" t="s">
        <v>4622</v>
      </c>
      <c r="BK34" s="74">
        <v>1</v>
      </c>
      <c r="BL34" s="154">
        <v>44172</v>
      </c>
      <c r="BM34" s="660" t="s">
        <v>3916</v>
      </c>
    </row>
    <row r="35" spans="1:65" s="98" customFormat="1" ht="50.1" customHeight="1" x14ac:dyDescent="0.3">
      <c r="A35" s="122"/>
      <c r="B35" s="345">
        <v>11</v>
      </c>
      <c r="C35" s="1608" t="s">
        <v>307</v>
      </c>
      <c r="D35" s="793" t="s">
        <v>3157</v>
      </c>
      <c r="E35" s="92" t="s">
        <v>164</v>
      </c>
      <c r="F35" s="197" t="s">
        <v>2474</v>
      </c>
      <c r="G35" s="92" t="s">
        <v>323</v>
      </c>
      <c r="H35" s="92" t="s">
        <v>435</v>
      </c>
      <c r="I35" s="973" t="s">
        <v>2475</v>
      </c>
      <c r="J35" s="92" t="s">
        <v>402</v>
      </c>
      <c r="K35" s="973" t="s">
        <v>2476</v>
      </c>
      <c r="L35" s="400" t="s">
        <v>2477</v>
      </c>
      <c r="M35" s="92" t="s">
        <v>435</v>
      </c>
      <c r="N35" s="92" t="s">
        <v>402</v>
      </c>
      <c r="O35" s="92" t="s">
        <v>166</v>
      </c>
      <c r="P35" s="234" t="s">
        <v>770</v>
      </c>
      <c r="Q35" s="476">
        <v>3</v>
      </c>
      <c r="R35" s="476">
        <v>3</v>
      </c>
      <c r="S35" s="477" t="s">
        <v>353</v>
      </c>
      <c r="T35" s="73" t="s">
        <v>2478</v>
      </c>
      <c r="U35" s="63" t="s">
        <v>167</v>
      </c>
      <c r="V35" s="92">
        <v>15</v>
      </c>
      <c r="W35" s="92">
        <v>15</v>
      </c>
      <c r="X35" s="92">
        <v>15</v>
      </c>
      <c r="Y35" s="92">
        <v>15</v>
      </c>
      <c r="Z35" s="92">
        <v>15</v>
      </c>
      <c r="AA35" s="92">
        <v>15</v>
      </c>
      <c r="AB35" s="92">
        <v>10</v>
      </c>
      <c r="AC35" s="92">
        <f t="shared" si="0"/>
        <v>100</v>
      </c>
      <c r="AD35" s="92" t="s">
        <v>161</v>
      </c>
      <c r="AE35" s="120" t="s">
        <v>161</v>
      </c>
      <c r="AF35" s="120" t="s">
        <v>161</v>
      </c>
      <c r="AG35" s="120">
        <v>100</v>
      </c>
      <c r="AH35" s="120">
        <f t="shared" si="4"/>
        <v>100</v>
      </c>
      <c r="AI35" s="127">
        <f>AVERAGE(AH35:AH35)</f>
        <v>100</v>
      </c>
      <c r="AJ35" s="92" t="s">
        <v>161</v>
      </c>
      <c r="AK35" s="92" t="s">
        <v>361</v>
      </c>
      <c r="AL35" s="160">
        <v>1</v>
      </c>
      <c r="AM35" s="160">
        <v>3</v>
      </c>
      <c r="AN35" s="477" t="s">
        <v>352</v>
      </c>
      <c r="AO35" s="93" t="s">
        <v>403</v>
      </c>
      <c r="AP35" s="1128" t="s">
        <v>2479</v>
      </c>
      <c r="AQ35" s="94">
        <v>0.5</v>
      </c>
      <c r="AR35" s="234" t="s">
        <v>2480</v>
      </c>
      <c r="AS35" s="234" t="s">
        <v>2398</v>
      </c>
      <c r="AT35" s="199">
        <v>43831</v>
      </c>
      <c r="AU35" s="199">
        <v>44196</v>
      </c>
      <c r="AV35" s="313">
        <v>1</v>
      </c>
      <c r="AW35" s="234" t="s">
        <v>2482</v>
      </c>
      <c r="AX35" s="200" t="s">
        <v>2481</v>
      </c>
      <c r="AY35" s="616">
        <v>43938</v>
      </c>
      <c r="AZ35" s="272" t="s">
        <v>2483</v>
      </c>
      <c r="BA35" s="273" t="s">
        <v>3702</v>
      </c>
      <c r="BB35" s="241">
        <v>43955</v>
      </c>
      <c r="BC35" s="660" t="s">
        <v>620</v>
      </c>
      <c r="BD35" s="631">
        <v>44064</v>
      </c>
      <c r="BE35" s="679" t="s">
        <v>3725</v>
      </c>
      <c r="BF35" s="682" t="s">
        <v>3657</v>
      </c>
      <c r="BG35" s="803">
        <v>44075</v>
      </c>
      <c r="BH35" s="889" t="s">
        <v>3916</v>
      </c>
      <c r="BI35" s="154">
        <v>44159</v>
      </c>
      <c r="BJ35" s="806" t="s">
        <v>4628</v>
      </c>
      <c r="BK35" s="682" t="s">
        <v>4623</v>
      </c>
      <c r="BL35" s="154">
        <v>44172</v>
      </c>
      <c r="BM35" s="660" t="s">
        <v>3916</v>
      </c>
    </row>
    <row r="36" spans="1:65" s="98" customFormat="1" ht="50.1" customHeight="1" x14ac:dyDescent="0.3">
      <c r="A36" s="122"/>
      <c r="B36" s="345">
        <v>11</v>
      </c>
      <c r="C36" s="1608" t="s">
        <v>307</v>
      </c>
      <c r="D36" s="793" t="s">
        <v>3157</v>
      </c>
      <c r="E36" s="92" t="s">
        <v>164</v>
      </c>
      <c r="F36" s="197" t="s">
        <v>2474</v>
      </c>
      <c r="G36" s="92" t="s">
        <v>323</v>
      </c>
      <c r="H36" s="92" t="s">
        <v>761</v>
      </c>
      <c r="I36" s="973" t="s">
        <v>2475</v>
      </c>
      <c r="J36" s="92" t="s">
        <v>402</v>
      </c>
      <c r="K36" s="973" t="s">
        <v>2476</v>
      </c>
      <c r="L36" s="400" t="s">
        <v>2477</v>
      </c>
      <c r="M36" s="92" t="s">
        <v>435</v>
      </c>
      <c r="N36" s="92" t="s">
        <v>761</v>
      </c>
      <c r="O36" s="92" t="s">
        <v>166</v>
      </c>
      <c r="P36" s="234" t="s">
        <v>770</v>
      </c>
      <c r="Q36" s="476"/>
      <c r="R36" s="476"/>
      <c r="S36" s="477"/>
      <c r="T36" s="73" t="s">
        <v>402</v>
      </c>
      <c r="U36" s="63" t="s">
        <v>402</v>
      </c>
      <c r="V36" s="92"/>
      <c r="W36" s="92"/>
      <c r="X36" s="92"/>
      <c r="Y36" s="92"/>
      <c r="Z36" s="92"/>
      <c r="AA36" s="92"/>
      <c r="AB36" s="92"/>
      <c r="AC36" s="92">
        <f t="shared" si="0"/>
        <v>0</v>
      </c>
      <c r="AD36" s="92"/>
      <c r="AE36" s="120"/>
      <c r="AF36" s="120"/>
      <c r="AG36" s="120"/>
      <c r="AH36" s="120">
        <f t="shared" si="4"/>
        <v>0</v>
      </c>
      <c r="AI36" s="127"/>
      <c r="AJ36" s="92"/>
      <c r="AK36" s="92"/>
      <c r="AL36" s="160"/>
      <c r="AM36" s="160"/>
      <c r="AN36" s="477"/>
      <c r="AO36" s="93" t="s">
        <v>403</v>
      </c>
      <c r="AP36" s="1128" t="s">
        <v>2484</v>
      </c>
      <c r="AQ36" s="94">
        <v>0.5</v>
      </c>
      <c r="AR36" s="234" t="s">
        <v>2485</v>
      </c>
      <c r="AS36" s="234" t="s">
        <v>770</v>
      </c>
      <c r="AT36" s="199">
        <v>43831</v>
      </c>
      <c r="AU36" s="199">
        <v>44196</v>
      </c>
      <c r="AV36" s="313">
        <v>1</v>
      </c>
      <c r="AW36" s="234" t="s">
        <v>2486</v>
      </c>
      <c r="AX36" s="200" t="s">
        <v>2481</v>
      </c>
      <c r="AY36" s="616">
        <v>43938</v>
      </c>
      <c r="AZ36" s="272" t="s">
        <v>2487</v>
      </c>
      <c r="BA36" s="273">
        <v>0.04</v>
      </c>
      <c r="BB36" s="241">
        <v>43955</v>
      </c>
      <c r="BC36" s="660" t="s">
        <v>620</v>
      </c>
      <c r="BD36" s="631">
        <v>44064</v>
      </c>
      <c r="BE36" s="96" t="s">
        <v>3658</v>
      </c>
      <c r="BF36" s="683">
        <v>0.3</v>
      </c>
      <c r="BG36" s="803">
        <v>44075</v>
      </c>
      <c r="BH36" s="889" t="s">
        <v>3916</v>
      </c>
      <c r="BI36" s="154">
        <v>44159</v>
      </c>
      <c r="BJ36" s="806" t="s">
        <v>4624</v>
      </c>
      <c r="BK36" s="74">
        <v>0.5</v>
      </c>
      <c r="BL36" s="154">
        <v>44172</v>
      </c>
      <c r="BM36" s="660" t="s">
        <v>3916</v>
      </c>
    </row>
    <row r="37" spans="1:65" s="98" customFormat="1" ht="50.1" customHeight="1" x14ac:dyDescent="0.3">
      <c r="A37" s="122"/>
      <c r="B37" s="345">
        <v>12</v>
      </c>
      <c r="C37" s="1608" t="s">
        <v>306</v>
      </c>
      <c r="D37" s="793" t="s">
        <v>179</v>
      </c>
      <c r="E37" s="92" t="s">
        <v>164</v>
      </c>
      <c r="F37" s="414" t="s">
        <v>2246</v>
      </c>
      <c r="G37" s="92" t="s">
        <v>322</v>
      </c>
      <c r="H37" s="236" t="s">
        <v>435</v>
      </c>
      <c r="I37" s="973" t="s">
        <v>2247</v>
      </c>
      <c r="J37" s="92" t="s">
        <v>402</v>
      </c>
      <c r="K37" s="400" t="s">
        <v>2248</v>
      </c>
      <c r="L37" s="388" t="s">
        <v>2249</v>
      </c>
      <c r="M37" s="234" t="s">
        <v>691</v>
      </c>
      <c r="N37" s="234" t="s">
        <v>691</v>
      </c>
      <c r="O37" s="92" t="s">
        <v>180</v>
      </c>
      <c r="P37" s="234" t="s">
        <v>2250</v>
      </c>
      <c r="Q37" s="476">
        <v>4</v>
      </c>
      <c r="R37" s="476">
        <v>2</v>
      </c>
      <c r="S37" s="477" t="s">
        <v>353</v>
      </c>
      <c r="T37" s="73" t="s">
        <v>2251</v>
      </c>
      <c r="U37" s="63" t="s">
        <v>167</v>
      </c>
      <c r="V37" s="92">
        <v>15</v>
      </c>
      <c r="W37" s="92">
        <v>15</v>
      </c>
      <c r="X37" s="92">
        <v>15</v>
      </c>
      <c r="Y37" s="92">
        <v>15</v>
      </c>
      <c r="Z37" s="92">
        <v>15</v>
      </c>
      <c r="AA37" s="92">
        <v>15</v>
      </c>
      <c r="AB37" s="92">
        <v>10</v>
      </c>
      <c r="AC37" s="92">
        <f t="shared" si="0"/>
        <v>100</v>
      </c>
      <c r="AD37" s="92" t="s">
        <v>161</v>
      </c>
      <c r="AE37" s="120" t="s">
        <v>161</v>
      </c>
      <c r="AF37" s="120" t="s">
        <v>161</v>
      </c>
      <c r="AG37" s="120">
        <v>100</v>
      </c>
      <c r="AH37" s="120">
        <f t="shared" si="4"/>
        <v>100</v>
      </c>
      <c r="AI37" s="127">
        <f>AVERAGE(AH37:AH37)</f>
        <v>100</v>
      </c>
      <c r="AJ37" s="92" t="s">
        <v>161</v>
      </c>
      <c r="AK37" s="92" t="s">
        <v>361</v>
      </c>
      <c r="AL37" s="160">
        <v>2</v>
      </c>
      <c r="AM37" s="160">
        <v>2</v>
      </c>
      <c r="AN37" s="477" t="s">
        <v>351</v>
      </c>
      <c r="AO37" s="93" t="s">
        <v>375</v>
      </c>
      <c r="AP37" s="1127" t="s">
        <v>2252</v>
      </c>
      <c r="AQ37" s="94">
        <v>0.2</v>
      </c>
      <c r="AR37" s="198" t="s">
        <v>2253</v>
      </c>
      <c r="AS37" s="395" t="s">
        <v>2243</v>
      </c>
      <c r="AT37" s="199">
        <v>43831</v>
      </c>
      <c r="AU37" s="199">
        <v>44196</v>
      </c>
      <c r="AV37" s="198">
        <v>12</v>
      </c>
      <c r="AW37" s="200" t="s">
        <v>2255</v>
      </c>
      <c r="AX37" s="234" t="s">
        <v>2254</v>
      </c>
      <c r="AY37" s="617">
        <v>43942</v>
      </c>
      <c r="AZ37" s="618" t="s">
        <v>2256</v>
      </c>
      <c r="BA37" s="273" t="s">
        <v>2257</v>
      </c>
      <c r="BB37" s="241">
        <v>43955</v>
      </c>
      <c r="BC37" s="493" t="s">
        <v>937</v>
      </c>
      <c r="BD37" s="631">
        <v>44064</v>
      </c>
      <c r="BE37" s="866" t="s">
        <v>3675</v>
      </c>
      <c r="BF37" s="683" t="s">
        <v>3676</v>
      </c>
      <c r="BG37" s="803">
        <v>44075</v>
      </c>
      <c r="BH37" s="660" t="s">
        <v>3916</v>
      </c>
      <c r="BI37" s="155">
        <v>44152</v>
      </c>
      <c r="BJ37" s="1031" t="s">
        <v>4569</v>
      </c>
      <c r="BK37" s="683" t="s">
        <v>4570</v>
      </c>
      <c r="BL37" s="154">
        <v>44172</v>
      </c>
      <c r="BM37" s="660" t="s">
        <v>3916</v>
      </c>
    </row>
    <row r="38" spans="1:65" s="98" customFormat="1" ht="50.1" customHeight="1" x14ac:dyDescent="0.3">
      <c r="A38" s="122"/>
      <c r="B38" s="345">
        <v>12</v>
      </c>
      <c r="C38" s="1608" t="s">
        <v>306</v>
      </c>
      <c r="D38" s="793" t="s">
        <v>179</v>
      </c>
      <c r="E38" s="92" t="s">
        <v>164</v>
      </c>
      <c r="F38" s="414" t="s">
        <v>2246</v>
      </c>
      <c r="G38" s="92" t="s">
        <v>322</v>
      </c>
      <c r="H38" s="236" t="s">
        <v>435</v>
      </c>
      <c r="I38" s="973" t="s">
        <v>2247</v>
      </c>
      <c r="J38" s="92" t="s">
        <v>402</v>
      </c>
      <c r="K38" s="400" t="s">
        <v>2248</v>
      </c>
      <c r="L38" s="388" t="s">
        <v>2249</v>
      </c>
      <c r="M38" s="234" t="s">
        <v>691</v>
      </c>
      <c r="N38" s="234" t="s">
        <v>691</v>
      </c>
      <c r="O38" s="92" t="s">
        <v>180</v>
      </c>
      <c r="P38" s="234" t="s">
        <v>2250</v>
      </c>
      <c r="Q38" s="476"/>
      <c r="R38" s="476"/>
      <c r="S38" s="477"/>
      <c r="T38" s="73" t="s">
        <v>402</v>
      </c>
      <c r="U38" s="63" t="s">
        <v>402</v>
      </c>
      <c r="V38" s="92"/>
      <c r="W38" s="92"/>
      <c r="X38" s="92"/>
      <c r="Y38" s="92"/>
      <c r="Z38" s="92"/>
      <c r="AA38" s="92"/>
      <c r="AB38" s="92"/>
      <c r="AC38" s="92">
        <f t="shared" ref="AC38:AC58" si="5">SUM(V38:AB38)</f>
        <v>0</v>
      </c>
      <c r="AD38" s="92"/>
      <c r="AE38" s="120"/>
      <c r="AF38" s="120"/>
      <c r="AG38" s="120"/>
      <c r="AH38" s="120">
        <f t="shared" ref="AH38:AH58" si="6">AVERAGE(AC38,AG38)</f>
        <v>0</v>
      </c>
      <c r="AI38" s="127"/>
      <c r="AJ38" s="92"/>
      <c r="AK38" s="92"/>
      <c r="AL38" s="160"/>
      <c r="AM38" s="160"/>
      <c r="AN38" s="477"/>
      <c r="AO38" s="93" t="s">
        <v>375</v>
      </c>
      <c r="AP38" s="1127" t="s">
        <v>2258</v>
      </c>
      <c r="AQ38" s="94">
        <v>0.2</v>
      </c>
      <c r="AR38" s="198" t="s">
        <v>2259</v>
      </c>
      <c r="AS38" s="395" t="s">
        <v>2260</v>
      </c>
      <c r="AT38" s="199">
        <v>43831</v>
      </c>
      <c r="AU38" s="199">
        <v>44196</v>
      </c>
      <c r="AV38" s="198" t="s">
        <v>2261</v>
      </c>
      <c r="AW38" s="200" t="s">
        <v>2262</v>
      </c>
      <c r="AX38" s="234" t="s">
        <v>2254</v>
      </c>
      <c r="AY38" s="617">
        <v>43942</v>
      </c>
      <c r="AZ38" s="619" t="s">
        <v>2263</v>
      </c>
      <c r="BA38" s="273" t="s">
        <v>2264</v>
      </c>
      <c r="BB38" s="241">
        <v>43955</v>
      </c>
      <c r="BC38" s="662" t="s">
        <v>2265</v>
      </c>
      <c r="BD38" s="631">
        <v>44064</v>
      </c>
      <c r="BE38" s="96" t="s">
        <v>3726</v>
      </c>
      <c r="BF38" s="684" t="s">
        <v>3677</v>
      </c>
      <c r="BG38" s="803">
        <v>44075</v>
      </c>
      <c r="BH38" s="492" t="s">
        <v>960</v>
      </c>
      <c r="BI38" s="155">
        <v>44160</v>
      </c>
      <c r="BJ38" s="1032" t="s">
        <v>4684</v>
      </c>
      <c r="BK38" s="863" t="s">
        <v>4571</v>
      </c>
      <c r="BL38" s="154">
        <v>44172</v>
      </c>
      <c r="BM38" s="1224" t="s">
        <v>944</v>
      </c>
    </row>
    <row r="39" spans="1:65" s="98" customFormat="1" ht="50.1" customHeight="1" x14ac:dyDescent="0.3">
      <c r="A39" s="122"/>
      <c r="B39" s="345">
        <v>12</v>
      </c>
      <c r="C39" s="1608" t="s">
        <v>306</v>
      </c>
      <c r="D39" s="793" t="s">
        <v>179</v>
      </c>
      <c r="E39" s="92" t="s">
        <v>164</v>
      </c>
      <c r="F39" s="414" t="s">
        <v>2246</v>
      </c>
      <c r="G39" s="92" t="s">
        <v>322</v>
      </c>
      <c r="H39" s="236" t="s">
        <v>435</v>
      </c>
      <c r="I39" s="973" t="s">
        <v>2247</v>
      </c>
      <c r="J39" s="92" t="s">
        <v>402</v>
      </c>
      <c r="K39" s="400" t="s">
        <v>2266</v>
      </c>
      <c r="L39" s="388" t="s">
        <v>2249</v>
      </c>
      <c r="M39" s="234" t="s">
        <v>691</v>
      </c>
      <c r="N39" s="234" t="s">
        <v>691</v>
      </c>
      <c r="O39" s="92" t="s">
        <v>180</v>
      </c>
      <c r="P39" s="234" t="s">
        <v>2250</v>
      </c>
      <c r="Q39" s="476"/>
      <c r="R39" s="476"/>
      <c r="S39" s="477"/>
      <c r="T39" s="73" t="s">
        <v>402</v>
      </c>
      <c r="U39" s="63" t="s">
        <v>402</v>
      </c>
      <c r="V39" s="92"/>
      <c r="W39" s="92"/>
      <c r="X39" s="92"/>
      <c r="Y39" s="92"/>
      <c r="Z39" s="92"/>
      <c r="AA39" s="92"/>
      <c r="AB39" s="92"/>
      <c r="AC39" s="92">
        <f t="shared" si="5"/>
        <v>0</v>
      </c>
      <c r="AD39" s="92"/>
      <c r="AE39" s="120"/>
      <c r="AF39" s="120"/>
      <c r="AG39" s="120"/>
      <c r="AH39" s="120">
        <f t="shared" si="6"/>
        <v>0</v>
      </c>
      <c r="AI39" s="127"/>
      <c r="AJ39" s="92"/>
      <c r="AK39" s="92"/>
      <c r="AL39" s="160"/>
      <c r="AM39" s="160"/>
      <c r="AN39" s="477"/>
      <c r="AO39" s="93" t="s">
        <v>375</v>
      </c>
      <c r="AP39" s="1127" t="s">
        <v>2267</v>
      </c>
      <c r="AQ39" s="94">
        <v>0.2</v>
      </c>
      <c r="AR39" s="198" t="s">
        <v>2268</v>
      </c>
      <c r="AS39" s="395" t="s">
        <v>2269</v>
      </c>
      <c r="AT39" s="199">
        <v>43831</v>
      </c>
      <c r="AU39" s="199">
        <v>44196</v>
      </c>
      <c r="AV39" s="198" t="s">
        <v>2270</v>
      </c>
      <c r="AW39" s="200" t="s">
        <v>2271</v>
      </c>
      <c r="AX39" s="234" t="s">
        <v>2254</v>
      </c>
      <c r="AY39" s="616">
        <v>43942</v>
      </c>
      <c r="AZ39" s="619" t="s">
        <v>2272</v>
      </c>
      <c r="BA39" s="273" t="s">
        <v>3703</v>
      </c>
      <c r="BB39" s="241">
        <v>43955</v>
      </c>
      <c r="BC39" s="492" t="s">
        <v>960</v>
      </c>
      <c r="BD39" s="631">
        <v>44064</v>
      </c>
      <c r="BE39" s="96" t="s">
        <v>3727</v>
      </c>
      <c r="BF39" s="684" t="s">
        <v>3678</v>
      </c>
      <c r="BG39" s="803">
        <v>44075</v>
      </c>
      <c r="BH39" s="660" t="s">
        <v>3916</v>
      </c>
      <c r="BI39" s="155">
        <v>44160</v>
      </c>
      <c r="BJ39" s="96" t="s">
        <v>4572</v>
      </c>
      <c r="BK39" s="1037" t="s">
        <v>4573</v>
      </c>
      <c r="BL39" s="154">
        <v>44172</v>
      </c>
      <c r="BM39" s="1224" t="s">
        <v>944</v>
      </c>
    </row>
    <row r="40" spans="1:65" s="98" customFormat="1" ht="50.1" customHeight="1" x14ac:dyDescent="0.3">
      <c r="A40" s="122"/>
      <c r="B40" s="345">
        <v>12</v>
      </c>
      <c r="C40" s="1608" t="s">
        <v>306</v>
      </c>
      <c r="D40" s="793" t="s">
        <v>179</v>
      </c>
      <c r="E40" s="92" t="s">
        <v>164</v>
      </c>
      <c r="F40" s="414" t="s">
        <v>2246</v>
      </c>
      <c r="G40" s="92" t="s">
        <v>322</v>
      </c>
      <c r="H40" s="236" t="s">
        <v>435</v>
      </c>
      <c r="I40" s="973" t="s">
        <v>2247</v>
      </c>
      <c r="J40" s="92" t="s">
        <v>402</v>
      </c>
      <c r="K40" s="883" t="s">
        <v>402</v>
      </c>
      <c r="L40" s="388" t="s">
        <v>2249</v>
      </c>
      <c r="M40" s="234" t="s">
        <v>691</v>
      </c>
      <c r="N40" s="234" t="s">
        <v>691</v>
      </c>
      <c r="O40" s="92" t="s">
        <v>180</v>
      </c>
      <c r="P40" s="234" t="s">
        <v>2250</v>
      </c>
      <c r="Q40" s="476"/>
      <c r="R40" s="476"/>
      <c r="S40" s="477"/>
      <c r="T40" s="73" t="s">
        <v>402</v>
      </c>
      <c r="U40" s="63" t="s">
        <v>402</v>
      </c>
      <c r="V40" s="92"/>
      <c r="W40" s="92"/>
      <c r="X40" s="92"/>
      <c r="Y40" s="92"/>
      <c r="Z40" s="92"/>
      <c r="AA40" s="92"/>
      <c r="AB40" s="92"/>
      <c r="AC40" s="92">
        <f t="shared" si="5"/>
        <v>0</v>
      </c>
      <c r="AD40" s="92"/>
      <c r="AE40" s="120"/>
      <c r="AF40" s="120"/>
      <c r="AG40" s="120"/>
      <c r="AH40" s="120">
        <f t="shared" si="6"/>
        <v>0</v>
      </c>
      <c r="AI40" s="127"/>
      <c r="AJ40" s="92"/>
      <c r="AK40" s="92"/>
      <c r="AL40" s="160"/>
      <c r="AM40" s="160"/>
      <c r="AN40" s="477"/>
      <c r="AO40" s="93" t="s">
        <v>375</v>
      </c>
      <c r="AP40" s="1127" t="s">
        <v>2273</v>
      </c>
      <c r="AQ40" s="94">
        <v>0.2</v>
      </c>
      <c r="AR40" s="198" t="s">
        <v>2274</v>
      </c>
      <c r="AS40" s="395" t="s">
        <v>2275</v>
      </c>
      <c r="AT40" s="199">
        <v>43831</v>
      </c>
      <c r="AU40" s="199">
        <v>44196</v>
      </c>
      <c r="AV40" s="198">
        <v>12</v>
      </c>
      <c r="AW40" s="200" t="s">
        <v>2276</v>
      </c>
      <c r="AX40" s="234" t="s">
        <v>2254</v>
      </c>
      <c r="AY40" s="616">
        <v>43942</v>
      </c>
      <c r="AZ40" s="620" t="s">
        <v>2277</v>
      </c>
      <c r="BA40" s="273" t="s">
        <v>3704</v>
      </c>
      <c r="BB40" s="241">
        <v>43955</v>
      </c>
      <c r="BC40" s="493" t="s">
        <v>937</v>
      </c>
      <c r="BD40" s="631">
        <v>44064</v>
      </c>
      <c r="BE40" s="96" t="s">
        <v>3679</v>
      </c>
      <c r="BF40" s="364" t="s">
        <v>3680</v>
      </c>
      <c r="BG40" s="803">
        <v>44075</v>
      </c>
      <c r="BH40" s="492" t="s">
        <v>960</v>
      </c>
      <c r="BI40" s="951" t="s">
        <v>4683</v>
      </c>
      <c r="BJ40" s="96" t="s">
        <v>4682</v>
      </c>
      <c r="BK40" s="863" t="s">
        <v>4694</v>
      </c>
      <c r="BL40" s="154">
        <v>44172</v>
      </c>
      <c r="BM40" s="1225" t="s">
        <v>960</v>
      </c>
    </row>
    <row r="41" spans="1:65" s="98" customFormat="1" ht="50.1" customHeight="1" x14ac:dyDescent="0.3">
      <c r="A41" s="122"/>
      <c r="B41" s="345">
        <v>12</v>
      </c>
      <c r="C41" s="1608" t="s">
        <v>306</v>
      </c>
      <c r="D41" s="793" t="s">
        <v>179</v>
      </c>
      <c r="E41" s="92" t="s">
        <v>164</v>
      </c>
      <c r="F41" s="414" t="s">
        <v>2246</v>
      </c>
      <c r="G41" s="92" t="s">
        <v>322</v>
      </c>
      <c r="H41" s="236" t="s">
        <v>435</v>
      </c>
      <c r="I41" s="973" t="s">
        <v>2247</v>
      </c>
      <c r="J41" s="92" t="s">
        <v>402</v>
      </c>
      <c r="K41" s="883" t="s">
        <v>402</v>
      </c>
      <c r="L41" s="388" t="s">
        <v>2249</v>
      </c>
      <c r="M41" s="234" t="s">
        <v>691</v>
      </c>
      <c r="N41" s="234" t="s">
        <v>691</v>
      </c>
      <c r="O41" s="92" t="s">
        <v>180</v>
      </c>
      <c r="P41" s="234" t="s">
        <v>2250</v>
      </c>
      <c r="Q41" s="476"/>
      <c r="R41" s="476"/>
      <c r="S41" s="477"/>
      <c r="T41" s="73" t="s">
        <v>402</v>
      </c>
      <c r="U41" s="63" t="s">
        <v>402</v>
      </c>
      <c r="V41" s="92"/>
      <c r="W41" s="92"/>
      <c r="X41" s="92"/>
      <c r="Y41" s="92"/>
      <c r="Z41" s="92"/>
      <c r="AA41" s="92"/>
      <c r="AB41" s="92"/>
      <c r="AC41" s="92">
        <f t="shared" si="5"/>
        <v>0</v>
      </c>
      <c r="AD41" s="92"/>
      <c r="AE41" s="120"/>
      <c r="AF41" s="120"/>
      <c r="AG41" s="120"/>
      <c r="AH41" s="120">
        <f t="shared" si="6"/>
        <v>0</v>
      </c>
      <c r="AI41" s="127"/>
      <c r="AJ41" s="92"/>
      <c r="AK41" s="92"/>
      <c r="AL41" s="160"/>
      <c r="AM41" s="160"/>
      <c r="AN41" s="477"/>
      <c r="AO41" s="93" t="s">
        <v>375</v>
      </c>
      <c r="AP41" s="1127" t="s">
        <v>2278</v>
      </c>
      <c r="AQ41" s="94">
        <v>0.1</v>
      </c>
      <c r="AR41" s="198" t="s">
        <v>2279</v>
      </c>
      <c r="AS41" s="395" t="s">
        <v>2269</v>
      </c>
      <c r="AT41" s="199">
        <v>43831</v>
      </c>
      <c r="AU41" s="199">
        <v>44196</v>
      </c>
      <c r="AV41" s="198">
        <v>12</v>
      </c>
      <c r="AW41" s="200" t="s">
        <v>2280</v>
      </c>
      <c r="AX41" s="234" t="s">
        <v>2254</v>
      </c>
      <c r="AY41" s="616">
        <v>43942</v>
      </c>
      <c r="AZ41" s="620" t="s">
        <v>2281</v>
      </c>
      <c r="BA41" s="273" t="s">
        <v>3705</v>
      </c>
      <c r="BB41" s="241">
        <v>43955</v>
      </c>
      <c r="BC41" s="493" t="s">
        <v>937</v>
      </c>
      <c r="BD41" s="631">
        <v>44064</v>
      </c>
      <c r="BE41" s="96" t="s">
        <v>3728</v>
      </c>
      <c r="BF41" s="364" t="s">
        <v>3681</v>
      </c>
      <c r="BG41" s="803">
        <v>44075</v>
      </c>
      <c r="BH41" s="493" t="s">
        <v>937</v>
      </c>
      <c r="BI41" s="155">
        <v>44160</v>
      </c>
      <c r="BJ41" s="1032" t="s">
        <v>4574</v>
      </c>
      <c r="BK41" s="1037" t="s">
        <v>4575</v>
      </c>
      <c r="BL41" s="154">
        <v>44172</v>
      </c>
      <c r="BM41" s="1224" t="s">
        <v>944</v>
      </c>
    </row>
    <row r="42" spans="1:65" s="98" customFormat="1" ht="50.1" customHeight="1" x14ac:dyDescent="0.3">
      <c r="A42" s="122"/>
      <c r="B42" s="345">
        <v>12</v>
      </c>
      <c r="C42" s="1608" t="s">
        <v>306</v>
      </c>
      <c r="D42" s="793" t="s">
        <v>179</v>
      </c>
      <c r="E42" s="92" t="s">
        <v>164</v>
      </c>
      <c r="F42" s="414" t="s">
        <v>2246</v>
      </c>
      <c r="G42" s="92" t="s">
        <v>322</v>
      </c>
      <c r="H42" s="236" t="s">
        <v>435</v>
      </c>
      <c r="I42" s="973" t="s">
        <v>2247</v>
      </c>
      <c r="J42" s="92" t="s">
        <v>402</v>
      </c>
      <c r="K42" s="883" t="s">
        <v>402</v>
      </c>
      <c r="L42" s="388" t="s">
        <v>2249</v>
      </c>
      <c r="M42" s="234" t="s">
        <v>691</v>
      </c>
      <c r="N42" s="234" t="s">
        <v>691</v>
      </c>
      <c r="O42" s="92" t="s">
        <v>180</v>
      </c>
      <c r="P42" s="234" t="s">
        <v>2250</v>
      </c>
      <c r="Q42" s="476"/>
      <c r="R42" s="476"/>
      <c r="S42" s="477"/>
      <c r="T42" s="73" t="s">
        <v>402</v>
      </c>
      <c r="U42" s="63" t="s">
        <v>402</v>
      </c>
      <c r="V42" s="92"/>
      <c r="W42" s="92"/>
      <c r="X42" s="92"/>
      <c r="Y42" s="92"/>
      <c r="Z42" s="92"/>
      <c r="AA42" s="92"/>
      <c r="AB42" s="92"/>
      <c r="AC42" s="92">
        <f t="shared" si="5"/>
        <v>0</v>
      </c>
      <c r="AD42" s="92"/>
      <c r="AE42" s="120"/>
      <c r="AF42" s="120"/>
      <c r="AG42" s="120"/>
      <c r="AH42" s="120">
        <f t="shared" si="6"/>
        <v>0</v>
      </c>
      <c r="AI42" s="127"/>
      <c r="AJ42" s="92"/>
      <c r="AK42" s="92"/>
      <c r="AL42" s="160"/>
      <c r="AM42" s="160"/>
      <c r="AN42" s="477"/>
      <c r="AO42" s="93" t="s">
        <v>375</v>
      </c>
      <c r="AP42" s="1127" t="s">
        <v>2282</v>
      </c>
      <c r="AQ42" s="94">
        <v>0.1</v>
      </c>
      <c r="AR42" s="198" t="s">
        <v>2283</v>
      </c>
      <c r="AS42" s="395" t="s">
        <v>2243</v>
      </c>
      <c r="AT42" s="199">
        <v>43831</v>
      </c>
      <c r="AU42" s="199">
        <v>44196</v>
      </c>
      <c r="AV42" s="198">
        <v>3</v>
      </c>
      <c r="AW42" s="200" t="s">
        <v>2255</v>
      </c>
      <c r="AX42" s="234" t="s">
        <v>2254</v>
      </c>
      <c r="AY42" s="616">
        <v>43943</v>
      </c>
      <c r="AZ42" s="621" t="s">
        <v>2284</v>
      </c>
      <c r="BA42" s="273" t="s">
        <v>2285</v>
      </c>
      <c r="BB42" s="241">
        <v>43955</v>
      </c>
      <c r="BC42" s="493" t="s">
        <v>937</v>
      </c>
      <c r="BD42" s="681"/>
      <c r="BE42" s="867"/>
      <c r="BF42" s="314"/>
      <c r="BG42" s="803">
        <v>44075</v>
      </c>
      <c r="BH42" s="856" t="s">
        <v>3918</v>
      </c>
      <c r="BI42" s="155">
        <v>44152</v>
      </c>
      <c r="BJ42" s="1042" t="s">
        <v>4576</v>
      </c>
      <c r="BK42" s="683" t="s">
        <v>4577</v>
      </c>
      <c r="BL42" s="154">
        <v>44172</v>
      </c>
      <c r="BM42" s="660" t="s">
        <v>3916</v>
      </c>
    </row>
    <row r="43" spans="1:65" s="98" customFormat="1" ht="50.1" customHeight="1" x14ac:dyDescent="0.3">
      <c r="A43" s="122"/>
      <c r="B43" s="345">
        <v>13</v>
      </c>
      <c r="C43" s="1608" t="s">
        <v>306</v>
      </c>
      <c r="D43" s="793" t="s">
        <v>179</v>
      </c>
      <c r="E43" s="92" t="s">
        <v>164</v>
      </c>
      <c r="F43" s="414" t="s">
        <v>2286</v>
      </c>
      <c r="G43" s="92" t="s">
        <v>322</v>
      </c>
      <c r="H43" s="92" t="s">
        <v>402</v>
      </c>
      <c r="I43" s="96" t="s">
        <v>2287</v>
      </c>
      <c r="J43" s="92" t="s">
        <v>402</v>
      </c>
      <c r="K43" s="400" t="s">
        <v>3158</v>
      </c>
      <c r="L43" s="388" t="s">
        <v>2288</v>
      </c>
      <c r="M43" s="236" t="s">
        <v>402</v>
      </c>
      <c r="N43" s="236" t="s">
        <v>402</v>
      </c>
      <c r="O43" s="92" t="s">
        <v>180</v>
      </c>
      <c r="P43" s="93" t="s">
        <v>2250</v>
      </c>
      <c r="Q43" s="476">
        <v>3</v>
      </c>
      <c r="R43" s="476">
        <v>3</v>
      </c>
      <c r="S43" s="477" t="s">
        <v>353</v>
      </c>
      <c r="T43" s="73" t="s">
        <v>2289</v>
      </c>
      <c r="U43" s="63" t="s">
        <v>167</v>
      </c>
      <c r="V43" s="92">
        <v>15</v>
      </c>
      <c r="W43" s="92">
        <v>15</v>
      </c>
      <c r="X43" s="92">
        <v>15</v>
      </c>
      <c r="Y43" s="92">
        <v>15</v>
      </c>
      <c r="Z43" s="92">
        <v>15</v>
      </c>
      <c r="AA43" s="92">
        <v>15</v>
      </c>
      <c r="AB43" s="92">
        <v>10</v>
      </c>
      <c r="AC43" s="92">
        <f t="shared" si="5"/>
        <v>100</v>
      </c>
      <c r="AD43" s="92" t="s">
        <v>161</v>
      </c>
      <c r="AE43" s="120" t="s">
        <v>161</v>
      </c>
      <c r="AF43" s="120" t="s">
        <v>161</v>
      </c>
      <c r="AG43" s="120">
        <v>100</v>
      </c>
      <c r="AH43" s="120">
        <f t="shared" si="6"/>
        <v>100</v>
      </c>
      <c r="AI43" s="127">
        <f>AVERAGE(AH43,AH43)</f>
        <v>100</v>
      </c>
      <c r="AJ43" s="92" t="s">
        <v>161</v>
      </c>
      <c r="AK43" s="92" t="s">
        <v>361</v>
      </c>
      <c r="AL43" s="160">
        <v>1</v>
      </c>
      <c r="AM43" s="160">
        <v>3</v>
      </c>
      <c r="AN43" s="477" t="s">
        <v>352</v>
      </c>
      <c r="AO43" s="93" t="s">
        <v>403</v>
      </c>
      <c r="AP43" s="1127" t="s">
        <v>2290</v>
      </c>
      <c r="AQ43" s="235">
        <v>0.5</v>
      </c>
      <c r="AR43" s="198" t="s">
        <v>2291</v>
      </c>
      <c r="AS43" s="198" t="s">
        <v>2292</v>
      </c>
      <c r="AT43" s="199">
        <v>43831</v>
      </c>
      <c r="AU43" s="199">
        <v>44196</v>
      </c>
      <c r="AV43" s="388" t="s">
        <v>2294</v>
      </c>
      <c r="AW43" s="200" t="s">
        <v>2295</v>
      </c>
      <c r="AX43" s="234" t="s">
        <v>2293</v>
      </c>
      <c r="AY43" s="506">
        <v>43942</v>
      </c>
      <c r="AZ43" s="508" t="s">
        <v>2296</v>
      </c>
      <c r="BA43" s="273" t="s">
        <v>2297</v>
      </c>
      <c r="BB43" s="241">
        <v>43955</v>
      </c>
      <c r="BC43" s="493" t="s">
        <v>937</v>
      </c>
      <c r="BD43" s="631">
        <v>44064</v>
      </c>
      <c r="BE43" s="444" t="s">
        <v>3682</v>
      </c>
      <c r="BF43" s="684" t="s">
        <v>3683</v>
      </c>
      <c r="BG43" s="803">
        <v>44075</v>
      </c>
      <c r="BH43" s="492" t="s">
        <v>960</v>
      </c>
      <c r="BI43" s="155">
        <v>44160</v>
      </c>
      <c r="BJ43" s="444" t="s">
        <v>4578</v>
      </c>
      <c r="BK43" s="684" t="s">
        <v>4579</v>
      </c>
      <c r="BL43" s="154">
        <v>44172</v>
      </c>
      <c r="BM43" s="660" t="s">
        <v>3916</v>
      </c>
    </row>
    <row r="44" spans="1:65" s="98" customFormat="1" ht="50.1" customHeight="1" x14ac:dyDescent="0.3">
      <c r="A44" s="122"/>
      <c r="B44" s="345">
        <v>13</v>
      </c>
      <c r="C44" s="1608" t="s">
        <v>306</v>
      </c>
      <c r="D44" s="793" t="s">
        <v>179</v>
      </c>
      <c r="E44" s="92" t="s">
        <v>164</v>
      </c>
      <c r="F44" s="414" t="s">
        <v>2286</v>
      </c>
      <c r="G44" s="92" t="s">
        <v>322</v>
      </c>
      <c r="H44" s="92" t="s">
        <v>402</v>
      </c>
      <c r="I44" s="96" t="s">
        <v>2287</v>
      </c>
      <c r="J44" s="92" t="s">
        <v>402</v>
      </c>
      <c r="K44" s="400" t="s">
        <v>3159</v>
      </c>
      <c r="L44" s="388" t="s">
        <v>2288</v>
      </c>
      <c r="M44" s="236" t="s">
        <v>402</v>
      </c>
      <c r="N44" s="236" t="s">
        <v>402</v>
      </c>
      <c r="O44" s="92" t="s">
        <v>180</v>
      </c>
      <c r="P44" s="93" t="s">
        <v>2250</v>
      </c>
      <c r="Q44" s="476"/>
      <c r="R44" s="476"/>
      <c r="S44" s="477"/>
      <c r="T44" s="73" t="s">
        <v>402</v>
      </c>
      <c r="U44" s="63" t="s">
        <v>402</v>
      </c>
      <c r="V44" s="92"/>
      <c r="W44" s="92"/>
      <c r="X44" s="92"/>
      <c r="Y44" s="92"/>
      <c r="Z44" s="92"/>
      <c r="AA44" s="92"/>
      <c r="AB44" s="92"/>
      <c r="AC44" s="92">
        <f t="shared" si="5"/>
        <v>0</v>
      </c>
      <c r="AD44" s="92"/>
      <c r="AE44" s="120"/>
      <c r="AF44" s="120"/>
      <c r="AG44" s="120"/>
      <c r="AH44" s="120">
        <f t="shared" si="6"/>
        <v>0</v>
      </c>
      <c r="AI44" s="127"/>
      <c r="AJ44" s="92"/>
      <c r="AK44" s="92"/>
      <c r="AL44" s="160"/>
      <c r="AM44" s="160"/>
      <c r="AN44" s="477"/>
      <c r="AO44" s="93" t="s">
        <v>403</v>
      </c>
      <c r="AP44" s="1127" t="s">
        <v>2298</v>
      </c>
      <c r="AQ44" s="235">
        <v>0.5</v>
      </c>
      <c r="AR44" s="198" t="s">
        <v>2299</v>
      </c>
      <c r="AS44" s="198" t="s">
        <v>2300</v>
      </c>
      <c r="AT44" s="199">
        <v>43831</v>
      </c>
      <c r="AU44" s="199">
        <v>44196</v>
      </c>
      <c r="AV44" s="198">
        <v>4</v>
      </c>
      <c r="AW44" s="200" t="s">
        <v>2301</v>
      </c>
      <c r="AX44" s="234" t="s">
        <v>2293</v>
      </c>
      <c r="AY44" s="504">
        <v>43942</v>
      </c>
      <c r="AZ44" s="508" t="s">
        <v>2302</v>
      </c>
      <c r="BA44" s="273" t="s">
        <v>2303</v>
      </c>
      <c r="BB44" s="241">
        <v>43955</v>
      </c>
      <c r="BC44" s="662" t="s">
        <v>2265</v>
      </c>
      <c r="BD44" s="631">
        <v>44064</v>
      </c>
      <c r="BE44" s="444" t="s">
        <v>3684</v>
      </c>
      <c r="BF44" s="684" t="s">
        <v>3685</v>
      </c>
      <c r="BG44" s="803">
        <v>44075</v>
      </c>
      <c r="BH44" s="492" t="s">
        <v>960</v>
      </c>
      <c r="BI44" s="155">
        <v>44160</v>
      </c>
      <c r="BJ44" s="444" t="s">
        <v>4580</v>
      </c>
      <c r="BK44" s="684" t="s">
        <v>4581</v>
      </c>
      <c r="BL44" s="154">
        <v>44172</v>
      </c>
      <c r="BM44" s="660" t="s">
        <v>3916</v>
      </c>
    </row>
    <row r="45" spans="1:65" s="98" customFormat="1" ht="50.1" customHeight="1" x14ac:dyDescent="0.3">
      <c r="A45" s="122"/>
      <c r="B45" s="345">
        <v>14</v>
      </c>
      <c r="C45" s="1608" t="s">
        <v>306</v>
      </c>
      <c r="D45" s="793" t="s">
        <v>179</v>
      </c>
      <c r="E45" s="92" t="s">
        <v>169</v>
      </c>
      <c r="F45" s="72" t="s">
        <v>2304</v>
      </c>
      <c r="G45" s="92" t="s">
        <v>322</v>
      </c>
      <c r="H45" s="92" t="s">
        <v>402</v>
      </c>
      <c r="I45" s="973" t="s">
        <v>2305</v>
      </c>
      <c r="J45" s="236" t="s">
        <v>435</v>
      </c>
      <c r="K45" s="973" t="s">
        <v>3160</v>
      </c>
      <c r="L45" s="388" t="s">
        <v>2306</v>
      </c>
      <c r="M45" s="236" t="s">
        <v>402</v>
      </c>
      <c r="N45" s="236" t="s">
        <v>402</v>
      </c>
      <c r="O45" s="92" t="s">
        <v>180</v>
      </c>
      <c r="P45" s="198" t="s">
        <v>2250</v>
      </c>
      <c r="Q45" s="476">
        <v>3</v>
      </c>
      <c r="R45" s="476">
        <v>4</v>
      </c>
      <c r="S45" s="477" t="s">
        <v>354</v>
      </c>
      <c r="T45" s="73" t="s">
        <v>2307</v>
      </c>
      <c r="U45" s="63" t="s">
        <v>167</v>
      </c>
      <c r="V45" s="92">
        <v>15</v>
      </c>
      <c r="W45" s="92">
        <v>0</v>
      </c>
      <c r="X45" s="92">
        <v>15</v>
      </c>
      <c r="Y45" s="92">
        <v>15</v>
      </c>
      <c r="Z45" s="92">
        <v>15</v>
      </c>
      <c r="AA45" s="92">
        <v>0</v>
      </c>
      <c r="AB45" s="92">
        <v>10</v>
      </c>
      <c r="AC45" s="92">
        <f t="shared" si="5"/>
        <v>70</v>
      </c>
      <c r="AD45" s="92" t="s">
        <v>163</v>
      </c>
      <c r="AE45" s="120" t="s">
        <v>161</v>
      </c>
      <c r="AF45" s="120" t="s">
        <v>163</v>
      </c>
      <c r="AG45" s="120">
        <v>0</v>
      </c>
      <c r="AH45" s="120">
        <f t="shared" si="6"/>
        <v>35</v>
      </c>
      <c r="AI45" s="127">
        <f>AVERAGE(AH45:AH45)</f>
        <v>35</v>
      </c>
      <c r="AJ45" s="92" t="s">
        <v>163</v>
      </c>
      <c r="AK45" s="92" t="s">
        <v>361</v>
      </c>
      <c r="AL45" s="160">
        <v>3</v>
      </c>
      <c r="AM45" s="160">
        <v>4</v>
      </c>
      <c r="AN45" s="477" t="s">
        <v>354</v>
      </c>
      <c r="AO45" s="93" t="s">
        <v>403</v>
      </c>
      <c r="AP45" s="1127" t="s">
        <v>2308</v>
      </c>
      <c r="AQ45" s="313">
        <v>0.5</v>
      </c>
      <c r="AR45" s="198" t="s">
        <v>2309</v>
      </c>
      <c r="AS45" s="198" t="s">
        <v>2310</v>
      </c>
      <c r="AT45" s="199">
        <v>43831</v>
      </c>
      <c r="AU45" s="199">
        <v>44196</v>
      </c>
      <c r="AV45" s="198">
        <v>4</v>
      </c>
      <c r="AW45" s="200" t="s">
        <v>2311</v>
      </c>
      <c r="AX45" s="198" t="s">
        <v>402</v>
      </c>
      <c r="AY45" s="616">
        <v>43943</v>
      </c>
      <c r="AZ45" s="509" t="s">
        <v>2312</v>
      </c>
      <c r="BA45" s="273" t="s">
        <v>3706</v>
      </c>
      <c r="BB45" s="241">
        <v>43955</v>
      </c>
      <c r="BC45" s="493" t="s">
        <v>2313</v>
      </c>
      <c r="BD45" s="631">
        <v>44064</v>
      </c>
      <c r="BE45" s="96" t="s">
        <v>3686</v>
      </c>
      <c r="BF45" s="683" t="s">
        <v>3687</v>
      </c>
      <c r="BG45" s="803">
        <v>44075</v>
      </c>
      <c r="BH45" s="492" t="s">
        <v>960</v>
      </c>
      <c r="BI45" s="155">
        <v>44152</v>
      </c>
      <c r="BJ45" s="444" t="s">
        <v>4582</v>
      </c>
      <c r="BK45" s="683" t="s">
        <v>4583</v>
      </c>
      <c r="BL45" s="154">
        <v>44172</v>
      </c>
      <c r="BM45" s="1225" t="s">
        <v>960</v>
      </c>
    </row>
    <row r="46" spans="1:65" s="98" customFormat="1" ht="50.1" customHeight="1" x14ac:dyDescent="0.3">
      <c r="A46" s="122"/>
      <c r="B46" s="345">
        <v>14</v>
      </c>
      <c r="C46" s="1608" t="s">
        <v>306</v>
      </c>
      <c r="D46" s="793" t="s">
        <v>179</v>
      </c>
      <c r="E46" s="92" t="s">
        <v>169</v>
      </c>
      <c r="F46" s="72" t="s">
        <v>2304</v>
      </c>
      <c r="G46" s="92" t="s">
        <v>322</v>
      </c>
      <c r="H46" s="92" t="s">
        <v>402</v>
      </c>
      <c r="I46" s="973" t="s">
        <v>2305</v>
      </c>
      <c r="J46" s="236" t="s">
        <v>435</v>
      </c>
      <c r="K46" s="973" t="s">
        <v>3161</v>
      </c>
      <c r="L46" s="388" t="s">
        <v>2306</v>
      </c>
      <c r="M46" s="236" t="s">
        <v>402</v>
      </c>
      <c r="N46" s="236" t="s">
        <v>402</v>
      </c>
      <c r="O46" s="92" t="s">
        <v>180</v>
      </c>
      <c r="P46" s="198" t="s">
        <v>2250</v>
      </c>
      <c r="Q46" s="476"/>
      <c r="R46" s="476"/>
      <c r="S46" s="477"/>
      <c r="T46" s="73"/>
      <c r="U46" s="63" t="s">
        <v>402</v>
      </c>
      <c r="V46" s="92"/>
      <c r="W46" s="92"/>
      <c r="X46" s="92"/>
      <c r="Y46" s="92"/>
      <c r="Z46" s="92"/>
      <c r="AA46" s="92"/>
      <c r="AB46" s="92"/>
      <c r="AC46" s="92">
        <f t="shared" si="5"/>
        <v>0</v>
      </c>
      <c r="AD46" s="92"/>
      <c r="AE46" s="120"/>
      <c r="AF46" s="120"/>
      <c r="AG46" s="120"/>
      <c r="AH46" s="120">
        <f t="shared" si="6"/>
        <v>0</v>
      </c>
      <c r="AI46" s="127"/>
      <c r="AJ46" s="92"/>
      <c r="AK46" s="92"/>
      <c r="AL46" s="160"/>
      <c r="AM46" s="160"/>
      <c r="AN46" s="477"/>
      <c r="AO46" s="93" t="s">
        <v>403</v>
      </c>
      <c r="AP46" s="1128" t="s">
        <v>2314</v>
      </c>
      <c r="AQ46" s="313">
        <v>0.5</v>
      </c>
      <c r="AR46" s="198" t="s">
        <v>2315</v>
      </c>
      <c r="AS46" s="198" t="s">
        <v>2316</v>
      </c>
      <c r="AT46" s="199">
        <v>43831</v>
      </c>
      <c r="AU46" s="199">
        <v>44196</v>
      </c>
      <c r="AV46" s="198">
        <v>1</v>
      </c>
      <c r="AW46" s="200" t="s">
        <v>2317</v>
      </c>
      <c r="AX46" s="198" t="s">
        <v>402</v>
      </c>
      <c r="AY46" s="616">
        <v>43943</v>
      </c>
      <c r="AZ46" s="510" t="s">
        <v>2318</v>
      </c>
      <c r="BA46" s="273" t="s">
        <v>3707</v>
      </c>
      <c r="BB46" s="241">
        <v>43955</v>
      </c>
      <c r="BC46" s="663" t="s">
        <v>612</v>
      </c>
      <c r="BD46" s="631">
        <v>44064</v>
      </c>
      <c r="BE46" s="865" t="s">
        <v>3688</v>
      </c>
      <c r="BF46" s="685" t="s">
        <v>3689</v>
      </c>
      <c r="BG46" s="803">
        <v>44075</v>
      </c>
      <c r="BH46" s="663" t="s">
        <v>612</v>
      </c>
      <c r="BI46" s="155">
        <v>44152</v>
      </c>
      <c r="BJ46" s="1031" t="s">
        <v>4584</v>
      </c>
      <c r="BK46" s="683" t="s">
        <v>4585</v>
      </c>
      <c r="BL46" s="154">
        <v>44172</v>
      </c>
      <c r="BM46" s="660" t="s">
        <v>620</v>
      </c>
    </row>
    <row r="47" spans="1:65" s="98" customFormat="1" ht="50.1" customHeight="1" x14ac:dyDescent="0.3">
      <c r="A47" s="122"/>
      <c r="B47" s="345">
        <v>15</v>
      </c>
      <c r="C47" s="1608" t="s">
        <v>306</v>
      </c>
      <c r="D47" s="793" t="s">
        <v>179</v>
      </c>
      <c r="E47" s="92" t="s">
        <v>164</v>
      </c>
      <c r="F47" s="72" t="s">
        <v>2319</v>
      </c>
      <c r="G47" s="92" t="s">
        <v>322</v>
      </c>
      <c r="H47" s="236" t="s">
        <v>435</v>
      </c>
      <c r="I47" s="973" t="s">
        <v>2320</v>
      </c>
      <c r="J47" s="236" t="s">
        <v>435</v>
      </c>
      <c r="K47" s="973" t="s">
        <v>3162</v>
      </c>
      <c r="L47" s="388" t="s">
        <v>2321</v>
      </c>
      <c r="M47" s="236" t="s">
        <v>402</v>
      </c>
      <c r="N47" s="236" t="s">
        <v>402</v>
      </c>
      <c r="O47" s="92" t="s">
        <v>180</v>
      </c>
      <c r="P47" s="198" t="s">
        <v>2250</v>
      </c>
      <c r="Q47" s="476">
        <v>3</v>
      </c>
      <c r="R47" s="476">
        <v>3</v>
      </c>
      <c r="S47" s="477" t="s">
        <v>353</v>
      </c>
      <c r="T47" s="197" t="s">
        <v>2322</v>
      </c>
      <c r="U47" s="63" t="s">
        <v>402</v>
      </c>
      <c r="V47" s="92">
        <v>0</v>
      </c>
      <c r="W47" s="92">
        <v>0</v>
      </c>
      <c r="X47" s="92">
        <v>0</v>
      </c>
      <c r="Y47" s="92">
        <v>0</v>
      </c>
      <c r="Z47" s="92">
        <v>0</v>
      </c>
      <c r="AA47" s="92">
        <v>0</v>
      </c>
      <c r="AB47" s="92">
        <v>0</v>
      </c>
      <c r="AC47" s="92">
        <f t="shared" si="5"/>
        <v>0</v>
      </c>
      <c r="AD47" s="92"/>
      <c r="AE47" s="120"/>
      <c r="AF47" s="120"/>
      <c r="AG47" s="120"/>
      <c r="AH47" s="120">
        <f t="shared" si="6"/>
        <v>0</v>
      </c>
      <c r="AI47" s="127"/>
      <c r="AJ47" s="92"/>
      <c r="AK47" s="92"/>
      <c r="AL47" s="160">
        <v>3</v>
      </c>
      <c r="AM47" s="160">
        <v>3</v>
      </c>
      <c r="AN47" s="477" t="s">
        <v>353</v>
      </c>
      <c r="AO47" s="93" t="s">
        <v>403</v>
      </c>
      <c r="AP47" s="1128" t="s">
        <v>2323</v>
      </c>
      <c r="AQ47" s="235">
        <v>0.25</v>
      </c>
      <c r="AR47" s="198" t="s">
        <v>2324</v>
      </c>
      <c r="AS47" s="198" t="s">
        <v>2243</v>
      </c>
      <c r="AT47" s="199">
        <v>43831</v>
      </c>
      <c r="AU47" s="199">
        <v>44196</v>
      </c>
      <c r="AV47" s="198">
        <v>1</v>
      </c>
      <c r="AW47" s="200" t="s">
        <v>2326</v>
      </c>
      <c r="AX47" s="198" t="s">
        <v>2325</v>
      </c>
      <c r="AY47" s="616">
        <v>43943</v>
      </c>
      <c r="AZ47" s="622" t="s">
        <v>2327</v>
      </c>
      <c r="BA47" s="273" t="s">
        <v>3708</v>
      </c>
      <c r="BB47" s="241">
        <v>43955</v>
      </c>
      <c r="BC47" s="493" t="s">
        <v>686</v>
      </c>
      <c r="BD47" s="631">
        <v>44064</v>
      </c>
      <c r="BE47" s="865" t="s">
        <v>3690</v>
      </c>
      <c r="BF47" s="685" t="s">
        <v>3691</v>
      </c>
      <c r="BG47" s="803">
        <v>44075</v>
      </c>
      <c r="BH47" s="493" t="s">
        <v>937</v>
      </c>
      <c r="BI47" s="155">
        <v>44152</v>
      </c>
      <c r="BJ47" s="1031" t="s">
        <v>4586</v>
      </c>
      <c r="BK47" s="365" t="s">
        <v>4587</v>
      </c>
      <c r="BL47" s="154">
        <v>44172</v>
      </c>
      <c r="BM47" s="660" t="s">
        <v>620</v>
      </c>
    </row>
    <row r="48" spans="1:65" s="98" customFormat="1" ht="50.1" customHeight="1" x14ac:dyDescent="0.3">
      <c r="A48" s="122"/>
      <c r="B48" s="345">
        <v>15</v>
      </c>
      <c r="C48" s="1608" t="s">
        <v>306</v>
      </c>
      <c r="D48" s="793" t="s">
        <v>179</v>
      </c>
      <c r="E48" s="92" t="s">
        <v>164</v>
      </c>
      <c r="F48" s="72" t="s">
        <v>2319</v>
      </c>
      <c r="G48" s="92" t="s">
        <v>322</v>
      </c>
      <c r="H48" s="236" t="s">
        <v>435</v>
      </c>
      <c r="I48" s="973" t="s">
        <v>2328</v>
      </c>
      <c r="J48" s="236" t="s">
        <v>435</v>
      </c>
      <c r="K48" s="973" t="s">
        <v>3163</v>
      </c>
      <c r="L48" s="388" t="s">
        <v>2329</v>
      </c>
      <c r="M48" s="236" t="s">
        <v>402</v>
      </c>
      <c r="N48" s="236" t="s">
        <v>402</v>
      </c>
      <c r="O48" s="92" t="s">
        <v>180</v>
      </c>
      <c r="P48" s="198" t="s">
        <v>2250</v>
      </c>
      <c r="Q48" s="476"/>
      <c r="R48" s="476"/>
      <c r="S48" s="477"/>
      <c r="T48" s="197" t="s">
        <v>402</v>
      </c>
      <c r="U48" s="63" t="s">
        <v>402</v>
      </c>
      <c r="V48" s="92"/>
      <c r="W48" s="92"/>
      <c r="X48" s="92"/>
      <c r="Y48" s="92"/>
      <c r="Z48" s="92"/>
      <c r="AA48" s="92"/>
      <c r="AB48" s="92"/>
      <c r="AC48" s="92">
        <f t="shared" si="5"/>
        <v>0</v>
      </c>
      <c r="AD48" s="92"/>
      <c r="AE48" s="120"/>
      <c r="AF48" s="120"/>
      <c r="AG48" s="120"/>
      <c r="AH48" s="120">
        <f t="shared" si="6"/>
        <v>0</v>
      </c>
      <c r="AI48" s="127"/>
      <c r="AJ48" s="92"/>
      <c r="AK48" s="92"/>
      <c r="AL48" s="160"/>
      <c r="AM48" s="160"/>
      <c r="AN48" s="477"/>
      <c r="AO48" s="93" t="s">
        <v>403</v>
      </c>
      <c r="AP48" s="1128" t="s">
        <v>2330</v>
      </c>
      <c r="AQ48" s="381">
        <v>0.25</v>
      </c>
      <c r="AR48" s="198" t="s">
        <v>2331</v>
      </c>
      <c r="AS48" s="198" t="s">
        <v>2250</v>
      </c>
      <c r="AT48" s="199">
        <v>43831</v>
      </c>
      <c r="AU48" s="199">
        <v>44196</v>
      </c>
      <c r="AV48" s="198">
        <v>4</v>
      </c>
      <c r="AW48" s="198" t="s">
        <v>2332</v>
      </c>
      <c r="AX48" s="198" t="s">
        <v>2325</v>
      </c>
      <c r="AY48" s="624">
        <v>43942</v>
      </c>
      <c r="AZ48" s="623" t="s">
        <v>2333</v>
      </c>
      <c r="BA48" s="273" t="s">
        <v>3709</v>
      </c>
      <c r="BB48" s="241">
        <v>43955</v>
      </c>
      <c r="BC48" s="492" t="s">
        <v>960</v>
      </c>
      <c r="BD48" s="631">
        <v>44064</v>
      </c>
      <c r="BE48" s="96" t="s">
        <v>3692</v>
      </c>
      <c r="BF48" s="364" t="s">
        <v>3693</v>
      </c>
      <c r="BG48" s="803">
        <v>44075</v>
      </c>
      <c r="BH48" s="492" t="s">
        <v>960</v>
      </c>
      <c r="BI48" s="155">
        <v>44152</v>
      </c>
      <c r="BJ48" s="1031" t="s">
        <v>4588</v>
      </c>
      <c r="BK48" s="365" t="s">
        <v>4589</v>
      </c>
      <c r="BL48" s="154">
        <v>44172</v>
      </c>
      <c r="BM48" s="660" t="s">
        <v>620</v>
      </c>
    </row>
    <row r="49" spans="1:65" s="98" customFormat="1" ht="50.1" customHeight="1" x14ac:dyDescent="0.3">
      <c r="A49" s="122"/>
      <c r="B49" s="345">
        <v>15</v>
      </c>
      <c r="C49" s="1608" t="s">
        <v>306</v>
      </c>
      <c r="D49" s="793" t="s">
        <v>179</v>
      </c>
      <c r="E49" s="92" t="s">
        <v>164</v>
      </c>
      <c r="F49" s="72" t="s">
        <v>2319</v>
      </c>
      <c r="G49" s="92" t="s">
        <v>322</v>
      </c>
      <c r="H49" s="236" t="s">
        <v>435</v>
      </c>
      <c r="I49" s="973" t="s">
        <v>2328</v>
      </c>
      <c r="J49" s="236" t="s">
        <v>435</v>
      </c>
      <c r="K49" s="973" t="s">
        <v>3164</v>
      </c>
      <c r="L49" s="388" t="s">
        <v>2329</v>
      </c>
      <c r="M49" s="236" t="s">
        <v>402</v>
      </c>
      <c r="N49" s="236" t="s">
        <v>402</v>
      </c>
      <c r="O49" s="92" t="s">
        <v>180</v>
      </c>
      <c r="P49" s="198" t="s">
        <v>2250</v>
      </c>
      <c r="Q49" s="476"/>
      <c r="R49" s="476"/>
      <c r="S49" s="477"/>
      <c r="T49" s="197" t="s">
        <v>402</v>
      </c>
      <c r="U49" s="63" t="s">
        <v>402</v>
      </c>
      <c r="V49" s="92"/>
      <c r="W49" s="92"/>
      <c r="X49" s="92"/>
      <c r="Y49" s="92"/>
      <c r="Z49" s="92"/>
      <c r="AA49" s="92"/>
      <c r="AB49" s="92"/>
      <c r="AC49" s="92">
        <f t="shared" si="5"/>
        <v>0</v>
      </c>
      <c r="AD49" s="92"/>
      <c r="AE49" s="120"/>
      <c r="AF49" s="120"/>
      <c r="AG49" s="120"/>
      <c r="AH49" s="120">
        <f t="shared" si="6"/>
        <v>0</v>
      </c>
      <c r="AI49" s="127"/>
      <c r="AJ49" s="92"/>
      <c r="AK49" s="92"/>
      <c r="AL49" s="160"/>
      <c r="AM49" s="160"/>
      <c r="AN49" s="477"/>
      <c r="AO49" s="93" t="s">
        <v>403</v>
      </c>
      <c r="AP49" s="1128" t="s">
        <v>2334</v>
      </c>
      <c r="AQ49" s="235">
        <v>0.5</v>
      </c>
      <c r="AR49" s="198" t="s">
        <v>2335</v>
      </c>
      <c r="AS49" s="198" t="s">
        <v>2336</v>
      </c>
      <c r="AT49" s="199">
        <v>43831</v>
      </c>
      <c r="AU49" s="199">
        <v>44196</v>
      </c>
      <c r="AV49" s="198">
        <v>4</v>
      </c>
      <c r="AW49" s="200" t="s">
        <v>2337</v>
      </c>
      <c r="AX49" s="198" t="s">
        <v>2325</v>
      </c>
      <c r="AY49" s="624">
        <v>43942</v>
      </c>
      <c r="AZ49" s="622" t="s">
        <v>2338</v>
      </c>
      <c r="BA49" s="273" t="s">
        <v>3710</v>
      </c>
      <c r="BB49" s="241">
        <v>43955</v>
      </c>
      <c r="BC49" s="493" t="s">
        <v>686</v>
      </c>
      <c r="BD49" s="631">
        <v>44064</v>
      </c>
      <c r="BE49" s="865" t="s">
        <v>3694</v>
      </c>
      <c r="BF49" s="686" t="s">
        <v>3691</v>
      </c>
      <c r="BG49" s="803">
        <v>44075</v>
      </c>
      <c r="BH49" s="493" t="s">
        <v>937</v>
      </c>
      <c r="BI49" s="1053">
        <v>44152</v>
      </c>
      <c r="BJ49" s="1031" t="s">
        <v>4590</v>
      </c>
      <c r="BK49" s="683" t="s">
        <v>4585</v>
      </c>
      <c r="BL49" s="154">
        <v>44172</v>
      </c>
      <c r="BM49" s="660" t="s">
        <v>620</v>
      </c>
    </row>
    <row r="50" spans="1:65" s="98" customFormat="1" ht="50.1" customHeight="1" x14ac:dyDescent="0.3">
      <c r="A50" s="122"/>
      <c r="B50" s="345">
        <v>16</v>
      </c>
      <c r="C50" s="1608" t="s">
        <v>306</v>
      </c>
      <c r="D50" s="793" t="s">
        <v>179</v>
      </c>
      <c r="E50" s="92" t="s">
        <v>164</v>
      </c>
      <c r="F50" s="72" t="s">
        <v>2339</v>
      </c>
      <c r="G50" s="92" t="s">
        <v>322</v>
      </c>
      <c r="H50" s="236" t="s">
        <v>435</v>
      </c>
      <c r="I50" s="973" t="s">
        <v>2340</v>
      </c>
      <c r="J50" s="236" t="s">
        <v>435</v>
      </c>
      <c r="K50" s="388" t="s">
        <v>3165</v>
      </c>
      <c r="L50" s="388" t="s">
        <v>2341</v>
      </c>
      <c r="M50" s="236" t="s">
        <v>402</v>
      </c>
      <c r="N50" s="236" t="s">
        <v>402</v>
      </c>
      <c r="O50" s="92" t="s">
        <v>180</v>
      </c>
      <c r="P50" s="198" t="s">
        <v>2250</v>
      </c>
      <c r="Q50" s="476">
        <v>4</v>
      </c>
      <c r="R50" s="476">
        <v>3</v>
      </c>
      <c r="S50" s="477" t="s">
        <v>353</v>
      </c>
      <c r="T50" s="72" t="s">
        <v>2342</v>
      </c>
      <c r="U50" s="63" t="s">
        <v>167</v>
      </c>
      <c r="V50" s="92">
        <v>15</v>
      </c>
      <c r="W50" s="92">
        <v>15</v>
      </c>
      <c r="X50" s="92">
        <v>15</v>
      </c>
      <c r="Y50" s="92">
        <v>15</v>
      </c>
      <c r="Z50" s="92">
        <v>15</v>
      </c>
      <c r="AA50" s="92">
        <v>0</v>
      </c>
      <c r="AB50" s="92">
        <v>0</v>
      </c>
      <c r="AC50" s="92">
        <f t="shared" si="5"/>
        <v>75</v>
      </c>
      <c r="AD50" s="92" t="s">
        <v>163</v>
      </c>
      <c r="AE50" s="120" t="s">
        <v>162</v>
      </c>
      <c r="AF50" s="120" t="s">
        <v>163</v>
      </c>
      <c r="AG50" s="120">
        <v>0</v>
      </c>
      <c r="AH50" s="120">
        <f t="shared" si="6"/>
        <v>37.5</v>
      </c>
      <c r="AI50" s="614">
        <f>AVERAGE(AH50:AH52)</f>
        <v>79.166666666666671</v>
      </c>
      <c r="AJ50" s="92" t="s">
        <v>162</v>
      </c>
      <c r="AK50" s="92" t="s">
        <v>361</v>
      </c>
      <c r="AL50" s="160">
        <v>3</v>
      </c>
      <c r="AM50" s="160">
        <v>3</v>
      </c>
      <c r="AN50" s="477" t="s">
        <v>353</v>
      </c>
      <c r="AO50" s="93" t="s">
        <v>403</v>
      </c>
      <c r="AP50" s="1128" t="s">
        <v>2343</v>
      </c>
      <c r="AQ50" s="235">
        <v>0.5</v>
      </c>
      <c r="AR50" s="198" t="s">
        <v>2344</v>
      </c>
      <c r="AS50" s="198" t="s">
        <v>2250</v>
      </c>
      <c r="AT50" s="199">
        <v>43831</v>
      </c>
      <c r="AU50" s="199">
        <v>44196</v>
      </c>
      <c r="AV50" s="198">
        <v>4</v>
      </c>
      <c r="AW50" s="200" t="s">
        <v>2346</v>
      </c>
      <c r="AX50" s="511" t="s">
        <v>2345</v>
      </c>
      <c r="AY50" s="617">
        <v>43942</v>
      </c>
      <c r="AZ50" s="620" t="s">
        <v>2347</v>
      </c>
      <c r="BA50" s="273" t="s">
        <v>3711</v>
      </c>
      <c r="BB50" s="241">
        <v>43955</v>
      </c>
      <c r="BC50" s="492" t="s">
        <v>960</v>
      </c>
      <c r="BD50" s="631">
        <v>44064</v>
      </c>
      <c r="BE50" s="96" t="s">
        <v>3729</v>
      </c>
      <c r="BF50" s="684" t="s">
        <v>3695</v>
      </c>
      <c r="BG50" s="803">
        <v>44075</v>
      </c>
      <c r="BH50" s="492" t="s">
        <v>960</v>
      </c>
      <c r="BI50" s="1053">
        <v>44160</v>
      </c>
      <c r="BJ50" s="1032" t="s">
        <v>4591</v>
      </c>
      <c r="BK50" s="682" t="s">
        <v>4592</v>
      </c>
      <c r="BL50" s="154">
        <v>44172</v>
      </c>
      <c r="BM50" s="1225" t="s">
        <v>960</v>
      </c>
    </row>
    <row r="51" spans="1:65" s="98" customFormat="1" ht="50.1" customHeight="1" x14ac:dyDescent="0.3">
      <c r="A51" s="122"/>
      <c r="B51" s="345">
        <v>16</v>
      </c>
      <c r="C51" s="1608" t="s">
        <v>306</v>
      </c>
      <c r="D51" s="793" t="s">
        <v>179</v>
      </c>
      <c r="E51" s="92" t="s">
        <v>164</v>
      </c>
      <c r="F51" s="72" t="s">
        <v>2339</v>
      </c>
      <c r="G51" s="92" t="s">
        <v>322</v>
      </c>
      <c r="H51" s="236" t="s">
        <v>435</v>
      </c>
      <c r="I51" s="973" t="s">
        <v>2340</v>
      </c>
      <c r="J51" s="236" t="s">
        <v>435</v>
      </c>
      <c r="K51" s="388" t="s">
        <v>3166</v>
      </c>
      <c r="L51" s="388" t="s">
        <v>2341</v>
      </c>
      <c r="M51" s="236" t="s">
        <v>402</v>
      </c>
      <c r="N51" s="236" t="s">
        <v>402</v>
      </c>
      <c r="O51" s="92" t="s">
        <v>180</v>
      </c>
      <c r="P51" s="198" t="s">
        <v>2250</v>
      </c>
      <c r="Q51" s="476"/>
      <c r="R51" s="476"/>
      <c r="S51" s="477"/>
      <c r="T51" s="72" t="s">
        <v>2348</v>
      </c>
      <c r="U51" s="63" t="s">
        <v>167</v>
      </c>
      <c r="V51" s="92">
        <v>15</v>
      </c>
      <c r="W51" s="92">
        <v>15</v>
      </c>
      <c r="X51" s="92">
        <v>15</v>
      </c>
      <c r="Y51" s="92">
        <v>15</v>
      </c>
      <c r="Z51" s="92">
        <v>15</v>
      </c>
      <c r="AA51" s="92">
        <v>15</v>
      </c>
      <c r="AB51" s="92">
        <v>10</v>
      </c>
      <c r="AC51" s="92">
        <f t="shared" si="5"/>
        <v>100</v>
      </c>
      <c r="AD51" s="92" t="s">
        <v>161</v>
      </c>
      <c r="AE51" s="120" t="s">
        <v>161</v>
      </c>
      <c r="AF51" s="120" t="s">
        <v>161</v>
      </c>
      <c r="AG51" s="120">
        <v>100</v>
      </c>
      <c r="AH51" s="120">
        <f t="shared" si="6"/>
        <v>100</v>
      </c>
      <c r="AI51" s="127"/>
      <c r="AJ51" s="92"/>
      <c r="AK51" s="92"/>
      <c r="AL51" s="160"/>
      <c r="AM51" s="160"/>
      <c r="AN51" s="477"/>
      <c r="AO51" s="93" t="s">
        <v>403</v>
      </c>
      <c r="AP51" s="1128" t="s">
        <v>2349</v>
      </c>
      <c r="AQ51" s="235">
        <v>0.25</v>
      </c>
      <c r="AR51" s="198" t="s">
        <v>2350</v>
      </c>
      <c r="AS51" s="198" t="s">
        <v>2243</v>
      </c>
      <c r="AT51" s="199">
        <v>43831</v>
      </c>
      <c r="AU51" s="199">
        <v>44196</v>
      </c>
      <c r="AV51" s="198">
        <v>1</v>
      </c>
      <c r="AW51" s="200" t="s">
        <v>2351</v>
      </c>
      <c r="AX51" s="511" t="s">
        <v>2345</v>
      </c>
      <c r="AY51" s="616">
        <v>43942</v>
      </c>
      <c r="AZ51" s="620" t="s">
        <v>2352</v>
      </c>
      <c r="BA51" s="273" t="s">
        <v>3712</v>
      </c>
      <c r="BB51" s="241">
        <v>43955</v>
      </c>
      <c r="BC51" s="493" t="s">
        <v>686</v>
      </c>
      <c r="BD51" s="631">
        <v>44064</v>
      </c>
      <c r="BE51" s="868" t="s">
        <v>2352</v>
      </c>
      <c r="BF51" s="687">
        <v>0.14249999999999999</v>
      </c>
      <c r="BG51" s="803">
        <v>44075</v>
      </c>
      <c r="BH51" s="493" t="s">
        <v>937</v>
      </c>
      <c r="BI51" s="1053">
        <v>44152</v>
      </c>
      <c r="BJ51" s="1032" t="s">
        <v>4593</v>
      </c>
      <c r="BK51" s="683" t="s">
        <v>4594</v>
      </c>
      <c r="BL51" s="154">
        <v>44172</v>
      </c>
      <c r="BM51" s="660" t="s">
        <v>620</v>
      </c>
    </row>
    <row r="52" spans="1:65" s="98" customFormat="1" ht="50.1" customHeight="1" x14ac:dyDescent="0.3">
      <c r="A52" s="122"/>
      <c r="B52" s="345">
        <v>16</v>
      </c>
      <c r="C52" s="1608" t="s">
        <v>306</v>
      </c>
      <c r="D52" s="793" t="s">
        <v>179</v>
      </c>
      <c r="E52" s="92" t="s">
        <v>164</v>
      </c>
      <c r="F52" s="72" t="s">
        <v>2339</v>
      </c>
      <c r="G52" s="92" t="s">
        <v>322</v>
      </c>
      <c r="H52" s="236" t="s">
        <v>435</v>
      </c>
      <c r="I52" s="973" t="s">
        <v>2340</v>
      </c>
      <c r="J52" s="236" t="s">
        <v>435</v>
      </c>
      <c r="K52" s="1103" t="s">
        <v>435</v>
      </c>
      <c r="L52" s="388" t="s">
        <v>2341</v>
      </c>
      <c r="M52" s="236" t="s">
        <v>402</v>
      </c>
      <c r="N52" s="236" t="s">
        <v>402</v>
      </c>
      <c r="O52" s="92" t="s">
        <v>180</v>
      </c>
      <c r="P52" s="198" t="s">
        <v>2250</v>
      </c>
      <c r="Q52" s="476"/>
      <c r="R52" s="476"/>
      <c r="S52" s="477"/>
      <c r="T52" s="72" t="s">
        <v>2353</v>
      </c>
      <c r="U52" s="63" t="s">
        <v>167</v>
      </c>
      <c r="V52" s="92">
        <v>15</v>
      </c>
      <c r="W52" s="92">
        <v>15</v>
      </c>
      <c r="X52" s="92">
        <v>15</v>
      </c>
      <c r="Y52" s="92">
        <v>15</v>
      </c>
      <c r="Z52" s="92">
        <v>15</v>
      </c>
      <c r="AA52" s="92">
        <v>15</v>
      </c>
      <c r="AB52" s="92">
        <v>10</v>
      </c>
      <c r="AC52" s="92">
        <f t="shared" si="5"/>
        <v>100</v>
      </c>
      <c r="AD52" s="92" t="s">
        <v>161</v>
      </c>
      <c r="AE52" s="120" t="s">
        <v>161</v>
      </c>
      <c r="AF52" s="120" t="s">
        <v>161</v>
      </c>
      <c r="AG52" s="120">
        <v>100</v>
      </c>
      <c r="AH52" s="120">
        <f t="shared" si="6"/>
        <v>100</v>
      </c>
      <c r="AI52" s="127"/>
      <c r="AJ52" s="92"/>
      <c r="AK52" s="92"/>
      <c r="AL52" s="160"/>
      <c r="AM52" s="160"/>
      <c r="AN52" s="477"/>
      <c r="AO52" s="93" t="s">
        <v>403</v>
      </c>
      <c r="AP52" s="1128" t="s">
        <v>2354</v>
      </c>
      <c r="AQ52" s="235">
        <v>0.25</v>
      </c>
      <c r="AR52" s="198" t="s">
        <v>2355</v>
      </c>
      <c r="AS52" s="198" t="s">
        <v>2243</v>
      </c>
      <c r="AT52" s="199">
        <v>43831</v>
      </c>
      <c r="AU52" s="199">
        <v>44196</v>
      </c>
      <c r="AV52" s="198">
        <v>1</v>
      </c>
      <c r="AW52" s="200" t="s">
        <v>2356</v>
      </c>
      <c r="AX52" s="511" t="s">
        <v>2345</v>
      </c>
      <c r="AY52" s="616">
        <v>43942</v>
      </c>
      <c r="AZ52" s="620" t="s">
        <v>2357</v>
      </c>
      <c r="BA52" s="273" t="s">
        <v>3713</v>
      </c>
      <c r="BB52" s="241">
        <v>43955</v>
      </c>
      <c r="BC52" s="663" t="s">
        <v>612</v>
      </c>
      <c r="BD52" s="631">
        <v>44064</v>
      </c>
      <c r="BE52" s="868" t="s">
        <v>3696</v>
      </c>
      <c r="BF52" s="314">
        <v>0</v>
      </c>
      <c r="BG52" s="803">
        <v>44075</v>
      </c>
      <c r="BH52" s="663" t="s">
        <v>612</v>
      </c>
      <c r="BI52" s="1053">
        <v>44152</v>
      </c>
      <c r="BJ52" s="1032" t="s">
        <v>4595</v>
      </c>
      <c r="BK52" s="683" t="s">
        <v>4594</v>
      </c>
      <c r="BL52" s="154">
        <v>44172</v>
      </c>
      <c r="BM52" s="660" t="s">
        <v>620</v>
      </c>
    </row>
    <row r="53" spans="1:65" s="98" customFormat="1" ht="50.1" customHeight="1" x14ac:dyDescent="0.3">
      <c r="A53" s="122"/>
      <c r="B53" s="345">
        <v>17</v>
      </c>
      <c r="C53" s="1608" t="s">
        <v>306</v>
      </c>
      <c r="D53" s="793" t="s">
        <v>179</v>
      </c>
      <c r="E53" s="92" t="s">
        <v>164</v>
      </c>
      <c r="F53" s="72" t="s">
        <v>2358</v>
      </c>
      <c r="G53" s="92" t="s">
        <v>322</v>
      </c>
      <c r="H53" s="236" t="s">
        <v>435</v>
      </c>
      <c r="I53" s="973" t="s">
        <v>2359</v>
      </c>
      <c r="J53" s="236" t="s">
        <v>435</v>
      </c>
      <c r="K53" s="388" t="s">
        <v>3167</v>
      </c>
      <c r="L53" s="388" t="s">
        <v>2360</v>
      </c>
      <c r="M53" s="236" t="s">
        <v>402</v>
      </c>
      <c r="N53" s="236" t="s">
        <v>402</v>
      </c>
      <c r="O53" s="92" t="s">
        <v>174</v>
      </c>
      <c r="P53" s="198" t="s">
        <v>2250</v>
      </c>
      <c r="Q53" s="476">
        <v>4</v>
      </c>
      <c r="R53" s="476">
        <v>4</v>
      </c>
      <c r="S53" s="477" t="s">
        <v>354</v>
      </c>
      <c r="T53" s="72" t="s">
        <v>2361</v>
      </c>
      <c r="U53" s="63" t="s">
        <v>167</v>
      </c>
      <c r="V53" s="92">
        <v>15</v>
      </c>
      <c r="W53" s="92">
        <v>15</v>
      </c>
      <c r="X53" s="92">
        <v>15</v>
      </c>
      <c r="Y53" s="92">
        <v>15</v>
      </c>
      <c r="Z53" s="92">
        <v>15</v>
      </c>
      <c r="AA53" s="92">
        <v>15</v>
      </c>
      <c r="AB53" s="92">
        <v>10</v>
      </c>
      <c r="AC53" s="92">
        <f t="shared" si="5"/>
        <v>100</v>
      </c>
      <c r="AD53" s="92" t="s">
        <v>161</v>
      </c>
      <c r="AE53" s="120" t="s">
        <v>161</v>
      </c>
      <c r="AF53" s="120" t="s">
        <v>161</v>
      </c>
      <c r="AG53" s="120">
        <v>100</v>
      </c>
      <c r="AH53" s="120">
        <f t="shared" si="6"/>
        <v>100</v>
      </c>
      <c r="AI53" s="127">
        <f>AVERAGE(AH53:AH54)</f>
        <v>86.25</v>
      </c>
      <c r="AJ53" s="92" t="s">
        <v>162</v>
      </c>
      <c r="AK53" s="92" t="s">
        <v>361</v>
      </c>
      <c r="AL53" s="160">
        <v>4</v>
      </c>
      <c r="AM53" s="160">
        <v>4</v>
      </c>
      <c r="AN53" s="477" t="s">
        <v>354</v>
      </c>
      <c r="AO53" s="93" t="s">
        <v>403</v>
      </c>
      <c r="AP53" s="1128" t="s">
        <v>2362</v>
      </c>
      <c r="AQ53" s="235">
        <v>0.4</v>
      </c>
      <c r="AR53" s="198" t="s">
        <v>2363</v>
      </c>
      <c r="AS53" s="198" t="s">
        <v>2364</v>
      </c>
      <c r="AT53" s="199">
        <v>43831</v>
      </c>
      <c r="AU53" s="199">
        <v>44196</v>
      </c>
      <c r="AV53" s="198">
        <v>4</v>
      </c>
      <c r="AW53" s="200" t="s">
        <v>2366</v>
      </c>
      <c r="AX53" s="511" t="s">
        <v>2365</v>
      </c>
      <c r="AY53" s="617">
        <v>43942</v>
      </c>
      <c r="AZ53" s="505" t="s">
        <v>2367</v>
      </c>
      <c r="BA53" s="273" t="s">
        <v>2368</v>
      </c>
      <c r="BB53" s="241">
        <v>43955</v>
      </c>
      <c r="BC53" s="492" t="s">
        <v>960</v>
      </c>
      <c r="BD53" s="631">
        <v>44064</v>
      </c>
      <c r="BE53" s="96" t="s">
        <v>3730</v>
      </c>
      <c r="BF53" s="801" t="s">
        <v>3908</v>
      </c>
      <c r="BG53" s="803">
        <v>44075</v>
      </c>
      <c r="BH53" s="492" t="s">
        <v>960</v>
      </c>
      <c r="BI53" s="1053">
        <v>44160</v>
      </c>
      <c r="BJ53" s="1032" t="s">
        <v>4596</v>
      </c>
      <c r="BK53" s="1037" t="s">
        <v>4597</v>
      </c>
      <c r="BL53" s="154">
        <v>44172</v>
      </c>
      <c r="BM53" s="660" t="s">
        <v>620</v>
      </c>
    </row>
    <row r="54" spans="1:65" s="98" customFormat="1" ht="50.1" customHeight="1" x14ac:dyDescent="0.3">
      <c r="A54" s="122"/>
      <c r="B54" s="345">
        <v>17</v>
      </c>
      <c r="C54" s="1608" t="s">
        <v>306</v>
      </c>
      <c r="D54" s="793" t="s">
        <v>179</v>
      </c>
      <c r="E54" s="92" t="s">
        <v>164</v>
      </c>
      <c r="F54" s="72" t="s">
        <v>2358</v>
      </c>
      <c r="G54" s="92" t="s">
        <v>322</v>
      </c>
      <c r="H54" s="236" t="s">
        <v>435</v>
      </c>
      <c r="I54" s="973" t="s">
        <v>2359</v>
      </c>
      <c r="J54" s="236" t="s">
        <v>435</v>
      </c>
      <c r="K54" s="388" t="s">
        <v>435</v>
      </c>
      <c r="L54" s="388" t="s">
        <v>2360</v>
      </c>
      <c r="M54" s="236" t="s">
        <v>402</v>
      </c>
      <c r="N54" s="236" t="s">
        <v>402</v>
      </c>
      <c r="O54" s="92" t="s">
        <v>174</v>
      </c>
      <c r="P54" s="198" t="s">
        <v>2250</v>
      </c>
      <c r="Q54" s="476"/>
      <c r="R54" s="476"/>
      <c r="S54" s="477"/>
      <c r="T54" s="72" t="s">
        <v>2369</v>
      </c>
      <c r="U54" s="63" t="s">
        <v>167</v>
      </c>
      <c r="V54" s="92">
        <v>15</v>
      </c>
      <c r="W54" s="92">
        <v>15</v>
      </c>
      <c r="X54" s="92">
        <v>15</v>
      </c>
      <c r="Y54" s="92">
        <v>15</v>
      </c>
      <c r="Z54" s="92">
        <v>15</v>
      </c>
      <c r="AA54" s="92">
        <v>15</v>
      </c>
      <c r="AB54" s="92">
        <v>5</v>
      </c>
      <c r="AC54" s="92">
        <f t="shared" si="5"/>
        <v>95</v>
      </c>
      <c r="AD54" s="92" t="s">
        <v>162</v>
      </c>
      <c r="AE54" s="120" t="s">
        <v>161</v>
      </c>
      <c r="AF54" s="120" t="s">
        <v>162</v>
      </c>
      <c r="AG54" s="120">
        <v>50</v>
      </c>
      <c r="AH54" s="120">
        <f t="shared" si="6"/>
        <v>72.5</v>
      </c>
      <c r="AI54" s="127"/>
      <c r="AJ54" s="92"/>
      <c r="AK54" s="92" t="s">
        <v>361</v>
      </c>
      <c r="AL54" s="160"/>
      <c r="AM54" s="160"/>
      <c r="AN54" s="477"/>
      <c r="AO54" s="93" t="s">
        <v>403</v>
      </c>
      <c r="AP54" s="1128" t="s">
        <v>2370</v>
      </c>
      <c r="AQ54" s="235">
        <v>0.6</v>
      </c>
      <c r="AR54" s="198" t="s">
        <v>2371</v>
      </c>
      <c r="AS54" s="198" t="s">
        <v>2364</v>
      </c>
      <c r="AT54" s="199">
        <v>43831</v>
      </c>
      <c r="AU54" s="199">
        <v>44196</v>
      </c>
      <c r="AV54" s="198">
        <v>1</v>
      </c>
      <c r="AW54" s="200" t="s">
        <v>2372</v>
      </c>
      <c r="AX54" s="511" t="s">
        <v>2365</v>
      </c>
      <c r="AY54" s="617">
        <v>43943</v>
      </c>
      <c r="AZ54" s="505" t="s">
        <v>2373</v>
      </c>
      <c r="BA54" s="273" t="s">
        <v>2374</v>
      </c>
      <c r="BB54" s="241">
        <v>43955</v>
      </c>
      <c r="BC54" s="492" t="s">
        <v>960</v>
      </c>
      <c r="BD54" s="631">
        <v>44064</v>
      </c>
      <c r="BE54" s="96" t="s">
        <v>3731</v>
      </c>
      <c r="BF54" s="684" t="s">
        <v>3697</v>
      </c>
      <c r="BG54" s="803">
        <v>44075</v>
      </c>
      <c r="BH54" s="492" t="s">
        <v>960</v>
      </c>
      <c r="BI54" s="1053">
        <v>44160</v>
      </c>
      <c r="BJ54" s="1032" t="s">
        <v>4598</v>
      </c>
      <c r="BK54" s="1037" t="s">
        <v>4599</v>
      </c>
      <c r="BL54" s="154">
        <v>44172</v>
      </c>
      <c r="BM54" s="1224" t="s">
        <v>944</v>
      </c>
    </row>
    <row r="55" spans="1:65" s="98" customFormat="1" ht="50.1" customHeight="1" x14ac:dyDescent="0.3">
      <c r="A55" s="122"/>
      <c r="B55" s="345">
        <v>18</v>
      </c>
      <c r="C55" s="1608" t="s">
        <v>306</v>
      </c>
      <c r="D55" s="793" t="s">
        <v>179</v>
      </c>
      <c r="E55" s="92" t="s">
        <v>169</v>
      </c>
      <c r="F55" s="72" t="s">
        <v>2375</v>
      </c>
      <c r="G55" s="92" t="s">
        <v>322</v>
      </c>
      <c r="H55" s="236" t="s">
        <v>435</v>
      </c>
      <c r="I55" s="973" t="s">
        <v>2376</v>
      </c>
      <c r="J55" s="236" t="s">
        <v>435</v>
      </c>
      <c r="K55" s="388" t="s">
        <v>3168</v>
      </c>
      <c r="L55" s="388" t="s">
        <v>2329</v>
      </c>
      <c r="M55" s="236" t="s">
        <v>402</v>
      </c>
      <c r="N55" s="236" t="s">
        <v>402</v>
      </c>
      <c r="O55" s="92" t="s">
        <v>173</v>
      </c>
      <c r="P55" s="198" t="s">
        <v>2250</v>
      </c>
      <c r="Q55" s="476">
        <v>3</v>
      </c>
      <c r="R55" s="476">
        <v>4</v>
      </c>
      <c r="S55" s="477" t="s">
        <v>354</v>
      </c>
      <c r="T55" s="72" t="s">
        <v>2377</v>
      </c>
      <c r="U55" s="63" t="s">
        <v>167</v>
      </c>
      <c r="V55" s="92">
        <v>15</v>
      </c>
      <c r="W55" s="92">
        <v>15</v>
      </c>
      <c r="X55" s="92">
        <v>15</v>
      </c>
      <c r="Y55" s="92">
        <v>15</v>
      </c>
      <c r="Z55" s="92">
        <v>15</v>
      </c>
      <c r="AA55" s="92">
        <v>15</v>
      </c>
      <c r="AB55" s="92">
        <v>10</v>
      </c>
      <c r="AC55" s="92">
        <f t="shared" si="5"/>
        <v>100</v>
      </c>
      <c r="AD55" s="92" t="s">
        <v>161</v>
      </c>
      <c r="AE55" s="120" t="s">
        <v>162</v>
      </c>
      <c r="AF55" s="120" t="s">
        <v>162</v>
      </c>
      <c r="AG55" s="120">
        <v>50</v>
      </c>
      <c r="AH55" s="120">
        <f t="shared" si="6"/>
        <v>75</v>
      </c>
      <c r="AI55" s="127">
        <f>AVERAGE(AH55:AH55)</f>
        <v>75</v>
      </c>
      <c r="AJ55" s="92" t="s">
        <v>162</v>
      </c>
      <c r="AK55" s="92" t="s">
        <v>361</v>
      </c>
      <c r="AL55" s="160">
        <v>2</v>
      </c>
      <c r="AM55" s="160">
        <v>4</v>
      </c>
      <c r="AN55" s="477" t="s">
        <v>353</v>
      </c>
      <c r="AO55" s="93" t="s">
        <v>403</v>
      </c>
      <c r="AP55" s="1128" t="s">
        <v>3169</v>
      </c>
      <c r="AQ55" s="235">
        <v>0.5</v>
      </c>
      <c r="AR55" s="198" t="s">
        <v>2378</v>
      </c>
      <c r="AS55" s="198" t="s">
        <v>2364</v>
      </c>
      <c r="AT55" s="199">
        <v>43831</v>
      </c>
      <c r="AU55" s="199">
        <v>44196</v>
      </c>
      <c r="AV55" s="198">
        <v>12</v>
      </c>
      <c r="AW55" s="200" t="s">
        <v>2379</v>
      </c>
      <c r="AX55" s="200" t="s">
        <v>402</v>
      </c>
      <c r="AY55" s="506">
        <v>43943</v>
      </c>
      <c r="AZ55" s="508" t="s">
        <v>2380</v>
      </c>
      <c r="BA55" s="273" t="s">
        <v>3714</v>
      </c>
      <c r="BB55" s="241">
        <v>43955</v>
      </c>
      <c r="BC55" s="493" t="s">
        <v>686</v>
      </c>
      <c r="BD55" s="631">
        <v>44064</v>
      </c>
      <c r="BE55" s="96" t="s">
        <v>3732</v>
      </c>
      <c r="BF55" s="364" t="s">
        <v>3698</v>
      </c>
      <c r="BG55" s="803">
        <v>44075</v>
      </c>
      <c r="BH55" s="492" t="s">
        <v>960</v>
      </c>
      <c r="BI55" s="1053">
        <v>44160</v>
      </c>
      <c r="BJ55" s="1032" t="s">
        <v>4600</v>
      </c>
      <c r="BK55" s="683" t="s">
        <v>4601</v>
      </c>
      <c r="BL55" s="154">
        <v>44172</v>
      </c>
      <c r="BM55" s="1225" t="s">
        <v>960</v>
      </c>
    </row>
    <row r="56" spans="1:65" s="98" customFormat="1" ht="50.1" customHeight="1" x14ac:dyDescent="0.3">
      <c r="A56" s="122"/>
      <c r="B56" s="345">
        <v>18</v>
      </c>
      <c r="C56" s="1608" t="s">
        <v>306</v>
      </c>
      <c r="D56" s="793" t="s">
        <v>179</v>
      </c>
      <c r="E56" s="92" t="s">
        <v>169</v>
      </c>
      <c r="F56" s="72" t="s">
        <v>2375</v>
      </c>
      <c r="G56" s="92" t="s">
        <v>322</v>
      </c>
      <c r="H56" s="236" t="s">
        <v>435</v>
      </c>
      <c r="I56" s="973" t="s">
        <v>2376</v>
      </c>
      <c r="J56" s="236" t="s">
        <v>435</v>
      </c>
      <c r="K56" s="388" t="s">
        <v>435</v>
      </c>
      <c r="L56" s="388" t="s">
        <v>2329</v>
      </c>
      <c r="M56" s="236" t="s">
        <v>402</v>
      </c>
      <c r="N56" s="236" t="s">
        <v>402</v>
      </c>
      <c r="O56" s="92" t="s">
        <v>173</v>
      </c>
      <c r="P56" s="198" t="s">
        <v>2250</v>
      </c>
      <c r="Q56" s="476"/>
      <c r="R56" s="476"/>
      <c r="S56" s="477"/>
      <c r="T56" s="197" t="s">
        <v>402</v>
      </c>
      <c r="U56" s="63" t="s">
        <v>402</v>
      </c>
      <c r="V56" s="92"/>
      <c r="W56" s="92"/>
      <c r="X56" s="92"/>
      <c r="Y56" s="92"/>
      <c r="Z56" s="92"/>
      <c r="AA56" s="92"/>
      <c r="AB56" s="92"/>
      <c r="AC56" s="92">
        <f t="shared" si="5"/>
        <v>0</v>
      </c>
      <c r="AD56" s="92"/>
      <c r="AE56" s="120"/>
      <c r="AF56" s="120"/>
      <c r="AG56" s="120"/>
      <c r="AH56" s="120">
        <f t="shared" si="6"/>
        <v>0</v>
      </c>
      <c r="AI56" s="127"/>
      <c r="AJ56" s="92"/>
      <c r="AK56" s="92"/>
      <c r="AL56" s="160"/>
      <c r="AM56" s="160"/>
      <c r="AN56" s="477"/>
      <c r="AO56" s="93" t="s">
        <v>403</v>
      </c>
      <c r="AP56" s="1128" t="s">
        <v>2381</v>
      </c>
      <c r="AQ56" s="235">
        <v>0.5</v>
      </c>
      <c r="AR56" s="198" t="s">
        <v>2382</v>
      </c>
      <c r="AS56" s="198" t="s">
        <v>2275</v>
      </c>
      <c r="AT56" s="199">
        <v>43831</v>
      </c>
      <c r="AU56" s="199">
        <v>44196</v>
      </c>
      <c r="AV56" s="198">
        <v>12</v>
      </c>
      <c r="AW56" s="200" t="s">
        <v>2383</v>
      </c>
      <c r="AX56" s="200" t="s">
        <v>402</v>
      </c>
      <c r="AY56" s="506">
        <v>43943</v>
      </c>
      <c r="AZ56" s="508" t="s">
        <v>2384</v>
      </c>
      <c r="BA56" s="273" t="s">
        <v>3715</v>
      </c>
      <c r="BB56" s="241">
        <v>43955</v>
      </c>
      <c r="BC56" s="662" t="s">
        <v>2385</v>
      </c>
      <c r="BD56" s="631">
        <v>44064</v>
      </c>
      <c r="BE56" s="869" t="s">
        <v>3909</v>
      </c>
      <c r="BF56" s="364" t="s">
        <v>3699</v>
      </c>
      <c r="BG56" s="803">
        <v>44075</v>
      </c>
      <c r="BH56" s="492" t="s">
        <v>960</v>
      </c>
      <c r="BI56" s="1053">
        <v>44160</v>
      </c>
      <c r="BJ56" s="1032" t="s">
        <v>4602</v>
      </c>
      <c r="BK56" s="1037" t="s">
        <v>4603</v>
      </c>
      <c r="BL56" s="154">
        <v>44172</v>
      </c>
      <c r="BM56" s="1224" t="s">
        <v>944</v>
      </c>
    </row>
    <row r="57" spans="1:65" s="98" customFormat="1" ht="50.1" customHeight="1" x14ac:dyDescent="0.3">
      <c r="A57" s="122"/>
      <c r="B57" s="345">
        <v>19</v>
      </c>
      <c r="C57" s="1608" t="s">
        <v>306</v>
      </c>
      <c r="D57" s="793" t="s">
        <v>179</v>
      </c>
      <c r="E57" s="92" t="s">
        <v>169</v>
      </c>
      <c r="F57" s="72" t="s">
        <v>2386</v>
      </c>
      <c r="G57" s="92" t="s">
        <v>322</v>
      </c>
      <c r="H57" s="236" t="s">
        <v>435</v>
      </c>
      <c r="I57" s="973" t="s">
        <v>2387</v>
      </c>
      <c r="J57" s="236" t="s">
        <v>435</v>
      </c>
      <c r="K57" s="400" t="s">
        <v>3170</v>
      </c>
      <c r="L57" s="388" t="s">
        <v>2388</v>
      </c>
      <c r="M57" s="236" t="s">
        <v>402</v>
      </c>
      <c r="N57" s="236" t="s">
        <v>402</v>
      </c>
      <c r="O57" s="92" t="s">
        <v>180</v>
      </c>
      <c r="P57" s="198" t="s">
        <v>2250</v>
      </c>
      <c r="Q57" s="476">
        <v>3</v>
      </c>
      <c r="R57" s="476">
        <v>4</v>
      </c>
      <c r="S57" s="477" t="s">
        <v>354</v>
      </c>
      <c r="T57" s="72" t="s">
        <v>2389</v>
      </c>
      <c r="U57" s="63" t="s">
        <v>167</v>
      </c>
      <c r="V57" s="92">
        <v>15</v>
      </c>
      <c r="W57" s="92">
        <v>15</v>
      </c>
      <c r="X57" s="92">
        <v>15</v>
      </c>
      <c r="Y57" s="92">
        <v>15</v>
      </c>
      <c r="Z57" s="92">
        <v>15</v>
      </c>
      <c r="AA57" s="92">
        <v>15</v>
      </c>
      <c r="AB57" s="92">
        <v>10</v>
      </c>
      <c r="AC57" s="92">
        <f t="shared" si="5"/>
        <v>100</v>
      </c>
      <c r="AD57" s="92" t="s">
        <v>161</v>
      </c>
      <c r="AE57" s="120" t="s">
        <v>162</v>
      </c>
      <c r="AF57" s="120" t="s">
        <v>162</v>
      </c>
      <c r="AG57" s="120">
        <v>50</v>
      </c>
      <c r="AH57" s="120">
        <f t="shared" si="6"/>
        <v>75</v>
      </c>
      <c r="AI57" s="127">
        <f>AVERAGE(AH57:AH58)</f>
        <v>75</v>
      </c>
      <c r="AJ57" s="92" t="s">
        <v>162</v>
      </c>
      <c r="AK57" s="92" t="s">
        <v>361</v>
      </c>
      <c r="AL57" s="160">
        <v>2</v>
      </c>
      <c r="AM57" s="160">
        <v>4</v>
      </c>
      <c r="AN57" s="477" t="s">
        <v>353</v>
      </c>
      <c r="AO57" s="93" t="s">
        <v>403</v>
      </c>
      <c r="AP57" s="1127" t="s">
        <v>2390</v>
      </c>
      <c r="AQ57" s="235">
        <v>0.5</v>
      </c>
      <c r="AR57" s="198" t="s">
        <v>2391</v>
      </c>
      <c r="AS57" s="198" t="s">
        <v>2392</v>
      </c>
      <c r="AT57" s="199">
        <v>43831</v>
      </c>
      <c r="AU57" s="199">
        <v>44196</v>
      </c>
      <c r="AV57" s="198">
        <v>1</v>
      </c>
      <c r="AW57" s="200" t="s">
        <v>2393</v>
      </c>
      <c r="AX57" s="200" t="s">
        <v>402</v>
      </c>
      <c r="AY57" s="506">
        <v>43942</v>
      </c>
      <c r="AZ57" s="276" t="s">
        <v>2394</v>
      </c>
      <c r="BA57" s="273" t="s">
        <v>3716</v>
      </c>
      <c r="BB57" s="241">
        <v>43955</v>
      </c>
      <c r="BC57" s="663" t="s">
        <v>612</v>
      </c>
      <c r="BD57" s="631">
        <v>44064</v>
      </c>
      <c r="BE57" s="865" t="s">
        <v>3700</v>
      </c>
      <c r="BF57" s="314">
        <v>0</v>
      </c>
      <c r="BG57" s="803">
        <v>44075</v>
      </c>
      <c r="BH57" s="663" t="s">
        <v>612</v>
      </c>
      <c r="BI57" s="1053">
        <v>44152</v>
      </c>
      <c r="BJ57" s="1032" t="s">
        <v>4604</v>
      </c>
      <c r="BK57" s="683" t="s">
        <v>4587</v>
      </c>
      <c r="BL57" s="154">
        <v>44172</v>
      </c>
      <c r="BM57" s="1225" t="s">
        <v>960</v>
      </c>
    </row>
    <row r="58" spans="1:65" s="98" customFormat="1" ht="50.1" customHeight="1" x14ac:dyDescent="0.3">
      <c r="A58" s="122"/>
      <c r="B58" s="345">
        <v>19</v>
      </c>
      <c r="C58" s="1608" t="s">
        <v>306</v>
      </c>
      <c r="D58" s="793" t="s">
        <v>179</v>
      </c>
      <c r="E58" s="92" t="s">
        <v>169</v>
      </c>
      <c r="F58" s="72" t="s">
        <v>2386</v>
      </c>
      <c r="G58" s="92" t="s">
        <v>322</v>
      </c>
      <c r="H58" s="236" t="s">
        <v>435</v>
      </c>
      <c r="I58" s="973" t="s">
        <v>2387</v>
      </c>
      <c r="J58" s="236" t="s">
        <v>435</v>
      </c>
      <c r="K58" s="388" t="s">
        <v>435</v>
      </c>
      <c r="L58" s="388" t="s">
        <v>2388</v>
      </c>
      <c r="M58" s="236" t="s">
        <v>402</v>
      </c>
      <c r="N58" s="236" t="s">
        <v>402</v>
      </c>
      <c r="O58" s="92" t="s">
        <v>180</v>
      </c>
      <c r="P58" s="198" t="s">
        <v>2250</v>
      </c>
      <c r="Q58" s="476"/>
      <c r="R58" s="476"/>
      <c r="S58" s="477"/>
      <c r="T58" s="72" t="s">
        <v>2395</v>
      </c>
      <c r="U58" s="63" t="s">
        <v>167</v>
      </c>
      <c r="V58" s="92">
        <v>15</v>
      </c>
      <c r="W58" s="92">
        <v>15</v>
      </c>
      <c r="X58" s="92">
        <v>15</v>
      </c>
      <c r="Y58" s="92">
        <v>15</v>
      </c>
      <c r="Z58" s="92">
        <v>15</v>
      </c>
      <c r="AA58" s="92">
        <v>15</v>
      </c>
      <c r="AB58" s="92">
        <v>10</v>
      </c>
      <c r="AC58" s="92">
        <f t="shared" si="5"/>
        <v>100</v>
      </c>
      <c r="AD58" s="92" t="s">
        <v>161</v>
      </c>
      <c r="AE58" s="120" t="s">
        <v>162</v>
      </c>
      <c r="AF58" s="120" t="s">
        <v>162</v>
      </c>
      <c r="AG58" s="120">
        <v>50</v>
      </c>
      <c r="AH58" s="120">
        <f t="shared" si="6"/>
        <v>75</v>
      </c>
      <c r="AI58" s="127"/>
      <c r="AJ58" s="92"/>
      <c r="AK58" s="92" t="s">
        <v>361</v>
      </c>
      <c r="AL58" s="160"/>
      <c r="AM58" s="160"/>
      <c r="AN58" s="477"/>
      <c r="AO58" s="93" t="s">
        <v>403</v>
      </c>
      <c r="AP58" s="1128" t="s">
        <v>2396</v>
      </c>
      <c r="AQ58" s="235">
        <v>0.5</v>
      </c>
      <c r="AR58" s="198" t="s">
        <v>2397</v>
      </c>
      <c r="AS58" s="198" t="s">
        <v>2398</v>
      </c>
      <c r="AT58" s="199">
        <v>43831</v>
      </c>
      <c r="AU58" s="199">
        <v>44196</v>
      </c>
      <c r="AV58" s="198">
        <v>4</v>
      </c>
      <c r="AW58" s="200" t="s">
        <v>2399</v>
      </c>
      <c r="AX58" s="200" t="s">
        <v>402</v>
      </c>
      <c r="AY58" s="506">
        <v>43942</v>
      </c>
      <c r="AZ58" s="508" t="s">
        <v>2400</v>
      </c>
      <c r="BA58" s="273" t="s">
        <v>3717</v>
      </c>
      <c r="BB58" s="241">
        <v>43955</v>
      </c>
      <c r="BC58" s="662" t="s">
        <v>2265</v>
      </c>
      <c r="BD58" s="631">
        <v>44064</v>
      </c>
      <c r="BE58" s="679" t="s">
        <v>3733</v>
      </c>
      <c r="BF58" s="684" t="s">
        <v>3701</v>
      </c>
      <c r="BG58" s="803">
        <v>44075</v>
      </c>
      <c r="BH58" s="493" t="s">
        <v>937</v>
      </c>
      <c r="BI58" s="1053">
        <v>44160</v>
      </c>
      <c r="BJ58" s="1032" t="s">
        <v>4605</v>
      </c>
      <c r="BK58" s="1037" t="s">
        <v>4606</v>
      </c>
      <c r="BL58" s="154">
        <v>44172</v>
      </c>
      <c r="BM58" s="1224" t="s">
        <v>944</v>
      </c>
    </row>
    <row r="59" spans="1:65" s="98" customFormat="1" ht="50.1" customHeight="1" x14ac:dyDescent="0.3">
      <c r="A59" s="122"/>
      <c r="B59" s="438">
        <v>20</v>
      </c>
      <c r="C59" s="1610" t="s">
        <v>313</v>
      </c>
      <c r="D59" s="892" t="s">
        <v>84</v>
      </c>
      <c r="E59" s="275" t="s">
        <v>169</v>
      </c>
      <c r="F59" s="463" t="s">
        <v>2416</v>
      </c>
      <c r="G59" s="92" t="s">
        <v>323</v>
      </c>
      <c r="H59" s="92" t="s">
        <v>402</v>
      </c>
      <c r="I59" s="272" t="s">
        <v>2417</v>
      </c>
      <c r="J59" s="92" t="s">
        <v>402</v>
      </c>
      <c r="K59" s="882" t="s">
        <v>2418</v>
      </c>
      <c r="L59" s="272" t="s">
        <v>2419</v>
      </c>
      <c r="M59" s="92" t="s">
        <v>402</v>
      </c>
      <c r="N59" s="92" t="s">
        <v>435</v>
      </c>
      <c r="O59" s="92" t="s">
        <v>173</v>
      </c>
      <c r="P59" s="93" t="s">
        <v>2420</v>
      </c>
      <c r="Q59" s="476">
        <v>3</v>
      </c>
      <c r="R59" s="476">
        <v>4</v>
      </c>
      <c r="S59" s="477" t="s">
        <v>354</v>
      </c>
      <c r="T59" s="472" t="s">
        <v>2421</v>
      </c>
      <c r="U59" s="63" t="s">
        <v>167</v>
      </c>
      <c r="V59" s="92">
        <v>15</v>
      </c>
      <c r="W59" s="92">
        <v>15</v>
      </c>
      <c r="X59" s="92">
        <v>15</v>
      </c>
      <c r="Y59" s="92">
        <v>15</v>
      </c>
      <c r="Z59" s="92">
        <v>15</v>
      </c>
      <c r="AA59" s="92">
        <v>15</v>
      </c>
      <c r="AB59" s="92">
        <v>10</v>
      </c>
      <c r="AC59" s="92">
        <f t="shared" ref="AC59:AC78" si="7">SUM(V59:AB59)</f>
        <v>100</v>
      </c>
      <c r="AD59" s="92" t="s">
        <v>161</v>
      </c>
      <c r="AE59" s="120" t="s">
        <v>161</v>
      </c>
      <c r="AF59" s="120" t="s">
        <v>161</v>
      </c>
      <c r="AG59" s="120">
        <v>100</v>
      </c>
      <c r="AH59" s="120">
        <f t="shared" ref="AH59:AH71" si="8">AVERAGE(AC59,AG59)</f>
        <v>100</v>
      </c>
      <c r="AI59" s="127">
        <f>AVERAGE(AH59)</f>
        <v>100</v>
      </c>
      <c r="AJ59" s="92" t="s">
        <v>161</v>
      </c>
      <c r="AK59" s="92" t="s">
        <v>361</v>
      </c>
      <c r="AL59" s="160">
        <v>1</v>
      </c>
      <c r="AM59" s="160">
        <v>4</v>
      </c>
      <c r="AN59" s="477" t="s">
        <v>353</v>
      </c>
      <c r="AO59" s="93" t="s">
        <v>403</v>
      </c>
      <c r="AP59" s="1121" t="s">
        <v>2422</v>
      </c>
      <c r="AQ59" s="470">
        <v>1</v>
      </c>
      <c r="AR59" s="882" t="s">
        <v>2423</v>
      </c>
      <c r="AS59" s="464" t="s">
        <v>2424</v>
      </c>
      <c r="AT59" s="467">
        <v>43831</v>
      </c>
      <c r="AU59" s="467">
        <v>44195</v>
      </c>
      <c r="AV59" s="466">
        <v>1</v>
      </c>
      <c r="AW59" s="464" t="s">
        <v>3174</v>
      </c>
      <c r="AX59" s="464" t="s">
        <v>402</v>
      </c>
      <c r="AY59" s="506">
        <v>43938</v>
      </c>
      <c r="AZ59" s="505" t="s">
        <v>2501</v>
      </c>
      <c r="BA59" s="273" t="s">
        <v>3718</v>
      </c>
      <c r="BB59" s="241">
        <v>43955</v>
      </c>
      <c r="BC59" s="660" t="s">
        <v>620</v>
      </c>
      <c r="BD59" s="631">
        <v>44057</v>
      </c>
      <c r="BE59" s="96" t="s">
        <v>3673</v>
      </c>
      <c r="BF59" s="682" t="s">
        <v>3648</v>
      </c>
      <c r="BG59" s="803">
        <v>44075</v>
      </c>
      <c r="BH59" s="493" t="s">
        <v>937</v>
      </c>
      <c r="BI59" s="154">
        <v>44158</v>
      </c>
      <c r="BJ59" s="96" t="s">
        <v>4629</v>
      </c>
      <c r="BK59" s="682" t="s">
        <v>4607</v>
      </c>
      <c r="BL59" s="154">
        <v>44172</v>
      </c>
      <c r="BM59" s="1260" t="s">
        <v>620</v>
      </c>
    </row>
    <row r="60" spans="1:65" s="98" customFormat="1" ht="50.1" customHeight="1" x14ac:dyDescent="0.3">
      <c r="A60" s="122"/>
      <c r="B60" s="438">
        <v>21</v>
      </c>
      <c r="C60" s="1610" t="s">
        <v>313</v>
      </c>
      <c r="D60" s="892" t="s">
        <v>84</v>
      </c>
      <c r="E60" s="275" t="s">
        <v>169</v>
      </c>
      <c r="F60" s="463" t="s">
        <v>2425</v>
      </c>
      <c r="G60" s="92" t="s">
        <v>323</v>
      </c>
      <c r="H60" s="92" t="s">
        <v>402</v>
      </c>
      <c r="I60" s="272" t="s">
        <v>2426</v>
      </c>
      <c r="J60" s="92" t="s">
        <v>402</v>
      </c>
      <c r="K60" s="272" t="s">
        <v>3175</v>
      </c>
      <c r="L60" s="272" t="s">
        <v>2419</v>
      </c>
      <c r="M60" s="92" t="s">
        <v>402</v>
      </c>
      <c r="N60" s="92" t="s">
        <v>435</v>
      </c>
      <c r="O60" s="92" t="s">
        <v>173</v>
      </c>
      <c r="P60" s="93" t="s">
        <v>2420</v>
      </c>
      <c r="Q60" s="476">
        <v>3</v>
      </c>
      <c r="R60" s="476">
        <v>4</v>
      </c>
      <c r="S60" s="477" t="s">
        <v>354</v>
      </c>
      <c r="T60" s="472" t="s">
        <v>3229</v>
      </c>
      <c r="U60" s="63" t="s">
        <v>167</v>
      </c>
      <c r="V60" s="92">
        <v>15</v>
      </c>
      <c r="W60" s="92">
        <v>15</v>
      </c>
      <c r="X60" s="92">
        <v>15</v>
      </c>
      <c r="Y60" s="92">
        <v>15</v>
      </c>
      <c r="Z60" s="92">
        <v>15</v>
      </c>
      <c r="AA60" s="92">
        <v>15</v>
      </c>
      <c r="AB60" s="92">
        <v>10</v>
      </c>
      <c r="AC60" s="92">
        <f t="shared" si="7"/>
        <v>100</v>
      </c>
      <c r="AD60" s="92" t="s">
        <v>161</v>
      </c>
      <c r="AE60" s="120" t="s">
        <v>161</v>
      </c>
      <c r="AF60" s="120" t="s">
        <v>161</v>
      </c>
      <c r="AG60" s="120">
        <v>100</v>
      </c>
      <c r="AH60" s="120">
        <f t="shared" si="8"/>
        <v>100</v>
      </c>
      <c r="AI60" s="127">
        <f>AVERAGE(AH60:AH61)</f>
        <v>100</v>
      </c>
      <c r="AJ60" s="92" t="s">
        <v>161</v>
      </c>
      <c r="AK60" s="92" t="s">
        <v>361</v>
      </c>
      <c r="AL60" s="160">
        <v>1</v>
      </c>
      <c r="AM60" s="160">
        <v>4</v>
      </c>
      <c r="AN60" s="477" t="s">
        <v>353</v>
      </c>
      <c r="AO60" s="93" t="s">
        <v>403</v>
      </c>
      <c r="AP60" s="1121" t="s">
        <v>2422</v>
      </c>
      <c r="AQ60" s="470">
        <v>0.5</v>
      </c>
      <c r="AR60" s="1226" t="s">
        <v>3176</v>
      </c>
      <c r="AS60" s="464" t="s">
        <v>2424</v>
      </c>
      <c r="AT60" s="467">
        <v>43831</v>
      </c>
      <c r="AU60" s="467">
        <v>44195</v>
      </c>
      <c r="AV60" s="466">
        <v>1</v>
      </c>
      <c r="AW60" s="464" t="s">
        <v>3174</v>
      </c>
      <c r="AX60" s="464" t="s">
        <v>402</v>
      </c>
      <c r="AY60" s="506">
        <v>43938</v>
      </c>
      <c r="AZ60" s="505" t="s">
        <v>2502</v>
      </c>
      <c r="BA60" s="273" t="s">
        <v>3719</v>
      </c>
      <c r="BB60" s="241">
        <v>43955</v>
      </c>
      <c r="BC60" s="660" t="s">
        <v>620</v>
      </c>
      <c r="BD60" s="631">
        <v>44064</v>
      </c>
      <c r="BE60" s="96" t="s">
        <v>3674</v>
      </c>
      <c r="BF60" s="682" t="s">
        <v>3649</v>
      </c>
      <c r="BG60" s="803">
        <v>44075</v>
      </c>
      <c r="BH60" s="493" t="s">
        <v>937</v>
      </c>
      <c r="BI60" s="154">
        <v>44158</v>
      </c>
      <c r="BJ60" s="96" t="s">
        <v>4630</v>
      </c>
      <c r="BK60" s="682" t="s">
        <v>4608</v>
      </c>
      <c r="BL60" s="154">
        <v>44172</v>
      </c>
      <c r="BM60" s="1260" t="s">
        <v>620</v>
      </c>
    </row>
    <row r="61" spans="1:65" s="98" customFormat="1" ht="50.1" customHeight="1" x14ac:dyDescent="0.3">
      <c r="A61" s="122"/>
      <c r="B61" s="438">
        <v>21</v>
      </c>
      <c r="C61" s="1610" t="s">
        <v>313</v>
      </c>
      <c r="D61" s="892" t="s">
        <v>84</v>
      </c>
      <c r="E61" s="275" t="s">
        <v>169</v>
      </c>
      <c r="F61" s="463" t="s">
        <v>2425</v>
      </c>
      <c r="G61" s="92" t="s">
        <v>323</v>
      </c>
      <c r="H61" s="92" t="s">
        <v>402</v>
      </c>
      <c r="I61" s="272" t="s">
        <v>2426</v>
      </c>
      <c r="J61" s="92" t="s">
        <v>402</v>
      </c>
      <c r="K61" s="272" t="s">
        <v>2427</v>
      </c>
      <c r="L61" s="272" t="s">
        <v>2419</v>
      </c>
      <c r="M61" s="92" t="s">
        <v>402</v>
      </c>
      <c r="N61" s="92" t="s">
        <v>435</v>
      </c>
      <c r="O61" s="92" t="s">
        <v>173</v>
      </c>
      <c r="P61" s="93" t="s">
        <v>2420</v>
      </c>
      <c r="Q61" s="476"/>
      <c r="R61" s="476"/>
      <c r="S61" s="477"/>
      <c r="T61" s="472" t="s">
        <v>3230</v>
      </c>
      <c r="U61" s="63" t="s">
        <v>167</v>
      </c>
      <c r="V61" s="92">
        <v>15</v>
      </c>
      <c r="W61" s="92">
        <v>15</v>
      </c>
      <c r="X61" s="92">
        <v>15</v>
      </c>
      <c r="Y61" s="92">
        <v>15</v>
      </c>
      <c r="Z61" s="92">
        <v>15</v>
      </c>
      <c r="AA61" s="92">
        <v>15</v>
      </c>
      <c r="AB61" s="92">
        <v>10</v>
      </c>
      <c r="AC61" s="92">
        <f t="shared" si="7"/>
        <v>100</v>
      </c>
      <c r="AD61" s="92" t="s">
        <v>161</v>
      </c>
      <c r="AE61" s="120" t="s">
        <v>161</v>
      </c>
      <c r="AF61" s="120" t="s">
        <v>161</v>
      </c>
      <c r="AG61" s="120">
        <v>100</v>
      </c>
      <c r="AH61" s="120">
        <f t="shared" si="8"/>
        <v>100</v>
      </c>
      <c r="AI61" s="127"/>
      <c r="AJ61" s="92"/>
      <c r="AK61" s="92" t="s">
        <v>361</v>
      </c>
      <c r="AL61" s="160"/>
      <c r="AM61" s="160"/>
      <c r="AN61" s="477"/>
      <c r="AO61" s="93" t="s">
        <v>403</v>
      </c>
      <c r="AP61" s="1121" t="s">
        <v>2428</v>
      </c>
      <c r="AQ61" s="1238">
        <v>0.5</v>
      </c>
      <c r="AR61" s="1226" t="s">
        <v>3177</v>
      </c>
      <c r="AS61" s="127" t="s">
        <v>2424</v>
      </c>
      <c r="AT61" s="467">
        <v>43831</v>
      </c>
      <c r="AU61" s="467">
        <v>44195</v>
      </c>
      <c r="AV61" s="1238">
        <v>1</v>
      </c>
      <c r="AW61" s="464" t="s">
        <v>2429</v>
      </c>
      <c r="AX61" s="464" t="s">
        <v>402</v>
      </c>
      <c r="AY61" s="506">
        <v>43938</v>
      </c>
      <c r="AZ61" s="505" t="s">
        <v>2503</v>
      </c>
      <c r="BA61" s="273" t="s">
        <v>3720</v>
      </c>
      <c r="BB61" s="241">
        <v>43955</v>
      </c>
      <c r="BC61" s="660" t="s">
        <v>620</v>
      </c>
      <c r="BD61" s="631">
        <v>44064</v>
      </c>
      <c r="BE61" s="96" t="s">
        <v>3650</v>
      </c>
      <c r="BF61" s="682" t="s">
        <v>3651</v>
      </c>
      <c r="BG61" s="803">
        <v>44075</v>
      </c>
      <c r="BH61" s="493" t="s">
        <v>937</v>
      </c>
      <c r="BI61" s="154">
        <v>44158</v>
      </c>
      <c r="BJ61" s="96" t="s">
        <v>4631</v>
      </c>
      <c r="BK61" s="682" t="s">
        <v>4609</v>
      </c>
      <c r="BL61" s="154">
        <v>44172</v>
      </c>
      <c r="BM61" s="1260" t="s">
        <v>620</v>
      </c>
    </row>
    <row r="62" spans="1:65" s="98" customFormat="1" ht="50.1" customHeight="1" x14ac:dyDescent="0.3">
      <c r="A62" s="122"/>
      <c r="B62" s="345">
        <v>22</v>
      </c>
      <c r="C62" s="1608" t="s">
        <v>318</v>
      </c>
      <c r="D62" s="919" t="s">
        <v>757</v>
      </c>
      <c r="E62" s="92" t="s">
        <v>278</v>
      </c>
      <c r="F62" s="566" t="s">
        <v>758</v>
      </c>
      <c r="G62" s="92" t="s">
        <v>323</v>
      </c>
      <c r="H62" s="234" t="s">
        <v>759</v>
      </c>
      <c r="I62" s="658" t="s">
        <v>760</v>
      </c>
      <c r="J62" s="270" t="s">
        <v>761</v>
      </c>
      <c r="K62" s="1101" t="s">
        <v>762</v>
      </c>
      <c r="L62" s="1107" t="s">
        <v>763</v>
      </c>
      <c r="M62" s="270" t="s">
        <v>761</v>
      </c>
      <c r="N62" s="270" t="s">
        <v>761</v>
      </c>
      <c r="O62" s="92" t="s">
        <v>221</v>
      </c>
      <c r="P62" s="234" t="s">
        <v>766</v>
      </c>
      <c r="Q62" s="476">
        <v>3</v>
      </c>
      <c r="R62" s="476">
        <v>5</v>
      </c>
      <c r="S62" s="477" t="s">
        <v>354</v>
      </c>
      <c r="T62" s="658" t="s">
        <v>3178</v>
      </c>
      <c r="U62" s="63" t="s">
        <v>167</v>
      </c>
      <c r="V62" s="92">
        <v>15</v>
      </c>
      <c r="W62" s="92">
        <v>15</v>
      </c>
      <c r="X62" s="92">
        <v>15</v>
      </c>
      <c r="Y62" s="92">
        <v>15</v>
      </c>
      <c r="Z62" s="92">
        <v>15</v>
      </c>
      <c r="AA62" s="275">
        <v>15</v>
      </c>
      <c r="AB62" s="92">
        <v>10</v>
      </c>
      <c r="AC62" s="92">
        <f t="shared" si="7"/>
        <v>100</v>
      </c>
      <c r="AD62" s="92" t="s">
        <v>161</v>
      </c>
      <c r="AE62" s="120" t="s">
        <v>161</v>
      </c>
      <c r="AF62" s="120" t="s">
        <v>161</v>
      </c>
      <c r="AG62" s="120">
        <v>100</v>
      </c>
      <c r="AH62" s="120">
        <f t="shared" si="8"/>
        <v>100</v>
      </c>
      <c r="AI62" s="127">
        <f>AVERAGE(AH62:AH64)</f>
        <v>100</v>
      </c>
      <c r="AJ62" s="92" t="s">
        <v>161</v>
      </c>
      <c r="AK62" s="92" t="s">
        <v>361</v>
      </c>
      <c r="AL62" s="160">
        <v>1</v>
      </c>
      <c r="AM62" s="160">
        <v>5</v>
      </c>
      <c r="AN62" s="477" t="s">
        <v>354</v>
      </c>
      <c r="AO62" s="93" t="s">
        <v>403</v>
      </c>
      <c r="AP62" s="1129" t="s">
        <v>3224</v>
      </c>
      <c r="AQ62" s="235">
        <v>0.4</v>
      </c>
      <c r="AR62" s="234" t="s">
        <v>769</v>
      </c>
      <c r="AS62" s="234" t="s">
        <v>3225</v>
      </c>
      <c r="AT62" s="199">
        <v>43952</v>
      </c>
      <c r="AU62" s="199">
        <v>44195</v>
      </c>
      <c r="AV62" s="306">
        <v>1</v>
      </c>
      <c r="AW62" s="274" t="s">
        <v>2583</v>
      </c>
      <c r="AX62" s="306" t="s">
        <v>771</v>
      </c>
      <c r="AY62" s="151" t="s">
        <v>402</v>
      </c>
      <c r="AZ62" s="151" t="s">
        <v>402</v>
      </c>
      <c r="BA62" s="151" t="s">
        <v>402</v>
      </c>
      <c r="BB62" s="151" t="s">
        <v>402</v>
      </c>
      <c r="BC62" s="151" t="s">
        <v>402</v>
      </c>
      <c r="BD62" s="688">
        <v>44057</v>
      </c>
      <c r="BE62" s="723" t="s">
        <v>3900</v>
      </c>
      <c r="BF62" s="633">
        <v>0</v>
      </c>
      <c r="BG62" s="803">
        <v>44075</v>
      </c>
      <c r="BH62" s="857" t="s">
        <v>612</v>
      </c>
      <c r="BI62" s="1054">
        <v>44165</v>
      </c>
      <c r="BJ62" s="93" t="s">
        <v>4610</v>
      </c>
      <c r="BK62" s="314">
        <v>0.4</v>
      </c>
      <c r="BL62" s="154">
        <v>44172</v>
      </c>
      <c r="BM62" s="660" t="s">
        <v>620</v>
      </c>
    </row>
    <row r="63" spans="1:65" s="98" customFormat="1" ht="50.1" customHeight="1" x14ac:dyDescent="0.3">
      <c r="A63" s="122"/>
      <c r="B63" s="345">
        <v>22</v>
      </c>
      <c r="C63" s="1608" t="s">
        <v>318</v>
      </c>
      <c r="D63" s="919" t="s">
        <v>757</v>
      </c>
      <c r="E63" s="92" t="s">
        <v>278</v>
      </c>
      <c r="F63" s="566" t="s">
        <v>758</v>
      </c>
      <c r="G63" s="92" t="s">
        <v>323</v>
      </c>
      <c r="H63" s="234" t="s">
        <v>759</v>
      </c>
      <c r="I63" s="658" t="s">
        <v>760</v>
      </c>
      <c r="J63" s="270" t="s">
        <v>761</v>
      </c>
      <c r="K63" s="363" t="s">
        <v>764</v>
      </c>
      <c r="L63" s="1107" t="s">
        <v>763</v>
      </c>
      <c r="M63" s="270" t="s">
        <v>761</v>
      </c>
      <c r="N63" s="270" t="s">
        <v>761</v>
      </c>
      <c r="O63" s="92" t="s">
        <v>221</v>
      </c>
      <c r="P63" s="234" t="s">
        <v>766</v>
      </c>
      <c r="Q63" s="476"/>
      <c r="R63" s="476"/>
      <c r="S63" s="477"/>
      <c r="T63" s="197" t="s">
        <v>767</v>
      </c>
      <c r="U63" s="63" t="s">
        <v>167</v>
      </c>
      <c r="V63" s="92">
        <v>15</v>
      </c>
      <c r="W63" s="92">
        <v>15</v>
      </c>
      <c r="X63" s="92">
        <v>15</v>
      </c>
      <c r="Y63" s="92">
        <v>15</v>
      </c>
      <c r="Z63" s="92">
        <v>15</v>
      </c>
      <c r="AA63" s="92">
        <v>15</v>
      </c>
      <c r="AB63" s="92">
        <v>10</v>
      </c>
      <c r="AC63" s="92">
        <f t="shared" si="7"/>
        <v>100</v>
      </c>
      <c r="AD63" s="92" t="s">
        <v>161</v>
      </c>
      <c r="AE63" s="120" t="s">
        <v>161</v>
      </c>
      <c r="AF63" s="120" t="s">
        <v>161</v>
      </c>
      <c r="AG63" s="120">
        <v>100</v>
      </c>
      <c r="AH63" s="120">
        <f t="shared" si="8"/>
        <v>100</v>
      </c>
      <c r="AI63" s="127"/>
      <c r="AJ63" s="92"/>
      <c r="AK63" s="92" t="s">
        <v>361</v>
      </c>
      <c r="AL63" s="160"/>
      <c r="AM63" s="160"/>
      <c r="AN63" s="477"/>
      <c r="AO63" s="93" t="s">
        <v>403</v>
      </c>
      <c r="AP63" s="1131" t="s">
        <v>3140</v>
      </c>
      <c r="AQ63" s="235">
        <v>0.35</v>
      </c>
      <c r="AR63" s="234" t="s">
        <v>3226</v>
      </c>
      <c r="AS63" s="234" t="s">
        <v>3185</v>
      </c>
      <c r="AT63" s="199">
        <v>43952</v>
      </c>
      <c r="AU63" s="199">
        <v>44195</v>
      </c>
      <c r="AV63" s="307">
        <v>1</v>
      </c>
      <c r="AW63" s="308" t="s">
        <v>772</v>
      </c>
      <c r="AX63" s="306" t="s">
        <v>3179</v>
      </c>
      <c r="AY63" s="151" t="s">
        <v>402</v>
      </c>
      <c r="AZ63" s="151" t="s">
        <v>402</v>
      </c>
      <c r="BA63" s="151" t="s">
        <v>402</v>
      </c>
      <c r="BB63" s="151" t="s">
        <v>402</v>
      </c>
      <c r="BC63" s="151" t="s">
        <v>402</v>
      </c>
      <c r="BD63" s="688">
        <v>44057</v>
      </c>
      <c r="BE63" s="864" t="s">
        <v>3664</v>
      </c>
      <c r="BF63" s="689">
        <v>17.5</v>
      </c>
      <c r="BG63" s="803">
        <v>44075</v>
      </c>
      <c r="BH63" s="660" t="s">
        <v>620</v>
      </c>
      <c r="BI63" s="1054">
        <v>44165</v>
      </c>
      <c r="BJ63" s="93" t="s">
        <v>4611</v>
      </c>
      <c r="BK63" s="633">
        <v>0.35</v>
      </c>
      <c r="BL63" s="154">
        <v>44172</v>
      </c>
      <c r="BM63" s="660" t="s">
        <v>620</v>
      </c>
    </row>
    <row r="64" spans="1:65" s="98" customFormat="1" ht="50.1" customHeight="1" x14ac:dyDescent="0.3">
      <c r="A64" s="122"/>
      <c r="B64" s="345">
        <v>22</v>
      </c>
      <c r="C64" s="1608" t="s">
        <v>318</v>
      </c>
      <c r="D64" s="919" t="s">
        <v>757</v>
      </c>
      <c r="E64" s="92" t="s">
        <v>278</v>
      </c>
      <c r="F64" s="566" t="s">
        <v>758</v>
      </c>
      <c r="G64" s="92" t="s">
        <v>323</v>
      </c>
      <c r="H64" s="234" t="s">
        <v>759</v>
      </c>
      <c r="I64" s="658" t="s">
        <v>760</v>
      </c>
      <c r="J64" s="270" t="s">
        <v>761</v>
      </c>
      <c r="K64" s="363" t="s">
        <v>765</v>
      </c>
      <c r="L64" s="1107" t="s">
        <v>763</v>
      </c>
      <c r="M64" s="270" t="s">
        <v>761</v>
      </c>
      <c r="N64" s="270" t="s">
        <v>761</v>
      </c>
      <c r="O64" s="92" t="s">
        <v>221</v>
      </c>
      <c r="P64" s="234" t="s">
        <v>766</v>
      </c>
      <c r="Q64" s="476"/>
      <c r="R64" s="476"/>
      <c r="S64" s="477"/>
      <c r="T64" s="197" t="s">
        <v>768</v>
      </c>
      <c r="U64" s="63" t="s">
        <v>167</v>
      </c>
      <c r="V64" s="92">
        <v>15</v>
      </c>
      <c r="W64" s="92">
        <v>15</v>
      </c>
      <c r="X64" s="92">
        <v>15</v>
      </c>
      <c r="Y64" s="92">
        <v>15</v>
      </c>
      <c r="Z64" s="92">
        <v>15</v>
      </c>
      <c r="AA64" s="92">
        <v>15</v>
      </c>
      <c r="AB64" s="92">
        <v>10</v>
      </c>
      <c r="AC64" s="92">
        <f t="shared" si="7"/>
        <v>100</v>
      </c>
      <c r="AD64" s="92" t="s">
        <v>161</v>
      </c>
      <c r="AE64" s="120" t="s">
        <v>161</v>
      </c>
      <c r="AF64" s="120" t="s">
        <v>161</v>
      </c>
      <c r="AG64" s="120">
        <v>100</v>
      </c>
      <c r="AH64" s="120">
        <f t="shared" si="8"/>
        <v>100</v>
      </c>
      <c r="AI64" s="127"/>
      <c r="AJ64" s="92"/>
      <c r="AK64" s="92" t="s">
        <v>361</v>
      </c>
      <c r="AL64" s="160"/>
      <c r="AM64" s="160"/>
      <c r="AN64" s="477"/>
      <c r="AO64" s="93" t="s">
        <v>403</v>
      </c>
      <c r="AP64" s="1133" t="s">
        <v>773</v>
      </c>
      <c r="AQ64" s="235">
        <v>0.25</v>
      </c>
      <c r="AR64" s="234" t="s">
        <v>3227</v>
      </c>
      <c r="AS64" s="234" t="s">
        <v>725</v>
      </c>
      <c r="AT64" s="199">
        <v>43952</v>
      </c>
      <c r="AU64" s="199">
        <v>44195</v>
      </c>
      <c r="AV64" s="235">
        <v>1</v>
      </c>
      <c r="AW64" s="308" t="s">
        <v>774</v>
      </c>
      <c r="AX64" s="306" t="s">
        <v>771</v>
      </c>
      <c r="AY64" s="151" t="s">
        <v>402</v>
      </c>
      <c r="AZ64" s="151" t="s">
        <v>402</v>
      </c>
      <c r="BA64" s="151" t="s">
        <v>402</v>
      </c>
      <c r="BB64" s="151" t="s">
        <v>402</v>
      </c>
      <c r="BC64" s="151" t="s">
        <v>402</v>
      </c>
      <c r="BD64" s="688">
        <v>44057</v>
      </c>
      <c r="BE64" s="864" t="s">
        <v>3665</v>
      </c>
      <c r="BF64" s="690">
        <v>0.125</v>
      </c>
      <c r="BG64" s="803">
        <v>44075</v>
      </c>
      <c r="BH64" s="660" t="s">
        <v>620</v>
      </c>
      <c r="BI64" s="1054">
        <v>44165</v>
      </c>
      <c r="BJ64" s="1115" t="s">
        <v>4612</v>
      </c>
      <c r="BK64" s="314">
        <v>0.25</v>
      </c>
      <c r="BL64" s="154">
        <v>44172</v>
      </c>
      <c r="BM64" s="660" t="s">
        <v>620</v>
      </c>
    </row>
    <row r="65" spans="1:65" s="98" customFormat="1" ht="50.1" customHeight="1" x14ac:dyDescent="0.3">
      <c r="A65" s="122"/>
      <c r="B65" s="563">
        <v>23</v>
      </c>
      <c r="C65" s="1608" t="s">
        <v>318</v>
      </c>
      <c r="D65" s="919" t="s">
        <v>757</v>
      </c>
      <c r="E65" s="92" t="s">
        <v>278</v>
      </c>
      <c r="F65" s="197" t="s">
        <v>775</v>
      </c>
      <c r="G65" s="92" t="s">
        <v>321</v>
      </c>
      <c r="H65" s="311" t="s">
        <v>776</v>
      </c>
      <c r="I65" s="919" t="s">
        <v>777</v>
      </c>
      <c r="J65" s="310" t="s">
        <v>761</v>
      </c>
      <c r="K65" s="363" t="s">
        <v>3180</v>
      </c>
      <c r="L65" s="363" t="s">
        <v>778</v>
      </c>
      <c r="M65" s="270" t="s">
        <v>761</v>
      </c>
      <c r="N65" s="270" t="s">
        <v>761</v>
      </c>
      <c r="O65" s="92" t="s">
        <v>221</v>
      </c>
      <c r="P65" s="234" t="s">
        <v>725</v>
      </c>
      <c r="Q65" s="476">
        <v>4</v>
      </c>
      <c r="R65" s="476">
        <v>5</v>
      </c>
      <c r="S65" s="477" t="s">
        <v>354</v>
      </c>
      <c r="T65" s="463" t="s">
        <v>3202</v>
      </c>
      <c r="U65" s="63" t="s">
        <v>167</v>
      </c>
      <c r="V65" s="92">
        <v>15</v>
      </c>
      <c r="W65" s="92">
        <v>15</v>
      </c>
      <c r="X65" s="92">
        <v>15</v>
      </c>
      <c r="Y65" s="92">
        <v>15</v>
      </c>
      <c r="Z65" s="92">
        <v>15</v>
      </c>
      <c r="AA65" s="92">
        <v>15</v>
      </c>
      <c r="AB65" s="92">
        <v>10</v>
      </c>
      <c r="AC65" s="92">
        <f t="shared" si="7"/>
        <v>100</v>
      </c>
      <c r="AD65" s="92" t="s">
        <v>161</v>
      </c>
      <c r="AE65" s="120" t="s">
        <v>161</v>
      </c>
      <c r="AF65" s="120" t="s">
        <v>161</v>
      </c>
      <c r="AG65" s="120">
        <v>100</v>
      </c>
      <c r="AH65" s="120">
        <f t="shared" si="8"/>
        <v>100</v>
      </c>
      <c r="AI65" s="127">
        <f>AVERAGE(AH65:AH67)</f>
        <v>100</v>
      </c>
      <c r="AJ65" s="92" t="s">
        <v>161</v>
      </c>
      <c r="AK65" s="92" t="s">
        <v>361</v>
      </c>
      <c r="AL65" s="160">
        <v>2</v>
      </c>
      <c r="AM65" s="160">
        <v>5</v>
      </c>
      <c r="AN65" s="477" t="s">
        <v>354</v>
      </c>
      <c r="AO65" s="93" t="s">
        <v>403</v>
      </c>
      <c r="AP65" s="1134" t="s">
        <v>787</v>
      </c>
      <c r="AQ65" s="313">
        <v>0.2</v>
      </c>
      <c r="AR65" s="234" t="s">
        <v>788</v>
      </c>
      <c r="AS65" s="234" t="s">
        <v>725</v>
      </c>
      <c r="AT65" s="199">
        <v>43952</v>
      </c>
      <c r="AU65" s="199">
        <v>44195</v>
      </c>
      <c r="AV65" s="314">
        <v>1</v>
      </c>
      <c r="AW65" s="274" t="s">
        <v>789</v>
      </c>
      <c r="AX65" s="306" t="s">
        <v>790</v>
      </c>
      <c r="AY65" s="277">
        <v>43941</v>
      </c>
      <c r="AZ65" s="242" t="s">
        <v>791</v>
      </c>
      <c r="BA65" s="240">
        <v>0.1</v>
      </c>
      <c r="BB65" s="241">
        <v>43955</v>
      </c>
      <c r="BC65" s="660" t="s">
        <v>620</v>
      </c>
      <c r="BD65" s="688">
        <v>44057</v>
      </c>
      <c r="BE65" s="864" t="s">
        <v>3666</v>
      </c>
      <c r="BF65" s="691">
        <v>0.05</v>
      </c>
      <c r="BG65" s="803">
        <v>44075</v>
      </c>
      <c r="BH65" s="660" t="s">
        <v>620</v>
      </c>
      <c r="BI65" s="1054">
        <v>44165</v>
      </c>
      <c r="BJ65" s="694" t="s">
        <v>4690</v>
      </c>
      <c r="BK65" s="314">
        <v>0.2</v>
      </c>
      <c r="BL65" s="154">
        <v>44172</v>
      </c>
      <c r="BM65" s="660" t="s">
        <v>620</v>
      </c>
    </row>
    <row r="66" spans="1:65" s="98" customFormat="1" ht="50.1" customHeight="1" x14ac:dyDescent="0.3">
      <c r="A66" s="122"/>
      <c r="B66" s="563">
        <v>23</v>
      </c>
      <c r="C66" s="1608" t="s">
        <v>318</v>
      </c>
      <c r="D66" s="919" t="s">
        <v>757</v>
      </c>
      <c r="E66" s="92" t="s">
        <v>278</v>
      </c>
      <c r="F66" s="197" t="s">
        <v>775</v>
      </c>
      <c r="G66" s="92" t="s">
        <v>321</v>
      </c>
      <c r="H66" s="311" t="s">
        <v>776</v>
      </c>
      <c r="I66" s="919" t="s">
        <v>777</v>
      </c>
      <c r="J66" s="310" t="s">
        <v>761</v>
      </c>
      <c r="K66" s="363" t="s">
        <v>3181</v>
      </c>
      <c r="L66" s="363" t="s">
        <v>778</v>
      </c>
      <c r="M66" s="270" t="s">
        <v>761</v>
      </c>
      <c r="N66" s="270" t="s">
        <v>761</v>
      </c>
      <c r="O66" s="92" t="s">
        <v>221</v>
      </c>
      <c r="P66" s="234" t="s">
        <v>725</v>
      </c>
      <c r="Q66" s="476"/>
      <c r="R66" s="476"/>
      <c r="S66" s="477"/>
      <c r="T66" s="197" t="s">
        <v>786</v>
      </c>
      <c r="U66" s="63" t="s">
        <v>167</v>
      </c>
      <c r="V66" s="92">
        <v>15</v>
      </c>
      <c r="W66" s="92">
        <v>15</v>
      </c>
      <c r="X66" s="92">
        <v>15</v>
      </c>
      <c r="Y66" s="92">
        <v>15</v>
      </c>
      <c r="Z66" s="92">
        <v>15</v>
      </c>
      <c r="AA66" s="92">
        <v>15</v>
      </c>
      <c r="AB66" s="92">
        <v>10</v>
      </c>
      <c r="AC66" s="92">
        <f>SUM(V66:AB66)</f>
        <v>100</v>
      </c>
      <c r="AD66" s="92" t="s">
        <v>161</v>
      </c>
      <c r="AE66" s="120" t="s">
        <v>161</v>
      </c>
      <c r="AF66" s="120" t="s">
        <v>161</v>
      </c>
      <c r="AG66" s="120">
        <v>100</v>
      </c>
      <c r="AH66" s="120">
        <f t="shared" si="8"/>
        <v>100</v>
      </c>
      <c r="AI66" s="127"/>
      <c r="AJ66" s="92"/>
      <c r="AK66" s="92" t="s">
        <v>361</v>
      </c>
      <c r="AL66" s="160"/>
      <c r="AM66" s="160"/>
      <c r="AN66" s="477"/>
      <c r="AO66" s="93" t="s">
        <v>403</v>
      </c>
      <c r="AP66" s="1134" t="s">
        <v>792</v>
      </c>
      <c r="AQ66" s="313">
        <v>0.2</v>
      </c>
      <c r="AR66" s="234" t="s">
        <v>788</v>
      </c>
      <c r="AS66" s="234" t="s">
        <v>725</v>
      </c>
      <c r="AT66" s="199">
        <v>43952</v>
      </c>
      <c r="AU66" s="199">
        <v>44195</v>
      </c>
      <c r="AV66" s="314">
        <v>1</v>
      </c>
      <c r="AW66" s="274" t="s">
        <v>793</v>
      </c>
      <c r="AX66" s="306" t="s">
        <v>790</v>
      </c>
      <c r="AY66" s="315" t="s">
        <v>402</v>
      </c>
      <c r="AZ66" s="316" t="s">
        <v>402</v>
      </c>
      <c r="BA66" s="314" t="s">
        <v>402</v>
      </c>
      <c r="BB66" s="314" t="s">
        <v>402</v>
      </c>
      <c r="BC66" s="314" t="s">
        <v>402</v>
      </c>
      <c r="BD66" s="688">
        <v>44057</v>
      </c>
      <c r="BE66" s="723" t="s">
        <v>3899</v>
      </c>
      <c r="BF66" s="633">
        <v>0.1</v>
      </c>
      <c r="BG66" s="803">
        <v>44075</v>
      </c>
      <c r="BH66" s="660" t="s">
        <v>620</v>
      </c>
      <c r="BI66" s="1054">
        <v>44165</v>
      </c>
      <c r="BJ66" s="93" t="s">
        <v>4691</v>
      </c>
      <c r="BK66" s="314">
        <v>0.2</v>
      </c>
      <c r="BL66" s="154">
        <v>44172</v>
      </c>
      <c r="BM66" s="660" t="s">
        <v>620</v>
      </c>
    </row>
    <row r="67" spans="1:65" s="98" customFormat="1" ht="50.1" customHeight="1" x14ac:dyDescent="0.3">
      <c r="A67" s="122"/>
      <c r="B67" s="563">
        <v>23</v>
      </c>
      <c r="C67" s="1608" t="s">
        <v>318</v>
      </c>
      <c r="D67" s="919" t="s">
        <v>757</v>
      </c>
      <c r="E67" s="92" t="s">
        <v>278</v>
      </c>
      <c r="F67" s="197" t="s">
        <v>775</v>
      </c>
      <c r="G67" s="92" t="s">
        <v>321</v>
      </c>
      <c r="H67" s="311" t="s">
        <v>779</v>
      </c>
      <c r="I67" s="919" t="s">
        <v>777</v>
      </c>
      <c r="J67" s="310" t="s">
        <v>761</v>
      </c>
      <c r="K67" s="363" t="s">
        <v>3182</v>
      </c>
      <c r="L67" s="363" t="s">
        <v>778</v>
      </c>
      <c r="M67" s="270" t="s">
        <v>761</v>
      </c>
      <c r="N67" s="270" t="s">
        <v>761</v>
      </c>
      <c r="O67" s="92" t="s">
        <v>221</v>
      </c>
      <c r="P67" s="234" t="s">
        <v>725</v>
      </c>
      <c r="Q67" s="476"/>
      <c r="R67" s="476"/>
      <c r="S67" s="477"/>
      <c r="T67" s="570" t="s">
        <v>3203</v>
      </c>
      <c r="U67" s="63" t="s">
        <v>167</v>
      </c>
      <c r="V67" s="92">
        <v>15</v>
      </c>
      <c r="W67" s="92">
        <v>15</v>
      </c>
      <c r="X67" s="92">
        <v>15</v>
      </c>
      <c r="Y67" s="92">
        <v>15</v>
      </c>
      <c r="Z67" s="92">
        <v>15</v>
      </c>
      <c r="AA67" s="92">
        <v>15</v>
      </c>
      <c r="AB67" s="92">
        <v>10</v>
      </c>
      <c r="AC67" s="92">
        <f>SUM(V67:AB67)</f>
        <v>100</v>
      </c>
      <c r="AD67" s="92" t="s">
        <v>161</v>
      </c>
      <c r="AE67" s="120" t="s">
        <v>161</v>
      </c>
      <c r="AF67" s="120" t="s">
        <v>161</v>
      </c>
      <c r="AG67" s="120">
        <v>100</v>
      </c>
      <c r="AH67" s="120">
        <f t="shared" si="8"/>
        <v>100</v>
      </c>
      <c r="AI67" s="127"/>
      <c r="AJ67" s="92"/>
      <c r="AK67" s="92" t="s">
        <v>361</v>
      </c>
      <c r="AL67" s="160"/>
      <c r="AM67" s="160"/>
      <c r="AN67" s="477"/>
      <c r="AO67" s="93" t="s">
        <v>403</v>
      </c>
      <c r="AP67" s="1130" t="s">
        <v>794</v>
      </c>
      <c r="AQ67" s="313">
        <v>0.2</v>
      </c>
      <c r="AR67" s="234" t="s">
        <v>795</v>
      </c>
      <c r="AS67" s="234" t="s">
        <v>725</v>
      </c>
      <c r="AT67" s="199">
        <v>43952</v>
      </c>
      <c r="AU67" s="199">
        <v>44195</v>
      </c>
      <c r="AV67" s="314">
        <v>1</v>
      </c>
      <c r="AW67" s="274" t="s">
        <v>796</v>
      </c>
      <c r="AX67" s="306" t="s">
        <v>797</v>
      </c>
      <c r="AY67" s="277">
        <v>43941</v>
      </c>
      <c r="AZ67" s="242" t="s">
        <v>798</v>
      </c>
      <c r="BA67" s="240">
        <v>0.12</v>
      </c>
      <c r="BB67" s="241">
        <v>43955</v>
      </c>
      <c r="BC67" s="660" t="s">
        <v>620</v>
      </c>
      <c r="BD67" s="688">
        <v>44057</v>
      </c>
      <c r="BE67" s="864" t="s">
        <v>3667</v>
      </c>
      <c r="BF67" s="692">
        <v>7.1199999999999999E-2</v>
      </c>
      <c r="BG67" s="803">
        <v>44075</v>
      </c>
      <c r="BH67" s="660" t="s">
        <v>620</v>
      </c>
      <c r="BI67" s="1054">
        <v>44165</v>
      </c>
      <c r="BJ67" s="93" t="s">
        <v>4692</v>
      </c>
      <c r="BK67" s="314">
        <v>0.2</v>
      </c>
      <c r="BL67" s="154">
        <v>44172</v>
      </c>
      <c r="BM67" s="660" t="s">
        <v>620</v>
      </c>
    </row>
    <row r="68" spans="1:65" s="98" customFormat="1" ht="50.1" customHeight="1" x14ac:dyDescent="0.3">
      <c r="A68" s="122"/>
      <c r="B68" s="563">
        <v>23</v>
      </c>
      <c r="C68" s="1608" t="s">
        <v>318</v>
      </c>
      <c r="D68" s="919" t="s">
        <v>757</v>
      </c>
      <c r="E68" s="92" t="s">
        <v>278</v>
      </c>
      <c r="F68" s="197" t="s">
        <v>775</v>
      </c>
      <c r="G68" s="92" t="s">
        <v>321</v>
      </c>
      <c r="H68" s="312" t="s">
        <v>780</v>
      </c>
      <c r="I68" s="919" t="s">
        <v>781</v>
      </c>
      <c r="J68" s="310" t="s">
        <v>761</v>
      </c>
      <c r="K68" s="363" t="s">
        <v>782</v>
      </c>
      <c r="L68" s="363" t="s">
        <v>778</v>
      </c>
      <c r="M68" s="270" t="s">
        <v>761</v>
      </c>
      <c r="N68" s="270" t="s">
        <v>761</v>
      </c>
      <c r="O68" s="92" t="s">
        <v>221</v>
      </c>
      <c r="P68" s="234" t="s">
        <v>725</v>
      </c>
      <c r="Q68" s="476"/>
      <c r="R68" s="476"/>
      <c r="S68" s="477"/>
      <c r="T68" s="197" t="s">
        <v>402</v>
      </c>
      <c r="U68" s="63"/>
      <c r="V68" s="92"/>
      <c r="W68" s="92"/>
      <c r="X68" s="92"/>
      <c r="Y68" s="92"/>
      <c r="Z68" s="92"/>
      <c r="AA68" s="92"/>
      <c r="AB68" s="92"/>
      <c r="AC68" s="92">
        <f>SUM(V68:AB68)</f>
        <v>0</v>
      </c>
      <c r="AD68" s="92"/>
      <c r="AE68" s="120"/>
      <c r="AF68" s="120"/>
      <c r="AG68" s="120"/>
      <c r="AH68" s="120">
        <f t="shared" si="8"/>
        <v>0</v>
      </c>
      <c r="AI68" s="127"/>
      <c r="AJ68" s="92"/>
      <c r="AK68" s="92"/>
      <c r="AL68" s="160"/>
      <c r="AM68" s="160"/>
      <c r="AN68" s="477"/>
      <c r="AO68" s="93" t="s">
        <v>403</v>
      </c>
      <c r="AP68" s="1130" t="s">
        <v>799</v>
      </c>
      <c r="AQ68" s="313">
        <v>0.2</v>
      </c>
      <c r="AR68" s="234" t="s">
        <v>800</v>
      </c>
      <c r="AS68" s="234" t="s">
        <v>725</v>
      </c>
      <c r="AT68" s="199">
        <v>43952</v>
      </c>
      <c r="AU68" s="199">
        <v>44195</v>
      </c>
      <c r="AV68" s="314">
        <v>1</v>
      </c>
      <c r="AW68" s="274" t="s">
        <v>801</v>
      </c>
      <c r="AX68" s="306" t="s">
        <v>797</v>
      </c>
      <c r="AY68" s="277">
        <v>43941</v>
      </c>
      <c r="AZ68" s="242" t="s">
        <v>802</v>
      </c>
      <c r="BA68" s="240">
        <v>0.05</v>
      </c>
      <c r="BB68" s="241">
        <v>43955</v>
      </c>
      <c r="BC68" s="660" t="s">
        <v>620</v>
      </c>
      <c r="BD68" s="688">
        <v>44057</v>
      </c>
      <c r="BE68" s="864" t="s">
        <v>3668</v>
      </c>
      <c r="BF68" s="692">
        <v>0.13300000000000001</v>
      </c>
      <c r="BG68" s="803">
        <v>44075</v>
      </c>
      <c r="BH68" s="660" t="s">
        <v>620</v>
      </c>
      <c r="BI68" s="1054">
        <v>44165</v>
      </c>
      <c r="BJ68" s="93" t="s">
        <v>4613</v>
      </c>
      <c r="BK68" s="314">
        <v>0.2</v>
      </c>
      <c r="BL68" s="154">
        <v>44172</v>
      </c>
      <c r="BM68" s="660" t="s">
        <v>620</v>
      </c>
    </row>
    <row r="69" spans="1:65" s="98" customFormat="1" ht="50.1" customHeight="1" x14ac:dyDescent="0.3">
      <c r="A69" s="122"/>
      <c r="B69" s="563">
        <v>23</v>
      </c>
      <c r="C69" s="1608" t="s">
        <v>318</v>
      </c>
      <c r="D69" s="919" t="s">
        <v>757</v>
      </c>
      <c r="E69" s="92" t="s">
        <v>278</v>
      </c>
      <c r="F69" s="197" t="s">
        <v>775</v>
      </c>
      <c r="G69" s="92" t="s">
        <v>321</v>
      </c>
      <c r="H69" s="234" t="s">
        <v>783</v>
      </c>
      <c r="I69" s="919" t="s">
        <v>781</v>
      </c>
      <c r="J69" s="310" t="s">
        <v>761</v>
      </c>
      <c r="K69" s="195" t="s">
        <v>784</v>
      </c>
      <c r="L69" s="363" t="s">
        <v>778</v>
      </c>
      <c r="M69" s="270" t="s">
        <v>761</v>
      </c>
      <c r="N69" s="270" t="s">
        <v>761</v>
      </c>
      <c r="O69" s="92" t="s">
        <v>221</v>
      </c>
      <c r="P69" s="234" t="s">
        <v>785</v>
      </c>
      <c r="Q69" s="476"/>
      <c r="R69" s="476"/>
      <c r="S69" s="477"/>
      <c r="T69" s="570" t="s">
        <v>402</v>
      </c>
      <c r="U69" s="63"/>
      <c r="V69" s="92"/>
      <c r="W69" s="92"/>
      <c r="X69" s="92"/>
      <c r="Y69" s="92"/>
      <c r="Z69" s="92"/>
      <c r="AA69" s="92"/>
      <c r="AB69" s="92"/>
      <c r="AC69" s="92">
        <f>SUM(V69:AB69)</f>
        <v>0</v>
      </c>
      <c r="AD69" s="92"/>
      <c r="AE69" s="120"/>
      <c r="AF69" s="120"/>
      <c r="AG69" s="120"/>
      <c r="AH69" s="120">
        <f t="shared" si="8"/>
        <v>0</v>
      </c>
      <c r="AI69" s="127"/>
      <c r="AJ69" s="92"/>
      <c r="AK69" s="92"/>
      <c r="AL69" s="160"/>
      <c r="AM69" s="160"/>
      <c r="AN69" s="477"/>
      <c r="AO69" s="93" t="s">
        <v>403</v>
      </c>
      <c r="AP69" s="1132" t="s">
        <v>3183</v>
      </c>
      <c r="AQ69" s="313">
        <v>0.2</v>
      </c>
      <c r="AR69" s="234" t="s">
        <v>3184</v>
      </c>
      <c r="AS69" s="234" t="s">
        <v>3185</v>
      </c>
      <c r="AT69" s="199">
        <v>43952</v>
      </c>
      <c r="AU69" s="199">
        <v>44195</v>
      </c>
      <c r="AV69" s="311">
        <v>1</v>
      </c>
      <c r="AW69" s="274" t="s">
        <v>3186</v>
      </c>
      <c r="AX69" s="306" t="s">
        <v>797</v>
      </c>
      <c r="AY69" s="315" t="s">
        <v>402</v>
      </c>
      <c r="AZ69" s="316" t="s">
        <v>402</v>
      </c>
      <c r="BA69" s="314" t="s">
        <v>402</v>
      </c>
      <c r="BB69" s="314" t="s">
        <v>402</v>
      </c>
      <c r="BC69" s="314" t="s">
        <v>402</v>
      </c>
      <c r="BD69" s="688">
        <v>44057</v>
      </c>
      <c r="BE69" s="723" t="s">
        <v>3661</v>
      </c>
      <c r="BF69" s="633">
        <v>0</v>
      </c>
      <c r="BG69" s="803">
        <v>44075</v>
      </c>
      <c r="BH69" s="857" t="s">
        <v>612</v>
      </c>
      <c r="BI69" s="1054">
        <v>44165</v>
      </c>
      <c r="BJ69" s="797" t="s">
        <v>4693</v>
      </c>
      <c r="BK69" s="314">
        <v>0.2</v>
      </c>
      <c r="BL69" s="154">
        <v>44172</v>
      </c>
      <c r="BM69" s="660" t="s">
        <v>620</v>
      </c>
    </row>
    <row r="70" spans="1:65" s="98" customFormat="1" ht="50.1" customHeight="1" x14ac:dyDescent="0.3">
      <c r="A70" s="122"/>
      <c r="B70" s="563">
        <v>24</v>
      </c>
      <c r="C70" s="1608" t="s">
        <v>318</v>
      </c>
      <c r="D70" s="919" t="s">
        <v>757</v>
      </c>
      <c r="E70" s="92" t="s">
        <v>278</v>
      </c>
      <c r="F70" s="309" t="s">
        <v>803</v>
      </c>
      <c r="G70" s="92" t="s">
        <v>323</v>
      </c>
      <c r="H70" s="234" t="s">
        <v>783</v>
      </c>
      <c r="I70" s="242" t="s">
        <v>804</v>
      </c>
      <c r="J70" s="310" t="s">
        <v>761</v>
      </c>
      <c r="K70" s="507" t="s">
        <v>805</v>
      </c>
      <c r="L70" s="507" t="s">
        <v>806</v>
      </c>
      <c r="M70" s="234" t="s">
        <v>807</v>
      </c>
      <c r="N70" s="270" t="s">
        <v>761</v>
      </c>
      <c r="O70" s="92" t="s">
        <v>221</v>
      </c>
      <c r="P70" s="234" t="s">
        <v>809</v>
      </c>
      <c r="Q70" s="476">
        <v>3</v>
      </c>
      <c r="R70" s="476">
        <v>5</v>
      </c>
      <c r="S70" s="477" t="s">
        <v>354</v>
      </c>
      <c r="T70" s="570" t="s">
        <v>811</v>
      </c>
      <c r="U70" s="63" t="s">
        <v>167</v>
      </c>
      <c r="V70" s="92">
        <v>15</v>
      </c>
      <c r="W70" s="92">
        <v>15</v>
      </c>
      <c r="X70" s="92">
        <v>15</v>
      </c>
      <c r="Y70" s="92">
        <v>15</v>
      </c>
      <c r="Z70" s="92">
        <v>15</v>
      </c>
      <c r="AA70" s="92">
        <v>15</v>
      </c>
      <c r="AB70" s="92">
        <v>10</v>
      </c>
      <c r="AC70" s="92">
        <f t="shared" si="7"/>
        <v>100</v>
      </c>
      <c r="AD70" s="92" t="s">
        <v>161</v>
      </c>
      <c r="AE70" s="120" t="s">
        <v>161</v>
      </c>
      <c r="AF70" s="120" t="s">
        <v>161</v>
      </c>
      <c r="AG70" s="120">
        <v>100</v>
      </c>
      <c r="AH70" s="120">
        <f t="shared" si="8"/>
        <v>100</v>
      </c>
      <c r="AI70" s="626">
        <f>AVERAGE(AH70:AH71)</f>
        <v>100</v>
      </c>
      <c r="AJ70" s="92" t="s">
        <v>161</v>
      </c>
      <c r="AK70" s="92" t="s">
        <v>361</v>
      </c>
      <c r="AL70" s="160">
        <v>1</v>
      </c>
      <c r="AM70" s="160">
        <v>5</v>
      </c>
      <c r="AN70" s="477" t="s">
        <v>354</v>
      </c>
      <c r="AO70" s="93" t="s">
        <v>403</v>
      </c>
      <c r="AP70" s="1130" t="s">
        <v>4004</v>
      </c>
      <c r="AQ70" s="313" t="s">
        <v>812</v>
      </c>
      <c r="AR70" s="234" t="s">
        <v>4005</v>
      </c>
      <c r="AS70" s="234" t="s">
        <v>725</v>
      </c>
      <c r="AT70" s="199">
        <v>43952</v>
      </c>
      <c r="AU70" s="199">
        <v>44195</v>
      </c>
      <c r="AV70" s="314">
        <v>1</v>
      </c>
      <c r="AW70" s="318" t="s">
        <v>813</v>
      </c>
      <c r="AX70" s="306" t="s">
        <v>814</v>
      </c>
      <c r="AY70" s="315" t="s">
        <v>402</v>
      </c>
      <c r="AZ70" s="315" t="s">
        <v>402</v>
      </c>
      <c r="BA70" s="315" t="s">
        <v>402</v>
      </c>
      <c r="BB70" s="315" t="s">
        <v>402</v>
      </c>
      <c r="BC70" s="315" t="s">
        <v>402</v>
      </c>
      <c r="BD70" s="688">
        <v>44057</v>
      </c>
      <c r="BE70" s="870" t="s">
        <v>3662</v>
      </c>
      <c r="BF70" s="633">
        <v>0.1</v>
      </c>
      <c r="BG70" s="803">
        <v>44075</v>
      </c>
      <c r="BH70" s="660" t="s">
        <v>1899</v>
      </c>
      <c r="BI70" s="1054">
        <v>44165</v>
      </c>
      <c r="BJ70" s="93" t="s">
        <v>4614</v>
      </c>
      <c r="BK70" s="364">
        <v>0.5</v>
      </c>
      <c r="BL70" s="154">
        <v>44172</v>
      </c>
      <c r="BM70" s="660" t="s">
        <v>620</v>
      </c>
    </row>
    <row r="71" spans="1:65" s="98" customFormat="1" ht="50.1" customHeight="1" x14ac:dyDescent="0.3">
      <c r="A71" s="122"/>
      <c r="B71" s="563">
        <v>24</v>
      </c>
      <c r="C71" s="1608" t="s">
        <v>318</v>
      </c>
      <c r="D71" s="242" t="s">
        <v>757</v>
      </c>
      <c r="E71" s="92" t="s">
        <v>278</v>
      </c>
      <c r="F71" s="197" t="s">
        <v>803</v>
      </c>
      <c r="G71" s="92" t="s">
        <v>323</v>
      </c>
      <c r="H71" s="234" t="s">
        <v>783</v>
      </c>
      <c r="I71" s="242" t="s">
        <v>804</v>
      </c>
      <c r="J71" s="310" t="s">
        <v>761</v>
      </c>
      <c r="K71" s="507" t="s">
        <v>808</v>
      </c>
      <c r="L71" s="507" t="s">
        <v>806</v>
      </c>
      <c r="M71" s="270" t="s">
        <v>807</v>
      </c>
      <c r="N71" s="270" t="s">
        <v>761</v>
      </c>
      <c r="O71" s="92" t="s">
        <v>221</v>
      </c>
      <c r="P71" s="234" t="s">
        <v>810</v>
      </c>
      <c r="Q71" s="476"/>
      <c r="R71" s="476"/>
      <c r="S71" s="477"/>
      <c r="T71" s="571" t="s">
        <v>3204</v>
      </c>
      <c r="U71" s="63" t="s">
        <v>167</v>
      </c>
      <c r="V71" s="92">
        <v>15</v>
      </c>
      <c r="W71" s="92">
        <v>15</v>
      </c>
      <c r="X71" s="92">
        <v>15</v>
      </c>
      <c r="Y71" s="92">
        <v>15</v>
      </c>
      <c r="Z71" s="92">
        <v>15</v>
      </c>
      <c r="AA71" s="92">
        <v>15</v>
      </c>
      <c r="AB71" s="92">
        <v>10</v>
      </c>
      <c r="AC71" s="92">
        <f t="shared" si="7"/>
        <v>100</v>
      </c>
      <c r="AD71" s="92" t="s">
        <v>161</v>
      </c>
      <c r="AE71" s="120" t="s">
        <v>161</v>
      </c>
      <c r="AF71" s="120" t="s">
        <v>161</v>
      </c>
      <c r="AG71" s="120">
        <v>100</v>
      </c>
      <c r="AH71" s="120">
        <f t="shared" si="8"/>
        <v>100</v>
      </c>
      <c r="AI71" s="127"/>
      <c r="AJ71" s="92"/>
      <c r="AK71" s="92" t="s">
        <v>361</v>
      </c>
      <c r="AL71" s="160"/>
      <c r="AM71" s="160"/>
      <c r="AN71" s="477"/>
      <c r="AO71" s="93" t="s">
        <v>403</v>
      </c>
      <c r="AP71" s="1130" t="s">
        <v>815</v>
      </c>
      <c r="AQ71" s="313" t="s">
        <v>812</v>
      </c>
      <c r="AR71" s="234" t="s">
        <v>816</v>
      </c>
      <c r="AS71" s="319" t="s">
        <v>725</v>
      </c>
      <c r="AT71" s="627">
        <v>43952</v>
      </c>
      <c r="AU71" s="627">
        <v>44195</v>
      </c>
      <c r="AV71" s="314">
        <v>1</v>
      </c>
      <c r="AW71" s="318" t="s">
        <v>3228</v>
      </c>
      <c r="AX71" s="320" t="s">
        <v>814</v>
      </c>
      <c r="AY71" s="315" t="s">
        <v>402</v>
      </c>
      <c r="AZ71" s="315" t="s">
        <v>402</v>
      </c>
      <c r="BA71" s="315" t="s">
        <v>402</v>
      </c>
      <c r="BB71" s="315" t="s">
        <v>402</v>
      </c>
      <c r="BC71" s="315" t="s">
        <v>402</v>
      </c>
      <c r="BD71" s="688">
        <v>44057</v>
      </c>
      <c r="BE71" s="864" t="s">
        <v>3663</v>
      </c>
      <c r="BF71" s="633">
        <v>0.5</v>
      </c>
      <c r="BG71" s="803">
        <v>44075</v>
      </c>
      <c r="BH71" s="660" t="s">
        <v>620</v>
      </c>
      <c r="BI71" s="1054">
        <v>44165</v>
      </c>
      <c r="BJ71" s="1115" t="s">
        <v>4615</v>
      </c>
      <c r="BK71" s="314">
        <v>0.5</v>
      </c>
      <c r="BL71" s="154">
        <v>44172</v>
      </c>
      <c r="BM71" s="660" t="s">
        <v>620</v>
      </c>
    </row>
    <row r="72" spans="1:65" s="98" customFormat="1" ht="50.1" customHeight="1" x14ac:dyDescent="0.3">
      <c r="A72" s="122"/>
      <c r="B72" s="345">
        <v>26</v>
      </c>
      <c r="C72" s="1610" t="s">
        <v>295</v>
      </c>
      <c r="D72" s="882" t="s">
        <v>296</v>
      </c>
      <c r="E72" s="275" t="s">
        <v>164</v>
      </c>
      <c r="F72" s="463" t="s">
        <v>1097</v>
      </c>
      <c r="G72" s="92" t="s">
        <v>326</v>
      </c>
      <c r="H72" s="92" t="s">
        <v>402</v>
      </c>
      <c r="I72" s="272" t="s">
        <v>2113</v>
      </c>
      <c r="J72" s="92" t="s">
        <v>402</v>
      </c>
      <c r="K72" s="272" t="s">
        <v>2114</v>
      </c>
      <c r="L72" s="1227" t="s">
        <v>2115</v>
      </c>
      <c r="M72" s="92" t="s">
        <v>402</v>
      </c>
      <c r="N72" s="92" t="s">
        <v>402</v>
      </c>
      <c r="O72" s="92" t="s">
        <v>166</v>
      </c>
      <c r="P72" s="236" t="s">
        <v>2105</v>
      </c>
      <c r="Q72" s="476">
        <v>3</v>
      </c>
      <c r="R72" s="476">
        <v>3</v>
      </c>
      <c r="S72" s="477" t="s">
        <v>353</v>
      </c>
      <c r="T72" s="1228" t="s">
        <v>2116</v>
      </c>
      <c r="U72" s="63" t="s">
        <v>167</v>
      </c>
      <c r="V72" s="92">
        <v>15</v>
      </c>
      <c r="W72" s="92">
        <v>15</v>
      </c>
      <c r="X72" s="92">
        <v>15</v>
      </c>
      <c r="Y72" s="92">
        <v>15</v>
      </c>
      <c r="Z72" s="92">
        <v>15</v>
      </c>
      <c r="AA72" s="92">
        <v>15</v>
      </c>
      <c r="AB72" s="92">
        <v>10</v>
      </c>
      <c r="AC72" s="92">
        <f t="shared" si="7"/>
        <v>100</v>
      </c>
      <c r="AD72" s="92" t="s">
        <v>161</v>
      </c>
      <c r="AE72" s="120" t="s">
        <v>161</v>
      </c>
      <c r="AF72" s="120" t="s">
        <v>161</v>
      </c>
      <c r="AG72" s="120">
        <v>100</v>
      </c>
      <c r="AH72" s="120">
        <f t="shared" ref="AH72:AH78" si="9">AVERAGE(AC72,AG72)</f>
        <v>100</v>
      </c>
      <c r="AI72" s="127">
        <f>AVERAGE(AH72:AH75)</f>
        <v>100</v>
      </c>
      <c r="AJ72" s="92" t="s">
        <v>161</v>
      </c>
      <c r="AK72" s="92" t="s">
        <v>361</v>
      </c>
      <c r="AL72" s="160">
        <v>2</v>
      </c>
      <c r="AM72" s="160">
        <v>3</v>
      </c>
      <c r="AN72" s="477" t="s">
        <v>352</v>
      </c>
      <c r="AO72" s="93" t="s">
        <v>403</v>
      </c>
      <c r="AP72" s="1124" t="s">
        <v>2117</v>
      </c>
      <c r="AQ72" s="1257">
        <v>0.5</v>
      </c>
      <c r="AR72" s="920" t="s">
        <v>4009</v>
      </c>
      <c r="AS72" s="1239" t="s">
        <v>2118</v>
      </c>
      <c r="AT72" s="467">
        <v>43831</v>
      </c>
      <c r="AU72" s="467">
        <v>44195</v>
      </c>
      <c r="AV72" s="1240">
        <v>3</v>
      </c>
      <c r="AW72" s="1241" t="s">
        <v>2119</v>
      </c>
      <c r="AX72" s="1242" t="s">
        <v>2120</v>
      </c>
      <c r="AY72" s="441" t="s">
        <v>2121</v>
      </c>
      <c r="AZ72" s="659" t="s">
        <v>2122</v>
      </c>
      <c r="BA72" s="487" t="s">
        <v>2123</v>
      </c>
      <c r="BB72" s="241">
        <v>43955</v>
      </c>
      <c r="BC72" s="488" t="s">
        <v>937</v>
      </c>
      <c r="BD72" s="693" t="s">
        <v>3280</v>
      </c>
      <c r="BE72" s="806" t="s">
        <v>3282</v>
      </c>
      <c r="BF72" s="487" t="s">
        <v>3283</v>
      </c>
      <c r="BG72" s="803">
        <v>44075</v>
      </c>
      <c r="BH72" s="828" t="s">
        <v>937</v>
      </c>
      <c r="BI72" s="630" t="s">
        <v>4061</v>
      </c>
      <c r="BJ72" s="806" t="s">
        <v>4062</v>
      </c>
      <c r="BK72" s="74" t="s">
        <v>4063</v>
      </c>
      <c r="BL72" s="154">
        <v>44172</v>
      </c>
      <c r="BM72" s="1260" t="s">
        <v>620</v>
      </c>
    </row>
    <row r="73" spans="1:65" s="98" customFormat="1" ht="50.1" customHeight="1" x14ac:dyDescent="0.3">
      <c r="A73" s="122"/>
      <c r="B73" s="345">
        <v>26</v>
      </c>
      <c r="C73" s="1610" t="s">
        <v>295</v>
      </c>
      <c r="D73" s="882" t="s">
        <v>296</v>
      </c>
      <c r="E73" s="275" t="s">
        <v>164</v>
      </c>
      <c r="F73" s="463" t="s">
        <v>1097</v>
      </c>
      <c r="G73" s="92" t="s">
        <v>326</v>
      </c>
      <c r="H73" s="92" t="s">
        <v>402</v>
      </c>
      <c r="I73" s="272" t="s">
        <v>2113</v>
      </c>
      <c r="J73" s="92" t="s">
        <v>402</v>
      </c>
      <c r="K73" s="272" t="s">
        <v>2124</v>
      </c>
      <c r="L73" s="1227" t="s">
        <v>2115</v>
      </c>
      <c r="M73" s="92" t="s">
        <v>402</v>
      </c>
      <c r="N73" s="92" t="s">
        <v>402</v>
      </c>
      <c r="O73" s="92" t="s">
        <v>166</v>
      </c>
      <c r="P73" s="236" t="s">
        <v>2105</v>
      </c>
      <c r="Q73" s="476"/>
      <c r="R73" s="476"/>
      <c r="S73" s="477"/>
      <c r="T73" s="1228" t="s">
        <v>2125</v>
      </c>
      <c r="U73" s="63" t="s">
        <v>167</v>
      </c>
      <c r="V73" s="92">
        <v>15</v>
      </c>
      <c r="W73" s="92">
        <v>15</v>
      </c>
      <c r="X73" s="92">
        <v>15</v>
      </c>
      <c r="Y73" s="92">
        <v>15</v>
      </c>
      <c r="Z73" s="92">
        <v>15</v>
      </c>
      <c r="AA73" s="92">
        <v>15</v>
      </c>
      <c r="AB73" s="92">
        <v>10</v>
      </c>
      <c r="AC73" s="92">
        <f t="shared" si="7"/>
        <v>100</v>
      </c>
      <c r="AD73" s="92" t="s">
        <v>161</v>
      </c>
      <c r="AE73" s="120" t="s">
        <v>161</v>
      </c>
      <c r="AF73" s="120" t="s">
        <v>161</v>
      </c>
      <c r="AG73" s="120">
        <v>100</v>
      </c>
      <c r="AH73" s="120">
        <f t="shared" si="9"/>
        <v>100</v>
      </c>
      <c r="AI73" s="127"/>
      <c r="AJ73" s="92"/>
      <c r="AK73" s="92" t="s">
        <v>361</v>
      </c>
      <c r="AL73" s="160"/>
      <c r="AM73" s="160"/>
      <c r="AN73" s="477"/>
      <c r="AO73" s="93" t="s">
        <v>403</v>
      </c>
      <c r="AP73" s="1124" t="s">
        <v>2126</v>
      </c>
      <c r="AQ73" s="1257">
        <v>0.5</v>
      </c>
      <c r="AR73" s="920" t="s">
        <v>2127</v>
      </c>
      <c r="AS73" s="1239" t="s">
        <v>2128</v>
      </c>
      <c r="AT73" s="467">
        <v>43831</v>
      </c>
      <c r="AU73" s="467">
        <v>44195</v>
      </c>
      <c r="AV73" s="1238">
        <v>1</v>
      </c>
      <c r="AW73" s="464" t="s">
        <v>2129</v>
      </c>
      <c r="AX73" s="1242" t="s">
        <v>2120</v>
      </c>
      <c r="AY73" s="441" t="s">
        <v>2121</v>
      </c>
      <c r="AZ73" s="659" t="s">
        <v>2130</v>
      </c>
      <c r="BA73" s="487" t="s">
        <v>3252</v>
      </c>
      <c r="BB73" s="241">
        <v>43955</v>
      </c>
      <c r="BC73" s="488" t="s">
        <v>937</v>
      </c>
      <c r="BD73" s="693" t="s">
        <v>3281</v>
      </c>
      <c r="BE73" s="806" t="s">
        <v>3284</v>
      </c>
      <c r="BF73" s="487" t="s">
        <v>3283</v>
      </c>
      <c r="BG73" s="803">
        <v>44075</v>
      </c>
      <c r="BH73" s="828" t="s">
        <v>937</v>
      </c>
      <c r="BI73" s="630" t="s">
        <v>4061</v>
      </c>
      <c r="BJ73" s="806" t="s">
        <v>4064</v>
      </c>
      <c r="BK73" s="74" t="s">
        <v>4063</v>
      </c>
      <c r="BL73" s="154">
        <v>44172</v>
      </c>
      <c r="BM73" s="1260" t="s">
        <v>620</v>
      </c>
    </row>
    <row r="74" spans="1:65" s="98" customFormat="1" ht="50.1" customHeight="1" x14ac:dyDescent="0.3">
      <c r="A74" s="122"/>
      <c r="B74" s="345">
        <v>26</v>
      </c>
      <c r="C74" s="1608" t="s">
        <v>295</v>
      </c>
      <c r="D74" s="918" t="s">
        <v>296</v>
      </c>
      <c r="E74" s="92" t="s">
        <v>164</v>
      </c>
      <c r="F74" s="414" t="s">
        <v>1097</v>
      </c>
      <c r="G74" s="92" t="s">
        <v>326</v>
      </c>
      <c r="H74" s="92" t="s">
        <v>402</v>
      </c>
      <c r="I74" s="242" t="s">
        <v>2113</v>
      </c>
      <c r="J74" s="92" t="s">
        <v>402</v>
      </c>
      <c r="K74" s="883" t="s">
        <v>402</v>
      </c>
      <c r="L74" s="1108" t="s">
        <v>2115</v>
      </c>
      <c r="M74" s="92" t="s">
        <v>402</v>
      </c>
      <c r="N74" s="92" t="s">
        <v>402</v>
      </c>
      <c r="O74" s="92" t="s">
        <v>166</v>
      </c>
      <c r="P74" s="236" t="s">
        <v>2105</v>
      </c>
      <c r="Q74" s="476"/>
      <c r="R74" s="476"/>
      <c r="S74" s="477"/>
      <c r="T74" s="428" t="s">
        <v>2131</v>
      </c>
      <c r="U74" s="63" t="s">
        <v>167</v>
      </c>
      <c r="V74" s="92">
        <v>15</v>
      </c>
      <c r="W74" s="92">
        <v>15</v>
      </c>
      <c r="X74" s="92">
        <v>15</v>
      </c>
      <c r="Y74" s="92">
        <v>15</v>
      </c>
      <c r="Z74" s="92">
        <v>15</v>
      </c>
      <c r="AA74" s="92">
        <v>15</v>
      </c>
      <c r="AB74" s="92">
        <v>10</v>
      </c>
      <c r="AC74" s="92">
        <f t="shared" si="7"/>
        <v>100</v>
      </c>
      <c r="AD74" s="92" t="s">
        <v>161</v>
      </c>
      <c r="AE74" s="120" t="s">
        <v>161</v>
      </c>
      <c r="AF74" s="120" t="s">
        <v>161</v>
      </c>
      <c r="AG74" s="120">
        <v>100</v>
      </c>
      <c r="AH74" s="120">
        <f t="shared" si="9"/>
        <v>100</v>
      </c>
      <c r="AI74" s="127"/>
      <c r="AJ74" s="92"/>
      <c r="AK74" s="92" t="s">
        <v>361</v>
      </c>
      <c r="AL74" s="160"/>
      <c r="AM74" s="160"/>
      <c r="AN74" s="477"/>
      <c r="AO74" s="93" t="s">
        <v>403</v>
      </c>
      <c r="AP74" s="127"/>
      <c r="AQ74" s="234" t="s">
        <v>402</v>
      </c>
      <c r="AR74" s="234" t="s">
        <v>402</v>
      </c>
      <c r="AS74" s="234" t="s">
        <v>402</v>
      </c>
      <c r="AT74" s="199" t="s">
        <v>402</v>
      </c>
      <c r="AU74" s="199" t="s">
        <v>402</v>
      </c>
      <c r="AV74" s="234" t="s">
        <v>402</v>
      </c>
      <c r="AW74" s="234" t="s">
        <v>402</v>
      </c>
      <c r="AX74" s="234" t="s">
        <v>402</v>
      </c>
      <c r="AY74" s="234" t="s">
        <v>402</v>
      </c>
      <c r="AZ74" s="234" t="s">
        <v>402</v>
      </c>
      <c r="BA74" s="234" t="s">
        <v>402</v>
      </c>
      <c r="BB74" s="199" t="s">
        <v>402</v>
      </c>
      <c r="BC74" s="199" t="s">
        <v>402</v>
      </c>
      <c r="BD74" s="93" t="s">
        <v>402</v>
      </c>
      <c r="BE74" s="863" t="s">
        <v>402</v>
      </c>
      <c r="BF74" s="93" t="s">
        <v>402</v>
      </c>
      <c r="BG74" s="804"/>
      <c r="BH74" s="97"/>
      <c r="BI74" s="1033" t="s">
        <v>402</v>
      </c>
      <c r="BJ74" s="1033" t="s">
        <v>402</v>
      </c>
      <c r="BK74" s="1033" t="s">
        <v>402</v>
      </c>
      <c r="BL74" s="155"/>
      <c r="BM74" s="97"/>
    </row>
    <row r="75" spans="1:65" s="98" customFormat="1" ht="50.1" customHeight="1" x14ac:dyDescent="0.3">
      <c r="A75" s="122"/>
      <c r="B75" s="345">
        <v>26</v>
      </c>
      <c r="C75" s="1608" t="s">
        <v>295</v>
      </c>
      <c r="D75" s="918" t="s">
        <v>296</v>
      </c>
      <c r="E75" s="92" t="s">
        <v>164</v>
      </c>
      <c r="F75" s="414" t="s">
        <v>1097</v>
      </c>
      <c r="G75" s="92" t="s">
        <v>326</v>
      </c>
      <c r="H75" s="92" t="s">
        <v>402</v>
      </c>
      <c r="I75" s="242" t="s">
        <v>2113</v>
      </c>
      <c r="J75" s="92" t="s">
        <v>402</v>
      </c>
      <c r="K75" s="883" t="s">
        <v>402</v>
      </c>
      <c r="L75" s="1108" t="s">
        <v>2115</v>
      </c>
      <c r="M75" s="92" t="s">
        <v>402</v>
      </c>
      <c r="N75" s="92" t="s">
        <v>402</v>
      </c>
      <c r="O75" s="92" t="s">
        <v>166</v>
      </c>
      <c r="P75" s="236" t="s">
        <v>2105</v>
      </c>
      <c r="Q75" s="476"/>
      <c r="R75" s="476"/>
      <c r="S75" s="477"/>
      <c r="T75" s="428" t="s">
        <v>2132</v>
      </c>
      <c r="U75" s="63" t="s">
        <v>167</v>
      </c>
      <c r="V75" s="92">
        <v>15</v>
      </c>
      <c r="W75" s="92">
        <v>15</v>
      </c>
      <c r="X75" s="92">
        <v>15</v>
      </c>
      <c r="Y75" s="92">
        <v>15</v>
      </c>
      <c r="Z75" s="92">
        <v>15</v>
      </c>
      <c r="AA75" s="92">
        <v>15</v>
      </c>
      <c r="AB75" s="92">
        <v>10</v>
      </c>
      <c r="AC75" s="92">
        <f t="shared" si="7"/>
        <v>100</v>
      </c>
      <c r="AD75" s="92" t="s">
        <v>161</v>
      </c>
      <c r="AE75" s="120" t="s">
        <v>161</v>
      </c>
      <c r="AF75" s="120" t="s">
        <v>161</v>
      </c>
      <c r="AG75" s="120">
        <v>100</v>
      </c>
      <c r="AH75" s="120">
        <f t="shared" si="9"/>
        <v>100</v>
      </c>
      <c r="AI75" s="127"/>
      <c r="AJ75" s="92"/>
      <c r="AK75" s="92" t="s">
        <v>361</v>
      </c>
      <c r="AL75" s="160"/>
      <c r="AM75" s="160"/>
      <c r="AN75" s="477"/>
      <c r="AO75" s="93" t="s">
        <v>403</v>
      </c>
      <c r="AP75" s="127"/>
      <c r="AQ75" s="234" t="s">
        <v>402</v>
      </c>
      <c r="AR75" s="234" t="s">
        <v>402</v>
      </c>
      <c r="AS75" s="234" t="s">
        <v>402</v>
      </c>
      <c r="AT75" s="199" t="s">
        <v>402</v>
      </c>
      <c r="AU75" s="199" t="s">
        <v>402</v>
      </c>
      <c r="AV75" s="234" t="s">
        <v>402</v>
      </c>
      <c r="AW75" s="234" t="s">
        <v>402</v>
      </c>
      <c r="AX75" s="234" t="s">
        <v>402</v>
      </c>
      <c r="AY75" s="234" t="s">
        <v>402</v>
      </c>
      <c r="AZ75" s="234" t="s">
        <v>402</v>
      </c>
      <c r="BA75" s="234" t="s">
        <v>402</v>
      </c>
      <c r="BB75" s="199" t="s">
        <v>402</v>
      </c>
      <c r="BC75" s="199" t="s">
        <v>402</v>
      </c>
      <c r="BD75" s="93" t="s">
        <v>402</v>
      </c>
      <c r="BE75" s="863" t="s">
        <v>402</v>
      </c>
      <c r="BF75" s="93" t="s">
        <v>402</v>
      </c>
      <c r="BG75" s="804"/>
      <c r="BH75" s="97"/>
      <c r="BI75" s="1033" t="s">
        <v>402</v>
      </c>
      <c r="BJ75" s="1033" t="s">
        <v>402</v>
      </c>
      <c r="BK75" s="1033" t="s">
        <v>402</v>
      </c>
      <c r="BL75" s="155"/>
      <c r="BM75" s="97"/>
    </row>
    <row r="76" spans="1:65" s="98" customFormat="1" ht="50.1" customHeight="1" x14ac:dyDescent="0.3">
      <c r="A76" s="122"/>
      <c r="B76" s="438">
        <v>27</v>
      </c>
      <c r="C76" s="1610" t="s">
        <v>295</v>
      </c>
      <c r="D76" s="882" t="s">
        <v>296</v>
      </c>
      <c r="E76" s="275" t="s">
        <v>169</v>
      </c>
      <c r="F76" s="472" t="s">
        <v>1663</v>
      </c>
      <c r="G76" s="92" t="s">
        <v>322</v>
      </c>
      <c r="H76" s="92" t="s">
        <v>402</v>
      </c>
      <c r="I76" s="882" t="s">
        <v>1664</v>
      </c>
      <c r="J76" s="92" t="s">
        <v>402</v>
      </c>
      <c r="K76" s="882" t="s">
        <v>3188</v>
      </c>
      <c r="L76" s="1229" t="s">
        <v>1666</v>
      </c>
      <c r="M76" s="92" t="s">
        <v>402</v>
      </c>
      <c r="N76" s="92" t="s">
        <v>402</v>
      </c>
      <c r="O76" s="92" t="s">
        <v>173</v>
      </c>
      <c r="P76" s="198" t="s">
        <v>1667</v>
      </c>
      <c r="Q76" s="476">
        <v>3</v>
      </c>
      <c r="R76" s="476">
        <v>4</v>
      </c>
      <c r="S76" s="477" t="s">
        <v>354</v>
      </c>
      <c r="T76" s="472" t="s">
        <v>1668</v>
      </c>
      <c r="U76" s="63" t="s">
        <v>167</v>
      </c>
      <c r="V76" s="92">
        <v>15</v>
      </c>
      <c r="W76" s="92">
        <v>15</v>
      </c>
      <c r="X76" s="92">
        <v>15</v>
      </c>
      <c r="Y76" s="92">
        <v>15</v>
      </c>
      <c r="Z76" s="92">
        <v>15</v>
      </c>
      <c r="AA76" s="92">
        <v>15</v>
      </c>
      <c r="AB76" s="92">
        <v>10</v>
      </c>
      <c r="AC76" s="92">
        <f t="shared" si="7"/>
        <v>100</v>
      </c>
      <c r="AD76" s="92" t="s">
        <v>161</v>
      </c>
      <c r="AE76" s="120" t="s">
        <v>161</v>
      </c>
      <c r="AF76" s="120" t="s">
        <v>161</v>
      </c>
      <c r="AG76" s="120">
        <v>100</v>
      </c>
      <c r="AH76" s="120">
        <f t="shared" si="9"/>
        <v>100</v>
      </c>
      <c r="AI76" s="127">
        <f>AVERAGE(AH76)</f>
        <v>100</v>
      </c>
      <c r="AJ76" s="92" t="s">
        <v>161</v>
      </c>
      <c r="AK76" s="92" t="s">
        <v>361</v>
      </c>
      <c r="AL76" s="160">
        <v>1</v>
      </c>
      <c r="AM76" s="160">
        <v>4</v>
      </c>
      <c r="AN76" s="477" t="s">
        <v>353</v>
      </c>
      <c r="AO76" s="93" t="s">
        <v>403</v>
      </c>
      <c r="AP76" s="1121" t="s">
        <v>1669</v>
      </c>
      <c r="AQ76" s="399">
        <v>1</v>
      </c>
      <c r="AR76" s="464" t="s">
        <v>1670</v>
      </c>
      <c r="AS76" s="464" t="s">
        <v>1671</v>
      </c>
      <c r="AT76" s="1243">
        <v>43831</v>
      </c>
      <c r="AU76" s="1243">
        <v>44195</v>
      </c>
      <c r="AV76" s="439">
        <v>1</v>
      </c>
      <c r="AW76" s="440" t="s">
        <v>1672</v>
      </c>
      <c r="AX76" s="464" t="s">
        <v>402</v>
      </c>
      <c r="AY76" s="441" t="s">
        <v>1673</v>
      </c>
      <c r="AZ76" s="239" t="s">
        <v>1674</v>
      </c>
      <c r="BA76" s="240" t="s">
        <v>1675</v>
      </c>
      <c r="BB76" s="241">
        <v>43955</v>
      </c>
      <c r="BC76" s="661" t="s">
        <v>1676</v>
      </c>
      <c r="BD76" s="693" t="s">
        <v>3734</v>
      </c>
      <c r="BE76" s="807" t="s">
        <v>3735</v>
      </c>
      <c r="BF76" s="321" t="s">
        <v>3736</v>
      </c>
      <c r="BG76" s="803">
        <v>44075</v>
      </c>
      <c r="BH76" s="827" t="s">
        <v>1219</v>
      </c>
      <c r="BI76" s="928" t="s">
        <v>4065</v>
      </c>
      <c r="BJ76" s="862" t="s">
        <v>4066</v>
      </c>
      <c r="BK76" s="314" t="s">
        <v>4067</v>
      </c>
      <c r="BL76" s="154">
        <v>44172</v>
      </c>
      <c r="BM76" s="661" t="s">
        <v>612</v>
      </c>
    </row>
    <row r="77" spans="1:65" s="98" customFormat="1" ht="50.1" customHeight="1" x14ac:dyDescent="0.3">
      <c r="A77" s="122"/>
      <c r="B77" s="564">
        <v>28</v>
      </c>
      <c r="C77" s="1608" t="s">
        <v>302</v>
      </c>
      <c r="D77" s="793" t="s">
        <v>2035</v>
      </c>
      <c r="E77" s="92" t="s">
        <v>164</v>
      </c>
      <c r="F77" s="414" t="s">
        <v>2036</v>
      </c>
      <c r="G77" s="92" t="s">
        <v>322</v>
      </c>
      <c r="H77" s="92" t="s">
        <v>402</v>
      </c>
      <c r="I77" s="96" t="s">
        <v>2037</v>
      </c>
      <c r="J77" s="92" t="s">
        <v>402</v>
      </c>
      <c r="K77" s="1104" t="s">
        <v>2038</v>
      </c>
      <c r="L77" s="444" t="s">
        <v>2039</v>
      </c>
      <c r="M77" s="92" t="s">
        <v>402</v>
      </c>
      <c r="N77" s="92" t="s">
        <v>402</v>
      </c>
      <c r="O77" s="92" t="s">
        <v>165</v>
      </c>
      <c r="P77" s="93" t="s">
        <v>2040</v>
      </c>
      <c r="Q77" s="476">
        <v>3</v>
      </c>
      <c r="R77" s="476">
        <v>3</v>
      </c>
      <c r="S77" s="477" t="s">
        <v>353</v>
      </c>
      <c r="T77" s="73" t="s">
        <v>2041</v>
      </c>
      <c r="U77" s="63" t="s">
        <v>167</v>
      </c>
      <c r="V77" s="92">
        <v>15</v>
      </c>
      <c r="W77" s="92">
        <v>15</v>
      </c>
      <c r="X77" s="92">
        <v>15</v>
      </c>
      <c r="Y77" s="92">
        <v>15</v>
      </c>
      <c r="Z77" s="92">
        <v>15</v>
      </c>
      <c r="AA77" s="92">
        <v>15</v>
      </c>
      <c r="AB77" s="92">
        <v>10</v>
      </c>
      <c r="AC77" s="92">
        <f t="shared" si="7"/>
        <v>100</v>
      </c>
      <c r="AD77" s="92" t="s">
        <v>161</v>
      </c>
      <c r="AE77" s="120" t="s">
        <v>161</v>
      </c>
      <c r="AF77" s="120" t="s">
        <v>161</v>
      </c>
      <c r="AG77" s="120">
        <v>100</v>
      </c>
      <c r="AH77" s="120">
        <f t="shared" si="9"/>
        <v>100</v>
      </c>
      <c r="AI77" s="127">
        <f>AVERAGE(AH77:AH77)</f>
        <v>100</v>
      </c>
      <c r="AJ77" s="92" t="s">
        <v>161</v>
      </c>
      <c r="AK77" s="92" t="s">
        <v>361</v>
      </c>
      <c r="AL77" s="160">
        <v>1</v>
      </c>
      <c r="AM77" s="160">
        <v>3</v>
      </c>
      <c r="AN77" s="477" t="s">
        <v>352</v>
      </c>
      <c r="AO77" s="93" t="s">
        <v>403</v>
      </c>
      <c r="AP77" s="1139" t="s">
        <v>2042</v>
      </c>
      <c r="AQ77" s="421">
        <v>1</v>
      </c>
      <c r="AR77" s="306" t="s">
        <v>2043</v>
      </c>
      <c r="AS77" s="306" t="s">
        <v>2044</v>
      </c>
      <c r="AT77" s="478">
        <v>43831</v>
      </c>
      <c r="AU77" s="478">
        <v>44166</v>
      </c>
      <c r="AV77" s="479">
        <v>1</v>
      </c>
      <c r="AW77" s="306" t="s">
        <v>2045</v>
      </c>
      <c r="AX77" s="480" t="s">
        <v>2046</v>
      </c>
      <c r="AY77" s="481" t="s">
        <v>2047</v>
      </c>
      <c r="AZ77" s="242" t="s">
        <v>2048</v>
      </c>
      <c r="BA77" s="240" t="s">
        <v>2049</v>
      </c>
      <c r="BB77" s="241">
        <v>43955</v>
      </c>
      <c r="BC77" s="660" t="s">
        <v>620</v>
      </c>
      <c r="BD77" s="632" t="s">
        <v>3489</v>
      </c>
      <c r="BE77" s="96" t="s">
        <v>3737</v>
      </c>
      <c r="BF77" s="314" t="s">
        <v>3490</v>
      </c>
      <c r="BG77" s="803">
        <v>44075</v>
      </c>
      <c r="BH77" s="660" t="s">
        <v>620</v>
      </c>
      <c r="BI77" s="1058" t="s">
        <v>4632</v>
      </c>
      <c r="BJ77" s="923" t="s">
        <v>4248</v>
      </c>
      <c r="BK77" s="924" t="s">
        <v>4249</v>
      </c>
      <c r="BL77" s="154">
        <v>44172</v>
      </c>
      <c r="BM77" s="660" t="s">
        <v>3916</v>
      </c>
    </row>
    <row r="78" spans="1:65" s="98" customFormat="1" ht="50.1" customHeight="1" x14ac:dyDescent="0.3">
      <c r="A78" s="122"/>
      <c r="B78" s="438">
        <v>29</v>
      </c>
      <c r="C78" s="1610" t="s">
        <v>295</v>
      </c>
      <c r="D78" s="882" t="s">
        <v>296</v>
      </c>
      <c r="E78" s="275" t="s">
        <v>169</v>
      </c>
      <c r="F78" s="472" t="s">
        <v>1677</v>
      </c>
      <c r="G78" s="92" t="s">
        <v>322</v>
      </c>
      <c r="H78" s="92" t="s">
        <v>402</v>
      </c>
      <c r="I78" s="882" t="s">
        <v>1678</v>
      </c>
      <c r="J78" s="92" t="s">
        <v>402</v>
      </c>
      <c r="K78" s="882" t="s">
        <v>1679</v>
      </c>
      <c r="L78" s="1229" t="s">
        <v>1680</v>
      </c>
      <c r="M78" s="92" t="s">
        <v>402</v>
      </c>
      <c r="N78" s="92" t="s">
        <v>402</v>
      </c>
      <c r="O78" s="92" t="s">
        <v>173</v>
      </c>
      <c r="P78" s="198" t="s">
        <v>1667</v>
      </c>
      <c r="Q78" s="476">
        <v>3</v>
      </c>
      <c r="R78" s="476">
        <v>4</v>
      </c>
      <c r="S78" s="477" t="s">
        <v>354</v>
      </c>
      <c r="T78" s="472" t="s">
        <v>3205</v>
      </c>
      <c r="U78" s="63" t="s">
        <v>167</v>
      </c>
      <c r="V78" s="92">
        <v>15</v>
      </c>
      <c r="W78" s="92">
        <v>15</v>
      </c>
      <c r="X78" s="92">
        <v>15</v>
      </c>
      <c r="Y78" s="92">
        <v>15</v>
      </c>
      <c r="Z78" s="92">
        <v>15</v>
      </c>
      <c r="AA78" s="92">
        <v>15</v>
      </c>
      <c r="AB78" s="92">
        <v>10</v>
      </c>
      <c r="AC78" s="92">
        <f t="shared" si="7"/>
        <v>100</v>
      </c>
      <c r="AD78" s="92" t="s">
        <v>161</v>
      </c>
      <c r="AE78" s="120" t="s">
        <v>161</v>
      </c>
      <c r="AF78" s="120" t="s">
        <v>161</v>
      </c>
      <c r="AG78" s="120">
        <v>100</v>
      </c>
      <c r="AH78" s="120">
        <f t="shared" si="9"/>
        <v>100</v>
      </c>
      <c r="AI78" s="127">
        <f>AVERAGE(AH78)</f>
        <v>100</v>
      </c>
      <c r="AJ78" s="92" t="s">
        <v>161</v>
      </c>
      <c r="AK78" s="92" t="s">
        <v>361</v>
      </c>
      <c r="AL78" s="160">
        <v>1</v>
      </c>
      <c r="AM78" s="160">
        <v>4</v>
      </c>
      <c r="AN78" s="477" t="s">
        <v>353</v>
      </c>
      <c r="AO78" s="93" t="s">
        <v>403</v>
      </c>
      <c r="AP78" s="1122" t="s">
        <v>3910</v>
      </c>
      <c r="AQ78" s="442">
        <v>1</v>
      </c>
      <c r="AR78" s="1244" t="s">
        <v>1681</v>
      </c>
      <c r="AS78" s="464" t="s">
        <v>1671</v>
      </c>
      <c r="AT78" s="1243">
        <v>43831</v>
      </c>
      <c r="AU78" s="1243">
        <v>44195</v>
      </c>
      <c r="AV78" s="439">
        <v>1</v>
      </c>
      <c r="AW78" s="1245" t="s">
        <v>1682</v>
      </c>
      <c r="AX78" s="1246" t="s">
        <v>402</v>
      </c>
      <c r="AY78" s="396" t="s">
        <v>1673</v>
      </c>
      <c r="AZ78" s="242" t="s">
        <v>1683</v>
      </c>
      <c r="BA78" s="240" t="s">
        <v>1684</v>
      </c>
      <c r="BB78" s="241">
        <v>43955</v>
      </c>
      <c r="BC78" s="660" t="s">
        <v>620</v>
      </c>
      <c r="BD78" s="693" t="s">
        <v>3734</v>
      </c>
      <c r="BE78" s="807" t="s">
        <v>3738</v>
      </c>
      <c r="BF78" s="321" t="s">
        <v>3739</v>
      </c>
      <c r="BG78" s="803">
        <v>44075</v>
      </c>
      <c r="BH78" s="661" t="s">
        <v>612</v>
      </c>
      <c r="BI78" s="928" t="s">
        <v>4065</v>
      </c>
      <c r="BJ78" s="862" t="s">
        <v>4068</v>
      </c>
      <c r="BK78" s="314" t="s">
        <v>4069</v>
      </c>
      <c r="BL78" s="154">
        <v>44172</v>
      </c>
      <c r="BM78" s="1260" t="s">
        <v>620</v>
      </c>
    </row>
    <row r="79" spans="1:65" s="98" customFormat="1" ht="50.1" customHeight="1" x14ac:dyDescent="0.3">
      <c r="A79" s="122"/>
      <c r="B79" s="577">
        <v>30</v>
      </c>
      <c r="C79" s="1610" t="s">
        <v>300</v>
      </c>
      <c r="D79" s="892" t="s">
        <v>433</v>
      </c>
      <c r="E79" s="275" t="s">
        <v>169</v>
      </c>
      <c r="F79" s="463" t="s">
        <v>449</v>
      </c>
      <c r="G79" s="92" t="s">
        <v>321</v>
      </c>
      <c r="H79" s="92" t="s">
        <v>402</v>
      </c>
      <c r="I79" s="272" t="s">
        <v>450</v>
      </c>
      <c r="J79" s="92" t="s">
        <v>435</v>
      </c>
      <c r="K79" s="882" t="s">
        <v>451</v>
      </c>
      <c r="L79" s="1229" t="s">
        <v>452</v>
      </c>
      <c r="M79" s="92" t="s">
        <v>402</v>
      </c>
      <c r="N79" s="92" t="s">
        <v>402</v>
      </c>
      <c r="O79" s="92" t="s">
        <v>173</v>
      </c>
      <c r="P79" s="93" t="s">
        <v>440</v>
      </c>
      <c r="Q79" s="476">
        <v>1</v>
      </c>
      <c r="R79" s="476">
        <v>4</v>
      </c>
      <c r="S79" s="477" t="s">
        <v>353</v>
      </c>
      <c r="T79" s="472" t="s">
        <v>453</v>
      </c>
      <c r="U79" s="63" t="s">
        <v>167</v>
      </c>
      <c r="V79" s="92">
        <v>15</v>
      </c>
      <c r="W79" s="92">
        <v>15</v>
      </c>
      <c r="X79" s="92">
        <v>15</v>
      </c>
      <c r="Y79" s="92">
        <v>15</v>
      </c>
      <c r="Z79" s="92">
        <v>15</v>
      </c>
      <c r="AA79" s="92">
        <v>0</v>
      </c>
      <c r="AB79" s="92">
        <v>10</v>
      </c>
      <c r="AC79" s="92">
        <f t="shared" ref="AC79:AC89" si="10">SUM(V79:AB79)</f>
        <v>85</v>
      </c>
      <c r="AD79" s="92" t="s">
        <v>162</v>
      </c>
      <c r="AE79" s="120" t="s">
        <v>161</v>
      </c>
      <c r="AF79" s="120" t="s">
        <v>162</v>
      </c>
      <c r="AG79" s="120">
        <v>50</v>
      </c>
      <c r="AH79" s="120">
        <f t="shared" ref="AH79:AH84" si="11">AVERAGE(AC79,AG79)</f>
        <v>67.5</v>
      </c>
      <c r="AI79" s="127">
        <f>AVERAGE(AH79)</f>
        <v>67.5</v>
      </c>
      <c r="AJ79" s="92" t="s">
        <v>162</v>
      </c>
      <c r="AK79" s="92" t="s">
        <v>361</v>
      </c>
      <c r="AL79" s="160">
        <v>1</v>
      </c>
      <c r="AM79" s="160">
        <v>4</v>
      </c>
      <c r="AN79" s="477" t="s">
        <v>353</v>
      </c>
      <c r="AO79" s="93" t="s">
        <v>403</v>
      </c>
      <c r="AP79" s="1121" t="s">
        <v>3189</v>
      </c>
      <c r="AQ79" s="470">
        <v>1</v>
      </c>
      <c r="AR79" s="464" t="s">
        <v>447</v>
      </c>
      <c r="AS79" s="464" t="s">
        <v>454</v>
      </c>
      <c r="AT79" s="467">
        <v>44044</v>
      </c>
      <c r="AU79" s="467">
        <v>44196</v>
      </c>
      <c r="AV79" s="1247">
        <v>1</v>
      </c>
      <c r="AW79" s="1237" t="s">
        <v>455</v>
      </c>
      <c r="AX79" s="464" t="s">
        <v>402</v>
      </c>
      <c r="AY79" s="198" t="s">
        <v>402</v>
      </c>
      <c r="AZ79" s="198" t="s">
        <v>402</v>
      </c>
      <c r="BA79" s="198" t="s">
        <v>402</v>
      </c>
      <c r="BB79" s="198" t="s">
        <v>402</v>
      </c>
      <c r="BC79" s="198" t="s">
        <v>402</v>
      </c>
      <c r="BD79" s="631">
        <v>44054</v>
      </c>
      <c r="BE79" s="865" t="s">
        <v>3211</v>
      </c>
      <c r="BF79" s="314">
        <v>0</v>
      </c>
      <c r="BG79" s="803">
        <v>44075</v>
      </c>
      <c r="BH79" s="663" t="s">
        <v>612</v>
      </c>
      <c r="BI79" s="155">
        <v>44159</v>
      </c>
      <c r="BJ79" s="1043" t="s">
        <v>4616</v>
      </c>
      <c r="BK79" s="74">
        <v>1</v>
      </c>
      <c r="BL79" s="154">
        <v>44172</v>
      </c>
      <c r="BM79" s="1260" t="s">
        <v>620</v>
      </c>
    </row>
    <row r="80" spans="1:65" s="98" customFormat="1" ht="50.1" customHeight="1" x14ac:dyDescent="0.3">
      <c r="A80" s="122"/>
      <c r="B80" s="577">
        <v>31</v>
      </c>
      <c r="C80" s="1608" t="s">
        <v>311</v>
      </c>
      <c r="D80" s="793" t="s">
        <v>66</v>
      </c>
      <c r="E80" s="92" t="s">
        <v>169</v>
      </c>
      <c r="F80" s="197" t="s">
        <v>1518</v>
      </c>
      <c r="G80" s="92" t="s">
        <v>322</v>
      </c>
      <c r="H80" s="92" t="s">
        <v>402</v>
      </c>
      <c r="I80" s="242" t="s">
        <v>1523</v>
      </c>
      <c r="J80" s="92" t="s">
        <v>402</v>
      </c>
      <c r="K80" s="535" t="s">
        <v>1524</v>
      </c>
      <c r="L80" s="444" t="s">
        <v>1525</v>
      </c>
      <c r="M80" s="92" t="s">
        <v>402</v>
      </c>
      <c r="N80" s="92" t="s">
        <v>402</v>
      </c>
      <c r="O80" s="92" t="s">
        <v>173</v>
      </c>
      <c r="P80" s="613" t="s">
        <v>1513</v>
      </c>
      <c r="Q80" s="476">
        <v>3</v>
      </c>
      <c r="R80" s="476">
        <v>4</v>
      </c>
      <c r="S80" s="477" t="s">
        <v>354</v>
      </c>
      <c r="T80" s="73" t="s">
        <v>1528</v>
      </c>
      <c r="U80" s="63" t="s">
        <v>167</v>
      </c>
      <c r="V80" s="92">
        <v>15</v>
      </c>
      <c r="W80" s="92">
        <v>15</v>
      </c>
      <c r="X80" s="92">
        <v>15</v>
      </c>
      <c r="Y80" s="92">
        <v>15</v>
      </c>
      <c r="Z80" s="92">
        <v>15</v>
      </c>
      <c r="AA80" s="92">
        <v>15</v>
      </c>
      <c r="AB80" s="92">
        <v>10</v>
      </c>
      <c r="AC80" s="92">
        <f t="shared" si="10"/>
        <v>100</v>
      </c>
      <c r="AD80" s="92" t="s">
        <v>161</v>
      </c>
      <c r="AE80" s="120" t="s">
        <v>161</v>
      </c>
      <c r="AF80" s="120" t="s">
        <v>161</v>
      </c>
      <c r="AG80" s="120">
        <v>100</v>
      </c>
      <c r="AH80" s="120">
        <f t="shared" si="11"/>
        <v>100</v>
      </c>
      <c r="AI80" s="127">
        <f>AVERAGE(AH80:AH80)</f>
        <v>100</v>
      </c>
      <c r="AJ80" s="92" t="s">
        <v>161</v>
      </c>
      <c r="AK80" s="92" t="s">
        <v>361</v>
      </c>
      <c r="AL80" s="160">
        <v>1</v>
      </c>
      <c r="AM80" s="160">
        <v>4</v>
      </c>
      <c r="AN80" s="477" t="s">
        <v>353</v>
      </c>
      <c r="AO80" s="93" t="s">
        <v>403</v>
      </c>
      <c r="AP80" s="1128" t="s">
        <v>1542</v>
      </c>
      <c r="AQ80" s="94">
        <v>1</v>
      </c>
      <c r="AR80" s="63" t="s">
        <v>1543</v>
      </c>
      <c r="AS80" s="198" t="s">
        <v>1537</v>
      </c>
      <c r="AT80" s="163">
        <v>43952</v>
      </c>
      <c r="AU80" s="163">
        <v>44196</v>
      </c>
      <c r="AW80" s="364">
        <v>1</v>
      </c>
      <c r="AX80" s="63" t="s">
        <v>402</v>
      </c>
      <c r="AY80" s="63" t="s">
        <v>402</v>
      </c>
      <c r="AZ80" s="63" t="s">
        <v>402</v>
      </c>
      <c r="BA80" s="63" t="s">
        <v>402</v>
      </c>
      <c r="BB80" s="63" t="s">
        <v>402</v>
      </c>
      <c r="BC80" s="63" t="s">
        <v>402</v>
      </c>
      <c r="BD80" s="630" t="s">
        <v>3231</v>
      </c>
      <c r="BE80" s="806" t="s">
        <v>3234</v>
      </c>
      <c r="BF80" s="365" t="s">
        <v>3237</v>
      </c>
      <c r="BG80" s="803">
        <v>44075</v>
      </c>
      <c r="BH80" s="493" t="s">
        <v>937</v>
      </c>
      <c r="BI80" s="926" t="s">
        <v>4018</v>
      </c>
      <c r="BJ80" s="838" t="s">
        <v>4024</v>
      </c>
      <c r="BK80" s="841" t="s">
        <v>4021</v>
      </c>
      <c r="BL80" s="154">
        <v>44172</v>
      </c>
      <c r="BM80" s="660" t="s">
        <v>620</v>
      </c>
    </row>
    <row r="81" spans="1:65" s="98" customFormat="1" ht="50.1" customHeight="1" x14ac:dyDescent="0.3">
      <c r="A81" s="122"/>
      <c r="B81" s="345">
        <v>32</v>
      </c>
      <c r="C81" s="1608" t="s">
        <v>294</v>
      </c>
      <c r="D81" s="793" t="s">
        <v>3144</v>
      </c>
      <c r="E81" s="92" t="s">
        <v>169</v>
      </c>
      <c r="F81" s="72" t="s">
        <v>621</v>
      </c>
      <c r="G81" s="92" t="s">
        <v>322</v>
      </c>
      <c r="H81" s="92" t="s">
        <v>402</v>
      </c>
      <c r="I81" s="973" t="s">
        <v>602</v>
      </c>
      <c r="J81" s="92" t="s">
        <v>402</v>
      </c>
      <c r="K81" s="973" t="s">
        <v>622</v>
      </c>
      <c r="L81" s="973" t="s">
        <v>604</v>
      </c>
      <c r="M81" s="92" t="s">
        <v>402</v>
      </c>
      <c r="N81" s="92" t="s">
        <v>402</v>
      </c>
      <c r="O81" s="610" t="s">
        <v>174</v>
      </c>
      <c r="P81" s="446" t="s">
        <v>598</v>
      </c>
      <c r="Q81" s="673">
        <v>3</v>
      </c>
      <c r="R81" s="476">
        <v>4</v>
      </c>
      <c r="S81" s="477" t="s">
        <v>354</v>
      </c>
      <c r="T81" s="72" t="s">
        <v>623</v>
      </c>
      <c r="U81" s="63" t="s">
        <v>167</v>
      </c>
      <c r="V81" s="92">
        <v>15</v>
      </c>
      <c r="W81" s="92">
        <v>15</v>
      </c>
      <c r="X81" s="92">
        <v>15</v>
      </c>
      <c r="Y81" s="92">
        <v>15</v>
      </c>
      <c r="Z81" s="92">
        <v>15</v>
      </c>
      <c r="AA81" s="92">
        <v>15</v>
      </c>
      <c r="AB81" s="92">
        <v>10</v>
      </c>
      <c r="AC81" s="92">
        <f>SUM(V81:AB81)</f>
        <v>100</v>
      </c>
      <c r="AD81" s="92" t="s">
        <v>161</v>
      </c>
      <c r="AE81" s="120" t="s">
        <v>161</v>
      </c>
      <c r="AF81" s="120" t="s">
        <v>161</v>
      </c>
      <c r="AG81" s="120">
        <v>100</v>
      </c>
      <c r="AH81" s="120">
        <f>AVERAGE(AC81,AG81)</f>
        <v>100</v>
      </c>
      <c r="AI81" s="615">
        <f>AVERAGE(AH81:AH83)</f>
        <v>80.833333333333329</v>
      </c>
      <c r="AJ81" s="92" t="s">
        <v>162</v>
      </c>
      <c r="AK81" s="92" t="s">
        <v>361</v>
      </c>
      <c r="AL81" s="160">
        <v>2</v>
      </c>
      <c r="AM81" s="160">
        <v>4</v>
      </c>
      <c r="AN81" s="477" t="s">
        <v>353</v>
      </c>
      <c r="AO81" s="93" t="s">
        <v>403</v>
      </c>
      <c r="AP81" s="1127" t="s">
        <v>624</v>
      </c>
      <c r="AQ81" s="235">
        <v>0.33</v>
      </c>
      <c r="AR81" s="236" t="s">
        <v>625</v>
      </c>
      <c r="AS81" s="198" t="s">
        <v>608</v>
      </c>
      <c r="AT81" s="163">
        <v>43831</v>
      </c>
      <c r="AU81" s="163">
        <v>44196</v>
      </c>
      <c r="AW81" s="243">
        <v>3</v>
      </c>
      <c r="AX81" s="237" t="s">
        <v>402</v>
      </c>
      <c r="AY81" s="238">
        <v>43938</v>
      </c>
      <c r="AZ81" s="242" t="s">
        <v>626</v>
      </c>
      <c r="BA81" s="240" t="s">
        <v>619</v>
      </c>
      <c r="BB81" s="241">
        <v>43955</v>
      </c>
      <c r="BC81" s="660" t="s">
        <v>620</v>
      </c>
      <c r="BD81" s="930" t="s">
        <v>3258</v>
      </c>
      <c r="BE81" s="679" t="s">
        <v>3265</v>
      </c>
      <c r="BF81" s="633" t="s">
        <v>3263</v>
      </c>
      <c r="BG81" s="803">
        <v>44075</v>
      </c>
      <c r="BH81" s="660" t="s">
        <v>620</v>
      </c>
      <c r="BI81" s="630" t="s">
        <v>4036</v>
      </c>
      <c r="BJ81" s="806" t="s">
        <v>4038</v>
      </c>
      <c r="BK81" s="929" t="s">
        <v>4037</v>
      </c>
      <c r="BL81" s="154">
        <v>44172</v>
      </c>
      <c r="BM81" s="660" t="s">
        <v>620</v>
      </c>
    </row>
    <row r="82" spans="1:65" s="98" customFormat="1" ht="50.1" customHeight="1" x14ac:dyDescent="0.3">
      <c r="A82" s="122"/>
      <c r="B82" s="345">
        <v>32</v>
      </c>
      <c r="C82" s="1608" t="s">
        <v>294</v>
      </c>
      <c r="D82" s="793" t="s">
        <v>3144</v>
      </c>
      <c r="E82" s="92" t="s">
        <v>169</v>
      </c>
      <c r="F82" s="72" t="s">
        <v>601</v>
      </c>
      <c r="G82" s="92" t="s">
        <v>322</v>
      </c>
      <c r="H82" s="92" t="s">
        <v>402</v>
      </c>
      <c r="I82" s="973" t="s">
        <v>602</v>
      </c>
      <c r="J82" s="92" t="s">
        <v>402</v>
      </c>
      <c r="K82" s="973" t="s">
        <v>603</v>
      </c>
      <c r="L82" s="973" t="s">
        <v>604</v>
      </c>
      <c r="M82" s="92" t="s">
        <v>402</v>
      </c>
      <c r="N82" s="92" t="s">
        <v>402</v>
      </c>
      <c r="O82" s="610" t="s">
        <v>174</v>
      </c>
      <c r="P82" s="446" t="s">
        <v>598</v>
      </c>
      <c r="Q82" s="673"/>
      <c r="R82" s="476"/>
      <c r="S82" s="477"/>
      <c r="T82" s="72" t="s">
        <v>605</v>
      </c>
      <c r="U82" s="63" t="s">
        <v>167</v>
      </c>
      <c r="V82" s="92">
        <v>15</v>
      </c>
      <c r="W82" s="92">
        <v>15</v>
      </c>
      <c r="X82" s="92">
        <v>0</v>
      </c>
      <c r="Y82" s="92">
        <v>15</v>
      </c>
      <c r="Z82" s="92">
        <v>15</v>
      </c>
      <c r="AA82" s="92">
        <v>15</v>
      </c>
      <c r="AB82" s="92">
        <v>10</v>
      </c>
      <c r="AC82" s="92">
        <f t="shared" si="10"/>
        <v>85</v>
      </c>
      <c r="AD82" s="92" t="s">
        <v>163</v>
      </c>
      <c r="AE82" s="120" t="s">
        <v>161</v>
      </c>
      <c r="AF82" s="120" t="s">
        <v>163</v>
      </c>
      <c r="AG82" s="120">
        <v>0</v>
      </c>
      <c r="AH82" s="120">
        <f t="shared" si="11"/>
        <v>42.5</v>
      </c>
      <c r="AI82" s="127"/>
      <c r="AJ82" s="92"/>
      <c r="AK82" s="92" t="s">
        <v>361</v>
      </c>
      <c r="AL82" s="160"/>
      <c r="AM82" s="160"/>
      <c r="AN82" s="477"/>
      <c r="AO82" s="93" t="s">
        <v>403</v>
      </c>
      <c r="AP82" s="1127" t="s">
        <v>606</v>
      </c>
      <c r="AQ82" s="235">
        <v>0.33</v>
      </c>
      <c r="AR82" s="236" t="s">
        <v>607</v>
      </c>
      <c r="AS82" s="198" t="s">
        <v>608</v>
      </c>
      <c r="AT82" s="163">
        <v>43831</v>
      </c>
      <c r="AU82" s="163">
        <v>44196</v>
      </c>
      <c r="AW82" s="236">
        <v>1</v>
      </c>
      <c r="AX82" s="237" t="s">
        <v>402</v>
      </c>
      <c r="AY82" s="238" t="s">
        <v>609</v>
      </c>
      <c r="AZ82" s="239" t="s">
        <v>610</v>
      </c>
      <c r="BA82" s="240" t="s">
        <v>611</v>
      </c>
      <c r="BB82" s="241">
        <v>43955</v>
      </c>
      <c r="BC82" s="661" t="s">
        <v>612</v>
      </c>
      <c r="BD82" s="678" t="s">
        <v>3258</v>
      </c>
      <c r="BE82" s="96" t="s">
        <v>3266</v>
      </c>
      <c r="BF82" s="633" t="s">
        <v>3264</v>
      </c>
      <c r="BG82" s="803">
        <v>44075</v>
      </c>
      <c r="BH82" s="660" t="s">
        <v>620</v>
      </c>
      <c r="BI82" s="630" t="s">
        <v>4036</v>
      </c>
      <c r="BJ82" s="815" t="s">
        <v>4040</v>
      </c>
      <c r="BK82" s="929" t="s">
        <v>4037</v>
      </c>
      <c r="BL82" s="154">
        <v>44172</v>
      </c>
      <c r="BM82" s="660" t="s">
        <v>620</v>
      </c>
    </row>
    <row r="83" spans="1:65" s="98" customFormat="1" ht="50.1" customHeight="1" x14ac:dyDescent="0.3">
      <c r="A83" s="122"/>
      <c r="B83" s="345">
        <v>32</v>
      </c>
      <c r="C83" s="1608" t="s">
        <v>294</v>
      </c>
      <c r="D83" s="793" t="s">
        <v>3144</v>
      </c>
      <c r="E83" s="92" t="s">
        <v>169</v>
      </c>
      <c r="F83" s="72" t="s">
        <v>601</v>
      </c>
      <c r="G83" s="92" t="s">
        <v>322</v>
      </c>
      <c r="H83" s="92" t="s">
        <v>402</v>
      </c>
      <c r="I83" s="973" t="s">
        <v>602</v>
      </c>
      <c r="J83" s="92" t="s">
        <v>402</v>
      </c>
      <c r="K83" s="973" t="s">
        <v>613</v>
      </c>
      <c r="L83" s="973" t="s">
        <v>604</v>
      </c>
      <c r="M83" s="92" t="s">
        <v>402</v>
      </c>
      <c r="N83" s="92" t="s">
        <v>402</v>
      </c>
      <c r="O83" s="610" t="s">
        <v>174</v>
      </c>
      <c r="P83" s="446" t="s">
        <v>598</v>
      </c>
      <c r="Q83" s="673"/>
      <c r="R83" s="476"/>
      <c r="S83" s="477"/>
      <c r="T83" s="72" t="s">
        <v>614</v>
      </c>
      <c r="U83" s="63" t="s">
        <v>167</v>
      </c>
      <c r="V83" s="92">
        <v>15</v>
      </c>
      <c r="W83" s="92">
        <v>15</v>
      </c>
      <c r="X83" s="92">
        <v>15</v>
      </c>
      <c r="Y83" s="92">
        <v>15</v>
      </c>
      <c r="Z83" s="92">
        <v>15</v>
      </c>
      <c r="AA83" s="92">
        <v>15</v>
      </c>
      <c r="AB83" s="92">
        <v>10</v>
      </c>
      <c r="AC83" s="92">
        <f t="shared" si="10"/>
        <v>100</v>
      </c>
      <c r="AD83" s="92" t="s">
        <v>161</v>
      </c>
      <c r="AE83" s="120" t="s">
        <v>161</v>
      </c>
      <c r="AF83" s="120" t="s">
        <v>161</v>
      </c>
      <c r="AG83" s="120">
        <v>100</v>
      </c>
      <c r="AH83" s="120">
        <f t="shared" si="11"/>
        <v>100</v>
      </c>
      <c r="AI83" s="127"/>
      <c r="AJ83" s="92"/>
      <c r="AK83" s="92" t="s">
        <v>361</v>
      </c>
      <c r="AL83" s="160"/>
      <c r="AM83" s="160"/>
      <c r="AN83" s="477"/>
      <c r="AO83" s="93" t="s">
        <v>403</v>
      </c>
      <c r="AP83" s="1127" t="s">
        <v>615</v>
      </c>
      <c r="AQ83" s="235">
        <v>0.34</v>
      </c>
      <c r="AR83" s="236" t="s">
        <v>616</v>
      </c>
      <c r="AS83" s="198" t="s">
        <v>608</v>
      </c>
      <c r="AT83" s="163">
        <v>43831</v>
      </c>
      <c r="AU83" s="163">
        <v>44196</v>
      </c>
      <c r="AW83" s="236">
        <v>6</v>
      </c>
      <c r="AX83" s="237" t="s">
        <v>402</v>
      </c>
      <c r="AY83" s="238" t="s">
        <v>617</v>
      </c>
      <c r="AZ83" s="242" t="s">
        <v>618</v>
      </c>
      <c r="BA83" s="240" t="s">
        <v>619</v>
      </c>
      <c r="BB83" s="241">
        <v>43955</v>
      </c>
      <c r="BC83" s="660" t="s">
        <v>620</v>
      </c>
      <c r="BD83" s="678" t="s">
        <v>3258</v>
      </c>
      <c r="BE83" s="679" t="s">
        <v>3268</v>
      </c>
      <c r="BF83" s="633" t="s">
        <v>3267</v>
      </c>
      <c r="BG83" s="803">
        <v>44075</v>
      </c>
      <c r="BH83" s="660" t="s">
        <v>620</v>
      </c>
      <c r="BI83" s="630" t="s">
        <v>4036</v>
      </c>
      <c r="BJ83" s="815" t="s">
        <v>4041</v>
      </c>
      <c r="BK83" s="929" t="s">
        <v>4039</v>
      </c>
      <c r="BL83" s="154">
        <v>44172</v>
      </c>
      <c r="BM83" s="660" t="s">
        <v>620</v>
      </c>
    </row>
    <row r="84" spans="1:65" s="98" customFormat="1" ht="50.1" customHeight="1" x14ac:dyDescent="0.3">
      <c r="A84" s="122"/>
      <c r="B84" s="345">
        <v>33</v>
      </c>
      <c r="C84" s="1608" t="s">
        <v>292</v>
      </c>
      <c r="D84" s="918" t="s">
        <v>1544</v>
      </c>
      <c r="E84" s="419" t="s">
        <v>169</v>
      </c>
      <c r="F84" s="72" t="s">
        <v>1582</v>
      </c>
      <c r="G84" s="419" t="s">
        <v>322</v>
      </c>
      <c r="H84" s="419" t="s">
        <v>402</v>
      </c>
      <c r="I84" s="973" t="s">
        <v>1583</v>
      </c>
      <c r="J84" s="419" t="s">
        <v>402</v>
      </c>
      <c r="K84" s="973" t="s">
        <v>1584</v>
      </c>
      <c r="L84" s="973" t="s">
        <v>1585</v>
      </c>
      <c r="M84" s="63" t="s">
        <v>402</v>
      </c>
      <c r="N84" s="63" t="s">
        <v>402</v>
      </c>
      <c r="O84" s="92" t="s">
        <v>173</v>
      </c>
      <c r="P84" s="198" t="s">
        <v>1549</v>
      </c>
      <c r="Q84" s="476">
        <v>2</v>
      </c>
      <c r="R84" s="476">
        <v>4</v>
      </c>
      <c r="S84" s="477" t="s">
        <v>353</v>
      </c>
      <c r="T84" s="72" t="s">
        <v>1586</v>
      </c>
      <c r="U84" s="63" t="s">
        <v>167</v>
      </c>
      <c r="V84" s="92">
        <v>15</v>
      </c>
      <c r="W84" s="92">
        <v>15</v>
      </c>
      <c r="X84" s="92">
        <v>15</v>
      </c>
      <c r="Y84" s="92">
        <v>15</v>
      </c>
      <c r="Z84" s="92">
        <v>0</v>
      </c>
      <c r="AA84" s="92">
        <v>15</v>
      </c>
      <c r="AB84" s="92">
        <v>10</v>
      </c>
      <c r="AC84" s="92">
        <f t="shared" si="10"/>
        <v>85</v>
      </c>
      <c r="AD84" s="92" t="s">
        <v>162</v>
      </c>
      <c r="AE84" s="120" t="s">
        <v>161</v>
      </c>
      <c r="AF84" s="120" t="s">
        <v>162</v>
      </c>
      <c r="AG84" s="120">
        <v>50</v>
      </c>
      <c r="AH84" s="120">
        <f t="shared" si="11"/>
        <v>67.5</v>
      </c>
      <c r="AI84" s="127">
        <f>AVERAGE(AH84)</f>
        <v>67.5</v>
      </c>
      <c r="AJ84" s="92" t="s">
        <v>162</v>
      </c>
      <c r="AK84" s="92" t="s">
        <v>361</v>
      </c>
      <c r="AL84" s="160">
        <v>1</v>
      </c>
      <c r="AM84" s="160">
        <v>4</v>
      </c>
      <c r="AN84" s="477" t="s">
        <v>353</v>
      </c>
      <c r="AO84" s="93" t="s">
        <v>403</v>
      </c>
      <c r="AP84" s="1136" t="s">
        <v>1587</v>
      </c>
      <c r="AQ84" s="349">
        <v>1</v>
      </c>
      <c r="AR84" s="198" t="s">
        <v>1588</v>
      </c>
      <c r="AS84" s="198" t="s">
        <v>1553</v>
      </c>
      <c r="AT84" s="422">
        <v>43831</v>
      </c>
      <c r="AU84" s="422" t="s">
        <v>1554</v>
      </c>
      <c r="AV84" s="198">
        <v>1</v>
      </c>
      <c r="AW84" s="200" t="s">
        <v>3245</v>
      </c>
      <c r="AX84" s="198" t="s">
        <v>402</v>
      </c>
      <c r="AY84" s="415">
        <v>43938</v>
      </c>
      <c r="AZ84" s="197" t="s">
        <v>1589</v>
      </c>
      <c r="BA84" s="240" t="s">
        <v>1558</v>
      </c>
      <c r="BB84" s="241">
        <v>43955</v>
      </c>
      <c r="BC84" s="660" t="s">
        <v>620</v>
      </c>
      <c r="BD84" s="631" t="s">
        <v>3241</v>
      </c>
      <c r="BE84" s="862" t="s">
        <v>3244</v>
      </c>
      <c r="BF84" s="364" t="s">
        <v>3249</v>
      </c>
      <c r="BG84" s="803">
        <v>44075</v>
      </c>
      <c r="BH84" s="493" t="s">
        <v>937</v>
      </c>
      <c r="BI84" s="154" t="s">
        <v>4272</v>
      </c>
      <c r="BJ84" s="842" t="s">
        <v>4276</v>
      </c>
      <c r="BK84" s="314" t="s">
        <v>4275</v>
      </c>
      <c r="BL84" s="154">
        <v>44172</v>
      </c>
      <c r="BM84" s="660" t="s">
        <v>3916</v>
      </c>
    </row>
    <row r="85" spans="1:65" s="98" customFormat="1" ht="50.1" customHeight="1" x14ac:dyDescent="0.3">
      <c r="A85" s="122"/>
      <c r="B85" s="345">
        <v>34</v>
      </c>
      <c r="C85" s="1608" t="s">
        <v>307</v>
      </c>
      <c r="D85" s="793" t="s">
        <v>3157</v>
      </c>
      <c r="E85" s="92" t="s">
        <v>169</v>
      </c>
      <c r="F85" s="72" t="s">
        <v>2488</v>
      </c>
      <c r="G85" s="92" t="s">
        <v>322</v>
      </c>
      <c r="H85" s="92" t="s">
        <v>435</v>
      </c>
      <c r="I85" s="973" t="s">
        <v>2489</v>
      </c>
      <c r="J85" s="92" t="s">
        <v>402</v>
      </c>
      <c r="K85" s="973" t="s">
        <v>2490</v>
      </c>
      <c r="L85" s="400" t="s">
        <v>2477</v>
      </c>
      <c r="M85" s="236" t="s">
        <v>402</v>
      </c>
      <c r="N85" s="236" t="s">
        <v>402</v>
      </c>
      <c r="O85" s="92" t="s">
        <v>174</v>
      </c>
      <c r="P85" s="198" t="s">
        <v>770</v>
      </c>
      <c r="Q85" s="476">
        <v>3</v>
      </c>
      <c r="R85" s="476">
        <v>5</v>
      </c>
      <c r="S85" s="477" t="s">
        <v>354</v>
      </c>
      <c r="T85" s="72" t="s">
        <v>2491</v>
      </c>
      <c r="U85" s="63" t="s">
        <v>167</v>
      </c>
      <c r="V85" s="92">
        <v>15</v>
      </c>
      <c r="W85" s="92">
        <v>15</v>
      </c>
      <c r="X85" s="92">
        <v>15</v>
      </c>
      <c r="Y85" s="92">
        <v>15</v>
      </c>
      <c r="Z85" s="92">
        <v>15</v>
      </c>
      <c r="AA85" s="92">
        <v>15</v>
      </c>
      <c r="AB85" s="92">
        <v>10</v>
      </c>
      <c r="AC85" s="92">
        <f>SUM(V85:AB85)</f>
        <v>100</v>
      </c>
      <c r="AD85" s="92" t="s">
        <v>161</v>
      </c>
      <c r="AE85" s="120" t="s">
        <v>161</v>
      </c>
      <c r="AF85" s="120" t="s">
        <v>161</v>
      </c>
      <c r="AG85" s="120">
        <v>100</v>
      </c>
      <c r="AH85" s="120">
        <f t="shared" ref="AH85:AH94" si="12">AVERAGE(AC85,AG85)</f>
        <v>100</v>
      </c>
      <c r="AI85" s="127">
        <f>AVERAGE(AH85:AH85)</f>
        <v>100</v>
      </c>
      <c r="AJ85" s="92" t="s">
        <v>161</v>
      </c>
      <c r="AK85" s="92" t="s">
        <v>361</v>
      </c>
      <c r="AL85" s="160">
        <v>1</v>
      </c>
      <c r="AM85" s="160">
        <v>5</v>
      </c>
      <c r="AN85" s="477" t="s">
        <v>354</v>
      </c>
      <c r="AO85" s="93" t="s">
        <v>403</v>
      </c>
      <c r="AP85" s="1128" t="s">
        <v>2492</v>
      </c>
      <c r="AQ85" s="397">
        <v>0.5</v>
      </c>
      <c r="AR85" s="198" t="s">
        <v>2493</v>
      </c>
      <c r="AS85" s="198" t="s">
        <v>2494</v>
      </c>
      <c r="AT85" s="199">
        <v>43831</v>
      </c>
      <c r="AU85" s="199">
        <v>44196</v>
      </c>
      <c r="AV85" s="313">
        <v>1</v>
      </c>
      <c r="AW85" s="198" t="s">
        <v>2495</v>
      </c>
      <c r="AX85" s="200" t="s">
        <v>402</v>
      </c>
      <c r="AY85" s="200" t="s">
        <v>402</v>
      </c>
      <c r="AZ85" s="200" t="s">
        <v>402</v>
      </c>
      <c r="BA85" s="200" t="s">
        <v>402</v>
      </c>
      <c r="BB85" s="200" t="s">
        <v>402</v>
      </c>
      <c r="BC85" s="200" t="s">
        <v>402</v>
      </c>
      <c r="BD85" s="631">
        <v>44064</v>
      </c>
      <c r="BE85" s="96" t="s">
        <v>3740</v>
      </c>
      <c r="BF85" s="682" t="s">
        <v>3659</v>
      </c>
      <c r="BG85" s="803">
        <v>44075</v>
      </c>
      <c r="BH85" s="493" t="s">
        <v>937</v>
      </c>
      <c r="BI85" s="154">
        <v>44160</v>
      </c>
      <c r="BJ85" s="806" t="s">
        <v>4633</v>
      </c>
      <c r="BK85" s="682" t="s">
        <v>4625</v>
      </c>
      <c r="BL85" s="154">
        <v>44172</v>
      </c>
      <c r="BM85" s="660" t="s">
        <v>620</v>
      </c>
    </row>
    <row r="86" spans="1:65" s="98" customFormat="1" ht="50.1" customHeight="1" x14ac:dyDescent="0.3">
      <c r="A86" s="122"/>
      <c r="B86" s="345">
        <v>34</v>
      </c>
      <c r="C86" s="1608" t="s">
        <v>307</v>
      </c>
      <c r="D86" s="793" t="s">
        <v>3157</v>
      </c>
      <c r="E86" s="92" t="s">
        <v>169</v>
      </c>
      <c r="F86" s="72" t="s">
        <v>2488</v>
      </c>
      <c r="G86" s="92" t="s">
        <v>322</v>
      </c>
      <c r="H86" s="92" t="s">
        <v>435</v>
      </c>
      <c r="I86" s="973" t="s">
        <v>2489</v>
      </c>
      <c r="J86" s="92" t="s">
        <v>402</v>
      </c>
      <c r="K86" s="973" t="s">
        <v>2496</v>
      </c>
      <c r="L86" s="400" t="s">
        <v>2477</v>
      </c>
      <c r="M86" s="236" t="s">
        <v>402</v>
      </c>
      <c r="N86" s="236" t="s">
        <v>402</v>
      </c>
      <c r="O86" s="92" t="s">
        <v>174</v>
      </c>
      <c r="P86" s="198" t="s">
        <v>770</v>
      </c>
      <c r="Q86" s="476"/>
      <c r="R86" s="476"/>
      <c r="S86" s="477"/>
      <c r="T86" s="72" t="s">
        <v>402</v>
      </c>
      <c r="U86" s="63" t="s">
        <v>402</v>
      </c>
      <c r="V86" s="92"/>
      <c r="W86" s="92"/>
      <c r="X86" s="92"/>
      <c r="Y86" s="92"/>
      <c r="Z86" s="92"/>
      <c r="AA86" s="92"/>
      <c r="AB86" s="92"/>
      <c r="AC86" s="92">
        <f>SUM(V86:AB86)</f>
        <v>0</v>
      </c>
      <c r="AD86" s="92"/>
      <c r="AE86" s="120"/>
      <c r="AF86" s="120"/>
      <c r="AG86" s="120"/>
      <c r="AH86" s="120">
        <f t="shared" si="12"/>
        <v>0</v>
      </c>
      <c r="AI86" s="127"/>
      <c r="AJ86" s="92"/>
      <c r="AK86" s="92"/>
      <c r="AL86" s="160"/>
      <c r="AM86" s="160"/>
      <c r="AN86" s="477"/>
      <c r="AO86" s="93" t="s">
        <v>403</v>
      </c>
      <c r="AP86" s="1128" t="s">
        <v>2497</v>
      </c>
      <c r="AQ86" s="397">
        <v>0.5</v>
      </c>
      <c r="AR86" s="198" t="s">
        <v>2498</v>
      </c>
      <c r="AS86" s="198" t="s">
        <v>770</v>
      </c>
      <c r="AT86" s="199">
        <v>43831</v>
      </c>
      <c r="AU86" s="199">
        <v>44196</v>
      </c>
      <c r="AV86" s="200">
        <v>2</v>
      </c>
      <c r="AW86" s="200" t="s">
        <v>2499</v>
      </c>
      <c r="AX86" s="200" t="s">
        <v>402</v>
      </c>
      <c r="AY86" s="616">
        <v>43938</v>
      </c>
      <c r="AZ86" s="515" t="s">
        <v>2500</v>
      </c>
      <c r="BA86" s="273">
        <v>0</v>
      </c>
      <c r="BB86" s="241">
        <v>43955</v>
      </c>
      <c r="BC86" s="661" t="s">
        <v>612</v>
      </c>
      <c r="BD86" s="631">
        <v>44061</v>
      </c>
      <c r="BE86" s="96" t="s">
        <v>3660</v>
      </c>
      <c r="BF86" s="364">
        <v>0.25</v>
      </c>
      <c r="BG86" s="803">
        <v>44075</v>
      </c>
      <c r="BH86" s="493" t="s">
        <v>937</v>
      </c>
      <c r="BI86" s="154">
        <v>44160</v>
      </c>
      <c r="BJ86" s="806" t="s">
        <v>4626</v>
      </c>
      <c r="BK86" s="74">
        <v>0.5</v>
      </c>
      <c r="BL86" s="154">
        <v>44172</v>
      </c>
      <c r="BM86" s="660" t="s">
        <v>620</v>
      </c>
    </row>
    <row r="87" spans="1:65" s="98" customFormat="1" ht="50.1" customHeight="1" x14ac:dyDescent="0.3">
      <c r="A87" s="122"/>
      <c r="B87" s="345">
        <v>35</v>
      </c>
      <c r="C87" s="1608" t="s">
        <v>302</v>
      </c>
      <c r="D87" s="793" t="s">
        <v>2035</v>
      </c>
      <c r="E87" s="92" t="s">
        <v>164</v>
      </c>
      <c r="F87" s="72" t="s">
        <v>1076</v>
      </c>
      <c r="G87" s="92" t="s">
        <v>324</v>
      </c>
      <c r="H87" s="92" t="s">
        <v>402</v>
      </c>
      <c r="I87" s="1098" t="s">
        <v>1077</v>
      </c>
      <c r="J87" s="92" t="s">
        <v>402</v>
      </c>
      <c r="K87" s="1105" t="s">
        <v>1078</v>
      </c>
      <c r="L87" s="1109" t="s">
        <v>1079</v>
      </c>
      <c r="M87" s="92" t="s">
        <v>402</v>
      </c>
      <c r="N87" s="92" t="s">
        <v>402</v>
      </c>
      <c r="O87" s="92" t="s">
        <v>165</v>
      </c>
      <c r="P87" s="234" t="s">
        <v>1081</v>
      </c>
      <c r="Q87" s="476">
        <v>3</v>
      </c>
      <c r="R87" s="476">
        <v>3</v>
      </c>
      <c r="S87" s="477" t="s">
        <v>353</v>
      </c>
      <c r="T87" s="380" t="s">
        <v>1082</v>
      </c>
      <c r="U87" s="63" t="s">
        <v>167</v>
      </c>
      <c r="V87" s="92">
        <v>15</v>
      </c>
      <c r="W87" s="92">
        <v>15</v>
      </c>
      <c r="X87" s="92">
        <v>15</v>
      </c>
      <c r="Y87" s="92">
        <v>15</v>
      </c>
      <c r="Z87" s="92">
        <v>15</v>
      </c>
      <c r="AA87" s="92">
        <v>15</v>
      </c>
      <c r="AB87" s="92">
        <v>10</v>
      </c>
      <c r="AC87" s="92">
        <f t="shared" si="10"/>
        <v>100</v>
      </c>
      <c r="AD87" s="92" t="s">
        <v>161</v>
      </c>
      <c r="AE87" s="120" t="s">
        <v>161</v>
      </c>
      <c r="AF87" s="120" t="s">
        <v>161</v>
      </c>
      <c r="AG87" s="120">
        <v>100</v>
      </c>
      <c r="AH87" s="120">
        <f t="shared" si="12"/>
        <v>100</v>
      </c>
      <c r="AI87" s="127">
        <f>AVERAGE(AH87:AH88)</f>
        <v>100</v>
      </c>
      <c r="AJ87" s="92" t="s">
        <v>161</v>
      </c>
      <c r="AK87" s="92" t="s">
        <v>361</v>
      </c>
      <c r="AL87" s="160">
        <v>1</v>
      </c>
      <c r="AM87" s="160">
        <v>3</v>
      </c>
      <c r="AN87" s="477" t="s">
        <v>352</v>
      </c>
      <c r="AO87" s="93" t="s">
        <v>403</v>
      </c>
      <c r="AP87" s="1140" t="s">
        <v>1084</v>
      </c>
      <c r="AQ87" s="381">
        <v>0.5</v>
      </c>
      <c r="AR87" s="379" t="s">
        <v>1085</v>
      </c>
      <c r="AS87" s="379" t="s">
        <v>1086</v>
      </c>
      <c r="AT87" s="382">
        <v>43831</v>
      </c>
      <c r="AU87" s="382">
        <v>44195</v>
      </c>
      <c r="AV87" s="383">
        <v>2</v>
      </c>
      <c r="AW87" s="384" t="s">
        <v>1087</v>
      </c>
      <c r="AX87" s="385" t="s">
        <v>1088</v>
      </c>
      <c r="AY87" s="386" t="s">
        <v>1089</v>
      </c>
      <c r="AZ87" s="242" t="s">
        <v>1090</v>
      </c>
      <c r="BA87" s="240" t="s">
        <v>1091</v>
      </c>
      <c r="BB87" s="241">
        <v>43955</v>
      </c>
      <c r="BC87" s="660" t="s">
        <v>620</v>
      </c>
      <c r="BD87" s="154" t="s">
        <v>3496</v>
      </c>
      <c r="BE87" s="871" t="s">
        <v>3631</v>
      </c>
      <c r="BF87" s="365" t="s">
        <v>3493</v>
      </c>
      <c r="BG87" s="803">
        <v>44075</v>
      </c>
      <c r="BH87" s="660" t="s">
        <v>620</v>
      </c>
      <c r="BI87" s="711" t="s">
        <v>4634</v>
      </c>
      <c r="BJ87" s="535" t="s">
        <v>4635</v>
      </c>
      <c r="BK87" s="947" t="s">
        <v>4636</v>
      </c>
      <c r="BL87" s="154">
        <v>44172</v>
      </c>
      <c r="BM87" s="660" t="s">
        <v>3916</v>
      </c>
    </row>
    <row r="88" spans="1:65" s="98" customFormat="1" ht="50.1" customHeight="1" x14ac:dyDescent="0.3">
      <c r="A88" s="122"/>
      <c r="B88" s="345">
        <v>35</v>
      </c>
      <c r="C88" s="1608" t="s">
        <v>302</v>
      </c>
      <c r="D88" s="793" t="s">
        <v>2035</v>
      </c>
      <c r="E88" s="92" t="s">
        <v>164</v>
      </c>
      <c r="F88" s="72" t="s">
        <v>1076</v>
      </c>
      <c r="G88" s="92" t="s">
        <v>324</v>
      </c>
      <c r="H88" s="92" t="s">
        <v>402</v>
      </c>
      <c r="I88" s="1098" t="s">
        <v>1077</v>
      </c>
      <c r="J88" s="92" t="s">
        <v>402</v>
      </c>
      <c r="K88" s="1105" t="s">
        <v>1080</v>
      </c>
      <c r="L88" s="1109" t="s">
        <v>1079</v>
      </c>
      <c r="M88" s="92" t="s">
        <v>402</v>
      </c>
      <c r="N88" s="92" t="s">
        <v>402</v>
      </c>
      <c r="O88" s="92" t="s">
        <v>165</v>
      </c>
      <c r="P88" s="234" t="s">
        <v>1081</v>
      </c>
      <c r="Q88" s="476"/>
      <c r="R88" s="476"/>
      <c r="S88" s="477"/>
      <c r="T88" s="380" t="s">
        <v>1083</v>
      </c>
      <c r="U88" s="63" t="s">
        <v>167</v>
      </c>
      <c r="V88" s="92">
        <v>15</v>
      </c>
      <c r="W88" s="92">
        <v>15</v>
      </c>
      <c r="X88" s="92">
        <v>15</v>
      </c>
      <c r="Y88" s="92">
        <v>15</v>
      </c>
      <c r="Z88" s="92">
        <v>15</v>
      </c>
      <c r="AA88" s="92">
        <v>15</v>
      </c>
      <c r="AB88" s="92">
        <v>10</v>
      </c>
      <c r="AC88" s="92">
        <f t="shared" si="10"/>
        <v>100</v>
      </c>
      <c r="AD88" s="92" t="s">
        <v>161</v>
      </c>
      <c r="AE88" s="120" t="s">
        <v>161</v>
      </c>
      <c r="AF88" s="120" t="s">
        <v>161</v>
      </c>
      <c r="AG88" s="120">
        <v>100</v>
      </c>
      <c r="AH88" s="120">
        <f t="shared" si="12"/>
        <v>100</v>
      </c>
      <c r="AI88" s="127"/>
      <c r="AJ88" s="92"/>
      <c r="AK88" s="92" t="s">
        <v>361</v>
      </c>
      <c r="AL88" s="160"/>
      <c r="AM88" s="160"/>
      <c r="AN88" s="477"/>
      <c r="AO88" s="93" t="s">
        <v>403</v>
      </c>
      <c r="AP88" s="1140" t="s">
        <v>1092</v>
      </c>
      <c r="AQ88" s="381">
        <v>0.5</v>
      </c>
      <c r="AR88" s="573" t="s">
        <v>1093</v>
      </c>
      <c r="AS88" s="379" t="s">
        <v>1086</v>
      </c>
      <c r="AT88" s="382">
        <v>43831</v>
      </c>
      <c r="AU88" s="382">
        <v>44195</v>
      </c>
      <c r="AV88" s="387">
        <v>2</v>
      </c>
      <c r="AW88" s="384" t="s">
        <v>1094</v>
      </c>
      <c r="AX88" s="385" t="s">
        <v>1088</v>
      </c>
      <c r="AY88" s="386" t="s">
        <v>1089</v>
      </c>
      <c r="AZ88" s="242" t="s">
        <v>1095</v>
      </c>
      <c r="BA88" s="240" t="s">
        <v>1096</v>
      </c>
      <c r="BB88" s="241">
        <v>43955</v>
      </c>
      <c r="BC88" s="660" t="s">
        <v>620</v>
      </c>
      <c r="BD88" s="154" t="s">
        <v>3496</v>
      </c>
      <c r="BE88" s="871" t="s">
        <v>3494</v>
      </c>
      <c r="BF88" s="365" t="s">
        <v>3495</v>
      </c>
      <c r="BG88" s="803">
        <v>44075</v>
      </c>
      <c r="BH88" s="660" t="s">
        <v>620</v>
      </c>
      <c r="BI88" s="711" t="s">
        <v>4634</v>
      </c>
      <c r="BJ88" s="535" t="s">
        <v>4637</v>
      </c>
      <c r="BK88" s="947" t="s">
        <v>4636</v>
      </c>
      <c r="BL88" s="154">
        <v>44172</v>
      </c>
      <c r="BM88" s="1220" t="s">
        <v>1899</v>
      </c>
    </row>
    <row r="89" spans="1:65" s="98" customFormat="1" ht="50.1" customHeight="1" x14ac:dyDescent="0.3">
      <c r="A89" s="122"/>
      <c r="B89" s="345">
        <v>36</v>
      </c>
      <c r="C89" s="1610" t="s">
        <v>295</v>
      </c>
      <c r="D89" s="882" t="s">
        <v>296</v>
      </c>
      <c r="E89" s="275" t="s">
        <v>164</v>
      </c>
      <c r="F89" s="472" t="s">
        <v>1097</v>
      </c>
      <c r="G89" s="92" t="s">
        <v>326</v>
      </c>
      <c r="H89" s="92" t="s">
        <v>402</v>
      </c>
      <c r="I89" s="882" t="s">
        <v>1098</v>
      </c>
      <c r="J89" s="92" t="s">
        <v>402</v>
      </c>
      <c r="K89" s="1230" t="s">
        <v>1099</v>
      </c>
      <c r="L89" s="1226" t="s">
        <v>1100</v>
      </c>
      <c r="M89" s="92" t="s">
        <v>402</v>
      </c>
      <c r="N89" s="92" t="s">
        <v>402</v>
      </c>
      <c r="O89" s="92" t="s">
        <v>165</v>
      </c>
      <c r="P89" s="198" t="s">
        <v>1102</v>
      </c>
      <c r="Q89" s="476">
        <v>4</v>
      </c>
      <c r="R89" s="476">
        <v>5</v>
      </c>
      <c r="S89" s="477" t="s">
        <v>354</v>
      </c>
      <c r="T89" s="1231" t="s">
        <v>1103</v>
      </c>
      <c r="U89" s="63" t="s">
        <v>167</v>
      </c>
      <c r="V89" s="92">
        <v>15</v>
      </c>
      <c r="W89" s="92">
        <v>15</v>
      </c>
      <c r="X89" s="92">
        <v>15</v>
      </c>
      <c r="Y89" s="92">
        <v>15</v>
      </c>
      <c r="Z89" s="92">
        <v>15</v>
      </c>
      <c r="AA89" s="92">
        <v>15</v>
      </c>
      <c r="AB89" s="92">
        <v>10</v>
      </c>
      <c r="AC89" s="92">
        <f t="shared" si="10"/>
        <v>100</v>
      </c>
      <c r="AD89" s="92" t="s">
        <v>161</v>
      </c>
      <c r="AE89" s="120" t="s">
        <v>161</v>
      </c>
      <c r="AF89" s="120" t="s">
        <v>161</v>
      </c>
      <c r="AG89" s="120">
        <v>100</v>
      </c>
      <c r="AH89" s="120">
        <f t="shared" si="12"/>
        <v>100</v>
      </c>
      <c r="AI89" s="127">
        <f>AVERAGE(AH89:AH90)</f>
        <v>100</v>
      </c>
      <c r="AJ89" s="92" t="s">
        <v>161</v>
      </c>
      <c r="AK89" s="92" t="s">
        <v>361</v>
      </c>
      <c r="AL89" s="160">
        <v>2</v>
      </c>
      <c r="AM89" s="160">
        <v>5</v>
      </c>
      <c r="AN89" s="477" t="s">
        <v>354</v>
      </c>
      <c r="AO89" s="93" t="s">
        <v>403</v>
      </c>
      <c r="AP89" s="1123" t="s">
        <v>1105</v>
      </c>
      <c r="AQ89" s="1257">
        <v>0.5</v>
      </c>
      <c r="AR89" s="464" t="s">
        <v>1106</v>
      </c>
      <c r="AS89" s="1244" t="s">
        <v>1102</v>
      </c>
      <c r="AT89" s="1243">
        <v>43831</v>
      </c>
      <c r="AU89" s="1243">
        <v>44195</v>
      </c>
      <c r="AV89" s="1248">
        <v>1</v>
      </c>
      <c r="AW89" s="440" t="s">
        <v>3911</v>
      </c>
      <c r="AX89" s="440" t="s">
        <v>1107</v>
      </c>
      <c r="AY89" s="386" t="s">
        <v>1089</v>
      </c>
      <c r="AZ89" s="242" t="s">
        <v>1108</v>
      </c>
      <c r="BA89" s="240" t="s">
        <v>1109</v>
      </c>
      <c r="BB89" s="241">
        <v>43955</v>
      </c>
      <c r="BC89" s="660" t="s">
        <v>620</v>
      </c>
      <c r="BD89" s="689" t="s">
        <v>3285</v>
      </c>
      <c r="BE89" s="808" t="s">
        <v>3287</v>
      </c>
      <c r="BF89" s="321" t="s">
        <v>3288</v>
      </c>
      <c r="BG89" s="803">
        <v>44075</v>
      </c>
      <c r="BH89" s="828" t="s">
        <v>937</v>
      </c>
      <c r="BI89" s="630" t="s">
        <v>4070</v>
      </c>
      <c r="BJ89" s="862" t="s">
        <v>4073</v>
      </c>
      <c r="BK89" s="936" t="s">
        <v>4071</v>
      </c>
      <c r="BL89" s="154">
        <v>44172</v>
      </c>
      <c r="BM89" s="1260" t="s">
        <v>620</v>
      </c>
    </row>
    <row r="90" spans="1:65" s="98" customFormat="1" ht="50.1" customHeight="1" x14ac:dyDescent="0.3">
      <c r="A90" s="122"/>
      <c r="B90" s="345">
        <v>36</v>
      </c>
      <c r="C90" s="1610" t="s">
        <v>295</v>
      </c>
      <c r="D90" s="882" t="s">
        <v>296</v>
      </c>
      <c r="E90" s="275" t="s">
        <v>164</v>
      </c>
      <c r="F90" s="472" t="s">
        <v>1097</v>
      </c>
      <c r="G90" s="92" t="s">
        <v>326</v>
      </c>
      <c r="H90" s="92" t="s">
        <v>402</v>
      </c>
      <c r="I90" s="882" t="s">
        <v>1098</v>
      </c>
      <c r="J90" s="92" t="s">
        <v>402</v>
      </c>
      <c r="K90" s="1230" t="s">
        <v>1101</v>
      </c>
      <c r="L90" s="1226" t="s">
        <v>1100</v>
      </c>
      <c r="M90" s="92" t="s">
        <v>402</v>
      </c>
      <c r="N90" s="92" t="s">
        <v>402</v>
      </c>
      <c r="O90" s="92" t="s">
        <v>165</v>
      </c>
      <c r="P90" s="198" t="s">
        <v>1102</v>
      </c>
      <c r="Q90" s="476"/>
      <c r="R90" s="476"/>
      <c r="S90" s="477"/>
      <c r="T90" s="1231" t="s">
        <v>1104</v>
      </c>
      <c r="U90" s="63" t="s">
        <v>167</v>
      </c>
      <c r="V90" s="92">
        <v>15</v>
      </c>
      <c r="W90" s="92">
        <v>15</v>
      </c>
      <c r="X90" s="92">
        <v>15</v>
      </c>
      <c r="Y90" s="92">
        <v>15</v>
      </c>
      <c r="Z90" s="92">
        <v>15</v>
      </c>
      <c r="AA90" s="92">
        <v>15</v>
      </c>
      <c r="AB90" s="92">
        <v>10</v>
      </c>
      <c r="AC90" s="92">
        <f t="shared" ref="AC90:AC100" si="13">SUM(V90:AB90)</f>
        <v>100</v>
      </c>
      <c r="AD90" s="92" t="s">
        <v>161</v>
      </c>
      <c r="AE90" s="120" t="s">
        <v>161</v>
      </c>
      <c r="AF90" s="120" t="s">
        <v>161</v>
      </c>
      <c r="AG90" s="120">
        <v>100</v>
      </c>
      <c r="AH90" s="120">
        <f t="shared" si="12"/>
        <v>100</v>
      </c>
      <c r="AI90" s="127"/>
      <c r="AJ90" s="92"/>
      <c r="AK90" s="92" t="s">
        <v>361</v>
      </c>
      <c r="AL90" s="160"/>
      <c r="AM90" s="160"/>
      <c r="AN90" s="477"/>
      <c r="AO90" s="93" t="s">
        <v>403</v>
      </c>
      <c r="AP90" s="1123" t="s">
        <v>1110</v>
      </c>
      <c r="AQ90" s="1257">
        <v>0.5</v>
      </c>
      <c r="AR90" s="1244" t="s">
        <v>1111</v>
      </c>
      <c r="AS90" s="1244" t="s">
        <v>1102</v>
      </c>
      <c r="AT90" s="1243">
        <v>43831</v>
      </c>
      <c r="AU90" s="1243">
        <v>44195</v>
      </c>
      <c r="AV90" s="1248">
        <v>4</v>
      </c>
      <c r="AW90" s="440" t="s">
        <v>1112</v>
      </c>
      <c r="AX90" s="440" t="s">
        <v>1107</v>
      </c>
      <c r="AY90" s="386" t="s">
        <v>1089</v>
      </c>
      <c r="AZ90" s="242" t="s">
        <v>1113</v>
      </c>
      <c r="BA90" s="240" t="s">
        <v>1114</v>
      </c>
      <c r="BB90" s="241">
        <v>43955</v>
      </c>
      <c r="BC90" s="661" t="s">
        <v>612</v>
      </c>
      <c r="BD90" s="689" t="s">
        <v>3286</v>
      </c>
      <c r="BE90" s="809" t="s">
        <v>3362</v>
      </c>
      <c r="BF90" s="694" t="s">
        <v>3288</v>
      </c>
      <c r="BG90" s="803">
        <v>44075</v>
      </c>
      <c r="BH90" s="828" t="s">
        <v>937</v>
      </c>
      <c r="BI90" s="630" t="s">
        <v>4070</v>
      </c>
      <c r="BJ90" s="862" t="s">
        <v>4074</v>
      </c>
      <c r="BK90" s="937" t="s">
        <v>4072</v>
      </c>
      <c r="BL90" s="154">
        <v>44172</v>
      </c>
      <c r="BM90" s="1260" t="s">
        <v>620</v>
      </c>
    </row>
    <row r="91" spans="1:65" s="98" customFormat="1" ht="50.1" customHeight="1" x14ac:dyDescent="0.3">
      <c r="A91" s="122"/>
      <c r="B91" s="345">
        <v>37</v>
      </c>
      <c r="C91" s="1608" t="s">
        <v>299</v>
      </c>
      <c r="D91" s="242" t="s">
        <v>74</v>
      </c>
      <c r="E91" s="92" t="s">
        <v>164</v>
      </c>
      <c r="F91" s="72" t="s">
        <v>1115</v>
      </c>
      <c r="G91" s="92" t="s">
        <v>326</v>
      </c>
      <c r="H91" s="92" t="s">
        <v>402</v>
      </c>
      <c r="I91" s="326" t="s">
        <v>1116</v>
      </c>
      <c r="J91" s="92" t="s">
        <v>402</v>
      </c>
      <c r="K91" s="388" t="s">
        <v>1117</v>
      </c>
      <c r="L91" s="388" t="s">
        <v>1118</v>
      </c>
      <c r="M91" s="92" t="s">
        <v>402</v>
      </c>
      <c r="N91" s="92" t="s">
        <v>402</v>
      </c>
      <c r="O91" s="92" t="s">
        <v>165</v>
      </c>
      <c r="P91" s="198" t="s">
        <v>1102</v>
      </c>
      <c r="Q91" s="476">
        <v>3</v>
      </c>
      <c r="R91" s="476">
        <v>5</v>
      </c>
      <c r="S91" s="477" t="s">
        <v>354</v>
      </c>
      <c r="T91" s="380" t="s">
        <v>1120</v>
      </c>
      <c r="U91" s="63" t="s">
        <v>167</v>
      </c>
      <c r="V91" s="92">
        <v>15</v>
      </c>
      <c r="W91" s="92">
        <v>15</v>
      </c>
      <c r="X91" s="92">
        <v>15</v>
      </c>
      <c r="Y91" s="92">
        <v>15</v>
      </c>
      <c r="Z91" s="92">
        <v>15</v>
      </c>
      <c r="AA91" s="92">
        <v>15</v>
      </c>
      <c r="AB91" s="92">
        <v>10</v>
      </c>
      <c r="AC91" s="92">
        <f t="shared" si="13"/>
        <v>100</v>
      </c>
      <c r="AD91" s="92" t="s">
        <v>161</v>
      </c>
      <c r="AE91" s="120" t="s">
        <v>161</v>
      </c>
      <c r="AF91" s="120" t="s">
        <v>161</v>
      </c>
      <c r="AG91" s="120">
        <v>100</v>
      </c>
      <c r="AH91" s="120">
        <f t="shared" si="12"/>
        <v>100</v>
      </c>
      <c r="AI91" s="127">
        <f>AVERAGE(AH91:AH92)</f>
        <v>100</v>
      </c>
      <c r="AJ91" s="92" t="s">
        <v>161</v>
      </c>
      <c r="AK91" s="92" t="s">
        <v>361</v>
      </c>
      <c r="AL91" s="160">
        <v>1</v>
      </c>
      <c r="AM91" s="160">
        <v>5</v>
      </c>
      <c r="AN91" s="477" t="s">
        <v>354</v>
      </c>
      <c r="AO91" s="93" t="s">
        <v>403</v>
      </c>
      <c r="AP91" s="1116" t="s">
        <v>4695</v>
      </c>
      <c r="AQ91" s="349">
        <v>0.5</v>
      </c>
      <c r="AR91" s="198" t="s">
        <v>1122</v>
      </c>
      <c r="AS91" s="347" t="s">
        <v>1102</v>
      </c>
      <c r="AT91" s="382">
        <v>43831</v>
      </c>
      <c r="AU91" s="382">
        <v>44195</v>
      </c>
      <c r="AV91" s="389">
        <v>1</v>
      </c>
      <c r="AW91" s="200" t="s">
        <v>1123</v>
      </c>
      <c r="AX91" s="390" t="s">
        <v>1107</v>
      </c>
      <c r="AY91" s="382" t="s">
        <v>609</v>
      </c>
      <c r="AZ91" s="242" t="s">
        <v>1124</v>
      </c>
      <c r="BA91" s="240" t="s">
        <v>1125</v>
      </c>
      <c r="BB91" s="241">
        <v>43955</v>
      </c>
      <c r="BC91" s="660" t="s">
        <v>620</v>
      </c>
      <c r="BD91" s="630" t="s">
        <v>3500</v>
      </c>
      <c r="BE91" s="838" t="s">
        <v>3497</v>
      </c>
      <c r="BF91" s="365" t="s">
        <v>3498</v>
      </c>
      <c r="BG91" s="803">
        <v>44075</v>
      </c>
      <c r="BH91" s="828" t="s">
        <v>937</v>
      </c>
      <c r="BI91" s="630" t="s">
        <v>4325</v>
      </c>
      <c r="BJ91" s="326" t="s">
        <v>4696</v>
      </c>
      <c r="BK91" s="841" t="s">
        <v>4324</v>
      </c>
      <c r="BL91" s="154">
        <v>44172</v>
      </c>
      <c r="BM91" s="828" t="s">
        <v>937</v>
      </c>
    </row>
    <row r="92" spans="1:65" s="98" customFormat="1" ht="50.1" customHeight="1" x14ac:dyDescent="0.3">
      <c r="A92" s="122"/>
      <c r="B92" s="345">
        <v>37</v>
      </c>
      <c r="C92" s="1608" t="s">
        <v>299</v>
      </c>
      <c r="D92" s="242" t="s">
        <v>74</v>
      </c>
      <c r="E92" s="92" t="s">
        <v>164</v>
      </c>
      <c r="F92" s="72" t="s">
        <v>1115</v>
      </c>
      <c r="G92" s="92" t="s">
        <v>326</v>
      </c>
      <c r="H92" s="92" t="s">
        <v>402</v>
      </c>
      <c r="I92" s="1099" t="s">
        <v>1116</v>
      </c>
      <c r="J92" s="92" t="s">
        <v>402</v>
      </c>
      <c r="K92" s="388" t="s">
        <v>1119</v>
      </c>
      <c r="L92" s="388" t="s">
        <v>1118</v>
      </c>
      <c r="M92" s="92" t="s">
        <v>402</v>
      </c>
      <c r="N92" s="92" t="s">
        <v>402</v>
      </c>
      <c r="O92" s="92" t="s">
        <v>165</v>
      </c>
      <c r="P92" s="198" t="s">
        <v>1102</v>
      </c>
      <c r="Q92" s="476"/>
      <c r="R92" s="476"/>
      <c r="S92" s="477"/>
      <c r="T92" s="380" t="s">
        <v>1121</v>
      </c>
      <c r="U92" s="63" t="s">
        <v>167</v>
      </c>
      <c r="V92" s="92">
        <v>15</v>
      </c>
      <c r="W92" s="92">
        <v>15</v>
      </c>
      <c r="X92" s="92">
        <v>15</v>
      </c>
      <c r="Y92" s="92">
        <v>15</v>
      </c>
      <c r="Z92" s="92">
        <v>15</v>
      </c>
      <c r="AA92" s="92">
        <v>15</v>
      </c>
      <c r="AB92" s="92">
        <v>10</v>
      </c>
      <c r="AC92" s="92">
        <f t="shared" si="13"/>
        <v>100</v>
      </c>
      <c r="AD92" s="92" t="s">
        <v>161</v>
      </c>
      <c r="AE92" s="120" t="s">
        <v>161</v>
      </c>
      <c r="AF92" s="120" t="s">
        <v>161</v>
      </c>
      <c r="AG92" s="120">
        <v>100</v>
      </c>
      <c r="AH92" s="120">
        <f t="shared" si="12"/>
        <v>100</v>
      </c>
      <c r="AI92" s="127"/>
      <c r="AJ92" s="92"/>
      <c r="AK92" s="92" t="s">
        <v>361</v>
      </c>
      <c r="AL92" s="160"/>
      <c r="AM92" s="160"/>
      <c r="AN92" s="477"/>
      <c r="AO92" s="93" t="s">
        <v>403</v>
      </c>
      <c r="AP92" s="1116" t="s">
        <v>4697</v>
      </c>
      <c r="AQ92" s="349">
        <v>0.5</v>
      </c>
      <c r="AR92" s="198" t="s">
        <v>1126</v>
      </c>
      <c r="AS92" s="347" t="s">
        <v>1102</v>
      </c>
      <c r="AT92" s="382">
        <v>43831</v>
      </c>
      <c r="AU92" s="382">
        <v>44195</v>
      </c>
      <c r="AV92" s="389">
        <v>20</v>
      </c>
      <c r="AW92" s="391" t="s">
        <v>1123</v>
      </c>
      <c r="AX92" s="378" t="s">
        <v>1107</v>
      </c>
      <c r="AY92" s="382" t="s">
        <v>1089</v>
      </c>
      <c r="AZ92" s="242" t="s">
        <v>1127</v>
      </c>
      <c r="BA92" s="240" t="s">
        <v>1128</v>
      </c>
      <c r="BB92" s="241">
        <v>43955</v>
      </c>
      <c r="BC92" s="660" t="s">
        <v>620</v>
      </c>
      <c r="BD92" s="630" t="s">
        <v>3500</v>
      </c>
      <c r="BE92" s="806" t="s">
        <v>3499</v>
      </c>
      <c r="BF92" s="365" t="s">
        <v>3498</v>
      </c>
      <c r="BG92" s="803">
        <v>44075</v>
      </c>
      <c r="BH92" s="828" t="s">
        <v>937</v>
      </c>
      <c r="BI92" s="630" t="s">
        <v>4325</v>
      </c>
      <c r="BJ92" s="326" t="s">
        <v>4513</v>
      </c>
      <c r="BK92" s="937" t="s">
        <v>4326</v>
      </c>
      <c r="BL92" s="154">
        <v>44172</v>
      </c>
      <c r="BM92" s="828" t="s">
        <v>937</v>
      </c>
    </row>
    <row r="93" spans="1:65" s="98" customFormat="1" ht="50.1" customHeight="1" x14ac:dyDescent="0.3">
      <c r="A93" s="122"/>
      <c r="B93" s="345">
        <v>38</v>
      </c>
      <c r="C93" s="1610" t="s">
        <v>295</v>
      </c>
      <c r="D93" s="882" t="s">
        <v>296</v>
      </c>
      <c r="E93" s="275" t="s">
        <v>164</v>
      </c>
      <c r="F93" s="472" t="s">
        <v>1129</v>
      </c>
      <c r="G93" s="92" t="s">
        <v>326</v>
      </c>
      <c r="H93" s="92" t="s">
        <v>402</v>
      </c>
      <c r="I93" s="1232" t="s">
        <v>1130</v>
      </c>
      <c r="J93" s="92" t="s">
        <v>402</v>
      </c>
      <c r="K93" s="1226" t="s">
        <v>1131</v>
      </c>
      <c r="L93" s="882" t="s">
        <v>1132</v>
      </c>
      <c r="M93" s="92" t="s">
        <v>402</v>
      </c>
      <c r="N93" s="92" t="s">
        <v>402</v>
      </c>
      <c r="O93" s="92" t="s">
        <v>165</v>
      </c>
      <c r="P93" s="198" t="s">
        <v>1102</v>
      </c>
      <c r="Q93" s="476">
        <v>4</v>
      </c>
      <c r="R93" s="476">
        <v>5</v>
      </c>
      <c r="S93" s="477" t="s">
        <v>354</v>
      </c>
      <c r="T93" s="1233" t="s">
        <v>1134</v>
      </c>
      <c r="U93" s="63" t="s">
        <v>167</v>
      </c>
      <c r="V93" s="92">
        <v>15</v>
      </c>
      <c r="W93" s="92">
        <v>15</v>
      </c>
      <c r="X93" s="92">
        <v>15</v>
      </c>
      <c r="Y93" s="92">
        <v>15</v>
      </c>
      <c r="Z93" s="92">
        <v>15</v>
      </c>
      <c r="AA93" s="92">
        <v>15</v>
      </c>
      <c r="AB93" s="92">
        <v>10</v>
      </c>
      <c r="AC93" s="92">
        <f t="shared" si="13"/>
        <v>100</v>
      </c>
      <c r="AD93" s="92" t="s">
        <v>161</v>
      </c>
      <c r="AE93" s="120" t="s">
        <v>161</v>
      </c>
      <c r="AF93" s="120" t="s">
        <v>161</v>
      </c>
      <c r="AG93" s="120">
        <v>100</v>
      </c>
      <c r="AH93" s="120">
        <f t="shared" si="12"/>
        <v>100</v>
      </c>
      <c r="AI93" s="127">
        <f>AVERAGE(AH93:AH94)</f>
        <v>100</v>
      </c>
      <c r="AJ93" s="92" t="s">
        <v>161</v>
      </c>
      <c r="AK93" s="92" t="s">
        <v>361</v>
      </c>
      <c r="AL93" s="160">
        <v>2</v>
      </c>
      <c r="AM93" s="160">
        <v>5</v>
      </c>
      <c r="AN93" s="477" t="s">
        <v>354</v>
      </c>
      <c r="AO93" s="93" t="s">
        <v>403</v>
      </c>
      <c r="AP93" s="1123" t="s">
        <v>1136</v>
      </c>
      <c r="AQ93" s="439">
        <v>0.9</v>
      </c>
      <c r="AR93" s="464" t="s">
        <v>1137</v>
      </c>
      <c r="AS93" s="1244" t="s">
        <v>1102</v>
      </c>
      <c r="AT93" s="1243">
        <v>43831</v>
      </c>
      <c r="AU93" s="1243">
        <v>44195</v>
      </c>
      <c r="AV93" s="1249">
        <v>1</v>
      </c>
      <c r="AW93" s="1250" t="s">
        <v>1138</v>
      </c>
      <c r="AX93" s="1250" t="s">
        <v>1139</v>
      </c>
      <c r="AY93" s="382" t="s">
        <v>609</v>
      </c>
      <c r="AZ93" s="195" t="s">
        <v>1140</v>
      </c>
      <c r="BA93" s="240" t="s">
        <v>1141</v>
      </c>
      <c r="BB93" s="241">
        <v>43955</v>
      </c>
      <c r="BC93" s="660" t="s">
        <v>620</v>
      </c>
      <c r="BD93" s="689" t="s">
        <v>3286</v>
      </c>
      <c r="BE93" s="808" t="s">
        <v>3290</v>
      </c>
      <c r="BF93" s="695" t="s">
        <v>3292</v>
      </c>
      <c r="BG93" s="803">
        <v>44075</v>
      </c>
      <c r="BH93" s="828" t="s">
        <v>937</v>
      </c>
      <c r="BI93" s="630" t="s">
        <v>4075</v>
      </c>
      <c r="BJ93" s="939" t="s">
        <v>4283</v>
      </c>
      <c r="BK93" s="937" t="s">
        <v>4284</v>
      </c>
      <c r="BL93" s="154">
        <v>44172</v>
      </c>
      <c r="BM93" s="1260" t="s">
        <v>620</v>
      </c>
    </row>
    <row r="94" spans="1:65" s="98" customFormat="1" ht="50.1" customHeight="1" x14ac:dyDescent="0.3">
      <c r="A94" s="122"/>
      <c r="B94" s="345">
        <v>38</v>
      </c>
      <c r="C94" s="1610" t="s">
        <v>295</v>
      </c>
      <c r="D94" s="882" t="s">
        <v>296</v>
      </c>
      <c r="E94" s="275" t="s">
        <v>164</v>
      </c>
      <c r="F94" s="472" t="s">
        <v>1129</v>
      </c>
      <c r="G94" s="92" t="s">
        <v>326</v>
      </c>
      <c r="H94" s="92" t="s">
        <v>402</v>
      </c>
      <c r="I94" s="1232" t="s">
        <v>1130</v>
      </c>
      <c r="J94" s="92" t="s">
        <v>402</v>
      </c>
      <c r="K94" s="1226" t="s">
        <v>1133</v>
      </c>
      <c r="L94" s="882" t="s">
        <v>1132</v>
      </c>
      <c r="M94" s="92" t="s">
        <v>402</v>
      </c>
      <c r="N94" s="92" t="s">
        <v>402</v>
      </c>
      <c r="O94" s="92" t="s">
        <v>165</v>
      </c>
      <c r="P94" s="198" t="s">
        <v>1102</v>
      </c>
      <c r="Q94" s="476"/>
      <c r="R94" s="476"/>
      <c r="S94" s="477"/>
      <c r="T94" s="1233" t="s">
        <v>1135</v>
      </c>
      <c r="U94" s="63" t="s">
        <v>167</v>
      </c>
      <c r="V94" s="92">
        <v>15</v>
      </c>
      <c r="W94" s="92">
        <v>15</v>
      </c>
      <c r="X94" s="92">
        <v>15</v>
      </c>
      <c r="Y94" s="92">
        <v>15</v>
      </c>
      <c r="Z94" s="92">
        <v>15</v>
      </c>
      <c r="AA94" s="92">
        <v>15</v>
      </c>
      <c r="AB94" s="92">
        <v>10</v>
      </c>
      <c r="AC94" s="92">
        <f t="shared" si="13"/>
        <v>100</v>
      </c>
      <c r="AD94" s="92" t="s">
        <v>161</v>
      </c>
      <c r="AE94" s="120" t="s">
        <v>161</v>
      </c>
      <c r="AF94" s="120" t="s">
        <v>161</v>
      </c>
      <c r="AG94" s="120">
        <v>100</v>
      </c>
      <c r="AH94" s="120">
        <f t="shared" si="12"/>
        <v>100</v>
      </c>
      <c r="AI94" s="127"/>
      <c r="AJ94" s="92"/>
      <c r="AK94" s="92" t="s">
        <v>361</v>
      </c>
      <c r="AL94" s="160"/>
      <c r="AM94" s="160"/>
      <c r="AN94" s="477"/>
      <c r="AO94" s="93" t="s">
        <v>403</v>
      </c>
      <c r="AP94" s="1123" t="s">
        <v>1142</v>
      </c>
      <c r="AQ94" s="439">
        <v>0.1</v>
      </c>
      <c r="AR94" s="464" t="s">
        <v>1143</v>
      </c>
      <c r="AS94" s="1244" t="s">
        <v>1102</v>
      </c>
      <c r="AT94" s="1243">
        <v>43831</v>
      </c>
      <c r="AU94" s="1243">
        <v>44195</v>
      </c>
      <c r="AV94" s="1249">
        <v>1</v>
      </c>
      <c r="AW94" s="1250" t="s">
        <v>3943</v>
      </c>
      <c r="AX94" s="1250" t="s">
        <v>1139</v>
      </c>
      <c r="AY94" s="382" t="s">
        <v>1089</v>
      </c>
      <c r="AZ94" s="195" t="s">
        <v>1144</v>
      </c>
      <c r="BA94" s="240" t="s">
        <v>1145</v>
      </c>
      <c r="BB94" s="241">
        <v>43955</v>
      </c>
      <c r="BC94" s="661" t="s">
        <v>612</v>
      </c>
      <c r="BD94" s="689" t="s">
        <v>3289</v>
      </c>
      <c r="BE94" s="808" t="s">
        <v>3291</v>
      </c>
      <c r="BF94" s="695" t="s">
        <v>3293</v>
      </c>
      <c r="BG94" s="803">
        <v>44075</v>
      </c>
      <c r="BH94" s="828" t="s">
        <v>937</v>
      </c>
      <c r="BI94" s="630" t="s">
        <v>4076</v>
      </c>
      <c r="BJ94" s="1044" t="s">
        <v>4285</v>
      </c>
      <c r="BK94" s="937" t="s">
        <v>4286</v>
      </c>
      <c r="BL94" s="154">
        <v>44172</v>
      </c>
      <c r="BM94" s="1260" t="s">
        <v>620</v>
      </c>
    </row>
    <row r="95" spans="1:65" s="98" customFormat="1" ht="50.1" customHeight="1" x14ac:dyDescent="0.3">
      <c r="A95" s="122"/>
      <c r="B95" s="577">
        <v>39</v>
      </c>
      <c r="C95" s="1608" t="s">
        <v>292</v>
      </c>
      <c r="D95" s="918" t="s">
        <v>1544</v>
      </c>
      <c r="E95" s="419" t="s">
        <v>164</v>
      </c>
      <c r="F95" s="72" t="s">
        <v>1572</v>
      </c>
      <c r="G95" s="419" t="s">
        <v>323</v>
      </c>
      <c r="H95" s="419" t="s">
        <v>402</v>
      </c>
      <c r="I95" s="973" t="s">
        <v>1573</v>
      </c>
      <c r="J95" s="419" t="s">
        <v>402</v>
      </c>
      <c r="K95" s="973" t="s">
        <v>1574</v>
      </c>
      <c r="L95" s="973" t="s">
        <v>1575</v>
      </c>
      <c r="M95" s="63" t="s">
        <v>402</v>
      </c>
      <c r="N95" s="63" t="s">
        <v>402</v>
      </c>
      <c r="O95" s="92" t="s">
        <v>166</v>
      </c>
      <c r="P95" s="423" t="s">
        <v>1549</v>
      </c>
      <c r="Q95" s="476">
        <v>3</v>
      </c>
      <c r="R95" s="476">
        <v>3</v>
      </c>
      <c r="S95" s="477" t="s">
        <v>353</v>
      </c>
      <c r="T95" s="72" t="s">
        <v>1576</v>
      </c>
      <c r="U95" s="63" t="s">
        <v>285</v>
      </c>
      <c r="V95" s="92">
        <v>15</v>
      </c>
      <c r="W95" s="92">
        <v>15</v>
      </c>
      <c r="X95" s="92">
        <v>15</v>
      </c>
      <c r="Y95" s="92">
        <v>15</v>
      </c>
      <c r="Z95" s="92">
        <v>15</v>
      </c>
      <c r="AA95" s="92">
        <v>15</v>
      </c>
      <c r="AB95" s="92">
        <v>10</v>
      </c>
      <c r="AC95" s="92">
        <f t="shared" si="13"/>
        <v>100</v>
      </c>
      <c r="AD95" s="92" t="s">
        <v>161</v>
      </c>
      <c r="AE95" s="120" t="s">
        <v>161</v>
      </c>
      <c r="AF95" s="120" t="s">
        <v>161</v>
      </c>
      <c r="AG95" s="120">
        <v>100</v>
      </c>
      <c r="AH95" s="120">
        <f t="shared" ref="AH95:AH100" si="14">AVERAGE(AC95,AG95)</f>
        <v>100</v>
      </c>
      <c r="AI95" s="127">
        <f>AVERAGE(AH95)</f>
        <v>100</v>
      </c>
      <c r="AJ95" s="92" t="s">
        <v>161</v>
      </c>
      <c r="AK95" s="92" t="s">
        <v>361</v>
      </c>
      <c r="AL95" s="160">
        <v>1</v>
      </c>
      <c r="AM95" s="160">
        <v>3</v>
      </c>
      <c r="AN95" s="477" t="s">
        <v>352</v>
      </c>
      <c r="AO95" s="93" t="s">
        <v>403</v>
      </c>
      <c r="AP95" s="1136" t="s">
        <v>3142</v>
      </c>
      <c r="AQ95" s="397">
        <v>0.5</v>
      </c>
      <c r="AR95" s="198" t="s">
        <v>1577</v>
      </c>
      <c r="AS95" s="198" t="s">
        <v>1553</v>
      </c>
      <c r="AT95" s="422">
        <v>43922</v>
      </c>
      <c r="AU95" s="422">
        <v>44195</v>
      </c>
      <c r="AV95" s="236">
        <v>5</v>
      </c>
      <c r="AW95" s="200" t="s">
        <v>1578</v>
      </c>
      <c r="AX95" s="198" t="s">
        <v>1579</v>
      </c>
      <c r="AY95" s="151" t="s">
        <v>402</v>
      </c>
      <c r="AZ95" s="93" t="s">
        <v>402</v>
      </c>
      <c r="BA95" s="365" t="s">
        <v>402</v>
      </c>
      <c r="BB95" s="154" t="s">
        <v>435</v>
      </c>
      <c r="BC95" s="664" t="s">
        <v>402</v>
      </c>
      <c r="BD95" s="631" t="s">
        <v>3241</v>
      </c>
      <c r="BE95" s="842" t="s">
        <v>4279</v>
      </c>
      <c r="BF95" s="364" t="s">
        <v>3246</v>
      </c>
      <c r="BG95" s="803">
        <v>44075</v>
      </c>
      <c r="BH95" s="493" t="s">
        <v>937</v>
      </c>
      <c r="BI95" s="154" t="s">
        <v>4272</v>
      </c>
      <c r="BJ95" s="842" t="s">
        <v>4277</v>
      </c>
      <c r="BK95" s="314" t="s">
        <v>4278</v>
      </c>
      <c r="BL95" s="154">
        <v>44172</v>
      </c>
      <c r="BM95" s="660" t="s">
        <v>3916</v>
      </c>
    </row>
    <row r="96" spans="1:65" s="98" customFormat="1" ht="50.1" customHeight="1" x14ac:dyDescent="0.3">
      <c r="A96" s="122"/>
      <c r="B96" s="577">
        <v>39</v>
      </c>
      <c r="C96" s="1608" t="s">
        <v>292</v>
      </c>
      <c r="D96" s="918" t="s">
        <v>1544</v>
      </c>
      <c r="E96" s="419" t="s">
        <v>164</v>
      </c>
      <c r="F96" s="72" t="s">
        <v>1572</v>
      </c>
      <c r="G96" s="419" t="s">
        <v>323</v>
      </c>
      <c r="H96" s="419" t="s">
        <v>402</v>
      </c>
      <c r="I96" s="973" t="s">
        <v>1573</v>
      </c>
      <c r="J96" s="419" t="s">
        <v>402</v>
      </c>
      <c r="K96" s="1106" t="s">
        <v>402</v>
      </c>
      <c r="L96" s="973" t="s">
        <v>1575</v>
      </c>
      <c r="M96" s="63" t="s">
        <v>402</v>
      </c>
      <c r="N96" s="63" t="s">
        <v>402</v>
      </c>
      <c r="O96" s="92" t="s">
        <v>166</v>
      </c>
      <c r="P96" s="423" t="s">
        <v>1549</v>
      </c>
      <c r="Q96" s="476"/>
      <c r="R96" s="476"/>
      <c r="S96" s="477"/>
      <c r="T96" s="572" t="s">
        <v>402</v>
      </c>
      <c r="U96" s="63" t="s">
        <v>402</v>
      </c>
      <c r="V96" s="92"/>
      <c r="W96" s="92"/>
      <c r="X96" s="92"/>
      <c r="Y96" s="92"/>
      <c r="Z96" s="92"/>
      <c r="AA96" s="92"/>
      <c r="AB96" s="92"/>
      <c r="AC96" s="92">
        <f>SUM(V96:AB96)</f>
        <v>0</v>
      </c>
      <c r="AD96" s="92"/>
      <c r="AE96" s="120"/>
      <c r="AF96" s="120"/>
      <c r="AG96" s="120"/>
      <c r="AH96" s="120">
        <f t="shared" si="14"/>
        <v>0</v>
      </c>
      <c r="AI96" s="127"/>
      <c r="AJ96" s="92"/>
      <c r="AK96" s="92"/>
      <c r="AL96" s="160"/>
      <c r="AM96" s="160"/>
      <c r="AN96" s="477"/>
      <c r="AO96" s="93" t="s">
        <v>403</v>
      </c>
      <c r="AP96" s="1136" t="s">
        <v>3143</v>
      </c>
      <c r="AQ96" s="424">
        <v>0.5</v>
      </c>
      <c r="AR96" s="198" t="s">
        <v>1580</v>
      </c>
      <c r="AS96" s="198" t="s">
        <v>1553</v>
      </c>
      <c r="AT96" s="422">
        <v>43922</v>
      </c>
      <c r="AU96" s="422">
        <v>44195</v>
      </c>
      <c r="AV96" s="397">
        <v>1</v>
      </c>
      <c r="AW96" s="200" t="s">
        <v>1581</v>
      </c>
      <c r="AX96" s="198" t="s">
        <v>1579</v>
      </c>
      <c r="AY96" s="151" t="s">
        <v>402</v>
      </c>
      <c r="AZ96" s="93" t="s">
        <v>402</v>
      </c>
      <c r="BA96" s="365" t="s">
        <v>402</v>
      </c>
      <c r="BB96" s="154" t="s">
        <v>435</v>
      </c>
      <c r="BC96" s="664" t="s">
        <v>402</v>
      </c>
      <c r="BD96" s="631" t="s">
        <v>3241</v>
      </c>
      <c r="BE96" s="825" t="s">
        <v>4280</v>
      </c>
      <c r="BF96" s="364" t="s">
        <v>3247</v>
      </c>
      <c r="BG96" s="803">
        <v>44075</v>
      </c>
      <c r="BH96" s="493" t="s">
        <v>937</v>
      </c>
      <c r="BI96" s="154" t="s">
        <v>4272</v>
      </c>
      <c r="BJ96" s="842" t="s">
        <v>4638</v>
      </c>
      <c r="BK96" s="314" t="s">
        <v>4278</v>
      </c>
      <c r="BL96" s="154">
        <v>44172</v>
      </c>
      <c r="BM96" s="660" t="s">
        <v>3916</v>
      </c>
    </row>
    <row r="97" spans="1:65" s="98" customFormat="1" ht="50.1" customHeight="1" x14ac:dyDescent="0.3">
      <c r="A97" s="122"/>
      <c r="B97" s="577">
        <v>40</v>
      </c>
      <c r="C97" s="1610" t="s">
        <v>305</v>
      </c>
      <c r="D97" s="892" t="s">
        <v>2618</v>
      </c>
      <c r="E97" s="275" t="s">
        <v>169</v>
      </c>
      <c r="F97" s="463" t="s">
        <v>2631</v>
      </c>
      <c r="G97" s="92" t="s">
        <v>321</v>
      </c>
      <c r="H97" s="92" t="s">
        <v>435</v>
      </c>
      <c r="I97" s="272" t="s">
        <v>2632</v>
      </c>
      <c r="J97" s="92" t="s">
        <v>402</v>
      </c>
      <c r="K97" s="1226" t="s">
        <v>2633</v>
      </c>
      <c r="L97" s="900" t="s">
        <v>2634</v>
      </c>
      <c r="M97" s="92" t="s">
        <v>435</v>
      </c>
      <c r="N97" s="92" t="s">
        <v>402</v>
      </c>
      <c r="O97" s="92" t="s">
        <v>173</v>
      </c>
      <c r="P97" s="127" t="s">
        <v>2623</v>
      </c>
      <c r="Q97" s="476">
        <v>1</v>
      </c>
      <c r="R97" s="476">
        <v>5</v>
      </c>
      <c r="S97" s="477" t="s">
        <v>354</v>
      </c>
      <c r="T97" s="472" t="s">
        <v>2635</v>
      </c>
      <c r="U97" s="63" t="s">
        <v>167</v>
      </c>
      <c r="V97" s="92">
        <v>15</v>
      </c>
      <c r="W97" s="92">
        <v>15</v>
      </c>
      <c r="X97" s="92">
        <v>15</v>
      </c>
      <c r="Y97" s="92">
        <v>15</v>
      </c>
      <c r="Z97" s="92">
        <v>15</v>
      </c>
      <c r="AA97" s="92">
        <v>15</v>
      </c>
      <c r="AB97" s="92">
        <v>10</v>
      </c>
      <c r="AC97" s="92">
        <f t="shared" si="13"/>
        <v>100</v>
      </c>
      <c r="AD97" s="92" t="s">
        <v>161</v>
      </c>
      <c r="AE97" s="120" t="s">
        <v>161</v>
      </c>
      <c r="AF97" s="120" t="s">
        <v>161</v>
      </c>
      <c r="AG97" s="120">
        <v>100</v>
      </c>
      <c r="AH97" s="120">
        <f t="shared" si="14"/>
        <v>100</v>
      </c>
      <c r="AI97" s="127">
        <f>AVERAGE(AH97)</f>
        <v>100</v>
      </c>
      <c r="AJ97" s="92" t="s">
        <v>161</v>
      </c>
      <c r="AK97" s="92" t="s">
        <v>361</v>
      </c>
      <c r="AL97" s="160">
        <v>1</v>
      </c>
      <c r="AM97" s="465">
        <v>5</v>
      </c>
      <c r="AN97" s="477" t="s">
        <v>354</v>
      </c>
      <c r="AO97" s="93" t="s">
        <v>403</v>
      </c>
      <c r="AP97" s="1121" t="s">
        <v>2636</v>
      </c>
      <c r="AQ97" s="470">
        <v>1</v>
      </c>
      <c r="AR97" s="464" t="s">
        <v>2637</v>
      </c>
      <c r="AS97" s="464" t="s">
        <v>2638</v>
      </c>
      <c r="AT97" s="467">
        <v>44033</v>
      </c>
      <c r="AU97" s="467">
        <v>44196</v>
      </c>
      <c r="AV97" s="470">
        <v>1</v>
      </c>
      <c r="AW97" s="1237" t="s">
        <v>2639</v>
      </c>
      <c r="AX97" s="464" t="s">
        <v>402</v>
      </c>
      <c r="AY97" s="495" t="s">
        <v>402</v>
      </c>
      <c r="AZ97" s="63" t="s">
        <v>402</v>
      </c>
      <c r="BA97" s="63" t="s">
        <v>402</v>
      </c>
      <c r="BB97" s="63" t="s">
        <v>402</v>
      </c>
      <c r="BC97" s="63" t="s">
        <v>402</v>
      </c>
      <c r="BD97" s="681">
        <v>44048</v>
      </c>
      <c r="BE97" s="864" t="s">
        <v>3672</v>
      </c>
      <c r="BF97" s="657">
        <v>0.2</v>
      </c>
      <c r="BG97" s="803">
        <v>44075</v>
      </c>
      <c r="BH97" s="493" t="s">
        <v>937</v>
      </c>
      <c r="BI97" s="1052">
        <v>44160</v>
      </c>
      <c r="BJ97" s="870" t="s">
        <v>4621</v>
      </c>
      <c r="BK97" s="691">
        <v>1</v>
      </c>
      <c r="BL97" s="154">
        <v>44172</v>
      </c>
      <c r="BM97" s="1260" t="s">
        <v>620</v>
      </c>
    </row>
    <row r="98" spans="1:65" s="98" customFormat="1" ht="50.1" customHeight="1" x14ac:dyDescent="0.3">
      <c r="A98" s="122"/>
      <c r="B98" s="345">
        <v>41</v>
      </c>
      <c r="C98" s="1610" t="s">
        <v>295</v>
      </c>
      <c r="D98" s="882" t="s">
        <v>296</v>
      </c>
      <c r="E98" s="275" t="s">
        <v>164</v>
      </c>
      <c r="F98" s="472" t="s">
        <v>1097</v>
      </c>
      <c r="G98" s="92" t="s">
        <v>326</v>
      </c>
      <c r="H98" s="92" t="s">
        <v>402</v>
      </c>
      <c r="I98" s="882" t="s">
        <v>1146</v>
      </c>
      <c r="J98" s="92" t="s">
        <v>402</v>
      </c>
      <c r="K98" s="1226" t="s">
        <v>1147</v>
      </c>
      <c r="L98" s="1226" t="s">
        <v>1148</v>
      </c>
      <c r="M98" s="92" t="s">
        <v>402</v>
      </c>
      <c r="N98" s="92" t="s">
        <v>402</v>
      </c>
      <c r="O98" s="92" t="s">
        <v>165</v>
      </c>
      <c r="P98" s="198" t="s">
        <v>1150</v>
      </c>
      <c r="Q98" s="476">
        <v>3</v>
      </c>
      <c r="R98" s="476">
        <v>5</v>
      </c>
      <c r="S98" s="477" t="s">
        <v>354</v>
      </c>
      <c r="T98" s="472" t="s">
        <v>1151</v>
      </c>
      <c r="U98" s="63" t="s">
        <v>167</v>
      </c>
      <c r="V98" s="92">
        <v>15</v>
      </c>
      <c r="W98" s="92">
        <v>15</v>
      </c>
      <c r="X98" s="92">
        <v>15</v>
      </c>
      <c r="Y98" s="92">
        <v>15</v>
      </c>
      <c r="Z98" s="92">
        <v>15</v>
      </c>
      <c r="AA98" s="92">
        <v>15</v>
      </c>
      <c r="AB98" s="92">
        <v>10</v>
      </c>
      <c r="AC98" s="92">
        <f t="shared" si="13"/>
        <v>100</v>
      </c>
      <c r="AD98" s="92" t="s">
        <v>161</v>
      </c>
      <c r="AE98" s="120" t="s">
        <v>161</v>
      </c>
      <c r="AF98" s="120" t="s">
        <v>161</v>
      </c>
      <c r="AG98" s="120">
        <v>100</v>
      </c>
      <c r="AH98" s="120">
        <f t="shared" si="14"/>
        <v>100</v>
      </c>
      <c r="AI98" s="127">
        <f>AVERAGE(AH98:AH99)</f>
        <v>100</v>
      </c>
      <c r="AJ98" s="92" t="s">
        <v>161</v>
      </c>
      <c r="AK98" s="92" t="s">
        <v>361</v>
      </c>
      <c r="AL98" s="160">
        <v>1</v>
      </c>
      <c r="AM98" s="160">
        <v>5</v>
      </c>
      <c r="AN98" s="477" t="s">
        <v>354</v>
      </c>
      <c r="AO98" s="93" t="s">
        <v>403</v>
      </c>
      <c r="AP98" s="1123" t="s">
        <v>1153</v>
      </c>
      <c r="AQ98" s="439">
        <v>0.5</v>
      </c>
      <c r="AR98" s="472" t="s">
        <v>1154</v>
      </c>
      <c r="AS98" s="464" t="s">
        <v>1155</v>
      </c>
      <c r="AT98" s="1243">
        <v>43831</v>
      </c>
      <c r="AU98" s="1243">
        <v>44195</v>
      </c>
      <c r="AV98" s="1240">
        <v>3</v>
      </c>
      <c r="AW98" s="1250" t="s">
        <v>1156</v>
      </c>
      <c r="AX98" s="464" t="s">
        <v>1157</v>
      </c>
      <c r="AY98" s="394" t="s">
        <v>1089</v>
      </c>
      <c r="AZ98" s="242" t="s">
        <v>1158</v>
      </c>
      <c r="BA98" s="240" t="s">
        <v>1159</v>
      </c>
      <c r="BB98" s="241">
        <v>43955</v>
      </c>
      <c r="BC98" s="660" t="s">
        <v>620</v>
      </c>
      <c r="BD98" s="689" t="s">
        <v>3294</v>
      </c>
      <c r="BE98" s="679" t="s">
        <v>3295</v>
      </c>
      <c r="BF98" s="694" t="s">
        <v>3297</v>
      </c>
      <c r="BG98" s="803">
        <v>44075</v>
      </c>
      <c r="BH98" s="828" t="s">
        <v>937</v>
      </c>
      <c r="BI98" s="321" t="s">
        <v>4077</v>
      </c>
      <c r="BJ98" s="1045" t="s">
        <v>4078</v>
      </c>
      <c r="BK98" s="321" t="s">
        <v>4627</v>
      </c>
      <c r="BL98" s="154">
        <v>44172</v>
      </c>
      <c r="BM98" s="1260" t="s">
        <v>620</v>
      </c>
    </row>
    <row r="99" spans="1:65" s="98" customFormat="1" ht="50.1" customHeight="1" x14ac:dyDescent="0.3">
      <c r="A99" s="122"/>
      <c r="B99" s="345">
        <v>41</v>
      </c>
      <c r="C99" s="1610" t="s">
        <v>295</v>
      </c>
      <c r="D99" s="882" t="s">
        <v>296</v>
      </c>
      <c r="E99" s="275" t="s">
        <v>164</v>
      </c>
      <c r="F99" s="472" t="s">
        <v>1097</v>
      </c>
      <c r="G99" s="92" t="s">
        <v>326</v>
      </c>
      <c r="H99" s="92" t="s">
        <v>402</v>
      </c>
      <c r="I99" s="882" t="s">
        <v>1146</v>
      </c>
      <c r="J99" s="92" t="s">
        <v>402</v>
      </c>
      <c r="K99" s="1226" t="s">
        <v>1149</v>
      </c>
      <c r="L99" s="1226" t="s">
        <v>1148</v>
      </c>
      <c r="M99" s="92" t="s">
        <v>402</v>
      </c>
      <c r="N99" s="92" t="s">
        <v>402</v>
      </c>
      <c r="O99" s="92" t="s">
        <v>165</v>
      </c>
      <c r="P99" s="198" t="s">
        <v>1150</v>
      </c>
      <c r="Q99" s="476"/>
      <c r="R99" s="476"/>
      <c r="S99" s="477"/>
      <c r="T99" s="472" t="s">
        <v>1152</v>
      </c>
      <c r="U99" s="63" t="s">
        <v>167</v>
      </c>
      <c r="V99" s="92">
        <v>15</v>
      </c>
      <c r="W99" s="92">
        <v>15</v>
      </c>
      <c r="X99" s="92">
        <v>15</v>
      </c>
      <c r="Y99" s="92">
        <v>15</v>
      </c>
      <c r="Z99" s="92">
        <v>15</v>
      </c>
      <c r="AA99" s="92">
        <v>15</v>
      </c>
      <c r="AB99" s="92">
        <v>10</v>
      </c>
      <c r="AC99" s="92">
        <f t="shared" si="13"/>
        <v>100</v>
      </c>
      <c r="AD99" s="92" t="s">
        <v>161</v>
      </c>
      <c r="AE99" s="120" t="s">
        <v>161</v>
      </c>
      <c r="AF99" s="120" t="s">
        <v>161</v>
      </c>
      <c r="AG99" s="120">
        <v>100</v>
      </c>
      <c r="AH99" s="120">
        <f t="shared" si="14"/>
        <v>100</v>
      </c>
      <c r="AI99" s="127"/>
      <c r="AJ99" s="92"/>
      <c r="AK99" s="92" t="s">
        <v>361</v>
      </c>
      <c r="AL99" s="160"/>
      <c r="AM99" s="160"/>
      <c r="AN99" s="477"/>
      <c r="AO99" s="93" t="s">
        <v>403</v>
      </c>
      <c r="AP99" s="1123" t="s">
        <v>1160</v>
      </c>
      <c r="AQ99" s="439">
        <v>0.5</v>
      </c>
      <c r="AR99" s="472" t="s">
        <v>1161</v>
      </c>
      <c r="AS99" s="464" t="s">
        <v>1155</v>
      </c>
      <c r="AT99" s="1243">
        <v>43831</v>
      </c>
      <c r="AU99" s="1243">
        <v>44195</v>
      </c>
      <c r="AV99" s="1240">
        <v>2</v>
      </c>
      <c r="AW99" s="1250" t="s">
        <v>3944</v>
      </c>
      <c r="AX99" s="464" t="s">
        <v>1157</v>
      </c>
      <c r="AY99" s="394" t="s">
        <v>1089</v>
      </c>
      <c r="AZ99" s="242" t="s">
        <v>1162</v>
      </c>
      <c r="BA99" s="240" t="s">
        <v>1159</v>
      </c>
      <c r="BB99" s="241">
        <v>43955</v>
      </c>
      <c r="BC99" s="660" t="s">
        <v>620</v>
      </c>
      <c r="BD99" s="689" t="s">
        <v>3294</v>
      </c>
      <c r="BE99" s="810" t="s">
        <v>3296</v>
      </c>
      <c r="BF99" s="696" t="s">
        <v>3298</v>
      </c>
      <c r="BG99" s="803">
        <v>44075</v>
      </c>
      <c r="BH99" s="828" t="s">
        <v>937</v>
      </c>
      <c r="BI99" s="321" t="s">
        <v>4077</v>
      </c>
      <c r="BJ99" s="807" t="s">
        <v>4079</v>
      </c>
      <c r="BK99" s="321" t="s">
        <v>4627</v>
      </c>
      <c r="BL99" s="154">
        <v>44172</v>
      </c>
      <c r="BM99" s="1260" t="s">
        <v>620</v>
      </c>
    </row>
    <row r="100" spans="1:65" s="98" customFormat="1" ht="50.1" customHeight="1" x14ac:dyDescent="0.3">
      <c r="A100" s="122"/>
      <c r="B100" s="345">
        <v>42</v>
      </c>
      <c r="C100" s="1608" t="s">
        <v>299</v>
      </c>
      <c r="D100" s="242" t="s">
        <v>74</v>
      </c>
      <c r="E100" s="92" t="s">
        <v>164</v>
      </c>
      <c r="F100" s="1179" t="s">
        <v>1163</v>
      </c>
      <c r="G100" s="92" t="s">
        <v>326</v>
      </c>
      <c r="H100" s="92" t="s">
        <v>402</v>
      </c>
      <c r="I100" s="973" t="s">
        <v>1164</v>
      </c>
      <c r="J100" s="92" t="s">
        <v>402</v>
      </c>
      <c r="K100" s="388" t="s">
        <v>1165</v>
      </c>
      <c r="L100" s="388" t="s">
        <v>1166</v>
      </c>
      <c r="M100" s="92" t="s">
        <v>402</v>
      </c>
      <c r="N100" s="92" t="s">
        <v>402</v>
      </c>
      <c r="O100" s="92" t="s">
        <v>165</v>
      </c>
      <c r="P100" s="233" t="s">
        <v>1150</v>
      </c>
      <c r="Q100" s="476">
        <v>3</v>
      </c>
      <c r="R100" s="476">
        <v>5</v>
      </c>
      <c r="S100" s="477" t="s">
        <v>354</v>
      </c>
      <c r="T100" s="72" t="s">
        <v>1167</v>
      </c>
      <c r="U100" s="63" t="s">
        <v>167</v>
      </c>
      <c r="V100" s="92">
        <v>15</v>
      </c>
      <c r="W100" s="92">
        <v>15</v>
      </c>
      <c r="X100" s="92">
        <v>15</v>
      </c>
      <c r="Y100" s="92">
        <v>15</v>
      </c>
      <c r="Z100" s="92">
        <v>15</v>
      </c>
      <c r="AA100" s="92">
        <v>15</v>
      </c>
      <c r="AB100" s="92">
        <v>10</v>
      </c>
      <c r="AC100" s="92">
        <f t="shared" si="13"/>
        <v>100</v>
      </c>
      <c r="AD100" s="92" t="s">
        <v>161</v>
      </c>
      <c r="AE100" s="120" t="s">
        <v>161</v>
      </c>
      <c r="AF100" s="120" t="s">
        <v>161</v>
      </c>
      <c r="AG100" s="120">
        <v>100</v>
      </c>
      <c r="AH100" s="120">
        <f t="shared" si="14"/>
        <v>100</v>
      </c>
      <c r="AI100" s="127">
        <f>AVERAGE(AH100:AH100)</f>
        <v>100</v>
      </c>
      <c r="AJ100" s="92" t="s">
        <v>161</v>
      </c>
      <c r="AK100" s="92" t="s">
        <v>361</v>
      </c>
      <c r="AL100" s="160">
        <v>1</v>
      </c>
      <c r="AM100" s="160">
        <v>5</v>
      </c>
      <c r="AN100" s="477" t="s">
        <v>354</v>
      </c>
      <c r="AO100" s="93" t="s">
        <v>403</v>
      </c>
      <c r="AP100" s="1116" t="s">
        <v>1168</v>
      </c>
      <c r="AQ100" s="349">
        <v>1</v>
      </c>
      <c r="AR100" s="198" t="s">
        <v>1169</v>
      </c>
      <c r="AS100" s="198" t="s">
        <v>1155</v>
      </c>
      <c r="AT100" s="382">
        <v>43831</v>
      </c>
      <c r="AU100" s="382">
        <v>44195</v>
      </c>
      <c r="AV100" s="393">
        <v>3</v>
      </c>
      <c r="AW100" s="200" t="s">
        <v>1170</v>
      </c>
      <c r="AX100" s="198" t="s">
        <v>1157</v>
      </c>
      <c r="AY100" s="394" t="s">
        <v>1171</v>
      </c>
      <c r="AZ100" s="242" t="s">
        <v>1172</v>
      </c>
      <c r="BA100" s="240" t="s">
        <v>1173</v>
      </c>
      <c r="BB100" s="241">
        <v>43955</v>
      </c>
      <c r="BC100" s="660" t="s">
        <v>620</v>
      </c>
      <c r="BD100" s="630" t="s">
        <v>3503</v>
      </c>
      <c r="BE100" s="806" t="s">
        <v>3502</v>
      </c>
      <c r="BF100" s="365" t="s">
        <v>3501</v>
      </c>
      <c r="BG100" s="803">
        <v>44075</v>
      </c>
      <c r="BH100" s="828" t="s">
        <v>937</v>
      </c>
      <c r="BI100" s="321" t="s">
        <v>4077</v>
      </c>
      <c r="BJ100" s="976" t="s">
        <v>4514</v>
      </c>
      <c r="BK100" s="321" t="s">
        <v>4327</v>
      </c>
      <c r="BL100" s="154">
        <v>44172</v>
      </c>
      <c r="BM100" s="828" t="s">
        <v>937</v>
      </c>
    </row>
    <row r="101" spans="1:65" s="98" customFormat="1" ht="50.1" customHeight="1" x14ac:dyDescent="0.3">
      <c r="A101" s="122"/>
      <c r="B101" s="345">
        <v>43</v>
      </c>
      <c r="C101" s="1610" t="s">
        <v>295</v>
      </c>
      <c r="D101" s="882" t="s">
        <v>296</v>
      </c>
      <c r="E101" s="275" t="s">
        <v>164</v>
      </c>
      <c r="F101" s="472" t="s">
        <v>1174</v>
      </c>
      <c r="G101" s="92" t="s">
        <v>326</v>
      </c>
      <c r="H101" s="92" t="s">
        <v>402</v>
      </c>
      <c r="I101" s="882" t="s">
        <v>1175</v>
      </c>
      <c r="J101" s="92" t="s">
        <v>402</v>
      </c>
      <c r="K101" s="1229" t="s">
        <v>1176</v>
      </c>
      <c r="L101" s="882" t="s">
        <v>1177</v>
      </c>
      <c r="M101" s="92" t="s">
        <v>402</v>
      </c>
      <c r="N101" s="92" t="s">
        <v>402</v>
      </c>
      <c r="O101" s="92" t="s">
        <v>165</v>
      </c>
      <c r="P101" s="198" t="s">
        <v>1150</v>
      </c>
      <c r="Q101" s="476">
        <v>3</v>
      </c>
      <c r="R101" s="476">
        <v>5</v>
      </c>
      <c r="S101" s="477" t="s">
        <v>354</v>
      </c>
      <c r="T101" s="472" t="s">
        <v>1180</v>
      </c>
      <c r="U101" s="63" t="s">
        <v>167</v>
      </c>
      <c r="V101" s="92">
        <v>15</v>
      </c>
      <c r="W101" s="92">
        <v>15</v>
      </c>
      <c r="X101" s="92">
        <v>15</v>
      </c>
      <c r="Y101" s="92">
        <v>15</v>
      </c>
      <c r="Z101" s="92">
        <v>15</v>
      </c>
      <c r="AA101" s="92">
        <v>15</v>
      </c>
      <c r="AB101" s="92">
        <v>10</v>
      </c>
      <c r="AC101" s="92">
        <f t="shared" ref="AC101:AC115" si="15">SUM(V101:AB101)</f>
        <v>100</v>
      </c>
      <c r="AD101" s="92" t="s">
        <v>161</v>
      </c>
      <c r="AE101" s="120" t="s">
        <v>161</v>
      </c>
      <c r="AF101" s="120" t="s">
        <v>161</v>
      </c>
      <c r="AG101" s="120">
        <v>100</v>
      </c>
      <c r="AH101" s="120">
        <f t="shared" ref="AH101:AH108" si="16">AVERAGE(AC101,AG101)</f>
        <v>100</v>
      </c>
      <c r="AI101" s="127">
        <f>AVERAGE(AH101:AH103)</f>
        <v>100</v>
      </c>
      <c r="AJ101" s="92" t="s">
        <v>161</v>
      </c>
      <c r="AK101" s="92" t="s">
        <v>361</v>
      </c>
      <c r="AL101" s="160">
        <v>1</v>
      </c>
      <c r="AM101" s="160">
        <v>5</v>
      </c>
      <c r="AN101" s="477" t="s">
        <v>354</v>
      </c>
      <c r="AO101" s="93" t="s">
        <v>403</v>
      </c>
      <c r="AP101" s="1123" t="s">
        <v>1182</v>
      </c>
      <c r="AQ101" s="439">
        <v>0.5</v>
      </c>
      <c r="AR101" s="1251" t="s">
        <v>1183</v>
      </c>
      <c r="AS101" s="464" t="s">
        <v>1155</v>
      </c>
      <c r="AT101" s="1243">
        <v>43831</v>
      </c>
      <c r="AU101" s="1243">
        <v>44195</v>
      </c>
      <c r="AV101" s="1240">
        <v>1</v>
      </c>
      <c r="AW101" s="440" t="s">
        <v>1184</v>
      </c>
      <c r="AX101" s="464" t="s">
        <v>1185</v>
      </c>
      <c r="AY101" s="394" t="s">
        <v>1171</v>
      </c>
      <c r="AZ101" s="242" t="s">
        <v>1186</v>
      </c>
      <c r="BA101" s="240" t="s">
        <v>1187</v>
      </c>
      <c r="BB101" s="241">
        <v>43955</v>
      </c>
      <c r="BC101" s="660" t="s">
        <v>620</v>
      </c>
      <c r="BD101" s="689" t="s">
        <v>3299</v>
      </c>
      <c r="BE101" s="679" t="s">
        <v>3302</v>
      </c>
      <c r="BF101" s="694" t="s">
        <v>3298</v>
      </c>
      <c r="BG101" s="803">
        <v>44075</v>
      </c>
      <c r="BH101" s="828" t="s">
        <v>937</v>
      </c>
      <c r="BI101" s="321" t="s">
        <v>4077</v>
      </c>
      <c r="BJ101" s="723" t="s">
        <v>4083</v>
      </c>
      <c r="BK101" s="321" t="s">
        <v>4080</v>
      </c>
      <c r="BL101" s="154">
        <v>44172</v>
      </c>
      <c r="BM101" s="1260" t="s">
        <v>620</v>
      </c>
    </row>
    <row r="102" spans="1:65" s="98" customFormat="1" ht="50.1" customHeight="1" x14ac:dyDescent="0.3">
      <c r="A102" s="122"/>
      <c r="B102" s="345">
        <v>43</v>
      </c>
      <c r="C102" s="1610" t="s">
        <v>295</v>
      </c>
      <c r="D102" s="882" t="s">
        <v>296</v>
      </c>
      <c r="E102" s="275" t="s">
        <v>164</v>
      </c>
      <c r="F102" s="472" t="s">
        <v>1174</v>
      </c>
      <c r="G102" s="92" t="s">
        <v>326</v>
      </c>
      <c r="H102" s="92" t="s">
        <v>402</v>
      </c>
      <c r="I102" s="882" t="s">
        <v>1175</v>
      </c>
      <c r="J102" s="92" t="s">
        <v>402</v>
      </c>
      <c r="K102" s="1229" t="s">
        <v>1178</v>
      </c>
      <c r="L102" s="882" t="s">
        <v>1177</v>
      </c>
      <c r="M102" s="92" t="s">
        <v>402</v>
      </c>
      <c r="N102" s="92" t="s">
        <v>402</v>
      </c>
      <c r="O102" s="92" t="s">
        <v>165</v>
      </c>
      <c r="P102" s="198" t="s">
        <v>1150</v>
      </c>
      <c r="Q102" s="476"/>
      <c r="R102" s="476"/>
      <c r="S102" s="477"/>
      <c r="T102" s="472" t="s">
        <v>1181</v>
      </c>
      <c r="U102" s="63" t="s">
        <v>167</v>
      </c>
      <c r="V102" s="92">
        <v>15</v>
      </c>
      <c r="W102" s="92">
        <v>15</v>
      </c>
      <c r="X102" s="92">
        <v>15</v>
      </c>
      <c r="Y102" s="92">
        <v>15</v>
      </c>
      <c r="Z102" s="92">
        <v>15</v>
      </c>
      <c r="AA102" s="92">
        <v>15</v>
      </c>
      <c r="AB102" s="92">
        <v>10</v>
      </c>
      <c r="AC102" s="92">
        <f t="shared" si="15"/>
        <v>100</v>
      </c>
      <c r="AD102" s="92" t="s">
        <v>161</v>
      </c>
      <c r="AE102" s="120" t="s">
        <v>161</v>
      </c>
      <c r="AF102" s="120" t="s">
        <v>161</v>
      </c>
      <c r="AG102" s="120">
        <v>100</v>
      </c>
      <c r="AH102" s="120">
        <f t="shared" si="16"/>
        <v>100</v>
      </c>
      <c r="AI102" s="127"/>
      <c r="AJ102" s="92"/>
      <c r="AK102" s="92" t="s">
        <v>361</v>
      </c>
      <c r="AL102" s="160"/>
      <c r="AM102" s="160"/>
      <c r="AN102" s="477"/>
      <c r="AO102" s="93" t="s">
        <v>403</v>
      </c>
      <c r="AP102" s="1123" t="s">
        <v>1188</v>
      </c>
      <c r="AQ102" s="439">
        <v>0.4</v>
      </c>
      <c r="AR102" s="1251" t="s">
        <v>1111</v>
      </c>
      <c r="AS102" s="464" t="s">
        <v>1155</v>
      </c>
      <c r="AT102" s="1243">
        <v>43831</v>
      </c>
      <c r="AU102" s="1243">
        <v>44195</v>
      </c>
      <c r="AV102" s="1240">
        <v>3</v>
      </c>
      <c r="AW102" s="1250" t="s">
        <v>3945</v>
      </c>
      <c r="AX102" s="464" t="s">
        <v>1185</v>
      </c>
      <c r="AY102" s="394" t="s">
        <v>1171</v>
      </c>
      <c r="AZ102" s="242" t="s">
        <v>1189</v>
      </c>
      <c r="BA102" s="240" t="s">
        <v>1190</v>
      </c>
      <c r="BB102" s="241">
        <v>43955</v>
      </c>
      <c r="BC102" s="660" t="s">
        <v>620</v>
      </c>
      <c r="BD102" s="689" t="s">
        <v>3299</v>
      </c>
      <c r="BE102" s="802" t="s">
        <v>3912</v>
      </c>
      <c r="BF102" s="694" t="s">
        <v>3300</v>
      </c>
      <c r="BG102" s="803">
        <v>44075</v>
      </c>
      <c r="BH102" s="828" t="s">
        <v>937</v>
      </c>
      <c r="BI102" s="321" t="s">
        <v>4077</v>
      </c>
      <c r="BJ102" s="1046" t="s">
        <v>4081</v>
      </c>
      <c r="BK102" s="321" t="s">
        <v>4082</v>
      </c>
      <c r="BL102" s="154">
        <v>44172</v>
      </c>
      <c r="BM102" s="1260" t="s">
        <v>620</v>
      </c>
    </row>
    <row r="103" spans="1:65" s="98" customFormat="1" ht="50.1" customHeight="1" x14ac:dyDescent="0.3">
      <c r="A103" s="122"/>
      <c r="B103" s="345">
        <v>43</v>
      </c>
      <c r="C103" s="1610" t="s">
        <v>295</v>
      </c>
      <c r="D103" s="882" t="s">
        <v>296</v>
      </c>
      <c r="E103" s="275" t="s">
        <v>164</v>
      </c>
      <c r="F103" s="472" t="s">
        <v>1174</v>
      </c>
      <c r="G103" s="92" t="s">
        <v>326</v>
      </c>
      <c r="H103" s="92" t="s">
        <v>402</v>
      </c>
      <c r="I103" s="882" t="s">
        <v>1175</v>
      </c>
      <c r="J103" s="92" t="s">
        <v>402</v>
      </c>
      <c r="K103" s="1229" t="s">
        <v>1179</v>
      </c>
      <c r="L103" s="882" t="s">
        <v>1177</v>
      </c>
      <c r="M103" s="92" t="s">
        <v>402</v>
      </c>
      <c r="N103" s="92" t="s">
        <v>402</v>
      </c>
      <c r="O103" s="92" t="s">
        <v>165</v>
      </c>
      <c r="P103" s="198" t="s">
        <v>1150</v>
      </c>
      <c r="Q103" s="476"/>
      <c r="R103" s="476"/>
      <c r="S103" s="477"/>
      <c r="T103" s="472" t="s">
        <v>1181</v>
      </c>
      <c r="U103" s="63" t="s">
        <v>167</v>
      </c>
      <c r="V103" s="92">
        <v>15</v>
      </c>
      <c r="W103" s="92">
        <v>15</v>
      </c>
      <c r="X103" s="92">
        <v>15</v>
      </c>
      <c r="Y103" s="92">
        <v>15</v>
      </c>
      <c r="Z103" s="92">
        <v>15</v>
      </c>
      <c r="AA103" s="92">
        <v>15</v>
      </c>
      <c r="AB103" s="92">
        <v>10</v>
      </c>
      <c r="AC103" s="92">
        <f t="shared" si="15"/>
        <v>100</v>
      </c>
      <c r="AD103" s="92" t="s">
        <v>161</v>
      </c>
      <c r="AE103" s="120" t="s">
        <v>161</v>
      </c>
      <c r="AF103" s="120" t="s">
        <v>161</v>
      </c>
      <c r="AG103" s="120">
        <v>100</v>
      </c>
      <c r="AH103" s="120">
        <f t="shared" si="16"/>
        <v>100</v>
      </c>
      <c r="AI103" s="127"/>
      <c r="AJ103" s="92"/>
      <c r="AK103" s="92" t="s">
        <v>361</v>
      </c>
      <c r="AL103" s="160"/>
      <c r="AM103" s="160"/>
      <c r="AN103" s="477"/>
      <c r="AO103" s="93" t="s">
        <v>403</v>
      </c>
      <c r="AP103" s="1123" t="s">
        <v>1191</v>
      </c>
      <c r="AQ103" s="439">
        <v>0.1</v>
      </c>
      <c r="AR103" s="1251" t="s">
        <v>1192</v>
      </c>
      <c r="AS103" s="464" t="s">
        <v>1155</v>
      </c>
      <c r="AT103" s="1243">
        <v>43831</v>
      </c>
      <c r="AU103" s="1243">
        <v>44195</v>
      </c>
      <c r="AV103" s="1240">
        <v>1</v>
      </c>
      <c r="AW103" s="1250" t="s">
        <v>3946</v>
      </c>
      <c r="AX103" s="464" t="s">
        <v>1185</v>
      </c>
      <c r="AY103" s="394" t="s">
        <v>1171</v>
      </c>
      <c r="AZ103" s="242" t="s">
        <v>1193</v>
      </c>
      <c r="BA103" s="240" t="s">
        <v>1194</v>
      </c>
      <c r="BB103" s="241">
        <v>43955</v>
      </c>
      <c r="BC103" s="661" t="s">
        <v>612</v>
      </c>
      <c r="BD103" s="689" t="s">
        <v>3299</v>
      </c>
      <c r="BE103" s="679" t="s">
        <v>3303</v>
      </c>
      <c r="BF103" s="694" t="s">
        <v>3301</v>
      </c>
      <c r="BG103" s="803">
        <v>44075</v>
      </c>
      <c r="BH103" s="828" t="s">
        <v>937</v>
      </c>
      <c r="BI103" s="321" t="s">
        <v>4077</v>
      </c>
      <c r="BJ103" s="723" t="s">
        <v>4079</v>
      </c>
      <c r="BK103" s="321" t="s">
        <v>4084</v>
      </c>
      <c r="BL103" s="154">
        <v>44172</v>
      </c>
      <c r="BM103" s="1260" t="s">
        <v>620</v>
      </c>
    </row>
    <row r="104" spans="1:65" s="98" customFormat="1" ht="50.1" customHeight="1" x14ac:dyDescent="0.3">
      <c r="A104" s="122"/>
      <c r="B104" s="345">
        <v>44</v>
      </c>
      <c r="C104" s="1610" t="s">
        <v>295</v>
      </c>
      <c r="D104" s="882" t="s">
        <v>296</v>
      </c>
      <c r="E104" s="275" t="s">
        <v>164</v>
      </c>
      <c r="F104" s="472" t="s">
        <v>1097</v>
      </c>
      <c r="G104" s="92" t="s">
        <v>326</v>
      </c>
      <c r="H104" s="92" t="s">
        <v>402</v>
      </c>
      <c r="I104" s="882" t="s">
        <v>1195</v>
      </c>
      <c r="J104" s="92" t="s">
        <v>402</v>
      </c>
      <c r="K104" s="1229" t="s">
        <v>1196</v>
      </c>
      <c r="L104" s="1226" t="s">
        <v>1197</v>
      </c>
      <c r="M104" s="92" t="s">
        <v>402</v>
      </c>
      <c r="N104" s="92" t="s">
        <v>402</v>
      </c>
      <c r="O104" s="92" t="s">
        <v>165</v>
      </c>
      <c r="P104" s="198" t="s">
        <v>1201</v>
      </c>
      <c r="Q104" s="476">
        <v>3</v>
      </c>
      <c r="R104" s="476">
        <v>5</v>
      </c>
      <c r="S104" s="477" t="s">
        <v>354</v>
      </c>
      <c r="T104" s="472" t="s">
        <v>1202</v>
      </c>
      <c r="U104" s="63" t="s">
        <v>167</v>
      </c>
      <c r="V104" s="92">
        <v>15</v>
      </c>
      <c r="W104" s="92">
        <v>15</v>
      </c>
      <c r="X104" s="92">
        <v>15</v>
      </c>
      <c r="Y104" s="92">
        <v>15</v>
      </c>
      <c r="Z104" s="92">
        <v>15</v>
      </c>
      <c r="AA104" s="92">
        <v>15</v>
      </c>
      <c r="AB104" s="92">
        <v>10</v>
      </c>
      <c r="AC104" s="92">
        <f t="shared" si="15"/>
        <v>100</v>
      </c>
      <c r="AD104" s="92" t="s">
        <v>161</v>
      </c>
      <c r="AE104" s="120" t="s">
        <v>161</v>
      </c>
      <c r="AF104" s="120" t="s">
        <v>161</v>
      </c>
      <c r="AG104" s="120">
        <v>100</v>
      </c>
      <c r="AH104" s="120">
        <f t="shared" si="16"/>
        <v>100</v>
      </c>
      <c r="AI104" s="127">
        <f>AVERAGE(AH104:AH104)</f>
        <v>100</v>
      </c>
      <c r="AJ104" s="92" t="s">
        <v>161</v>
      </c>
      <c r="AK104" s="92" t="s">
        <v>361</v>
      </c>
      <c r="AL104" s="160">
        <v>1</v>
      </c>
      <c r="AM104" s="160">
        <v>5</v>
      </c>
      <c r="AN104" s="477" t="s">
        <v>354</v>
      </c>
      <c r="AO104" s="93" t="s">
        <v>403</v>
      </c>
      <c r="AP104" s="1123" t="s">
        <v>1204</v>
      </c>
      <c r="AQ104" s="439">
        <v>1</v>
      </c>
      <c r="AR104" s="464" t="s">
        <v>1205</v>
      </c>
      <c r="AS104" s="464" t="s">
        <v>1206</v>
      </c>
      <c r="AT104" s="1243">
        <v>43831</v>
      </c>
      <c r="AU104" s="1243">
        <v>44195</v>
      </c>
      <c r="AV104" s="464">
        <v>3</v>
      </c>
      <c r="AW104" s="440" t="s">
        <v>1156</v>
      </c>
      <c r="AX104" s="464" t="s">
        <v>1207</v>
      </c>
      <c r="AY104" s="396" t="s">
        <v>1208</v>
      </c>
      <c r="AZ104" s="242" t="s">
        <v>1209</v>
      </c>
      <c r="BA104" s="240" t="s">
        <v>1210</v>
      </c>
      <c r="BB104" s="241">
        <v>43955</v>
      </c>
      <c r="BC104" s="660" t="s">
        <v>620</v>
      </c>
      <c r="BD104" s="689" t="s">
        <v>3304</v>
      </c>
      <c r="BE104" s="808" t="s">
        <v>3305</v>
      </c>
      <c r="BF104" s="696" t="s">
        <v>3306</v>
      </c>
      <c r="BG104" s="803">
        <v>44075</v>
      </c>
      <c r="BH104" s="1260" t="s">
        <v>620</v>
      </c>
      <c r="BI104" s="630" t="s">
        <v>4086</v>
      </c>
      <c r="BJ104" s="939" t="s">
        <v>4087</v>
      </c>
      <c r="BK104" s="938" t="s">
        <v>4085</v>
      </c>
      <c r="BL104" s="154">
        <v>44172</v>
      </c>
      <c r="BM104" s="1260" t="s">
        <v>620</v>
      </c>
    </row>
    <row r="105" spans="1:65" s="98" customFormat="1" ht="50.1" customHeight="1" x14ac:dyDescent="0.3">
      <c r="A105" s="122"/>
      <c r="B105" s="345">
        <v>45</v>
      </c>
      <c r="C105" s="1608" t="s">
        <v>299</v>
      </c>
      <c r="D105" s="242" t="s">
        <v>74</v>
      </c>
      <c r="E105" s="92" t="s">
        <v>164</v>
      </c>
      <c r="F105" s="72" t="s">
        <v>1163</v>
      </c>
      <c r="G105" s="92" t="s">
        <v>326</v>
      </c>
      <c r="H105" s="92" t="s">
        <v>402</v>
      </c>
      <c r="I105" s="973" t="s">
        <v>1198</v>
      </c>
      <c r="J105" s="92" t="s">
        <v>402</v>
      </c>
      <c r="K105" s="388" t="s">
        <v>1199</v>
      </c>
      <c r="L105" s="388" t="s">
        <v>1200</v>
      </c>
      <c r="M105" s="92" t="s">
        <v>402</v>
      </c>
      <c r="N105" s="92" t="s">
        <v>402</v>
      </c>
      <c r="O105" s="92" t="s">
        <v>165</v>
      </c>
      <c r="P105" s="198" t="s">
        <v>1201</v>
      </c>
      <c r="Q105" s="476">
        <v>3</v>
      </c>
      <c r="R105" s="476">
        <v>5</v>
      </c>
      <c r="S105" s="477" t="s">
        <v>354</v>
      </c>
      <c r="T105" s="72" t="s">
        <v>1203</v>
      </c>
      <c r="U105" s="63" t="s">
        <v>167</v>
      </c>
      <c r="V105" s="92">
        <v>15</v>
      </c>
      <c r="W105" s="92">
        <v>15</v>
      </c>
      <c r="X105" s="92">
        <v>15</v>
      </c>
      <c r="Y105" s="92">
        <v>15</v>
      </c>
      <c r="Z105" s="92">
        <v>15</v>
      </c>
      <c r="AA105" s="92">
        <v>15</v>
      </c>
      <c r="AB105" s="92">
        <v>10</v>
      </c>
      <c r="AC105" s="92">
        <f t="shared" si="15"/>
        <v>100</v>
      </c>
      <c r="AD105" s="92" t="s">
        <v>161</v>
      </c>
      <c r="AE105" s="120" t="s">
        <v>161</v>
      </c>
      <c r="AF105" s="120" t="s">
        <v>161</v>
      </c>
      <c r="AG105" s="120">
        <v>100</v>
      </c>
      <c r="AH105" s="120">
        <f t="shared" si="16"/>
        <v>100</v>
      </c>
      <c r="AI105" s="127">
        <f>AVERAGE(AH105:AH105)</f>
        <v>100</v>
      </c>
      <c r="AJ105" s="92" t="s">
        <v>161</v>
      </c>
      <c r="AK105" s="92" t="s">
        <v>361</v>
      </c>
      <c r="AL105" s="160">
        <v>1</v>
      </c>
      <c r="AM105" s="160">
        <v>5</v>
      </c>
      <c r="AN105" s="477" t="s">
        <v>354</v>
      </c>
      <c r="AO105" s="93" t="s">
        <v>403</v>
      </c>
      <c r="AP105" s="1116" t="s">
        <v>1211</v>
      </c>
      <c r="AQ105" s="349">
        <v>1</v>
      </c>
      <c r="AR105" s="72" t="s">
        <v>1212</v>
      </c>
      <c r="AS105" s="198" t="s">
        <v>1206</v>
      </c>
      <c r="AT105" s="382">
        <v>43831</v>
      </c>
      <c r="AU105" s="382">
        <v>44195</v>
      </c>
      <c r="AV105" s="198">
        <v>2</v>
      </c>
      <c r="AW105" s="200" t="s">
        <v>1213</v>
      </c>
      <c r="AX105" s="72" t="s">
        <v>1157</v>
      </c>
      <c r="AY105" s="396" t="s">
        <v>1208</v>
      </c>
      <c r="AZ105" s="197" t="s">
        <v>1214</v>
      </c>
      <c r="BA105" s="240" t="s">
        <v>1215</v>
      </c>
      <c r="BB105" s="241">
        <v>43955</v>
      </c>
      <c r="BC105" s="660" t="s">
        <v>620</v>
      </c>
      <c r="BD105" s="630" t="s">
        <v>3508</v>
      </c>
      <c r="BE105" s="806" t="s">
        <v>3505</v>
      </c>
      <c r="BF105" s="74" t="s">
        <v>3504</v>
      </c>
      <c r="BG105" s="803">
        <v>44075</v>
      </c>
      <c r="BH105" s="828" t="s">
        <v>937</v>
      </c>
      <c r="BI105" s="630" t="s">
        <v>4328</v>
      </c>
      <c r="BJ105" s="878" t="s">
        <v>4515</v>
      </c>
      <c r="BK105" s="938" t="s">
        <v>4085</v>
      </c>
      <c r="BL105" s="154">
        <v>44172</v>
      </c>
      <c r="BM105" s="828" t="s">
        <v>937</v>
      </c>
    </row>
    <row r="106" spans="1:65" s="98" customFormat="1" ht="50.1" customHeight="1" x14ac:dyDescent="0.3">
      <c r="A106" s="122"/>
      <c r="B106" s="345">
        <v>46</v>
      </c>
      <c r="C106" s="1610" t="s">
        <v>295</v>
      </c>
      <c r="D106" s="882" t="s">
        <v>296</v>
      </c>
      <c r="E106" s="275" t="s">
        <v>164</v>
      </c>
      <c r="F106" s="472" t="s">
        <v>1129</v>
      </c>
      <c r="G106" s="92" t="s">
        <v>326</v>
      </c>
      <c r="H106" s="92" t="s">
        <v>402</v>
      </c>
      <c r="I106" s="882" t="s">
        <v>1130</v>
      </c>
      <c r="J106" s="92" t="s">
        <v>402</v>
      </c>
      <c r="K106" s="1229" t="s">
        <v>3192</v>
      </c>
      <c r="L106" s="1226" t="s">
        <v>1221</v>
      </c>
      <c r="M106" s="92" t="s">
        <v>402</v>
      </c>
      <c r="N106" s="92" t="s">
        <v>402</v>
      </c>
      <c r="O106" s="92" t="s">
        <v>165</v>
      </c>
      <c r="P106" s="198" t="s">
        <v>1201</v>
      </c>
      <c r="Q106" s="476">
        <v>3</v>
      </c>
      <c r="R106" s="476">
        <v>5</v>
      </c>
      <c r="S106" s="477" t="s">
        <v>354</v>
      </c>
      <c r="T106" s="472" t="s">
        <v>1134</v>
      </c>
      <c r="U106" s="63" t="s">
        <v>167</v>
      </c>
      <c r="V106" s="92">
        <v>15</v>
      </c>
      <c r="W106" s="92">
        <v>15</v>
      </c>
      <c r="X106" s="92">
        <v>15</v>
      </c>
      <c r="Y106" s="92">
        <v>15</v>
      </c>
      <c r="Z106" s="92">
        <v>15</v>
      </c>
      <c r="AA106" s="92">
        <v>15</v>
      </c>
      <c r="AB106" s="92">
        <v>10</v>
      </c>
      <c r="AC106" s="92">
        <f t="shared" si="15"/>
        <v>100</v>
      </c>
      <c r="AD106" s="92" t="s">
        <v>161</v>
      </c>
      <c r="AE106" s="120" t="s">
        <v>161</v>
      </c>
      <c r="AF106" s="120" t="s">
        <v>161</v>
      </c>
      <c r="AG106" s="120">
        <v>100</v>
      </c>
      <c r="AH106" s="120">
        <f t="shared" si="16"/>
        <v>100</v>
      </c>
      <c r="AI106" s="127">
        <f>AVERAGE(AH106:AH107)</f>
        <v>100</v>
      </c>
      <c r="AJ106" s="92" t="s">
        <v>161</v>
      </c>
      <c r="AK106" s="92" t="s">
        <v>361</v>
      </c>
      <c r="AL106" s="160">
        <v>1</v>
      </c>
      <c r="AM106" s="160">
        <v>5</v>
      </c>
      <c r="AN106" s="477" t="s">
        <v>354</v>
      </c>
      <c r="AO106" s="93" t="s">
        <v>403</v>
      </c>
      <c r="AP106" s="1123" t="s">
        <v>1136</v>
      </c>
      <c r="AQ106" s="439">
        <v>0.5</v>
      </c>
      <c r="AR106" s="464" t="s">
        <v>1216</v>
      </c>
      <c r="AS106" s="464" t="s">
        <v>1206</v>
      </c>
      <c r="AT106" s="1243">
        <v>43831</v>
      </c>
      <c r="AU106" s="1243">
        <v>44195</v>
      </c>
      <c r="AV106" s="464">
        <v>1</v>
      </c>
      <c r="AW106" s="1250" t="s">
        <v>1138</v>
      </c>
      <c r="AX106" s="1226" t="s">
        <v>1139</v>
      </c>
      <c r="AY106" s="396" t="s">
        <v>1208</v>
      </c>
      <c r="AZ106" s="242" t="s">
        <v>1217</v>
      </c>
      <c r="BA106" s="240" t="s">
        <v>1218</v>
      </c>
      <c r="BB106" s="241">
        <v>43955</v>
      </c>
      <c r="BC106" s="665" t="s">
        <v>1219</v>
      </c>
      <c r="BD106" s="689" t="s">
        <v>3307</v>
      </c>
      <c r="BE106" s="808" t="s">
        <v>3309</v>
      </c>
      <c r="BF106" s="696" t="s">
        <v>3308</v>
      </c>
      <c r="BG106" s="803">
        <v>44075</v>
      </c>
      <c r="BH106" s="828" t="s">
        <v>937</v>
      </c>
      <c r="BI106" s="630" t="s">
        <v>4086</v>
      </c>
      <c r="BJ106" s="939" t="s">
        <v>4288</v>
      </c>
      <c r="BK106" s="938" t="s">
        <v>4287</v>
      </c>
      <c r="BL106" s="154">
        <v>44172</v>
      </c>
      <c r="BM106" s="1260" t="s">
        <v>620</v>
      </c>
    </row>
    <row r="107" spans="1:65" s="98" customFormat="1" ht="50.1" customHeight="1" x14ac:dyDescent="0.3">
      <c r="A107" s="122"/>
      <c r="B107" s="345">
        <v>46</v>
      </c>
      <c r="C107" s="1610" t="s">
        <v>295</v>
      </c>
      <c r="D107" s="882" t="s">
        <v>296</v>
      </c>
      <c r="E107" s="275" t="s">
        <v>164</v>
      </c>
      <c r="F107" s="472" t="s">
        <v>1129</v>
      </c>
      <c r="G107" s="92" t="s">
        <v>326</v>
      </c>
      <c r="H107" s="92" t="s">
        <v>402</v>
      </c>
      <c r="I107" s="882" t="s">
        <v>1130</v>
      </c>
      <c r="J107" s="92" t="s">
        <v>402</v>
      </c>
      <c r="K107" s="1229" t="s">
        <v>1222</v>
      </c>
      <c r="L107" s="1226" t="s">
        <v>1221</v>
      </c>
      <c r="M107" s="92" t="s">
        <v>402</v>
      </c>
      <c r="N107" s="92" t="s">
        <v>402</v>
      </c>
      <c r="O107" s="92" t="s">
        <v>165</v>
      </c>
      <c r="P107" s="198" t="s">
        <v>1201</v>
      </c>
      <c r="Q107" s="476"/>
      <c r="R107" s="476"/>
      <c r="S107" s="477"/>
      <c r="T107" s="472" t="s">
        <v>1223</v>
      </c>
      <c r="U107" s="63" t="s">
        <v>167</v>
      </c>
      <c r="V107" s="92">
        <v>15</v>
      </c>
      <c r="W107" s="92">
        <v>15</v>
      </c>
      <c r="X107" s="92">
        <v>15</v>
      </c>
      <c r="Y107" s="92">
        <v>15</v>
      </c>
      <c r="Z107" s="92">
        <v>15</v>
      </c>
      <c r="AA107" s="92">
        <v>15</v>
      </c>
      <c r="AB107" s="92">
        <v>10</v>
      </c>
      <c r="AC107" s="92">
        <f t="shared" si="15"/>
        <v>100</v>
      </c>
      <c r="AD107" s="92" t="s">
        <v>161</v>
      </c>
      <c r="AE107" s="120" t="s">
        <v>161</v>
      </c>
      <c r="AF107" s="120" t="s">
        <v>161</v>
      </c>
      <c r="AG107" s="120">
        <v>100</v>
      </c>
      <c r="AH107" s="120">
        <f t="shared" si="16"/>
        <v>100</v>
      </c>
      <c r="AI107" s="127"/>
      <c r="AJ107" s="92"/>
      <c r="AK107" s="92" t="s">
        <v>361</v>
      </c>
      <c r="AL107" s="160"/>
      <c r="AM107" s="160"/>
      <c r="AN107" s="477"/>
      <c r="AO107" s="93" t="s">
        <v>403</v>
      </c>
      <c r="AP107" s="1123" t="s">
        <v>1224</v>
      </c>
      <c r="AQ107" s="439">
        <v>0.5</v>
      </c>
      <c r="AR107" s="464" t="s">
        <v>1225</v>
      </c>
      <c r="AS107" s="464" t="s">
        <v>1206</v>
      </c>
      <c r="AT107" s="1243">
        <v>43831</v>
      </c>
      <c r="AU107" s="1243">
        <v>44195</v>
      </c>
      <c r="AV107" s="1249">
        <v>1</v>
      </c>
      <c r="AW107" s="1250" t="s">
        <v>3947</v>
      </c>
      <c r="AX107" s="1226" t="s">
        <v>1139</v>
      </c>
      <c r="AY107" s="396" t="s">
        <v>1226</v>
      </c>
      <c r="AZ107" s="242" t="s">
        <v>1227</v>
      </c>
      <c r="BA107" s="240" t="s">
        <v>1228</v>
      </c>
      <c r="BB107" s="241">
        <v>43955</v>
      </c>
      <c r="BC107" s="661" t="s">
        <v>612</v>
      </c>
      <c r="BD107" s="689" t="s">
        <v>3307</v>
      </c>
      <c r="BE107" s="811" t="s">
        <v>3310</v>
      </c>
      <c r="BF107" s="696" t="s">
        <v>3313</v>
      </c>
      <c r="BG107" s="803">
        <v>44075</v>
      </c>
      <c r="BH107" s="661" t="s">
        <v>612</v>
      </c>
      <c r="BI107" s="630" t="s">
        <v>4086</v>
      </c>
      <c r="BJ107" s="939" t="s">
        <v>4088</v>
      </c>
      <c r="BK107" s="938" t="s">
        <v>1228</v>
      </c>
      <c r="BL107" s="154">
        <v>44172</v>
      </c>
      <c r="BM107" s="661" t="s">
        <v>612</v>
      </c>
    </row>
    <row r="108" spans="1:65" s="98" customFormat="1" ht="50.1" customHeight="1" x14ac:dyDescent="0.3">
      <c r="A108" s="122"/>
      <c r="B108" s="345">
        <v>47</v>
      </c>
      <c r="C108" s="1610" t="s">
        <v>295</v>
      </c>
      <c r="D108" s="882" t="s">
        <v>296</v>
      </c>
      <c r="E108" s="275" t="s">
        <v>164</v>
      </c>
      <c r="F108" s="472" t="s">
        <v>1174</v>
      </c>
      <c r="G108" s="92" t="s">
        <v>326</v>
      </c>
      <c r="H108" s="92" t="s">
        <v>402</v>
      </c>
      <c r="I108" s="882" t="s">
        <v>1175</v>
      </c>
      <c r="J108" s="92" t="s">
        <v>402</v>
      </c>
      <c r="K108" s="1226" t="s">
        <v>1176</v>
      </c>
      <c r="L108" s="1226" t="s">
        <v>1229</v>
      </c>
      <c r="M108" s="92" t="s">
        <v>402</v>
      </c>
      <c r="N108" s="92" t="s">
        <v>402</v>
      </c>
      <c r="O108" s="92" t="s">
        <v>165</v>
      </c>
      <c r="P108" s="198" t="s">
        <v>1201</v>
      </c>
      <c r="Q108" s="476">
        <v>3</v>
      </c>
      <c r="R108" s="476">
        <v>5</v>
      </c>
      <c r="S108" s="477" t="s">
        <v>354</v>
      </c>
      <c r="T108" s="472" t="s">
        <v>1230</v>
      </c>
      <c r="U108" s="63" t="s">
        <v>167</v>
      </c>
      <c r="V108" s="92">
        <v>15</v>
      </c>
      <c r="W108" s="92">
        <v>15</v>
      </c>
      <c r="X108" s="92">
        <v>15</v>
      </c>
      <c r="Y108" s="92">
        <v>15</v>
      </c>
      <c r="Z108" s="92">
        <v>15</v>
      </c>
      <c r="AA108" s="92">
        <v>15</v>
      </c>
      <c r="AB108" s="92">
        <v>10</v>
      </c>
      <c r="AC108" s="92">
        <f t="shared" si="15"/>
        <v>100</v>
      </c>
      <c r="AD108" s="92" t="s">
        <v>161</v>
      </c>
      <c r="AE108" s="120" t="s">
        <v>162</v>
      </c>
      <c r="AF108" s="120" t="s">
        <v>161</v>
      </c>
      <c r="AG108" s="120">
        <v>100</v>
      </c>
      <c r="AH108" s="120">
        <f t="shared" si="16"/>
        <v>100</v>
      </c>
      <c r="AI108" s="127">
        <f>AVERAGE(AH108:AH110)</f>
        <v>100</v>
      </c>
      <c r="AJ108" s="92" t="s">
        <v>161</v>
      </c>
      <c r="AK108" s="92" t="s">
        <v>361</v>
      </c>
      <c r="AL108" s="160">
        <v>1</v>
      </c>
      <c r="AM108" s="160">
        <v>5</v>
      </c>
      <c r="AN108" s="477" t="s">
        <v>354</v>
      </c>
      <c r="AO108" s="93" t="s">
        <v>403</v>
      </c>
      <c r="AP108" s="1125" t="s">
        <v>1182</v>
      </c>
      <c r="AQ108" s="1238">
        <v>0.5</v>
      </c>
      <c r="AR108" s="1251" t="s">
        <v>1183</v>
      </c>
      <c r="AS108" s="464" t="s">
        <v>1206</v>
      </c>
      <c r="AT108" s="1243">
        <v>43831</v>
      </c>
      <c r="AU108" s="1243">
        <v>44195</v>
      </c>
      <c r="AV108" s="1249">
        <v>1</v>
      </c>
      <c r="AW108" s="1250" t="s">
        <v>1184</v>
      </c>
      <c r="AX108" s="464" t="s">
        <v>1185</v>
      </c>
      <c r="AY108" s="396" t="s">
        <v>1226</v>
      </c>
      <c r="AZ108" s="239" t="s">
        <v>1231</v>
      </c>
      <c r="BA108" s="349" t="s">
        <v>1232</v>
      </c>
      <c r="BB108" s="398">
        <v>43955</v>
      </c>
      <c r="BC108" s="660" t="s">
        <v>620</v>
      </c>
      <c r="BD108" s="689" t="s">
        <v>3307</v>
      </c>
      <c r="BE108" s="808" t="s">
        <v>3312</v>
      </c>
      <c r="BF108" s="696" t="s">
        <v>3315</v>
      </c>
      <c r="BG108" s="803">
        <v>44075</v>
      </c>
      <c r="BH108" s="828" t="s">
        <v>937</v>
      </c>
      <c r="BI108" s="630" t="s">
        <v>4092</v>
      </c>
      <c r="BJ108" s="939" t="s">
        <v>4093</v>
      </c>
      <c r="BK108" s="938" t="s">
        <v>4089</v>
      </c>
      <c r="BL108" s="154">
        <v>44172</v>
      </c>
      <c r="BM108" s="1260" t="s">
        <v>620</v>
      </c>
    </row>
    <row r="109" spans="1:65" s="98" customFormat="1" ht="50.1" customHeight="1" x14ac:dyDescent="0.3">
      <c r="A109" s="122"/>
      <c r="B109" s="345">
        <v>47</v>
      </c>
      <c r="C109" s="1610" t="s">
        <v>295</v>
      </c>
      <c r="D109" s="882" t="s">
        <v>296</v>
      </c>
      <c r="E109" s="275" t="s">
        <v>164</v>
      </c>
      <c r="F109" s="472" t="s">
        <v>1174</v>
      </c>
      <c r="G109" s="92" t="s">
        <v>326</v>
      </c>
      <c r="H109" s="92" t="s">
        <v>402</v>
      </c>
      <c r="I109" s="882" t="s">
        <v>1175</v>
      </c>
      <c r="J109" s="92" t="s">
        <v>402</v>
      </c>
      <c r="K109" s="1226" t="s">
        <v>1178</v>
      </c>
      <c r="L109" s="1226" t="s">
        <v>1229</v>
      </c>
      <c r="M109" s="92" t="s">
        <v>402</v>
      </c>
      <c r="N109" s="92" t="s">
        <v>402</v>
      </c>
      <c r="O109" s="92" t="s">
        <v>165</v>
      </c>
      <c r="P109" s="198" t="s">
        <v>1201</v>
      </c>
      <c r="Q109" s="476"/>
      <c r="R109" s="476"/>
      <c r="S109" s="477"/>
      <c r="T109" s="472" t="s">
        <v>1230</v>
      </c>
      <c r="U109" s="63" t="s">
        <v>167</v>
      </c>
      <c r="V109" s="92">
        <v>15</v>
      </c>
      <c r="W109" s="92">
        <v>15</v>
      </c>
      <c r="X109" s="92">
        <v>15</v>
      </c>
      <c r="Y109" s="92">
        <v>15</v>
      </c>
      <c r="Z109" s="92">
        <v>15</v>
      </c>
      <c r="AA109" s="92">
        <v>15</v>
      </c>
      <c r="AB109" s="92">
        <v>10</v>
      </c>
      <c r="AC109" s="92">
        <f t="shared" si="15"/>
        <v>100</v>
      </c>
      <c r="AD109" s="92" t="s">
        <v>161</v>
      </c>
      <c r="AE109" s="120" t="s">
        <v>161</v>
      </c>
      <c r="AF109" s="120" t="s">
        <v>161</v>
      </c>
      <c r="AG109" s="120">
        <v>100</v>
      </c>
      <c r="AH109" s="120">
        <f t="shared" ref="AH109:AH227" si="17">AVERAGE(AC109,AG109)</f>
        <v>100</v>
      </c>
      <c r="AI109" s="127"/>
      <c r="AJ109" s="92"/>
      <c r="AK109" s="92" t="s">
        <v>361</v>
      </c>
      <c r="AL109" s="160"/>
      <c r="AM109" s="160"/>
      <c r="AN109" s="477"/>
      <c r="AO109" s="93" t="s">
        <v>403</v>
      </c>
      <c r="AP109" s="1125" t="s">
        <v>1188</v>
      </c>
      <c r="AQ109" s="1238">
        <v>0.4</v>
      </c>
      <c r="AR109" s="1251" t="s">
        <v>1233</v>
      </c>
      <c r="AS109" s="464" t="s">
        <v>1206</v>
      </c>
      <c r="AT109" s="1243">
        <v>43831</v>
      </c>
      <c r="AU109" s="1243">
        <v>44195</v>
      </c>
      <c r="AV109" s="1249">
        <v>3</v>
      </c>
      <c r="AW109" s="1250" t="s">
        <v>3948</v>
      </c>
      <c r="AX109" s="464" t="s">
        <v>1185</v>
      </c>
      <c r="AY109" s="396" t="s">
        <v>1226</v>
      </c>
      <c r="AZ109" s="239" t="s">
        <v>1234</v>
      </c>
      <c r="BA109" s="349" t="s">
        <v>1235</v>
      </c>
      <c r="BB109" s="398">
        <v>43955</v>
      </c>
      <c r="BC109" s="661" t="s">
        <v>612</v>
      </c>
      <c r="BD109" s="689" t="s">
        <v>3307</v>
      </c>
      <c r="BE109" s="808" t="s">
        <v>3311</v>
      </c>
      <c r="BF109" s="696" t="s">
        <v>3313</v>
      </c>
      <c r="BG109" s="803">
        <v>44075</v>
      </c>
      <c r="BH109" s="661" t="s">
        <v>612</v>
      </c>
      <c r="BI109" s="630" t="s">
        <v>4092</v>
      </c>
      <c r="BJ109" s="939" t="s">
        <v>4289</v>
      </c>
      <c r="BK109" s="938" t="s">
        <v>4090</v>
      </c>
      <c r="BL109" s="154">
        <v>44172</v>
      </c>
      <c r="BM109" s="1260" t="s">
        <v>620</v>
      </c>
    </row>
    <row r="110" spans="1:65" s="98" customFormat="1" ht="50.1" customHeight="1" x14ac:dyDescent="0.3">
      <c r="A110" s="122"/>
      <c r="B110" s="345">
        <v>47</v>
      </c>
      <c r="C110" s="1610" t="s">
        <v>295</v>
      </c>
      <c r="D110" s="882" t="s">
        <v>296</v>
      </c>
      <c r="E110" s="275" t="s">
        <v>164</v>
      </c>
      <c r="F110" s="472" t="s">
        <v>1174</v>
      </c>
      <c r="G110" s="92" t="s">
        <v>326</v>
      </c>
      <c r="H110" s="92" t="s">
        <v>402</v>
      </c>
      <c r="I110" s="882" t="s">
        <v>1175</v>
      </c>
      <c r="J110" s="92" t="s">
        <v>402</v>
      </c>
      <c r="K110" s="1226" t="s">
        <v>1179</v>
      </c>
      <c r="L110" s="1226" t="s">
        <v>1229</v>
      </c>
      <c r="M110" s="92" t="s">
        <v>402</v>
      </c>
      <c r="N110" s="92" t="s">
        <v>402</v>
      </c>
      <c r="O110" s="92" t="s">
        <v>165</v>
      </c>
      <c r="P110" s="198" t="s">
        <v>1201</v>
      </c>
      <c r="Q110" s="476"/>
      <c r="R110" s="476"/>
      <c r="S110" s="477"/>
      <c r="T110" s="472" t="s">
        <v>1230</v>
      </c>
      <c r="U110" s="63" t="s">
        <v>167</v>
      </c>
      <c r="V110" s="92">
        <v>15</v>
      </c>
      <c r="W110" s="92">
        <v>15</v>
      </c>
      <c r="X110" s="92">
        <v>15</v>
      </c>
      <c r="Y110" s="92">
        <v>15</v>
      </c>
      <c r="Z110" s="92">
        <v>15</v>
      </c>
      <c r="AA110" s="92">
        <v>15</v>
      </c>
      <c r="AB110" s="92">
        <v>10</v>
      </c>
      <c r="AC110" s="92">
        <f t="shared" si="15"/>
        <v>100</v>
      </c>
      <c r="AD110" s="92" t="s">
        <v>161</v>
      </c>
      <c r="AE110" s="120" t="s">
        <v>161</v>
      </c>
      <c r="AF110" s="120" t="s">
        <v>161</v>
      </c>
      <c r="AG110" s="120">
        <v>100</v>
      </c>
      <c r="AH110" s="120">
        <f t="shared" si="17"/>
        <v>100</v>
      </c>
      <c r="AI110" s="127"/>
      <c r="AJ110" s="92"/>
      <c r="AK110" s="92" t="s">
        <v>361</v>
      </c>
      <c r="AL110" s="160"/>
      <c r="AM110" s="160"/>
      <c r="AN110" s="477"/>
      <c r="AO110" s="93" t="s">
        <v>403</v>
      </c>
      <c r="AP110" s="1125" t="s">
        <v>1236</v>
      </c>
      <c r="AQ110" s="1238">
        <v>0.1</v>
      </c>
      <c r="AR110" s="1251" t="s">
        <v>1237</v>
      </c>
      <c r="AS110" s="464" t="s">
        <v>1206</v>
      </c>
      <c r="AT110" s="1243">
        <v>43831</v>
      </c>
      <c r="AU110" s="1243">
        <v>44195</v>
      </c>
      <c r="AV110" s="1249">
        <v>1</v>
      </c>
      <c r="AW110" s="1250" t="s">
        <v>1184</v>
      </c>
      <c r="AX110" s="464" t="s">
        <v>1185</v>
      </c>
      <c r="AY110" s="396" t="s">
        <v>1226</v>
      </c>
      <c r="AZ110" s="239" t="s">
        <v>1238</v>
      </c>
      <c r="BA110" s="349" t="s">
        <v>1239</v>
      </c>
      <c r="BB110" s="398">
        <v>43955</v>
      </c>
      <c r="BC110" s="661" t="s">
        <v>612</v>
      </c>
      <c r="BD110" s="689" t="s">
        <v>3307</v>
      </c>
      <c r="BE110" s="808" t="s">
        <v>3314</v>
      </c>
      <c r="BF110" s="696" t="s">
        <v>3313</v>
      </c>
      <c r="BG110" s="803">
        <v>44075</v>
      </c>
      <c r="BH110" s="661" t="s">
        <v>612</v>
      </c>
      <c r="BI110" s="630" t="s">
        <v>4086</v>
      </c>
      <c r="BJ110" s="939" t="s">
        <v>4091</v>
      </c>
      <c r="BK110" s="938" t="s">
        <v>1228</v>
      </c>
      <c r="BL110" s="154">
        <v>44172</v>
      </c>
      <c r="BM110" s="661" t="s">
        <v>612</v>
      </c>
    </row>
    <row r="111" spans="1:65" s="98" customFormat="1" ht="50.1" customHeight="1" x14ac:dyDescent="0.3">
      <c r="A111" s="122"/>
      <c r="B111" s="345">
        <v>48</v>
      </c>
      <c r="C111" s="1610" t="s">
        <v>295</v>
      </c>
      <c r="D111" s="882" t="s">
        <v>296</v>
      </c>
      <c r="E111" s="275" t="s">
        <v>164</v>
      </c>
      <c r="F111" s="472" t="s">
        <v>1240</v>
      </c>
      <c r="G111" s="92" t="s">
        <v>326</v>
      </c>
      <c r="H111" s="92" t="s">
        <v>402</v>
      </c>
      <c r="I111" s="882" t="s">
        <v>1242</v>
      </c>
      <c r="J111" s="92" t="s">
        <v>402</v>
      </c>
      <c r="K111" s="1226" t="s">
        <v>1243</v>
      </c>
      <c r="L111" s="1226" t="s">
        <v>1244</v>
      </c>
      <c r="M111" s="92" t="s">
        <v>402</v>
      </c>
      <c r="N111" s="92" t="s">
        <v>402</v>
      </c>
      <c r="O111" s="92" t="s">
        <v>165</v>
      </c>
      <c r="P111" s="198" t="s">
        <v>1059</v>
      </c>
      <c r="Q111" s="476">
        <v>3</v>
      </c>
      <c r="R111" s="476">
        <v>5</v>
      </c>
      <c r="S111" s="477" t="s">
        <v>354</v>
      </c>
      <c r="T111" s="472" t="s">
        <v>1247</v>
      </c>
      <c r="U111" s="63" t="s">
        <v>167</v>
      </c>
      <c r="V111" s="92">
        <v>15</v>
      </c>
      <c r="W111" s="92">
        <v>15</v>
      </c>
      <c r="X111" s="92">
        <v>15</v>
      </c>
      <c r="Y111" s="92">
        <v>15</v>
      </c>
      <c r="Z111" s="92">
        <v>15</v>
      </c>
      <c r="AA111" s="92">
        <v>15</v>
      </c>
      <c r="AB111" s="92">
        <v>10</v>
      </c>
      <c r="AC111" s="92">
        <f t="shared" si="15"/>
        <v>100</v>
      </c>
      <c r="AD111" s="92" t="s">
        <v>161</v>
      </c>
      <c r="AE111" s="120" t="s">
        <v>161</v>
      </c>
      <c r="AF111" s="120" t="s">
        <v>161</v>
      </c>
      <c r="AG111" s="120">
        <v>100</v>
      </c>
      <c r="AH111" s="120">
        <f t="shared" si="17"/>
        <v>100</v>
      </c>
      <c r="AI111" s="127">
        <f>AVERAGE(AH111:AH111)</f>
        <v>100</v>
      </c>
      <c r="AJ111" s="92" t="s">
        <v>161</v>
      </c>
      <c r="AK111" s="92" t="s">
        <v>361</v>
      </c>
      <c r="AL111" s="160">
        <v>1</v>
      </c>
      <c r="AM111" s="160">
        <v>5</v>
      </c>
      <c r="AN111" s="477" t="s">
        <v>354</v>
      </c>
      <c r="AO111" s="93" t="s">
        <v>403</v>
      </c>
      <c r="AP111" s="1123" t="s">
        <v>3913</v>
      </c>
      <c r="AQ111" s="439">
        <v>1</v>
      </c>
      <c r="AR111" s="1252" t="s">
        <v>1248</v>
      </c>
      <c r="AS111" s="464" t="s">
        <v>1249</v>
      </c>
      <c r="AT111" s="1243">
        <v>43831</v>
      </c>
      <c r="AU111" s="1243">
        <v>44195</v>
      </c>
      <c r="AV111" s="1249">
        <v>4</v>
      </c>
      <c r="AW111" s="440" t="s">
        <v>1250</v>
      </c>
      <c r="AX111" s="464" t="s">
        <v>1251</v>
      </c>
      <c r="AY111" s="394" t="s">
        <v>1252</v>
      </c>
      <c r="AZ111" s="242" t="s">
        <v>1253</v>
      </c>
      <c r="BA111" s="240" t="s">
        <v>1254</v>
      </c>
      <c r="BB111" s="241">
        <v>43955</v>
      </c>
      <c r="BC111" s="660" t="s">
        <v>620</v>
      </c>
      <c r="BD111" s="694" t="s">
        <v>3316</v>
      </c>
      <c r="BE111" s="812" t="s">
        <v>3320</v>
      </c>
      <c r="BF111" s="696" t="s">
        <v>3321</v>
      </c>
      <c r="BG111" s="803">
        <v>44075</v>
      </c>
      <c r="BH111" s="828" t="s">
        <v>937</v>
      </c>
      <c r="BI111" s="931" t="s">
        <v>4094</v>
      </c>
      <c r="BJ111" s="880" t="s">
        <v>4095</v>
      </c>
      <c r="BK111" s="938" t="s">
        <v>4096</v>
      </c>
      <c r="BL111" s="154">
        <v>44172</v>
      </c>
      <c r="BM111" s="1260" t="s">
        <v>620</v>
      </c>
    </row>
    <row r="112" spans="1:65" s="98" customFormat="1" ht="50.1" customHeight="1" x14ac:dyDescent="0.3">
      <c r="A112" s="122"/>
      <c r="B112" s="345">
        <v>49</v>
      </c>
      <c r="C112" s="1608" t="s">
        <v>299</v>
      </c>
      <c r="D112" s="242" t="s">
        <v>74</v>
      </c>
      <c r="E112" s="92" t="s">
        <v>164</v>
      </c>
      <c r="F112" s="72" t="s">
        <v>1241</v>
      </c>
      <c r="G112" s="92" t="s">
        <v>326</v>
      </c>
      <c r="H112" s="92" t="s">
        <v>402</v>
      </c>
      <c r="I112" s="973" t="s">
        <v>4706</v>
      </c>
      <c r="J112" s="92" t="s">
        <v>402</v>
      </c>
      <c r="K112" s="388" t="s">
        <v>1245</v>
      </c>
      <c r="L112" s="388" t="s">
        <v>1246</v>
      </c>
      <c r="M112" s="92" t="s">
        <v>402</v>
      </c>
      <c r="N112" s="92" t="s">
        <v>402</v>
      </c>
      <c r="O112" s="92" t="s">
        <v>165</v>
      </c>
      <c r="P112" s="198" t="s">
        <v>1059</v>
      </c>
      <c r="Q112" s="476">
        <v>3</v>
      </c>
      <c r="R112" s="476">
        <v>5</v>
      </c>
      <c r="S112" s="477" t="s">
        <v>354</v>
      </c>
      <c r="T112" s="72" t="s">
        <v>4707</v>
      </c>
      <c r="U112" s="63" t="s">
        <v>167</v>
      </c>
      <c r="V112" s="92">
        <v>15</v>
      </c>
      <c r="W112" s="92">
        <v>15</v>
      </c>
      <c r="X112" s="92">
        <v>15</v>
      </c>
      <c r="Y112" s="92">
        <v>15</v>
      </c>
      <c r="Z112" s="92">
        <v>15</v>
      </c>
      <c r="AA112" s="92">
        <v>15</v>
      </c>
      <c r="AB112" s="92">
        <v>10</v>
      </c>
      <c r="AC112" s="92">
        <f t="shared" si="15"/>
        <v>100</v>
      </c>
      <c r="AD112" s="92" t="s">
        <v>161</v>
      </c>
      <c r="AE112" s="120" t="s">
        <v>161</v>
      </c>
      <c r="AF112" s="120" t="s">
        <v>161</v>
      </c>
      <c r="AG112" s="120">
        <v>100</v>
      </c>
      <c r="AH112" s="120">
        <f t="shared" si="17"/>
        <v>100</v>
      </c>
      <c r="AI112" s="127">
        <f>AVERAGE(AH112:AH112)</f>
        <v>100</v>
      </c>
      <c r="AJ112" s="92" t="s">
        <v>161</v>
      </c>
      <c r="AK112" s="92" t="s">
        <v>361</v>
      </c>
      <c r="AL112" s="160">
        <v>1</v>
      </c>
      <c r="AM112" s="160">
        <v>5</v>
      </c>
      <c r="AN112" s="477" t="s">
        <v>354</v>
      </c>
      <c r="AO112" s="93" t="s">
        <v>403</v>
      </c>
      <c r="AP112" s="1116" t="s">
        <v>1255</v>
      </c>
      <c r="AQ112" s="397">
        <v>1</v>
      </c>
      <c r="AR112" s="198" t="s">
        <v>1256</v>
      </c>
      <c r="AS112" s="198" t="s">
        <v>1249</v>
      </c>
      <c r="AT112" s="382">
        <v>43831</v>
      </c>
      <c r="AU112" s="382">
        <v>44195</v>
      </c>
      <c r="AV112" s="236">
        <v>2</v>
      </c>
      <c r="AW112" s="200" t="s">
        <v>1257</v>
      </c>
      <c r="AX112" s="198" t="s">
        <v>1258</v>
      </c>
      <c r="AY112" s="394" t="s">
        <v>3193</v>
      </c>
      <c r="AZ112" s="242" t="s">
        <v>3194</v>
      </c>
      <c r="BA112" s="240" t="s">
        <v>3195</v>
      </c>
      <c r="BB112" s="241">
        <v>43955</v>
      </c>
      <c r="BC112" s="660" t="s">
        <v>620</v>
      </c>
      <c r="BD112" s="95" t="s">
        <v>3506</v>
      </c>
      <c r="BE112" s="838" t="s">
        <v>3915</v>
      </c>
      <c r="BF112" s="697" t="s">
        <v>3507</v>
      </c>
      <c r="BG112" s="803">
        <v>44075</v>
      </c>
      <c r="BH112" s="828" t="s">
        <v>937</v>
      </c>
      <c r="BI112" s="931" t="s">
        <v>4094</v>
      </c>
      <c r="BJ112" s="977" t="s">
        <v>4516</v>
      </c>
      <c r="BK112" s="829" t="s">
        <v>4096</v>
      </c>
      <c r="BL112" s="154">
        <v>44172</v>
      </c>
      <c r="BM112" s="828" t="s">
        <v>937</v>
      </c>
    </row>
    <row r="113" spans="1:65" s="98" customFormat="1" ht="50.1" customHeight="1" x14ac:dyDescent="0.3">
      <c r="A113" s="122"/>
      <c r="B113" s="345">
        <v>50</v>
      </c>
      <c r="C113" s="1610" t="s">
        <v>295</v>
      </c>
      <c r="D113" s="882" t="s">
        <v>296</v>
      </c>
      <c r="E113" s="275" t="s">
        <v>164</v>
      </c>
      <c r="F113" s="472" t="s">
        <v>1174</v>
      </c>
      <c r="G113" s="92" t="s">
        <v>326</v>
      </c>
      <c r="H113" s="92" t="s">
        <v>402</v>
      </c>
      <c r="I113" s="882" t="s">
        <v>1175</v>
      </c>
      <c r="J113" s="92" t="s">
        <v>402</v>
      </c>
      <c r="K113" s="1229" t="s">
        <v>1339</v>
      </c>
      <c r="L113" s="1226" t="s">
        <v>1259</v>
      </c>
      <c r="M113" s="92" t="s">
        <v>402</v>
      </c>
      <c r="N113" s="92" t="s">
        <v>402</v>
      </c>
      <c r="O113" s="92" t="s">
        <v>165</v>
      </c>
      <c r="P113" s="198" t="s">
        <v>1059</v>
      </c>
      <c r="Q113" s="476">
        <v>3</v>
      </c>
      <c r="R113" s="476">
        <v>5</v>
      </c>
      <c r="S113" s="477" t="s">
        <v>354</v>
      </c>
      <c r="T113" s="472" t="s">
        <v>1180</v>
      </c>
      <c r="U113" s="63" t="s">
        <v>167</v>
      </c>
      <c r="V113" s="92">
        <v>15</v>
      </c>
      <c r="W113" s="92">
        <v>15</v>
      </c>
      <c r="X113" s="92">
        <v>15</v>
      </c>
      <c r="Y113" s="92">
        <v>15</v>
      </c>
      <c r="Z113" s="92">
        <v>15</v>
      </c>
      <c r="AA113" s="92">
        <v>15</v>
      </c>
      <c r="AB113" s="92">
        <v>10</v>
      </c>
      <c r="AC113" s="92">
        <f t="shared" si="15"/>
        <v>100</v>
      </c>
      <c r="AD113" s="92" t="s">
        <v>161</v>
      </c>
      <c r="AE113" s="120" t="s">
        <v>161</v>
      </c>
      <c r="AF113" s="120" t="s">
        <v>161</v>
      </c>
      <c r="AG113" s="120">
        <v>100</v>
      </c>
      <c r="AH113" s="120">
        <f t="shared" si="17"/>
        <v>100</v>
      </c>
      <c r="AI113" s="127">
        <f>AVERAGE(AH113:AH115)</f>
        <v>100</v>
      </c>
      <c r="AJ113" s="92" t="s">
        <v>161</v>
      </c>
      <c r="AK113" s="92" t="s">
        <v>361</v>
      </c>
      <c r="AL113" s="160">
        <v>1</v>
      </c>
      <c r="AM113" s="160">
        <v>5</v>
      </c>
      <c r="AN113" s="477" t="s">
        <v>354</v>
      </c>
      <c r="AO113" s="93" t="s">
        <v>403</v>
      </c>
      <c r="AP113" s="1125" t="s">
        <v>1182</v>
      </c>
      <c r="AQ113" s="399">
        <v>0.5</v>
      </c>
      <c r="AR113" s="1251" t="s">
        <v>1183</v>
      </c>
      <c r="AS113" s="464" t="s">
        <v>1249</v>
      </c>
      <c r="AT113" s="1243">
        <v>43831</v>
      </c>
      <c r="AU113" s="1243">
        <v>44195</v>
      </c>
      <c r="AV113" s="1249">
        <v>1</v>
      </c>
      <c r="AW113" s="1250" t="s">
        <v>1184</v>
      </c>
      <c r="AX113" s="464" t="s">
        <v>1185</v>
      </c>
      <c r="AY113" s="394" t="s">
        <v>1252</v>
      </c>
      <c r="AZ113" s="242" t="s">
        <v>1260</v>
      </c>
      <c r="BA113" s="240" t="s">
        <v>1261</v>
      </c>
      <c r="BB113" s="241">
        <v>43955</v>
      </c>
      <c r="BC113" s="665" t="s">
        <v>1219</v>
      </c>
      <c r="BD113" s="694" t="s">
        <v>3316</v>
      </c>
      <c r="BE113" s="813" t="s">
        <v>3317</v>
      </c>
      <c r="BF113" s="696" t="s">
        <v>3322</v>
      </c>
      <c r="BG113" s="803">
        <v>44075</v>
      </c>
      <c r="BH113" s="828" t="s">
        <v>937</v>
      </c>
      <c r="BI113" s="931" t="s">
        <v>4094</v>
      </c>
      <c r="BJ113" s="880" t="s">
        <v>4291</v>
      </c>
      <c r="BK113" s="700" t="s">
        <v>4290</v>
      </c>
      <c r="BL113" s="154">
        <v>44172</v>
      </c>
      <c r="BM113" s="1260" t="s">
        <v>620</v>
      </c>
    </row>
    <row r="114" spans="1:65" s="98" customFormat="1" ht="50.1" customHeight="1" x14ac:dyDescent="0.3">
      <c r="A114" s="122"/>
      <c r="B114" s="345">
        <v>50</v>
      </c>
      <c r="C114" s="1610" t="s">
        <v>295</v>
      </c>
      <c r="D114" s="882" t="s">
        <v>296</v>
      </c>
      <c r="E114" s="275" t="s">
        <v>164</v>
      </c>
      <c r="F114" s="472" t="s">
        <v>1174</v>
      </c>
      <c r="G114" s="92" t="s">
        <v>326</v>
      </c>
      <c r="H114" s="92" t="s">
        <v>402</v>
      </c>
      <c r="I114" s="882" t="s">
        <v>1175</v>
      </c>
      <c r="J114" s="92" t="s">
        <v>402</v>
      </c>
      <c r="K114" s="1229" t="s">
        <v>1178</v>
      </c>
      <c r="L114" s="1226" t="s">
        <v>1229</v>
      </c>
      <c r="M114" s="92" t="s">
        <v>402</v>
      </c>
      <c r="N114" s="92" t="s">
        <v>402</v>
      </c>
      <c r="O114" s="92" t="s">
        <v>165</v>
      </c>
      <c r="P114" s="198" t="s">
        <v>1059</v>
      </c>
      <c r="Q114" s="476"/>
      <c r="R114" s="476"/>
      <c r="S114" s="477"/>
      <c r="T114" s="472" t="s">
        <v>1181</v>
      </c>
      <c r="U114" s="63" t="s">
        <v>167</v>
      </c>
      <c r="V114" s="92">
        <v>15</v>
      </c>
      <c r="W114" s="92">
        <v>15</v>
      </c>
      <c r="X114" s="92">
        <v>15</v>
      </c>
      <c r="Y114" s="92">
        <v>15</v>
      </c>
      <c r="Z114" s="92">
        <v>15</v>
      </c>
      <c r="AA114" s="92">
        <v>15</v>
      </c>
      <c r="AB114" s="92">
        <v>10</v>
      </c>
      <c r="AC114" s="92">
        <f t="shared" si="15"/>
        <v>100</v>
      </c>
      <c r="AD114" s="92" t="s">
        <v>161</v>
      </c>
      <c r="AE114" s="120" t="s">
        <v>161</v>
      </c>
      <c r="AF114" s="120" t="s">
        <v>161</v>
      </c>
      <c r="AG114" s="120">
        <v>100</v>
      </c>
      <c r="AH114" s="120">
        <f t="shared" si="17"/>
        <v>100</v>
      </c>
      <c r="AI114" s="127"/>
      <c r="AJ114" s="92"/>
      <c r="AK114" s="92" t="s">
        <v>361</v>
      </c>
      <c r="AL114" s="160"/>
      <c r="AM114" s="160"/>
      <c r="AN114" s="477"/>
      <c r="AO114" s="93" t="s">
        <v>403</v>
      </c>
      <c r="AP114" s="1125" t="s">
        <v>1188</v>
      </c>
      <c r="AQ114" s="399">
        <v>0.4</v>
      </c>
      <c r="AR114" s="1251" t="s">
        <v>1111</v>
      </c>
      <c r="AS114" s="464" t="s">
        <v>1249</v>
      </c>
      <c r="AT114" s="1243">
        <v>43831</v>
      </c>
      <c r="AU114" s="1243">
        <v>44195</v>
      </c>
      <c r="AV114" s="464">
        <v>4</v>
      </c>
      <c r="AW114" s="1250" t="s">
        <v>3949</v>
      </c>
      <c r="AX114" s="464" t="s">
        <v>1185</v>
      </c>
      <c r="AY114" s="394" t="s">
        <v>1252</v>
      </c>
      <c r="AZ114" s="239" t="s">
        <v>1262</v>
      </c>
      <c r="BA114" s="240" t="s">
        <v>1263</v>
      </c>
      <c r="BB114" s="241">
        <v>43955</v>
      </c>
      <c r="BC114" s="660" t="s">
        <v>620</v>
      </c>
      <c r="BD114" s="694" t="s">
        <v>3316</v>
      </c>
      <c r="BE114" s="814" t="s">
        <v>3318</v>
      </c>
      <c r="BF114" s="698" t="s">
        <v>3323</v>
      </c>
      <c r="BG114" s="803">
        <v>44075</v>
      </c>
      <c r="BH114" s="828" t="s">
        <v>937</v>
      </c>
      <c r="BI114" s="931" t="s">
        <v>4094</v>
      </c>
      <c r="BJ114" s="880" t="s">
        <v>4098</v>
      </c>
      <c r="BK114" s="700" t="s">
        <v>4097</v>
      </c>
      <c r="BL114" s="154">
        <v>44172</v>
      </c>
      <c r="BM114" s="1260" t="s">
        <v>620</v>
      </c>
    </row>
    <row r="115" spans="1:65" s="98" customFormat="1" ht="50.1" customHeight="1" x14ac:dyDescent="0.3">
      <c r="A115" s="122"/>
      <c r="B115" s="345">
        <v>50</v>
      </c>
      <c r="C115" s="1610" t="s">
        <v>295</v>
      </c>
      <c r="D115" s="882" t="s">
        <v>296</v>
      </c>
      <c r="E115" s="275" t="s">
        <v>164</v>
      </c>
      <c r="F115" s="472" t="s">
        <v>1174</v>
      </c>
      <c r="G115" s="92" t="s">
        <v>326</v>
      </c>
      <c r="H115" s="92" t="s">
        <v>402</v>
      </c>
      <c r="I115" s="882" t="s">
        <v>1175</v>
      </c>
      <c r="J115" s="92" t="s">
        <v>402</v>
      </c>
      <c r="K115" s="1229" t="s">
        <v>1179</v>
      </c>
      <c r="L115" s="1226" t="s">
        <v>1229</v>
      </c>
      <c r="M115" s="92" t="s">
        <v>402</v>
      </c>
      <c r="N115" s="92" t="s">
        <v>402</v>
      </c>
      <c r="O115" s="92" t="s">
        <v>165</v>
      </c>
      <c r="P115" s="198" t="s">
        <v>1059</v>
      </c>
      <c r="Q115" s="476"/>
      <c r="R115" s="476"/>
      <c r="S115" s="477"/>
      <c r="T115" s="472" t="s">
        <v>1181</v>
      </c>
      <c r="U115" s="63" t="s">
        <v>167</v>
      </c>
      <c r="V115" s="92">
        <v>15</v>
      </c>
      <c r="W115" s="92">
        <v>15</v>
      </c>
      <c r="X115" s="92">
        <v>15</v>
      </c>
      <c r="Y115" s="92">
        <v>15</v>
      </c>
      <c r="Z115" s="92">
        <v>15</v>
      </c>
      <c r="AA115" s="92">
        <v>15</v>
      </c>
      <c r="AB115" s="92">
        <v>10</v>
      </c>
      <c r="AC115" s="92">
        <f t="shared" si="15"/>
        <v>100</v>
      </c>
      <c r="AD115" s="92" t="s">
        <v>161</v>
      </c>
      <c r="AE115" s="120" t="s">
        <v>161</v>
      </c>
      <c r="AF115" s="120" t="s">
        <v>161</v>
      </c>
      <c r="AG115" s="120">
        <v>100</v>
      </c>
      <c r="AH115" s="120">
        <f t="shared" si="17"/>
        <v>100</v>
      </c>
      <c r="AI115" s="127"/>
      <c r="AJ115" s="92"/>
      <c r="AK115" s="92" t="s">
        <v>361</v>
      </c>
      <c r="AL115" s="160"/>
      <c r="AM115" s="160"/>
      <c r="AN115" s="477"/>
      <c r="AO115" s="93" t="s">
        <v>403</v>
      </c>
      <c r="AP115" s="1125" t="s">
        <v>1191</v>
      </c>
      <c r="AQ115" s="439">
        <v>0.1</v>
      </c>
      <c r="AR115" s="1251" t="s">
        <v>1264</v>
      </c>
      <c r="AS115" s="464" t="s">
        <v>1249</v>
      </c>
      <c r="AT115" s="1243">
        <v>43831</v>
      </c>
      <c r="AU115" s="1243">
        <v>44195</v>
      </c>
      <c r="AV115" s="464">
        <v>2</v>
      </c>
      <c r="AW115" s="1250" t="s">
        <v>1184</v>
      </c>
      <c r="AX115" s="464" t="s">
        <v>1185</v>
      </c>
      <c r="AY115" s="394" t="s">
        <v>1252</v>
      </c>
      <c r="AZ115" s="242" t="s">
        <v>1265</v>
      </c>
      <c r="BA115" s="240" t="s">
        <v>1266</v>
      </c>
      <c r="BB115" s="241">
        <v>43955</v>
      </c>
      <c r="BC115" s="660" t="s">
        <v>620</v>
      </c>
      <c r="BD115" s="694" t="s">
        <v>3316</v>
      </c>
      <c r="BE115" s="814" t="s">
        <v>3319</v>
      </c>
      <c r="BF115" s="829" t="s">
        <v>1266</v>
      </c>
      <c r="BG115" s="803">
        <v>44075</v>
      </c>
      <c r="BH115" s="828" t="s">
        <v>937</v>
      </c>
      <c r="BI115" s="931" t="s">
        <v>4094</v>
      </c>
      <c r="BJ115" s="940" t="s">
        <v>4099</v>
      </c>
      <c r="BK115" s="829" t="s">
        <v>1266</v>
      </c>
      <c r="BL115" s="154">
        <v>44172</v>
      </c>
      <c r="BM115" s="1260" t="s">
        <v>620</v>
      </c>
    </row>
    <row r="116" spans="1:65" s="98" customFormat="1" ht="50.1" customHeight="1" x14ac:dyDescent="0.3">
      <c r="A116" s="122"/>
      <c r="B116" s="345">
        <v>51</v>
      </c>
      <c r="C116" s="1610" t="s">
        <v>295</v>
      </c>
      <c r="D116" s="882" t="s">
        <v>296</v>
      </c>
      <c r="E116" s="275" t="s">
        <v>164</v>
      </c>
      <c r="F116" s="472" t="s">
        <v>1097</v>
      </c>
      <c r="G116" s="92" t="s">
        <v>326</v>
      </c>
      <c r="H116" s="92" t="s">
        <v>402</v>
      </c>
      <c r="I116" s="882" t="s">
        <v>1268</v>
      </c>
      <c r="J116" s="92" t="s">
        <v>402</v>
      </c>
      <c r="K116" s="1226" t="s">
        <v>1269</v>
      </c>
      <c r="L116" s="1226" t="s">
        <v>1270</v>
      </c>
      <c r="M116" s="92" t="s">
        <v>402</v>
      </c>
      <c r="N116" s="92" t="s">
        <v>402</v>
      </c>
      <c r="O116" s="92" t="s">
        <v>165</v>
      </c>
      <c r="P116" s="198" t="s">
        <v>1277</v>
      </c>
      <c r="Q116" s="476">
        <v>3</v>
      </c>
      <c r="R116" s="476">
        <v>5</v>
      </c>
      <c r="S116" s="477" t="s">
        <v>354</v>
      </c>
      <c r="T116" s="472" t="s">
        <v>1278</v>
      </c>
      <c r="U116" s="63" t="s">
        <v>167</v>
      </c>
      <c r="V116" s="92">
        <v>15</v>
      </c>
      <c r="W116" s="92">
        <v>15</v>
      </c>
      <c r="X116" s="92">
        <v>15</v>
      </c>
      <c r="Y116" s="92">
        <v>15</v>
      </c>
      <c r="Z116" s="92">
        <v>15</v>
      </c>
      <c r="AA116" s="92">
        <v>15</v>
      </c>
      <c r="AB116" s="92">
        <v>10</v>
      </c>
      <c r="AC116" s="92">
        <f>SUM(V116:AB116)</f>
        <v>100</v>
      </c>
      <c r="AD116" s="92" t="s">
        <v>161</v>
      </c>
      <c r="AE116" s="120" t="s">
        <v>161</v>
      </c>
      <c r="AF116" s="120" t="s">
        <v>161</v>
      </c>
      <c r="AG116" s="120">
        <v>100</v>
      </c>
      <c r="AH116" s="120">
        <f t="shared" si="17"/>
        <v>100</v>
      </c>
      <c r="AI116" s="127">
        <f>AVERAGE(AH116:AH116)</f>
        <v>100</v>
      </c>
      <c r="AJ116" s="92" t="s">
        <v>161</v>
      </c>
      <c r="AK116" s="92" t="s">
        <v>361</v>
      </c>
      <c r="AL116" s="160">
        <v>1</v>
      </c>
      <c r="AM116" s="160">
        <v>5</v>
      </c>
      <c r="AN116" s="477" t="s">
        <v>354</v>
      </c>
      <c r="AO116" s="93" t="s">
        <v>403</v>
      </c>
      <c r="AP116" s="1123" t="s">
        <v>1281</v>
      </c>
      <c r="AQ116" s="439">
        <v>1</v>
      </c>
      <c r="AR116" s="464" t="s">
        <v>1282</v>
      </c>
      <c r="AS116" s="464" t="s">
        <v>1283</v>
      </c>
      <c r="AT116" s="1243">
        <v>43831</v>
      </c>
      <c r="AU116" s="1243">
        <v>44195</v>
      </c>
      <c r="AV116" s="464">
        <v>1</v>
      </c>
      <c r="AW116" s="1226" t="s">
        <v>3950</v>
      </c>
      <c r="AX116" s="464" t="s">
        <v>1207</v>
      </c>
      <c r="AY116" s="396" t="s">
        <v>1284</v>
      </c>
      <c r="AZ116" s="242" t="s">
        <v>1285</v>
      </c>
      <c r="BA116" s="240" t="s">
        <v>1286</v>
      </c>
      <c r="BB116" s="241">
        <v>43955</v>
      </c>
      <c r="BC116" s="660" t="s">
        <v>620</v>
      </c>
      <c r="BD116" s="689" t="s">
        <v>3325</v>
      </c>
      <c r="BE116" s="808" t="s">
        <v>3327</v>
      </c>
      <c r="BF116" s="695" t="s">
        <v>3333</v>
      </c>
      <c r="BG116" s="803">
        <v>44075</v>
      </c>
      <c r="BH116" s="828" t="s">
        <v>937</v>
      </c>
      <c r="BI116" s="941" t="s">
        <v>4101</v>
      </c>
      <c r="BJ116" s="316" t="s">
        <v>4100</v>
      </c>
      <c r="BK116" s="314" t="s">
        <v>4102</v>
      </c>
      <c r="BL116" s="154">
        <v>44172</v>
      </c>
      <c r="BM116" s="1260" t="s">
        <v>620</v>
      </c>
    </row>
    <row r="117" spans="1:65" s="98" customFormat="1" ht="50.1" customHeight="1" x14ac:dyDescent="0.3">
      <c r="A117" s="122"/>
      <c r="B117" s="345">
        <v>52</v>
      </c>
      <c r="C117" s="1608" t="s">
        <v>299</v>
      </c>
      <c r="D117" s="242" t="s">
        <v>74</v>
      </c>
      <c r="E117" s="92" t="s">
        <v>164</v>
      </c>
      <c r="F117" s="72" t="s">
        <v>1163</v>
      </c>
      <c r="G117" s="92" t="s">
        <v>326</v>
      </c>
      <c r="H117" s="92" t="s">
        <v>402</v>
      </c>
      <c r="I117" s="973" t="s">
        <v>1271</v>
      </c>
      <c r="J117" s="92" t="s">
        <v>402</v>
      </c>
      <c r="K117" s="388" t="s">
        <v>1272</v>
      </c>
      <c r="L117" s="973" t="s">
        <v>1273</v>
      </c>
      <c r="M117" s="92" t="s">
        <v>402</v>
      </c>
      <c r="N117" s="92" t="s">
        <v>402</v>
      </c>
      <c r="O117" s="92" t="s">
        <v>165</v>
      </c>
      <c r="P117" s="198" t="s">
        <v>1277</v>
      </c>
      <c r="Q117" s="476">
        <v>3</v>
      </c>
      <c r="R117" s="476">
        <v>5</v>
      </c>
      <c r="S117" s="477" t="s">
        <v>354</v>
      </c>
      <c r="T117" s="72" t="s">
        <v>1279</v>
      </c>
      <c r="U117" s="63" t="s">
        <v>167</v>
      </c>
      <c r="V117" s="92">
        <v>15</v>
      </c>
      <c r="W117" s="92">
        <v>15</v>
      </c>
      <c r="X117" s="92">
        <v>15</v>
      </c>
      <c r="Y117" s="92">
        <v>15</v>
      </c>
      <c r="Z117" s="92">
        <v>15</v>
      </c>
      <c r="AA117" s="92">
        <v>15</v>
      </c>
      <c r="AB117" s="92">
        <v>10</v>
      </c>
      <c r="AC117" s="92">
        <f t="shared" ref="AC117:AC176" si="18">SUM(V117:AB117)</f>
        <v>100</v>
      </c>
      <c r="AD117" s="92" t="s">
        <v>161</v>
      </c>
      <c r="AE117" s="120" t="s">
        <v>161</v>
      </c>
      <c r="AF117" s="120" t="s">
        <v>161</v>
      </c>
      <c r="AG117" s="120">
        <v>100</v>
      </c>
      <c r="AH117" s="120">
        <f t="shared" si="17"/>
        <v>100</v>
      </c>
      <c r="AI117" s="127">
        <f>AVERAGE(AH117:AH117)</f>
        <v>100</v>
      </c>
      <c r="AJ117" s="92" t="s">
        <v>161</v>
      </c>
      <c r="AK117" s="92" t="s">
        <v>361</v>
      </c>
      <c r="AL117" s="160">
        <v>1</v>
      </c>
      <c r="AM117" s="160">
        <v>5</v>
      </c>
      <c r="AN117" s="477" t="s">
        <v>354</v>
      </c>
      <c r="AO117" s="93" t="s">
        <v>403</v>
      </c>
      <c r="AP117" s="1116" t="s">
        <v>1287</v>
      </c>
      <c r="AQ117" s="349">
        <v>1</v>
      </c>
      <c r="AR117" s="198" t="s">
        <v>1288</v>
      </c>
      <c r="AS117" s="198" t="s">
        <v>1283</v>
      </c>
      <c r="AT117" s="382">
        <v>43831</v>
      </c>
      <c r="AU117" s="382">
        <v>44195</v>
      </c>
      <c r="AV117" s="198">
        <v>1</v>
      </c>
      <c r="AW117" s="198" t="s">
        <v>1289</v>
      </c>
      <c r="AX117" s="198" t="s">
        <v>1290</v>
      </c>
      <c r="AY117" s="396" t="s">
        <v>1284</v>
      </c>
      <c r="AZ117" s="242" t="s">
        <v>1291</v>
      </c>
      <c r="BA117" s="240" t="s">
        <v>1292</v>
      </c>
      <c r="BB117" s="241">
        <v>43955</v>
      </c>
      <c r="BC117" s="660" t="s">
        <v>620</v>
      </c>
      <c r="BD117" s="630" t="s">
        <v>3512</v>
      </c>
      <c r="BE117" s="806" t="s">
        <v>3509</v>
      </c>
      <c r="BF117" s="365" t="s">
        <v>3510</v>
      </c>
      <c r="BG117" s="803">
        <v>44075</v>
      </c>
      <c r="BH117" s="828" t="s">
        <v>937</v>
      </c>
      <c r="BI117" s="632" t="s">
        <v>4330</v>
      </c>
      <c r="BJ117" s="978" t="s">
        <v>4517</v>
      </c>
      <c r="BK117" s="314" t="s">
        <v>4329</v>
      </c>
      <c r="BL117" s="154">
        <v>44172</v>
      </c>
      <c r="BM117" s="828" t="s">
        <v>937</v>
      </c>
    </row>
    <row r="118" spans="1:65" s="98" customFormat="1" ht="50.1" customHeight="1" x14ac:dyDescent="0.3">
      <c r="A118" s="122"/>
      <c r="B118" s="345">
        <v>53</v>
      </c>
      <c r="C118" s="1608" t="s">
        <v>299</v>
      </c>
      <c r="D118" s="242" t="s">
        <v>74</v>
      </c>
      <c r="E118" s="92" t="s">
        <v>164</v>
      </c>
      <c r="F118" s="72" t="s">
        <v>1267</v>
      </c>
      <c r="G118" s="92" t="s">
        <v>326</v>
      </c>
      <c r="H118" s="92" t="s">
        <v>402</v>
      </c>
      <c r="I118" s="973" t="s">
        <v>1274</v>
      </c>
      <c r="J118" s="92" t="s">
        <v>402</v>
      </c>
      <c r="K118" s="388" t="s">
        <v>1275</v>
      </c>
      <c r="L118" s="388" t="s">
        <v>1276</v>
      </c>
      <c r="M118" s="92" t="s">
        <v>402</v>
      </c>
      <c r="N118" s="92" t="s">
        <v>402</v>
      </c>
      <c r="O118" s="92" t="s">
        <v>165</v>
      </c>
      <c r="P118" s="198" t="s">
        <v>1277</v>
      </c>
      <c r="Q118" s="476">
        <v>3</v>
      </c>
      <c r="R118" s="476">
        <v>5</v>
      </c>
      <c r="S118" s="477" t="s">
        <v>354</v>
      </c>
      <c r="T118" s="72" t="s">
        <v>1280</v>
      </c>
      <c r="U118" s="63" t="s">
        <v>167</v>
      </c>
      <c r="V118" s="92">
        <v>15</v>
      </c>
      <c r="W118" s="92">
        <v>15</v>
      </c>
      <c r="X118" s="92">
        <v>15</v>
      </c>
      <c r="Y118" s="92">
        <v>15</v>
      </c>
      <c r="Z118" s="92">
        <v>15</v>
      </c>
      <c r="AA118" s="92">
        <v>15</v>
      </c>
      <c r="AB118" s="92">
        <v>10</v>
      </c>
      <c r="AC118" s="92">
        <f t="shared" si="18"/>
        <v>100</v>
      </c>
      <c r="AD118" s="92" t="s">
        <v>161</v>
      </c>
      <c r="AE118" s="120" t="s">
        <v>161</v>
      </c>
      <c r="AF118" s="120" t="s">
        <v>161</v>
      </c>
      <c r="AG118" s="120">
        <v>100</v>
      </c>
      <c r="AH118" s="120">
        <f t="shared" si="17"/>
        <v>100</v>
      </c>
      <c r="AI118" s="127">
        <f>AVERAGE(AH118:AH118)</f>
        <v>100</v>
      </c>
      <c r="AJ118" s="92" t="s">
        <v>161</v>
      </c>
      <c r="AK118" s="92" t="s">
        <v>361</v>
      </c>
      <c r="AL118" s="160">
        <v>1</v>
      </c>
      <c r="AM118" s="160">
        <v>5</v>
      </c>
      <c r="AN118" s="477" t="s">
        <v>354</v>
      </c>
      <c r="AO118" s="93" t="s">
        <v>403</v>
      </c>
      <c r="AP118" s="1116" t="s">
        <v>1293</v>
      </c>
      <c r="AQ118" s="349">
        <v>1</v>
      </c>
      <c r="AR118" s="198" t="s">
        <v>1294</v>
      </c>
      <c r="AS118" s="198" t="s">
        <v>1283</v>
      </c>
      <c r="AT118" s="382">
        <v>43831</v>
      </c>
      <c r="AU118" s="382">
        <v>44195</v>
      </c>
      <c r="AV118" s="198">
        <v>3</v>
      </c>
      <c r="AW118" s="198" t="s">
        <v>1295</v>
      </c>
      <c r="AX118" s="198" t="s">
        <v>1296</v>
      </c>
      <c r="AY118" s="396" t="s">
        <v>1284</v>
      </c>
      <c r="AZ118" s="353" t="s">
        <v>1297</v>
      </c>
      <c r="BA118" s="240" t="s">
        <v>1292</v>
      </c>
      <c r="BB118" s="241">
        <v>43955</v>
      </c>
      <c r="BC118" s="660" t="s">
        <v>620</v>
      </c>
      <c r="BD118" s="630" t="s">
        <v>3512</v>
      </c>
      <c r="BE118" s="806" t="s">
        <v>3511</v>
      </c>
      <c r="BF118" s="365" t="s">
        <v>3510</v>
      </c>
      <c r="BG118" s="803">
        <v>44075</v>
      </c>
      <c r="BH118" s="828" t="s">
        <v>937</v>
      </c>
      <c r="BI118" s="632" t="s">
        <v>4330</v>
      </c>
      <c r="BJ118" s="978" t="s">
        <v>4518</v>
      </c>
      <c r="BK118" s="314" t="s">
        <v>4331</v>
      </c>
      <c r="BL118" s="154">
        <v>44172</v>
      </c>
      <c r="BM118" s="828" t="s">
        <v>937</v>
      </c>
    </row>
    <row r="119" spans="1:65" s="98" customFormat="1" ht="50.1" customHeight="1" x14ac:dyDescent="0.3">
      <c r="A119" s="122"/>
      <c r="B119" s="345">
        <v>54</v>
      </c>
      <c r="C119" s="1608" t="s">
        <v>299</v>
      </c>
      <c r="D119" s="242" t="s">
        <v>74</v>
      </c>
      <c r="E119" s="92" t="s">
        <v>164</v>
      </c>
      <c r="F119" s="72" t="s">
        <v>1298</v>
      </c>
      <c r="G119" s="92" t="s">
        <v>326</v>
      </c>
      <c r="H119" s="92" t="s">
        <v>402</v>
      </c>
      <c r="I119" s="973" t="s">
        <v>1299</v>
      </c>
      <c r="J119" s="92" t="s">
        <v>402</v>
      </c>
      <c r="K119" s="388" t="s">
        <v>1300</v>
      </c>
      <c r="L119" s="973" t="s">
        <v>1301</v>
      </c>
      <c r="M119" s="92" t="s">
        <v>402</v>
      </c>
      <c r="N119" s="92" t="s">
        <v>402</v>
      </c>
      <c r="O119" s="92" t="s">
        <v>165</v>
      </c>
      <c r="P119" s="198" t="s">
        <v>1277</v>
      </c>
      <c r="Q119" s="476">
        <v>3</v>
      </c>
      <c r="R119" s="476">
        <v>5</v>
      </c>
      <c r="S119" s="477" t="s">
        <v>354</v>
      </c>
      <c r="T119" s="72" t="s">
        <v>1308</v>
      </c>
      <c r="U119" s="63" t="s">
        <v>167</v>
      </c>
      <c r="V119" s="92">
        <v>15</v>
      </c>
      <c r="W119" s="92">
        <v>15</v>
      </c>
      <c r="X119" s="92">
        <v>15</v>
      </c>
      <c r="Y119" s="92">
        <v>15</v>
      </c>
      <c r="Z119" s="92">
        <v>15</v>
      </c>
      <c r="AA119" s="92">
        <v>15</v>
      </c>
      <c r="AB119" s="92">
        <v>10</v>
      </c>
      <c r="AC119" s="92">
        <f t="shared" si="18"/>
        <v>100</v>
      </c>
      <c r="AD119" s="92" t="s">
        <v>161</v>
      </c>
      <c r="AE119" s="120" t="s">
        <v>161</v>
      </c>
      <c r="AF119" s="120" t="s">
        <v>161</v>
      </c>
      <c r="AG119" s="120">
        <v>100</v>
      </c>
      <c r="AH119" s="120">
        <f t="shared" si="17"/>
        <v>100</v>
      </c>
      <c r="AI119" s="127">
        <f>AVERAGE(AH119:AH120)</f>
        <v>100</v>
      </c>
      <c r="AJ119" s="92" t="s">
        <v>161</v>
      </c>
      <c r="AK119" s="92" t="s">
        <v>361</v>
      </c>
      <c r="AL119" s="160">
        <v>1</v>
      </c>
      <c r="AM119" s="160">
        <v>5</v>
      </c>
      <c r="AN119" s="477" t="s">
        <v>354</v>
      </c>
      <c r="AO119" s="93" t="s">
        <v>403</v>
      </c>
      <c r="AP119" s="1116" t="s">
        <v>4334</v>
      </c>
      <c r="AQ119" s="349">
        <v>0.5</v>
      </c>
      <c r="AR119" s="198" t="s">
        <v>1311</v>
      </c>
      <c r="AS119" s="198" t="s">
        <v>1283</v>
      </c>
      <c r="AT119" s="382">
        <v>43831</v>
      </c>
      <c r="AU119" s="382">
        <v>44195</v>
      </c>
      <c r="AV119" s="198">
        <v>1</v>
      </c>
      <c r="AW119" s="198" t="s">
        <v>1312</v>
      </c>
      <c r="AX119" s="198" t="s">
        <v>1313</v>
      </c>
      <c r="AY119" s="396" t="s">
        <v>1284</v>
      </c>
      <c r="AZ119" s="239" t="s">
        <v>1314</v>
      </c>
      <c r="BA119" s="240" t="s">
        <v>1315</v>
      </c>
      <c r="BB119" s="241">
        <v>43955</v>
      </c>
      <c r="BC119" s="660" t="s">
        <v>620</v>
      </c>
      <c r="BD119" s="630" t="s">
        <v>3512</v>
      </c>
      <c r="BE119" s="806" t="s">
        <v>3634</v>
      </c>
      <c r="BF119" s="365" t="s">
        <v>3513</v>
      </c>
      <c r="BG119" s="803">
        <v>44075</v>
      </c>
      <c r="BH119" s="828" t="s">
        <v>937</v>
      </c>
      <c r="BI119" s="632" t="s">
        <v>4330</v>
      </c>
      <c r="BJ119" s="1032" t="s">
        <v>4519</v>
      </c>
      <c r="BK119" s="314" t="s">
        <v>4333</v>
      </c>
      <c r="BL119" s="154">
        <v>44172</v>
      </c>
      <c r="BM119" s="828" t="s">
        <v>937</v>
      </c>
    </row>
    <row r="120" spans="1:65" s="98" customFormat="1" ht="50.1" customHeight="1" x14ac:dyDescent="0.3">
      <c r="A120" s="122"/>
      <c r="B120" s="345">
        <v>54</v>
      </c>
      <c r="C120" s="1608" t="s">
        <v>299</v>
      </c>
      <c r="D120" s="242" t="s">
        <v>74</v>
      </c>
      <c r="E120" s="92" t="s">
        <v>164</v>
      </c>
      <c r="F120" s="72" t="s">
        <v>1298</v>
      </c>
      <c r="G120" s="92" t="s">
        <v>326</v>
      </c>
      <c r="H120" s="92" t="s">
        <v>402</v>
      </c>
      <c r="I120" s="973" t="s">
        <v>1299</v>
      </c>
      <c r="J120" s="92" t="s">
        <v>402</v>
      </c>
      <c r="K120" s="388" t="s">
        <v>1302</v>
      </c>
      <c r="L120" s="973" t="s">
        <v>1303</v>
      </c>
      <c r="M120" s="92" t="s">
        <v>402</v>
      </c>
      <c r="N120" s="92" t="s">
        <v>402</v>
      </c>
      <c r="O120" s="92" t="s">
        <v>165</v>
      </c>
      <c r="P120" s="198" t="s">
        <v>1277</v>
      </c>
      <c r="Q120" s="476"/>
      <c r="R120" s="476"/>
      <c r="S120" s="477"/>
      <c r="T120" s="72" t="s">
        <v>1309</v>
      </c>
      <c r="U120" s="63" t="s">
        <v>167</v>
      </c>
      <c r="V120" s="92">
        <v>15</v>
      </c>
      <c r="W120" s="92">
        <v>15</v>
      </c>
      <c r="X120" s="92">
        <v>15</v>
      </c>
      <c r="Y120" s="92">
        <v>15</v>
      </c>
      <c r="Z120" s="92">
        <v>15</v>
      </c>
      <c r="AA120" s="92">
        <v>15</v>
      </c>
      <c r="AB120" s="92">
        <v>10</v>
      </c>
      <c r="AC120" s="92">
        <f t="shared" si="18"/>
        <v>100</v>
      </c>
      <c r="AD120" s="92" t="s">
        <v>161</v>
      </c>
      <c r="AE120" s="120" t="s">
        <v>161</v>
      </c>
      <c r="AF120" s="120" t="s">
        <v>161</v>
      </c>
      <c r="AG120" s="120">
        <v>100</v>
      </c>
      <c r="AH120" s="120">
        <f t="shared" si="17"/>
        <v>100</v>
      </c>
      <c r="AI120" s="127"/>
      <c r="AJ120" s="92"/>
      <c r="AK120" s="92" t="s">
        <v>361</v>
      </c>
      <c r="AL120" s="160"/>
      <c r="AM120" s="160"/>
      <c r="AN120" s="477"/>
      <c r="AO120" s="93" t="s">
        <v>403</v>
      </c>
      <c r="AP120" s="1116" t="s">
        <v>1316</v>
      </c>
      <c r="AQ120" s="349">
        <v>0.5</v>
      </c>
      <c r="AR120" s="198" t="s">
        <v>1317</v>
      </c>
      <c r="AS120" s="198" t="s">
        <v>1283</v>
      </c>
      <c r="AT120" s="382">
        <v>43831</v>
      </c>
      <c r="AU120" s="382">
        <v>44195</v>
      </c>
      <c r="AV120" s="198">
        <v>1</v>
      </c>
      <c r="AW120" s="198" t="s">
        <v>1312</v>
      </c>
      <c r="AX120" s="198" t="s">
        <v>1313</v>
      </c>
      <c r="AY120" s="396" t="s">
        <v>1318</v>
      </c>
      <c r="AZ120" s="197" t="s">
        <v>1319</v>
      </c>
      <c r="BA120" s="240" t="s">
        <v>1315</v>
      </c>
      <c r="BB120" s="241">
        <v>43955</v>
      </c>
      <c r="BC120" s="660" t="s">
        <v>620</v>
      </c>
      <c r="BD120" s="630" t="s">
        <v>3512</v>
      </c>
      <c r="BE120" s="806" t="s">
        <v>3635</v>
      </c>
      <c r="BF120" s="365" t="s">
        <v>3514</v>
      </c>
      <c r="BG120" s="803">
        <v>44075</v>
      </c>
      <c r="BH120" s="828" t="s">
        <v>937</v>
      </c>
      <c r="BI120" s="632" t="s">
        <v>4330</v>
      </c>
      <c r="BJ120" s="1032" t="s">
        <v>4520</v>
      </c>
      <c r="BK120" s="314" t="s">
        <v>4332</v>
      </c>
      <c r="BL120" s="154">
        <v>44172</v>
      </c>
      <c r="BM120" s="828" t="s">
        <v>937</v>
      </c>
    </row>
    <row r="121" spans="1:65" s="98" customFormat="1" ht="50.1" customHeight="1" x14ac:dyDescent="0.3">
      <c r="A121" s="122"/>
      <c r="B121" s="345">
        <v>55</v>
      </c>
      <c r="C121" s="1608" t="s">
        <v>299</v>
      </c>
      <c r="D121" s="242" t="s">
        <v>74</v>
      </c>
      <c r="E121" s="92" t="s">
        <v>164</v>
      </c>
      <c r="F121" s="72" t="s">
        <v>1163</v>
      </c>
      <c r="G121" s="92" t="s">
        <v>326</v>
      </c>
      <c r="H121" s="92" t="s">
        <v>402</v>
      </c>
      <c r="I121" s="973" t="s">
        <v>1304</v>
      </c>
      <c r="J121" s="92" t="s">
        <v>402</v>
      </c>
      <c r="K121" s="388" t="s">
        <v>1305</v>
      </c>
      <c r="L121" s="973" t="s">
        <v>1306</v>
      </c>
      <c r="M121" s="92" t="s">
        <v>402</v>
      </c>
      <c r="N121" s="92" t="s">
        <v>402</v>
      </c>
      <c r="O121" s="92" t="s">
        <v>165</v>
      </c>
      <c r="P121" s="198" t="s">
        <v>1307</v>
      </c>
      <c r="Q121" s="476">
        <v>3</v>
      </c>
      <c r="R121" s="476">
        <v>5</v>
      </c>
      <c r="S121" s="477" t="s">
        <v>354</v>
      </c>
      <c r="T121" s="72" t="s">
        <v>1310</v>
      </c>
      <c r="U121" s="63" t="s">
        <v>167</v>
      </c>
      <c r="V121" s="92">
        <v>15</v>
      </c>
      <c r="W121" s="92">
        <v>15</v>
      </c>
      <c r="X121" s="92">
        <v>15</v>
      </c>
      <c r="Y121" s="92">
        <v>15</v>
      </c>
      <c r="Z121" s="92">
        <v>15</v>
      </c>
      <c r="AA121" s="92">
        <v>15</v>
      </c>
      <c r="AB121" s="92">
        <v>10</v>
      </c>
      <c r="AC121" s="92">
        <f t="shared" si="18"/>
        <v>100</v>
      </c>
      <c r="AD121" s="92" t="s">
        <v>161</v>
      </c>
      <c r="AE121" s="120" t="s">
        <v>161</v>
      </c>
      <c r="AF121" s="120" t="s">
        <v>161</v>
      </c>
      <c r="AG121" s="120">
        <v>100</v>
      </c>
      <c r="AH121" s="120">
        <f t="shared" si="17"/>
        <v>100</v>
      </c>
      <c r="AI121" s="127">
        <f>AVERAGE(AH121:AH121)</f>
        <v>100</v>
      </c>
      <c r="AJ121" s="92" t="s">
        <v>161</v>
      </c>
      <c r="AK121" s="92" t="s">
        <v>361</v>
      </c>
      <c r="AL121" s="160">
        <v>1</v>
      </c>
      <c r="AM121" s="160">
        <v>5</v>
      </c>
      <c r="AN121" s="477" t="s">
        <v>354</v>
      </c>
      <c r="AO121" s="93" t="s">
        <v>403</v>
      </c>
      <c r="AP121" s="1116" t="s">
        <v>1320</v>
      </c>
      <c r="AQ121" s="349">
        <v>1</v>
      </c>
      <c r="AR121" s="346" t="s">
        <v>1321</v>
      </c>
      <c r="AS121" s="198" t="s">
        <v>1322</v>
      </c>
      <c r="AT121" s="382">
        <v>43831</v>
      </c>
      <c r="AU121" s="382">
        <v>44195</v>
      </c>
      <c r="AV121" s="198">
        <v>2</v>
      </c>
      <c r="AW121" s="198" t="s">
        <v>1323</v>
      </c>
      <c r="AX121" s="198" t="s">
        <v>1157</v>
      </c>
      <c r="AY121" s="394" t="s">
        <v>1324</v>
      </c>
      <c r="AZ121" s="962" t="s">
        <v>1325</v>
      </c>
      <c r="BA121" s="240" t="s">
        <v>1326</v>
      </c>
      <c r="BB121" s="241">
        <v>43955</v>
      </c>
      <c r="BC121" s="660" t="s">
        <v>620</v>
      </c>
      <c r="BD121" s="154" t="s">
        <v>3515</v>
      </c>
      <c r="BE121" s="815" t="s">
        <v>3516</v>
      </c>
      <c r="BF121" s="74" t="s">
        <v>1338</v>
      </c>
      <c r="BG121" s="803">
        <v>44075</v>
      </c>
      <c r="BH121" s="828" t="s">
        <v>937</v>
      </c>
      <c r="BI121" s="632" t="s">
        <v>4337</v>
      </c>
      <c r="BJ121" s="978" t="s">
        <v>4521</v>
      </c>
      <c r="BK121" s="314" t="s">
        <v>4335</v>
      </c>
      <c r="BL121" s="154">
        <v>44172</v>
      </c>
      <c r="BM121" s="828" t="s">
        <v>937</v>
      </c>
    </row>
    <row r="122" spans="1:65" s="98" customFormat="1" ht="50.1" customHeight="1" x14ac:dyDescent="0.3">
      <c r="A122" s="122"/>
      <c r="B122" s="345">
        <v>56</v>
      </c>
      <c r="C122" s="1608" t="s">
        <v>299</v>
      </c>
      <c r="D122" s="242" t="s">
        <v>74</v>
      </c>
      <c r="E122" s="92" t="s">
        <v>164</v>
      </c>
      <c r="F122" s="72" t="s">
        <v>4698</v>
      </c>
      <c r="G122" s="92" t="s">
        <v>326</v>
      </c>
      <c r="H122" s="92" t="s">
        <v>402</v>
      </c>
      <c r="I122" s="973" t="s">
        <v>1327</v>
      </c>
      <c r="J122" s="92" t="s">
        <v>402</v>
      </c>
      <c r="K122" s="388" t="s">
        <v>1328</v>
      </c>
      <c r="L122" s="388" t="s">
        <v>1329</v>
      </c>
      <c r="M122" s="92" t="s">
        <v>402</v>
      </c>
      <c r="N122" s="92" t="s">
        <v>402</v>
      </c>
      <c r="O122" s="92" t="s">
        <v>165</v>
      </c>
      <c r="P122" s="198" t="s">
        <v>1307</v>
      </c>
      <c r="Q122" s="476">
        <v>3</v>
      </c>
      <c r="R122" s="476">
        <v>5</v>
      </c>
      <c r="S122" s="477" t="s">
        <v>354</v>
      </c>
      <c r="T122" s="72" t="s">
        <v>1331</v>
      </c>
      <c r="U122" s="63" t="s">
        <v>167</v>
      </c>
      <c r="V122" s="92">
        <v>15</v>
      </c>
      <c r="W122" s="92">
        <v>15</v>
      </c>
      <c r="X122" s="92">
        <v>15</v>
      </c>
      <c r="Y122" s="92">
        <v>15</v>
      </c>
      <c r="Z122" s="92">
        <v>15</v>
      </c>
      <c r="AA122" s="92">
        <v>15</v>
      </c>
      <c r="AB122" s="92">
        <v>10</v>
      </c>
      <c r="AC122" s="92">
        <f t="shared" si="18"/>
        <v>100</v>
      </c>
      <c r="AD122" s="92" t="s">
        <v>161</v>
      </c>
      <c r="AE122" s="120" t="s">
        <v>161</v>
      </c>
      <c r="AF122" s="120" t="s">
        <v>161</v>
      </c>
      <c r="AG122" s="120">
        <v>100</v>
      </c>
      <c r="AH122" s="120">
        <f t="shared" si="17"/>
        <v>100</v>
      </c>
      <c r="AI122" s="127">
        <f>AVERAGE(AH122:AH123)</f>
        <v>100</v>
      </c>
      <c r="AJ122" s="92" t="s">
        <v>161</v>
      </c>
      <c r="AK122" s="92" t="s">
        <v>361</v>
      </c>
      <c r="AL122" s="160">
        <v>1</v>
      </c>
      <c r="AM122" s="160">
        <v>5</v>
      </c>
      <c r="AN122" s="477" t="s">
        <v>354</v>
      </c>
      <c r="AO122" s="93" t="s">
        <v>403</v>
      </c>
      <c r="AP122" s="1116" t="s">
        <v>4699</v>
      </c>
      <c r="AQ122" s="349">
        <v>0.5</v>
      </c>
      <c r="AR122" s="346" t="s">
        <v>1332</v>
      </c>
      <c r="AS122" s="198" t="s">
        <v>1322</v>
      </c>
      <c r="AT122" s="382">
        <v>43831</v>
      </c>
      <c r="AU122" s="382">
        <v>44195</v>
      </c>
      <c r="AV122" s="198">
        <v>2</v>
      </c>
      <c r="AW122" s="198" t="s">
        <v>1333</v>
      </c>
      <c r="AX122" s="198" t="s">
        <v>1107</v>
      </c>
      <c r="AY122" s="394" t="s">
        <v>1324</v>
      </c>
      <c r="AZ122" s="242" t="s">
        <v>1334</v>
      </c>
      <c r="BA122" s="240" t="s">
        <v>1326</v>
      </c>
      <c r="BB122" s="241">
        <v>43955</v>
      </c>
      <c r="BC122" s="660" t="s">
        <v>620</v>
      </c>
      <c r="BD122" s="154" t="s">
        <v>3515</v>
      </c>
      <c r="BE122" s="815" t="s">
        <v>3517</v>
      </c>
      <c r="BF122" s="74" t="s">
        <v>3519</v>
      </c>
      <c r="BG122" s="803">
        <v>44075</v>
      </c>
      <c r="BH122" s="828" t="s">
        <v>937</v>
      </c>
      <c r="BI122" s="632" t="s">
        <v>4337</v>
      </c>
      <c r="BJ122" s="825" t="s">
        <v>4522</v>
      </c>
      <c r="BK122" s="314" t="s">
        <v>4336</v>
      </c>
      <c r="BL122" s="154">
        <v>44172</v>
      </c>
      <c r="BM122" s="828" t="s">
        <v>937</v>
      </c>
    </row>
    <row r="123" spans="1:65" s="98" customFormat="1" ht="50.1" customHeight="1" x14ac:dyDescent="0.3">
      <c r="A123" s="122"/>
      <c r="B123" s="345">
        <v>56</v>
      </c>
      <c r="C123" s="1608" t="s">
        <v>299</v>
      </c>
      <c r="D123" s="242" t="s">
        <v>74</v>
      </c>
      <c r="E123" s="92" t="s">
        <v>164</v>
      </c>
      <c r="F123" s="72" t="s">
        <v>1298</v>
      </c>
      <c r="G123" s="92" t="s">
        <v>326</v>
      </c>
      <c r="H123" s="92" t="s">
        <v>402</v>
      </c>
      <c r="I123" s="973" t="s">
        <v>1327</v>
      </c>
      <c r="J123" s="92" t="s">
        <v>402</v>
      </c>
      <c r="K123" s="388" t="s">
        <v>1330</v>
      </c>
      <c r="L123" s="388" t="s">
        <v>1329</v>
      </c>
      <c r="M123" s="92" t="s">
        <v>402</v>
      </c>
      <c r="N123" s="92" t="s">
        <v>402</v>
      </c>
      <c r="O123" s="92" t="s">
        <v>165</v>
      </c>
      <c r="P123" s="198" t="s">
        <v>1307</v>
      </c>
      <c r="Q123" s="476"/>
      <c r="R123" s="476"/>
      <c r="S123" s="477"/>
      <c r="T123" s="72" t="s">
        <v>1331</v>
      </c>
      <c r="U123" s="63" t="s">
        <v>167</v>
      </c>
      <c r="V123" s="92">
        <v>15</v>
      </c>
      <c r="W123" s="92">
        <v>15</v>
      </c>
      <c r="X123" s="92">
        <v>15</v>
      </c>
      <c r="Y123" s="92">
        <v>15</v>
      </c>
      <c r="Z123" s="92">
        <v>15</v>
      </c>
      <c r="AA123" s="92">
        <v>15</v>
      </c>
      <c r="AB123" s="92">
        <v>10</v>
      </c>
      <c r="AC123" s="92">
        <f t="shared" si="18"/>
        <v>100</v>
      </c>
      <c r="AD123" s="92" t="s">
        <v>161</v>
      </c>
      <c r="AE123" s="120" t="s">
        <v>161</v>
      </c>
      <c r="AF123" s="120" t="s">
        <v>161</v>
      </c>
      <c r="AG123" s="120">
        <v>100</v>
      </c>
      <c r="AH123" s="120">
        <f t="shared" si="17"/>
        <v>100</v>
      </c>
      <c r="AI123" s="127"/>
      <c r="AJ123" s="92"/>
      <c r="AK123" s="92" t="s">
        <v>361</v>
      </c>
      <c r="AL123" s="160"/>
      <c r="AM123" s="160"/>
      <c r="AN123" s="477"/>
      <c r="AO123" s="93" t="s">
        <v>403</v>
      </c>
      <c r="AP123" s="1116" t="s">
        <v>1335</v>
      </c>
      <c r="AQ123" s="349">
        <v>0.5</v>
      </c>
      <c r="AR123" s="346" t="s">
        <v>1336</v>
      </c>
      <c r="AS123" s="198" t="s">
        <v>1322</v>
      </c>
      <c r="AT123" s="382">
        <v>43831</v>
      </c>
      <c r="AU123" s="382">
        <v>44195</v>
      </c>
      <c r="AV123" s="198">
        <v>1</v>
      </c>
      <c r="AW123" s="198" t="s">
        <v>1333</v>
      </c>
      <c r="AX123" s="198" t="s">
        <v>1107</v>
      </c>
      <c r="AY123" s="394" t="s">
        <v>1324</v>
      </c>
      <c r="AZ123" s="242" t="s">
        <v>1337</v>
      </c>
      <c r="BA123" s="240" t="s">
        <v>1338</v>
      </c>
      <c r="BB123" s="241">
        <v>43955</v>
      </c>
      <c r="BC123" s="660" t="s">
        <v>620</v>
      </c>
      <c r="BD123" s="154" t="s">
        <v>3515</v>
      </c>
      <c r="BE123" s="815" t="s">
        <v>3518</v>
      </c>
      <c r="BF123" s="74" t="s">
        <v>3520</v>
      </c>
      <c r="BG123" s="803">
        <v>44075</v>
      </c>
      <c r="BH123" s="828" t="s">
        <v>937</v>
      </c>
      <c r="BI123" s="632" t="s">
        <v>4337</v>
      </c>
      <c r="BJ123" s="978" t="s">
        <v>4523</v>
      </c>
      <c r="BK123" s="314" t="s">
        <v>4336</v>
      </c>
      <c r="BL123" s="154">
        <v>44172</v>
      </c>
      <c r="BM123" s="828" t="s">
        <v>937</v>
      </c>
    </row>
    <row r="124" spans="1:65" s="98" customFormat="1" ht="50.1" customHeight="1" x14ac:dyDescent="0.3">
      <c r="A124" s="122"/>
      <c r="B124" s="345">
        <v>57</v>
      </c>
      <c r="C124" s="1610" t="s">
        <v>295</v>
      </c>
      <c r="D124" s="882" t="s">
        <v>296</v>
      </c>
      <c r="E124" s="275" t="s">
        <v>164</v>
      </c>
      <c r="F124" s="472" t="s">
        <v>1174</v>
      </c>
      <c r="G124" s="92" t="s">
        <v>326</v>
      </c>
      <c r="H124" s="92" t="s">
        <v>402</v>
      </c>
      <c r="I124" s="882" t="s">
        <v>1175</v>
      </c>
      <c r="J124" s="92" t="s">
        <v>402</v>
      </c>
      <c r="K124" s="1229" t="s">
        <v>1339</v>
      </c>
      <c r="L124" s="882" t="s">
        <v>1229</v>
      </c>
      <c r="M124" s="92" t="s">
        <v>402</v>
      </c>
      <c r="N124" s="92" t="s">
        <v>402</v>
      </c>
      <c r="O124" s="92" t="s">
        <v>165</v>
      </c>
      <c r="P124" s="198" t="s">
        <v>1307</v>
      </c>
      <c r="Q124" s="476">
        <v>3</v>
      </c>
      <c r="R124" s="476">
        <v>5</v>
      </c>
      <c r="S124" s="477" t="s">
        <v>354</v>
      </c>
      <c r="T124" s="472" t="s">
        <v>1180</v>
      </c>
      <c r="U124" s="63" t="s">
        <v>167</v>
      </c>
      <c r="V124" s="92">
        <v>15</v>
      </c>
      <c r="W124" s="92">
        <v>15</v>
      </c>
      <c r="X124" s="92">
        <v>15</v>
      </c>
      <c r="Y124" s="92">
        <v>15</v>
      </c>
      <c r="Z124" s="92">
        <v>15</v>
      </c>
      <c r="AA124" s="92">
        <v>15</v>
      </c>
      <c r="AB124" s="92">
        <v>10</v>
      </c>
      <c r="AC124" s="92">
        <f t="shared" si="18"/>
        <v>100</v>
      </c>
      <c r="AD124" s="92" t="s">
        <v>161</v>
      </c>
      <c r="AE124" s="120" t="s">
        <v>161</v>
      </c>
      <c r="AF124" s="120" t="s">
        <v>161</v>
      </c>
      <c r="AG124" s="120">
        <v>100</v>
      </c>
      <c r="AH124" s="120">
        <f t="shared" si="17"/>
        <v>100</v>
      </c>
      <c r="AI124" s="127">
        <f>AVERAGE(AH124:AH126)</f>
        <v>100</v>
      </c>
      <c r="AJ124" s="92" t="s">
        <v>161</v>
      </c>
      <c r="AK124" s="92" t="s">
        <v>361</v>
      </c>
      <c r="AL124" s="160">
        <v>1</v>
      </c>
      <c r="AM124" s="160">
        <v>5</v>
      </c>
      <c r="AN124" s="477" t="s">
        <v>354</v>
      </c>
      <c r="AO124" s="93" t="s">
        <v>403</v>
      </c>
      <c r="AP124" s="1125" t="s">
        <v>1182</v>
      </c>
      <c r="AQ124" s="439">
        <v>0.5</v>
      </c>
      <c r="AR124" s="1253" t="s">
        <v>1340</v>
      </c>
      <c r="AS124" s="464" t="s">
        <v>1322</v>
      </c>
      <c r="AT124" s="1243">
        <v>43831</v>
      </c>
      <c r="AU124" s="1243">
        <v>44195</v>
      </c>
      <c r="AV124" s="464">
        <v>1</v>
      </c>
      <c r="AW124" s="1226" t="s">
        <v>1184</v>
      </c>
      <c r="AX124" s="464" t="s">
        <v>1185</v>
      </c>
      <c r="AY124" s="394" t="s">
        <v>1324</v>
      </c>
      <c r="AZ124" s="239" t="s">
        <v>1341</v>
      </c>
      <c r="BA124" s="349" t="s">
        <v>1342</v>
      </c>
      <c r="BB124" s="398">
        <v>43955</v>
      </c>
      <c r="BC124" s="660" t="s">
        <v>620</v>
      </c>
      <c r="BD124" s="689" t="s">
        <v>3326</v>
      </c>
      <c r="BE124" s="830" t="s">
        <v>3334</v>
      </c>
      <c r="BF124" s="696" t="s">
        <v>3332</v>
      </c>
      <c r="BG124" s="803">
        <v>44075</v>
      </c>
      <c r="BH124" s="828" t="s">
        <v>937</v>
      </c>
      <c r="BI124" s="632" t="s">
        <v>4108</v>
      </c>
      <c r="BJ124" s="862" t="s">
        <v>4105</v>
      </c>
      <c r="BK124" s="364" t="s">
        <v>4292</v>
      </c>
      <c r="BL124" s="154">
        <v>44172</v>
      </c>
      <c r="BM124" s="1260" t="s">
        <v>620</v>
      </c>
    </row>
    <row r="125" spans="1:65" s="98" customFormat="1" ht="50.1" customHeight="1" x14ac:dyDescent="0.3">
      <c r="A125" s="122"/>
      <c r="B125" s="345">
        <v>57</v>
      </c>
      <c r="C125" s="1610" t="s">
        <v>295</v>
      </c>
      <c r="D125" s="882" t="s">
        <v>296</v>
      </c>
      <c r="E125" s="275" t="s">
        <v>164</v>
      </c>
      <c r="F125" s="472" t="s">
        <v>1174</v>
      </c>
      <c r="G125" s="92" t="s">
        <v>326</v>
      </c>
      <c r="H125" s="92" t="s">
        <v>402</v>
      </c>
      <c r="I125" s="882" t="s">
        <v>1175</v>
      </c>
      <c r="J125" s="92" t="s">
        <v>402</v>
      </c>
      <c r="K125" s="1229" t="s">
        <v>1178</v>
      </c>
      <c r="L125" s="882" t="s">
        <v>1229</v>
      </c>
      <c r="M125" s="92" t="s">
        <v>402</v>
      </c>
      <c r="N125" s="92" t="s">
        <v>402</v>
      </c>
      <c r="O125" s="92" t="s">
        <v>165</v>
      </c>
      <c r="P125" s="198" t="s">
        <v>1307</v>
      </c>
      <c r="Q125" s="476"/>
      <c r="R125" s="476"/>
      <c r="S125" s="477"/>
      <c r="T125" s="472" t="s">
        <v>1181</v>
      </c>
      <c r="U125" s="63" t="s">
        <v>167</v>
      </c>
      <c r="V125" s="92">
        <v>15</v>
      </c>
      <c r="W125" s="92">
        <v>15</v>
      </c>
      <c r="X125" s="92">
        <v>15</v>
      </c>
      <c r="Y125" s="92">
        <v>15</v>
      </c>
      <c r="Z125" s="92">
        <v>15</v>
      </c>
      <c r="AA125" s="92">
        <v>15</v>
      </c>
      <c r="AB125" s="92">
        <v>10</v>
      </c>
      <c r="AC125" s="92">
        <f t="shared" si="18"/>
        <v>100</v>
      </c>
      <c r="AD125" s="92" t="s">
        <v>161</v>
      </c>
      <c r="AE125" s="120" t="s">
        <v>161</v>
      </c>
      <c r="AF125" s="120" t="s">
        <v>161</v>
      </c>
      <c r="AG125" s="120">
        <v>100</v>
      </c>
      <c r="AH125" s="120">
        <f t="shared" si="17"/>
        <v>100</v>
      </c>
      <c r="AI125" s="127"/>
      <c r="AJ125" s="92"/>
      <c r="AK125" s="92" t="s">
        <v>361</v>
      </c>
      <c r="AL125" s="160"/>
      <c r="AM125" s="160"/>
      <c r="AN125" s="477"/>
      <c r="AO125" s="93" t="s">
        <v>403</v>
      </c>
      <c r="AP125" s="1125" t="s">
        <v>1343</v>
      </c>
      <c r="AQ125" s="439">
        <v>0.4</v>
      </c>
      <c r="AR125" s="1253" t="s">
        <v>1111</v>
      </c>
      <c r="AS125" s="464" t="s">
        <v>1322</v>
      </c>
      <c r="AT125" s="1243">
        <v>43831</v>
      </c>
      <c r="AU125" s="1243">
        <v>44195</v>
      </c>
      <c r="AV125" s="464">
        <v>1</v>
      </c>
      <c r="AW125" s="1226" t="s">
        <v>3950</v>
      </c>
      <c r="AX125" s="464" t="s">
        <v>1185</v>
      </c>
      <c r="AY125" s="394" t="s">
        <v>1324</v>
      </c>
      <c r="AZ125" s="239" t="s">
        <v>1344</v>
      </c>
      <c r="BA125" s="349" t="s">
        <v>1345</v>
      </c>
      <c r="BB125" s="398">
        <v>43955</v>
      </c>
      <c r="BC125" s="660" t="s">
        <v>620</v>
      </c>
      <c r="BD125" s="689" t="s">
        <v>3326</v>
      </c>
      <c r="BE125" s="816" t="s">
        <v>3328</v>
      </c>
      <c r="BF125" s="698" t="s">
        <v>3331</v>
      </c>
      <c r="BG125" s="803">
        <v>44075</v>
      </c>
      <c r="BH125" s="661" t="s">
        <v>612</v>
      </c>
      <c r="BI125" s="632" t="s">
        <v>4108</v>
      </c>
      <c r="BJ125" s="862" t="s">
        <v>4106</v>
      </c>
      <c r="BK125" s="314" t="s">
        <v>4103</v>
      </c>
      <c r="BL125" s="154">
        <v>44172</v>
      </c>
      <c r="BM125" s="1260" t="s">
        <v>620</v>
      </c>
    </row>
    <row r="126" spans="1:65" s="98" customFormat="1" ht="50.1" customHeight="1" x14ac:dyDescent="0.3">
      <c r="A126" s="122"/>
      <c r="B126" s="345">
        <v>57</v>
      </c>
      <c r="C126" s="1610" t="s">
        <v>295</v>
      </c>
      <c r="D126" s="882" t="s">
        <v>296</v>
      </c>
      <c r="E126" s="275" t="s">
        <v>164</v>
      </c>
      <c r="F126" s="472" t="s">
        <v>1174</v>
      </c>
      <c r="G126" s="92" t="s">
        <v>326</v>
      </c>
      <c r="H126" s="92" t="s">
        <v>402</v>
      </c>
      <c r="I126" s="882" t="s">
        <v>1175</v>
      </c>
      <c r="J126" s="92" t="s">
        <v>402</v>
      </c>
      <c r="K126" s="1229" t="s">
        <v>1179</v>
      </c>
      <c r="L126" s="882" t="s">
        <v>1229</v>
      </c>
      <c r="M126" s="92" t="s">
        <v>402</v>
      </c>
      <c r="N126" s="92" t="s">
        <v>402</v>
      </c>
      <c r="O126" s="92" t="s">
        <v>165</v>
      </c>
      <c r="P126" s="198" t="s">
        <v>1307</v>
      </c>
      <c r="Q126" s="476"/>
      <c r="R126" s="476"/>
      <c r="S126" s="477"/>
      <c r="T126" s="472" t="s">
        <v>1181</v>
      </c>
      <c r="U126" s="63" t="s">
        <v>167</v>
      </c>
      <c r="V126" s="92">
        <v>15</v>
      </c>
      <c r="W126" s="92">
        <v>15</v>
      </c>
      <c r="X126" s="92">
        <v>15</v>
      </c>
      <c r="Y126" s="92">
        <v>15</v>
      </c>
      <c r="Z126" s="92">
        <v>15</v>
      </c>
      <c r="AA126" s="92">
        <v>15</v>
      </c>
      <c r="AB126" s="92">
        <v>10</v>
      </c>
      <c r="AC126" s="92">
        <f t="shared" si="18"/>
        <v>100</v>
      </c>
      <c r="AD126" s="92" t="s">
        <v>161</v>
      </c>
      <c r="AE126" s="120" t="s">
        <v>161</v>
      </c>
      <c r="AF126" s="120" t="s">
        <v>161</v>
      </c>
      <c r="AG126" s="120">
        <v>100</v>
      </c>
      <c r="AH126" s="120">
        <f t="shared" si="17"/>
        <v>100</v>
      </c>
      <c r="AI126" s="127"/>
      <c r="AJ126" s="92"/>
      <c r="AK126" s="92" t="s">
        <v>361</v>
      </c>
      <c r="AL126" s="160"/>
      <c r="AM126" s="160"/>
      <c r="AN126" s="477"/>
      <c r="AO126" s="93" t="s">
        <v>403</v>
      </c>
      <c r="AP126" s="1125" t="s">
        <v>1236</v>
      </c>
      <c r="AQ126" s="439">
        <v>0.1</v>
      </c>
      <c r="AR126" s="1253" t="s">
        <v>1237</v>
      </c>
      <c r="AS126" s="464" t="s">
        <v>1322</v>
      </c>
      <c r="AT126" s="1243">
        <v>43831</v>
      </c>
      <c r="AU126" s="1243">
        <v>44195</v>
      </c>
      <c r="AV126" s="464">
        <v>1</v>
      </c>
      <c r="AW126" s="1226" t="s">
        <v>3951</v>
      </c>
      <c r="AX126" s="464" t="s">
        <v>1185</v>
      </c>
      <c r="AY126" s="394" t="s">
        <v>1324</v>
      </c>
      <c r="AZ126" s="401" t="s">
        <v>1346</v>
      </c>
      <c r="BA126" s="349" t="s">
        <v>1347</v>
      </c>
      <c r="BB126" s="398">
        <v>43955</v>
      </c>
      <c r="BC126" s="661" t="s">
        <v>612</v>
      </c>
      <c r="BD126" s="689" t="s">
        <v>3326</v>
      </c>
      <c r="BE126" s="816" t="s">
        <v>3329</v>
      </c>
      <c r="BF126" s="699" t="s">
        <v>3330</v>
      </c>
      <c r="BG126" s="803">
        <v>44075</v>
      </c>
      <c r="BH126" s="661" t="s">
        <v>612</v>
      </c>
      <c r="BI126" s="632" t="s">
        <v>4108</v>
      </c>
      <c r="BJ126" s="862" t="s">
        <v>4107</v>
      </c>
      <c r="BK126" s="314" t="s">
        <v>4104</v>
      </c>
      <c r="BL126" s="154">
        <v>44172</v>
      </c>
      <c r="BM126" s="1261" t="s">
        <v>960</v>
      </c>
    </row>
    <row r="127" spans="1:65" s="98" customFormat="1" ht="50.1" customHeight="1" x14ac:dyDescent="0.3">
      <c r="A127" s="122"/>
      <c r="B127" s="345">
        <v>58</v>
      </c>
      <c r="C127" s="1610" t="s">
        <v>295</v>
      </c>
      <c r="D127" s="882" t="s">
        <v>296</v>
      </c>
      <c r="E127" s="275" t="s">
        <v>164</v>
      </c>
      <c r="F127" s="472" t="s">
        <v>1097</v>
      </c>
      <c r="G127" s="92" t="s">
        <v>326</v>
      </c>
      <c r="H127" s="92" t="s">
        <v>402</v>
      </c>
      <c r="I127" s="882" t="s">
        <v>1348</v>
      </c>
      <c r="J127" s="92" t="s">
        <v>402</v>
      </c>
      <c r="K127" s="1226" t="s">
        <v>1349</v>
      </c>
      <c r="L127" s="1226" t="s">
        <v>1197</v>
      </c>
      <c r="M127" s="92" t="s">
        <v>402</v>
      </c>
      <c r="N127" s="92" t="s">
        <v>402</v>
      </c>
      <c r="O127" s="92" t="s">
        <v>165</v>
      </c>
      <c r="P127" s="198" t="s">
        <v>1352</v>
      </c>
      <c r="Q127" s="476">
        <v>3</v>
      </c>
      <c r="R127" s="476">
        <v>5</v>
      </c>
      <c r="S127" s="477" t="s">
        <v>354</v>
      </c>
      <c r="T127" s="472" t="s">
        <v>1353</v>
      </c>
      <c r="U127" s="63" t="s">
        <v>167</v>
      </c>
      <c r="V127" s="92">
        <v>15</v>
      </c>
      <c r="W127" s="92">
        <v>15</v>
      </c>
      <c r="X127" s="92">
        <v>15</v>
      </c>
      <c r="Y127" s="92">
        <v>15</v>
      </c>
      <c r="Z127" s="92">
        <v>15</v>
      </c>
      <c r="AA127" s="92">
        <v>15</v>
      </c>
      <c r="AB127" s="92">
        <v>10</v>
      </c>
      <c r="AC127" s="92">
        <f t="shared" si="18"/>
        <v>100</v>
      </c>
      <c r="AD127" s="92" t="s">
        <v>161</v>
      </c>
      <c r="AE127" s="120" t="s">
        <v>161</v>
      </c>
      <c r="AF127" s="120" t="s">
        <v>161</v>
      </c>
      <c r="AG127" s="120">
        <v>100</v>
      </c>
      <c r="AH127" s="120">
        <f t="shared" si="17"/>
        <v>100</v>
      </c>
      <c r="AI127" s="127">
        <f>AVERAGE(AH127:AH129)</f>
        <v>100</v>
      </c>
      <c r="AJ127" s="92" t="s">
        <v>161</v>
      </c>
      <c r="AK127" s="92" t="s">
        <v>361</v>
      </c>
      <c r="AL127" s="160">
        <v>1</v>
      </c>
      <c r="AM127" s="160">
        <v>5</v>
      </c>
      <c r="AN127" s="477" t="s">
        <v>354</v>
      </c>
      <c r="AO127" s="93" t="s">
        <v>403</v>
      </c>
      <c r="AP127" s="1123" t="s">
        <v>1356</v>
      </c>
      <c r="AQ127" s="439">
        <v>0.4</v>
      </c>
      <c r="AR127" s="464" t="s">
        <v>1357</v>
      </c>
      <c r="AS127" s="464" t="s">
        <v>1358</v>
      </c>
      <c r="AT127" s="1243">
        <v>43831</v>
      </c>
      <c r="AU127" s="1243">
        <v>44195</v>
      </c>
      <c r="AV127" s="464">
        <v>1</v>
      </c>
      <c r="AW127" s="1226" t="s">
        <v>1184</v>
      </c>
      <c r="AX127" s="464" t="s">
        <v>1359</v>
      </c>
      <c r="AY127" s="394" t="s">
        <v>1360</v>
      </c>
      <c r="AZ127" s="242" t="s">
        <v>1361</v>
      </c>
      <c r="BA127" s="240" t="s">
        <v>1362</v>
      </c>
      <c r="BB127" s="241">
        <v>43955</v>
      </c>
      <c r="BC127" s="660" t="s">
        <v>620</v>
      </c>
      <c r="BD127" s="689" t="s">
        <v>3335</v>
      </c>
      <c r="BE127" s="811" t="s">
        <v>3339</v>
      </c>
      <c r="BF127" s="700" t="s">
        <v>3336</v>
      </c>
      <c r="BG127" s="803">
        <v>44075</v>
      </c>
      <c r="BH127" s="828" t="s">
        <v>937</v>
      </c>
      <c r="BI127" s="321" t="s">
        <v>4109</v>
      </c>
      <c r="BJ127" s="943" t="s">
        <v>4112</v>
      </c>
      <c r="BK127" s="364" t="s">
        <v>4110</v>
      </c>
      <c r="BL127" s="154">
        <v>44172</v>
      </c>
      <c r="BM127" s="1262" t="s">
        <v>620</v>
      </c>
    </row>
    <row r="128" spans="1:65" s="98" customFormat="1" ht="50.1" customHeight="1" x14ac:dyDescent="0.3">
      <c r="A128" s="122"/>
      <c r="B128" s="345">
        <v>58</v>
      </c>
      <c r="C128" s="1610" t="s">
        <v>295</v>
      </c>
      <c r="D128" s="882" t="s">
        <v>296</v>
      </c>
      <c r="E128" s="275" t="s">
        <v>164</v>
      </c>
      <c r="F128" s="472" t="s">
        <v>1097</v>
      </c>
      <c r="G128" s="92" t="s">
        <v>326</v>
      </c>
      <c r="H128" s="92" t="s">
        <v>402</v>
      </c>
      <c r="I128" s="882" t="s">
        <v>1348</v>
      </c>
      <c r="J128" s="92" t="s">
        <v>402</v>
      </c>
      <c r="K128" s="1226" t="s">
        <v>1350</v>
      </c>
      <c r="L128" s="1226" t="s">
        <v>1197</v>
      </c>
      <c r="M128" s="92" t="s">
        <v>402</v>
      </c>
      <c r="N128" s="92" t="s">
        <v>402</v>
      </c>
      <c r="O128" s="92" t="s">
        <v>165</v>
      </c>
      <c r="P128" s="198" t="s">
        <v>1352</v>
      </c>
      <c r="Q128" s="476"/>
      <c r="R128" s="476"/>
      <c r="S128" s="477"/>
      <c r="T128" s="472" t="s">
        <v>1354</v>
      </c>
      <c r="U128" s="63" t="s">
        <v>167</v>
      </c>
      <c r="V128" s="92">
        <v>15</v>
      </c>
      <c r="W128" s="92">
        <v>15</v>
      </c>
      <c r="X128" s="92">
        <v>15</v>
      </c>
      <c r="Y128" s="92">
        <v>15</v>
      </c>
      <c r="Z128" s="92">
        <v>15</v>
      </c>
      <c r="AA128" s="92">
        <v>15</v>
      </c>
      <c r="AB128" s="92">
        <v>10</v>
      </c>
      <c r="AC128" s="92">
        <f t="shared" si="18"/>
        <v>100</v>
      </c>
      <c r="AD128" s="92" t="s">
        <v>161</v>
      </c>
      <c r="AE128" s="120" t="s">
        <v>161</v>
      </c>
      <c r="AF128" s="120" t="s">
        <v>161</v>
      </c>
      <c r="AG128" s="120">
        <v>100</v>
      </c>
      <c r="AH128" s="120">
        <f t="shared" si="17"/>
        <v>100</v>
      </c>
      <c r="AI128" s="127"/>
      <c r="AJ128" s="92"/>
      <c r="AK128" s="92" t="s">
        <v>361</v>
      </c>
      <c r="AL128" s="160"/>
      <c r="AM128" s="160"/>
      <c r="AN128" s="477"/>
      <c r="AO128" s="93" t="s">
        <v>403</v>
      </c>
      <c r="AP128" s="1123" t="s">
        <v>1363</v>
      </c>
      <c r="AQ128" s="439">
        <v>0.3</v>
      </c>
      <c r="AR128" s="464" t="s">
        <v>1364</v>
      </c>
      <c r="AS128" s="464" t="s">
        <v>1358</v>
      </c>
      <c r="AT128" s="1243">
        <v>43831</v>
      </c>
      <c r="AU128" s="1243">
        <v>44195</v>
      </c>
      <c r="AV128" s="464">
        <v>3</v>
      </c>
      <c r="AW128" s="1226" t="s">
        <v>3952</v>
      </c>
      <c r="AX128" s="464" t="s">
        <v>1359</v>
      </c>
      <c r="AY128" s="394" t="s">
        <v>1360</v>
      </c>
      <c r="AZ128" s="242" t="s">
        <v>1365</v>
      </c>
      <c r="BA128" s="240" t="s">
        <v>1366</v>
      </c>
      <c r="BB128" s="241">
        <v>43955</v>
      </c>
      <c r="BC128" s="660" t="s">
        <v>620</v>
      </c>
      <c r="BD128" s="689" t="s">
        <v>3335</v>
      </c>
      <c r="BE128" s="816" t="s">
        <v>3633</v>
      </c>
      <c r="BF128" s="699" t="s">
        <v>3337</v>
      </c>
      <c r="BG128" s="803">
        <v>44075</v>
      </c>
      <c r="BH128" s="828" t="s">
        <v>937</v>
      </c>
      <c r="BI128" s="321" t="s">
        <v>4109</v>
      </c>
      <c r="BJ128" s="943" t="s">
        <v>4113</v>
      </c>
      <c r="BK128" s="364" t="s">
        <v>4111</v>
      </c>
      <c r="BL128" s="154">
        <v>44172</v>
      </c>
      <c r="BM128" s="1262" t="s">
        <v>620</v>
      </c>
    </row>
    <row r="129" spans="1:65" s="98" customFormat="1" ht="50.1" customHeight="1" x14ac:dyDescent="0.3">
      <c r="A129" s="122"/>
      <c r="B129" s="345">
        <v>58</v>
      </c>
      <c r="C129" s="1610" t="s">
        <v>295</v>
      </c>
      <c r="D129" s="882" t="s">
        <v>296</v>
      </c>
      <c r="E129" s="275" t="s">
        <v>164</v>
      </c>
      <c r="F129" s="472" t="s">
        <v>1097</v>
      </c>
      <c r="G129" s="92" t="s">
        <v>326</v>
      </c>
      <c r="H129" s="92" t="s">
        <v>402</v>
      </c>
      <c r="I129" s="882" t="s">
        <v>1348</v>
      </c>
      <c r="J129" s="92" t="s">
        <v>402</v>
      </c>
      <c r="K129" s="1226" t="s">
        <v>1351</v>
      </c>
      <c r="L129" s="1226" t="s">
        <v>1197</v>
      </c>
      <c r="M129" s="92" t="s">
        <v>402</v>
      </c>
      <c r="N129" s="92" t="s">
        <v>402</v>
      </c>
      <c r="O129" s="92" t="s">
        <v>180</v>
      </c>
      <c r="P129" s="198" t="s">
        <v>1352</v>
      </c>
      <c r="Q129" s="476"/>
      <c r="R129" s="476"/>
      <c r="S129" s="477"/>
      <c r="T129" s="472" t="s">
        <v>1355</v>
      </c>
      <c r="U129" s="63" t="s">
        <v>167</v>
      </c>
      <c r="V129" s="92">
        <v>15</v>
      </c>
      <c r="W129" s="92">
        <v>15</v>
      </c>
      <c r="X129" s="92">
        <v>15</v>
      </c>
      <c r="Y129" s="92">
        <v>15</v>
      </c>
      <c r="Z129" s="92">
        <v>15</v>
      </c>
      <c r="AA129" s="92">
        <v>15</v>
      </c>
      <c r="AB129" s="92">
        <v>10</v>
      </c>
      <c r="AC129" s="92">
        <f t="shared" si="18"/>
        <v>100</v>
      </c>
      <c r="AD129" s="92" t="s">
        <v>161</v>
      </c>
      <c r="AE129" s="120" t="s">
        <v>161</v>
      </c>
      <c r="AF129" s="120" t="s">
        <v>161</v>
      </c>
      <c r="AG129" s="120">
        <v>100</v>
      </c>
      <c r="AH129" s="120">
        <f t="shared" si="17"/>
        <v>100</v>
      </c>
      <c r="AI129" s="127"/>
      <c r="AJ129" s="92"/>
      <c r="AK129" s="92" t="s">
        <v>361</v>
      </c>
      <c r="AL129" s="160"/>
      <c r="AM129" s="160"/>
      <c r="AN129" s="477"/>
      <c r="AO129" s="93" t="s">
        <v>403</v>
      </c>
      <c r="AP129" s="1123" t="s">
        <v>1367</v>
      </c>
      <c r="AQ129" s="439">
        <v>0.3</v>
      </c>
      <c r="AR129" s="1254" t="s">
        <v>1368</v>
      </c>
      <c r="AS129" s="464" t="s">
        <v>1358</v>
      </c>
      <c r="AT129" s="1243">
        <v>43831</v>
      </c>
      <c r="AU129" s="1243">
        <v>44195</v>
      </c>
      <c r="AV129" s="464">
        <v>3</v>
      </c>
      <c r="AW129" s="1226" t="s">
        <v>1184</v>
      </c>
      <c r="AX129" s="464" t="s">
        <v>1359</v>
      </c>
      <c r="AY129" s="394" t="s">
        <v>1360</v>
      </c>
      <c r="AZ129" s="242" t="s">
        <v>1369</v>
      </c>
      <c r="BA129" s="240" t="s">
        <v>1370</v>
      </c>
      <c r="BB129" s="241">
        <v>43955</v>
      </c>
      <c r="BC129" s="660" t="s">
        <v>620</v>
      </c>
      <c r="BD129" s="689" t="s">
        <v>3335</v>
      </c>
      <c r="BE129" s="960" t="s">
        <v>3632</v>
      </c>
      <c r="BF129" s="698" t="s">
        <v>3338</v>
      </c>
      <c r="BG129" s="803">
        <v>44075</v>
      </c>
      <c r="BH129" s="828" t="s">
        <v>937</v>
      </c>
      <c r="BI129" s="321" t="s">
        <v>4109</v>
      </c>
      <c r="BJ129" s="942" t="s">
        <v>4114</v>
      </c>
      <c r="BK129" s="364" t="s">
        <v>4111</v>
      </c>
      <c r="BL129" s="154">
        <v>44172</v>
      </c>
      <c r="BM129" s="1262" t="s">
        <v>620</v>
      </c>
    </row>
    <row r="130" spans="1:65" s="98" customFormat="1" ht="50.1" customHeight="1" x14ac:dyDescent="0.3">
      <c r="A130" s="122"/>
      <c r="B130" s="345">
        <v>59</v>
      </c>
      <c r="C130" s="1608" t="s">
        <v>299</v>
      </c>
      <c r="D130" s="242" t="s">
        <v>74</v>
      </c>
      <c r="E130" s="92" t="s">
        <v>164</v>
      </c>
      <c r="F130" s="72" t="s">
        <v>1163</v>
      </c>
      <c r="G130" s="92" t="s">
        <v>326</v>
      </c>
      <c r="H130" s="92" t="s">
        <v>402</v>
      </c>
      <c r="I130" s="973" t="s">
        <v>1198</v>
      </c>
      <c r="J130" s="92" t="s">
        <v>402</v>
      </c>
      <c r="K130" s="388" t="s">
        <v>1371</v>
      </c>
      <c r="L130" s="973" t="s">
        <v>1372</v>
      </c>
      <c r="M130" s="92" t="s">
        <v>402</v>
      </c>
      <c r="N130" s="92" t="s">
        <v>402</v>
      </c>
      <c r="O130" s="92" t="s">
        <v>165</v>
      </c>
      <c r="P130" s="198" t="s">
        <v>1352</v>
      </c>
      <c r="Q130" s="476">
        <v>3</v>
      </c>
      <c r="R130" s="476">
        <v>5</v>
      </c>
      <c r="S130" s="477" t="s">
        <v>354</v>
      </c>
      <c r="T130" s="72" t="s">
        <v>1374</v>
      </c>
      <c r="U130" s="63" t="s">
        <v>167</v>
      </c>
      <c r="V130" s="92">
        <v>15</v>
      </c>
      <c r="W130" s="92">
        <v>15</v>
      </c>
      <c r="X130" s="92">
        <v>15</v>
      </c>
      <c r="Y130" s="92">
        <v>15</v>
      </c>
      <c r="Z130" s="92">
        <v>15</v>
      </c>
      <c r="AA130" s="92">
        <v>15</v>
      </c>
      <c r="AB130" s="92">
        <v>10</v>
      </c>
      <c r="AC130" s="92">
        <f>SUM(V130:AB130)</f>
        <v>100</v>
      </c>
      <c r="AD130" s="92" t="s">
        <v>161</v>
      </c>
      <c r="AE130" s="120" t="s">
        <v>161</v>
      </c>
      <c r="AF130" s="120" t="s">
        <v>161</v>
      </c>
      <c r="AG130" s="120">
        <v>100</v>
      </c>
      <c r="AH130" s="120">
        <f>AVERAGE(AC130,AG132)</f>
        <v>100</v>
      </c>
      <c r="AI130" s="120">
        <f>AVERAGE(AD130:AH130)</f>
        <v>100</v>
      </c>
      <c r="AJ130" s="92" t="s">
        <v>161</v>
      </c>
      <c r="AK130" s="92" t="s">
        <v>361</v>
      </c>
      <c r="AL130" s="160">
        <v>1</v>
      </c>
      <c r="AM130" s="160">
        <v>5</v>
      </c>
      <c r="AN130" s="477" t="s">
        <v>354</v>
      </c>
      <c r="AO130" s="93" t="s">
        <v>403</v>
      </c>
      <c r="AP130" s="1116" t="s">
        <v>1376</v>
      </c>
      <c r="AQ130" s="349">
        <v>1</v>
      </c>
      <c r="AR130" s="574" t="s">
        <v>1377</v>
      </c>
      <c r="AS130" s="198" t="s">
        <v>1358</v>
      </c>
      <c r="AT130" s="382">
        <v>43831</v>
      </c>
      <c r="AU130" s="382">
        <v>44195</v>
      </c>
      <c r="AV130" s="198">
        <v>3</v>
      </c>
      <c r="AW130" s="198" t="s">
        <v>1378</v>
      </c>
      <c r="AX130" s="198" t="s">
        <v>1379</v>
      </c>
      <c r="AY130" s="394" t="s">
        <v>1360</v>
      </c>
      <c r="AZ130" s="242" t="s">
        <v>1380</v>
      </c>
      <c r="BA130" s="240" t="s">
        <v>1381</v>
      </c>
      <c r="BB130" s="241">
        <v>43955</v>
      </c>
      <c r="BC130" s="660" t="s">
        <v>620</v>
      </c>
      <c r="BD130" s="154">
        <v>44056</v>
      </c>
      <c r="BE130" s="815" t="s">
        <v>3522</v>
      </c>
      <c r="BF130" s="74" t="s">
        <v>3521</v>
      </c>
      <c r="BG130" s="803">
        <v>44075</v>
      </c>
      <c r="BH130" s="828" t="s">
        <v>937</v>
      </c>
      <c r="BI130" s="321" t="s">
        <v>4109</v>
      </c>
      <c r="BJ130" s="979" t="s">
        <v>4524</v>
      </c>
      <c r="BK130" s="314" t="s">
        <v>4304</v>
      </c>
      <c r="BL130" s="154">
        <v>44172</v>
      </c>
      <c r="BM130" s="828" t="s">
        <v>937</v>
      </c>
    </row>
    <row r="131" spans="1:65" s="98" customFormat="1" ht="50.1" customHeight="1" x14ac:dyDescent="0.3">
      <c r="A131" s="122"/>
      <c r="B131" s="345">
        <v>60</v>
      </c>
      <c r="C131" s="1610" t="s">
        <v>295</v>
      </c>
      <c r="D131" s="882" t="s">
        <v>296</v>
      </c>
      <c r="E131" s="275" t="s">
        <v>164</v>
      </c>
      <c r="F131" s="472" t="s">
        <v>1129</v>
      </c>
      <c r="G131" s="92" t="s">
        <v>326</v>
      </c>
      <c r="H131" s="92" t="s">
        <v>402</v>
      </c>
      <c r="I131" s="882" t="s">
        <v>1130</v>
      </c>
      <c r="J131" s="92" t="s">
        <v>402</v>
      </c>
      <c r="K131" s="1226" t="s">
        <v>1220</v>
      </c>
      <c r="L131" s="882" t="s">
        <v>1373</v>
      </c>
      <c r="M131" s="92" t="s">
        <v>402</v>
      </c>
      <c r="N131" s="92" t="s">
        <v>402</v>
      </c>
      <c r="O131" s="92" t="s">
        <v>165</v>
      </c>
      <c r="P131" s="198" t="s">
        <v>1352</v>
      </c>
      <c r="Q131" s="476">
        <v>3</v>
      </c>
      <c r="R131" s="476">
        <v>5</v>
      </c>
      <c r="S131" s="477" t="s">
        <v>354</v>
      </c>
      <c r="T131" s="472" t="s">
        <v>1134</v>
      </c>
      <c r="U131" s="63" t="s">
        <v>167</v>
      </c>
      <c r="V131" s="92">
        <v>15</v>
      </c>
      <c r="W131" s="92">
        <v>15</v>
      </c>
      <c r="X131" s="92">
        <v>15</v>
      </c>
      <c r="Y131" s="92">
        <v>15</v>
      </c>
      <c r="Z131" s="92">
        <v>15</v>
      </c>
      <c r="AA131" s="92">
        <v>15</v>
      </c>
      <c r="AB131" s="92">
        <v>10</v>
      </c>
      <c r="AC131" s="92">
        <f t="shared" si="18"/>
        <v>100</v>
      </c>
      <c r="AD131" s="92" t="s">
        <v>161</v>
      </c>
      <c r="AE131" s="120" t="s">
        <v>161</v>
      </c>
      <c r="AF131" s="120" t="s">
        <v>161</v>
      </c>
      <c r="AG131" s="120">
        <v>100</v>
      </c>
      <c r="AH131" s="120">
        <f>AVERAGE(AC131,AG133)</f>
        <v>100</v>
      </c>
      <c r="AI131" s="120">
        <f>AVERAGE(AD131:AH132)</f>
        <v>100</v>
      </c>
      <c r="AJ131" s="92" t="s">
        <v>161</v>
      </c>
      <c r="AK131" s="92" t="s">
        <v>361</v>
      </c>
      <c r="AL131" s="160">
        <v>1</v>
      </c>
      <c r="AM131" s="160">
        <v>5</v>
      </c>
      <c r="AN131" s="477" t="s">
        <v>354</v>
      </c>
      <c r="AO131" s="93" t="s">
        <v>403</v>
      </c>
      <c r="AP131" s="1123" t="s">
        <v>1136</v>
      </c>
      <c r="AQ131" s="439">
        <v>0.9</v>
      </c>
      <c r="AR131" s="464" t="s">
        <v>1216</v>
      </c>
      <c r="AS131" s="464" t="s">
        <v>1358</v>
      </c>
      <c r="AT131" s="1243">
        <v>43831</v>
      </c>
      <c r="AU131" s="1243">
        <v>44195</v>
      </c>
      <c r="AV131" s="464">
        <v>1</v>
      </c>
      <c r="AW131" s="1226" t="s">
        <v>1138</v>
      </c>
      <c r="AX131" s="464" t="s">
        <v>1139</v>
      </c>
      <c r="AY131" s="394" t="s">
        <v>1360</v>
      </c>
      <c r="AZ131" s="239" t="s">
        <v>1382</v>
      </c>
      <c r="BA131" s="349" t="s">
        <v>1383</v>
      </c>
      <c r="BB131" s="398">
        <v>43955</v>
      </c>
      <c r="BC131" s="660" t="s">
        <v>620</v>
      </c>
      <c r="BD131" s="689" t="s">
        <v>3335</v>
      </c>
      <c r="BE131" s="808" t="s">
        <v>3342</v>
      </c>
      <c r="BF131" s="700" t="s">
        <v>3344</v>
      </c>
      <c r="BG131" s="803">
        <v>44075</v>
      </c>
      <c r="BH131" s="828" t="s">
        <v>937</v>
      </c>
      <c r="BI131" s="321" t="s">
        <v>4109</v>
      </c>
      <c r="BJ131" s="942" t="s">
        <v>4117</v>
      </c>
      <c r="BK131" s="364" t="s">
        <v>4115</v>
      </c>
      <c r="BL131" s="154">
        <v>44172</v>
      </c>
      <c r="BM131" s="1262" t="s">
        <v>620</v>
      </c>
    </row>
    <row r="132" spans="1:65" s="98" customFormat="1" ht="50.1" customHeight="1" x14ac:dyDescent="0.3">
      <c r="A132" s="122"/>
      <c r="B132" s="345">
        <v>60</v>
      </c>
      <c r="C132" s="1610" t="s">
        <v>295</v>
      </c>
      <c r="D132" s="882" t="s">
        <v>296</v>
      </c>
      <c r="E132" s="275" t="s">
        <v>164</v>
      </c>
      <c r="F132" s="472" t="s">
        <v>1129</v>
      </c>
      <c r="G132" s="92" t="s">
        <v>326</v>
      </c>
      <c r="H132" s="92" t="s">
        <v>402</v>
      </c>
      <c r="I132" s="882" t="s">
        <v>1130</v>
      </c>
      <c r="J132" s="92" t="s">
        <v>402</v>
      </c>
      <c r="K132" s="1226" t="s">
        <v>1222</v>
      </c>
      <c r="L132" s="882" t="s">
        <v>1373</v>
      </c>
      <c r="M132" s="92" t="s">
        <v>402</v>
      </c>
      <c r="N132" s="92" t="s">
        <v>402</v>
      </c>
      <c r="O132" s="92" t="s">
        <v>165</v>
      </c>
      <c r="P132" s="198" t="s">
        <v>1352</v>
      </c>
      <c r="Q132" s="476"/>
      <c r="R132" s="476"/>
      <c r="S132" s="477"/>
      <c r="T132" s="472" t="s">
        <v>1375</v>
      </c>
      <c r="U132" s="63" t="s">
        <v>167</v>
      </c>
      <c r="V132" s="92">
        <v>15</v>
      </c>
      <c r="W132" s="92">
        <v>15</v>
      </c>
      <c r="X132" s="92">
        <v>15</v>
      </c>
      <c r="Y132" s="92">
        <v>15</v>
      </c>
      <c r="Z132" s="92">
        <v>15</v>
      </c>
      <c r="AA132" s="92">
        <v>15</v>
      </c>
      <c r="AB132" s="92">
        <v>10</v>
      </c>
      <c r="AC132" s="92">
        <f t="shared" si="18"/>
        <v>100</v>
      </c>
      <c r="AD132" s="92" t="s">
        <v>161</v>
      </c>
      <c r="AE132" s="120" t="s">
        <v>161</v>
      </c>
      <c r="AF132" s="120" t="s">
        <v>161</v>
      </c>
      <c r="AG132" s="120">
        <v>100</v>
      </c>
      <c r="AH132" s="120">
        <f>AVERAGE(AC132,AG134)</f>
        <v>100</v>
      </c>
      <c r="AI132" s="120"/>
      <c r="AJ132" s="92"/>
      <c r="AK132" s="92" t="s">
        <v>361</v>
      </c>
      <c r="AL132" s="160"/>
      <c r="AM132" s="160"/>
      <c r="AN132" s="477"/>
      <c r="AO132" s="93" t="s">
        <v>403</v>
      </c>
      <c r="AP132" s="1123" t="s">
        <v>1384</v>
      </c>
      <c r="AQ132" s="439">
        <v>0.1</v>
      </c>
      <c r="AR132" s="464" t="s">
        <v>1385</v>
      </c>
      <c r="AS132" s="464" t="s">
        <v>1358</v>
      </c>
      <c r="AT132" s="1243">
        <v>43831</v>
      </c>
      <c r="AU132" s="1243">
        <v>44195</v>
      </c>
      <c r="AV132" s="464">
        <v>1</v>
      </c>
      <c r="AW132" s="1226" t="s">
        <v>3953</v>
      </c>
      <c r="AX132" s="464" t="s">
        <v>1139</v>
      </c>
      <c r="AY132" s="394" t="s">
        <v>1360</v>
      </c>
      <c r="AZ132" s="428" t="s">
        <v>1386</v>
      </c>
      <c r="BA132" s="349" t="s">
        <v>1387</v>
      </c>
      <c r="BB132" s="398">
        <v>43955</v>
      </c>
      <c r="BC132" s="661" t="s">
        <v>612</v>
      </c>
      <c r="BD132" s="689" t="s">
        <v>3335</v>
      </c>
      <c r="BE132" s="817" t="s">
        <v>3343</v>
      </c>
      <c r="BF132" s="699" t="s">
        <v>1387</v>
      </c>
      <c r="BG132" s="803">
        <v>44075</v>
      </c>
      <c r="BH132" s="661" t="s">
        <v>612</v>
      </c>
      <c r="BI132" s="321" t="s">
        <v>4109</v>
      </c>
      <c r="BJ132" s="943" t="s">
        <v>4118</v>
      </c>
      <c r="BK132" s="314" t="s">
        <v>4116</v>
      </c>
      <c r="BL132" s="154">
        <v>44172</v>
      </c>
      <c r="BM132" s="1263" t="s">
        <v>1899</v>
      </c>
    </row>
    <row r="133" spans="1:65" s="98" customFormat="1" ht="50.1" customHeight="1" x14ac:dyDescent="0.3">
      <c r="A133" s="122"/>
      <c r="B133" s="345">
        <v>61</v>
      </c>
      <c r="C133" s="1610" t="s">
        <v>295</v>
      </c>
      <c r="D133" s="882" t="s">
        <v>296</v>
      </c>
      <c r="E133" s="275" t="s">
        <v>164</v>
      </c>
      <c r="F133" s="472" t="s">
        <v>1240</v>
      </c>
      <c r="G133" s="92" t="s">
        <v>326</v>
      </c>
      <c r="H133" s="92" t="s">
        <v>402</v>
      </c>
      <c r="I133" s="882" t="s">
        <v>1388</v>
      </c>
      <c r="J133" s="92" t="s">
        <v>402</v>
      </c>
      <c r="K133" s="1226" t="s">
        <v>1389</v>
      </c>
      <c r="L133" s="882" t="s">
        <v>1390</v>
      </c>
      <c r="M133" s="92" t="s">
        <v>402</v>
      </c>
      <c r="N133" s="92" t="s">
        <v>402</v>
      </c>
      <c r="O133" s="92" t="s">
        <v>165</v>
      </c>
      <c r="P133" s="198" t="s">
        <v>1068</v>
      </c>
      <c r="Q133" s="476">
        <v>3</v>
      </c>
      <c r="R133" s="476">
        <v>5</v>
      </c>
      <c r="S133" s="477" t="s">
        <v>354</v>
      </c>
      <c r="T133" s="472" t="s">
        <v>1392</v>
      </c>
      <c r="U133" s="63" t="s">
        <v>167</v>
      </c>
      <c r="V133" s="92">
        <v>15</v>
      </c>
      <c r="W133" s="92">
        <v>15</v>
      </c>
      <c r="X133" s="92">
        <v>15</v>
      </c>
      <c r="Y133" s="92">
        <v>15</v>
      </c>
      <c r="Z133" s="92">
        <v>15</v>
      </c>
      <c r="AA133" s="92">
        <v>15</v>
      </c>
      <c r="AB133" s="92">
        <v>10</v>
      </c>
      <c r="AC133" s="92">
        <f t="shared" si="18"/>
        <v>100</v>
      </c>
      <c r="AD133" s="92" t="s">
        <v>161</v>
      </c>
      <c r="AE133" s="120" t="s">
        <v>161</v>
      </c>
      <c r="AF133" s="120" t="s">
        <v>161</v>
      </c>
      <c r="AG133" s="120">
        <v>100</v>
      </c>
      <c r="AH133" s="120">
        <f t="shared" si="17"/>
        <v>100</v>
      </c>
      <c r="AI133" s="120">
        <f>AVERAGE(AD133:AH134)</f>
        <v>100</v>
      </c>
      <c r="AJ133" s="92" t="s">
        <v>161</v>
      </c>
      <c r="AK133" s="92" t="s">
        <v>361</v>
      </c>
      <c r="AL133" s="160">
        <v>1</v>
      </c>
      <c r="AM133" s="160">
        <v>5</v>
      </c>
      <c r="AN133" s="477" t="s">
        <v>354</v>
      </c>
      <c r="AO133" s="93" t="s">
        <v>403</v>
      </c>
      <c r="AP133" s="1123" t="s">
        <v>1394</v>
      </c>
      <c r="AQ133" s="439">
        <v>0.5</v>
      </c>
      <c r="AR133" s="464" t="s">
        <v>1395</v>
      </c>
      <c r="AS133" s="464" t="s">
        <v>1396</v>
      </c>
      <c r="AT133" s="1243">
        <v>43831</v>
      </c>
      <c r="AU133" s="1243">
        <v>44195</v>
      </c>
      <c r="AV133" s="464">
        <v>1</v>
      </c>
      <c r="AW133" s="1226" t="s">
        <v>1397</v>
      </c>
      <c r="AX133" s="464" t="s">
        <v>1398</v>
      </c>
      <c r="AY133" s="402" t="s">
        <v>1399</v>
      </c>
      <c r="AZ133" s="239" t="s">
        <v>1400</v>
      </c>
      <c r="BA133" s="240" t="s">
        <v>1401</v>
      </c>
      <c r="BB133" s="241">
        <v>43955</v>
      </c>
      <c r="BC133" s="666" t="s">
        <v>620</v>
      </c>
      <c r="BD133" s="689" t="s">
        <v>3340</v>
      </c>
      <c r="BE133" s="831" t="s">
        <v>3639</v>
      </c>
      <c r="BF133" s="695" t="s">
        <v>3345</v>
      </c>
      <c r="BG133" s="803">
        <v>44075</v>
      </c>
      <c r="BH133" s="828" t="s">
        <v>937</v>
      </c>
      <c r="BI133" s="630" t="s">
        <v>4122</v>
      </c>
      <c r="BJ133" s="806" t="s">
        <v>4119</v>
      </c>
      <c r="BK133" s="74" t="s">
        <v>4120</v>
      </c>
      <c r="BL133" s="154">
        <v>44172</v>
      </c>
      <c r="BM133" s="1262" t="s">
        <v>620</v>
      </c>
    </row>
    <row r="134" spans="1:65" s="98" customFormat="1" ht="50.1" customHeight="1" x14ac:dyDescent="0.3">
      <c r="A134" s="122"/>
      <c r="B134" s="345">
        <v>61</v>
      </c>
      <c r="C134" s="1610" t="s">
        <v>295</v>
      </c>
      <c r="D134" s="882" t="s">
        <v>296</v>
      </c>
      <c r="E134" s="275" t="s">
        <v>164</v>
      </c>
      <c r="F134" s="472" t="s">
        <v>1240</v>
      </c>
      <c r="G134" s="92" t="s">
        <v>326</v>
      </c>
      <c r="H134" s="92" t="s">
        <v>402</v>
      </c>
      <c r="I134" s="882" t="s">
        <v>1388</v>
      </c>
      <c r="J134" s="92" t="s">
        <v>402</v>
      </c>
      <c r="K134" s="1226" t="s">
        <v>1391</v>
      </c>
      <c r="L134" s="882" t="s">
        <v>1390</v>
      </c>
      <c r="M134" s="92" t="s">
        <v>402</v>
      </c>
      <c r="N134" s="92" t="s">
        <v>402</v>
      </c>
      <c r="O134" s="92" t="s">
        <v>165</v>
      </c>
      <c r="P134" s="198" t="s">
        <v>1068</v>
      </c>
      <c r="Q134" s="476"/>
      <c r="R134" s="476"/>
      <c r="S134" s="477"/>
      <c r="T134" s="472" t="s">
        <v>1393</v>
      </c>
      <c r="U134" s="63" t="s">
        <v>167</v>
      </c>
      <c r="V134" s="92">
        <v>15</v>
      </c>
      <c r="W134" s="92">
        <v>15</v>
      </c>
      <c r="X134" s="92">
        <v>15</v>
      </c>
      <c r="Y134" s="92">
        <v>15</v>
      </c>
      <c r="Z134" s="92">
        <v>15</v>
      </c>
      <c r="AA134" s="92">
        <v>15</v>
      </c>
      <c r="AB134" s="92">
        <v>10</v>
      </c>
      <c r="AC134" s="92">
        <f t="shared" si="18"/>
        <v>100</v>
      </c>
      <c r="AD134" s="92" t="s">
        <v>161</v>
      </c>
      <c r="AE134" s="120" t="s">
        <v>161</v>
      </c>
      <c r="AF134" s="120" t="s">
        <v>161</v>
      </c>
      <c r="AG134" s="120">
        <v>100</v>
      </c>
      <c r="AH134" s="120">
        <f t="shared" si="17"/>
        <v>100</v>
      </c>
      <c r="AI134" s="120"/>
      <c r="AJ134" s="92"/>
      <c r="AK134" s="92" t="s">
        <v>361</v>
      </c>
      <c r="AL134" s="160"/>
      <c r="AM134" s="160"/>
      <c r="AN134" s="477"/>
      <c r="AO134" s="93" t="s">
        <v>403</v>
      </c>
      <c r="AP134" s="1123" t="s">
        <v>1402</v>
      </c>
      <c r="AQ134" s="439">
        <v>0.5</v>
      </c>
      <c r="AR134" s="464" t="s">
        <v>1403</v>
      </c>
      <c r="AS134" s="464" t="s">
        <v>1396</v>
      </c>
      <c r="AT134" s="1243">
        <v>43831</v>
      </c>
      <c r="AU134" s="1243">
        <v>44195</v>
      </c>
      <c r="AV134" s="464">
        <v>1</v>
      </c>
      <c r="AW134" s="1226" t="s">
        <v>3967</v>
      </c>
      <c r="AX134" s="464" t="s">
        <v>1398</v>
      </c>
      <c r="AY134" s="402" t="s">
        <v>1399</v>
      </c>
      <c r="AZ134" s="239" t="s">
        <v>1404</v>
      </c>
      <c r="BA134" s="240" t="s">
        <v>1405</v>
      </c>
      <c r="BB134" s="241">
        <v>43955</v>
      </c>
      <c r="BC134" s="666" t="s">
        <v>620</v>
      </c>
      <c r="BD134" s="689" t="s">
        <v>3341</v>
      </c>
      <c r="BE134" s="818" t="s">
        <v>3640</v>
      </c>
      <c r="BF134" s="695" t="s">
        <v>3346</v>
      </c>
      <c r="BG134" s="803">
        <v>44075</v>
      </c>
      <c r="BH134" s="828" t="s">
        <v>937</v>
      </c>
      <c r="BI134" s="630" t="s">
        <v>4122</v>
      </c>
      <c r="BJ134" s="806" t="s">
        <v>4121</v>
      </c>
      <c r="BK134" s="74" t="s">
        <v>4120</v>
      </c>
      <c r="BL134" s="154">
        <v>44172</v>
      </c>
      <c r="BM134" s="1262" t="s">
        <v>620</v>
      </c>
    </row>
    <row r="135" spans="1:65" s="98" customFormat="1" ht="50.1" customHeight="1" x14ac:dyDescent="0.3">
      <c r="A135" s="122"/>
      <c r="B135" s="345">
        <v>62</v>
      </c>
      <c r="C135" s="1608" t="s">
        <v>299</v>
      </c>
      <c r="D135" s="242" t="s">
        <v>74</v>
      </c>
      <c r="E135" s="92" t="s">
        <v>164</v>
      </c>
      <c r="F135" s="72" t="s">
        <v>1406</v>
      </c>
      <c r="G135" s="92" t="s">
        <v>326</v>
      </c>
      <c r="H135" s="92" t="s">
        <v>402</v>
      </c>
      <c r="I135" s="973" t="s">
        <v>1407</v>
      </c>
      <c r="J135" s="92" t="s">
        <v>402</v>
      </c>
      <c r="K135" s="388" t="s">
        <v>1408</v>
      </c>
      <c r="L135" s="973" t="s">
        <v>1409</v>
      </c>
      <c r="M135" s="92" t="s">
        <v>402</v>
      </c>
      <c r="N135" s="92" t="s">
        <v>402</v>
      </c>
      <c r="O135" s="92" t="s">
        <v>165</v>
      </c>
      <c r="P135" s="198" t="s">
        <v>1068</v>
      </c>
      <c r="Q135" s="476">
        <v>3</v>
      </c>
      <c r="R135" s="476">
        <v>5</v>
      </c>
      <c r="S135" s="477" t="s">
        <v>354</v>
      </c>
      <c r="T135" s="72" t="s">
        <v>1410</v>
      </c>
      <c r="U135" s="63" t="s">
        <v>167</v>
      </c>
      <c r="V135" s="92">
        <v>15</v>
      </c>
      <c r="W135" s="92">
        <v>15</v>
      </c>
      <c r="X135" s="92">
        <v>15</v>
      </c>
      <c r="Y135" s="92">
        <v>15</v>
      </c>
      <c r="Z135" s="92">
        <v>15</v>
      </c>
      <c r="AA135" s="92">
        <v>15</v>
      </c>
      <c r="AB135" s="92">
        <v>10</v>
      </c>
      <c r="AC135" s="92">
        <f t="shared" si="18"/>
        <v>100</v>
      </c>
      <c r="AD135" s="92" t="s">
        <v>161</v>
      </c>
      <c r="AE135" s="120" t="s">
        <v>161</v>
      </c>
      <c r="AF135" s="120" t="s">
        <v>161</v>
      </c>
      <c r="AG135" s="120">
        <v>100</v>
      </c>
      <c r="AH135" s="120">
        <f t="shared" si="17"/>
        <v>100</v>
      </c>
      <c r="AI135" s="120">
        <f>AVERAGE(AD135:AH136)</f>
        <v>100</v>
      </c>
      <c r="AJ135" s="92" t="s">
        <v>161</v>
      </c>
      <c r="AK135" s="92" t="s">
        <v>361</v>
      </c>
      <c r="AL135" s="160">
        <v>1</v>
      </c>
      <c r="AM135" s="160">
        <v>5</v>
      </c>
      <c r="AN135" s="477" t="s">
        <v>354</v>
      </c>
      <c r="AO135" s="93" t="s">
        <v>403</v>
      </c>
      <c r="AP135" s="1116" t="s">
        <v>1412</v>
      </c>
      <c r="AQ135" s="349">
        <v>0.5</v>
      </c>
      <c r="AR135" s="574" t="s">
        <v>1413</v>
      </c>
      <c r="AS135" s="198" t="s">
        <v>1396</v>
      </c>
      <c r="AT135" s="382">
        <v>43831</v>
      </c>
      <c r="AU135" s="382">
        <v>44195</v>
      </c>
      <c r="AV135" s="198">
        <v>2</v>
      </c>
      <c r="AW135" s="198" t="s">
        <v>3954</v>
      </c>
      <c r="AX135" s="198" t="s">
        <v>1379</v>
      </c>
      <c r="AY135" s="402" t="s">
        <v>1415</v>
      </c>
      <c r="AZ135" s="363" t="s">
        <v>1416</v>
      </c>
      <c r="BA135" s="240" t="s">
        <v>1401</v>
      </c>
      <c r="BB135" s="241">
        <v>43955</v>
      </c>
      <c r="BC135" s="666" t="s">
        <v>620</v>
      </c>
      <c r="BD135" s="630" t="s">
        <v>3532</v>
      </c>
      <c r="BE135" s="806" t="s">
        <v>3533</v>
      </c>
      <c r="BF135" s="365" t="s">
        <v>3523</v>
      </c>
      <c r="BG135" s="803">
        <v>44075</v>
      </c>
      <c r="BH135" s="828" t="s">
        <v>937</v>
      </c>
      <c r="BI135" s="630" t="s">
        <v>4340</v>
      </c>
      <c r="BJ135" s="326" t="s">
        <v>4525</v>
      </c>
      <c r="BK135" s="74" t="s">
        <v>4338</v>
      </c>
      <c r="BL135" s="154">
        <v>44172</v>
      </c>
      <c r="BM135" s="828" t="s">
        <v>937</v>
      </c>
    </row>
    <row r="136" spans="1:65" s="98" customFormat="1" ht="50.1" customHeight="1" x14ac:dyDescent="0.3">
      <c r="A136" s="122"/>
      <c r="B136" s="345">
        <v>62</v>
      </c>
      <c r="C136" s="1608" t="s">
        <v>299</v>
      </c>
      <c r="D136" s="242" t="s">
        <v>74</v>
      </c>
      <c r="E136" s="92" t="s">
        <v>164</v>
      </c>
      <c r="F136" s="72" t="s">
        <v>1406</v>
      </c>
      <c r="G136" s="92" t="s">
        <v>326</v>
      </c>
      <c r="H136" s="92" t="s">
        <v>402</v>
      </c>
      <c r="I136" s="973" t="s">
        <v>1407</v>
      </c>
      <c r="J136" s="92" t="s">
        <v>402</v>
      </c>
      <c r="K136" s="388" t="s">
        <v>1408</v>
      </c>
      <c r="L136" s="973" t="s">
        <v>1409</v>
      </c>
      <c r="M136" s="92" t="s">
        <v>402</v>
      </c>
      <c r="N136" s="92" t="s">
        <v>402</v>
      </c>
      <c r="O136" s="92" t="s">
        <v>165</v>
      </c>
      <c r="P136" s="198" t="s">
        <v>1068</v>
      </c>
      <c r="Q136" s="476"/>
      <c r="R136" s="476"/>
      <c r="S136" s="477"/>
      <c r="T136" s="72" t="s">
        <v>1411</v>
      </c>
      <c r="U136" s="63" t="s">
        <v>167</v>
      </c>
      <c r="V136" s="92">
        <v>15</v>
      </c>
      <c r="W136" s="92">
        <v>15</v>
      </c>
      <c r="X136" s="92">
        <v>15</v>
      </c>
      <c r="Y136" s="92">
        <v>15</v>
      </c>
      <c r="Z136" s="92">
        <v>15</v>
      </c>
      <c r="AA136" s="92">
        <v>15</v>
      </c>
      <c r="AB136" s="92">
        <v>10</v>
      </c>
      <c r="AC136" s="92">
        <f t="shared" si="18"/>
        <v>100</v>
      </c>
      <c r="AD136" s="92" t="s">
        <v>161</v>
      </c>
      <c r="AE136" s="120" t="s">
        <v>161</v>
      </c>
      <c r="AF136" s="120" t="s">
        <v>161</v>
      </c>
      <c r="AG136" s="120">
        <v>100</v>
      </c>
      <c r="AH136" s="120">
        <f t="shared" si="17"/>
        <v>100</v>
      </c>
      <c r="AI136" s="120"/>
      <c r="AJ136" s="92"/>
      <c r="AK136" s="92" t="s">
        <v>361</v>
      </c>
      <c r="AL136" s="160"/>
      <c r="AM136" s="160"/>
      <c r="AN136" s="477"/>
      <c r="AO136" s="93" t="s">
        <v>403</v>
      </c>
      <c r="AP136" s="1116" t="s">
        <v>1417</v>
      </c>
      <c r="AQ136" s="349">
        <v>0.5</v>
      </c>
      <c r="AR136" s="574" t="s">
        <v>1418</v>
      </c>
      <c r="AS136" s="198" t="s">
        <v>1396</v>
      </c>
      <c r="AT136" s="382">
        <v>43831</v>
      </c>
      <c r="AU136" s="382">
        <v>44195</v>
      </c>
      <c r="AV136" s="198">
        <v>2</v>
      </c>
      <c r="AW136" s="198" t="s">
        <v>1414</v>
      </c>
      <c r="AX136" s="198" t="s">
        <v>1379</v>
      </c>
      <c r="AY136" s="402" t="s">
        <v>1415</v>
      </c>
      <c r="AZ136" s="363" t="s">
        <v>1419</v>
      </c>
      <c r="BA136" s="240" t="s">
        <v>1405</v>
      </c>
      <c r="BB136" s="241">
        <v>43955</v>
      </c>
      <c r="BC136" s="666" t="s">
        <v>620</v>
      </c>
      <c r="BD136" s="630" t="s">
        <v>3532</v>
      </c>
      <c r="BE136" s="819" t="s">
        <v>3524</v>
      </c>
      <c r="BF136" s="365" t="s">
        <v>3525</v>
      </c>
      <c r="BG136" s="803">
        <v>44075</v>
      </c>
      <c r="BH136" s="828" t="s">
        <v>937</v>
      </c>
      <c r="BI136" s="630" t="s">
        <v>4340</v>
      </c>
      <c r="BJ136" s="326" t="s">
        <v>4526</v>
      </c>
      <c r="BK136" s="74" t="s">
        <v>4339</v>
      </c>
      <c r="BL136" s="154">
        <v>44172</v>
      </c>
      <c r="BM136" s="828" t="s">
        <v>937</v>
      </c>
    </row>
    <row r="137" spans="1:65" s="98" customFormat="1" ht="50.1" customHeight="1" x14ac:dyDescent="0.3">
      <c r="A137" s="122"/>
      <c r="B137" s="345">
        <v>63</v>
      </c>
      <c r="C137" s="1610" t="s">
        <v>295</v>
      </c>
      <c r="D137" s="882" t="s">
        <v>296</v>
      </c>
      <c r="E137" s="275" t="s">
        <v>164</v>
      </c>
      <c r="F137" s="472" t="s">
        <v>1174</v>
      </c>
      <c r="G137" s="92" t="s">
        <v>326</v>
      </c>
      <c r="H137" s="92" t="s">
        <v>402</v>
      </c>
      <c r="I137" s="882" t="s">
        <v>1175</v>
      </c>
      <c r="J137" s="92" t="s">
        <v>402</v>
      </c>
      <c r="K137" s="1226" t="s">
        <v>1420</v>
      </c>
      <c r="L137" s="882" t="s">
        <v>1229</v>
      </c>
      <c r="M137" s="92" t="s">
        <v>402</v>
      </c>
      <c r="N137" s="92" t="s">
        <v>402</v>
      </c>
      <c r="O137" s="92" t="s">
        <v>165</v>
      </c>
      <c r="P137" s="198" t="s">
        <v>1068</v>
      </c>
      <c r="Q137" s="476">
        <v>3</v>
      </c>
      <c r="R137" s="476">
        <v>5</v>
      </c>
      <c r="S137" s="477" t="s">
        <v>354</v>
      </c>
      <c r="T137" s="472" t="s">
        <v>1180</v>
      </c>
      <c r="U137" s="63" t="s">
        <v>167</v>
      </c>
      <c r="V137" s="92">
        <v>15</v>
      </c>
      <c r="W137" s="92">
        <v>15</v>
      </c>
      <c r="X137" s="92">
        <v>15</v>
      </c>
      <c r="Y137" s="92">
        <v>15</v>
      </c>
      <c r="Z137" s="92">
        <v>15</v>
      </c>
      <c r="AA137" s="92">
        <v>15</v>
      </c>
      <c r="AB137" s="92">
        <v>10</v>
      </c>
      <c r="AC137" s="92">
        <f t="shared" si="18"/>
        <v>100</v>
      </c>
      <c r="AD137" s="92" t="s">
        <v>161</v>
      </c>
      <c r="AE137" s="120" t="s">
        <v>161</v>
      </c>
      <c r="AF137" s="120" t="s">
        <v>161</v>
      </c>
      <c r="AG137" s="120">
        <v>100</v>
      </c>
      <c r="AH137" s="120">
        <f t="shared" si="17"/>
        <v>100</v>
      </c>
      <c r="AI137" s="120">
        <f>AVERAGE(AD137:AH138)</f>
        <v>100</v>
      </c>
      <c r="AJ137" s="92" t="s">
        <v>161</v>
      </c>
      <c r="AK137" s="92" t="s">
        <v>361</v>
      </c>
      <c r="AL137" s="160">
        <v>1</v>
      </c>
      <c r="AM137" s="160">
        <v>5</v>
      </c>
      <c r="AN137" s="477" t="s">
        <v>354</v>
      </c>
      <c r="AO137" s="93" t="s">
        <v>403</v>
      </c>
      <c r="AP137" s="1125" t="s">
        <v>1182</v>
      </c>
      <c r="AQ137" s="439">
        <v>0.5</v>
      </c>
      <c r="AR137" s="1251" t="s">
        <v>1427</v>
      </c>
      <c r="AS137" s="464" t="s">
        <v>1396</v>
      </c>
      <c r="AT137" s="1243">
        <v>43831</v>
      </c>
      <c r="AU137" s="1243">
        <v>44195</v>
      </c>
      <c r="AV137" s="464">
        <v>1</v>
      </c>
      <c r="AW137" s="1226" t="s">
        <v>1184</v>
      </c>
      <c r="AX137" s="464" t="s">
        <v>1185</v>
      </c>
      <c r="AY137" s="402" t="s">
        <v>1428</v>
      </c>
      <c r="AZ137" s="363" t="s">
        <v>1429</v>
      </c>
      <c r="BA137" s="240" t="s">
        <v>1430</v>
      </c>
      <c r="BB137" s="241">
        <v>43955</v>
      </c>
      <c r="BC137" s="493" t="s">
        <v>937</v>
      </c>
      <c r="BD137" s="689" t="s">
        <v>3341</v>
      </c>
      <c r="BE137" s="811" t="s">
        <v>3349</v>
      </c>
      <c r="BF137" s="695" t="s">
        <v>3346</v>
      </c>
      <c r="BG137" s="803">
        <v>44075</v>
      </c>
      <c r="BH137" s="832" t="s">
        <v>1899</v>
      </c>
      <c r="BI137" s="630" t="s">
        <v>4124</v>
      </c>
      <c r="BJ137" s="806" t="s">
        <v>4295</v>
      </c>
      <c r="BK137" s="74" t="s">
        <v>4293</v>
      </c>
      <c r="BL137" s="154">
        <v>44172</v>
      </c>
      <c r="BM137" s="1262" t="s">
        <v>620</v>
      </c>
    </row>
    <row r="138" spans="1:65" s="98" customFormat="1" ht="50.1" customHeight="1" x14ac:dyDescent="0.3">
      <c r="A138" s="122"/>
      <c r="B138" s="345">
        <v>63</v>
      </c>
      <c r="C138" s="1610" t="s">
        <v>295</v>
      </c>
      <c r="D138" s="882" t="s">
        <v>296</v>
      </c>
      <c r="E138" s="275" t="s">
        <v>164</v>
      </c>
      <c r="F138" s="472" t="s">
        <v>1174</v>
      </c>
      <c r="G138" s="92" t="s">
        <v>326</v>
      </c>
      <c r="H138" s="92" t="s">
        <v>402</v>
      </c>
      <c r="I138" s="882" t="s">
        <v>1175</v>
      </c>
      <c r="J138" s="92" t="s">
        <v>402</v>
      </c>
      <c r="K138" s="1226" t="s">
        <v>1421</v>
      </c>
      <c r="L138" s="882" t="s">
        <v>1229</v>
      </c>
      <c r="M138" s="92" t="s">
        <v>402</v>
      </c>
      <c r="N138" s="92" t="s">
        <v>402</v>
      </c>
      <c r="O138" s="92" t="s">
        <v>165</v>
      </c>
      <c r="P138" s="198" t="s">
        <v>1068</v>
      </c>
      <c r="Q138" s="476"/>
      <c r="R138" s="476"/>
      <c r="S138" s="477"/>
      <c r="T138" s="472" t="s">
        <v>1181</v>
      </c>
      <c r="U138" s="63" t="s">
        <v>167</v>
      </c>
      <c r="V138" s="92">
        <v>15</v>
      </c>
      <c r="W138" s="92">
        <v>15</v>
      </c>
      <c r="X138" s="92">
        <v>15</v>
      </c>
      <c r="Y138" s="92">
        <v>15</v>
      </c>
      <c r="Z138" s="92">
        <v>15</v>
      </c>
      <c r="AA138" s="92">
        <v>15</v>
      </c>
      <c r="AB138" s="92">
        <v>10</v>
      </c>
      <c r="AC138" s="92">
        <f t="shared" si="18"/>
        <v>100</v>
      </c>
      <c r="AD138" s="92" t="s">
        <v>161</v>
      </c>
      <c r="AE138" s="120" t="s">
        <v>161</v>
      </c>
      <c r="AF138" s="120" t="s">
        <v>161</v>
      </c>
      <c r="AG138" s="120">
        <v>100</v>
      </c>
      <c r="AH138" s="120">
        <f t="shared" si="17"/>
        <v>100</v>
      </c>
      <c r="AI138" s="127"/>
      <c r="AJ138" s="92"/>
      <c r="AK138" s="92" t="s">
        <v>361</v>
      </c>
      <c r="AL138" s="160"/>
      <c r="AM138" s="160"/>
      <c r="AN138" s="477"/>
      <c r="AO138" s="93" t="s">
        <v>403</v>
      </c>
      <c r="AP138" s="1125" t="s">
        <v>1431</v>
      </c>
      <c r="AQ138" s="439">
        <v>0.5</v>
      </c>
      <c r="AR138" s="1251" t="s">
        <v>1432</v>
      </c>
      <c r="AS138" s="464" t="s">
        <v>1396</v>
      </c>
      <c r="AT138" s="1243">
        <v>43831</v>
      </c>
      <c r="AU138" s="1243">
        <v>44195</v>
      </c>
      <c r="AV138" s="464">
        <v>1</v>
      </c>
      <c r="AW138" s="1226" t="s">
        <v>3955</v>
      </c>
      <c r="AX138" s="464" t="s">
        <v>1185</v>
      </c>
      <c r="AY138" s="402" t="s">
        <v>1428</v>
      </c>
      <c r="AZ138" s="363" t="s">
        <v>1433</v>
      </c>
      <c r="BA138" s="240" t="s">
        <v>1430</v>
      </c>
      <c r="BB138" s="241">
        <v>43955</v>
      </c>
      <c r="BC138" s="492" t="s">
        <v>960</v>
      </c>
      <c r="BD138" s="689" t="s">
        <v>3341</v>
      </c>
      <c r="BE138" s="816" t="s">
        <v>3350</v>
      </c>
      <c r="BF138" s="701" t="s">
        <v>3351</v>
      </c>
      <c r="BG138" s="803">
        <v>44075</v>
      </c>
      <c r="BH138" s="828" t="s">
        <v>937</v>
      </c>
      <c r="BI138" s="630" t="s">
        <v>4124</v>
      </c>
      <c r="BJ138" s="806" t="s">
        <v>4123</v>
      </c>
      <c r="BK138" s="74" t="s">
        <v>4294</v>
      </c>
      <c r="BL138" s="154">
        <v>44172</v>
      </c>
      <c r="BM138" s="1262" t="s">
        <v>620</v>
      </c>
    </row>
    <row r="139" spans="1:65" s="98" customFormat="1" ht="50.1" customHeight="1" x14ac:dyDescent="0.3">
      <c r="A139" s="122"/>
      <c r="B139" s="345">
        <v>64</v>
      </c>
      <c r="C139" s="1608" t="s">
        <v>299</v>
      </c>
      <c r="D139" s="242" t="s">
        <v>74</v>
      </c>
      <c r="E139" s="92" t="s">
        <v>164</v>
      </c>
      <c r="F139" s="72" t="s">
        <v>1163</v>
      </c>
      <c r="G139" s="92" t="s">
        <v>326</v>
      </c>
      <c r="H139" s="92" t="s">
        <v>402</v>
      </c>
      <c r="I139" s="973" t="s">
        <v>1422</v>
      </c>
      <c r="J139" s="92" t="s">
        <v>402</v>
      </c>
      <c r="K139" s="872" t="s">
        <v>1423</v>
      </c>
      <c r="L139" s="872" t="s">
        <v>1424</v>
      </c>
      <c r="M139" s="92" t="s">
        <v>402</v>
      </c>
      <c r="N139" s="92" t="s">
        <v>402</v>
      </c>
      <c r="O139" s="92" t="s">
        <v>165</v>
      </c>
      <c r="P139" s="198" t="s">
        <v>1425</v>
      </c>
      <c r="Q139" s="476">
        <v>3</v>
      </c>
      <c r="R139" s="476">
        <v>5</v>
      </c>
      <c r="S139" s="477" t="s">
        <v>354</v>
      </c>
      <c r="T139" s="72" t="s">
        <v>1426</v>
      </c>
      <c r="U139" s="63" t="s">
        <v>167</v>
      </c>
      <c r="V139" s="92">
        <v>15</v>
      </c>
      <c r="W139" s="92">
        <v>15</v>
      </c>
      <c r="X139" s="92">
        <v>15</v>
      </c>
      <c r="Y139" s="92">
        <v>15</v>
      </c>
      <c r="Z139" s="92">
        <v>15</v>
      </c>
      <c r="AA139" s="92">
        <v>15</v>
      </c>
      <c r="AB139" s="92">
        <v>10</v>
      </c>
      <c r="AC139" s="92">
        <f t="shared" si="18"/>
        <v>100</v>
      </c>
      <c r="AD139" s="92" t="s">
        <v>161</v>
      </c>
      <c r="AE139" s="120" t="s">
        <v>161</v>
      </c>
      <c r="AF139" s="120" t="s">
        <v>161</v>
      </c>
      <c r="AG139" s="120">
        <v>100</v>
      </c>
      <c r="AH139" s="120">
        <f t="shared" si="17"/>
        <v>100</v>
      </c>
      <c r="AI139" s="127">
        <f>AVERAGE(AH139:AH139)</f>
        <v>100</v>
      </c>
      <c r="AJ139" s="92" t="s">
        <v>161</v>
      </c>
      <c r="AK139" s="92" t="s">
        <v>361</v>
      </c>
      <c r="AL139" s="160">
        <v>1</v>
      </c>
      <c r="AM139" s="160">
        <v>5</v>
      </c>
      <c r="AN139" s="477" t="s">
        <v>354</v>
      </c>
      <c r="AO139" s="93" t="s">
        <v>403</v>
      </c>
      <c r="AP139" s="1116" t="s">
        <v>1434</v>
      </c>
      <c r="AQ139" s="349">
        <v>1</v>
      </c>
      <c r="AR139" s="346" t="s">
        <v>1435</v>
      </c>
      <c r="AS139" s="198" t="s">
        <v>1436</v>
      </c>
      <c r="AT139" s="382">
        <v>43831</v>
      </c>
      <c r="AU139" s="382">
        <v>44195</v>
      </c>
      <c r="AV139" s="198">
        <v>4</v>
      </c>
      <c r="AW139" s="198" t="s">
        <v>1437</v>
      </c>
      <c r="AX139" s="198" t="s">
        <v>1379</v>
      </c>
      <c r="AY139" s="394" t="s">
        <v>1438</v>
      </c>
      <c r="AZ139" s="195" t="s">
        <v>1439</v>
      </c>
      <c r="BA139" s="240" t="s">
        <v>1440</v>
      </c>
      <c r="BB139" s="241">
        <v>43955</v>
      </c>
      <c r="BC139" s="493" t="s">
        <v>937</v>
      </c>
      <c r="BD139" s="154">
        <v>44057</v>
      </c>
      <c r="BE139" s="806" t="s">
        <v>3526</v>
      </c>
      <c r="BF139" s="365" t="s">
        <v>3527</v>
      </c>
      <c r="BG139" s="803">
        <v>44075</v>
      </c>
      <c r="BH139" s="828" t="s">
        <v>937</v>
      </c>
      <c r="BI139" s="1034" t="s">
        <v>4126</v>
      </c>
      <c r="BJ139" s="1040" t="s">
        <v>4342</v>
      </c>
      <c r="BK139" s="1034" t="s">
        <v>4341</v>
      </c>
      <c r="BL139" s="154">
        <v>44172</v>
      </c>
      <c r="BM139" s="828" t="s">
        <v>937</v>
      </c>
    </row>
    <row r="140" spans="1:65" s="98" customFormat="1" ht="50.1" customHeight="1" x14ac:dyDescent="0.3">
      <c r="A140" s="122"/>
      <c r="B140" s="345">
        <v>65</v>
      </c>
      <c r="C140" s="1610" t="s">
        <v>295</v>
      </c>
      <c r="D140" s="882" t="s">
        <v>296</v>
      </c>
      <c r="E140" s="275" t="s">
        <v>164</v>
      </c>
      <c r="F140" s="472" t="s">
        <v>1129</v>
      </c>
      <c r="G140" s="92" t="s">
        <v>326</v>
      </c>
      <c r="H140" s="92" t="s">
        <v>402</v>
      </c>
      <c r="I140" s="882" t="s">
        <v>1130</v>
      </c>
      <c r="J140" s="92" t="s">
        <v>402</v>
      </c>
      <c r="K140" s="1226" t="s">
        <v>1220</v>
      </c>
      <c r="L140" s="1226" t="s">
        <v>1373</v>
      </c>
      <c r="M140" s="92" t="s">
        <v>402</v>
      </c>
      <c r="N140" s="92" t="s">
        <v>402</v>
      </c>
      <c r="O140" s="92" t="s">
        <v>165</v>
      </c>
      <c r="P140" s="198" t="s">
        <v>1425</v>
      </c>
      <c r="Q140" s="476">
        <v>3</v>
      </c>
      <c r="R140" s="476">
        <v>5</v>
      </c>
      <c r="S140" s="477" t="s">
        <v>354</v>
      </c>
      <c r="T140" s="472" t="s">
        <v>1443</v>
      </c>
      <c r="U140" s="63" t="s">
        <v>167</v>
      </c>
      <c r="V140" s="92">
        <v>15</v>
      </c>
      <c r="W140" s="92">
        <v>15</v>
      </c>
      <c r="X140" s="92">
        <v>15</v>
      </c>
      <c r="Y140" s="92">
        <v>15</v>
      </c>
      <c r="Z140" s="92">
        <v>15</v>
      </c>
      <c r="AA140" s="92">
        <v>15</v>
      </c>
      <c r="AB140" s="92">
        <v>10</v>
      </c>
      <c r="AC140" s="92">
        <f t="shared" si="18"/>
        <v>100</v>
      </c>
      <c r="AD140" s="92" t="s">
        <v>161</v>
      </c>
      <c r="AE140" s="120" t="s">
        <v>161</v>
      </c>
      <c r="AF140" s="120" t="s">
        <v>161</v>
      </c>
      <c r="AG140" s="120">
        <v>100</v>
      </c>
      <c r="AH140" s="120">
        <f t="shared" si="17"/>
        <v>100</v>
      </c>
      <c r="AI140" s="127">
        <f>AVERAGE(AH140:AH141)</f>
        <v>100</v>
      </c>
      <c r="AJ140" s="92" t="s">
        <v>161</v>
      </c>
      <c r="AK140" s="92" t="s">
        <v>361</v>
      </c>
      <c r="AL140" s="160">
        <v>1</v>
      </c>
      <c r="AM140" s="160">
        <v>5</v>
      </c>
      <c r="AN140" s="477" t="s">
        <v>354</v>
      </c>
      <c r="AO140" s="93" t="s">
        <v>403</v>
      </c>
      <c r="AP140" s="1125" t="s">
        <v>1136</v>
      </c>
      <c r="AQ140" s="439">
        <v>0.9</v>
      </c>
      <c r="AR140" s="1253" t="s">
        <v>1446</v>
      </c>
      <c r="AS140" s="464" t="s">
        <v>1436</v>
      </c>
      <c r="AT140" s="1243">
        <v>43831</v>
      </c>
      <c r="AU140" s="1243">
        <v>44195</v>
      </c>
      <c r="AV140" s="464">
        <v>1</v>
      </c>
      <c r="AW140" s="472" t="s">
        <v>1138</v>
      </c>
      <c r="AX140" s="472" t="s">
        <v>1447</v>
      </c>
      <c r="AY140" s="394" t="s">
        <v>1438</v>
      </c>
      <c r="AZ140" s="195" t="s">
        <v>1448</v>
      </c>
      <c r="BA140" s="240" t="s">
        <v>1449</v>
      </c>
      <c r="BB140" s="241">
        <v>43955</v>
      </c>
      <c r="BC140" s="493" t="s">
        <v>937</v>
      </c>
      <c r="BD140" s="689" t="s">
        <v>3347</v>
      </c>
      <c r="BE140" s="830" t="s">
        <v>3352</v>
      </c>
      <c r="BF140" s="695" t="s">
        <v>3356</v>
      </c>
      <c r="BG140" s="803">
        <v>44075</v>
      </c>
      <c r="BH140" s="833" t="s">
        <v>960</v>
      </c>
      <c r="BI140" s="1035" t="s">
        <v>4126</v>
      </c>
      <c r="BJ140" s="1041" t="s">
        <v>4127</v>
      </c>
      <c r="BK140" s="1035" t="s">
        <v>4125</v>
      </c>
      <c r="BL140" s="154">
        <v>44172</v>
      </c>
      <c r="BM140" s="1262" t="s">
        <v>620</v>
      </c>
    </row>
    <row r="141" spans="1:65" s="98" customFormat="1" ht="50.1" customHeight="1" x14ac:dyDescent="0.3">
      <c r="A141" s="122"/>
      <c r="B141" s="345">
        <v>65</v>
      </c>
      <c r="C141" s="1610" t="s">
        <v>295</v>
      </c>
      <c r="D141" s="882" t="s">
        <v>296</v>
      </c>
      <c r="E141" s="275" t="s">
        <v>164</v>
      </c>
      <c r="F141" s="472" t="s">
        <v>1129</v>
      </c>
      <c r="G141" s="92" t="s">
        <v>326</v>
      </c>
      <c r="H141" s="92" t="s">
        <v>402</v>
      </c>
      <c r="I141" s="882" t="s">
        <v>1130</v>
      </c>
      <c r="J141" s="92" t="s">
        <v>402</v>
      </c>
      <c r="K141" s="1226" t="s">
        <v>1222</v>
      </c>
      <c r="L141" s="1226" t="s">
        <v>1373</v>
      </c>
      <c r="M141" s="92" t="s">
        <v>402</v>
      </c>
      <c r="N141" s="92" t="s">
        <v>402</v>
      </c>
      <c r="O141" s="92" t="s">
        <v>165</v>
      </c>
      <c r="P141" s="198" t="s">
        <v>1425</v>
      </c>
      <c r="Q141" s="476"/>
      <c r="R141" s="476"/>
      <c r="S141" s="477"/>
      <c r="T141" s="472" t="s">
        <v>1444</v>
      </c>
      <c r="U141" s="63" t="s">
        <v>167</v>
      </c>
      <c r="V141" s="92">
        <v>15</v>
      </c>
      <c r="W141" s="92">
        <v>15</v>
      </c>
      <c r="X141" s="92">
        <v>15</v>
      </c>
      <c r="Y141" s="92">
        <v>15</v>
      </c>
      <c r="Z141" s="92">
        <v>15</v>
      </c>
      <c r="AA141" s="92">
        <v>15</v>
      </c>
      <c r="AB141" s="92">
        <v>10</v>
      </c>
      <c r="AC141" s="92">
        <f t="shared" si="18"/>
        <v>100</v>
      </c>
      <c r="AD141" s="92" t="s">
        <v>161</v>
      </c>
      <c r="AE141" s="120" t="s">
        <v>161</v>
      </c>
      <c r="AF141" s="120" t="s">
        <v>161</v>
      </c>
      <c r="AG141" s="120">
        <v>100</v>
      </c>
      <c r="AH141" s="120">
        <f t="shared" si="17"/>
        <v>100</v>
      </c>
      <c r="AI141" s="127"/>
      <c r="AJ141" s="92"/>
      <c r="AK141" s="92" t="s">
        <v>361</v>
      </c>
      <c r="AL141" s="160"/>
      <c r="AM141" s="160"/>
      <c r="AN141" s="477"/>
      <c r="AO141" s="93" t="s">
        <v>403</v>
      </c>
      <c r="AP141" s="1125" t="s">
        <v>1224</v>
      </c>
      <c r="AQ141" s="439">
        <v>0.1</v>
      </c>
      <c r="AR141" s="464" t="s">
        <v>4129</v>
      </c>
      <c r="AS141" s="464" t="s">
        <v>1436</v>
      </c>
      <c r="AT141" s="1243">
        <v>43831</v>
      </c>
      <c r="AU141" s="1243">
        <v>44195</v>
      </c>
      <c r="AV141" s="464">
        <v>1</v>
      </c>
      <c r="AW141" s="472" t="s">
        <v>1450</v>
      </c>
      <c r="AX141" s="472" t="s">
        <v>1447</v>
      </c>
      <c r="AY141" s="394" t="s">
        <v>1438</v>
      </c>
      <c r="AZ141" s="195" t="s">
        <v>1451</v>
      </c>
      <c r="BA141" s="240" t="s">
        <v>1452</v>
      </c>
      <c r="BB141" s="241">
        <v>43955</v>
      </c>
      <c r="BC141" s="663" t="s">
        <v>612</v>
      </c>
      <c r="BD141" s="702" t="s">
        <v>3347</v>
      </c>
      <c r="BE141" s="816" t="s">
        <v>3353</v>
      </c>
      <c r="BF141" s="698" t="s">
        <v>3357</v>
      </c>
      <c r="BG141" s="803">
        <v>44075</v>
      </c>
      <c r="BH141" s="661" t="s">
        <v>612</v>
      </c>
      <c r="BI141" s="1035" t="s">
        <v>4126</v>
      </c>
      <c r="BJ141" s="1040" t="s">
        <v>4296</v>
      </c>
      <c r="BK141" s="1035" t="s">
        <v>4128</v>
      </c>
      <c r="BL141" s="154">
        <v>44172</v>
      </c>
      <c r="BM141" s="833" t="s">
        <v>960</v>
      </c>
    </row>
    <row r="142" spans="1:65" s="98" customFormat="1" ht="50.1" customHeight="1" x14ac:dyDescent="0.3">
      <c r="A142" s="122"/>
      <c r="B142" s="345">
        <v>66</v>
      </c>
      <c r="C142" s="1608" t="s">
        <v>299</v>
      </c>
      <c r="D142" s="242" t="s">
        <v>74</v>
      </c>
      <c r="E142" s="92" t="s">
        <v>164</v>
      </c>
      <c r="F142" s="72" t="s">
        <v>1241</v>
      </c>
      <c r="G142" s="92" t="s">
        <v>326</v>
      </c>
      <c r="H142" s="92" t="s">
        <v>402</v>
      </c>
      <c r="I142" s="972" t="s">
        <v>1441</v>
      </c>
      <c r="J142" s="92" t="s">
        <v>402</v>
      </c>
      <c r="K142" s="388" t="s">
        <v>1275</v>
      </c>
      <c r="L142" s="388" t="s">
        <v>1276</v>
      </c>
      <c r="M142" s="92" t="s">
        <v>402</v>
      </c>
      <c r="N142" s="92" t="s">
        <v>402</v>
      </c>
      <c r="O142" s="92" t="s">
        <v>165</v>
      </c>
      <c r="P142" s="198" t="s">
        <v>1442</v>
      </c>
      <c r="Q142" s="476">
        <v>3</v>
      </c>
      <c r="R142" s="476">
        <v>5</v>
      </c>
      <c r="S142" s="477" t="s">
        <v>354</v>
      </c>
      <c r="T142" s="72" t="s">
        <v>1445</v>
      </c>
      <c r="U142" s="63" t="s">
        <v>167</v>
      </c>
      <c r="V142" s="92">
        <v>15</v>
      </c>
      <c r="W142" s="92">
        <v>15</v>
      </c>
      <c r="X142" s="92">
        <v>15</v>
      </c>
      <c r="Y142" s="92">
        <v>15</v>
      </c>
      <c r="Z142" s="92">
        <v>15</v>
      </c>
      <c r="AA142" s="92">
        <v>15</v>
      </c>
      <c r="AB142" s="92">
        <v>10</v>
      </c>
      <c r="AC142" s="92">
        <f t="shared" si="18"/>
        <v>100</v>
      </c>
      <c r="AD142" s="92" t="s">
        <v>161</v>
      </c>
      <c r="AE142" s="120" t="s">
        <v>161</v>
      </c>
      <c r="AF142" s="120" t="s">
        <v>161</v>
      </c>
      <c r="AG142" s="120">
        <v>100</v>
      </c>
      <c r="AH142" s="120">
        <f t="shared" si="17"/>
        <v>100</v>
      </c>
      <c r="AI142" s="127">
        <f>AVERAGE(AH142:AH142)</f>
        <v>100</v>
      </c>
      <c r="AJ142" s="92" t="s">
        <v>161</v>
      </c>
      <c r="AK142" s="92" t="s">
        <v>361</v>
      </c>
      <c r="AL142" s="160">
        <v>1</v>
      </c>
      <c r="AM142" s="160">
        <v>5</v>
      </c>
      <c r="AN142" s="477" t="s">
        <v>354</v>
      </c>
      <c r="AO142" s="93" t="s">
        <v>403</v>
      </c>
      <c r="AP142" s="1117" t="s">
        <v>1293</v>
      </c>
      <c r="AQ142" s="349">
        <v>1</v>
      </c>
      <c r="AR142" s="198" t="s">
        <v>1294</v>
      </c>
      <c r="AS142" s="198" t="s">
        <v>1453</v>
      </c>
      <c r="AT142" s="382">
        <v>43831</v>
      </c>
      <c r="AU142" s="382">
        <v>44195</v>
      </c>
      <c r="AV142" s="63">
        <v>3</v>
      </c>
      <c r="AW142" s="72" t="s">
        <v>1454</v>
      </c>
      <c r="AX142" s="72" t="s">
        <v>1455</v>
      </c>
      <c r="AY142" s="394" t="s">
        <v>1456</v>
      </c>
      <c r="AZ142" s="195" t="s">
        <v>1457</v>
      </c>
      <c r="BA142" s="240" t="s">
        <v>1458</v>
      </c>
      <c r="BB142" s="241">
        <v>43955</v>
      </c>
      <c r="BC142" s="493" t="s">
        <v>937</v>
      </c>
      <c r="BD142" s="650">
        <v>44053</v>
      </c>
      <c r="BE142" s="806" t="s">
        <v>3528</v>
      </c>
      <c r="BF142" s="365" t="s">
        <v>3529</v>
      </c>
      <c r="BG142" s="803">
        <v>44075</v>
      </c>
      <c r="BH142" s="828" t="s">
        <v>937</v>
      </c>
      <c r="BI142" s="630" t="s">
        <v>4344</v>
      </c>
      <c r="BJ142" s="326" t="s">
        <v>4527</v>
      </c>
      <c r="BK142" s="841" t="s">
        <v>4343</v>
      </c>
      <c r="BL142" s="154">
        <v>44172</v>
      </c>
      <c r="BM142" s="828" t="s">
        <v>937</v>
      </c>
    </row>
    <row r="143" spans="1:65" s="98" customFormat="1" ht="50.1" customHeight="1" x14ac:dyDescent="0.3">
      <c r="A143" s="122"/>
      <c r="B143" s="345">
        <v>67</v>
      </c>
      <c r="C143" s="1608" t="s">
        <v>299</v>
      </c>
      <c r="D143" s="242" t="s">
        <v>74</v>
      </c>
      <c r="E143" s="92" t="s">
        <v>164</v>
      </c>
      <c r="F143" s="72" t="s">
        <v>1163</v>
      </c>
      <c r="G143" s="92" t="s">
        <v>326</v>
      </c>
      <c r="H143" s="92" t="s">
        <v>402</v>
      </c>
      <c r="I143" s="973" t="s">
        <v>1459</v>
      </c>
      <c r="J143" s="92" t="s">
        <v>402</v>
      </c>
      <c r="K143" s="388" t="s">
        <v>1460</v>
      </c>
      <c r="L143" s="973" t="s">
        <v>1461</v>
      </c>
      <c r="M143" s="92" t="s">
        <v>402</v>
      </c>
      <c r="N143" s="92" t="s">
        <v>402</v>
      </c>
      <c r="O143" s="92" t="s">
        <v>165</v>
      </c>
      <c r="P143" s="198" t="s">
        <v>1064</v>
      </c>
      <c r="Q143" s="476">
        <v>3</v>
      </c>
      <c r="R143" s="476">
        <v>5</v>
      </c>
      <c r="S143" s="477" t="s">
        <v>354</v>
      </c>
      <c r="T143" s="72" t="s">
        <v>716</v>
      </c>
      <c r="U143" s="63" t="s">
        <v>285</v>
      </c>
      <c r="V143" s="92">
        <v>15</v>
      </c>
      <c r="W143" s="92">
        <v>15</v>
      </c>
      <c r="X143" s="92">
        <v>15</v>
      </c>
      <c r="Y143" s="92">
        <v>15</v>
      </c>
      <c r="Z143" s="92">
        <v>15</v>
      </c>
      <c r="AA143" s="92">
        <v>15</v>
      </c>
      <c r="AB143" s="92">
        <v>10</v>
      </c>
      <c r="AC143" s="92">
        <f t="shared" si="18"/>
        <v>100</v>
      </c>
      <c r="AD143" s="92" t="s">
        <v>161</v>
      </c>
      <c r="AE143" s="120" t="s">
        <v>161</v>
      </c>
      <c r="AF143" s="120" t="s">
        <v>161</v>
      </c>
      <c r="AG143" s="120">
        <v>100</v>
      </c>
      <c r="AH143" s="120">
        <f t="shared" si="17"/>
        <v>100</v>
      </c>
      <c r="AI143" s="127">
        <f>AVERAGE(AH143:AH144)</f>
        <v>100</v>
      </c>
      <c r="AJ143" s="92" t="s">
        <v>161</v>
      </c>
      <c r="AK143" s="92" t="s">
        <v>361</v>
      </c>
      <c r="AL143" s="160">
        <v>1</v>
      </c>
      <c r="AM143" s="160">
        <v>5</v>
      </c>
      <c r="AN143" s="477" t="s">
        <v>354</v>
      </c>
      <c r="AO143" s="93" t="s">
        <v>403</v>
      </c>
      <c r="AP143" s="1116" t="s">
        <v>1469</v>
      </c>
      <c r="AQ143" s="349">
        <v>0.5</v>
      </c>
      <c r="AR143" s="198" t="s">
        <v>1470</v>
      </c>
      <c r="AS143" s="198" t="s">
        <v>1471</v>
      </c>
      <c r="AT143" s="382">
        <v>43831</v>
      </c>
      <c r="AU143" s="382">
        <v>44195</v>
      </c>
      <c r="AV143" s="198">
        <v>3</v>
      </c>
      <c r="AW143" s="198" t="s">
        <v>1472</v>
      </c>
      <c r="AX143" s="198" t="s">
        <v>1473</v>
      </c>
      <c r="AY143" s="394" t="s">
        <v>1474</v>
      </c>
      <c r="AZ143" s="353" t="s">
        <v>1475</v>
      </c>
      <c r="BA143" s="240" t="s">
        <v>1476</v>
      </c>
      <c r="BB143" s="241">
        <v>43955</v>
      </c>
      <c r="BC143" s="493" t="s">
        <v>937</v>
      </c>
      <c r="BD143" s="154">
        <v>44057</v>
      </c>
      <c r="BE143" s="806" t="s">
        <v>3627</v>
      </c>
      <c r="BF143" s="365" t="s">
        <v>3628</v>
      </c>
      <c r="BG143" s="803">
        <v>44075</v>
      </c>
      <c r="BH143" s="828" t="s">
        <v>937</v>
      </c>
      <c r="BI143" s="632" t="s">
        <v>4349</v>
      </c>
      <c r="BJ143" s="978" t="s">
        <v>4528</v>
      </c>
      <c r="BK143" s="314" t="s">
        <v>4346</v>
      </c>
      <c r="BL143" s="154">
        <v>44172</v>
      </c>
      <c r="BM143" s="828" t="s">
        <v>937</v>
      </c>
    </row>
    <row r="144" spans="1:65" s="98" customFormat="1" ht="50.1" customHeight="1" x14ac:dyDescent="0.3">
      <c r="A144" s="122"/>
      <c r="B144" s="345">
        <v>67</v>
      </c>
      <c r="C144" s="1608" t="s">
        <v>299</v>
      </c>
      <c r="D144" s="242" t="s">
        <v>74</v>
      </c>
      <c r="E144" s="92" t="s">
        <v>164</v>
      </c>
      <c r="F144" s="72" t="s">
        <v>1163</v>
      </c>
      <c r="G144" s="92" t="s">
        <v>326</v>
      </c>
      <c r="H144" s="92" t="s">
        <v>402</v>
      </c>
      <c r="I144" s="973" t="s">
        <v>1459</v>
      </c>
      <c r="J144" s="92" t="s">
        <v>402</v>
      </c>
      <c r="K144" s="388" t="s">
        <v>1462</v>
      </c>
      <c r="L144" s="973" t="s">
        <v>1463</v>
      </c>
      <c r="M144" s="92" t="s">
        <v>402</v>
      </c>
      <c r="N144" s="92" t="s">
        <v>402</v>
      </c>
      <c r="O144" s="92" t="s">
        <v>165</v>
      </c>
      <c r="P144" s="198" t="s">
        <v>1064</v>
      </c>
      <c r="Q144" s="476"/>
      <c r="R144" s="476"/>
      <c r="S144" s="477"/>
      <c r="T144" s="72" t="s">
        <v>1467</v>
      </c>
      <c r="U144" s="63" t="s">
        <v>285</v>
      </c>
      <c r="V144" s="92">
        <v>15</v>
      </c>
      <c r="W144" s="92">
        <v>15</v>
      </c>
      <c r="X144" s="92">
        <v>15</v>
      </c>
      <c r="Y144" s="92">
        <v>15</v>
      </c>
      <c r="Z144" s="92">
        <v>15</v>
      </c>
      <c r="AA144" s="92">
        <v>15</v>
      </c>
      <c r="AB144" s="92">
        <v>10</v>
      </c>
      <c r="AC144" s="92">
        <f t="shared" si="18"/>
        <v>100</v>
      </c>
      <c r="AD144" s="92" t="s">
        <v>161</v>
      </c>
      <c r="AE144" s="120" t="s">
        <v>161</v>
      </c>
      <c r="AF144" s="120" t="s">
        <v>161</v>
      </c>
      <c r="AG144" s="120">
        <v>100</v>
      </c>
      <c r="AH144" s="120">
        <f t="shared" si="17"/>
        <v>100</v>
      </c>
      <c r="AI144" s="127"/>
      <c r="AJ144" s="92"/>
      <c r="AK144" s="92" t="s">
        <v>361</v>
      </c>
      <c r="AL144" s="160"/>
      <c r="AM144" s="160"/>
      <c r="AN144" s="477"/>
      <c r="AO144" s="93" t="s">
        <v>403</v>
      </c>
      <c r="AP144" s="1116" t="s">
        <v>1477</v>
      </c>
      <c r="AQ144" s="349">
        <v>0.5</v>
      </c>
      <c r="AR144" s="198" t="s">
        <v>1478</v>
      </c>
      <c r="AS144" s="198" t="s">
        <v>1471</v>
      </c>
      <c r="AT144" s="382">
        <v>43831</v>
      </c>
      <c r="AU144" s="382">
        <v>44195</v>
      </c>
      <c r="AV144" s="198">
        <v>4</v>
      </c>
      <c r="AW144" s="198" t="s">
        <v>3956</v>
      </c>
      <c r="AX144" s="198" t="s">
        <v>1473</v>
      </c>
      <c r="AY144" s="394" t="s">
        <v>1474</v>
      </c>
      <c r="AZ144" s="353" t="s">
        <v>1479</v>
      </c>
      <c r="BA144" s="240" t="s">
        <v>1476</v>
      </c>
      <c r="BB144" s="241">
        <v>43955</v>
      </c>
      <c r="BC144" s="493" t="s">
        <v>937</v>
      </c>
      <c r="BD144" s="154">
        <v>44057</v>
      </c>
      <c r="BE144" s="806" t="s">
        <v>3630</v>
      </c>
      <c r="BF144" s="74" t="s">
        <v>3629</v>
      </c>
      <c r="BG144" s="803">
        <v>44075</v>
      </c>
      <c r="BH144" s="828" t="s">
        <v>937</v>
      </c>
      <c r="BI144" s="632" t="s">
        <v>4348</v>
      </c>
      <c r="BJ144" s="978" t="s">
        <v>4529</v>
      </c>
      <c r="BK144" s="314" t="s">
        <v>4347</v>
      </c>
      <c r="BL144" s="154">
        <v>44172</v>
      </c>
      <c r="BM144" s="828" t="s">
        <v>937</v>
      </c>
    </row>
    <row r="145" spans="1:65" s="98" customFormat="1" ht="50.1" customHeight="1" x14ac:dyDescent="0.3">
      <c r="A145" s="122"/>
      <c r="B145" s="345">
        <v>68</v>
      </c>
      <c r="C145" s="1608" t="s">
        <v>299</v>
      </c>
      <c r="D145" s="242" t="s">
        <v>74</v>
      </c>
      <c r="E145" s="92" t="s">
        <v>164</v>
      </c>
      <c r="F145" s="72" t="s">
        <v>1163</v>
      </c>
      <c r="G145" s="92" t="s">
        <v>326</v>
      </c>
      <c r="H145" s="92" t="s">
        <v>402</v>
      </c>
      <c r="I145" s="973" t="s">
        <v>1464</v>
      </c>
      <c r="J145" s="92" t="s">
        <v>402</v>
      </c>
      <c r="K145" s="388" t="s">
        <v>1465</v>
      </c>
      <c r="L145" s="973" t="s">
        <v>1466</v>
      </c>
      <c r="M145" s="92" t="s">
        <v>402</v>
      </c>
      <c r="N145" s="92" t="s">
        <v>402</v>
      </c>
      <c r="O145" s="92" t="s">
        <v>165</v>
      </c>
      <c r="P145" s="198" t="s">
        <v>1442</v>
      </c>
      <c r="Q145" s="476">
        <v>3</v>
      </c>
      <c r="R145" s="476">
        <v>5</v>
      </c>
      <c r="S145" s="477" t="s">
        <v>354</v>
      </c>
      <c r="T145" s="72" t="s">
        <v>1468</v>
      </c>
      <c r="U145" s="63" t="s">
        <v>285</v>
      </c>
      <c r="V145" s="92">
        <v>15</v>
      </c>
      <c r="W145" s="92">
        <v>15</v>
      </c>
      <c r="X145" s="92">
        <v>15</v>
      </c>
      <c r="Y145" s="92">
        <v>15</v>
      </c>
      <c r="Z145" s="92">
        <v>15</v>
      </c>
      <c r="AA145" s="92">
        <v>15</v>
      </c>
      <c r="AB145" s="92">
        <v>10</v>
      </c>
      <c r="AC145" s="92">
        <f t="shared" si="18"/>
        <v>100</v>
      </c>
      <c r="AD145" s="92" t="s">
        <v>161</v>
      </c>
      <c r="AE145" s="120" t="s">
        <v>161</v>
      </c>
      <c r="AF145" s="120" t="s">
        <v>161</v>
      </c>
      <c r="AG145" s="120">
        <v>100</v>
      </c>
      <c r="AH145" s="120">
        <f t="shared" si="17"/>
        <v>100</v>
      </c>
      <c r="AI145" s="127">
        <f>AVERAGE(AH145:AH145)</f>
        <v>100</v>
      </c>
      <c r="AJ145" s="92" t="s">
        <v>161</v>
      </c>
      <c r="AK145" s="92" t="s">
        <v>361</v>
      </c>
      <c r="AL145" s="160">
        <v>1</v>
      </c>
      <c r="AM145" s="160">
        <v>5</v>
      </c>
      <c r="AN145" s="477" t="s">
        <v>354</v>
      </c>
      <c r="AO145" s="93" t="s">
        <v>403</v>
      </c>
      <c r="AP145" s="1116" t="s">
        <v>1480</v>
      </c>
      <c r="AQ145" s="349">
        <v>1</v>
      </c>
      <c r="AR145" s="198" t="s">
        <v>1481</v>
      </c>
      <c r="AS145" s="198" t="s">
        <v>1453</v>
      </c>
      <c r="AT145" s="382">
        <v>43831</v>
      </c>
      <c r="AU145" s="382">
        <v>44195</v>
      </c>
      <c r="AV145" s="198">
        <v>2</v>
      </c>
      <c r="AW145" s="198" t="s">
        <v>1482</v>
      </c>
      <c r="AX145" s="198" t="s">
        <v>1483</v>
      </c>
      <c r="AY145" s="394" t="s">
        <v>1456</v>
      </c>
      <c r="AZ145" s="195" t="s">
        <v>1484</v>
      </c>
      <c r="BA145" s="240" t="s">
        <v>1458</v>
      </c>
      <c r="BB145" s="241">
        <v>43955</v>
      </c>
      <c r="BC145" s="493" t="s">
        <v>937</v>
      </c>
      <c r="BD145" s="154">
        <v>44053</v>
      </c>
      <c r="BE145" s="806" t="s">
        <v>3530</v>
      </c>
      <c r="BF145" s="365" t="s">
        <v>3531</v>
      </c>
      <c r="BG145" s="803">
        <v>44075</v>
      </c>
      <c r="BH145" s="828" t="s">
        <v>937</v>
      </c>
      <c r="BI145" s="630" t="s">
        <v>4344</v>
      </c>
      <c r="BJ145" s="980" t="s">
        <v>4530</v>
      </c>
      <c r="BK145" s="944" t="s">
        <v>4345</v>
      </c>
      <c r="BL145" s="154">
        <v>44172</v>
      </c>
      <c r="BM145" s="828" t="s">
        <v>937</v>
      </c>
    </row>
    <row r="146" spans="1:65" s="98" customFormat="1" ht="50.1" customHeight="1" x14ac:dyDescent="0.3">
      <c r="A146" s="122"/>
      <c r="B146" s="577">
        <v>69</v>
      </c>
      <c r="C146" s="1608" t="s">
        <v>318</v>
      </c>
      <c r="D146" s="793" t="s">
        <v>757</v>
      </c>
      <c r="E146" s="92" t="s">
        <v>169</v>
      </c>
      <c r="F146" s="414" t="s">
        <v>817</v>
      </c>
      <c r="G146" s="92" t="s">
        <v>323</v>
      </c>
      <c r="H146" s="310" t="s">
        <v>818</v>
      </c>
      <c r="I146" s="807" t="s">
        <v>819</v>
      </c>
      <c r="J146" s="322" t="s">
        <v>761</v>
      </c>
      <c r="K146" s="864" t="s">
        <v>820</v>
      </c>
      <c r="L146" s="864" t="s">
        <v>821</v>
      </c>
      <c r="M146" s="310" t="s">
        <v>761</v>
      </c>
      <c r="N146" s="310" t="s">
        <v>761</v>
      </c>
      <c r="O146" s="92" t="s">
        <v>221</v>
      </c>
      <c r="P146" s="93" t="s">
        <v>822</v>
      </c>
      <c r="Q146" s="476">
        <v>3</v>
      </c>
      <c r="R146" s="476">
        <v>5</v>
      </c>
      <c r="S146" s="477" t="s">
        <v>354</v>
      </c>
      <c r="T146" s="73" t="s">
        <v>823</v>
      </c>
      <c r="U146" s="63" t="s">
        <v>167</v>
      </c>
      <c r="V146" s="92">
        <v>15</v>
      </c>
      <c r="W146" s="92">
        <v>15</v>
      </c>
      <c r="X146" s="92">
        <v>15</v>
      </c>
      <c r="Y146" s="92">
        <v>15</v>
      </c>
      <c r="Z146" s="92">
        <v>15</v>
      </c>
      <c r="AA146" s="92">
        <v>0</v>
      </c>
      <c r="AB146" s="92">
        <v>10</v>
      </c>
      <c r="AC146" s="92">
        <f>SUM(V146:AB146)</f>
        <v>85</v>
      </c>
      <c r="AD146" s="92" t="s">
        <v>163</v>
      </c>
      <c r="AE146" s="120" t="s">
        <v>161</v>
      </c>
      <c r="AF146" s="120" t="s">
        <v>163</v>
      </c>
      <c r="AG146" s="120">
        <v>0</v>
      </c>
      <c r="AH146" s="120">
        <f>AVERAGE(AC146,AG146)</f>
        <v>42.5</v>
      </c>
      <c r="AI146" s="127">
        <f>AVERAGE(AH146:AH146)</f>
        <v>42.5</v>
      </c>
      <c r="AJ146" s="92" t="s">
        <v>163</v>
      </c>
      <c r="AK146" s="92" t="s">
        <v>361</v>
      </c>
      <c r="AL146" s="160">
        <v>3</v>
      </c>
      <c r="AM146" s="160">
        <v>5</v>
      </c>
      <c r="AN146" s="477" t="s">
        <v>354</v>
      </c>
      <c r="AO146" s="93" t="s">
        <v>403</v>
      </c>
      <c r="AP146" s="1135" t="s">
        <v>824</v>
      </c>
      <c r="AQ146" s="313">
        <v>1</v>
      </c>
      <c r="AR146" s="234" t="s">
        <v>825</v>
      </c>
      <c r="AS146" s="234" t="s">
        <v>725</v>
      </c>
      <c r="AT146" s="199">
        <v>43952</v>
      </c>
      <c r="AU146" s="199">
        <v>44195</v>
      </c>
      <c r="AV146" s="323">
        <v>1</v>
      </c>
      <c r="AW146" s="324" t="s">
        <v>826</v>
      </c>
      <c r="AX146" s="325" t="s">
        <v>761</v>
      </c>
      <c r="AY146" s="325" t="s">
        <v>761</v>
      </c>
      <c r="AZ146" s="325" t="s">
        <v>761</v>
      </c>
      <c r="BA146" s="325" t="s">
        <v>761</v>
      </c>
      <c r="BB146" s="325" t="s">
        <v>761</v>
      </c>
      <c r="BC146" s="325" t="s">
        <v>761</v>
      </c>
      <c r="BD146" s="703">
        <v>44057</v>
      </c>
      <c r="BE146" s="864" t="s">
        <v>3669</v>
      </c>
      <c r="BF146" s="633">
        <v>0.9</v>
      </c>
      <c r="BG146" s="803">
        <v>44075</v>
      </c>
      <c r="BH146" s="660" t="s">
        <v>620</v>
      </c>
      <c r="BI146" s="1054">
        <v>44165</v>
      </c>
      <c r="BJ146" s="864" t="s">
        <v>4617</v>
      </c>
      <c r="BK146" s="314">
        <v>0.93</v>
      </c>
      <c r="BL146" s="154">
        <v>44172</v>
      </c>
      <c r="BM146" s="1224" t="s">
        <v>944</v>
      </c>
    </row>
    <row r="147" spans="1:65" s="98" customFormat="1" ht="50.1" customHeight="1" x14ac:dyDescent="0.3">
      <c r="A147" s="122"/>
      <c r="B147" s="345">
        <v>70</v>
      </c>
      <c r="C147" s="1610" t="s">
        <v>295</v>
      </c>
      <c r="D147" s="882" t="s">
        <v>296</v>
      </c>
      <c r="E147" s="275" t="s">
        <v>164</v>
      </c>
      <c r="F147" s="472" t="s">
        <v>1174</v>
      </c>
      <c r="G147" s="92" t="s">
        <v>326</v>
      </c>
      <c r="H147" s="92" t="s">
        <v>402</v>
      </c>
      <c r="I147" s="882" t="s">
        <v>1175</v>
      </c>
      <c r="J147" s="92" t="s">
        <v>402</v>
      </c>
      <c r="K147" s="1229" t="s">
        <v>1176</v>
      </c>
      <c r="L147" s="1226" t="s">
        <v>1229</v>
      </c>
      <c r="M147" s="92" t="s">
        <v>402</v>
      </c>
      <c r="N147" s="92" t="s">
        <v>402</v>
      </c>
      <c r="O147" s="92" t="s">
        <v>165</v>
      </c>
      <c r="P147" s="198" t="s">
        <v>1442</v>
      </c>
      <c r="Q147" s="476">
        <v>3</v>
      </c>
      <c r="R147" s="476">
        <v>5</v>
      </c>
      <c r="S147" s="477" t="s">
        <v>354</v>
      </c>
      <c r="T147" s="472" t="s">
        <v>1180</v>
      </c>
      <c r="U147" s="63" t="s">
        <v>167</v>
      </c>
      <c r="V147" s="92">
        <v>15</v>
      </c>
      <c r="W147" s="92">
        <v>15</v>
      </c>
      <c r="X147" s="92">
        <v>15</v>
      </c>
      <c r="Y147" s="92">
        <v>15</v>
      </c>
      <c r="Z147" s="92">
        <v>15</v>
      </c>
      <c r="AA147" s="92">
        <v>15</v>
      </c>
      <c r="AB147" s="92">
        <v>10</v>
      </c>
      <c r="AC147" s="92">
        <f t="shared" si="18"/>
        <v>100</v>
      </c>
      <c r="AD147" s="92" t="s">
        <v>161</v>
      </c>
      <c r="AE147" s="120" t="s">
        <v>161</v>
      </c>
      <c r="AF147" s="120" t="s">
        <v>161</v>
      </c>
      <c r="AG147" s="120">
        <v>100</v>
      </c>
      <c r="AH147" s="120">
        <f t="shared" si="17"/>
        <v>100</v>
      </c>
      <c r="AI147" s="127">
        <f>AVERAGE(AH147:AH149)</f>
        <v>100</v>
      </c>
      <c r="AJ147" s="92" t="s">
        <v>161</v>
      </c>
      <c r="AK147" s="92" t="s">
        <v>361</v>
      </c>
      <c r="AL147" s="160">
        <v>1</v>
      </c>
      <c r="AM147" s="160">
        <v>5</v>
      </c>
      <c r="AN147" s="477" t="s">
        <v>354</v>
      </c>
      <c r="AO147" s="93" t="s">
        <v>403</v>
      </c>
      <c r="AP147" s="1125" t="s">
        <v>1182</v>
      </c>
      <c r="AQ147" s="439">
        <v>0.4</v>
      </c>
      <c r="AR147" s="1251" t="s">
        <v>1427</v>
      </c>
      <c r="AS147" s="464" t="s">
        <v>1453</v>
      </c>
      <c r="AT147" s="1243">
        <v>43831</v>
      </c>
      <c r="AU147" s="1243">
        <v>44195</v>
      </c>
      <c r="AV147" s="464">
        <v>1</v>
      </c>
      <c r="AW147" s="1226" t="s">
        <v>1184</v>
      </c>
      <c r="AX147" s="464" t="s">
        <v>1185</v>
      </c>
      <c r="AY147" s="394" t="s">
        <v>1456</v>
      </c>
      <c r="AZ147" s="195" t="s">
        <v>1485</v>
      </c>
      <c r="BA147" s="240" t="s">
        <v>1486</v>
      </c>
      <c r="BB147" s="241">
        <v>43955</v>
      </c>
      <c r="BC147" s="493" t="s">
        <v>937</v>
      </c>
      <c r="BD147" s="689" t="s">
        <v>3348</v>
      </c>
      <c r="BE147" s="811" t="s">
        <v>3358</v>
      </c>
      <c r="BF147" s="695" t="s">
        <v>3359</v>
      </c>
      <c r="BG147" s="803">
        <v>44075</v>
      </c>
      <c r="BH147" s="828" t="s">
        <v>937</v>
      </c>
      <c r="BI147" s="630" t="s">
        <v>4130</v>
      </c>
      <c r="BJ147" s="946" t="s">
        <v>4133</v>
      </c>
      <c r="BK147" s="944" t="s">
        <v>4136</v>
      </c>
      <c r="BL147" s="154">
        <v>44172</v>
      </c>
      <c r="BM147" s="1262" t="s">
        <v>620</v>
      </c>
    </row>
    <row r="148" spans="1:65" s="98" customFormat="1" ht="50.1" customHeight="1" x14ac:dyDescent="0.3">
      <c r="A148" s="122"/>
      <c r="B148" s="345">
        <v>70</v>
      </c>
      <c r="C148" s="1610" t="s">
        <v>295</v>
      </c>
      <c r="D148" s="882" t="s">
        <v>296</v>
      </c>
      <c r="E148" s="275" t="s">
        <v>164</v>
      </c>
      <c r="F148" s="472" t="s">
        <v>1174</v>
      </c>
      <c r="G148" s="92" t="s">
        <v>326</v>
      </c>
      <c r="H148" s="92" t="s">
        <v>402</v>
      </c>
      <c r="I148" s="882" t="s">
        <v>1175</v>
      </c>
      <c r="J148" s="92" t="s">
        <v>402</v>
      </c>
      <c r="K148" s="1229" t="s">
        <v>1178</v>
      </c>
      <c r="L148" s="1226" t="s">
        <v>1229</v>
      </c>
      <c r="M148" s="92" t="s">
        <v>402</v>
      </c>
      <c r="N148" s="92" t="s">
        <v>402</v>
      </c>
      <c r="O148" s="92" t="s">
        <v>165</v>
      </c>
      <c r="P148" s="198" t="s">
        <v>1442</v>
      </c>
      <c r="Q148" s="476"/>
      <c r="R148" s="476"/>
      <c r="S148" s="477"/>
      <c r="T148" s="472" t="s">
        <v>1181</v>
      </c>
      <c r="U148" s="63" t="s">
        <v>167</v>
      </c>
      <c r="V148" s="92">
        <v>15</v>
      </c>
      <c r="W148" s="92">
        <v>15</v>
      </c>
      <c r="X148" s="92">
        <v>15</v>
      </c>
      <c r="Y148" s="92">
        <v>15</v>
      </c>
      <c r="Z148" s="92">
        <v>15</v>
      </c>
      <c r="AA148" s="92">
        <v>15</v>
      </c>
      <c r="AB148" s="92">
        <v>10</v>
      </c>
      <c r="AC148" s="92">
        <f t="shared" si="18"/>
        <v>100</v>
      </c>
      <c r="AD148" s="92" t="s">
        <v>161</v>
      </c>
      <c r="AE148" s="120" t="s">
        <v>161</v>
      </c>
      <c r="AF148" s="120" t="s">
        <v>161</v>
      </c>
      <c r="AG148" s="120">
        <v>100</v>
      </c>
      <c r="AH148" s="120">
        <f t="shared" si="17"/>
        <v>100</v>
      </c>
      <c r="AI148" s="127"/>
      <c r="AJ148" s="92"/>
      <c r="AK148" s="92" t="s">
        <v>361</v>
      </c>
      <c r="AL148" s="160"/>
      <c r="AM148" s="160"/>
      <c r="AN148" s="477"/>
      <c r="AO148" s="93" t="s">
        <v>403</v>
      </c>
      <c r="AP148" s="1125" t="s">
        <v>1188</v>
      </c>
      <c r="AQ148" s="439">
        <v>0.3</v>
      </c>
      <c r="AR148" s="1251" t="s">
        <v>1487</v>
      </c>
      <c r="AS148" s="464" t="s">
        <v>1453</v>
      </c>
      <c r="AT148" s="1243">
        <v>43831</v>
      </c>
      <c r="AU148" s="1243">
        <v>44195</v>
      </c>
      <c r="AV148" s="464">
        <v>3</v>
      </c>
      <c r="AW148" s="1226" t="s">
        <v>3957</v>
      </c>
      <c r="AX148" s="464" t="s">
        <v>1185</v>
      </c>
      <c r="AY148" s="394" t="s">
        <v>1456</v>
      </c>
      <c r="AZ148" s="195" t="s">
        <v>1488</v>
      </c>
      <c r="BA148" s="240" t="s">
        <v>1489</v>
      </c>
      <c r="BB148" s="241">
        <v>43955</v>
      </c>
      <c r="BC148" s="493" t="s">
        <v>937</v>
      </c>
      <c r="BD148" s="689" t="s">
        <v>3348</v>
      </c>
      <c r="BE148" s="816" t="s">
        <v>3354</v>
      </c>
      <c r="BF148" s="701" t="s">
        <v>3360</v>
      </c>
      <c r="BG148" s="803">
        <v>44075</v>
      </c>
      <c r="BH148" s="828" t="s">
        <v>937</v>
      </c>
      <c r="BI148" s="630" t="s">
        <v>4130</v>
      </c>
      <c r="BJ148" s="946" t="s">
        <v>4134</v>
      </c>
      <c r="BK148" s="945" t="s">
        <v>4135</v>
      </c>
      <c r="BL148" s="154">
        <v>44172</v>
      </c>
      <c r="BM148" s="1262" t="s">
        <v>620</v>
      </c>
    </row>
    <row r="149" spans="1:65" s="98" customFormat="1" ht="50.1" customHeight="1" x14ac:dyDescent="0.3">
      <c r="A149" s="122"/>
      <c r="B149" s="345">
        <v>70</v>
      </c>
      <c r="C149" s="1610" t="s">
        <v>295</v>
      </c>
      <c r="D149" s="882" t="s">
        <v>296</v>
      </c>
      <c r="E149" s="275" t="s">
        <v>164</v>
      </c>
      <c r="F149" s="472" t="s">
        <v>1174</v>
      </c>
      <c r="G149" s="92" t="s">
        <v>326</v>
      </c>
      <c r="H149" s="92" t="s">
        <v>402</v>
      </c>
      <c r="I149" s="882" t="s">
        <v>1175</v>
      </c>
      <c r="J149" s="92" t="s">
        <v>402</v>
      </c>
      <c r="K149" s="1234" t="s">
        <v>1179</v>
      </c>
      <c r="L149" s="1230" t="s">
        <v>1229</v>
      </c>
      <c r="M149" s="92" t="s">
        <v>402</v>
      </c>
      <c r="N149" s="92" t="s">
        <v>402</v>
      </c>
      <c r="O149" s="92" t="s">
        <v>165</v>
      </c>
      <c r="P149" s="198" t="s">
        <v>1442</v>
      </c>
      <c r="Q149" s="476"/>
      <c r="R149" s="476"/>
      <c r="S149" s="477"/>
      <c r="T149" s="472" t="s">
        <v>1181</v>
      </c>
      <c r="U149" s="63" t="s">
        <v>167</v>
      </c>
      <c r="V149" s="92">
        <v>15</v>
      </c>
      <c r="W149" s="92">
        <v>15</v>
      </c>
      <c r="X149" s="92">
        <v>15</v>
      </c>
      <c r="Y149" s="92">
        <v>15</v>
      </c>
      <c r="Z149" s="92">
        <v>15</v>
      </c>
      <c r="AA149" s="92">
        <v>15</v>
      </c>
      <c r="AB149" s="92">
        <v>10</v>
      </c>
      <c r="AC149" s="92">
        <f t="shared" si="18"/>
        <v>100</v>
      </c>
      <c r="AD149" s="92" t="s">
        <v>161</v>
      </c>
      <c r="AE149" s="120" t="s">
        <v>161</v>
      </c>
      <c r="AF149" s="120" t="s">
        <v>161</v>
      </c>
      <c r="AG149" s="120">
        <v>100</v>
      </c>
      <c r="AH149" s="120">
        <f t="shared" si="17"/>
        <v>100</v>
      </c>
      <c r="AI149" s="127"/>
      <c r="AJ149" s="92"/>
      <c r="AK149" s="92" t="s">
        <v>361</v>
      </c>
      <c r="AL149" s="160"/>
      <c r="AM149" s="160"/>
      <c r="AN149" s="477"/>
      <c r="AO149" s="93" t="s">
        <v>403</v>
      </c>
      <c r="AP149" s="1126" t="s">
        <v>1236</v>
      </c>
      <c r="AQ149" s="1258">
        <v>0.3</v>
      </c>
      <c r="AR149" s="1255" t="s">
        <v>1237</v>
      </c>
      <c r="AS149" s="1244" t="s">
        <v>1453</v>
      </c>
      <c r="AT149" s="1243">
        <v>43831</v>
      </c>
      <c r="AU149" s="1243">
        <v>44195</v>
      </c>
      <c r="AV149" s="1244">
        <v>1</v>
      </c>
      <c r="AW149" s="1230" t="s">
        <v>1184</v>
      </c>
      <c r="AX149" s="1244" t="s">
        <v>1185</v>
      </c>
      <c r="AY149" s="394" t="s">
        <v>1456</v>
      </c>
      <c r="AZ149" s="195" t="s">
        <v>1490</v>
      </c>
      <c r="BA149" s="240" t="s">
        <v>1486</v>
      </c>
      <c r="BB149" s="241">
        <v>43955</v>
      </c>
      <c r="BC149" s="493" t="s">
        <v>937</v>
      </c>
      <c r="BD149" s="689" t="s">
        <v>3348</v>
      </c>
      <c r="BE149" s="816" t="s">
        <v>3355</v>
      </c>
      <c r="BF149" s="701" t="s">
        <v>3361</v>
      </c>
      <c r="BG149" s="803">
        <v>44075</v>
      </c>
      <c r="BH149" s="661" t="s">
        <v>612</v>
      </c>
      <c r="BI149" s="630" t="s">
        <v>4131</v>
      </c>
      <c r="BJ149" s="946" t="s">
        <v>4132</v>
      </c>
      <c r="BK149" s="944" t="s">
        <v>4137</v>
      </c>
      <c r="BL149" s="154">
        <v>44172</v>
      </c>
      <c r="BM149" s="1262" t="s">
        <v>620</v>
      </c>
    </row>
    <row r="150" spans="1:65" s="98" customFormat="1" ht="50.1" customHeight="1" x14ac:dyDescent="0.3">
      <c r="A150" s="122"/>
      <c r="B150" s="577">
        <v>71</v>
      </c>
      <c r="C150" s="1608" t="s">
        <v>290</v>
      </c>
      <c r="D150" s="793" t="s">
        <v>3196</v>
      </c>
      <c r="E150" s="883" t="s">
        <v>164</v>
      </c>
      <c r="F150" s="863" t="s">
        <v>827</v>
      </c>
      <c r="G150" s="883" t="s">
        <v>323</v>
      </c>
      <c r="H150" s="883" t="s">
        <v>402</v>
      </c>
      <c r="I150" s="863" t="s">
        <v>828</v>
      </c>
      <c r="J150" s="92" t="s">
        <v>402</v>
      </c>
      <c r="K150" s="326" t="s">
        <v>829</v>
      </c>
      <c r="L150" s="444" t="s">
        <v>830</v>
      </c>
      <c r="M150" s="92" t="s">
        <v>402</v>
      </c>
      <c r="N150" s="92" t="s">
        <v>402</v>
      </c>
      <c r="O150" s="92" t="s">
        <v>165</v>
      </c>
      <c r="P150" s="93" t="s">
        <v>3197</v>
      </c>
      <c r="Q150" s="476">
        <v>4</v>
      </c>
      <c r="R150" s="476">
        <v>3</v>
      </c>
      <c r="S150" s="477" t="s">
        <v>353</v>
      </c>
      <c r="T150" s="326" t="s">
        <v>832</v>
      </c>
      <c r="U150" s="63" t="s">
        <v>285</v>
      </c>
      <c r="V150" s="92">
        <v>15</v>
      </c>
      <c r="W150" s="92">
        <v>15</v>
      </c>
      <c r="X150" s="92">
        <v>15</v>
      </c>
      <c r="Y150" s="92">
        <v>10</v>
      </c>
      <c r="Z150" s="92">
        <v>15</v>
      </c>
      <c r="AA150" s="92">
        <v>15</v>
      </c>
      <c r="AB150" s="92">
        <v>10</v>
      </c>
      <c r="AC150" s="92">
        <f>SUM(V150:AB150)</f>
        <v>95</v>
      </c>
      <c r="AD150" s="92" t="s">
        <v>162</v>
      </c>
      <c r="AE150" s="120" t="s">
        <v>161</v>
      </c>
      <c r="AF150" s="120" t="s">
        <v>162</v>
      </c>
      <c r="AG150" s="120">
        <v>50</v>
      </c>
      <c r="AH150" s="120">
        <f>AVERAGE(AC150,AG150)</f>
        <v>72.5</v>
      </c>
      <c r="AI150" s="615">
        <f>AVERAGE(AH150:AH151)</f>
        <v>86.25</v>
      </c>
      <c r="AJ150" s="92" t="s">
        <v>162</v>
      </c>
      <c r="AK150" s="92" t="s">
        <v>361</v>
      </c>
      <c r="AL150" s="160">
        <v>3</v>
      </c>
      <c r="AM150" s="160">
        <v>3</v>
      </c>
      <c r="AN150" s="477" t="s">
        <v>353</v>
      </c>
      <c r="AO150" s="93" t="s">
        <v>403</v>
      </c>
      <c r="AP150" s="1138" t="s">
        <v>3923</v>
      </c>
      <c r="AQ150" s="933">
        <v>1</v>
      </c>
      <c r="AR150" s="872" t="s">
        <v>834</v>
      </c>
      <c r="AS150" s="63" t="s">
        <v>835</v>
      </c>
      <c r="AT150" s="163">
        <v>43952</v>
      </c>
      <c r="AU150" s="163">
        <v>44195</v>
      </c>
      <c r="AV150" s="201">
        <v>3</v>
      </c>
      <c r="AW150" s="95" t="s">
        <v>836</v>
      </c>
      <c r="AX150" s="63" t="s">
        <v>837</v>
      </c>
      <c r="AY150" s="151" t="s">
        <v>402</v>
      </c>
      <c r="AZ150" s="151" t="s">
        <v>402</v>
      </c>
      <c r="BA150" s="151" t="s">
        <v>402</v>
      </c>
      <c r="BB150" s="151" t="s">
        <v>402</v>
      </c>
      <c r="BC150" s="151" t="s">
        <v>402</v>
      </c>
      <c r="BD150" s="154" t="s">
        <v>3239</v>
      </c>
      <c r="BE150" s="838" t="s">
        <v>3240</v>
      </c>
      <c r="BF150" s="183" t="s">
        <v>3238</v>
      </c>
      <c r="BG150" s="803">
        <v>44075</v>
      </c>
      <c r="BH150" s="660" t="s">
        <v>620</v>
      </c>
      <c r="BI150" s="154" t="s">
        <v>4268</v>
      </c>
      <c r="BJ150" s="838" t="s">
        <v>4047</v>
      </c>
      <c r="BK150" s="183" t="s">
        <v>4045</v>
      </c>
      <c r="BL150" s="154">
        <v>44172</v>
      </c>
      <c r="BM150" s="660" t="s">
        <v>3916</v>
      </c>
    </row>
    <row r="151" spans="1:65" s="98" customFormat="1" ht="50.1" customHeight="1" x14ac:dyDescent="0.3">
      <c r="A151" s="122"/>
      <c r="B151" s="577">
        <v>71</v>
      </c>
      <c r="C151" s="1608" t="s">
        <v>290</v>
      </c>
      <c r="D151" s="793" t="s">
        <v>3196</v>
      </c>
      <c r="E151" s="883" t="s">
        <v>164</v>
      </c>
      <c r="F151" s="863" t="s">
        <v>827</v>
      </c>
      <c r="G151" s="883" t="s">
        <v>323</v>
      </c>
      <c r="H151" s="883" t="s">
        <v>402</v>
      </c>
      <c r="I151" s="863" t="s">
        <v>828</v>
      </c>
      <c r="J151" s="92" t="s">
        <v>402</v>
      </c>
      <c r="K151" s="326" t="s">
        <v>831</v>
      </c>
      <c r="L151" s="444" t="s">
        <v>830</v>
      </c>
      <c r="M151" s="92" t="s">
        <v>402</v>
      </c>
      <c r="N151" s="92" t="s">
        <v>402</v>
      </c>
      <c r="O151" s="92" t="s">
        <v>165</v>
      </c>
      <c r="P151" s="93" t="s">
        <v>3197</v>
      </c>
      <c r="Q151" s="476"/>
      <c r="R151" s="476"/>
      <c r="S151" s="477"/>
      <c r="T151" s="326" t="s">
        <v>833</v>
      </c>
      <c r="U151" s="63" t="s">
        <v>167</v>
      </c>
      <c r="V151" s="92">
        <v>15</v>
      </c>
      <c r="W151" s="92">
        <v>15</v>
      </c>
      <c r="X151" s="92">
        <v>15</v>
      </c>
      <c r="Y151" s="92">
        <v>15</v>
      </c>
      <c r="Z151" s="92">
        <v>15</v>
      </c>
      <c r="AA151" s="92">
        <v>15</v>
      </c>
      <c r="AB151" s="92">
        <v>10</v>
      </c>
      <c r="AC151" s="92">
        <f>SUM(V151:AB151)</f>
        <v>100</v>
      </c>
      <c r="AD151" s="92" t="s">
        <v>161</v>
      </c>
      <c r="AE151" s="120" t="s">
        <v>161</v>
      </c>
      <c r="AF151" s="120" t="s">
        <v>161</v>
      </c>
      <c r="AG151" s="120">
        <v>100</v>
      </c>
      <c r="AH151" s="120">
        <f>AVERAGE(AC151,AG151)</f>
        <v>100</v>
      </c>
      <c r="AI151" s="127"/>
      <c r="AJ151" s="92"/>
      <c r="AK151" s="92"/>
      <c r="AL151" s="160"/>
      <c r="AM151" s="160"/>
      <c r="AN151" s="477"/>
      <c r="AO151" s="93"/>
      <c r="AP151" s="464"/>
      <c r="AQ151" s="464" t="s">
        <v>402</v>
      </c>
      <c r="AR151" s="464" t="s">
        <v>402</v>
      </c>
      <c r="AS151" s="464" t="s">
        <v>402</v>
      </c>
      <c r="AT151" s="464" t="s">
        <v>402</v>
      </c>
      <c r="AU151" s="464" t="s">
        <v>402</v>
      </c>
      <c r="AV151" s="464" t="s">
        <v>402</v>
      </c>
      <c r="AW151" s="464" t="s">
        <v>402</v>
      </c>
      <c r="AX151" s="464" t="s">
        <v>402</v>
      </c>
      <c r="AY151" s="464" t="s">
        <v>402</v>
      </c>
      <c r="AZ151" s="464" t="s">
        <v>402</v>
      </c>
      <c r="BA151" s="464" t="s">
        <v>402</v>
      </c>
      <c r="BB151" s="464" t="s">
        <v>402</v>
      </c>
      <c r="BC151" s="464" t="s">
        <v>402</v>
      </c>
      <c r="BD151" s="464" t="s">
        <v>402</v>
      </c>
      <c r="BE151" s="464" t="s">
        <v>402</v>
      </c>
      <c r="BF151" s="464" t="s">
        <v>402</v>
      </c>
      <c r="BG151" s="464"/>
      <c r="BH151" s="464"/>
      <c r="BI151" s="63" t="s">
        <v>402</v>
      </c>
      <c r="BJ151" s="872" t="s">
        <v>402</v>
      </c>
      <c r="BK151" s="63" t="s">
        <v>402</v>
      </c>
      <c r="BL151" s="154"/>
      <c r="BM151" s="97"/>
    </row>
    <row r="152" spans="1:65" s="98" customFormat="1" ht="50.1" customHeight="1" x14ac:dyDescent="0.3">
      <c r="A152" s="122"/>
      <c r="B152" s="345">
        <v>72</v>
      </c>
      <c r="C152" s="1608" t="s">
        <v>299</v>
      </c>
      <c r="D152" s="96" t="s">
        <v>74</v>
      </c>
      <c r="E152" s="883" t="s">
        <v>164</v>
      </c>
      <c r="F152" s="1180" t="s">
        <v>945</v>
      </c>
      <c r="G152" s="883" t="s">
        <v>323</v>
      </c>
      <c r="H152" s="883" t="s">
        <v>402</v>
      </c>
      <c r="I152" s="973" t="s">
        <v>946</v>
      </c>
      <c r="J152" s="883" t="s">
        <v>402</v>
      </c>
      <c r="K152" s="973" t="s">
        <v>947</v>
      </c>
      <c r="L152" s="872" t="s">
        <v>948</v>
      </c>
      <c r="M152" s="883" t="s">
        <v>402</v>
      </c>
      <c r="N152" s="883" t="s">
        <v>402</v>
      </c>
      <c r="O152" s="883" t="s">
        <v>165</v>
      </c>
      <c r="P152" s="388" t="s">
        <v>949</v>
      </c>
      <c r="Q152" s="896">
        <v>3</v>
      </c>
      <c r="R152" s="896">
        <v>4</v>
      </c>
      <c r="S152" s="897" t="s">
        <v>354</v>
      </c>
      <c r="T152" s="898" t="s">
        <v>2133</v>
      </c>
      <c r="U152" s="872" t="s">
        <v>167</v>
      </c>
      <c r="V152" s="883">
        <v>15</v>
      </c>
      <c r="W152" s="883">
        <v>15</v>
      </c>
      <c r="X152" s="883">
        <v>15</v>
      </c>
      <c r="Y152" s="883">
        <v>15</v>
      </c>
      <c r="Z152" s="883">
        <v>15</v>
      </c>
      <c r="AA152" s="883">
        <v>15</v>
      </c>
      <c r="AB152" s="883">
        <v>10</v>
      </c>
      <c r="AC152" s="883">
        <f t="shared" si="18"/>
        <v>100</v>
      </c>
      <c r="AD152" s="883" t="s">
        <v>161</v>
      </c>
      <c r="AE152" s="899" t="s">
        <v>161</v>
      </c>
      <c r="AF152" s="899" t="s">
        <v>161</v>
      </c>
      <c r="AG152" s="899">
        <v>100</v>
      </c>
      <c r="AH152" s="899">
        <f t="shared" si="17"/>
        <v>100</v>
      </c>
      <c r="AI152" s="900">
        <f>AVERAGE(AH152)</f>
        <v>100</v>
      </c>
      <c r="AJ152" s="883" t="s">
        <v>161</v>
      </c>
      <c r="AK152" s="883" t="s">
        <v>361</v>
      </c>
      <c r="AL152" s="901">
        <v>1</v>
      </c>
      <c r="AM152" s="901">
        <v>4</v>
      </c>
      <c r="AN152" s="897" t="s">
        <v>353</v>
      </c>
      <c r="AO152" s="863" t="s">
        <v>403</v>
      </c>
      <c r="AP152" s="1118" t="s">
        <v>3971</v>
      </c>
      <c r="AQ152" s="902">
        <v>1</v>
      </c>
      <c r="AR152" s="895" t="s">
        <v>3972</v>
      </c>
      <c r="AS152" s="903" t="s">
        <v>2134</v>
      </c>
      <c r="AT152" s="904">
        <v>43831</v>
      </c>
      <c r="AU152" s="904">
        <v>44195</v>
      </c>
      <c r="AV152" s="905">
        <v>1</v>
      </c>
      <c r="AW152" s="906" t="s">
        <v>3973</v>
      </c>
      <c r="AX152" s="907" t="s">
        <v>956</v>
      </c>
      <c r="AY152" s="908" t="s">
        <v>2135</v>
      </c>
      <c r="AZ152" s="353" t="s">
        <v>2136</v>
      </c>
      <c r="BA152" s="909" t="s">
        <v>2137</v>
      </c>
      <c r="BB152" s="910">
        <v>43955</v>
      </c>
      <c r="BC152" s="492" t="s">
        <v>960</v>
      </c>
      <c r="BD152" s="911" t="s">
        <v>3560</v>
      </c>
      <c r="BE152" s="806" t="s">
        <v>3563</v>
      </c>
      <c r="BF152" s="912" t="s">
        <v>3561</v>
      </c>
      <c r="BG152" s="913">
        <v>44075</v>
      </c>
      <c r="BH152" s="840" t="s">
        <v>944</v>
      </c>
      <c r="BI152" s="630" t="s">
        <v>4417</v>
      </c>
      <c r="BJ152" s="326" t="s">
        <v>4531</v>
      </c>
      <c r="BK152" s="74" t="s">
        <v>4418</v>
      </c>
      <c r="BL152" s="154">
        <v>44172</v>
      </c>
      <c r="BM152" s="828" t="s">
        <v>937</v>
      </c>
    </row>
    <row r="153" spans="1:65" s="98" customFormat="1" ht="50.1" customHeight="1" x14ac:dyDescent="0.3">
      <c r="A153" s="122"/>
      <c r="B153" s="345">
        <v>73</v>
      </c>
      <c r="C153" s="1608" t="s">
        <v>299</v>
      </c>
      <c r="D153" s="96" t="s">
        <v>74</v>
      </c>
      <c r="E153" s="92" t="s">
        <v>164</v>
      </c>
      <c r="F153" s="1181" t="s">
        <v>945</v>
      </c>
      <c r="G153" s="92" t="s">
        <v>323</v>
      </c>
      <c r="H153" s="92" t="s">
        <v>402</v>
      </c>
      <c r="I153" s="973" t="s">
        <v>946</v>
      </c>
      <c r="J153" s="92" t="s">
        <v>402</v>
      </c>
      <c r="K153" s="973" t="s">
        <v>947</v>
      </c>
      <c r="L153" s="872" t="s">
        <v>948</v>
      </c>
      <c r="M153" s="92" t="s">
        <v>402</v>
      </c>
      <c r="N153" s="92" t="s">
        <v>402</v>
      </c>
      <c r="O153" s="92" t="s">
        <v>165</v>
      </c>
      <c r="P153" s="198" t="s">
        <v>949</v>
      </c>
      <c r="Q153" s="476">
        <v>3</v>
      </c>
      <c r="R153" s="476">
        <v>4</v>
      </c>
      <c r="S153" s="477" t="s">
        <v>354</v>
      </c>
      <c r="T153" s="348" t="s">
        <v>2133</v>
      </c>
      <c r="U153" s="63" t="s">
        <v>167</v>
      </c>
      <c r="V153" s="92">
        <v>15</v>
      </c>
      <c r="W153" s="92">
        <v>15</v>
      </c>
      <c r="X153" s="92">
        <v>15</v>
      </c>
      <c r="Y153" s="92">
        <v>15</v>
      </c>
      <c r="Z153" s="92">
        <v>15</v>
      </c>
      <c r="AA153" s="92">
        <v>15</v>
      </c>
      <c r="AB153" s="92">
        <v>10</v>
      </c>
      <c r="AC153" s="92">
        <f t="shared" si="18"/>
        <v>100</v>
      </c>
      <c r="AD153" s="92" t="s">
        <v>161</v>
      </c>
      <c r="AE153" s="120" t="s">
        <v>161</v>
      </c>
      <c r="AF153" s="120" t="s">
        <v>161</v>
      </c>
      <c r="AG153" s="120">
        <v>100</v>
      </c>
      <c r="AH153" s="120">
        <f t="shared" si="17"/>
        <v>100</v>
      </c>
      <c r="AI153" s="127">
        <f t="shared" ref="AI153:AI165" si="19">AVERAGE(AH153)</f>
        <v>100</v>
      </c>
      <c r="AJ153" s="92" t="s">
        <v>161</v>
      </c>
      <c r="AK153" s="92" t="s">
        <v>361</v>
      </c>
      <c r="AL153" s="160">
        <v>1</v>
      </c>
      <c r="AM153" s="160">
        <v>4</v>
      </c>
      <c r="AN153" s="477" t="s">
        <v>353</v>
      </c>
      <c r="AO153" s="93" t="s">
        <v>403</v>
      </c>
      <c r="AP153" s="1116" t="s">
        <v>3974</v>
      </c>
      <c r="AQ153" s="359">
        <v>1</v>
      </c>
      <c r="AR153" s="575" t="s">
        <v>3975</v>
      </c>
      <c r="AS153" s="489" t="s">
        <v>2138</v>
      </c>
      <c r="AT153" s="199">
        <v>43831</v>
      </c>
      <c r="AU153" s="199">
        <v>44195</v>
      </c>
      <c r="AV153" s="360">
        <v>1</v>
      </c>
      <c r="AW153" s="490" t="s">
        <v>3978</v>
      </c>
      <c r="AX153" s="491" t="s">
        <v>956</v>
      </c>
      <c r="AY153" s="351" t="s">
        <v>2139</v>
      </c>
      <c r="AZ153" s="353" t="s">
        <v>2140</v>
      </c>
      <c r="BA153" s="240" t="s">
        <v>2141</v>
      </c>
      <c r="BB153" s="241">
        <v>43955</v>
      </c>
      <c r="BC153" s="493" t="s">
        <v>937</v>
      </c>
      <c r="BD153" s="630" t="s">
        <v>3562</v>
      </c>
      <c r="BE153" s="806" t="s">
        <v>3641</v>
      </c>
      <c r="BF153" s="74" t="s">
        <v>3556</v>
      </c>
      <c r="BG153" s="803">
        <v>44075</v>
      </c>
      <c r="BH153" s="827" t="s">
        <v>1219</v>
      </c>
      <c r="BI153" s="630" t="s">
        <v>4419</v>
      </c>
      <c r="BJ153" s="326" t="s">
        <v>4532</v>
      </c>
      <c r="BK153" s="74" t="s">
        <v>4420</v>
      </c>
      <c r="BL153" s="154">
        <v>44172</v>
      </c>
      <c r="BM153" s="828" t="s">
        <v>937</v>
      </c>
    </row>
    <row r="154" spans="1:65" s="98" customFormat="1" ht="50.1" customHeight="1" x14ac:dyDescent="0.3">
      <c r="A154" s="122"/>
      <c r="B154" s="345">
        <v>74</v>
      </c>
      <c r="C154" s="1608" t="s">
        <v>299</v>
      </c>
      <c r="D154" s="96" t="s">
        <v>74</v>
      </c>
      <c r="E154" s="92" t="s">
        <v>164</v>
      </c>
      <c r="F154" s="1181" t="s">
        <v>945</v>
      </c>
      <c r="G154" s="92" t="s">
        <v>323</v>
      </c>
      <c r="H154" s="92" t="s">
        <v>402</v>
      </c>
      <c r="I154" s="973" t="s">
        <v>946</v>
      </c>
      <c r="J154" s="92" t="s">
        <v>402</v>
      </c>
      <c r="K154" s="973" t="s">
        <v>947</v>
      </c>
      <c r="L154" s="872" t="s">
        <v>948</v>
      </c>
      <c r="M154" s="92" t="s">
        <v>402</v>
      </c>
      <c r="N154" s="92" t="s">
        <v>402</v>
      </c>
      <c r="O154" s="92" t="s">
        <v>165</v>
      </c>
      <c r="P154" s="198" t="s">
        <v>949</v>
      </c>
      <c r="Q154" s="476">
        <v>3</v>
      </c>
      <c r="R154" s="476">
        <v>4</v>
      </c>
      <c r="S154" s="477" t="s">
        <v>354</v>
      </c>
      <c r="T154" s="348" t="s">
        <v>2133</v>
      </c>
      <c r="U154" s="63" t="s">
        <v>167</v>
      </c>
      <c r="V154" s="92">
        <v>15</v>
      </c>
      <c r="W154" s="92">
        <v>15</v>
      </c>
      <c r="X154" s="92">
        <v>15</v>
      </c>
      <c r="Y154" s="92">
        <v>15</v>
      </c>
      <c r="Z154" s="92">
        <v>15</v>
      </c>
      <c r="AA154" s="92">
        <v>15</v>
      </c>
      <c r="AB154" s="92">
        <v>10</v>
      </c>
      <c r="AC154" s="92">
        <f t="shared" si="18"/>
        <v>100</v>
      </c>
      <c r="AD154" s="92" t="s">
        <v>161</v>
      </c>
      <c r="AE154" s="120" t="s">
        <v>161</v>
      </c>
      <c r="AF154" s="120" t="s">
        <v>161</v>
      </c>
      <c r="AG154" s="120">
        <v>100</v>
      </c>
      <c r="AH154" s="120">
        <f t="shared" si="17"/>
        <v>100</v>
      </c>
      <c r="AI154" s="127">
        <f t="shared" si="19"/>
        <v>100</v>
      </c>
      <c r="AJ154" s="92" t="s">
        <v>161</v>
      </c>
      <c r="AK154" s="92" t="s">
        <v>361</v>
      </c>
      <c r="AL154" s="160">
        <v>1</v>
      </c>
      <c r="AM154" s="160">
        <v>4</v>
      </c>
      <c r="AN154" s="477" t="s">
        <v>353</v>
      </c>
      <c r="AO154" s="93" t="s">
        <v>403</v>
      </c>
      <c r="AP154" s="1116" t="s">
        <v>4701</v>
      </c>
      <c r="AQ154" s="359">
        <v>1</v>
      </c>
      <c r="AR154" s="575" t="s">
        <v>3976</v>
      </c>
      <c r="AS154" s="489" t="s">
        <v>2142</v>
      </c>
      <c r="AT154" s="199">
        <v>43831</v>
      </c>
      <c r="AU154" s="199">
        <v>44195</v>
      </c>
      <c r="AV154" s="360">
        <v>1</v>
      </c>
      <c r="AW154" s="490" t="s">
        <v>3977</v>
      </c>
      <c r="AX154" s="491" t="s">
        <v>956</v>
      </c>
      <c r="AY154" s="351" t="s">
        <v>2143</v>
      </c>
      <c r="AZ154" s="353" t="s">
        <v>2144</v>
      </c>
      <c r="BA154" s="240" t="s">
        <v>2145</v>
      </c>
      <c r="BB154" s="241">
        <v>43955</v>
      </c>
      <c r="BC154" s="493" t="s">
        <v>937</v>
      </c>
      <c r="BD154" s="95" t="s">
        <v>3557</v>
      </c>
      <c r="BE154" s="838" t="s">
        <v>3558</v>
      </c>
      <c r="BF154" s="74" t="s">
        <v>3559</v>
      </c>
      <c r="BG154" s="803">
        <v>44075</v>
      </c>
      <c r="BH154" s="840" t="s">
        <v>944</v>
      </c>
      <c r="BI154" s="693" t="s">
        <v>4421</v>
      </c>
      <c r="BJ154" s="326" t="s">
        <v>4533</v>
      </c>
      <c r="BK154" s="74" t="s">
        <v>4422</v>
      </c>
      <c r="BL154" s="154">
        <v>44172</v>
      </c>
      <c r="BM154" s="828" t="s">
        <v>937</v>
      </c>
    </row>
    <row r="155" spans="1:65" s="98" customFormat="1" ht="50.1" customHeight="1" x14ac:dyDescent="0.3">
      <c r="A155" s="122"/>
      <c r="B155" s="345">
        <v>75</v>
      </c>
      <c r="C155" s="1610" t="s">
        <v>295</v>
      </c>
      <c r="D155" s="882" t="s">
        <v>296</v>
      </c>
      <c r="E155" s="275" t="s">
        <v>164</v>
      </c>
      <c r="F155" s="1235" t="s">
        <v>1685</v>
      </c>
      <c r="G155" s="275" t="s">
        <v>323</v>
      </c>
      <c r="H155" s="92" t="s">
        <v>402</v>
      </c>
      <c r="I155" s="882" t="s">
        <v>1686</v>
      </c>
      <c r="J155" s="92" t="s">
        <v>402</v>
      </c>
      <c r="K155" s="1232" t="s">
        <v>1687</v>
      </c>
      <c r="L155" s="1226" t="s">
        <v>1769</v>
      </c>
      <c r="M155" s="92" t="s">
        <v>402</v>
      </c>
      <c r="N155" s="92" t="s">
        <v>402</v>
      </c>
      <c r="O155" s="92" t="s">
        <v>165</v>
      </c>
      <c r="P155" s="198" t="s">
        <v>1689</v>
      </c>
      <c r="Q155" s="476">
        <v>4</v>
      </c>
      <c r="R155" s="476">
        <v>5</v>
      </c>
      <c r="S155" s="477" t="s">
        <v>354</v>
      </c>
      <c r="T155" s="1236" t="s">
        <v>1770</v>
      </c>
      <c r="U155" s="63" t="s">
        <v>167</v>
      </c>
      <c r="V155" s="92">
        <v>15</v>
      </c>
      <c r="W155" s="92">
        <v>15</v>
      </c>
      <c r="X155" s="92">
        <v>15</v>
      </c>
      <c r="Y155" s="92">
        <v>15</v>
      </c>
      <c r="Z155" s="92">
        <v>15</v>
      </c>
      <c r="AA155" s="92">
        <v>15</v>
      </c>
      <c r="AB155" s="92">
        <v>10</v>
      </c>
      <c r="AC155" s="92">
        <f t="shared" si="18"/>
        <v>100</v>
      </c>
      <c r="AD155" s="92" t="s">
        <v>161</v>
      </c>
      <c r="AE155" s="120" t="s">
        <v>161</v>
      </c>
      <c r="AF155" s="120" t="s">
        <v>161</v>
      </c>
      <c r="AG155" s="120">
        <v>100</v>
      </c>
      <c r="AH155" s="120">
        <f t="shared" si="17"/>
        <v>100</v>
      </c>
      <c r="AI155" s="127">
        <f t="shared" si="19"/>
        <v>100</v>
      </c>
      <c r="AJ155" s="92" t="s">
        <v>161</v>
      </c>
      <c r="AK155" s="92" t="s">
        <v>361</v>
      </c>
      <c r="AL155" s="160">
        <v>2</v>
      </c>
      <c r="AM155" s="160">
        <v>5</v>
      </c>
      <c r="AN155" s="477" t="s">
        <v>354</v>
      </c>
      <c r="AO155" s="93" t="s">
        <v>403</v>
      </c>
      <c r="AP155" s="1123" t="s">
        <v>2146</v>
      </c>
      <c r="AQ155" s="1259">
        <v>1</v>
      </c>
      <c r="AR155" s="472" t="s">
        <v>2147</v>
      </c>
      <c r="AS155" s="1244" t="s">
        <v>2148</v>
      </c>
      <c r="AT155" s="467">
        <v>43831</v>
      </c>
      <c r="AU155" s="467">
        <v>44195</v>
      </c>
      <c r="AV155" s="1249">
        <v>2</v>
      </c>
      <c r="AW155" s="440" t="s">
        <v>2149</v>
      </c>
      <c r="AX155" s="440" t="s">
        <v>1828</v>
      </c>
      <c r="AY155" s="351" t="s">
        <v>2150</v>
      </c>
      <c r="AZ155" s="353" t="s">
        <v>2151</v>
      </c>
      <c r="BA155" s="240" t="s">
        <v>2152</v>
      </c>
      <c r="BB155" s="241">
        <v>43955</v>
      </c>
      <c r="BC155" s="493" t="s">
        <v>937</v>
      </c>
      <c r="BD155" s="694" t="s">
        <v>3363</v>
      </c>
      <c r="BE155" s="809" t="s">
        <v>3365</v>
      </c>
      <c r="BF155" s="704" t="s">
        <v>3364</v>
      </c>
      <c r="BG155" s="803">
        <v>44075</v>
      </c>
      <c r="BH155" s="828" t="s">
        <v>937</v>
      </c>
      <c r="BI155" s="630" t="s">
        <v>4139</v>
      </c>
      <c r="BJ155" s="815" t="s">
        <v>4138</v>
      </c>
      <c r="BK155" s="947" t="s">
        <v>4140</v>
      </c>
      <c r="BL155" s="154">
        <v>44172</v>
      </c>
      <c r="BM155" s="1262" t="s">
        <v>620</v>
      </c>
    </row>
    <row r="156" spans="1:65" s="98" customFormat="1" ht="50.1" customHeight="1" x14ac:dyDescent="0.3">
      <c r="A156" s="122"/>
      <c r="B156" s="345">
        <v>76</v>
      </c>
      <c r="C156" s="1610" t="s">
        <v>295</v>
      </c>
      <c r="D156" s="882" t="s">
        <v>296</v>
      </c>
      <c r="E156" s="275" t="s">
        <v>164</v>
      </c>
      <c r="F156" s="1235" t="s">
        <v>1685</v>
      </c>
      <c r="G156" s="275" t="s">
        <v>323</v>
      </c>
      <c r="H156" s="92" t="s">
        <v>402</v>
      </c>
      <c r="I156" s="882" t="s">
        <v>1686</v>
      </c>
      <c r="J156" s="92" t="s">
        <v>402</v>
      </c>
      <c r="K156" s="1232" t="s">
        <v>1687</v>
      </c>
      <c r="L156" s="1226" t="s">
        <v>1769</v>
      </c>
      <c r="M156" s="92" t="s">
        <v>402</v>
      </c>
      <c r="N156" s="92" t="s">
        <v>402</v>
      </c>
      <c r="O156" s="92" t="s">
        <v>165</v>
      </c>
      <c r="P156" s="198" t="s">
        <v>1689</v>
      </c>
      <c r="Q156" s="476">
        <v>4</v>
      </c>
      <c r="R156" s="476">
        <v>5</v>
      </c>
      <c r="S156" s="477" t="s">
        <v>354</v>
      </c>
      <c r="T156" s="1236" t="s">
        <v>1770</v>
      </c>
      <c r="U156" s="63" t="s">
        <v>167</v>
      </c>
      <c r="V156" s="92">
        <v>15</v>
      </c>
      <c r="W156" s="92">
        <v>15</v>
      </c>
      <c r="X156" s="92">
        <v>15</v>
      </c>
      <c r="Y156" s="92">
        <v>15</v>
      </c>
      <c r="Z156" s="92">
        <v>15</v>
      </c>
      <c r="AA156" s="92">
        <v>15</v>
      </c>
      <c r="AB156" s="92">
        <v>10</v>
      </c>
      <c r="AC156" s="92">
        <f t="shared" si="18"/>
        <v>100</v>
      </c>
      <c r="AD156" s="92" t="s">
        <v>161</v>
      </c>
      <c r="AE156" s="120" t="s">
        <v>161</v>
      </c>
      <c r="AF156" s="120" t="s">
        <v>161</v>
      </c>
      <c r="AG156" s="120">
        <v>100</v>
      </c>
      <c r="AH156" s="120">
        <f t="shared" si="17"/>
        <v>100</v>
      </c>
      <c r="AI156" s="127">
        <f>AVERAGE(AH156:AH157)</f>
        <v>100</v>
      </c>
      <c r="AJ156" s="92" t="s">
        <v>161</v>
      </c>
      <c r="AK156" s="92" t="s">
        <v>361</v>
      </c>
      <c r="AL156" s="160">
        <v>2</v>
      </c>
      <c r="AM156" s="160">
        <v>5</v>
      </c>
      <c r="AN156" s="477" t="s">
        <v>354</v>
      </c>
      <c r="AO156" s="93" t="s">
        <v>403</v>
      </c>
      <c r="AP156" s="1123" t="s">
        <v>2153</v>
      </c>
      <c r="AQ156" s="1259">
        <v>0.6</v>
      </c>
      <c r="AR156" s="464" t="s">
        <v>2154</v>
      </c>
      <c r="AS156" s="1244" t="s">
        <v>2155</v>
      </c>
      <c r="AT156" s="467">
        <v>43831</v>
      </c>
      <c r="AU156" s="467">
        <v>44195</v>
      </c>
      <c r="AV156" s="1256">
        <v>1</v>
      </c>
      <c r="AW156" s="440" t="s">
        <v>1754</v>
      </c>
      <c r="AX156" s="440" t="s">
        <v>1828</v>
      </c>
      <c r="AY156" s="351" t="s">
        <v>2156</v>
      </c>
      <c r="AZ156" s="353" t="s">
        <v>2157</v>
      </c>
      <c r="BA156" s="240" t="s">
        <v>2158</v>
      </c>
      <c r="BB156" s="241">
        <v>43955</v>
      </c>
      <c r="BC156" s="493" t="s">
        <v>937</v>
      </c>
      <c r="BD156" s="694" t="s">
        <v>3366</v>
      </c>
      <c r="BE156" s="679" t="s">
        <v>3368</v>
      </c>
      <c r="BF156" s="696" t="s">
        <v>3485</v>
      </c>
      <c r="BG156" s="803">
        <v>44075</v>
      </c>
      <c r="BH156" s="828" t="s">
        <v>937</v>
      </c>
      <c r="BI156" s="931" t="s">
        <v>4141</v>
      </c>
      <c r="BJ156" s="815" t="s">
        <v>4142</v>
      </c>
      <c r="BK156" s="938" t="s">
        <v>3485</v>
      </c>
      <c r="BL156" s="154">
        <v>44172</v>
      </c>
      <c r="BM156" s="1262" t="s">
        <v>620</v>
      </c>
    </row>
    <row r="157" spans="1:65" s="98" customFormat="1" ht="50.1" customHeight="1" x14ac:dyDescent="0.3">
      <c r="A157" s="122"/>
      <c r="B157" s="345">
        <v>76</v>
      </c>
      <c r="C157" s="1610" t="s">
        <v>295</v>
      </c>
      <c r="D157" s="882" t="s">
        <v>296</v>
      </c>
      <c r="E157" s="275" t="s">
        <v>164</v>
      </c>
      <c r="F157" s="1235" t="s">
        <v>1685</v>
      </c>
      <c r="G157" s="275" t="s">
        <v>323</v>
      </c>
      <c r="H157" s="92" t="s">
        <v>402</v>
      </c>
      <c r="I157" s="882" t="s">
        <v>1686</v>
      </c>
      <c r="J157" s="92" t="s">
        <v>402</v>
      </c>
      <c r="K157" s="1232" t="s">
        <v>1687</v>
      </c>
      <c r="L157" s="1226" t="s">
        <v>1769</v>
      </c>
      <c r="M157" s="92" t="s">
        <v>402</v>
      </c>
      <c r="N157" s="92" t="s">
        <v>402</v>
      </c>
      <c r="O157" s="92" t="s">
        <v>165</v>
      </c>
      <c r="P157" s="198" t="s">
        <v>1689</v>
      </c>
      <c r="Q157" s="476"/>
      <c r="R157" s="476"/>
      <c r="S157" s="477"/>
      <c r="T157" s="1236" t="s">
        <v>1770</v>
      </c>
      <c r="U157" s="63" t="s">
        <v>167</v>
      </c>
      <c r="V157" s="92">
        <v>15</v>
      </c>
      <c r="W157" s="92">
        <v>15</v>
      </c>
      <c r="X157" s="92">
        <v>15</v>
      </c>
      <c r="Y157" s="92">
        <v>15</v>
      </c>
      <c r="Z157" s="92">
        <v>15</v>
      </c>
      <c r="AA157" s="92">
        <v>15</v>
      </c>
      <c r="AB157" s="92">
        <v>10</v>
      </c>
      <c r="AC157" s="92">
        <f t="shared" si="18"/>
        <v>100</v>
      </c>
      <c r="AD157" s="92" t="s">
        <v>161</v>
      </c>
      <c r="AE157" s="120" t="s">
        <v>161</v>
      </c>
      <c r="AF157" s="120" t="s">
        <v>161</v>
      </c>
      <c r="AG157" s="120">
        <v>100</v>
      </c>
      <c r="AH157" s="120">
        <f t="shared" si="17"/>
        <v>100</v>
      </c>
      <c r="AI157" s="127"/>
      <c r="AJ157" s="92" t="s">
        <v>161</v>
      </c>
      <c r="AK157" s="92" t="s">
        <v>361</v>
      </c>
      <c r="AL157" s="160"/>
      <c r="AM157" s="160"/>
      <c r="AN157" s="477"/>
      <c r="AO157" s="93" t="s">
        <v>403</v>
      </c>
      <c r="AP157" s="1123" t="s">
        <v>3979</v>
      </c>
      <c r="AQ157" s="1259">
        <v>0.4</v>
      </c>
      <c r="AR157" s="464" t="s">
        <v>2159</v>
      </c>
      <c r="AS157" s="1244" t="s">
        <v>2155</v>
      </c>
      <c r="AT157" s="467">
        <v>43831</v>
      </c>
      <c r="AU157" s="467">
        <v>44195</v>
      </c>
      <c r="AV157" s="1249">
        <v>2</v>
      </c>
      <c r="AW157" s="440" t="s">
        <v>2149</v>
      </c>
      <c r="AX157" s="440" t="s">
        <v>1828</v>
      </c>
      <c r="AY157" s="351" t="s">
        <v>2156</v>
      </c>
      <c r="AZ157" s="353" t="s">
        <v>2160</v>
      </c>
      <c r="BA157" s="240" t="s">
        <v>2161</v>
      </c>
      <c r="BB157" s="241">
        <v>43955</v>
      </c>
      <c r="BC157" s="493" t="s">
        <v>937</v>
      </c>
      <c r="BD157" s="705" t="s">
        <v>3367</v>
      </c>
      <c r="BE157" s="820" t="s">
        <v>3369</v>
      </c>
      <c r="BF157" s="698" t="s">
        <v>3370</v>
      </c>
      <c r="BG157" s="803">
        <v>44075</v>
      </c>
      <c r="BH157" s="828" t="s">
        <v>937</v>
      </c>
      <c r="BI157" s="931" t="s">
        <v>4141</v>
      </c>
      <c r="BJ157" s="815" t="s">
        <v>4143</v>
      </c>
      <c r="BK157" s="948" t="s">
        <v>4144</v>
      </c>
      <c r="BL157" s="154">
        <v>44172</v>
      </c>
      <c r="BM157" s="1262" t="s">
        <v>620</v>
      </c>
    </row>
    <row r="158" spans="1:65" s="98" customFormat="1" ht="50.1" customHeight="1" x14ac:dyDescent="0.3">
      <c r="A158" s="122"/>
      <c r="B158" s="345">
        <v>77</v>
      </c>
      <c r="C158" s="1610" t="s">
        <v>295</v>
      </c>
      <c r="D158" s="882" t="s">
        <v>296</v>
      </c>
      <c r="E158" s="275" t="s">
        <v>164</v>
      </c>
      <c r="F158" s="1235" t="s">
        <v>1685</v>
      </c>
      <c r="G158" s="275" t="s">
        <v>323</v>
      </c>
      <c r="H158" s="92" t="s">
        <v>402</v>
      </c>
      <c r="I158" s="882" t="s">
        <v>1686</v>
      </c>
      <c r="J158" s="92" t="s">
        <v>402</v>
      </c>
      <c r="K158" s="1232" t="s">
        <v>1687</v>
      </c>
      <c r="L158" s="1226" t="s">
        <v>1769</v>
      </c>
      <c r="M158" s="92" t="s">
        <v>402</v>
      </c>
      <c r="N158" s="92" t="s">
        <v>402</v>
      </c>
      <c r="O158" s="92" t="s">
        <v>165</v>
      </c>
      <c r="P158" s="198" t="s">
        <v>949</v>
      </c>
      <c r="Q158" s="476">
        <v>4</v>
      </c>
      <c r="R158" s="476">
        <v>5</v>
      </c>
      <c r="S158" s="477" t="s">
        <v>354</v>
      </c>
      <c r="T158" s="1236" t="s">
        <v>1770</v>
      </c>
      <c r="U158" s="63" t="s">
        <v>167</v>
      </c>
      <c r="V158" s="92">
        <v>15</v>
      </c>
      <c r="W158" s="92">
        <v>15</v>
      </c>
      <c r="X158" s="92">
        <v>15</v>
      </c>
      <c r="Y158" s="92">
        <v>15</v>
      </c>
      <c r="Z158" s="92">
        <v>15</v>
      </c>
      <c r="AA158" s="92">
        <v>15</v>
      </c>
      <c r="AB158" s="92">
        <v>10</v>
      </c>
      <c r="AC158" s="92">
        <f t="shared" si="18"/>
        <v>100</v>
      </c>
      <c r="AD158" s="92" t="s">
        <v>161</v>
      </c>
      <c r="AE158" s="120" t="s">
        <v>161</v>
      </c>
      <c r="AF158" s="120" t="s">
        <v>161</v>
      </c>
      <c r="AG158" s="120">
        <v>100</v>
      </c>
      <c r="AH158" s="120">
        <f t="shared" si="17"/>
        <v>100</v>
      </c>
      <c r="AI158" s="127">
        <f t="shared" si="19"/>
        <v>100</v>
      </c>
      <c r="AJ158" s="92" t="s">
        <v>161</v>
      </c>
      <c r="AK158" s="92" t="s">
        <v>361</v>
      </c>
      <c r="AL158" s="160">
        <v>2</v>
      </c>
      <c r="AM158" s="160">
        <v>5</v>
      </c>
      <c r="AN158" s="477" t="s">
        <v>354</v>
      </c>
      <c r="AO158" s="93" t="s">
        <v>403</v>
      </c>
      <c r="AP158" s="1123" t="s">
        <v>2162</v>
      </c>
      <c r="AQ158" s="1259">
        <v>1</v>
      </c>
      <c r="AR158" s="464" t="s">
        <v>1692</v>
      </c>
      <c r="AS158" s="1244" t="s">
        <v>2134</v>
      </c>
      <c r="AT158" s="467">
        <v>43831</v>
      </c>
      <c r="AU158" s="467">
        <v>44195</v>
      </c>
      <c r="AV158" s="1249">
        <v>2</v>
      </c>
      <c r="AW158" s="440" t="s">
        <v>2149</v>
      </c>
      <c r="AX158" s="440" t="s">
        <v>1828</v>
      </c>
      <c r="AY158" s="351" t="s">
        <v>2163</v>
      </c>
      <c r="AZ158" s="952" t="s">
        <v>2164</v>
      </c>
      <c r="BA158" s="240" t="s">
        <v>2165</v>
      </c>
      <c r="BB158" s="241">
        <v>43955</v>
      </c>
      <c r="BC158" s="493" t="s">
        <v>937</v>
      </c>
      <c r="BD158" s="630" t="s">
        <v>3371</v>
      </c>
      <c r="BE158" s="806" t="s">
        <v>3376</v>
      </c>
      <c r="BF158" s="365" t="s">
        <v>3377</v>
      </c>
      <c r="BG158" s="803">
        <v>44075</v>
      </c>
      <c r="BH158" s="661" t="s">
        <v>612</v>
      </c>
      <c r="BI158" s="630" t="s">
        <v>4145</v>
      </c>
      <c r="BJ158" s="806" t="s">
        <v>4146</v>
      </c>
      <c r="BK158" s="74" t="s">
        <v>4147</v>
      </c>
      <c r="BL158" s="154">
        <v>44172</v>
      </c>
      <c r="BM158" s="1262" t="s">
        <v>620</v>
      </c>
    </row>
    <row r="159" spans="1:65" s="98" customFormat="1" ht="50.1" customHeight="1" x14ac:dyDescent="0.3">
      <c r="A159" s="122"/>
      <c r="B159" s="345">
        <v>78</v>
      </c>
      <c r="C159" s="1610" t="s">
        <v>295</v>
      </c>
      <c r="D159" s="882" t="s">
        <v>296</v>
      </c>
      <c r="E159" s="275" t="s">
        <v>164</v>
      </c>
      <c r="F159" s="1235" t="s">
        <v>1685</v>
      </c>
      <c r="G159" s="275" t="s">
        <v>323</v>
      </c>
      <c r="H159" s="92" t="s">
        <v>402</v>
      </c>
      <c r="I159" s="882" t="s">
        <v>1686</v>
      </c>
      <c r="J159" s="92" t="s">
        <v>402</v>
      </c>
      <c r="K159" s="1232" t="s">
        <v>1687</v>
      </c>
      <c r="L159" s="1226" t="s">
        <v>1769</v>
      </c>
      <c r="M159" s="92" t="s">
        <v>402</v>
      </c>
      <c r="N159" s="92" t="s">
        <v>402</v>
      </c>
      <c r="O159" s="92" t="s">
        <v>165</v>
      </c>
      <c r="P159" s="198" t="s">
        <v>1689</v>
      </c>
      <c r="Q159" s="476">
        <v>4</v>
      </c>
      <c r="R159" s="476">
        <v>5</v>
      </c>
      <c r="S159" s="477" t="s">
        <v>354</v>
      </c>
      <c r="T159" s="1236" t="s">
        <v>1770</v>
      </c>
      <c r="U159" s="63" t="s">
        <v>167</v>
      </c>
      <c r="V159" s="92">
        <v>15</v>
      </c>
      <c r="W159" s="92">
        <v>15</v>
      </c>
      <c r="X159" s="92">
        <v>15</v>
      </c>
      <c r="Y159" s="92">
        <v>15</v>
      </c>
      <c r="Z159" s="92">
        <v>15</v>
      </c>
      <c r="AA159" s="92">
        <v>15</v>
      </c>
      <c r="AB159" s="92">
        <v>10</v>
      </c>
      <c r="AC159" s="92">
        <f t="shared" si="18"/>
        <v>100</v>
      </c>
      <c r="AD159" s="92" t="s">
        <v>161</v>
      </c>
      <c r="AE159" s="120" t="s">
        <v>161</v>
      </c>
      <c r="AF159" s="120" t="s">
        <v>161</v>
      </c>
      <c r="AG159" s="120">
        <v>100</v>
      </c>
      <c r="AH159" s="120">
        <f t="shared" si="17"/>
        <v>100</v>
      </c>
      <c r="AI159" s="127">
        <f t="shared" si="19"/>
        <v>100</v>
      </c>
      <c r="AJ159" s="92" t="s">
        <v>161</v>
      </c>
      <c r="AK159" s="92" t="s">
        <v>361</v>
      </c>
      <c r="AL159" s="160">
        <v>2</v>
      </c>
      <c r="AM159" s="160">
        <v>5</v>
      </c>
      <c r="AN159" s="477" t="s">
        <v>354</v>
      </c>
      <c r="AO159" s="93" t="s">
        <v>403</v>
      </c>
      <c r="AP159" s="1123" t="s">
        <v>3980</v>
      </c>
      <c r="AQ159" s="1259">
        <v>1</v>
      </c>
      <c r="AR159" s="464" t="s">
        <v>3981</v>
      </c>
      <c r="AS159" s="1244" t="s">
        <v>2167</v>
      </c>
      <c r="AT159" s="467">
        <v>43831</v>
      </c>
      <c r="AU159" s="467">
        <v>44195</v>
      </c>
      <c r="AV159" s="1238">
        <v>1</v>
      </c>
      <c r="AW159" s="440" t="s">
        <v>3982</v>
      </c>
      <c r="AX159" s="440" t="s">
        <v>1828</v>
      </c>
      <c r="AY159" s="351" t="s">
        <v>2168</v>
      </c>
      <c r="AZ159" s="353" t="s">
        <v>2169</v>
      </c>
      <c r="BA159" s="240" t="s">
        <v>2170</v>
      </c>
      <c r="BB159" s="241">
        <v>43955</v>
      </c>
      <c r="BC159" s="493" t="s">
        <v>937</v>
      </c>
      <c r="BD159" s="630" t="s">
        <v>3372</v>
      </c>
      <c r="BE159" s="806" t="s">
        <v>3374</v>
      </c>
      <c r="BF159" s="74" t="s">
        <v>3378</v>
      </c>
      <c r="BG159" s="803">
        <v>44075</v>
      </c>
      <c r="BH159" s="828" t="s">
        <v>937</v>
      </c>
      <c r="BI159" s="711" t="s">
        <v>4161</v>
      </c>
      <c r="BJ159" s="806" t="s">
        <v>4148</v>
      </c>
      <c r="BK159" s="74" t="s">
        <v>4149</v>
      </c>
      <c r="BL159" s="154">
        <v>44172</v>
      </c>
      <c r="BM159" s="1263" t="s">
        <v>1899</v>
      </c>
    </row>
    <row r="160" spans="1:65" s="98" customFormat="1" ht="50.1" customHeight="1" x14ac:dyDescent="0.3">
      <c r="A160" s="122"/>
      <c r="B160" s="345">
        <v>79</v>
      </c>
      <c r="C160" s="1610" t="s">
        <v>295</v>
      </c>
      <c r="D160" s="882" t="s">
        <v>296</v>
      </c>
      <c r="E160" s="275" t="s">
        <v>164</v>
      </c>
      <c r="F160" s="1235" t="s">
        <v>1685</v>
      </c>
      <c r="G160" s="275" t="s">
        <v>323</v>
      </c>
      <c r="H160" s="92" t="s">
        <v>402</v>
      </c>
      <c r="I160" s="882" t="s">
        <v>1686</v>
      </c>
      <c r="J160" s="92" t="s">
        <v>402</v>
      </c>
      <c r="K160" s="1232" t="s">
        <v>1687</v>
      </c>
      <c r="L160" s="1226" t="s">
        <v>1769</v>
      </c>
      <c r="M160" s="92" t="s">
        <v>402</v>
      </c>
      <c r="N160" s="92" t="s">
        <v>402</v>
      </c>
      <c r="O160" s="92" t="s">
        <v>165</v>
      </c>
      <c r="P160" s="198" t="s">
        <v>1689</v>
      </c>
      <c r="Q160" s="476">
        <v>4</v>
      </c>
      <c r="R160" s="476">
        <v>5</v>
      </c>
      <c r="S160" s="477" t="s">
        <v>354</v>
      </c>
      <c r="T160" s="1236" t="s">
        <v>1770</v>
      </c>
      <c r="U160" s="63" t="s">
        <v>167</v>
      </c>
      <c r="V160" s="92">
        <v>15</v>
      </c>
      <c r="W160" s="92">
        <v>15</v>
      </c>
      <c r="X160" s="92">
        <v>15</v>
      </c>
      <c r="Y160" s="92">
        <v>15</v>
      </c>
      <c r="Z160" s="92">
        <v>15</v>
      </c>
      <c r="AA160" s="92">
        <v>15</v>
      </c>
      <c r="AB160" s="92">
        <v>10</v>
      </c>
      <c r="AC160" s="92">
        <f t="shared" si="18"/>
        <v>100</v>
      </c>
      <c r="AD160" s="92" t="s">
        <v>161</v>
      </c>
      <c r="AE160" s="120" t="s">
        <v>161</v>
      </c>
      <c r="AF160" s="120" t="s">
        <v>161</v>
      </c>
      <c r="AG160" s="120">
        <v>100</v>
      </c>
      <c r="AH160" s="120">
        <f t="shared" si="17"/>
        <v>100</v>
      </c>
      <c r="AI160" s="127">
        <f t="shared" si="19"/>
        <v>100</v>
      </c>
      <c r="AJ160" s="92" t="s">
        <v>161</v>
      </c>
      <c r="AK160" s="92" t="s">
        <v>361</v>
      </c>
      <c r="AL160" s="160">
        <v>2</v>
      </c>
      <c r="AM160" s="160">
        <v>5</v>
      </c>
      <c r="AN160" s="477" t="s">
        <v>354</v>
      </c>
      <c r="AO160" s="93" t="s">
        <v>403</v>
      </c>
      <c r="AP160" s="1123" t="s">
        <v>2166</v>
      </c>
      <c r="AQ160" s="1259">
        <v>1</v>
      </c>
      <c r="AR160" s="472" t="s">
        <v>1692</v>
      </c>
      <c r="AS160" s="1244" t="s">
        <v>2171</v>
      </c>
      <c r="AT160" s="467">
        <v>43831</v>
      </c>
      <c r="AU160" s="467">
        <v>44195</v>
      </c>
      <c r="AV160" s="1249">
        <v>2</v>
      </c>
      <c r="AW160" s="440" t="s">
        <v>2149</v>
      </c>
      <c r="AX160" s="440" t="s">
        <v>1828</v>
      </c>
      <c r="AY160" s="351" t="s">
        <v>2172</v>
      </c>
      <c r="AZ160" s="353" t="s">
        <v>2173</v>
      </c>
      <c r="BA160" s="240" t="s">
        <v>2174</v>
      </c>
      <c r="BB160" s="241">
        <v>43955</v>
      </c>
      <c r="BC160" s="493" t="s">
        <v>937</v>
      </c>
      <c r="BD160" s="706" t="s">
        <v>3373</v>
      </c>
      <c r="BE160" s="821" t="s">
        <v>3375</v>
      </c>
      <c r="BF160" s="707" t="s">
        <v>3379</v>
      </c>
      <c r="BG160" s="803">
        <v>44075</v>
      </c>
      <c r="BH160" s="832" t="s">
        <v>1899</v>
      </c>
      <c r="BI160" s="630" t="s">
        <v>4150</v>
      </c>
      <c r="BJ160" s="806" t="s">
        <v>4151</v>
      </c>
      <c r="BK160" s="74" t="s">
        <v>4162</v>
      </c>
      <c r="BL160" s="154">
        <v>44172</v>
      </c>
      <c r="BM160" s="1263" t="s">
        <v>1899</v>
      </c>
    </row>
    <row r="161" spans="1:65" s="98" customFormat="1" ht="50.1" customHeight="1" x14ac:dyDescent="0.3">
      <c r="A161" s="122"/>
      <c r="B161" s="345">
        <v>80</v>
      </c>
      <c r="C161" s="1611" t="s">
        <v>295</v>
      </c>
      <c r="D161" s="1154" t="s">
        <v>296</v>
      </c>
      <c r="E161" s="1153" t="s">
        <v>164</v>
      </c>
      <c r="F161" s="1155" t="s">
        <v>1685</v>
      </c>
      <c r="G161" s="275" t="s">
        <v>323</v>
      </c>
      <c r="H161" s="92" t="s">
        <v>402</v>
      </c>
      <c r="I161" s="326" t="s">
        <v>1686</v>
      </c>
      <c r="J161" s="92" t="s">
        <v>402</v>
      </c>
      <c r="K161" s="1152" t="s">
        <v>1687</v>
      </c>
      <c r="L161" s="872" t="s">
        <v>1769</v>
      </c>
      <c r="M161" s="92" t="s">
        <v>402</v>
      </c>
      <c r="N161" s="92" t="s">
        <v>402</v>
      </c>
      <c r="O161" s="92" t="s">
        <v>165</v>
      </c>
      <c r="P161" s="198" t="s">
        <v>1689</v>
      </c>
      <c r="Q161" s="476">
        <v>4</v>
      </c>
      <c r="R161" s="476">
        <v>5</v>
      </c>
      <c r="S161" s="477" t="s">
        <v>354</v>
      </c>
      <c r="T161" s="1148" t="s">
        <v>1770</v>
      </c>
      <c r="U161" s="63" t="s">
        <v>167</v>
      </c>
      <c r="V161" s="92">
        <v>15</v>
      </c>
      <c r="W161" s="92">
        <v>15</v>
      </c>
      <c r="X161" s="92">
        <v>15</v>
      </c>
      <c r="Y161" s="92">
        <v>15</v>
      </c>
      <c r="Z161" s="92">
        <v>15</v>
      </c>
      <c r="AA161" s="92">
        <v>15</v>
      </c>
      <c r="AB161" s="92">
        <v>10</v>
      </c>
      <c r="AC161" s="92">
        <f t="shared" si="18"/>
        <v>100</v>
      </c>
      <c r="AD161" s="92" t="s">
        <v>161</v>
      </c>
      <c r="AE161" s="120" t="s">
        <v>161</v>
      </c>
      <c r="AF161" s="120" t="s">
        <v>161</v>
      </c>
      <c r="AG161" s="120">
        <v>100</v>
      </c>
      <c r="AH161" s="120">
        <f t="shared" si="17"/>
        <v>100</v>
      </c>
      <c r="AI161" s="127">
        <f t="shared" si="19"/>
        <v>100</v>
      </c>
      <c r="AJ161" s="92" t="s">
        <v>161</v>
      </c>
      <c r="AK161" s="92" t="s">
        <v>361</v>
      </c>
      <c r="AL161" s="160">
        <v>2</v>
      </c>
      <c r="AM161" s="160">
        <v>5</v>
      </c>
      <c r="AN161" s="477" t="s">
        <v>354</v>
      </c>
      <c r="AO161" s="93" t="s">
        <v>403</v>
      </c>
      <c r="AP161" s="1138" t="s">
        <v>2175</v>
      </c>
      <c r="AQ161" s="1145">
        <v>1</v>
      </c>
      <c r="AR161" s="72" t="s">
        <v>3983</v>
      </c>
      <c r="AS161" s="1147" t="s">
        <v>2176</v>
      </c>
      <c r="AT161" s="199">
        <v>43831</v>
      </c>
      <c r="AU161" s="199">
        <v>44195</v>
      </c>
      <c r="AV161" s="1150">
        <v>2</v>
      </c>
      <c r="AW161" s="1149" t="s">
        <v>2149</v>
      </c>
      <c r="AX161" s="200" t="s">
        <v>1828</v>
      </c>
      <c r="AY161" s="351" t="s">
        <v>2177</v>
      </c>
      <c r="AZ161" s="353" t="s">
        <v>2178</v>
      </c>
      <c r="BA161" s="240" t="s">
        <v>2179</v>
      </c>
      <c r="BB161" s="241">
        <v>43955</v>
      </c>
      <c r="BC161" s="647" t="s">
        <v>937</v>
      </c>
      <c r="BD161" s="651" t="s">
        <v>3380</v>
      </c>
      <c r="BE161" s="822" t="s">
        <v>3384</v>
      </c>
      <c r="BF161" s="651" t="s">
        <v>3387</v>
      </c>
      <c r="BG161" s="803">
        <v>44075</v>
      </c>
      <c r="BH161" s="661" t="s">
        <v>612</v>
      </c>
      <c r="BI161" s="949" t="s">
        <v>4152</v>
      </c>
      <c r="BJ161" s="1047" t="s">
        <v>4153</v>
      </c>
      <c r="BK161" s="950" t="s">
        <v>4154</v>
      </c>
      <c r="BL161" s="154">
        <v>44172</v>
      </c>
      <c r="BM161" s="859" t="s">
        <v>960</v>
      </c>
    </row>
    <row r="162" spans="1:65" s="98" customFormat="1" ht="50.1" customHeight="1" x14ac:dyDescent="0.3">
      <c r="A162" s="122"/>
      <c r="B162" s="345">
        <v>81</v>
      </c>
      <c r="C162" s="1611" t="s">
        <v>295</v>
      </c>
      <c r="D162" s="1154" t="s">
        <v>296</v>
      </c>
      <c r="E162" s="1153" t="s">
        <v>164</v>
      </c>
      <c r="F162" s="1155" t="s">
        <v>1746</v>
      </c>
      <c r="G162" s="92" t="s">
        <v>323</v>
      </c>
      <c r="H162" s="92" t="s">
        <v>402</v>
      </c>
      <c r="I162" s="326" t="s">
        <v>1747</v>
      </c>
      <c r="J162" s="92" t="s">
        <v>402</v>
      </c>
      <c r="K162" s="1151" t="s">
        <v>1748</v>
      </c>
      <c r="L162" s="872" t="s">
        <v>1749</v>
      </c>
      <c r="M162" s="92" t="s">
        <v>402</v>
      </c>
      <c r="N162" s="92" t="s">
        <v>402</v>
      </c>
      <c r="O162" s="92" t="s">
        <v>165</v>
      </c>
      <c r="P162" s="198" t="s">
        <v>1689</v>
      </c>
      <c r="Q162" s="476">
        <v>3</v>
      </c>
      <c r="R162" s="476">
        <v>5</v>
      </c>
      <c r="S162" s="477" t="s">
        <v>354</v>
      </c>
      <c r="T162" s="1148" t="s">
        <v>1750</v>
      </c>
      <c r="U162" s="63" t="s">
        <v>167</v>
      </c>
      <c r="V162" s="92">
        <v>15</v>
      </c>
      <c r="W162" s="92">
        <v>15</v>
      </c>
      <c r="X162" s="92">
        <v>15</v>
      </c>
      <c r="Y162" s="92">
        <v>15</v>
      </c>
      <c r="Z162" s="92">
        <v>15</v>
      </c>
      <c r="AA162" s="92">
        <v>15</v>
      </c>
      <c r="AB162" s="92">
        <v>10</v>
      </c>
      <c r="AC162" s="92">
        <f t="shared" si="18"/>
        <v>100</v>
      </c>
      <c r="AD162" s="92" t="s">
        <v>161</v>
      </c>
      <c r="AE162" s="120" t="s">
        <v>161</v>
      </c>
      <c r="AF162" s="120" t="s">
        <v>161</v>
      </c>
      <c r="AG162" s="120">
        <v>100</v>
      </c>
      <c r="AH162" s="120">
        <f t="shared" si="17"/>
        <v>100</v>
      </c>
      <c r="AI162" s="127">
        <f t="shared" si="19"/>
        <v>100</v>
      </c>
      <c r="AJ162" s="92" t="s">
        <v>161</v>
      </c>
      <c r="AK162" s="92" t="s">
        <v>361</v>
      </c>
      <c r="AL162" s="160">
        <v>1</v>
      </c>
      <c r="AM162" s="160">
        <v>5</v>
      </c>
      <c r="AN162" s="477" t="s">
        <v>354</v>
      </c>
      <c r="AO162" s="93" t="s">
        <v>403</v>
      </c>
      <c r="AP162" s="1138" t="s">
        <v>2180</v>
      </c>
      <c r="AQ162" s="1145">
        <v>1</v>
      </c>
      <c r="AR162" s="72" t="s">
        <v>2181</v>
      </c>
      <c r="AS162" s="1147" t="s">
        <v>2182</v>
      </c>
      <c r="AT162" s="199">
        <v>43831</v>
      </c>
      <c r="AU162" s="199">
        <v>44195</v>
      </c>
      <c r="AV162" s="1150">
        <v>2</v>
      </c>
      <c r="AW162" s="1146" t="s">
        <v>2149</v>
      </c>
      <c r="AX162" s="390" t="s">
        <v>1755</v>
      </c>
      <c r="AY162" s="351" t="s">
        <v>2183</v>
      </c>
      <c r="AZ162" s="353" t="s">
        <v>2184</v>
      </c>
      <c r="BA162" s="240" t="s">
        <v>2185</v>
      </c>
      <c r="BB162" s="241">
        <v>43955</v>
      </c>
      <c r="BC162" s="647" t="s">
        <v>937</v>
      </c>
      <c r="BD162" s="651" t="s">
        <v>3381</v>
      </c>
      <c r="BE162" s="722" t="s">
        <v>3385</v>
      </c>
      <c r="BF162" s="651" t="s">
        <v>3389</v>
      </c>
      <c r="BG162" s="803">
        <v>44075</v>
      </c>
      <c r="BH162" s="828" t="s">
        <v>937</v>
      </c>
      <c r="BI162" s="711" t="s">
        <v>4155</v>
      </c>
      <c r="BJ162" s="815" t="s">
        <v>4156</v>
      </c>
      <c r="BK162" s="74" t="s">
        <v>4157</v>
      </c>
      <c r="BL162" s="154">
        <v>44172</v>
      </c>
      <c r="BM162" s="1220" t="s">
        <v>1899</v>
      </c>
    </row>
    <row r="163" spans="1:65" s="98" customFormat="1" ht="50.1" customHeight="1" x14ac:dyDescent="0.3">
      <c r="A163" s="122"/>
      <c r="B163" s="345">
        <v>82</v>
      </c>
      <c r="C163" s="1608" t="s">
        <v>295</v>
      </c>
      <c r="D163" s="918" t="s">
        <v>296</v>
      </c>
      <c r="E163" s="92" t="s">
        <v>164</v>
      </c>
      <c r="F163" s="567" t="s">
        <v>1746</v>
      </c>
      <c r="G163" s="92" t="s">
        <v>323</v>
      </c>
      <c r="H163" s="92" t="s">
        <v>402</v>
      </c>
      <c r="I163" s="326" t="s">
        <v>1747</v>
      </c>
      <c r="J163" s="92" t="s">
        <v>402</v>
      </c>
      <c r="K163" s="388" t="s">
        <v>2186</v>
      </c>
      <c r="L163" s="872" t="s">
        <v>1749</v>
      </c>
      <c r="M163" s="92" t="s">
        <v>402</v>
      </c>
      <c r="N163" s="92" t="s">
        <v>402</v>
      </c>
      <c r="O163" s="92" t="s">
        <v>165</v>
      </c>
      <c r="P163" s="198" t="s">
        <v>1689</v>
      </c>
      <c r="Q163" s="476">
        <v>3</v>
      </c>
      <c r="R163" s="476">
        <v>5</v>
      </c>
      <c r="S163" s="477" t="s">
        <v>354</v>
      </c>
      <c r="T163" s="348" t="s">
        <v>1750</v>
      </c>
      <c r="U163" s="63" t="s">
        <v>167</v>
      </c>
      <c r="V163" s="92">
        <v>15</v>
      </c>
      <c r="W163" s="92">
        <v>15</v>
      </c>
      <c r="X163" s="92">
        <v>15</v>
      </c>
      <c r="Y163" s="92">
        <v>15</v>
      </c>
      <c r="Z163" s="92">
        <v>15</v>
      </c>
      <c r="AA163" s="92">
        <v>15</v>
      </c>
      <c r="AB163" s="92">
        <v>10</v>
      </c>
      <c r="AC163" s="92">
        <f t="shared" si="18"/>
        <v>100</v>
      </c>
      <c r="AD163" s="92" t="s">
        <v>161</v>
      </c>
      <c r="AE163" s="120" t="s">
        <v>161</v>
      </c>
      <c r="AF163" s="120" t="s">
        <v>161</v>
      </c>
      <c r="AG163" s="120">
        <v>100</v>
      </c>
      <c r="AH163" s="120">
        <f t="shared" si="17"/>
        <v>100</v>
      </c>
      <c r="AI163" s="127">
        <f t="shared" si="19"/>
        <v>100</v>
      </c>
      <c r="AJ163" s="92" t="s">
        <v>161</v>
      </c>
      <c r="AK163" s="92" t="s">
        <v>361</v>
      </c>
      <c r="AL163" s="160">
        <v>1</v>
      </c>
      <c r="AM163" s="160">
        <v>5</v>
      </c>
      <c r="AN163" s="477" t="s">
        <v>354</v>
      </c>
      <c r="AO163" s="93" t="s">
        <v>403</v>
      </c>
      <c r="AP163" s="1138" t="s">
        <v>2187</v>
      </c>
      <c r="AQ163" s="359">
        <v>1</v>
      </c>
      <c r="AR163" s="72" t="s">
        <v>2188</v>
      </c>
      <c r="AS163" s="347" t="s">
        <v>2189</v>
      </c>
      <c r="AT163" s="494">
        <v>43831</v>
      </c>
      <c r="AU163" s="494">
        <v>44195</v>
      </c>
      <c r="AV163" s="236">
        <v>2</v>
      </c>
      <c r="AW163" s="200" t="s">
        <v>2149</v>
      </c>
      <c r="AX163" s="390" t="s">
        <v>1755</v>
      </c>
      <c r="AY163" s="351" t="s">
        <v>2190</v>
      </c>
      <c r="AZ163" s="353" t="s">
        <v>2191</v>
      </c>
      <c r="BA163" s="240" t="s">
        <v>2192</v>
      </c>
      <c r="BB163" s="241">
        <v>43955</v>
      </c>
      <c r="BC163" s="647" t="s">
        <v>937</v>
      </c>
      <c r="BD163" s="651" t="s">
        <v>3382</v>
      </c>
      <c r="BE163" s="722" t="s">
        <v>3386</v>
      </c>
      <c r="BF163" s="651" t="s">
        <v>3388</v>
      </c>
      <c r="BG163" s="803">
        <v>44075</v>
      </c>
      <c r="BH163" s="661" t="s">
        <v>612</v>
      </c>
      <c r="BI163" s="630" t="s">
        <v>4163</v>
      </c>
      <c r="BJ163" s="1048" t="s">
        <v>4499</v>
      </c>
      <c r="BK163" s="950" t="s">
        <v>4500</v>
      </c>
      <c r="BL163" s="154">
        <v>44172</v>
      </c>
      <c r="BM163" s="1220" t="s">
        <v>1899</v>
      </c>
    </row>
    <row r="164" spans="1:65" s="98" customFormat="1" ht="50.1" customHeight="1" x14ac:dyDescent="0.3">
      <c r="A164" s="122"/>
      <c r="B164" s="345">
        <v>83</v>
      </c>
      <c r="C164" s="1608" t="s">
        <v>295</v>
      </c>
      <c r="D164" s="918" t="s">
        <v>296</v>
      </c>
      <c r="E164" s="92" t="s">
        <v>164</v>
      </c>
      <c r="F164" s="567" t="s">
        <v>1746</v>
      </c>
      <c r="G164" s="92" t="s">
        <v>323</v>
      </c>
      <c r="H164" s="92" t="s">
        <v>402</v>
      </c>
      <c r="I164" s="326" t="s">
        <v>1747</v>
      </c>
      <c r="J164" s="92" t="s">
        <v>402</v>
      </c>
      <c r="K164" s="388" t="s">
        <v>1748</v>
      </c>
      <c r="L164" s="872" t="s">
        <v>1749</v>
      </c>
      <c r="M164" s="92" t="s">
        <v>402</v>
      </c>
      <c r="N164" s="92" t="s">
        <v>402</v>
      </c>
      <c r="O164" s="92" t="s">
        <v>165</v>
      </c>
      <c r="P164" s="198" t="s">
        <v>1689</v>
      </c>
      <c r="Q164" s="476">
        <v>3</v>
      </c>
      <c r="R164" s="476">
        <v>5</v>
      </c>
      <c r="S164" s="477" t="s">
        <v>354</v>
      </c>
      <c r="T164" s="348" t="s">
        <v>1750</v>
      </c>
      <c r="U164" s="63" t="s">
        <v>167</v>
      </c>
      <c r="V164" s="92">
        <v>15</v>
      </c>
      <c r="W164" s="92">
        <v>15</v>
      </c>
      <c r="X164" s="92">
        <v>15</v>
      </c>
      <c r="Y164" s="92">
        <v>15</v>
      </c>
      <c r="Z164" s="92">
        <v>15</v>
      </c>
      <c r="AA164" s="92">
        <v>15</v>
      </c>
      <c r="AB164" s="92">
        <v>10</v>
      </c>
      <c r="AC164" s="92">
        <f t="shared" si="18"/>
        <v>100</v>
      </c>
      <c r="AD164" s="92" t="s">
        <v>161</v>
      </c>
      <c r="AE164" s="120" t="s">
        <v>161</v>
      </c>
      <c r="AF164" s="120" t="s">
        <v>161</v>
      </c>
      <c r="AG164" s="120">
        <v>100</v>
      </c>
      <c r="AH164" s="120">
        <f t="shared" si="17"/>
        <v>100</v>
      </c>
      <c r="AI164" s="127">
        <f t="shared" si="19"/>
        <v>100</v>
      </c>
      <c r="AJ164" s="92" t="s">
        <v>161</v>
      </c>
      <c r="AK164" s="92" t="s">
        <v>361</v>
      </c>
      <c r="AL164" s="160">
        <v>1</v>
      </c>
      <c r="AM164" s="160">
        <v>5</v>
      </c>
      <c r="AN164" s="477" t="s">
        <v>354</v>
      </c>
      <c r="AO164" s="93" t="s">
        <v>403</v>
      </c>
      <c r="AP164" s="1138" t="s">
        <v>2193</v>
      </c>
      <c r="AQ164" s="349">
        <v>1</v>
      </c>
      <c r="AR164" s="72" t="s">
        <v>2194</v>
      </c>
      <c r="AS164" s="198" t="s">
        <v>2195</v>
      </c>
      <c r="AT164" s="482">
        <v>43831</v>
      </c>
      <c r="AU164" s="482">
        <v>44195</v>
      </c>
      <c r="AV164" s="236">
        <v>1</v>
      </c>
      <c r="AW164" s="198" t="s">
        <v>2149</v>
      </c>
      <c r="AX164" s="396" t="s">
        <v>1755</v>
      </c>
      <c r="AY164" s="351" t="s">
        <v>2196</v>
      </c>
      <c r="AZ164" s="353" t="s">
        <v>2197</v>
      </c>
      <c r="BA164" s="240" t="s">
        <v>2198</v>
      </c>
      <c r="BB164" s="241">
        <v>43955</v>
      </c>
      <c r="BC164" s="647" t="s">
        <v>937</v>
      </c>
      <c r="BD164" s="708" t="s">
        <v>3383</v>
      </c>
      <c r="BE164" s="834" t="s">
        <v>3486</v>
      </c>
      <c r="BF164" s="697" t="s">
        <v>3390</v>
      </c>
      <c r="BG164" s="803">
        <v>44075</v>
      </c>
      <c r="BH164" s="828" t="s">
        <v>937</v>
      </c>
      <c r="BI164" s="630" t="s">
        <v>4158</v>
      </c>
      <c r="BJ164" s="806" t="s">
        <v>4159</v>
      </c>
      <c r="BK164" s="183" t="s">
        <v>4160</v>
      </c>
      <c r="BL164" s="154">
        <v>44172</v>
      </c>
      <c r="BM164" s="660" t="s">
        <v>3916</v>
      </c>
    </row>
    <row r="165" spans="1:65" s="98" customFormat="1" ht="50.1" customHeight="1" x14ac:dyDescent="0.3">
      <c r="A165" s="122"/>
      <c r="B165" s="345">
        <v>84</v>
      </c>
      <c r="C165" s="1608" t="s">
        <v>299</v>
      </c>
      <c r="D165" s="96" t="s">
        <v>74</v>
      </c>
      <c r="E165" s="92" t="s">
        <v>164</v>
      </c>
      <c r="F165" s="73" t="s">
        <v>920</v>
      </c>
      <c r="G165" s="92" t="s">
        <v>325</v>
      </c>
      <c r="H165" s="92" t="s">
        <v>402</v>
      </c>
      <c r="I165" s="1182" t="s">
        <v>921</v>
      </c>
      <c r="J165" s="92" t="s">
        <v>402</v>
      </c>
      <c r="K165" s="388" t="s">
        <v>922</v>
      </c>
      <c r="L165" s="872" t="s">
        <v>923</v>
      </c>
      <c r="M165" s="92" t="s">
        <v>402</v>
      </c>
      <c r="N165" s="92" t="s">
        <v>402</v>
      </c>
      <c r="O165" s="92" t="s">
        <v>165</v>
      </c>
      <c r="P165" s="198" t="s">
        <v>924</v>
      </c>
      <c r="Q165" s="476">
        <v>3</v>
      </c>
      <c r="R165" s="476">
        <v>3</v>
      </c>
      <c r="S165" s="477" t="s">
        <v>353</v>
      </c>
      <c r="T165" s="348" t="s">
        <v>926</v>
      </c>
      <c r="U165" s="63" t="s">
        <v>167</v>
      </c>
      <c r="V165" s="92">
        <v>15</v>
      </c>
      <c r="W165" s="92">
        <v>15</v>
      </c>
      <c r="X165" s="92">
        <v>15</v>
      </c>
      <c r="Y165" s="92">
        <v>15</v>
      </c>
      <c r="Z165" s="92">
        <v>15</v>
      </c>
      <c r="AA165" s="92">
        <v>15</v>
      </c>
      <c r="AB165" s="92">
        <v>10</v>
      </c>
      <c r="AC165" s="92">
        <f t="shared" si="18"/>
        <v>100</v>
      </c>
      <c r="AD165" s="92" t="s">
        <v>161</v>
      </c>
      <c r="AE165" s="120" t="s">
        <v>161</v>
      </c>
      <c r="AF165" s="120" t="s">
        <v>161</v>
      </c>
      <c r="AG165" s="120">
        <v>100</v>
      </c>
      <c r="AH165" s="120">
        <f t="shared" si="17"/>
        <v>100</v>
      </c>
      <c r="AI165" s="127">
        <f t="shared" si="19"/>
        <v>100</v>
      </c>
      <c r="AJ165" s="92" t="s">
        <v>161</v>
      </c>
      <c r="AK165" s="92" t="s">
        <v>361</v>
      </c>
      <c r="AL165" s="160">
        <v>1</v>
      </c>
      <c r="AM165" s="160">
        <v>3</v>
      </c>
      <c r="AN165" s="477" t="s">
        <v>352</v>
      </c>
      <c r="AO165" s="93" t="s">
        <v>403</v>
      </c>
      <c r="AP165" s="1118" t="s">
        <v>4003</v>
      </c>
      <c r="AQ165" s="479">
        <v>1</v>
      </c>
      <c r="AR165" s="72" t="s">
        <v>4702</v>
      </c>
      <c r="AS165" s="63" t="s">
        <v>2199</v>
      </c>
      <c r="AT165" s="495">
        <v>43831</v>
      </c>
      <c r="AU165" s="495">
        <v>44195</v>
      </c>
      <c r="AV165" s="397">
        <v>1</v>
      </c>
      <c r="AW165" s="198" t="s">
        <v>3984</v>
      </c>
      <c r="AX165" s="378" t="s">
        <v>2200</v>
      </c>
      <c r="AY165" s="351" t="s">
        <v>2201</v>
      </c>
      <c r="AZ165" s="353" t="s">
        <v>2202</v>
      </c>
      <c r="BA165" s="240" t="s">
        <v>2203</v>
      </c>
      <c r="BB165" s="241">
        <v>43955</v>
      </c>
      <c r="BC165" s="492" t="s">
        <v>960</v>
      </c>
      <c r="BD165" s="630" t="s">
        <v>3564</v>
      </c>
      <c r="BE165" s="806" t="s">
        <v>3565</v>
      </c>
      <c r="BF165" s="365" t="s">
        <v>3566</v>
      </c>
      <c r="BG165" s="803">
        <v>44075</v>
      </c>
      <c r="BH165" s="828" t="s">
        <v>937</v>
      </c>
      <c r="BI165" s="1055" t="s">
        <v>4423</v>
      </c>
      <c r="BJ165" s="1049" t="s">
        <v>4534</v>
      </c>
      <c r="BK165" s="1036" t="s">
        <v>4493</v>
      </c>
      <c r="BL165" s="154">
        <v>44172</v>
      </c>
      <c r="BM165" s="828" t="s">
        <v>937</v>
      </c>
    </row>
    <row r="166" spans="1:65" s="98" customFormat="1" ht="50.1" customHeight="1" x14ac:dyDescent="0.3">
      <c r="A166" s="122"/>
      <c r="B166" s="345">
        <v>85</v>
      </c>
      <c r="C166" s="1608" t="s">
        <v>299</v>
      </c>
      <c r="D166" s="96" t="s">
        <v>74</v>
      </c>
      <c r="E166" s="92" t="s">
        <v>164</v>
      </c>
      <c r="F166" s="73" t="s">
        <v>920</v>
      </c>
      <c r="G166" s="92" t="s">
        <v>325</v>
      </c>
      <c r="H166" s="92" t="s">
        <v>402</v>
      </c>
      <c r="I166" s="1182" t="s">
        <v>921</v>
      </c>
      <c r="J166" s="92" t="s">
        <v>402</v>
      </c>
      <c r="K166" s="973" t="s">
        <v>3187</v>
      </c>
      <c r="L166" s="388" t="s">
        <v>923</v>
      </c>
      <c r="M166" s="92" t="s">
        <v>402</v>
      </c>
      <c r="N166" s="92" t="s">
        <v>402</v>
      </c>
      <c r="O166" s="92" t="s">
        <v>165</v>
      </c>
      <c r="P166" s="198" t="s">
        <v>924</v>
      </c>
      <c r="Q166" s="476">
        <v>3</v>
      </c>
      <c r="R166" s="476">
        <v>3</v>
      </c>
      <c r="S166" s="477" t="s">
        <v>353</v>
      </c>
      <c r="T166" s="348" t="s">
        <v>927</v>
      </c>
      <c r="U166" s="63" t="s">
        <v>167</v>
      </c>
      <c r="V166" s="92">
        <v>15</v>
      </c>
      <c r="W166" s="92">
        <v>15</v>
      </c>
      <c r="X166" s="92">
        <v>15</v>
      </c>
      <c r="Y166" s="92">
        <v>15</v>
      </c>
      <c r="Z166" s="92">
        <v>15</v>
      </c>
      <c r="AA166" s="92">
        <v>15</v>
      </c>
      <c r="AB166" s="92">
        <v>10</v>
      </c>
      <c r="AC166" s="92">
        <f t="shared" si="18"/>
        <v>100</v>
      </c>
      <c r="AD166" s="92" t="s">
        <v>161</v>
      </c>
      <c r="AE166" s="120" t="s">
        <v>161</v>
      </c>
      <c r="AF166" s="120" t="s">
        <v>161</v>
      </c>
      <c r="AG166" s="120">
        <v>100</v>
      </c>
      <c r="AH166" s="120">
        <f t="shared" si="17"/>
        <v>100</v>
      </c>
      <c r="AI166" s="127">
        <f>AVERAGE(AH166:AH168)</f>
        <v>100</v>
      </c>
      <c r="AJ166" s="92" t="s">
        <v>161</v>
      </c>
      <c r="AK166" s="92" t="s">
        <v>361</v>
      </c>
      <c r="AL166" s="160">
        <v>1</v>
      </c>
      <c r="AM166" s="160">
        <v>3</v>
      </c>
      <c r="AN166" s="477" t="s">
        <v>352</v>
      </c>
      <c r="AO166" s="93" t="s">
        <v>403</v>
      </c>
      <c r="AP166" s="1116" t="s">
        <v>2204</v>
      </c>
      <c r="AQ166" s="479">
        <v>1</v>
      </c>
      <c r="AR166" s="63" t="s">
        <v>2205</v>
      </c>
      <c r="AS166" s="63" t="s">
        <v>2206</v>
      </c>
      <c r="AT166" s="495">
        <v>43831</v>
      </c>
      <c r="AU166" s="495">
        <v>44195</v>
      </c>
      <c r="AV166" s="360">
        <v>1</v>
      </c>
      <c r="AW166" s="200" t="s">
        <v>2207</v>
      </c>
      <c r="AX166" s="378" t="s">
        <v>2208</v>
      </c>
      <c r="AY166" s="351" t="s">
        <v>2209</v>
      </c>
      <c r="AZ166" s="353" t="s">
        <v>2210</v>
      </c>
      <c r="BA166" s="240" t="s">
        <v>2211</v>
      </c>
      <c r="BB166" s="241">
        <v>43955</v>
      </c>
      <c r="BC166" s="493" t="s">
        <v>937</v>
      </c>
      <c r="BD166" s="154" t="s">
        <v>3567</v>
      </c>
      <c r="BE166" s="806" t="s">
        <v>3642</v>
      </c>
      <c r="BF166" s="653" t="s">
        <v>3568</v>
      </c>
      <c r="BG166" s="803">
        <v>44075</v>
      </c>
      <c r="BH166" s="828" t="s">
        <v>937</v>
      </c>
      <c r="BI166" s="630" t="s">
        <v>4424</v>
      </c>
      <c r="BJ166" s="326" t="s">
        <v>4535</v>
      </c>
      <c r="BK166" s="74" t="s">
        <v>4425</v>
      </c>
      <c r="BL166" s="154">
        <v>44172</v>
      </c>
      <c r="BM166" s="828" t="s">
        <v>937</v>
      </c>
    </row>
    <row r="167" spans="1:65" s="98" customFormat="1" ht="50.1" customHeight="1" x14ac:dyDescent="0.3">
      <c r="A167" s="122"/>
      <c r="B167" s="345">
        <v>85</v>
      </c>
      <c r="C167" s="1608" t="s">
        <v>299</v>
      </c>
      <c r="D167" s="96" t="s">
        <v>74</v>
      </c>
      <c r="E167" s="92" t="s">
        <v>164</v>
      </c>
      <c r="F167" s="73" t="s">
        <v>920</v>
      </c>
      <c r="G167" s="92" t="s">
        <v>325</v>
      </c>
      <c r="H167" s="92" t="s">
        <v>402</v>
      </c>
      <c r="I167" s="1099" t="s">
        <v>921</v>
      </c>
      <c r="J167" s="92" t="s">
        <v>402</v>
      </c>
      <c r="K167" s="973" t="s">
        <v>3187</v>
      </c>
      <c r="L167" s="388" t="s">
        <v>923</v>
      </c>
      <c r="M167" s="92" t="s">
        <v>402</v>
      </c>
      <c r="N167" s="92" t="s">
        <v>402</v>
      </c>
      <c r="O167" s="92" t="s">
        <v>165</v>
      </c>
      <c r="P167" s="198" t="s">
        <v>924</v>
      </c>
      <c r="Q167" s="476"/>
      <c r="R167" s="476"/>
      <c r="S167" s="477"/>
      <c r="T167" s="348" t="s">
        <v>928</v>
      </c>
      <c r="U167" s="63" t="s">
        <v>167</v>
      </c>
      <c r="V167" s="92">
        <v>15</v>
      </c>
      <c r="W167" s="92">
        <v>15</v>
      </c>
      <c r="X167" s="92">
        <v>15</v>
      </c>
      <c r="Y167" s="92">
        <v>15</v>
      </c>
      <c r="Z167" s="92">
        <v>15</v>
      </c>
      <c r="AA167" s="92">
        <v>15</v>
      </c>
      <c r="AB167" s="92">
        <v>10</v>
      </c>
      <c r="AC167" s="92">
        <f t="shared" si="18"/>
        <v>100</v>
      </c>
      <c r="AD167" s="92" t="s">
        <v>161</v>
      </c>
      <c r="AE167" s="120" t="s">
        <v>161</v>
      </c>
      <c r="AF167" s="120" t="s">
        <v>161</v>
      </c>
      <c r="AG167" s="120">
        <v>100</v>
      </c>
      <c r="AH167" s="120">
        <f t="shared" si="17"/>
        <v>100</v>
      </c>
      <c r="AI167" s="127"/>
      <c r="AJ167" s="92"/>
      <c r="AK167" s="92" t="s">
        <v>361</v>
      </c>
      <c r="AL167" s="160"/>
      <c r="AM167" s="160"/>
      <c r="AN167" s="477"/>
      <c r="AO167" s="93" t="s">
        <v>403</v>
      </c>
      <c r="AP167" s="464"/>
      <c r="AQ167" s="63" t="s">
        <v>402</v>
      </c>
      <c r="AR167" s="63" t="s">
        <v>402</v>
      </c>
      <c r="AS167" s="63" t="s">
        <v>402</v>
      </c>
      <c r="AT167" s="495" t="s">
        <v>402</v>
      </c>
      <c r="AU167" s="495" t="s">
        <v>402</v>
      </c>
      <c r="AV167" s="352" t="s">
        <v>402</v>
      </c>
      <c r="AW167" s="200" t="s">
        <v>402</v>
      </c>
      <c r="AX167" s="378" t="s">
        <v>402</v>
      </c>
      <c r="AY167" s="63" t="s">
        <v>402</v>
      </c>
      <c r="AZ167" s="63" t="s">
        <v>402</v>
      </c>
      <c r="BA167" s="63" t="s">
        <v>402</v>
      </c>
      <c r="BB167" s="495" t="s">
        <v>402</v>
      </c>
      <c r="BC167" s="495" t="s">
        <v>402</v>
      </c>
      <c r="BD167" s="709" t="s">
        <v>402</v>
      </c>
      <c r="BE167" s="378" t="s">
        <v>402</v>
      </c>
      <c r="BF167" s="378" t="s">
        <v>402</v>
      </c>
      <c r="BG167" s="804"/>
      <c r="BH167" s="97"/>
      <c r="BI167" s="378" t="s">
        <v>402</v>
      </c>
      <c r="BJ167" s="378" t="s">
        <v>402</v>
      </c>
      <c r="BK167" s="378" t="s">
        <v>402</v>
      </c>
      <c r="BL167" s="155"/>
      <c r="BM167" s="97"/>
    </row>
    <row r="168" spans="1:65" s="98" customFormat="1" ht="50.1" customHeight="1" x14ac:dyDescent="0.3">
      <c r="A168" s="122"/>
      <c r="B168" s="345">
        <v>85</v>
      </c>
      <c r="C168" s="1608" t="s">
        <v>299</v>
      </c>
      <c r="D168" s="96" t="s">
        <v>74</v>
      </c>
      <c r="E168" s="92" t="s">
        <v>164</v>
      </c>
      <c r="F168" s="73" t="s">
        <v>920</v>
      </c>
      <c r="G168" s="92" t="s">
        <v>325</v>
      </c>
      <c r="H168" s="92" t="s">
        <v>402</v>
      </c>
      <c r="I168" s="973" t="s">
        <v>921</v>
      </c>
      <c r="J168" s="92" t="s">
        <v>402</v>
      </c>
      <c r="K168" s="973" t="s">
        <v>3187</v>
      </c>
      <c r="L168" s="388" t="s">
        <v>923</v>
      </c>
      <c r="M168" s="92" t="s">
        <v>402</v>
      </c>
      <c r="N168" s="92" t="s">
        <v>402</v>
      </c>
      <c r="O168" s="92" t="s">
        <v>165</v>
      </c>
      <c r="P168" s="198" t="s">
        <v>924</v>
      </c>
      <c r="Q168" s="476"/>
      <c r="R168" s="476"/>
      <c r="S168" s="477"/>
      <c r="T168" s="348" t="s">
        <v>929</v>
      </c>
      <c r="U168" s="63" t="s">
        <v>167</v>
      </c>
      <c r="V168" s="92">
        <v>15</v>
      </c>
      <c r="W168" s="92">
        <v>15</v>
      </c>
      <c r="X168" s="92">
        <v>15</v>
      </c>
      <c r="Y168" s="92">
        <v>15</v>
      </c>
      <c r="Z168" s="92">
        <v>15</v>
      </c>
      <c r="AA168" s="92">
        <v>15</v>
      </c>
      <c r="AB168" s="92">
        <v>10</v>
      </c>
      <c r="AC168" s="92">
        <f t="shared" si="18"/>
        <v>100</v>
      </c>
      <c r="AD168" s="92" t="s">
        <v>161</v>
      </c>
      <c r="AE168" s="120" t="s">
        <v>161</v>
      </c>
      <c r="AF168" s="120" t="s">
        <v>161</v>
      </c>
      <c r="AG168" s="120">
        <v>100</v>
      </c>
      <c r="AH168" s="120">
        <f t="shared" si="17"/>
        <v>100</v>
      </c>
      <c r="AI168" s="127"/>
      <c r="AJ168" s="92"/>
      <c r="AK168" s="92" t="s">
        <v>361</v>
      </c>
      <c r="AL168" s="160"/>
      <c r="AM168" s="160"/>
      <c r="AN168" s="477"/>
      <c r="AO168" s="93" t="s">
        <v>403</v>
      </c>
      <c r="AP168" s="464"/>
      <c r="AQ168" s="63" t="s">
        <v>402</v>
      </c>
      <c r="AR168" s="63" t="s">
        <v>402</v>
      </c>
      <c r="AS168" s="63" t="s">
        <v>402</v>
      </c>
      <c r="AT168" s="495" t="s">
        <v>402</v>
      </c>
      <c r="AU168" s="495" t="s">
        <v>402</v>
      </c>
      <c r="AV168" s="352" t="s">
        <v>402</v>
      </c>
      <c r="AW168" s="200" t="s">
        <v>402</v>
      </c>
      <c r="AX168" s="378" t="s">
        <v>402</v>
      </c>
      <c r="AY168" s="63" t="s">
        <v>402</v>
      </c>
      <c r="AZ168" s="63" t="s">
        <v>402</v>
      </c>
      <c r="BA168" s="63" t="s">
        <v>402</v>
      </c>
      <c r="BB168" s="495" t="s">
        <v>402</v>
      </c>
      <c r="BC168" s="495" t="s">
        <v>402</v>
      </c>
      <c r="BD168" s="709" t="s">
        <v>402</v>
      </c>
      <c r="BE168" s="378" t="s">
        <v>402</v>
      </c>
      <c r="BF168" s="378" t="s">
        <v>402</v>
      </c>
      <c r="BG168" s="804"/>
      <c r="BH168" s="97"/>
      <c r="BI168" s="378" t="s">
        <v>402</v>
      </c>
      <c r="BJ168" s="378" t="s">
        <v>402</v>
      </c>
      <c r="BK168" s="378" t="s">
        <v>402</v>
      </c>
      <c r="BL168" s="155"/>
      <c r="BM168" s="97"/>
    </row>
    <row r="169" spans="1:65" s="98" customFormat="1" ht="50.1" customHeight="1" x14ac:dyDescent="0.3">
      <c r="A169" s="122"/>
      <c r="B169" s="345">
        <v>86</v>
      </c>
      <c r="C169" s="1608" t="s">
        <v>299</v>
      </c>
      <c r="D169" s="918" t="s">
        <v>74</v>
      </c>
      <c r="E169" s="92" t="s">
        <v>164</v>
      </c>
      <c r="F169" s="72" t="s">
        <v>920</v>
      </c>
      <c r="G169" s="92" t="s">
        <v>325</v>
      </c>
      <c r="H169" s="92" t="s">
        <v>402</v>
      </c>
      <c r="I169" s="1099" t="s">
        <v>921</v>
      </c>
      <c r="J169" s="92" t="s">
        <v>402</v>
      </c>
      <c r="K169" s="400" t="s">
        <v>3187</v>
      </c>
      <c r="L169" s="400" t="s">
        <v>923</v>
      </c>
      <c r="M169" s="92" t="s">
        <v>402</v>
      </c>
      <c r="N169" s="92" t="s">
        <v>402</v>
      </c>
      <c r="O169" s="92" t="s">
        <v>165</v>
      </c>
      <c r="P169" s="198" t="s">
        <v>924</v>
      </c>
      <c r="Q169" s="476">
        <v>3</v>
      </c>
      <c r="R169" s="476">
        <v>3</v>
      </c>
      <c r="S169" s="477" t="s">
        <v>353</v>
      </c>
      <c r="T169" s="348" t="s">
        <v>925</v>
      </c>
      <c r="U169" s="63" t="s">
        <v>167</v>
      </c>
      <c r="V169" s="92">
        <v>15</v>
      </c>
      <c r="W169" s="92">
        <v>15</v>
      </c>
      <c r="X169" s="92">
        <v>15</v>
      </c>
      <c r="Y169" s="92">
        <v>15</v>
      </c>
      <c r="Z169" s="92">
        <v>15</v>
      </c>
      <c r="AA169" s="92">
        <v>15</v>
      </c>
      <c r="AB169" s="92">
        <v>10</v>
      </c>
      <c r="AC169" s="92">
        <f t="shared" si="18"/>
        <v>100</v>
      </c>
      <c r="AD169" s="92" t="s">
        <v>161</v>
      </c>
      <c r="AE169" s="120" t="s">
        <v>161</v>
      </c>
      <c r="AF169" s="120" t="s">
        <v>161</v>
      </c>
      <c r="AG169" s="120">
        <v>100</v>
      </c>
      <c r="AH169" s="120">
        <f t="shared" si="17"/>
        <v>100</v>
      </c>
      <c r="AI169" s="127">
        <f>AVERAGE(AH169:AH173)</f>
        <v>100</v>
      </c>
      <c r="AJ169" s="92" t="s">
        <v>161</v>
      </c>
      <c r="AK169" s="92" t="s">
        <v>361</v>
      </c>
      <c r="AL169" s="160">
        <v>1</v>
      </c>
      <c r="AM169" s="160">
        <v>3</v>
      </c>
      <c r="AN169" s="477" t="s">
        <v>352</v>
      </c>
      <c r="AO169" s="93" t="s">
        <v>403</v>
      </c>
      <c r="AP169" s="1116" t="s">
        <v>930</v>
      </c>
      <c r="AQ169" s="349">
        <v>0.4</v>
      </c>
      <c r="AR169" s="198" t="s">
        <v>931</v>
      </c>
      <c r="AS169" s="350" t="s">
        <v>940</v>
      </c>
      <c r="AT169" s="199">
        <v>43831</v>
      </c>
      <c r="AU169" s="199">
        <v>44195</v>
      </c>
      <c r="AV169" s="352">
        <v>3</v>
      </c>
      <c r="AW169" s="200" t="s">
        <v>932</v>
      </c>
      <c r="AX169" s="200" t="s">
        <v>933</v>
      </c>
      <c r="AY169" s="354" t="s">
        <v>934</v>
      </c>
      <c r="AZ169" s="355" t="s">
        <v>935</v>
      </c>
      <c r="BA169" s="356" t="s">
        <v>936</v>
      </c>
      <c r="BB169" s="241">
        <v>43955</v>
      </c>
      <c r="BC169" s="493" t="s">
        <v>937</v>
      </c>
      <c r="BD169" s="95" t="s">
        <v>3606</v>
      </c>
      <c r="BE169" s="806" t="s">
        <v>3607</v>
      </c>
      <c r="BF169" s="74" t="s">
        <v>3608</v>
      </c>
      <c r="BG169" s="803">
        <v>44075</v>
      </c>
      <c r="BH169" s="833" t="s">
        <v>960</v>
      </c>
      <c r="BI169" s="630" t="s">
        <v>4676</v>
      </c>
      <c r="BJ169" s="326" t="s">
        <v>4678</v>
      </c>
      <c r="BK169" s="74" t="s">
        <v>4681</v>
      </c>
      <c r="BL169" s="154">
        <v>44172</v>
      </c>
      <c r="BM169" s="828" t="s">
        <v>937</v>
      </c>
    </row>
    <row r="170" spans="1:65" s="98" customFormat="1" ht="50.1" customHeight="1" x14ac:dyDescent="0.3">
      <c r="A170" s="122"/>
      <c r="B170" s="345">
        <v>86</v>
      </c>
      <c r="C170" s="1608" t="s">
        <v>299</v>
      </c>
      <c r="D170" s="918" t="s">
        <v>74</v>
      </c>
      <c r="E170" s="92" t="s">
        <v>164</v>
      </c>
      <c r="F170" s="72" t="s">
        <v>920</v>
      </c>
      <c r="G170" s="92" t="s">
        <v>325</v>
      </c>
      <c r="H170" s="92" t="s">
        <v>402</v>
      </c>
      <c r="I170" s="1099" t="s">
        <v>921</v>
      </c>
      <c r="J170" s="92" t="s">
        <v>402</v>
      </c>
      <c r="K170" s="400" t="s">
        <v>3187</v>
      </c>
      <c r="L170" s="400" t="s">
        <v>923</v>
      </c>
      <c r="M170" s="92" t="s">
        <v>402</v>
      </c>
      <c r="N170" s="92" t="s">
        <v>402</v>
      </c>
      <c r="O170" s="92" t="s">
        <v>165</v>
      </c>
      <c r="P170" s="198" t="s">
        <v>924</v>
      </c>
      <c r="Q170" s="476"/>
      <c r="R170" s="476"/>
      <c r="S170" s="477"/>
      <c r="T170" s="348" t="s">
        <v>926</v>
      </c>
      <c r="U170" s="63" t="s">
        <v>167</v>
      </c>
      <c r="V170" s="92">
        <v>15</v>
      </c>
      <c r="W170" s="92">
        <v>15</v>
      </c>
      <c r="X170" s="92">
        <v>15</v>
      </c>
      <c r="Y170" s="92">
        <v>15</v>
      </c>
      <c r="Z170" s="92">
        <v>15</v>
      </c>
      <c r="AA170" s="92">
        <v>15</v>
      </c>
      <c r="AB170" s="92">
        <v>10</v>
      </c>
      <c r="AC170" s="92">
        <f t="shared" si="18"/>
        <v>100</v>
      </c>
      <c r="AD170" s="92" t="s">
        <v>161</v>
      </c>
      <c r="AE170" s="120" t="s">
        <v>161</v>
      </c>
      <c r="AF170" s="120" t="s">
        <v>161</v>
      </c>
      <c r="AG170" s="120">
        <v>100</v>
      </c>
      <c r="AH170" s="120">
        <f t="shared" si="17"/>
        <v>100</v>
      </c>
      <c r="AI170" s="127"/>
      <c r="AJ170" s="92"/>
      <c r="AK170" s="92" t="s">
        <v>361</v>
      </c>
      <c r="AL170" s="160"/>
      <c r="AM170" s="160"/>
      <c r="AN170" s="477"/>
      <c r="AO170" s="93" t="s">
        <v>403</v>
      </c>
      <c r="AP170" s="1116" t="s">
        <v>938</v>
      </c>
      <c r="AQ170" s="349">
        <v>0.6</v>
      </c>
      <c r="AR170" s="198" t="s">
        <v>939</v>
      </c>
      <c r="AS170" s="350" t="s">
        <v>940</v>
      </c>
      <c r="AT170" s="199">
        <v>43831</v>
      </c>
      <c r="AU170" s="199">
        <v>44195</v>
      </c>
      <c r="AV170" s="352">
        <v>2</v>
      </c>
      <c r="AW170" s="200" t="s">
        <v>941</v>
      </c>
      <c r="AX170" s="200" t="s">
        <v>933</v>
      </c>
      <c r="AY170" s="441" t="s">
        <v>934</v>
      </c>
      <c r="AZ170" s="353" t="s">
        <v>942</v>
      </c>
      <c r="BA170" s="240" t="s">
        <v>943</v>
      </c>
      <c r="BB170" s="357">
        <v>43955</v>
      </c>
      <c r="BC170" s="839" t="s">
        <v>944</v>
      </c>
      <c r="BD170" s="95" t="s">
        <v>3606</v>
      </c>
      <c r="BE170" s="823" t="s">
        <v>3898</v>
      </c>
      <c r="BF170" s="710" t="s">
        <v>3609</v>
      </c>
      <c r="BG170" s="803">
        <v>44075</v>
      </c>
      <c r="BH170" s="828" t="s">
        <v>937</v>
      </c>
      <c r="BI170" s="630" t="s">
        <v>4677</v>
      </c>
      <c r="BJ170" s="326" t="s">
        <v>4679</v>
      </c>
      <c r="BK170" s="74" t="s">
        <v>4680</v>
      </c>
      <c r="BL170" s="154">
        <v>44172</v>
      </c>
      <c r="BM170" s="828" t="s">
        <v>937</v>
      </c>
    </row>
    <row r="171" spans="1:65" s="98" customFormat="1" ht="50.1" customHeight="1" x14ac:dyDescent="0.3">
      <c r="A171" s="122"/>
      <c r="B171" s="345">
        <v>86</v>
      </c>
      <c r="C171" s="1608" t="s">
        <v>299</v>
      </c>
      <c r="D171" s="918" t="s">
        <v>74</v>
      </c>
      <c r="E171" s="92" t="s">
        <v>164</v>
      </c>
      <c r="F171" s="72" t="s">
        <v>920</v>
      </c>
      <c r="G171" s="92" t="s">
        <v>325</v>
      </c>
      <c r="H171" s="92" t="s">
        <v>402</v>
      </c>
      <c r="I171" s="1099" t="s">
        <v>921</v>
      </c>
      <c r="J171" s="92" t="s">
        <v>402</v>
      </c>
      <c r="K171" s="400" t="s">
        <v>3187</v>
      </c>
      <c r="L171" s="400" t="s">
        <v>923</v>
      </c>
      <c r="M171" s="92" t="s">
        <v>402</v>
      </c>
      <c r="N171" s="92" t="s">
        <v>402</v>
      </c>
      <c r="O171" s="92" t="s">
        <v>165</v>
      </c>
      <c r="P171" s="198" t="s">
        <v>924</v>
      </c>
      <c r="Q171" s="476"/>
      <c r="R171" s="476"/>
      <c r="S171" s="477"/>
      <c r="T171" s="348" t="s">
        <v>927</v>
      </c>
      <c r="U171" s="63" t="s">
        <v>167</v>
      </c>
      <c r="V171" s="92">
        <v>15</v>
      </c>
      <c r="W171" s="92">
        <v>15</v>
      </c>
      <c r="X171" s="92">
        <v>15</v>
      </c>
      <c r="Y171" s="92">
        <v>15</v>
      </c>
      <c r="Z171" s="92">
        <v>15</v>
      </c>
      <c r="AA171" s="92">
        <v>15</v>
      </c>
      <c r="AB171" s="92">
        <v>10</v>
      </c>
      <c r="AC171" s="92">
        <f t="shared" si="18"/>
        <v>100</v>
      </c>
      <c r="AD171" s="92" t="s">
        <v>161</v>
      </c>
      <c r="AE171" s="120" t="s">
        <v>161</v>
      </c>
      <c r="AF171" s="120" t="s">
        <v>161</v>
      </c>
      <c r="AG171" s="120">
        <v>100</v>
      </c>
      <c r="AH171" s="120">
        <f t="shared" si="17"/>
        <v>100</v>
      </c>
      <c r="AI171" s="127"/>
      <c r="AJ171" s="92"/>
      <c r="AK171" s="92" t="s">
        <v>361</v>
      </c>
      <c r="AL171" s="160"/>
      <c r="AM171" s="160"/>
      <c r="AN171" s="477"/>
      <c r="AO171" s="93" t="s">
        <v>403</v>
      </c>
      <c r="AP171" s="464"/>
      <c r="AQ171" s="198" t="s">
        <v>402</v>
      </c>
      <c r="AR171" s="198" t="s">
        <v>402</v>
      </c>
      <c r="AS171" s="198" t="s">
        <v>402</v>
      </c>
      <c r="AT171" s="482" t="s">
        <v>402</v>
      </c>
      <c r="AU171" s="482" t="s">
        <v>402</v>
      </c>
      <c r="AV171" s="198" t="s">
        <v>402</v>
      </c>
      <c r="AW171" s="200" t="s">
        <v>402</v>
      </c>
      <c r="AX171" s="200" t="s">
        <v>933</v>
      </c>
      <c r="AY171" s="200" t="s">
        <v>402</v>
      </c>
      <c r="AZ171" s="200" t="s">
        <v>402</v>
      </c>
      <c r="BA171" s="200" t="s">
        <v>402</v>
      </c>
      <c r="BB171" s="200" t="s">
        <v>402</v>
      </c>
      <c r="BC171" s="200" t="s">
        <v>402</v>
      </c>
      <c r="BD171" s="200" t="s">
        <v>402</v>
      </c>
      <c r="BE171" s="200" t="s">
        <v>402</v>
      </c>
      <c r="BF171" s="200" t="s">
        <v>402</v>
      </c>
      <c r="BG171" s="804"/>
      <c r="BH171" s="97"/>
      <c r="BI171" s="378" t="s">
        <v>402</v>
      </c>
      <c r="BJ171" s="378" t="s">
        <v>402</v>
      </c>
      <c r="BK171" s="378" t="s">
        <v>402</v>
      </c>
      <c r="BL171" s="155"/>
      <c r="BM171" s="97"/>
    </row>
    <row r="172" spans="1:65" s="98" customFormat="1" ht="50.1" customHeight="1" x14ac:dyDescent="0.3">
      <c r="A172" s="122"/>
      <c r="B172" s="345">
        <v>86</v>
      </c>
      <c r="C172" s="1608" t="s">
        <v>299</v>
      </c>
      <c r="D172" s="918" t="s">
        <v>74</v>
      </c>
      <c r="E172" s="92" t="s">
        <v>164</v>
      </c>
      <c r="F172" s="72" t="s">
        <v>920</v>
      </c>
      <c r="G172" s="92" t="s">
        <v>325</v>
      </c>
      <c r="H172" s="92" t="s">
        <v>402</v>
      </c>
      <c r="I172" s="1099" t="s">
        <v>921</v>
      </c>
      <c r="J172" s="92" t="s">
        <v>402</v>
      </c>
      <c r="K172" s="400" t="s">
        <v>3187</v>
      </c>
      <c r="L172" s="400" t="s">
        <v>923</v>
      </c>
      <c r="M172" s="92" t="s">
        <v>402</v>
      </c>
      <c r="N172" s="92" t="s">
        <v>402</v>
      </c>
      <c r="O172" s="92" t="s">
        <v>165</v>
      </c>
      <c r="P172" s="198" t="s">
        <v>924</v>
      </c>
      <c r="Q172" s="476"/>
      <c r="R172" s="476"/>
      <c r="S172" s="477"/>
      <c r="T172" s="348" t="s">
        <v>928</v>
      </c>
      <c r="U172" s="63" t="s">
        <v>167</v>
      </c>
      <c r="V172" s="92">
        <v>15</v>
      </c>
      <c r="W172" s="92">
        <v>15</v>
      </c>
      <c r="X172" s="92">
        <v>15</v>
      </c>
      <c r="Y172" s="92">
        <v>15</v>
      </c>
      <c r="Z172" s="92">
        <v>15</v>
      </c>
      <c r="AA172" s="92">
        <v>15</v>
      </c>
      <c r="AB172" s="92">
        <v>10</v>
      </c>
      <c r="AC172" s="92">
        <f t="shared" si="18"/>
        <v>100</v>
      </c>
      <c r="AD172" s="92" t="s">
        <v>161</v>
      </c>
      <c r="AE172" s="120" t="s">
        <v>161</v>
      </c>
      <c r="AF172" s="120" t="s">
        <v>161</v>
      </c>
      <c r="AG172" s="120">
        <v>100</v>
      </c>
      <c r="AH172" s="120">
        <f t="shared" si="17"/>
        <v>100</v>
      </c>
      <c r="AI172" s="127"/>
      <c r="AJ172" s="92"/>
      <c r="AK172" s="92" t="s">
        <v>361</v>
      </c>
      <c r="AL172" s="160"/>
      <c r="AM172" s="160"/>
      <c r="AN172" s="477"/>
      <c r="AO172" s="93" t="s">
        <v>403</v>
      </c>
      <c r="AP172" s="464"/>
      <c r="AQ172" s="198" t="s">
        <v>402</v>
      </c>
      <c r="AR172" s="198" t="s">
        <v>402</v>
      </c>
      <c r="AS172" s="198" t="s">
        <v>402</v>
      </c>
      <c r="AT172" s="482" t="s">
        <v>402</v>
      </c>
      <c r="AU172" s="482" t="s">
        <v>402</v>
      </c>
      <c r="AV172" s="198" t="s">
        <v>402</v>
      </c>
      <c r="AW172" s="200" t="s">
        <v>402</v>
      </c>
      <c r="AX172" s="200" t="s">
        <v>933</v>
      </c>
      <c r="AY172" s="200" t="s">
        <v>402</v>
      </c>
      <c r="AZ172" s="200" t="s">
        <v>402</v>
      </c>
      <c r="BA172" s="200" t="s">
        <v>402</v>
      </c>
      <c r="BB172" s="200" t="s">
        <v>402</v>
      </c>
      <c r="BC172" s="200" t="s">
        <v>402</v>
      </c>
      <c r="BD172" s="200" t="s">
        <v>402</v>
      </c>
      <c r="BE172" s="200" t="s">
        <v>402</v>
      </c>
      <c r="BF172" s="200" t="s">
        <v>402</v>
      </c>
      <c r="BG172" s="804"/>
      <c r="BH172" s="97"/>
      <c r="BI172" s="378" t="s">
        <v>402</v>
      </c>
      <c r="BJ172" s="378" t="s">
        <v>402</v>
      </c>
      <c r="BK172" s="378" t="s">
        <v>402</v>
      </c>
      <c r="BL172" s="155"/>
      <c r="BM172" s="97"/>
    </row>
    <row r="173" spans="1:65" s="98" customFormat="1" ht="50.1" customHeight="1" x14ac:dyDescent="0.3">
      <c r="A173" s="122"/>
      <c r="B173" s="345">
        <v>86</v>
      </c>
      <c r="C173" s="1608" t="s">
        <v>299</v>
      </c>
      <c r="D173" s="918" t="s">
        <v>74</v>
      </c>
      <c r="E173" s="92" t="s">
        <v>164</v>
      </c>
      <c r="F173" s="72" t="s">
        <v>920</v>
      </c>
      <c r="G173" s="92" t="s">
        <v>325</v>
      </c>
      <c r="H173" s="92" t="s">
        <v>402</v>
      </c>
      <c r="I173" s="973" t="s">
        <v>921</v>
      </c>
      <c r="J173" s="92" t="s">
        <v>402</v>
      </c>
      <c r="K173" s="400" t="s">
        <v>3187</v>
      </c>
      <c r="L173" s="400" t="s">
        <v>923</v>
      </c>
      <c r="M173" s="92" t="s">
        <v>402</v>
      </c>
      <c r="N173" s="92" t="s">
        <v>402</v>
      </c>
      <c r="O173" s="92" t="s">
        <v>165</v>
      </c>
      <c r="P173" s="198" t="s">
        <v>924</v>
      </c>
      <c r="Q173" s="476"/>
      <c r="R173" s="476"/>
      <c r="S173" s="477"/>
      <c r="T173" s="348" t="s">
        <v>929</v>
      </c>
      <c r="U173" s="63" t="s">
        <v>167</v>
      </c>
      <c r="V173" s="92">
        <v>15</v>
      </c>
      <c r="W173" s="92">
        <v>15</v>
      </c>
      <c r="X173" s="92">
        <v>15</v>
      </c>
      <c r="Y173" s="92">
        <v>15</v>
      </c>
      <c r="Z173" s="92">
        <v>15</v>
      </c>
      <c r="AA173" s="92">
        <v>15</v>
      </c>
      <c r="AB173" s="92">
        <v>10</v>
      </c>
      <c r="AC173" s="92">
        <f t="shared" si="18"/>
        <v>100</v>
      </c>
      <c r="AD173" s="92" t="s">
        <v>161</v>
      </c>
      <c r="AE173" s="120" t="s">
        <v>161</v>
      </c>
      <c r="AF173" s="120" t="s">
        <v>161</v>
      </c>
      <c r="AG173" s="120">
        <v>100</v>
      </c>
      <c r="AH173" s="120">
        <f t="shared" si="17"/>
        <v>100</v>
      </c>
      <c r="AI173" s="127"/>
      <c r="AJ173" s="92"/>
      <c r="AK173" s="92" t="s">
        <v>361</v>
      </c>
      <c r="AL173" s="160"/>
      <c r="AM173" s="160"/>
      <c r="AN173" s="477"/>
      <c r="AO173" s="93" t="s">
        <v>403</v>
      </c>
      <c r="AP173" s="464"/>
      <c r="AQ173" s="198" t="s">
        <v>402</v>
      </c>
      <c r="AR173" s="198" t="s">
        <v>402</v>
      </c>
      <c r="AS173" s="198" t="s">
        <v>402</v>
      </c>
      <c r="AT173" s="482" t="s">
        <v>402</v>
      </c>
      <c r="AU173" s="482" t="s">
        <v>402</v>
      </c>
      <c r="AV173" s="198" t="s">
        <v>402</v>
      </c>
      <c r="AW173" s="200" t="s">
        <v>402</v>
      </c>
      <c r="AX173" s="200" t="s">
        <v>933</v>
      </c>
      <c r="AY173" s="200" t="s">
        <v>402</v>
      </c>
      <c r="AZ173" s="200" t="s">
        <v>402</v>
      </c>
      <c r="BA173" s="200" t="s">
        <v>402</v>
      </c>
      <c r="BB173" s="200" t="s">
        <v>402</v>
      </c>
      <c r="BC173" s="200" t="s">
        <v>402</v>
      </c>
      <c r="BD173" s="200" t="s">
        <v>402</v>
      </c>
      <c r="BE173" s="200" t="s">
        <v>402</v>
      </c>
      <c r="BF173" s="200" t="s">
        <v>402</v>
      </c>
      <c r="BG173" s="804"/>
      <c r="BH173" s="97"/>
      <c r="BI173" s="378" t="s">
        <v>402</v>
      </c>
      <c r="BJ173" s="378" t="s">
        <v>402</v>
      </c>
      <c r="BK173" s="378" t="s">
        <v>402</v>
      </c>
      <c r="BL173" s="155"/>
      <c r="BM173" s="97"/>
    </row>
    <row r="174" spans="1:65" s="98" customFormat="1" ht="50.1" customHeight="1" x14ac:dyDescent="0.3">
      <c r="A174" s="122"/>
      <c r="B174" s="345">
        <v>87</v>
      </c>
      <c r="C174" s="1608" t="s">
        <v>299</v>
      </c>
      <c r="D174" s="918" t="s">
        <v>74</v>
      </c>
      <c r="E174" s="92" t="s">
        <v>164</v>
      </c>
      <c r="F174" s="72" t="s">
        <v>945</v>
      </c>
      <c r="G174" s="92" t="s">
        <v>323</v>
      </c>
      <c r="H174" s="92" t="s">
        <v>402</v>
      </c>
      <c r="I174" s="973" t="s">
        <v>946</v>
      </c>
      <c r="J174" s="92" t="s">
        <v>402</v>
      </c>
      <c r="K174" s="973" t="s">
        <v>947</v>
      </c>
      <c r="L174" s="388" t="s">
        <v>948</v>
      </c>
      <c r="M174" s="92" t="s">
        <v>402</v>
      </c>
      <c r="N174" s="92" t="s">
        <v>402</v>
      </c>
      <c r="O174" s="92" t="s">
        <v>165</v>
      </c>
      <c r="P174" s="198" t="s">
        <v>949</v>
      </c>
      <c r="Q174" s="476">
        <v>3</v>
      </c>
      <c r="R174" s="476">
        <v>4</v>
      </c>
      <c r="S174" s="477" t="s">
        <v>354</v>
      </c>
      <c r="T174" s="348" t="s">
        <v>950</v>
      </c>
      <c r="U174" s="63" t="s">
        <v>167</v>
      </c>
      <c r="V174" s="92">
        <v>15</v>
      </c>
      <c r="W174" s="92">
        <v>15</v>
      </c>
      <c r="X174" s="92">
        <v>15</v>
      </c>
      <c r="Y174" s="92">
        <v>15</v>
      </c>
      <c r="Z174" s="92">
        <v>15</v>
      </c>
      <c r="AA174" s="92">
        <v>15</v>
      </c>
      <c r="AB174" s="92">
        <v>10</v>
      </c>
      <c r="AC174" s="92">
        <f t="shared" si="18"/>
        <v>100</v>
      </c>
      <c r="AD174" s="92" t="s">
        <v>161</v>
      </c>
      <c r="AE174" s="120" t="s">
        <v>161</v>
      </c>
      <c r="AF174" s="120" t="s">
        <v>161</v>
      </c>
      <c r="AG174" s="120">
        <v>100</v>
      </c>
      <c r="AH174" s="120">
        <f t="shared" si="17"/>
        <v>100</v>
      </c>
      <c r="AI174" s="127">
        <f>AVERAGE(AH174:AH176)</f>
        <v>100</v>
      </c>
      <c r="AJ174" s="92" t="s">
        <v>161</v>
      </c>
      <c r="AK174" s="92" t="s">
        <v>361</v>
      </c>
      <c r="AL174" s="160">
        <v>1</v>
      </c>
      <c r="AM174" s="160">
        <v>4</v>
      </c>
      <c r="AN174" s="477" t="s">
        <v>353</v>
      </c>
      <c r="AO174" s="93" t="s">
        <v>403</v>
      </c>
      <c r="AP174" s="1116" t="s">
        <v>4705</v>
      </c>
      <c r="AQ174" s="359">
        <v>0.5</v>
      </c>
      <c r="AR174" s="198" t="s">
        <v>953</v>
      </c>
      <c r="AS174" s="198" t="s">
        <v>954</v>
      </c>
      <c r="AT174" s="199">
        <v>43831</v>
      </c>
      <c r="AU174" s="199">
        <v>44195</v>
      </c>
      <c r="AV174" s="360">
        <v>1</v>
      </c>
      <c r="AW174" s="200" t="s">
        <v>955</v>
      </c>
      <c r="AX174" s="200" t="s">
        <v>956</v>
      </c>
      <c r="AY174" s="844" t="s">
        <v>957</v>
      </c>
      <c r="AZ174" s="353" t="s">
        <v>958</v>
      </c>
      <c r="BA174" s="240" t="s">
        <v>959</v>
      </c>
      <c r="BB174" s="361">
        <v>43955</v>
      </c>
      <c r="BC174" s="667" t="s">
        <v>960</v>
      </c>
      <c r="BD174" s="711" t="s">
        <v>3610</v>
      </c>
      <c r="BE174" s="806" t="s">
        <v>3611</v>
      </c>
      <c r="BF174" s="841" t="s">
        <v>3612</v>
      </c>
      <c r="BG174" s="803">
        <v>44075</v>
      </c>
      <c r="BH174" s="833" t="s">
        <v>960</v>
      </c>
      <c r="BI174" s="911" t="s">
        <v>4494</v>
      </c>
      <c r="BJ174" s="326" t="s">
        <v>4536</v>
      </c>
      <c r="BK174" s="74" t="s">
        <v>4495</v>
      </c>
      <c r="BL174" s="154">
        <v>44172</v>
      </c>
      <c r="BM174" s="827" t="s">
        <v>1219</v>
      </c>
    </row>
    <row r="175" spans="1:65" s="98" customFormat="1" ht="50.1" customHeight="1" x14ac:dyDescent="0.3">
      <c r="A175" s="122"/>
      <c r="B175" s="345">
        <v>87</v>
      </c>
      <c r="C175" s="1608" t="s">
        <v>299</v>
      </c>
      <c r="D175" s="918" t="s">
        <v>74</v>
      </c>
      <c r="E175" s="92" t="s">
        <v>164</v>
      </c>
      <c r="F175" s="72" t="s">
        <v>945</v>
      </c>
      <c r="G175" s="92" t="s">
        <v>323</v>
      </c>
      <c r="H175" s="92" t="s">
        <v>402</v>
      </c>
      <c r="I175" s="973" t="s">
        <v>946</v>
      </c>
      <c r="J175" s="92" t="s">
        <v>402</v>
      </c>
      <c r="K175" s="973" t="s">
        <v>947</v>
      </c>
      <c r="L175" s="388" t="s">
        <v>948</v>
      </c>
      <c r="M175" s="92" t="s">
        <v>402</v>
      </c>
      <c r="N175" s="92" t="s">
        <v>402</v>
      </c>
      <c r="O175" s="92" t="s">
        <v>165</v>
      </c>
      <c r="P175" s="198" t="s">
        <v>949</v>
      </c>
      <c r="Q175" s="476"/>
      <c r="R175" s="476"/>
      <c r="S175" s="477"/>
      <c r="T175" s="348" t="s">
        <v>951</v>
      </c>
      <c r="U175" s="63" t="s">
        <v>167</v>
      </c>
      <c r="V175" s="92">
        <v>15</v>
      </c>
      <c r="W175" s="92">
        <v>15</v>
      </c>
      <c r="X175" s="92">
        <v>15</v>
      </c>
      <c r="Y175" s="92">
        <v>15</v>
      </c>
      <c r="Z175" s="92">
        <v>15</v>
      </c>
      <c r="AA175" s="92">
        <v>15</v>
      </c>
      <c r="AB175" s="92">
        <v>10</v>
      </c>
      <c r="AC175" s="92">
        <f t="shared" si="18"/>
        <v>100</v>
      </c>
      <c r="AD175" s="92" t="s">
        <v>161</v>
      </c>
      <c r="AE175" s="120" t="s">
        <v>161</v>
      </c>
      <c r="AF175" s="120" t="s">
        <v>161</v>
      </c>
      <c r="AG175" s="120">
        <v>100</v>
      </c>
      <c r="AH175" s="120">
        <f t="shared" si="17"/>
        <v>100</v>
      </c>
      <c r="AI175" s="127"/>
      <c r="AJ175" s="92"/>
      <c r="AK175" s="92" t="s">
        <v>361</v>
      </c>
      <c r="AL175" s="160"/>
      <c r="AM175" s="160"/>
      <c r="AN175" s="477"/>
      <c r="AO175" s="93" t="s">
        <v>403</v>
      </c>
      <c r="AP175" s="1116" t="s">
        <v>961</v>
      </c>
      <c r="AQ175" s="359">
        <v>0.5</v>
      </c>
      <c r="AR175" s="350" t="s">
        <v>962</v>
      </c>
      <c r="AS175" s="350" t="s">
        <v>963</v>
      </c>
      <c r="AT175" s="199">
        <v>43831</v>
      </c>
      <c r="AU175" s="199">
        <v>44195</v>
      </c>
      <c r="AV175" s="360">
        <v>1</v>
      </c>
      <c r="AW175" s="362" t="s">
        <v>964</v>
      </c>
      <c r="AX175" s="200" t="s">
        <v>956</v>
      </c>
      <c r="AY175" s="441" t="s">
        <v>965</v>
      </c>
      <c r="AZ175" s="530" t="s">
        <v>966</v>
      </c>
      <c r="BA175" s="240" t="s">
        <v>967</v>
      </c>
      <c r="BB175" s="241">
        <v>43955</v>
      </c>
      <c r="BC175" s="493" t="s">
        <v>937</v>
      </c>
      <c r="BD175" s="315">
        <v>44061</v>
      </c>
      <c r="BE175" s="842" t="s">
        <v>3614</v>
      </c>
      <c r="BF175" s="712" t="s">
        <v>3613</v>
      </c>
      <c r="BG175" s="803">
        <v>44075</v>
      </c>
      <c r="BH175" s="828" t="s">
        <v>937</v>
      </c>
      <c r="BI175" s="1056" t="s">
        <v>4496</v>
      </c>
      <c r="BJ175" s="1032" t="s">
        <v>4537</v>
      </c>
      <c r="BK175" s="314" t="s">
        <v>4297</v>
      </c>
      <c r="BL175" s="154">
        <v>44172</v>
      </c>
      <c r="BM175" s="828" t="s">
        <v>937</v>
      </c>
    </row>
    <row r="176" spans="1:65" s="98" customFormat="1" ht="50.1" customHeight="1" x14ac:dyDescent="0.3">
      <c r="A176" s="122"/>
      <c r="B176" s="345">
        <v>87</v>
      </c>
      <c r="C176" s="1608" t="s">
        <v>299</v>
      </c>
      <c r="D176" s="918" t="s">
        <v>74</v>
      </c>
      <c r="E176" s="92" t="s">
        <v>164</v>
      </c>
      <c r="F176" s="72" t="s">
        <v>945</v>
      </c>
      <c r="G176" s="92" t="s">
        <v>323</v>
      </c>
      <c r="H176" s="92" t="s">
        <v>402</v>
      </c>
      <c r="I176" s="973" t="s">
        <v>946</v>
      </c>
      <c r="J176" s="92" t="s">
        <v>402</v>
      </c>
      <c r="K176" s="973" t="s">
        <v>947</v>
      </c>
      <c r="L176" s="388" t="s">
        <v>948</v>
      </c>
      <c r="M176" s="92" t="s">
        <v>402</v>
      </c>
      <c r="N176" s="92" t="s">
        <v>402</v>
      </c>
      <c r="O176" s="92" t="s">
        <v>165</v>
      </c>
      <c r="P176" s="198" t="s">
        <v>949</v>
      </c>
      <c r="Q176" s="476"/>
      <c r="R176" s="476"/>
      <c r="S176" s="477"/>
      <c r="T176" s="348" t="s">
        <v>952</v>
      </c>
      <c r="U176" s="63" t="s">
        <v>167</v>
      </c>
      <c r="V176" s="92">
        <v>15</v>
      </c>
      <c r="W176" s="92">
        <v>15</v>
      </c>
      <c r="X176" s="92">
        <v>15</v>
      </c>
      <c r="Y176" s="92">
        <v>15</v>
      </c>
      <c r="Z176" s="92">
        <v>15</v>
      </c>
      <c r="AA176" s="92">
        <v>15</v>
      </c>
      <c r="AB176" s="92">
        <v>10</v>
      </c>
      <c r="AC176" s="92">
        <f t="shared" si="18"/>
        <v>100</v>
      </c>
      <c r="AD176" s="92" t="s">
        <v>161</v>
      </c>
      <c r="AE176" s="120" t="s">
        <v>161</v>
      </c>
      <c r="AF176" s="120" t="s">
        <v>161</v>
      </c>
      <c r="AG176" s="120">
        <v>100</v>
      </c>
      <c r="AH176" s="120">
        <f t="shared" si="17"/>
        <v>100</v>
      </c>
      <c r="AI176" s="127"/>
      <c r="AJ176" s="92"/>
      <c r="AK176" s="92" t="s">
        <v>361</v>
      </c>
      <c r="AL176" s="160"/>
      <c r="AM176" s="160"/>
      <c r="AN176" s="477"/>
      <c r="AO176" s="93" t="s">
        <v>403</v>
      </c>
      <c r="AP176" s="464"/>
      <c r="AQ176" s="198" t="s">
        <v>402</v>
      </c>
      <c r="AR176" s="198" t="s">
        <v>402</v>
      </c>
      <c r="AS176" s="198" t="s">
        <v>402</v>
      </c>
      <c r="AT176" s="482" t="s">
        <v>402</v>
      </c>
      <c r="AU176" s="482" t="s">
        <v>402</v>
      </c>
      <c r="AV176" s="198" t="s">
        <v>402</v>
      </c>
      <c r="AW176" s="200" t="s">
        <v>402</v>
      </c>
      <c r="AX176" s="198" t="s">
        <v>402</v>
      </c>
      <c r="AY176" s="511" t="s">
        <v>402</v>
      </c>
      <c r="AZ176" s="511" t="s">
        <v>402</v>
      </c>
      <c r="BA176" s="511" t="s">
        <v>402</v>
      </c>
      <c r="BB176" s="198" t="s">
        <v>402</v>
      </c>
      <c r="BC176" s="482" t="s">
        <v>402</v>
      </c>
      <c r="BD176" s="495" t="s">
        <v>402</v>
      </c>
      <c r="BE176" s="63" t="s">
        <v>402</v>
      </c>
      <c r="BF176" s="378" t="s">
        <v>402</v>
      </c>
      <c r="BG176" s="805"/>
      <c r="BH176" s="97"/>
      <c r="BI176" s="63" t="s">
        <v>402</v>
      </c>
      <c r="BJ176" s="63" t="s">
        <v>402</v>
      </c>
      <c r="BK176" s="63" t="s">
        <v>402</v>
      </c>
      <c r="BL176" s="155"/>
      <c r="BM176" s="97"/>
    </row>
    <row r="177" spans="1:65" s="98" customFormat="1" ht="50.1" customHeight="1" x14ac:dyDescent="0.3">
      <c r="A177" s="122"/>
      <c r="B177" s="438">
        <v>88</v>
      </c>
      <c r="C177" s="1608" t="s">
        <v>295</v>
      </c>
      <c r="D177" s="918" t="s">
        <v>296</v>
      </c>
      <c r="E177" s="92" t="s">
        <v>164</v>
      </c>
      <c r="F177" s="72" t="s">
        <v>1685</v>
      </c>
      <c r="G177" s="92" t="s">
        <v>323</v>
      </c>
      <c r="H177" s="92" t="s">
        <v>402</v>
      </c>
      <c r="I177" s="326" t="s">
        <v>1686</v>
      </c>
      <c r="J177" s="92" t="s">
        <v>402</v>
      </c>
      <c r="K177" s="1099" t="s">
        <v>1687</v>
      </c>
      <c r="L177" s="388" t="s">
        <v>1688</v>
      </c>
      <c r="M177" s="92" t="s">
        <v>402</v>
      </c>
      <c r="N177" s="92" t="s">
        <v>402</v>
      </c>
      <c r="O177" s="92" t="s">
        <v>165</v>
      </c>
      <c r="P177" s="198" t="s">
        <v>1689</v>
      </c>
      <c r="Q177" s="476">
        <v>4</v>
      </c>
      <c r="R177" s="476">
        <v>5</v>
      </c>
      <c r="S177" s="477" t="s">
        <v>354</v>
      </c>
      <c r="T177" s="348" t="s">
        <v>1690</v>
      </c>
      <c r="U177" s="63" t="s">
        <v>167</v>
      </c>
      <c r="V177" s="92">
        <v>15</v>
      </c>
      <c r="W177" s="92">
        <v>15</v>
      </c>
      <c r="X177" s="92">
        <v>15</v>
      </c>
      <c r="Y177" s="92">
        <v>15</v>
      </c>
      <c r="Z177" s="92">
        <v>15</v>
      </c>
      <c r="AA177" s="92">
        <v>15</v>
      </c>
      <c r="AB177" s="92">
        <v>10</v>
      </c>
      <c r="AC177" s="92">
        <f t="shared" ref="AC177:AC184" si="20">SUM(V177:AB177)</f>
        <v>100</v>
      </c>
      <c r="AD177" s="92" t="s">
        <v>161</v>
      </c>
      <c r="AE177" s="120" t="s">
        <v>161</v>
      </c>
      <c r="AF177" s="443" t="s">
        <v>161</v>
      </c>
      <c r="AG177" s="120">
        <v>100</v>
      </c>
      <c r="AH177" s="120">
        <f t="shared" si="17"/>
        <v>100</v>
      </c>
      <c r="AI177" s="127">
        <f>AVERAGE(AH177:AH178)</f>
        <v>100</v>
      </c>
      <c r="AJ177" s="92" t="s">
        <v>161</v>
      </c>
      <c r="AK177" s="92" t="s">
        <v>361</v>
      </c>
      <c r="AL177" s="160">
        <v>2</v>
      </c>
      <c r="AM177" s="160">
        <v>5</v>
      </c>
      <c r="AN177" s="477" t="s">
        <v>354</v>
      </c>
      <c r="AO177" s="93" t="s">
        <v>403</v>
      </c>
      <c r="AP177" s="1138" t="s">
        <v>1691</v>
      </c>
      <c r="AQ177" s="359">
        <v>0.7</v>
      </c>
      <c r="AR177" s="198" t="s">
        <v>3201</v>
      </c>
      <c r="AS177" s="347" t="s">
        <v>1693</v>
      </c>
      <c r="AT177" s="382">
        <v>43831</v>
      </c>
      <c r="AU177" s="382">
        <v>44195</v>
      </c>
      <c r="AV177" s="397">
        <v>1</v>
      </c>
      <c r="AW177" s="200" t="s">
        <v>1694</v>
      </c>
      <c r="AX177" s="200" t="s">
        <v>1695</v>
      </c>
      <c r="AY177" s="351" t="s">
        <v>1696</v>
      </c>
      <c r="AZ177" s="353" t="s">
        <v>1697</v>
      </c>
      <c r="BA177" s="240" t="s">
        <v>1698</v>
      </c>
      <c r="BB177" s="241">
        <v>43955</v>
      </c>
      <c r="BC177" s="492" t="s">
        <v>960</v>
      </c>
      <c r="BD177" s="800" t="s">
        <v>3484</v>
      </c>
      <c r="BE177" s="713" t="s">
        <v>3483</v>
      </c>
      <c r="BF177" s="74" t="s">
        <v>3482</v>
      </c>
      <c r="BG177" s="803">
        <v>44075</v>
      </c>
      <c r="BH177" s="661" t="s">
        <v>612</v>
      </c>
      <c r="BI177" s="632" t="s">
        <v>4167</v>
      </c>
      <c r="BJ177" s="316" t="s">
        <v>4639</v>
      </c>
      <c r="BK177" s="657" t="s">
        <v>4261</v>
      </c>
      <c r="BL177" s="154">
        <v>44172</v>
      </c>
      <c r="BM177" s="661" t="s">
        <v>612</v>
      </c>
    </row>
    <row r="178" spans="1:65" s="98" customFormat="1" ht="50.1" customHeight="1" x14ac:dyDescent="0.3">
      <c r="A178" s="122"/>
      <c r="B178" s="438">
        <v>88</v>
      </c>
      <c r="C178" s="1608" t="s">
        <v>295</v>
      </c>
      <c r="D178" s="918" t="s">
        <v>296</v>
      </c>
      <c r="E178" s="92" t="s">
        <v>164</v>
      </c>
      <c r="F178" s="72" t="s">
        <v>1685</v>
      </c>
      <c r="G178" s="92" t="s">
        <v>323</v>
      </c>
      <c r="H178" s="92" t="s">
        <v>402</v>
      </c>
      <c r="I178" s="326" t="s">
        <v>1686</v>
      </c>
      <c r="J178" s="92" t="s">
        <v>402</v>
      </c>
      <c r="K178" s="1156" t="s">
        <v>1687</v>
      </c>
      <c r="L178" s="388" t="s">
        <v>1688</v>
      </c>
      <c r="M178" s="92" t="s">
        <v>402</v>
      </c>
      <c r="N178" s="92" t="s">
        <v>402</v>
      </c>
      <c r="O178" s="92" t="s">
        <v>165</v>
      </c>
      <c r="P178" s="198" t="s">
        <v>1689</v>
      </c>
      <c r="Q178" s="476"/>
      <c r="R178" s="476"/>
      <c r="S178" s="477"/>
      <c r="T178" s="1172" t="s">
        <v>4700</v>
      </c>
      <c r="U178" s="63" t="s">
        <v>167</v>
      </c>
      <c r="V178" s="92">
        <v>15</v>
      </c>
      <c r="W178" s="92">
        <v>15</v>
      </c>
      <c r="X178" s="92">
        <v>15</v>
      </c>
      <c r="Y178" s="92">
        <v>15</v>
      </c>
      <c r="Z178" s="92">
        <v>15</v>
      </c>
      <c r="AA178" s="92">
        <v>15</v>
      </c>
      <c r="AB178" s="92">
        <v>10</v>
      </c>
      <c r="AC178" s="92">
        <f t="shared" si="20"/>
        <v>100</v>
      </c>
      <c r="AD178" s="92" t="s">
        <v>161</v>
      </c>
      <c r="AE178" s="120" t="s">
        <v>161</v>
      </c>
      <c r="AF178" s="443" t="s">
        <v>161</v>
      </c>
      <c r="AG178" s="120">
        <v>100</v>
      </c>
      <c r="AH178" s="120">
        <f t="shared" si="17"/>
        <v>100</v>
      </c>
      <c r="AI178" s="127"/>
      <c r="AJ178" s="92"/>
      <c r="AK178" s="92" t="s">
        <v>361</v>
      </c>
      <c r="AL178" s="160"/>
      <c r="AM178" s="160"/>
      <c r="AN178" s="477"/>
      <c r="AO178" s="93" t="s">
        <v>403</v>
      </c>
      <c r="AP178" s="1138" t="s">
        <v>1699</v>
      </c>
      <c r="AQ178" s="359">
        <v>0.3</v>
      </c>
      <c r="AR178" s="198" t="s">
        <v>1700</v>
      </c>
      <c r="AS178" s="198" t="s">
        <v>1701</v>
      </c>
      <c r="AT178" s="1173">
        <v>43831</v>
      </c>
      <c r="AU178" s="1173">
        <v>44195</v>
      </c>
      <c r="AV178" s="397">
        <v>1</v>
      </c>
      <c r="AW178" s="200" t="s">
        <v>1694</v>
      </c>
      <c r="AX178" s="200" t="s">
        <v>1695</v>
      </c>
      <c r="AY178" s="850" t="s">
        <v>1702</v>
      </c>
      <c r="AZ178" s="514" t="s">
        <v>1703</v>
      </c>
      <c r="BA178" s="240" t="s">
        <v>1704</v>
      </c>
      <c r="BB178" s="241">
        <v>43955</v>
      </c>
      <c r="BC178" s="492" t="s">
        <v>960</v>
      </c>
      <c r="BD178" s="1174" t="s">
        <v>3391</v>
      </c>
      <c r="BE178" s="824" t="s">
        <v>3392</v>
      </c>
      <c r="BF178" s="1174" t="s">
        <v>3393</v>
      </c>
      <c r="BG178" s="803">
        <v>44075</v>
      </c>
      <c r="BH178" s="828" t="s">
        <v>937</v>
      </c>
      <c r="BI178" s="1175" t="s">
        <v>4168</v>
      </c>
      <c r="BJ178" s="1176" t="s">
        <v>4475</v>
      </c>
      <c r="BK178" s="1177" t="s">
        <v>4169</v>
      </c>
      <c r="BL178" s="154">
        <v>44172</v>
      </c>
      <c r="BM178" s="1220" t="s">
        <v>1899</v>
      </c>
    </row>
    <row r="179" spans="1:65" s="98" customFormat="1" ht="50.1" customHeight="1" x14ac:dyDescent="0.3">
      <c r="A179" s="122"/>
      <c r="B179" s="345">
        <v>89</v>
      </c>
      <c r="C179" s="1608" t="s">
        <v>295</v>
      </c>
      <c r="D179" s="918" t="s">
        <v>296</v>
      </c>
      <c r="E179" s="92" t="s">
        <v>164</v>
      </c>
      <c r="F179" s="567" t="s">
        <v>1746</v>
      </c>
      <c r="G179" s="92" t="s">
        <v>323</v>
      </c>
      <c r="H179" s="92" t="s">
        <v>402</v>
      </c>
      <c r="I179" s="1157" t="s">
        <v>1747</v>
      </c>
      <c r="J179" s="92" t="s">
        <v>402</v>
      </c>
      <c r="K179" s="1158" t="s">
        <v>1748</v>
      </c>
      <c r="L179" s="1159" t="s">
        <v>1749</v>
      </c>
      <c r="M179" s="92" t="s">
        <v>402</v>
      </c>
      <c r="N179" s="92" t="s">
        <v>402</v>
      </c>
      <c r="O179" s="92" t="s">
        <v>165</v>
      </c>
      <c r="P179" s="198" t="s">
        <v>1689</v>
      </c>
      <c r="Q179" s="476">
        <v>3</v>
      </c>
      <c r="R179" s="476">
        <v>5</v>
      </c>
      <c r="S179" s="477" t="s">
        <v>354</v>
      </c>
      <c r="T179" s="1160" t="s">
        <v>1750</v>
      </c>
      <c r="U179" s="63" t="s">
        <v>167</v>
      </c>
      <c r="V179" s="92">
        <v>15</v>
      </c>
      <c r="W179" s="92">
        <v>15</v>
      </c>
      <c r="X179" s="92">
        <v>15</v>
      </c>
      <c r="Y179" s="92">
        <v>15</v>
      </c>
      <c r="Z179" s="92">
        <v>15</v>
      </c>
      <c r="AA179" s="92">
        <v>15</v>
      </c>
      <c r="AB179" s="92">
        <v>10</v>
      </c>
      <c r="AC179" s="92">
        <f t="shared" si="20"/>
        <v>100</v>
      </c>
      <c r="AD179" s="92" t="s">
        <v>161</v>
      </c>
      <c r="AE179" s="120" t="s">
        <v>161</v>
      </c>
      <c r="AF179" s="120" t="s">
        <v>161</v>
      </c>
      <c r="AG179" s="120">
        <v>100</v>
      </c>
      <c r="AH179" s="120">
        <f>AVERAGE(AC179,AG179)</f>
        <v>100</v>
      </c>
      <c r="AI179" s="127">
        <f>AVERAGE(AH179)</f>
        <v>100</v>
      </c>
      <c r="AJ179" s="92" t="s">
        <v>161</v>
      </c>
      <c r="AK179" s="92" t="s">
        <v>361</v>
      </c>
      <c r="AL179" s="160">
        <v>1</v>
      </c>
      <c r="AM179" s="160">
        <v>5</v>
      </c>
      <c r="AN179" s="477" t="s">
        <v>354</v>
      </c>
      <c r="AO179" s="93" t="s">
        <v>403</v>
      </c>
      <c r="AP179" s="1161" t="s">
        <v>2212</v>
      </c>
      <c r="AQ179" s="1162">
        <v>1</v>
      </c>
      <c r="AR179" s="1163" t="s">
        <v>2181</v>
      </c>
      <c r="AS179" s="845" t="s">
        <v>2213</v>
      </c>
      <c r="AT179" s="1164">
        <v>43831</v>
      </c>
      <c r="AU179" s="1164">
        <v>44195</v>
      </c>
      <c r="AV179" s="243">
        <v>2</v>
      </c>
      <c r="AW179" s="511" t="s">
        <v>2149</v>
      </c>
      <c r="AX179" s="1165" t="s">
        <v>1755</v>
      </c>
      <c r="AY179" s="843" t="s">
        <v>2214</v>
      </c>
      <c r="AZ179" s="848" t="s">
        <v>2215</v>
      </c>
      <c r="BA179" s="654" t="s">
        <v>2216</v>
      </c>
      <c r="BB179" s="361">
        <v>43955</v>
      </c>
      <c r="BC179" s="1166" t="s">
        <v>937</v>
      </c>
      <c r="BD179" s="702" t="s">
        <v>3394</v>
      </c>
      <c r="BE179" s="885" t="s">
        <v>3395</v>
      </c>
      <c r="BF179" s="702" t="s">
        <v>3396</v>
      </c>
      <c r="BG179" s="1167">
        <v>44075</v>
      </c>
      <c r="BH179" s="1168" t="s">
        <v>612</v>
      </c>
      <c r="BI179" s="1169" t="s">
        <v>4164</v>
      </c>
      <c r="BJ179" s="1170" t="s">
        <v>4166</v>
      </c>
      <c r="BK179" s="1171" t="s">
        <v>4165</v>
      </c>
      <c r="BL179" s="154">
        <v>44172</v>
      </c>
      <c r="BM179" s="1220" t="s">
        <v>1899</v>
      </c>
    </row>
    <row r="180" spans="1:65" s="98" customFormat="1" ht="50.1" customHeight="1" x14ac:dyDescent="0.3">
      <c r="A180" s="122"/>
      <c r="B180" s="438">
        <v>90</v>
      </c>
      <c r="C180" s="1610" t="s">
        <v>295</v>
      </c>
      <c r="D180" s="882" t="s">
        <v>296</v>
      </c>
      <c r="E180" s="275" t="s">
        <v>169</v>
      </c>
      <c r="F180" s="472" t="s">
        <v>1705</v>
      </c>
      <c r="G180" s="92" t="s">
        <v>322</v>
      </c>
      <c r="H180" s="92" t="s">
        <v>402</v>
      </c>
      <c r="I180" s="882" t="s">
        <v>1706</v>
      </c>
      <c r="J180" s="92" t="s">
        <v>402</v>
      </c>
      <c r="K180" s="882" t="s">
        <v>1665</v>
      </c>
      <c r="L180" s="1229" t="s">
        <v>1666</v>
      </c>
      <c r="M180" s="92" t="s">
        <v>402</v>
      </c>
      <c r="N180" s="92" t="s">
        <v>402</v>
      </c>
      <c r="O180" s="92" t="s">
        <v>173</v>
      </c>
      <c r="P180" s="198" t="s">
        <v>3206</v>
      </c>
      <c r="Q180" s="476">
        <v>3</v>
      </c>
      <c r="R180" s="476">
        <v>4</v>
      </c>
      <c r="S180" s="477" t="s">
        <v>354</v>
      </c>
      <c r="T180" s="472" t="s">
        <v>1707</v>
      </c>
      <c r="U180" s="63" t="s">
        <v>167</v>
      </c>
      <c r="V180" s="92">
        <v>15</v>
      </c>
      <c r="W180" s="92">
        <v>15</v>
      </c>
      <c r="X180" s="92">
        <v>15</v>
      </c>
      <c r="Y180" s="92">
        <v>15</v>
      </c>
      <c r="Z180" s="92">
        <v>15</v>
      </c>
      <c r="AA180" s="92">
        <v>15</v>
      </c>
      <c r="AB180" s="92">
        <v>10</v>
      </c>
      <c r="AC180" s="92">
        <f t="shared" si="20"/>
        <v>100</v>
      </c>
      <c r="AD180" s="92" t="s">
        <v>161</v>
      </c>
      <c r="AE180" s="120" t="s">
        <v>161</v>
      </c>
      <c r="AF180" s="120" t="s">
        <v>161</v>
      </c>
      <c r="AG180" s="120">
        <v>100</v>
      </c>
      <c r="AH180" s="120">
        <f t="shared" si="17"/>
        <v>100</v>
      </c>
      <c r="AI180" s="127">
        <f>AVERAGE(AH180)</f>
        <v>100</v>
      </c>
      <c r="AJ180" s="92" t="s">
        <v>161</v>
      </c>
      <c r="AK180" s="92" t="s">
        <v>361</v>
      </c>
      <c r="AL180" s="160">
        <v>1</v>
      </c>
      <c r="AM180" s="160">
        <v>4</v>
      </c>
      <c r="AN180" s="477" t="s">
        <v>353</v>
      </c>
      <c r="AO180" s="93" t="s">
        <v>403</v>
      </c>
      <c r="AP180" s="1123" t="s">
        <v>1708</v>
      </c>
      <c r="AQ180" s="399">
        <v>1</v>
      </c>
      <c r="AR180" s="464" t="s">
        <v>1670</v>
      </c>
      <c r="AS180" s="464" t="s">
        <v>1709</v>
      </c>
      <c r="AT180" s="1243">
        <v>43831</v>
      </c>
      <c r="AU180" s="1243">
        <v>44195</v>
      </c>
      <c r="AV180" s="439">
        <v>1</v>
      </c>
      <c r="AW180" s="440" t="s">
        <v>3479</v>
      </c>
      <c r="AX180" s="464" t="s">
        <v>402</v>
      </c>
      <c r="AY180" s="351" t="s">
        <v>1710</v>
      </c>
      <c r="AZ180" s="444" t="s">
        <v>1711</v>
      </c>
      <c r="BA180" s="74" t="s">
        <v>1712</v>
      </c>
      <c r="BB180" s="241">
        <v>43955</v>
      </c>
      <c r="BC180" s="493" t="s">
        <v>937</v>
      </c>
      <c r="BD180" s="321" t="s">
        <v>3397</v>
      </c>
      <c r="BE180" s="723" t="s">
        <v>3487</v>
      </c>
      <c r="BF180" s="321" t="s">
        <v>3481</v>
      </c>
      <c r="BG180" s="803">
        <v>44075</v>
      </c>
      <c r="BH180" s="661" t="s">
        <v>612</v>
      </c>
      <c r="BI180" s="928" t="s">
        <v>4170</v>
      </c>
      <c r="BJ180" s="862" t="s">
        <v>4689</v>
      </c>
      <c r="BK180" s="314" t="s">
        <v>4171</v>
      </c>
      <c r="BL180" s="154">
        <v>44172</v>
      </c>
      <c r="BM180" s="1260" t="s">
        <v>620</v>
      </c>
    </row>
    <row r="181" spans="1:65" s="98" customFormat="1" ht="50.1" customHeight="1" x14ac:dyDescent="0.3">
      <c r="A181" s="122"/>
      <c r="B181" s="438">
        <v>91</v>
      </c>
      <c r="C181" s="1610" t="s">
        <v>295</v>
      </c>
      <c r="D181" s="882" t="s">
        <v>296</v>
      </c>
      <c r="E181" s="275" t="s">
        <v>169</v>
      </c>
      <c r="F181" s="472" t="s">
        <v>1713</v>
      </c>
      <c r="G181" s="92" t="s">
        <v>322</v>
      </c>
      <c r="H181" s="92" t="s">
        <v>402</v>
      </c>
      <c r="I181" s="882" t="s">
        <v>1714</v>
      </c>
      <c r="J181" s="92" t="s">
        <v>402</v>
      </c>
      <c r="K181" s="882" t="s">
        <v>1715</v>
      </c>
      <c r="L181" s="1229" t="s">
        <v>1680</v>
      </c>
      <c r="M181" s="92" t="s">
        <v>402</v>
      </c>
      <c r="N181" s="92" t="s">
        <v>402</v>
      </c>
      <c r="O181" s="92" t="s">
        <v>173</v>
      </c>
      <c r="P181" s="198" t="s">
        <v>3206</v>
      </c>
      <c r="Q181" s="476">
        <v>3</v>
      </c>
      <c r="R181" s="476">
        <v>4</v>
      </c>
      <c r="S181" s="477" t="s">
        <v>354</v>
      </c>
      <c r="T181" s="472" t="s">
        <v>3205</v>
      </c>
      <c r="U181" s="63" t="s">
        <v>167</v>
      </c>
      <c r="V181" s="92">
        <v>15</v>
      </c>
      <c r="W181" s="92">
        <v>15</v>
      </c>
      <c r="X181" s="92">
        <v>15</v>
      </c>
      <c r="Y181" s="92">
        <v>15</v>
      </c>
      <c r="Z181" s="92">
        <v>15</v>
      </c>
      <c r="AA181" s="92">
        <v>15</v>
      </c>
      <c r="AB181" s="92">
        <v>10</v>
      </c>
      <c r="AC181" s="92">
        <f t="shared" si="20"/>
        <v>100</v>
      </c>
      <c r="AD181" s="92" t="s">
        <v>161</v>
      </c>
      <c r="AE181" s="120" t="s">
        <v>161</v>
      </c>
      <c r="AF181" s="120" t="s">
        <v>161</v>
      </c>
      <c r="AG181" s="120">
        <v>100</v>
      </c>
      <c r="AH181" s="120">
        <f t="shared" si="17"/>
        <v>100</v>
      </c>
      <c r="AI181" s="127">
        <f>AVERAGE(AH181)</f>
        <v>100</v>
      </c>
      <c r="AJ181" s="92" t="s">
        <v>161</v>
      </c>
      <c r="AK181" s="92" t="s">
        <v>361</v>
      </c>
      <c r="AL181" s="160">
        <v>1</v>
      </c>
      <c r="AM181" s="160">
        <v>4</v>
      </c>
      <c r="AN181" s="477" t="s">
        <v>353</v>
      </c>
      <c r="AO181" s="93" t="s">
        <v>403</v>
      </c>
      <c r="AP181" s="1122" t="s">
        <v>1716</v>
      </c>
      <c r="AQ181" s="442">
        <v>1</v>
      </c>
      <c r="AR181" s="1244" t="s">
        <v>1681</v>
      </c>
      <c r="AS181" s="464" t="s">
        <v>1709</v>
      </c>
      <c r="AT181" s="1243">
        <v>43831</v>
      </c>
      <c r="AU181" s="1243">
        <v>44195</v>
      </c>
      <c r="AV181" s="439">
        <v>1</v>
      </c>
      <c r="AW181" s="1245" t="s">
        <v>1717</v>
      </c>
      <c r="AX181" s="1244" t="s">
        <v>402</v>
      </c>
      <c r="AY181" s="351" t="s">
        <v>1718</v>
      </c>
      <c r="AZ181" s="195" t="s">
        <v>1719</v>
      </c>
      <c r="BA181" s="240" t="s">
        <v>1720</v>
      </c>
      <c r="BB181" s="241">
        <v>43955</v>
      </c>
      <c r="BC181" s="493" t="s">
        <v>937</v>
      </c>
      <c r="BD181" s="321" t="s">
        <v>3397</v>
      </c>
      <c r="BE181" s="837" t="s">
        <v>3488</v>
      </c>
      <c r="BF181" s="321" t="s">
        <v>3398</v>
      </c>
      <c r="BG181" s="803">
        <v>44075</v>
      </c>
      <c r="BH181" s="828" t="s">
        <v>937</v>
      </c>
      <c r="BI181" s="928" t="s">
        <v>4173</v>
      </c>
      <c r="BJ181" s="862" t="s">
        <v>4172</v>
      </c>
      <c r="BK181" s="314" t="s">
        <v>4174</v>
      </c>
      <c r="BL181" s="154">
        <v>44172</v>
      </c>
      <c r="BM181" s="1220" t="s">
        <v>1899</v>
      </c>
    </row>
    <row r="182" spans="1:65" s="98" customFormat="1" ht="50.1" customHeight="1" x14ac:dyDescent="0.3">
      <c r="A182" s="122"/>
      <c r="B182" s="577">
        <v>92</v>
      </c>
      <c r="C182" s="1608" t="s">
        <v>290</v>
      </c>
      <c r="D182" s="793" t="s">
        <v>3196</v>
      </c>
      <c r="E182" s="883" t="s">
        <v>169</v>
      </c>
      <c r="F182" s="863" t="s">
        <v>838</v>
      </c>
      <c r="G182" s="883" t="s">
        <v>323</v>
      </c>
      <c r="H182" s="883" t="s">
        <v>402</v>
      </c>
      <c r="I182" s="863" t="s">
        <v>839</v>
      </c>
      <c r="J182" s="883" t="s">
        <v>402</v>
      </c>
      <c r="K182" s="535" t="s">
        <v>840</v>
      </c>
      <c r="L182" s="444" t="s">
        <v>841</v>
      </c>
      <c r="M182" s="92" t="s">
        <v>402</v>
      </c>
      <c r="N182" s="92" t="s">
        <v>402</v>
      </c>
      <c r="O182" s="92" t="s">
        <v>173</v>
      </c>
      <c r="P182" s="863" t="s">
        <v>3924</v>
      </c>
      <c r="Q182" s="476">
        <v>3</v>
      </c>
      <c r="R182" s="476">
        <v>3</v>
      </c>
      <c r="S182" s="477" t="s">
        <v>353</v>
      </c>
      <c r="T182" s="326" t="s">
        <v>844</v>
      </c>
      <c r="U182" s="63" t="s">
        <v>167</v>
      </c>
      <c r="V182" s="92">
        <v>15</v>
      </c>
      <c r="W182" s="92">
        <v>15</v>
      </c>
      <c r="X182" s="92">
        <v>15</v>
      </c>
      <c r="Y182" s="92">
        <v>15</v>
      </c>
      <c r="Z182" s="92">
        <v>15</v>
      </c>
      <c r="AA182" s="92">
        <v>15</v>
      </c>
      <c r="AB182" s="92">
        <v>10</v>
      </c>
      <c r="AC182" s="92">
        <f t="shared" si="20"/>
        <v>100</v>
      </c>
      <c r="AD182" s="92" t="s">
        <v>161</v>
      </c>
      <c r="AE182" s="120" t="s">
        <v>162</v>
      </c>
      <c r="AF182" s="120" t="s">
        <v>162</v>
      </c>
      <c r="AG182" s="120">
        <v>50</v>
      </c>
      <c r="AH182" s="120">
        <f>AVERAGE(AC182,AG182)</f>
        <v>75</v>
      </c>
      <c r="AI182" s="127">
        <f>AVERAGE(AH182:AH183)</f>
        <v>75</v>
      </c>
      <c r="AJ182" s="92" t="s">
        <v>162</v>
      </c>
      <c r="AK182" s="92" t="s">
        <v>361</v>
      </c>
      <c r="AL182" s="160">
        <v>2</v>
      </c>
      <c r="AM182" s="160">
        <v>3</v>
      </c>
      <c r="AN182" s="477" t="s">
        <v>352</v>
      </c>
      <c r="AO182" s="93" t="s">
        <v>403</v>
      </c>
      <c r="AP182" s="1138" t="s">
        <v>3925</v>
      </c>
      <c r="AQ182" s="94">
        <v>1</v>
      </c>
      <c r="AR182" s="63" t="s">
        <v>3926</v>
      </c>
      <c r="AS182" s="63" t="s">
        <v>835</v>
      </c>
      <c r="AT182" s="163">
        <v>44113</v>
      </c>
      <c r="AU182" s="163">
        <v>44195</v>
      </c>
      <c r="AV182" s="464">
        <v>5</v>
      </c>
      <c r="AW182" s="934" t="s">
        <v>3927</v>
      </c>
      <c r="AX182" s="63" t="s">
        <v>402</v>
      </c>
      <c r="AY182" s="63" t="s">
        <v>402</v>
      </c>
      <c r="AZ182" s="63" t="s">
        <v>402</v>
      </c>
      <c r="BA182" s="63" t="s">
        <v>402</v>
      </c>
      <c r="BB182" s="63" t="s">
        <v>402</v>
      </c>
      <c r="BC182" s="63" t="s">
        <v>402</v>
      </c>
      <c r="BD182" s="63" t="s">
        <v>402</v>
      </c>
      <c r="BE182" s="63" t="s">
        <v>402</v>
      </c>
      <c r="BF182" s="63" t="s">
        <v>402</v>
      </c>
      <c r="BG182" s="63" t="s">
        <v>402</v>
      </c>
      <c r="BH182" s="63" t="s">
        <v>402</v>
      </c>
      <c r="BI182" s="154" t="s">
        <v>4268</v>
      </c>
      <c r="BJ182" s="326" t="s">
        <v>4048</v>
      </c>
      <c r="BK182" s="183" t="s">
        <v>4046</v>
      </c>
      <c r="BL182" s="154">
        <v>44172</v>
      </c>
      <c r="BM182" s="660" t="s">
        <v>3916</v>
      </c>
    </row>
    <row r="183" spans="1:65" s="98" customFormat="1" ht="50.1" customHeight="1" x14ac:dyDescent="0.3">
      <c r="A183" s="122"/>
      <c r="B183" s="577">
        <v>92</v>
      </c>
      <c r="C183" s="1608" t="s">
        <v>290</v>
      </c>
      <c r="D183" s="793" t="s">
        <v>3196</v>
      </c>
      <c r="E183" s="883" t="s">
        <v>169</v>
      </c>
      <c r="F183" s="863" t="s">
        <v>838</v>
      </c>
      <c r="G183" s="883" t="s">
        <v>323</v>
      </c>
      <c r="H183" s="883" t="s">
        <v>402</v>
      </c>
      <c r="I183" s="863" t="s">
        <v>839</v>
      </c>
      <c r="J183" s="883" t="s">
        <v>402</v>
      </c>
      <c r="K183" s="535" t="s">
        <v>842</v>
      </c>
      <c r="L183" s="444" t="s">
        <v>841</v>
      </c>
      <c r="M183" s="92" t="s">
        <v>402</v>
      </c>
      <c r="N183" s="92" t="s">
        <v>402</v>
      </c>
      <c r="O183" s="92" t="s">
        <v>173</v>
      </c>
      <c r="P183" s="863" t="s">
        <v>3924</v>
      </c>
      <c r="Q183" s="476"/>
      <c r="R183" s="476"/>
      <c r="S183" s="477"/>
      <c r="T183" s="326" t="s">
        <v>845</v>
      </c>
      <c r="U183" s="63" t="s">
        <v>167</v>
      </c>
      <c r="V183" s="92">
        <v>15</v>
      </c>
      <c r="W183" s="92">
        <v>15</v>
      </c>
      <c r="X183" s="92">
        <v>15</v>
      </c>
      <c r="Y183" s="92">
        <v>15</v>
      </c>
      <c r="Z183" s="92">
        <v>15</v>
      </c>
      <c r="AA183" s="92">
        <v>15</v>
      </c>
      <c r="AB183" s="92">
        <v>10</v>
      </c>
      <c r="AC183" s="92">
        <f t="shared" si="20"/>
        <v>100</v>
      </c>
      <c r="AD183" s="92" t="s">
        <v>161</v>
      </c>
      <c r="AE183" s="120" t="s">
        <v>162</v>
      </c>
      <c r="AF183" s="120" t="s">
        <v>162</v>
      </c>
      <c r="AG183" s="120">
        <v>50</v>
      </c>
      <c r="AH183" s="120">
        <f>AVERAGE(AC183,AG183)</f>
        <v>75</v>
      </c>
      <c r="AI183" s="127"/>
      <c r="AJ183" s="92"/>
      <c r="AK183" s="92"/>
      <c r="AL183" s="160"/>
      <c r="AM183" s="160"/>
      <c r="AN183" s="477"/>
      <c r="AO183" s="93"/>
      <c r="AP183" s="464"/>
      <c r="AQ183" s="464" t="s">
        <v>402</v>
      </c>
      <c r="AR183" s="464" t="s">
        <v>402</v>
      </c>
      <c r="AS183" s="464" t="s">
        <v>402</v>
      </c>
      <c r="AT183" s="464" t="s">
        <v>402</v>
      </c>
      <c r="AU183" s="464" t="s">
        <v>402</v>
      </c>
      <c r="AV183" s="464" t="s">
        <v>402</v>
      </c>
      <c r="AW183" s="464" t="s">
        <v>402</v>
      </c>
      <c r="AX183" s="464" t="s">
        <v>402</v>
      </c>
      <c r="AY183" s="464" t="s">
        <v>402</v>
      </c>
      <c r="AZ183" s="464" t="s">
        <v>402</v>
      </c>
      <c r="BA183" s="464" t="s">
        <v>402</v>
      </c>
      <c r="BB183" s="464" t="s">
        <v>402</v>
      </c>
      <c r="BC183" s="464" t="s">
        <v>402</v>
      </c>
      <c r="BD183" s="464" t="s">
        <v>402</v>
      </c>
      <c r="BE183" s="464" t="s">
        <v>402</v>
      </c>
      <c r="BF183" s="464" t="s">
        <v>402</v>
      </c>
      <c r="BG183" s="464" t="s">
        <v>402</v>
      </c>
      <c r="BH183" s="464" t="s">
        <v>402</v>
      </c>
      <c r="BI183" s="63" t="s">
        <v>402</v>
      </c>
      <c r="BJ183" s="872" t="s">
        <v>402</v>
      </c>
      <c r="BK183" s="63" t="s">
        <v>402</v>
      </c>
      <c r="BL183" s="155"/>
      <c r="BM183" s="97"/>
    </row>
    <row r="184" spans="1:65" s="98" customFormat="1" ht="50.1" customHeight="1" x14ac:dyDescent="0.3">
      <c r="A184" s="122"/>
      <c r="B184" s="577">
        <v>92</v>
      </c>
      <c r="C184" s="1608" t="s">
        <v>290</v>
      </c>
      <c r="D184" s="793" t="s">
        <v>3196</v>
      </c>
      <c r="E184" s="883" t="s">
        <v>169</v>
      </c>
      <c r="F184" s="863" t="s">
        <v>838</v>
      </c>
      <c r="G184" s="883" t="s">
        <v>323</v>
      </c>
      <c r="H184" s="883" t="s">
        <v>402</v>
      </c>
      <c r="I184" s="863" t="s">
        <v>839</v>
      </c>
      <c r="J184" s="883" t="s">
        <v>402</v>
      </c>
      <c r="K184" s="535" t="s">
        <v>843</v>
      </c>
      <c r="L184" s="444" t="s">
        <v>841</v>
      </c>
      <c r="M184" s="92" t="s">
        <v>402</v>
      </c>
      <c r="N184" s="92" t="s">
        <v>402</v>
      </c>
      <c r="O184" s="92" t="s">
        <v>173</v>
      </c>
      <c r="P184" s="863" t="s">
        <v>3924</v>
      </c>
      <c r="Q184" s="476"/>
      <c r="R184" s="476"/>
      <c r="S184" s="477"/>
      <c r="T184" s="63" t="s">
        <v>402</v>
      </c>
      <c r="U184" s="63" t="s">
        <v>402</v>
      </c>
      <c r="V184" s="92"/>
      <c r="W184" s="92"/>
      <c r="X184" s="92"/>
      <c r="Y184" s="92"/>
      <c r="Z184" s="92"/>
      <c r="AA184" s="92"/>
      <c r="AB184" s="92"/>
      <c r="AC184" s="92">
        <f t="shared" si="20"/>
        <v>0</v>
      </c>
      <c r="AD184" s="92"/>
      <c r="AE184" s="120"/>
      <c r="AF184" s="120"/>
      <c r="AG184" s="120"/>
      <c r="AH184" s="120">
        <f>AVERAGE(AC184,AG184)</f>
        <v>0</v>
      </c>
      <c r="AI184" s="127"/>
      <c r="AJ184" s="92"/>
      <c r="AK184" s="92"/>
      <c r="AL184" s="160"/>
      <c r="AM184" s="160"/>
      <c r="AN184" s="477"/>
      <c r="AO184" s="93"/>
      <c r="AP184" s="464"/>
      <c r="AQ184" s="464" t="s">
        <v>402</v>
      </c>
      <c r="AR184" s="464" t="s">
        <v>402</v>
      </c>
      <c r="AS184" s="464" t="s">
        <v>402</v>
      </c>
      <c r="AT184" s="464" t="s">
        <v>402</v>
      </c>
      <c r="AU184" s="464" t="s">
        <v>402</v>
      </c>
      <c r="AV184" s="464" t="s">
        <v>402</v>
      </c>
      <c r="AW184" s="464" t="s">
        <v>402</v>
      </c>
      <c r="AX184" s="464" t="s">
        <v>402</v>
      </c>
      <c r="AY184" s="464" t="s">
        <v>402</v>
      </c>
      <c r="AZ184" s="464" t="s">
        <v>402</v>
      </c>
      <c r="BA184" s="464" t="s">
        <v>402</v>
      </c>
      <c r="BB184" s="464" t="s">
        <v>402</v>
      </c>
      <c r="BC184" s="464" t="s">
        <v>402</v>
      </c>
      <c r="BD184" s="464" t="s">
        <v>402</v>
      </c>
      <c r="BE184" s="464" t="s">
        <v>402</v>
      </c>
      <c r="BF184" s="464" t="s">
        <v>402</v>
      </c>
      <c r="BG184" s="464" t="s">
        <v>402</v>
      </c>
      <c r="BH184" s="464" t="s">
        <v>402</v>
      </c>
      <c r="BI184" s="63" t="s">
        <v>402</v>
      </c>
      <c r="BJ184" s="872" t="s">
        <v>402</v>
      </c>
      <c r="BK184" s="63" t="s">
        <v>402</v>
      </c>
      <c r="BL184" s="155"/>
      <c r="BM184" s="97"/>
    </row>
    <row r="185" spans="1:65" s="98" customFormat="1" ht="50.1" customHeight="1" x14ac:dyDescent="0.3">
      <c r="A185" s="122"/>
      <c r="B185" s="459">
        <v>93</v>
      </c>
      <c r="C185" s="1608" t="s">
        <v>295</v>
      </c>
      <c r="D185" s="918" t="s">
        <v>296</v>
      </c>
      <c r="E185" s="92" t="s">
        <v>164</v>
      </c>
      <c r="F185" s="72" t="s">
        <v>1746</v>
      </c>
      <c r="G185" s="92" t="s">
        <v>323</v>
      </c>
      <c r="H185" s="92" t="s">
        <v>402</v>
      </c>
      <c r="I185" s="326" t="s">
        <v>1747</v>
      </c>
      <c r="J185" s="92" t="s">
        <v>402</v>
      </c>
      <c r="K185" s="400" t="s">
        <v>1748</v>
      </c>
      <c r="L185" s="400" t="s">
        <v>1749</v>
      </c>
      <c r="M185" s="92" t="s">
        <v>402</v>
      </c>
      <c r="N185" s="92" t="s">
        <v>402</v>
      </c>
      <c r="O185" s="92" t="s">
        <v>165</v>
      </c>
      <c r="P185" s="198" t="s">
        <v>1689</v>
      </c>
      <c r="Q185" s="476">
        <v>3</v>
      </c>
      <c r="R185" s="476">
        <v>5</v>
      </c>
      <c r="S185" s="477" t="s">
        <v>354</v>
      </c>
      <c r="T185" s="348" t="s">
        <v>1750</v>
      </c>
      <c r="U185" s="63" t="s">
        <v>167</v>
      </c>
      <c r="V185" s="92">
        <v>15</v>
      </c>
      <c r="W185" s="92">
        <v>15</v>
      </c>
      <c r="X185" s="92">
        <v>15</v>
      </c>
      <c r="Y185" s="92">
        <v>15</v>
      </c>
      <c r="Z185" s="92">
        <v>15</v>
      </c>
      <c r="AA185" s="92">
        <v>15</v>
      </c>
      <c r="AB185" s="92">
        <v>10</v>
      </c>
      <c r="AC185" s="92">
        <f t="shared" ref="AC185:AC194" si="21">SUM(V185:AB185)</f>
        <v>100</v>
      </c>
      <c r="AD185" s="92" t="s">
        <v>161</v>
      </c>
      <c r="AE185" s="120" t="s">
        <v>162</v>
      </c>
      <c r="AF185" s="120" t="s">
        <v>162</v>
      </c>
      <c r="AG185" s="120">
        <v>50</v>
      </c>
      <c r="AH185" s="120">
        <f t="shared" si="17"/>
        <v>75</v>
      </c>
      <c r="AI185" s="127">
        <f>AVERAGE(AH185)</f>
        <v>75</v>
      </c>
      <c r="AJ185" s="92" t="s">
        <v>162</v>
      </c>
      <c r="AK185" s="92" t="s">
        <v>361</v>
      </c>
      <c r="AL185" s="160">
        <v>2</v>
      </c>
      <c r="AM185" s="160">
        <v>5</v>
      </c>
      <c r="AN185" s="477" t="s">
        <v>354</v>
      </c>
      <c r="AO185" s="93" t="s">
        <v>403</v>
      </c>
      <c r="AP185" s="1138" t="s">
        <v>3964</v>
      </c>
      <c r="AQ185" s="349">
        <v>1</v>
      </c>
      <c r="AR185" s="198" t="s">
        <v>1895</v>
      </c>
      <c r="AS185" s="347" t="s">
        <v>1896</v>
      </c>
      <c r="AT185" s="199">
        <v>43831</v>
      </c>
      <c r="AU185" s="199">
        <v>44195</v>
      </c>
      <c r="AV185" s="393">
        <v>2</v>
      </c>
      <c r="AW185" s="200" t="s">
        <v>1754</v>
      </c>
      <c r="AX185" s="390" t="s">
        <v>1755</v>
      </c>
      <c r="AY185" s="354" t="s">
        <v>1897</v>
      </c>
      <c r="AZ185" s="355" t="s">
        <v>3402</v>
      </c>
      <c r="BA185" s="356" t="s">
        <v>1898</v>
      </c>
      <c r="BB185" s="241">
        <v>43955</v>
      </c>
      <c r="BC185" s="668" t="s">
        <v>1899</v>
      </c>
      <c r="BD185" s="689" t="s">
        <v>3399</v>
      </c>
      <c r="BE185" s="831" t="s">
        <v>3401</v>
      </c>
      <c r="BF185" s="695" t="s">
        <v>3400</v>
      </c>
      <c r="BG185" s="803">
        <v>44075</v>
      </c>
      <c r="BH185" s="828" t="s">
        <v>937</v>
      </c>
      <c r="BI185" s="632" t="s">
        <v>4175</v>
      </c>
      <c r="BJ185" s="316" t="s">
        <v>4265</v>
      </c>
      <c r="BK185" s="364" t="s">
        <v>4176</v>
      </c>
      <c r="BL185" s="154">
        <v>44172</v>
      </c>
      <c r="BM185" s="660" t="s">
        <v>3916</v>
      </c>
    </row>
    <row r="186" spans="1:65" s="98" customFormat="1" ht="50.1" customHeight="1" x14ac:dyDescent="0.3">
      <c r="A186" s="122"/>
      <c r="B186" s="577">
        <v>94</v>
      </c>
      <c r="C186" s="1608" t="s">
        <v>299</v>
      </c>
      <c r="D186" s="793" t="s">
        <v>74</v>
      </c>
      <c r="E186" s="92" t="s">
        <v>169</v>
      </c>
      <c r="F186" s="414" t="s">
        <v>968</v>
      </c>
      <c r="G186" s="92" t="s">
        <v>323</v>
      </c>
      <c r="H186" s="92" t="s">
        <v>402</v>
      </c>
      <c r="I186" s="96" t="s">
        <v>969</v>
      </c>
      <c r="J186" s="92" t="s">
        <v>402</v>
      </c>
      <c r="K186" s="535" t="s">
        <v>970</v>
      </c>
      <c r="L186" s="444" t="s">
        <v>971</v>
      </c>
      <c r="M186" s="92" t="s">
        <v>402</v>
      </c>
      <c r="N186" s="92" t="s">
        <v>402</v>
      </c>
      <c r="O186" s="92" t="s">
        <v>166</v>
      </c>
      <c r="P186" s="93" t="s">
        <v>949</v>
      </c>
      <c r="Q186" s="476">
        <v>3</v>
      </c>
      <c r="R186" s="476">
        <v>4</v>
      </c>
      <c r="S186" s="477" t="s">
        <v>354</v>
      </c>
      <c r="T186" s="73" t="s">
        <v>3198</v>
      </c>
      <c r="U186" s="63" t="s">
        <v>167</v>
      </c>
      <c r="V186" s="92">
        <v>15</v>
      </c>
      <c r="W186" s="92">
        <v>15</v>
      </c>
      <c r="X186" s="92">
        <v>15</v>
      </c>
      <c r="Y186" s="92">
        <v>15</v>
      </c>
      <c r="Z186" s="92">
        <v>15</v>
      </c>
      <c r="AA186" s="92">
        <v>15</v>
      </c>
      <c r="AB186" s="92">
        <v>10</v>
      </c>
      <c r="AC186" s="92">
        <f>SUM(V186:AB186)</f>
        <v>100</v>
      </c>
      <c r="AD186" s="92" t="s">
        <v>161</v>
      </c>
      <c r="AE186" s="120" t="s">
        <v>162</v>
      </c>
      <c r="AF186" s="120" t="s">
        <v>162</v>
      </c>
      <c r="AG186" s="120">
        <v>50</v>
      </c>
      <c r="AH186" s="120">
        <f>AVERAGE(AC186,AG186)</f>
        <v>75</v>
      </c>
      <c r="AI186" s="127">
        <f>AVERAGE(AH186:AH186)</f>
        <v>75</v>
      </c>
      <c r="AJ186" s="92" t="s">
        <v>162</v>
      </c>
      <c r="AK186" s="92" t="s">
        <v>361</v>
      </c>
      <c r="AL186" s="160">
        <v>2</v>
      </c>
      <c r="AM186" s="160">
        <v>4</v>
      </c>
      <c r="AN186" s="477" t="s">
        <v>353</v>
      </c>
      <c r="AO186" s="93" t="s">
        <v>403</v>
      </c>
      <c r="AP186" s="1118" t="s">
        <v>972</v>
      </c>
      <c r="AQ186" s="94">
        <v>1</v>
      </c>
      <c r="AR186" s="63" t="s">
        <v>973</v>
      </c>
      <c r="AS186" s="350" t="s">
        <v>963</v>
      </c>
      <c r="AT186" s="163">
        <v>44027</v>
      </c>
      <c r="AU186" s="163">
        <v>44195</v>
      </c>
      <c r="AV186" s="364" t="s">
        <v>974</v>
      </c>
      <c r="AW186" s="95" t="s">
        <v>975</v>
      </c>
      <c r="AX186" s="378" t="s">
        <v>402</v>
      </c>
      <c r="AY186" s="63" t="s">
        <v>402</v>
      </c>
      <c r="AZ186" s="63" t="s">
        <v>402</v>
      </c>
      <c r="BA186" s="63" t="s">
        <v>402</v>
      </c>
      <c r="BB186" s="63" t="s">
        <v>402</v>
      </c>
      <c r="BC186" s="63" t="s">
        <v>402</v>
      </c>
      <c r="BD186" s="656" t="s">
        <v>3615</v>
      </c>
      <c r="BE186" s="825" t="s">
        <v>3616</v>
      </c>
      <c r="BF186" s="657" t="s">
        <v>3617</v>
      </c>
      <c r="BG186" s="803">
        <v>44075</v>
      </c>
      <c r="BH186" s="828" t="s">
        <v>937</v>
      </c>
      <c r="BI186" s="1056" t="s">
        <v>4497</v>
      </c>
      <c r="BJ186" s="978" t="s">
        <v>4498</v>
      </c>
      <c r="BK186" s="314" t="s">
        <v>4298</v>
      </c>
      <c r="BL186" s="154">
        <v>44172</v>
      </c>
      <c r="BM186" s="828" t="s">
        <v>937</v>
      </c>
    </row>
    <row r="187" spans="1:65" s="98" customFormat="1" ht="50.1" customHeight="1" x14ac:dyDescent="0.3">
      <c r="A187" s="122"/>
      <c r="B187" s="438">
        <v>95</v>
      </c>
      <c r="C187" s="1608" t="s">
        <v>295</v>
      </c>
      <c r="D187" s="918" t="s">
        <v>296</v>
      </c>
      <c r="E187" s="92" t="s">
        <v>164</v>
      </c>
      <c r="F187" s="72" t="s">
        <v>1746</v>
      </c>
      <c r="G187" s="92" t="s">
        <v>323</v>
      </c>
      <c r="H187" s="92" t="s">
        <v>402</v>
      </c>
      <c r="I187" s="973" t="s">
        <v>1747</v>
      </c>
      <c r="J187" s="92" t="s">
        <v>402</v>
      </c>
      <c r="K187" s="400" t="s">
        <v>1748</v>
      </c>
      <c r="L187" s="400" t="s">
        <v>1749</v>
      </c>
      <c r="M187" s="92" t="s">
        <v>402</v>
      </c>
      <c r="N187" s="92" t="s">
        <v>402</v>
      </c>
      <c r="O187" s="92" t="s">
        <v>165</v>
      </c>
      <c r="P187" s="198" t="s">
        <v>1689</v>
      </c>
      <c r="Q187" s="476">
        <v>3</v>
      </c>
      <c r="R187" s="476">
        <v>5</v>
      </c>
      <c r="S187" s="477" t="s">
        <v>354</v>
      </c>
      <c r="T187" s="460" t="s">
        <v>1750</v>
      </c>
      <c r="U187" s="63" t="s">
        <v>167</v>
      </c>
      <c r="V187" s="92">
        <v>15</v>
      </c>
      <c r="W187" s="92">
        <v>15</v>
      </c>
      <c r="X187" s="92">
        <v>15</v>
      </c>
      <c r="Y187" s="92">
        <v>15</v>
      </c>
      <c r="Z187" s="92">
        <v>15</v>
      </c>
      <c r="AA187" s="92">
        <v>15</v>
      </c>
      <c r="AB187" s="92">
        <v>10</v>
      </c>
      <c r="AC187" s="92">
        <f t="shared" si="21"/>
        <v>100</v>
      </c>
      <c r="AD187" s="92" t="s">
        <v>161</v>
      </c>
      <c r="AE187" s="120" t="s">
        <v>162</v>
      </c>
      <c r="AF187" s="120" t="s">
        <v>162</v>
      </c>
      <c r="AG187" s="120">
        <v>50</v>
      </c>
      <c r="AH187" s="120">
        <f t="shared" si="17"/>
        <v>75</v>
      </c>
      <c r="AI187" s="127">
        <f>AVERAGE(AH187)</f>
        <v>75</v>
      </c>
      <c r="AJ187" s="92" t="s">
        <v>162</v>
      </c>
      <c r="AK187" s="92" t="s">
        <v>361</v>
      </c>
      <c r="AL187" s="160">
        <v>2</v>
      </c>
      <c r="AM187" s="160">
        <v>5</v>
      </c>
      <c r="AN187" s="477" t="s">
        <v>354</v>
      </c>
      <c r="AO187" s="93" t="s">
        <v>403</v>
      </c>
      <c r="AP187" s="1138" t="s">
        <v>3964</v>
      </c>
      <c r="AQ187" s="349">
        <v>1</v>
      </c>
      <c r="AR187" s="198" t="s">
        <v>1895</v>
      </c>
      <c r="AS187" s="347" t="s">
        <v>1900</v>
      </c>
      <c r="AT187" s="199">
        <v>43831</v>
      </c>
      <c r="AU187" s="199">
        <v>44195</v>
      </c>
      <c r="AV187" s="393">
        <v>2</v>
      </c>
      <c r="AW187" s="200" t="s">
        <v>1754</v>
      </c>
      <c r="AX187" s="390" t="s">
        <v>1755</v>
      </c>
      <c r="AY187" s="441" t="s">
        <v>1901</v>
      </c>
      <c r="AZ187" s="400" t="s">
        <v>1902</v>
      </c>
      <c r="BA187" s="240" t="s">
        <v>1903</v>
      </c>
      <c r="BB187" s="241">
        <v>43955</v>
      </c>
      <c r="BC187" s="668" t="s">
        <v>1899</v>
      </c>
      <c r="BD187" s="689" t="s">
        <v>3403</v>
      </c>
      <c r="BE187" s="808" t="s">
        <v>3405</v>
      </c>
      <c r="BF187" s="695" t="s">
        <v>3404</v>
      </c>
      <c r="BG187" s="803">
        <v>44075</v>
      </c>
      <c r="BH187" s="828" t="s">
        <v>937</v>
      </c>
      <c r="BI187" s="632" t="s">
        <v>4177</v>
      </c>
      <c r="BJ187" s="316" t="s">
        <v>4266</v>
      </c>
      <c r="BK187" s="364" t="s">
        <v>4178</v>
      </c>
      <c r="BL187" s="154">
        <v>44172</v>
      </c>
      <c r="BM187" s="660" t="s">
        <v>3916</v>
      </c>
    </row>
    <row r="188" spans="1:65" s="98" customFormat="1" ht="50.1" customHeight="1" x14ac:dyDescent="0.3">
      <c r="A188" s="122"/>
      <c r="B188" s="578">
        <v>96</v>
      </c>
      <c r="C188" s="1608" t="s">
        <v>302</v>
      </c>
      <c r="D188" s="793" t="s">
        <v>2035</v>
      </c>
      <c r="E188" s="92" t="s">
        <v>164</v>
      </c>
      <c r="F188" s="96" t="s">
        <v>2050</v>
      </c>
      <c r="G188" s="92" t="s">
        <v>321</v>
      </c>
      <c r="H188" s="92" t="s">
        <v>402</v>
      </c>
      <c r="I188" s="96" t="s">
        <v>2051</v>
      </c>
      <c r="J188" s="92" t="s">
        <v>402</v>
      </c>
      <c r="K188" s="96" t="s">
        <v>2052</v>
      </c>
      <c r="L188" s="444" t="s">
        <v>2053</v>
      </c>
      <c r="M188" s="92" t="s">
        <v>402</v>
      </c>
      <c r="N188" s="92" t="s">
        <v>402</v>
      </c>
      <c r="O188" s="93" t="s">
        <v>280</v>
      </c>
      <c r="P188" s="93" t="s">
        <v>2040</v>
      </c>
      <c r="Q188" s="476">
        <v>3</v>
      </c>
      <c r="R188" s="476">
        <v>3</v>
      </c>
      <c r="S188" s="477" t="s">
        <v>353</v>
      </c>
      <c r="T188" s="326" t="s">
        <v>2054</v>
      </c>
      <c r="U188" s="63" t="s">
        <v>167</v>
      </c>
      <c r="V188" s="92">
        <v>15</v>
      </c>
      <c r="W188" s="92">
        <v>15</v>
      </c>
      <c r="X188" s="92">
        <v>15</v>
      </c>
      <c r="Y188" s="92">
        <v>15</v>
      </c>
      <c r="Z188" s="92">
        <v>15</v>
      </c>
      <c r="AA188" s="92">
        <v>15</v>
      </c>
      <c r="AB188" s="92">
        <v>10</v>
      </c>
      <c r="AC188" s="92">
        <f>SUM(V188:AB188)</f>
        <v>100</v>
      </c>
      <c r="AD188" s="92" t="s">
        <v>161</v>
      </c>
      <c r="AE188" s="120" t="s">
        <v>161</v>
      </c>
      <c r="AF188" s="120" t="s">
        <v>161</v>
      </c>
      <c r="AG188" s="120">
        <v>100</v>
      </c>
      <c r="AH188" s="120">
        <f>AVERAGE(AC188,AG188)</f>
        <v>100</v>
      </c>
      <c r="AI188" s="127">
        <f>AVERAGE(AH188:AH189)</f>
        <v>100</v>
      </c>
      <c r="AJ188" s="92" t="s">
        <v>161</v>
      </c>
      <c r="AK188" s="92" t="s">
        <v>361</v>
      </c>
      <c r="AL188" s="160">
        <v>1</v>
      </c>
      <c r="AM188" s="160">
        <v>3</v>
      </c>
      <c r="AN188" s="477" t="s">
        <v>352</v>
      </c>
      <c r="AO188" s="93" t="s">
        <v>403</v>
      </c>
      <c r="AP188" s="1141" t="s">
        <v>3939</v>
      </c>
      <c r="AQ188" s="349">
        <v>0.5</v>
      </c>
      <c r="AR188" s="198" t="s">
        <v>2055</v>
      </c>
      <c r="AS188" s="306" t="s">
        <v>2056</v>
      </c>
      <c r="AT188" s="482">
        <v>43983</v>
      </c>
      <c r="AU188" s="482">
        <v>44196</v>
      </c>
      <c r="AV188" s="349">
        <v>1</v>
      </c>
      <c r="AW188" s="887" t="s">
        <v>3938</v>
      </c>
      <c r="AX188" s="388" t="s">
        <v>2057</v>
      </c>
      <c r="AY188" s="954" t="s">
        <v>435</v>
      </c>
      <c r="AZ188" s="954" t="s">
        <v>435</v>
      </c>
      <c r="BA188" s="954" t="s">
        <v>435</v>
      </c>
      <c r="BB188" s="151" t="s">
        <v>435</v>
      </c>
      <c r="BC188" s="151" t="s">
        <v>435</v>
      </c>
      <c r="BD188" s="632" t="s">
        <v>3253</v>
      </c>
      <c r="BE188" s="96" t="s">
        <v>3254</v>
      </c>
      <c r="BF188" s="314" t="s">
        <v>3255</v>
      </c>
      <c r="BG188" s="803">
        <v>44075</v>
      </c>
      <c r="BH188" s="889" t="s">
        <v>620</v>
      </c>
      <c r="BI188" s="925" t="s">
        <v>4013</v>
      </c>
      <c r="BJ188" s="923" t="s">
        <v>4250</v>
      </c>
      <c r="BK188" s="924" t="s">
        <v>4014</v>
      </c>
      <c r="BL188" s="154">
        <v>44172</v>
      </c>
      <c r="BM188" s="660" t="s">
        <v>3916</v>
      </c>
    </row>
    <row r="189" spans="1:65" s="98" customFormat="1" ht="50.1" customHeight="1" x14ac:dyDescent="0.3">
      <c r="A189" s="122"/>
      <c r="B189" s="578">
        <v>96</v>
      </c>
      <c r="C189" s="1608" t="s">
        <v>302</v>
      </c>
      <c r="D189" s="793" t="s">
        <v>2035</v>
      </c>
      <c r="E189" s="92" t="s">
        <v>164</v>
      </c>
      <c r="F189" s="96" t="s">
        <v>2050</v>
      </c>
      <c r="G189" s="92" t="s">
        <v>321</v>
      </c>
      <c r="H189" s="92" t="s">
        <v>402</v>
      </c>
      <c r="I189" s="96" t="s">
        <v>2051</v>
      </c>
      <c r="J189" s="92" t="s">
        <v>402</v>
      </c>
      <c r="K189" s="96" t="s">
        <v>2058</v>
      </c>
      <c r="L189" s="444" t="s">
        <v>2053</v>
      </c>
      <c r="M189" s="92" t="s">
        <v>402</v>
      </c>
      <c r="N189" s="92" t="s">
        <v>402</v>
      </c>
      <c r="O189" s="93" t="s">
        <v>280</v>
      </c>
      <c r="P189" s="93" t="s">
        <v>2040</v>
      </c>
      <c r="Q189" s="476"/>
      <c r="R189" s="476"/>
      <c r="S189" s="477"/>
      <c r="T189" s="326" t="s">
        <v>2059</v>
      </c>
      <c r="U189" s="63" t="s">
        <v>167</v>
      </c>
      <c r="V189" s="92">
        <v>15</v>
      </c>
      <c r="W189" s="92">
        <v>15</v>
      </c>
      <c r="X189" s="92">
        <v>15</v>
      </c>
      <c r="Y189" s="92">
        <v>15</v>
      </c>
      <c r="Z189" s="92">
        <v>15</v>
      </c>
      <c r="AA189" s="92">
        <v>15</v>
      </c>
      <c r="AB189" s="92">
        <v>10</v>
      </c>
      <c r="AC189" s="92">
        <f>SUM(V189:AB189)</f>
        <v>100</v>
      </c>
      <c r="AD189" s="92" t="s">
        <v>161</v>
      </c>
      <c r="AE189" s="120" t="s">
        <v>161</v>
      </c>
      <c r="AF189" s="120" t="s">
        <v>161</v>
      </c>
      <c r="AG189" s="120">
        <v>100</v>
      </c>
      <c r="AH189" s="120">
        <f>AVERAGE(AC189,AG189)</f>
        <v>100</v>
      </c>
      <c r="AI189" s="127"/>
      <c r="AJ189" s="92"/>
      <c r="AK189" s="92" t="s">
        <v>361</v>
      </c>
      <c r="AL189" s="160"/>
      <c r="AM189" s="160"/>
      <c r="AN189" s="477"/>
      <c r="AO189" s="93" t="s">
        <v>403</v>
      </c>
      <c r="AP189" s="1142" t="s">
        <v>4008</v>
      </c>
      <c r="AQ189" s="349">
        <v>0.5</v>
      </c>
      <c r="AR189" s="317" t="s">
        <v>2060</v>
      </c>
      <c r="AS189" s="306" t="s">
        <v>2056</v>
      </c>
      <c r="AT189" s="482">
        <v>43983</v>
      </c>
      <c r="AU189" s="482">
        <v>44196</v>
      </c>
      <c r="AV189" s="349">
        <v>1</v>
      </c>
      <c r="AW189" s="888" t="s">
        <v>2061</v>
      </c>
      <c r="AX189" s="388" t="s">
        <v>2057</v>
      </c>
      <c r="AY189" s="151" t="s">
        <v>435</v>
      </c>
      <c r="AZ189" s="151" t="s">
        <v>435</v>
      </c>
      <c r="BA189" s="151" t="s">
        <v>435</v>
      </c>
      <c r="BB189" s="151" t="s">
        <v>435</v>
      </c>
      <c r="BC189" s="151" t="s">
        <v>435</v>
      </c>
      <c r="BD189" s="632" t="s">
        <v>3253</v>
      </c>
      <c r="BE189" s="96" t="s">
        <v>3257</v>
      </c>
      <c r="BF189" s="314" t="s">
        <v>3256</v>
      </c>
      <c r="BG189" s="803">
        <v>44075</v>
      </c>
      <c r="BH189" s="889" t="s">
        <v>620</v>
      </c>
      <c r="BI189" s="925" t="s">
        <v>4013</v>
      </c>
      <c r="BJ189" s="923" t="s">
        <v>4251</v>
      </c>
      <c r="BK189" s="924" t="s">
        <v>4014</v>
      </c>
      <c r="BL189" s="154">
        <v>44172</v>
      </c>
      <c r="BM189" s="660" t="s">
        <v>3916</v>
      </c>
    </row>
    <row r="190" spans="1:65" s="98" customFormat="1" ht="50.1" customHeight="1" x14ac:dyDescent="0.3">
      <c r="A190" s="122"/>
      <c r="B190" s="438">
        <v>97</v>
      </c>
      <c r="C190" s="1608" t="s">
        <v>295</v>
      </c>
      <c r="D190" s="918" t="s">
        <v>296</v>
      </c>
      <c r="E190" s="92" t="s">
        <v>164</v>
      </c>
      <c r="F190" s="72" t="s">
        <v>1746</v>
      </c>
      <c r="G190" s="92" t="s">
        <v>323</v>
      </c>
      <c r="H190" s="92" t="s">
        <v>402</v>
      </c>
      <c r="I190" s="326" t="s">
        <v>1747</v>
      </c>
      <c r="J190" s="92" t="s">
        <v>402</v>
      </c>
      <c r="K190" s="400" t="s">
        <v>1748</v>
      </c>
      <c r="L190" s="400" t="s">
        <v>1749</v>
      </c>
      <c r="M190" s="92" t="s">
        <v>402</v>
      </c>
      <c r="N190" s="92" t="s">
        <v>402</v>
      </c>
      <c r="O190" s="92" t="s">
        <v>165</v>
      </c>
      <c r="P190" s="198" t="s">
        <v>1689</v>
      </c>
      <c r="Q190" s="476">
        <v>3</v>
      </c>
      <c r="R190" s="476">
        <v>5</v>
      </c>
      <c r="S190" s="477" t="s">
        <v>354</v>
      </c>
      <c r="T190" s="460" t="s">
        <v>1750</v>
      </c>
      <c r="U190" s="63" t="s">
        <v>167</v>
      </c>
      <c r="V190" s="92">
        <v>15</v>
      </c>
      <c r="W190" s="92">
        <v>15</v>
      </c>
      <c r="X190" s="92">
        <v>15</v>
      </c>
      <c r="Y190" s="92">
        <v>15</v>
      </c>
      <c r="Z190" s="92">
        <v>15</v>
      </c>
      <c r="AA190" s="92">
        <v>15</v>
      </c>
      <c r="AB190" s="92">
        <v>10</v>
      </c>
      <c r="AC190" s="92">
        <f t="shared" si="21"/>
        <v>100</v>
      </c>
      <c r="AD190" s="92" t="s">
        <v>161</v>
      </c>
      <c r="AE190" s="120" t="s">
        <v>162</v>
      </c>
      <c r="AF190" s="120" t="s">
        <v>162</v>
      </c>
      <c r="AG190" s="120">
        <v>50</v>
      </c>
      <c r="AH190" s="120">
        <f t="shared" si="17"/>
        <v>75</v>
      </c>
      <c r="AI190" s="127">
        <f>AVERAGE(AH190)</f>
        <v>75</v>
      </c>
      <c r="AJ190" s="92" t="s">
        <v>162</v>
      </c>
      <c r="AK190" s="92" t="s">
        <v>361</v>
      </c>
      <c r="AL190" s="160">
        <v>2</v>
      </c>
      <c r="AM190" s="160">
        <v>5</v>
      </c>
      <c r="AN190" s="477" t="s">
        <v>354</v>
      </c>
      <c r="AO190" s="93" t="s">
        <v>403</v>
      </c>
      <c r="AP190" s="1138" t="s">
        <v>3964</v>
      </c>
      <c r="AQ190" s="349">
        <v>1</v>
      </c>
      <c r="AR190" s="198" t="s">
        <v>1895</v>
      </c>
      <c r="AS190" s="347" t="s">
        <v>1904</v>
      </c>
      <c r="AT190" s="199">
        <v>43831</v>
      </c>
      <c r="AU190" s="199">
        <v>44195</v>
      </c>
      <c r="AV190" s="393">
        <v>2</v>
      </c>
      <c r="AW190" s="200" t="s">
        <v>1754</v>
      </c>
      <c r="AX190" s="390" t="s">
        <v>1755</v>
      </c>
      <c r="AY190" s="351" t="s">
        <v>1905</v>
      </c>
      <c r="AZ190" s="400" t="s">
        <v>1906</v>
      </c>
      <c r="BA190" s="240">
        <v>1</v>
      </c>
      <c r="BB190" s="241">
        <v>43955</v>
      </c>
      <c r="BC190" s="662" t="s">
        <v>944</v>
      </c>
      <c r="BD190" s="694" t="s">
        <v>3406</v>
      </c>
      <c r="BE190" s="836" t="s">
        <v>3914</v>
      </c>
      <c r="BF190" s="696" t="s">
        <v>3480</v>
      </c>
      <c r="BG190" s="803">
        <v>44075</v>
      </c>
      <c r="BH190" s="828" t="s">
        <v>937</v>
      </c>
      <c r="BI190" s="632" t="s">
        <v>4179</v>
      </c>
      <c r="BJ190" s="955" t="s">
        <v>4181</v>
      </c>
      <c r="BK190" s="314" t="s">
        <v>4180</v>
      </c>
      <c r="BL190" s="154">
        <v>44172</v>
      </c>
      <c r="BM190" s="660" t="s">
        <v>3916</v>
      </c>
    </row>
    <row r="191" spans="1:65" s="98" customFormat="1" ht="50.1" customHeight="1" x14ac:dyDescent="0.3">
      <c r="A191" s="122"/>
      <c r="B191" s="577">
        <v>98</v>
      </c>
      <c r="C191" s="1609" t="s">
        <v>309</v>
      </c>
      <c r="D191" s="363" t="s">
        <v>310</v>
      </c>
      <c r="E191" s="1006" t="s">
        <v>164</v>
      </c>
      <c r="F191" s="1007" t="s">
        <v>2572</v>
      </c>
      <c r="G191" s="1006" t="s">
        <v>323</v>
      </c>
      <c r="H191" s="1006" t="s">
        <v>435</v>
      </c>
      <c r="I191" s="997" t="s">
        <v>2574</v>
      </c>
      <c r="J191" s="1006" t="s">
        <v>435</v>
      </c>
      <c r="K191" s="795" t="s">
        <v>2575</v>
      </c>
      <c r="L191" s="795" t="s">
        <v>2576</v>
      </c>
      <c r="M191" s="1006" t="s">
        <v>402</v>
      </c>
      <c r="N191" s="1006" t="s">
        <v>402</v>
      </c>
      <c r="O191" s="1006" t="s">
        <v>174</v>
      </c>
      <c r="P191" s="1009" t="s">
        <v>2579</v>
      </c>
      <c r="Q191" s="1008">
        <v>3</v>
      </c>
      <c r="R191" s="1008">
        <v>3</v>
      </c>
      <c r="S191" s="312" t="s">
        <v>353</v>
      </c>
      <c r="T191" s="1007" t="s">
        <v>2580</v>
      </c>
      <c r="U191" s="1009" t="s">
        <v>167</v>
      </c>
      <c r="V191" s="1006">
        <v>15</v>
      </c>
      <c r="W191" s="1006">
        <v>15</v>
      </c>
      <c r="X191" s="1006">
        <v>15</v>
      </c>
      <c r="Y191" s="1006">
        <v>15</v>
      </c>
      <c r="Z191" s="1006">
        <v>15</v>
      </c>
      <c r="AA191" s="1006">
        <v>15</v>
      </c>
      <c r="AB191" s="1006">
        <v>10</v>
      </c>
      <c r="AC191" s="1006">
        <f t="shared" ref="AC191" si="22">SUM(V191:AB191)</f>
        <v>100</v>
      </c>
      <c r="AD191" s="1006" t="s">
        <v>161</v>
      </c>
      <c r="AE191" s="1010" t="s">
        <v>161</v>
      </c>
      <c r="AF191" s="1010" t="s">
        <v>161</v>
      </c>
      <c r="AG191" s="1010">
        <v>100</v>
      </c>
      <c r="AH191" s="1010">
        <f t="shared" si="17"/>
        <v>100</v>
      </c>
      <c r="AI191" s="306">
        <f t="shared" ref="AI191" si="23">AVERAGE(AH191)</f>
        <v>100</v>
      </c>
      <c r="AJ191" s="1006" t="s">
        <v>161</v>
      </c>
      <c r="AK191" s="1006" t="s">
        <v>361</v>
      </c>
      <c r="AL191" s="1011">
        <v>1</v>
      </c>
      <c r="AM191" s="1011">
        <v>3</v>
      </c>
      <c r="AN191" s="477" t="s">
        <v>352</v>
      </c>
      <c r="AO191" s="1009" t="s">
        <v>403</v>
      </c>
      <c r="AP191" s="1130" t="s">
        <v>2582</v>
      </c>
      <c r="AQ191" s="307">
        <v>1</v>
      </c>
      <c r="AR191" s="306" t="s">
        <v>769</v>
      </c>
      <c r="AS191" s="306" t="s">
        <v>770</v>
      </c>
      <c r="AT191" s="982">
        <v>44058</v>
      </c>
      <c r="AU191" s="982">
        <v>44195</v>
      </c>
      <c r="AV191" s="1027">
        <v>0.8</v>
      </c>
      <c r="AW191" s="308" t="s">
        <v>2583</v>
      </c>
      <c r="AX191" s="306" t="s">
        <v>2584</v>
      </c>
      <c r="AY191" s="1024" t="s">
        <v>402</v>
      </c>
      <c r="AZ191" s="1024" t="s">
        <v>402</v>
      </c>
      <c r="BA191" s="1024" t="s">
        <v>402</v>
      </c>
      <c r="BB191" s="1024" t="s">
        <v>402</v>
      </c>
      <c r="BC191" s="1024" t="s">
        <v>402</v>
      </c>
      <c r="BD191" s="1028">
        <v>44061</v>
      </c>
      <c r="BE191" s="997" t="s">
        <v>3653</v>
      </c>
      <c r="BF191" s="1016">
        <v>0.5</v>
      </c>
      <c r="BG191" s="985">
        <v>44075</v>
      </c>
      <c r="BH191" s="1014" t="s">
        <v>620</v>
      </c>
      <c r="BI191" s="154">
        <v>44160</v>
      </c>
      <c r="BJ191" s="842" t="s">
        <v>4565</v>
      </c>
      <c r="BK191" s="314" t="s">
        <v>4566</v>
      </c>
      <c r="BL191" s="154">
        <v>44172</v>
      </c>
      <c r="BM191" s="660" t="s">
        <v>620</v>
      </c>
    </row>
    <row r="192" spans="1:65" s="98" customFormat="1" ht="50.1" customHeight="1" x14ac:dyDescent="0.3">
      <c r="A192" s="122"/>
      <c r="B192" s="438">
        <v>99</v>
      </c>
      <c r="C192" s="1608" t="s">
        <v>295</v>
      </c>
      <c r="D192" s="918" t="s">
        <v>296</v>
      </c>
      <c r="E192" s="92" t="s">
        <v>164</v>
      </c>
      <c r="F192" s="72" t="s">
        <v>1746</v>
      </c>
      <c r="G192" s="92" t="s">
        <v>323</v>
      </c>
      <c r="H192" s="92" t="s">
        <v>402</v>
      </c>
      <c r="I192" s="326" t="s">
        <v>1747</v>
      </c>
      <c r="J192" s="92" t="s">
        <v>402</v>
      </c>
      <c r="K192" s="400" t="s">
        <v>1748</v>
      </c>
      <c r="L192" s="388" t="s">
        <v>1749</v>
      </c>
      <c r="M192" s="92" t="s">
        <v>402</v>
      </c>
      <c r="N192" s="92" t="s">
        <v>402</v>
      </c>
      <c r="O192" s="92" t="s">
        <v>165</v>
      </c>
      <c r="P192" s="198" t="s">
        <v>1689</v>
      </c>
      <c r="Q192" s="476">
        <v>3</v>
      </c>
      <c r="R192" s="476">
        <v>5</v>
      </c>
      <c r="S192" s="477" t="s">
        <v>354</v>
      </c>
      <c r="T192" s="460" t="s">
        <v>1750</v>
      </c>
      <c r="U192" s="63" t="s">
        <v>167</v>
      </c>
      <c r="V192" s="92">
        <v>15</v>
      </c>
      <c r="W192" s="92">
        <v>15</v>
      </c>
      <c r="X192" s="92">
        <v>15</v>
      </c>
      <c r="Y192" s="92">
        <v>15</v>
      </c>
      <c r="Z192" s="92">
        <v>15</v>
      </c>
      <c r="AA192" s="92">
        <v>15</v>
      </c>
      <c r="AB192" s="92">
        <v>10</v>
      </c>
      <c r="AC192" s="92">
        <f t="shared" si="21"/>
        <v>100</v>
      </c>
      <c r="AD192" s="92" t="s">
        <v>161</v>
      </c>
      <c r="AE192" s="120" t="s">
        <v>162</v>
      </c>
      <c r="AF192" s="120" t="s">
        <v>162</v>
      </c>
      <c r="AG192" s="120">
        <v>50</v>
      </c>
      <c r="AH192" s="120">
        <f t="shared" si="17"/>
        <v>75</v>
      </c>
      <c r="AI192" s="127">
        <f>AVERAGE(AH192)</f>
        <v>75</v>
      </c>
      <c r="AJ192" s="92" t="s">
        <v>162</v>
      </c>
      <c r="AK192" s="92" t="s">
        <v>361</v>
      </c>
      <c r="AL192" s="160">
        <v>2</v>
      </c>
      <c r="AM192" s="160">
        <v>5</v>
      </c>
      <c r="AN192" s="477" t="s">
        <v>354</v>
      </c>
      <c r="AO192" s="93" t="s">
        <v>403</v>
      </c>
      <c r="AP192" s="1138" t="s">
        <v>3965</v>
      </c>
      <c r="AQ192" s="349">
        <v>1</v>
      </c>
      <c r="AR192" s="198" t="s">
        <v>1895</v>
      </c>
      <c r="AS192" s="347" t="s">
        <v>1907</v>
      </c>
      <c r="AT192" s="199">
        <v>43831</v>
      </c>
      <c r="AU192" s="199">
        <v>44195</v>
      </c>
      <c r="AV192" s="393">
        <v>2</v>
      </c>
      <c r="AW192" s="200" t="s">
        <v>1754</v>
      </c>
      <c r="AX192" s="390" t="s">
        <v>1755</v>
      </c>
      <c r="AY192" s="351" t="s">
        <v>1908</v>
      </c>
      <c r="AZ192" s="400" t="s">
        <v>1909</v>
      </c>
      <c r="BA192" s="240" t="s">
        <v>1910</v>
      </c>
      <c r="BB192" s="241">
        <v>43955</v>
      </c>
      <c r="BC192" s="493" t="s">
        <v>937</v>
      </c>
      <c r="BD192" s="689" t="s">
        <v>3407</v>
      </c>
      <c r="BE192" s="808" t="s">
        <v>3408</v>
      </c>
      <c r="BF192" s="835" t="s">
        <v>3409</v>
      </c>
      <c r="BG192" s="803">
        <v>44075</v>
      </c>
      <c r="BH192" s="828" t="s">
        <v>937</v>
      </c>
      <c r="BI192" s="632" t="s">
        <v>4182</v>
      </c>
      <c r="BJ192" s="955" t="s">
        <v>4184</v>
      </c>
      <c r="BK192" s="314" t="s">
        <v>4183</v>
      </c>
      <c r="BL192" s="154">
        <v>44172</v>
      </c>
      <c r="BM192" s="660" t="s">
        <v>3916</v>
      </c>
    </row>
    <row r="193" spans="1:65" s="98" customFormat="1" ht="50.1" customHeight="1" x14ac:dyDescent="0.3">
      <c r="A193" s="122"/>
      <c r="B193" s="577">
        <v>100</v>
      </c>
      <c r="C193" s="1609" t="s">
        <v>309</v>
      </c>
      <c r="D193" s="363" t="s">
        <v>310</v>
      </c>
      <c r="E193" s="1006" t="s">
        <v>169</v>
      </c>
      <c r="F193" s="1007" t="s">
        <v>2573</v>
      </c>
      <c r="G193" s="1006" t="s">
        <v>323</v>
      </c>
      <c r="H193" s="1006" t="s">
        <v>435</v>
      </c>
      <c r="I193" s="997" t="s">
        <v>2577</v>
      </c>
      <c r="J193" s="1006" t="s">
        <v>435</v>
      </c>
      <c r="K193" s="1025" t="s">
        <v>2578</v>
      </c>
      <c r="L193" s="795" t="s">
        <v>2576</v>
      </c>
      <c r="M193" s="1006" t="s">
        <v>402</v>
      </c>
      <c r="N193" s="1006" t="s">
        <v>402</v>
      </c>
      <c r="O193" s="1006" t="s">
        <v>174</v>
      </c>
      <c r="P193" s="1009" t="s">
        <v>2579</v>
      </c>
      <c r="Q193" s="1008">
        <v>2</v>
      </c>
      <c r="R193" s="1008">
        <v>5</v>
      </c>
      <c r="S193" s="477" t="s">
        <v>354</v>
      </c>
      <c r="T193" s="1007" t="s">
        <v>2581</v>
      </c>
      <c r="U193" s="1009" t="s">
        <v>167</v>
      </c>
      <c r="V193" s="1006">
        <v>15</v>
      </c>
      <c r="W193" s="1006">
        <v>15</v>
      </c>
      <c r="X193" s="1006">
        <v>15</v>
      </c>
      <c r="Y193" s="1006">
        <v>15</v>
      </c>
      <c r="Z193" s="1006">
        <v>15</v>
      </c>
      <c r="AA193" s="1006">
        <v>15</v>
      </c>
      <c r="AB193" s="1006">
        <v>10</v>
      </c>
      <c r="AC193" s="1006">
        <f t="shared" ref="AC193" si="24">SUM(V193:AB193)</f>
        <v>100</v>
      </c>
      <c r="AD193" s="1006" t="s">
        <v>161</v>
      </c>
      <c r="AE193" s="1010" t="s">
        <v>161</v>
      </c>
      <c r="AF193" s="1010" t="s">
        <v>161</v>
      </c>
      <c r="AG193" s="1010">
        <v>100</v>
      </c>
      <c r="AH193" s="1010">
        <f t="shared" si="17"/>
        <v>100</v>
      </c>
      <c r="AI193" s="306">
        <f t="shared" ref="AI193" si="25">AVERAGE(AH193)</f>
        <v>100</v>
      </c>
      <c r="AJ193" s="1006" t="s">
        <v>161</v>
      </c>
      <c r="AK193" s="1006" t="s">
        <v>361</v>
      </c>
      <c r="AL193" s="1011">
        <v>1</v>
      </c>
      <c r="AM193" s="1011">
        <v>5</v>
      </c>
      <c r="AN193" s="477" t="s">
        <v>354</v>
      </c>
      <c r="AO193" s="1009" t="s">
        <v>403</v>
      </c>
      <c r="AP193" s="1130" t="s">
        <v>2585</v>
      </c>
      <c r="AQ193" s="655">
        <v>1</v>
      </c>
      <c r="AR193" s="306" t="s">
        <v>2315</v>
      </c>
      <c r="AS193" s="306" t="s">
        <v>770</v>
      </c>
      <c r="AT193" s="982">
        <v>44058</v>
      </c>
      <c r="AU193" s="982">
        <v>44195</v>
      </c>
      <c r="AV193" s="306">
        <v>1</v>
      </c>
      <c r="AW193" s="308" t="s">
        <v>2317</v>
      </c>
      <c r="AX193" s="1009" t="s">
        <v>435</v>
      </c>
      <c r="AY193" s="1009" t="s">
        <v>435</v>
      </c>
      <c r="AZ193" s="1009" t="s">
        <v>435</v>
      </c>
      <c r="BA193" s="1009" t="s">
        <v>435</v>
      </c>
      <c r="BB193" s="1009" t="s">
        <v>435</v>
      </c>
      <c r="BC193" s="1009" t="s">
        <v>435</v>
      </c>
      <c r="BD193" s="1028">
        <v>44061</v>
      </c>
      <c r="BE193" s="997" t="s">
        <v>3654</v>
      </c>
      <c r="BF193" s="1016">
        <v>0.7</v>
      </c>
      <c r="BG193" s="985">
        <v>44075</v>
      </c>
      <c r="BH193" s="1014" t="s">
        <v>620</v>
      </c>
      <c r="BI193" s="154">
        <v>44160</v>
      </c>
      <c r="BJ193" s="842" t="s">
        <v>4567</v>
      </c>
      <c r="BK193" s="314" t="s">
        <v>4566</v>
      </c>
      <c r="BL193" s="154">
        <v>44172</v>
      </c>
      <c r="BM193" s="660" t="s">
        <v>620</v>
      </c>
    </row>
    <row r="194" spans="1:65" s="98" customFormat="1" ht="50.1" customHeight="1" x14ac:dyDescent="0.3">
      <c r="A194" s="122"/>
      <c r="B194" s="438">
        <v>101</v>
      </c>
      <c r="C194" s="1608" t="s">
        <v>295</v>
      </c>
      <c r="D194" s="918" t="s">
        <v>296</v>
      </c>
      <c r="E194" s="92" t="s">
        <v>164</v>
      </c>
      <c r="F194" s="72" t="s">
        <v>1746</v>
      </c>
      <c r="G194" s="92" t="s">
        <v>323</v>
      </c>
      <c r="H194" s="92" t="s">
        <v>402</v>
      </c>
      <c r="I194" s="326" t="s">
        <v>1747</v>
      </c>
      <c r="J194" s="92" t="s">
        <v>402</v>
      </c>
      <c r="K194" s="400" t="s">
        <v>1748</v>
      </c>
      <c r="L194" s="388" t="s">
        <v>1749</v>
      </c>
      <c r="M194" s="92" t="s">
        <v>402</v>
      </c>
      <c r="N194" s="92" t="s">
        <v>402</v>
      </c>
      <c r="O194" s="92" t="s">
        <v>165</v>
      </c>
      <c r="P194" s="198" t="s">
        <v>1689</v>
      </c>
      <c r="Q194" s="476">
        <v>3</v>
      </c>
      <c r="R194" s="476">
        <v>5</v>
      </c>
      <c r="S194" s="477" t="s">
        <v>354</v>
      </c>
      <c r="T194" s="460" t="s">
        <v>1750</v>
      </c>
      <c r="U194" s="63" t="s">
        <v>167</v>
      </c>
      <c r="V194" s="92">
        <v>15</v>
      </c>
      <c r="W194" s="92">
        <v>15</v>
      </c>
      <c r="X194" s="92">
        <v>15</v>
      </c>
      <c r="Y194" s="92">
        <v>15</v>
      </c>
      <c r="Z194" s="92">
        <v>15</v>
      </c>
      <c r="AA194" s="92">
        <v>15</v>
      </c>
      <c r="AB194" s="92">
        <v>10</v>
      </c>
      <c r="AC194" s="92">
        <f t="shared" si="21"/>
        <v>100</v>
      </c>
      <c r="AD194" s="92" t="s">
        <v>161</v>
      </c>
      <c r="AE194" s="120" t="s">
        <v>162</v>
      </c>
      <c r="AF194" s="120" t="s">
        <v>162</v>
      </c>
      <c r="AG194" s="120">
        <v>50</v>
      </c>
      <c r="AH194" s="120">
        <f t="shared" si="17"/>
        <v>75</v>
      </c>
      <c r="AI194" s="127">
        <f>AVERAGE(AH194)</f>
        <v>75</v>
      </c>
      <c r="AJ194" s="92" t="s">
        <v>162</v>
      </c>
      <c r="AK194" s="92" t="s">
        <v>361</v>
      </c>
      <c r="AL194" s="160">
        <v>2</v>
      </c>
      <c r="AM194" s="160">
        <v>5</v>
      </c>
      <c r="AN194" s="477" t="s">
        <v>354</v>
      </c>
      <c r="AO194" s="93" t="s">
        <v>403</v>
      </c>
      <c r="AP194" s="1138" t="s">
        <v>3964</v>
      </c>
      <c r="AQ194" s="349">
        <v>1</v>
      </c>
      <c r="AR194" s="198" t="s">
        <v>1752</v>
      </c>
      <c r="AS194" s="347" t="s">
        <v>1911</v>
      </c>
      <c r="AT194" s="199">
        <v>43831</v>
      </c>
      <c r="AU194" s="199">
        <v>44195</v>
      </c>
      <c r="AV194" s="393">
        <v>2</v>
      </c>
      <c r="AW194" s="200" t="s">
        <v>1754</v>
      </c>
      <c r="AX194" s="390" t="s">
        <v>1755</v>
      </c>
      <c r="AY194" s="351" t="s">
        <v>1912</v>
      </c>
      <c r="AZ194" s="400" t="s">
        <v>1913</v>
      </c>
      <c r="BA194" s="349" t="s">
        <v>1914</v>
      </c>
      <c r="BB194" s="241">
        <v>43955</v>
      </c>
      <c r="BC194" s="492" t="s">
        <v>960</v>
      </c>
      <c r="BD194" s="689" t="s">
        <v>3410</v>
      </c>
      <c r="BE194" s="831" t="s">
        <v>3412</v>
      </c>
      <c r="BF194" s="695" t="s">
        <v>3411</v>
      </c>
      <c r="BG194" s="803">
        <v>44075</v>
      </c>
      <c r="BH194" s="828" t="s">
        <v>937</v>
      </c>
      <c r="BI194" s="632" t="s">
        <v>4185</v>
      </c>
      <c r="BJ194" s="815" t="s">
        <v>4187</v>
      </c>
      <c r="BK194" s="74" t="s">
        <v>4186</v>
      </c>
      <c r="BL194" s="154">
        <v>44172</v>
      </c>
      <c r="BM194" s="857" t="s">
        <v>612</v>
      </c>
    </row>
    <row r="195" spans="1:65" s="98" customFormat="1" ht="50.1" customHeight="1" x14ac:dyDescent="0.3">
      <c r="A195" s="122"/>
      <c r="B195" s="438">
        <v>102</v>
      </c>
      <c r="C195" s="1608" t="s">
        <v>299</v>
      </c>
      <c r="D195" s="326" t="s">
        <v>74</v>
      </c>
      <c r="E195" s="92" t="s">
        <v>164</v>
      </c>
      <c r="F195" s="72" t="s">
        <v>920</v>
      </c>
      <c r="G195" s="92" t="s">
        <v>326</v>
      </c>
      <c r="H195" s="92" t="s">
        <v>435</v>
      </c>
      <c r="I195" s="973" t="s">
        <v>2710</v>
      </c>
      <c r="J195" s="92" t="s">
        <v>402</v>
      </c>
      <c r="K195" s="400" t="s">
        <v>3199</v>
      </c>
      <c r="L195" s="388" t="s">
        <v>2711</v>
      </c>
      <c r="M195" s="92" t="s">
        <v>402</v>
      </c>
      <c r="N195" s="92" t="s">
        <v>402</v>
      </c>
      <c r="O195" s="92" t="s">
        <v>165</v>
      </c>
      <c r="P195" s="198" t="s">
        <v>2712</v>
      </c>
      <c r="Q195" s="476">
        <v>4</v>
      </c>
      <c r="R195" s="476">
        <v>4</v>
      </c>
      <c r="S195" s="477" t="s">
        <v>354</v>
      </c>
      <c r="T195" s="525" t="s">
        <v>2713</v>
      </c>
      <c r="U195" s="63" t="s">
        <v>167</v>
      </c>
      <c r="V195" s="92">
        <v>15</v>
      </c>
      <c r="W195" s="92">
        <v>15</v>
      </c>
      <c r="X195" s="92">
        <v>15</v>
      </c>
      <c r="Y195" s="92">
        <v>15</v>
      </c>
      <c r="Z195" s="92">
        <v>15</v>
      </c>
      <c r="AA195" s="92">
        <v>15</v>
      </c>
      <c r="AB195" s="92">
        <v>10</v>
      </c>
      <c r="AC195" s="92">
        <f t="shared" ref="AC195:AC202" si="26">SUM(V195:AB195)</f>
        <v>100</v>
      </c>
      <c r="AD195" s="92" t="s">
        <v>161</v>
      </c>
      <c r="AE195" s="120" t="s">
        <v>161</v>
      </c>
      <c r="AF195" s="120" t="s">
        <v>161</v>
      </c>
      <c r="AG195" s="120">
        <v>100</v>
      </c>
      <c r="AH195" s="120">
        <f t="shared" ref="AH195:AH207" si="27">AVERAGE(AC195,AG195)</f>
        <v>100</v>
      </c>
      <c r="AI195" s="127">
        <f>AVERAGE(AH195:AH196)</f>
        <v>100</v>
      </c>
      <c r="AJ195" s="92" t="s">
        <v>161</v>
      </c>
      <c r="AK195" s="92" t="s">
        <v>361</v>
      </c>
      <c r="AL195" s="160">
        <v>2</v>
      </c>
      <c r="AM195" s="160">
        <v>4</v>
      </c>
      <c r="AN195" s="477" t="s">
        <v>353</v>
      </c>
      <c r="AO195" s="93" t="s">
        <v>403</v>
      </c>
      <c r="AP195" s="1116" t="s">
        <v>2714</v>
      </c>
      <c r="AQ195" s="349">
        <v>0.5</v>
      </c>
      <c r="AR195" s="198" t="s">
        <v>2715</v>
      </c>
      <c r="AS195" s="395" t="s">
        <v>2716</v>
      </c>
      <c r="AT195" s="382">
        <v>43831</v>
      </c>
      <c r="AU195" s="382">
        <v>44195</v>
      </c>
      <c r="AV195" s="397">
        <v>1</v>
      </c>
      <c r="AW195" s="200" t="s">
        <v>2717</v>
      </c>
      <c r="AX195" s="198" t="s">
        <v>2718</v>
      </c>
      <c r="AY195" s="351" t="s">
        <v>2719</v>
      </c>
      <c r="AZ195" s="400" t="s">
        <v>2720</v>
      </c>
      <c r="BA195" s="240" t="s">
        <v>2721</v>
      </c>
      <c r="BB195" s="241">
        <v>43955</v>
      </c>
      <c r="BC195" s="493" t="s">
        <v>937</v>
      </c>
      <c r="BD195" s="651" t="s">
        <v>3534</v>
      </c>
      <c r="BE195" s="826" t="s">
        <v>3535</v>
      </c>
      <c r="BF195" s="365" t="s">
        <v>3536</v>
      </c>
      <c r="BG195" s="803">
        <v>44075</v>
      </c>
      <c r="BH195" s="828" t="s">
        <v>937</v>
      </c>
      <c r="BI195" s="630" t="s">
        <v>4426</v>
      </c>
      <c r="BJ195" s="326" t="s">
        <v>4538</v>
      </c>
      <c r="BK195" s="74" t="s">
        <v>4427</v>
      </c>
      <c r="BL195" s="154">
        <v>44172</v>
      </c>
      <c r="BM195" s="828" t="s">
        <v>937</v>
      </c>
    </row>
    <row r="196" spans="1:65" s="98" customFormat="1" ht="50.1" customHeight="1" x14ac:dyDescent="0.3">
      <c r="A196" s="122"/>
      <c r="B196" s="438">
        <v>102</v>
      </c>
      <c r="C196" s="1608" t="s">
        <v>299</v>
      </c>
      <c r="D196" s="326" t="s">
        <v>74</v>
      </c>
      <c r="E196" s="92" t="s">
        <v>164</v>
      </c>
      <c r="F196" s="72" t="s">
        <v>920</v>
      </c>
      <c r="G196" s="92" t="s">
        <v>326</v>
      </c>
      <c r="H196" s="92" t="s">
        <v>435</v>
      </c>
      <c r="I196" s="973" t="s">
        <v>2710</v>
      </c>
      <c r="J196" s="92" t="s">
        <v>402</v>
      </c>
      <c r="K196" s="400" t="s">
        <v>3200</v>
      </c>
      <c r="L196" s="388" t="s">
        <v>2711</v>
      </c>
      <c r="M196" s="92" t="s">
        <v>402</v>
      </c>
      <c r="N196" s="92" t="s">
        <v>402</v>
      </c>
      <c r="O196" s="92" t="s">
        <v>165</v>
      </c>
      <c r="P196" s="198" t="s">
        <v>2712</v>
      </c>
      <c r="Q196" s="476"/>
      <c r="R196" s="476"/>
      <c r="S196" s="477"/>
      <c r="T196" s="525" t="s">
        <v>2722</v>
      </c>
      <c r="U196" s="63" t="s">
        <v>167</v>
      </c>
      <c r="V196" s="92">
        <v>15</v>
      </c>
      <c r="W196" s="92">
        <v>15</v>
      </c>
      <c r="X196" s="92">
        <v>15</v>
      </c>
      <c r="Y196" s="92">
        <v>15</v>
      </c>
      <c r="Z196" s="92">
        <v>15</v>
      </c>
      <c r="AA196" s="92">
        <v>15</v>
      </c>
      <c r="AB196" s="92">
        <v>10</v>
      </c>
      <c r="AC196" s="92">
        <f t="shared" si="26"/>
        <v>100</v>
      </c>
      <c r="AD196" s="92" t="s">
        <v>161</v>
      </c>
      <c r="AE196" s="120" t="s">
        <v>161</v>
      </c>
      <c r="AF196" s="120" t="s">
        <v>161</v>
      </c>
      <c r="AG196" s="120">
        <v>100</v>
      </c>
      <c r="AH196" s="120">
        <f t="shared" si="27"/>
        <v>100</v>
      </c>
      <c r="AI196" s="127"/>
      <c r="AJ196" s="92" t="s">
        <v>161</v>
      </c>
      <c r="AK196" s="92" t="s">
        <v>361</v>
      </c>
      <c r="AL196" s="160"/>
      <c r="AM196" s="160"/>
      <c r="AN196" s="477"/>
      <c r="AO196" s="93" t="s">
        <v>403</v>
      </c>
      <c r="AP196" s="1116" t="s">
        <v>2723</v>
      </c>
      <c r="AQ196" s="349">
        <v>0.5</v>
      </c>
      <c r="AR196" s="198" t="s">
        <v>2724</v>
      </c>
      <c r="AS196" s="395" t="s">
        <v>2716</v>
      </c>
      <c r="AT196" s="382">
        <v>43831</v>
      </c>
      <c r="AU196" s="382">
        <v>44195</v>
      </c>
      <c r="AV196" s="397">
        <v>1</v>
      </c>
      <c r="AW196" s="200" t="s">
        <v>2725</v>
      </c>
      <c r="AX196" s="198" t="s">
        <v>2718</v>
      </c>
      <c r="AY196" s="351" t="s">
        <v>2719</v>
      </c>
      <c r="AZ196" s="400" t="s">
        <v>2726</v>
      </c>
      <c r="BA196" s="240" t="s">
        <v>2727</v>
      </c>
      <c r="BB196" s="241">
        <v>43955</v>
      </c>
      <c r="BC196" s="493" t="s">
        <v>937</v>
      </c>
      <c r="BD196" s="651" t="s">
        <v>3534</v>
      </c>
      <c r="BE196" s="826" t="s">
        <v>3537</v>
      </c>
      <c r="BF196" s="841" t="s">
        <v>3536</v>
      </c>
      <c r="BG196" s="803">
        <v>44075</v>
      </c>
      <c r="BH196" s="828" t="s">
        <v>937</v>
      </c>
      <c r="BI196" s="630" t="s">
        <v>4426</v>
      </c>
      <c r="BJ196" s="326" t="s">
        <v>4539</v>
      </c>
      <c r="BK196" s="74" t="s">
        <v>4428</v>
      </c>
      <c r="BL196" s="154">
        <v>44172</v>
      </c>
      <c r="BM196" s="828" t="s">
        <v>937</v>
      </c>
    </row>
    <row r="197" spans="1:65" s="98" customFormat="1" ht="50.1" customHeight="1" x14ac:dyDescent="0.3">
      <c r="A197" s="122"/>
      <c r="B197" s="438">
        <v>103</v>
      </c>
      <c r="C197" s="1608" t="s">
        <v>299</v>
      </c>
      <c r="D197" s="326" t="s">
        <v>74</v>
      </c>
      <c r="E197" s="92" t="s">
        <v>164</v>
      </c>
      <c r="F197" s="72" t="s">
        <v>1115</v>
      </c>
      <c r="G197" s="92" t="s">
        <v>326</v>
      </c>
      <c r="H197" s="92" t="s">
        <v>435</v>
      </c>
      <c r="I197" s="326" t="s">
        <v>2728</v>
      </c>
      <c r="J197" s="92" t="s">
        <v>402</v>
      </c>
      <c r="K197" s="535" t="s">
        <v>2729</v>
      </c>
      <c r="L197" s="388" t="s">
        <v>2730</v>
      </c>
      <c r="M197" s="92" t="s">
        <v>402</v>
      </c>
      <c r="N197" s="92" t="s">
        <v>402</v>
      </c>
      <c r="O197" s="92" t="s">
        <v>165</v>
      </c>
      <c r="P197" s="198" t="s">
        <v>2696</v>
      </c>
      <c r="Q197" s="476">
        <v>5</v>
      </c>
      <c r="R197" s="476">
        <v>4</v>
      </c>
      <c r="S197" s="477" t="s">
        <v>354</v>
      </c>
      <c r="T197" s="526" t="s">
        <v>2731</v>
      </c>
      <c r="U197" s="63" t="s">
        <v>167</v>
      </c>
      <c r="V197" s="92">
        <v>15</v>
      </c>
      <c r="W197" s="92">
        <v>15</v>
      </c>
      <c r="X197" s="92">
        <v>15</v>
      </c>
      <c r="Y197" s="92">
        <v>15</v>
      </c>
      <c r="Z197" s="92">
        <v>15</v>
      </c>
      <c r="AA197" s="92">
        <v>15</v>
      </c>
      <c r="AB197" s="92">
        <v>10</v>
      </c>
      <c r="AC197" s="92">
        <f t="shared" si="26"/>
        <v>100</v>
      </c>
      <c r="AD197" s="92" t="s">
        <v>161</v>
      </c>
      <c r="AE197" s="120" t="s">
        <v>161</v>
      </c>
      <c r="AF197" s="120" t="s">
        <v>161</v>
      </c>
      <c r="AG197" s="120">
        <v>100</v>
      </c>
      <c r="AH197" s="120">
        <f t="shared" si="27"/>
        <v>100</v>
      </c>
      <c r="AI197" s="127">
        <f>AVERAGE(AH197)</f>
        <v>100</v>
      </c>
      <c r="AJ197" s="92" t="s">
        <v>161</v>
      </c>
      <c r="AK197" s="92" t="s">
        <v>361</v>
      </c>
      <c r="AL197" s="160">
        <v>3</v>
      </c>
      <c r="AM197" s="160">
        <v>4</v>
      </c>
      <c r="AN197" s="477" t="s">
        <v>354</v>
      </c>
      <c r="AO197" s="93" t="s">
        <v>403</v>
      </c>
      <c r="AP197" s="1116" t="s">
        <v>2732</v>
      </c>
      <c r="AQ197" s="397">
        <v>1</v>
      </c>
      <c r="AR197" s="198" t="s">
        <v>2733</v>
      </c>
      <c r="AS197" s="198" t="s">
        <v>2734</v>
      </c>
      <c r="AT197" s="382">
        <v>43831</v>
      </c>
      <c r="AU197" s="382">
        <v>44195</v>
      </c>
      <c r="AV197" s="236">
        <v>100</v>
      </c>
      <c r="AW197" s="200" t="s">
        <v>2735</v>
      </c>
      <c r="AX197" s="198" t="s">
        <v>2736</v>
      </c>
      <c r="AY197" s="351" t="s">
        <v>2737</v>
      </c>
      <c r="AZ197" s="433" t="s">
        <v>2738</v>
      </c>
      <c r="BA197" s="240" t="s">
        <v>2739</v>
      </c>
      <c r="BB197" s="241">
        <v>43955</v>
      </c>
      <c r="BC197" s="493" t="s">
        <v>937</v>
      </c>
      <c r="BD197" s="651" t="s">
        <v>3538</v>
      </c>
      <c r="BE197" s="874" t="s">
        <v>3539</v>
      </c>
      <c r="BF197" s="652" t="s">
        <v>3540</v>
      </c>
      <c r="BG197" s="803">
        <v>44075</v>
      </c>
      <c r="BH197" s="660" t="s">
        <v>620</v>
      </c>
      <c r="BI197" s="630" t="s">
        <v>4429</v>
      </c>
      <c r="BJ197" s="326" t="s">
        <v>4540</v>
      </c>
      <c r="BK197" s="74" t="s">
        <v>4430</v>
      </c>
      <c r="BL197" s="154">
        <v>44172</v>
      </c>
      <c r="BM197" s="828" t="s">
        <v>937</v>
      </c>
    </row>
    <row r="198" spans="1:65" s="98" customFormat="1" ht="50.1" customHeight="1" x14ac:dyDescent="0.3">
      <c r="A198" s="122"/>
      <c r="B198" s="438">
        <v>103</v>
      </c>
      <c r="C198" s="1608" t="s">
        <v>299</v>
      </c>
      <c r="D198" s="326" t="s">
        <v>74</v>
      </c>
      <c r="E198" s="92" t="s">
        <v>164</v>
      </c>
      <c r="F198" s="73" t="s">
        <v>1115</v>
      </c>
      <c r="G198" s="92" t="s">
        <v>326</v>
      </c>
      <c r="H198" s="92" t="s">
        <v>435</v>
      </c>
      <c r="I198" s="326" t="s">
        <v>2728</v>
      </c>
      <c r="J198" s="92" t="s">
        <v>402</v>
      </c>
      <c r="K198" s="535" t="s">
        <v>2740</v>
      </c>
      <c r="L198" s="872" t="s">
        <v>2730</v>
      </c>
      <c r="M198" s="92" t="s">
        <v>402</v>
      </c>
      <c r="N198" s="92" t="s">
        <v>402</v>
      </c>
      <c r="O198" s="92" t="s">
        <v>165</v>
      </c>
      <c r="P198" s="63" t="s">
        <v>2696</v>
      </c>
      <c r="Q198" s="160"/>
      <c r="R198" s="160"/>
      <c r="S198" s="545"/>
      <c r="T198" s="73" t="s">
        <v>691</v>
      </c>
      <c r="U198" s="63" t="s">
        <v>402</v>
      </c>
      <c r="V198" s="92"/>
      <c r="W198" s="92"/>
      <c r="X198" s="92"/>
      <c r="Y198" s="92"/>
      <c r="Z198" s="92"/>
      <c r="AA198" s="92"/>
      <c r="AB198" s="92"/>
      <c r="AC198" s="92">
        <f t="shared" si="26"/>
        <v>0</v>
      </c>
      <c r="AD198" s="92"/>
      <c r="AE198" s="120"/>
      <c r="AF198" s="120"/>
      <c r="AG198" s="120"/>
      <c r="AH198" s="120">
        <f t="shared" si="27"/>
        <v>0</v>
      </c>
      <c r="AI198" s="93"/>
      <c r="AJ198" s="92"/>
      <c r="AK198" s="92"/>
      <c r="AL198" s="160"/>
      <c r="AM198" s="160"/>
      <c r="AN198" s="545"/>
      <c r="AO198" s="527"/>
      <c r="AP198" s="464"/>
      <c r="AQ198" s="63" t="s">
        <v>691</v>
      </c>
      <c r="AR198" s="63" t="s">
        <v>691</v>
      </c>
      <c r="AS198" s="63" t="s">
        <v>691</v>
      </c>
      <c r="AT198" s="495" t="s">
        <v>691</v>
      </c>
      <c r="AU198" s="495" t="s">
        <v>691</v>
      </c>
      <c r="AV198" s="63" t="s">
        <v>691</v>
      </c>
      <c r="AW198" s="63" t="s">
        <v>691</v>
      </c>
      <c r="AX198" s="63" t="s">
        <v>691</v>
      </c>
      <c r="AY198" s="63" t="s">
        <v>691</v>
      </c>
      <c r="AZ198" s="63" t="s">
        <v>691</v>
      </c>
      <c r="BA198" s="63" t="s">
        <v>691</v>
      </c>
      <c r="BB198" s="63" t="s">
        <v>691</v>
      </c>
      <c r="BC198" s="63" t="s">
        <v>691</v>
      </c>
      <c r="BD198" s="625" t="s">
        <v>761</v>
      </c>
      <c r="BE198" s="875" t="s">
        <v>761</v>
      </c>
      <c r="BF198" s="365" t="s">
        <v>761</v>
      </c>
      <c r="BG198" s="155"/>
      <c r="BH198" s="97"/>
      <c r="BI198" s="378" t="s">
        <v>402</v>
      </c>
      <c r="BJ198" s="378" t="s">
        <v>402</v>
      </c>
      <c r="BK198" s="378" t="s">
        <v>402</v>
      </c>
      <c r="BL198" s="155"/>
      <c r="BM198" s="97"/>
    </row>
    <row r="199" spans="1:65" s="98" customFormat="1" ht="50.1" customHeight="1" x14ac:dyDescent="0.3">
      <c r="A199" s="122"/>
      <c r="B199" s="438">
        <v>110</v>
      </c>
      <c r="C199" s="1608" t="s">
        <v>299</v>
      </c>
      <c r="D199" s="326" t="s">
        <v>74</v>
      </c>
      <c r="E199" s="92" t="s">
        <v>164</v>
      </c>
      <c r="F199" s="72" t="s">
        <v>1115</v>
      </c>
      <c r="G199" s="92" t="s">
        <v>323</v>
      </c>
      <c r="H199" s="92" t="s">
        <v>402</v>
      </c>
      <c r="I199" s="326" t="s">
        <v>2952</v>
      </c>
      <c r="J199" s="92" t="s">
        <v>402</v>
      </c>
      <c r="K199" s="326" t="s">
        <v>4708</v>
      </c>
      <c r="L199" s="535" t="s">
        <v>2953</v>
      </c>
      <c r="M199" s="92" t="s">
        <v>402</v>
      </c>
      <c r="N199" s="92" t="s">
        <v>402</v>
      </c>
      <c r="O199" s="92" t="s">
        <v>165</v>
      </c>
      <c r="P199" s="63" t="s">
        <v>541</v>
      </c>
      <c r="Q199" s="476">
        <v>5</v>
      </c>
      <c r="R199" s="476">
        <v>4</v>
      </c>
      <c r="S199" s="477" t="s">
        <v>354</v>
      </c>
      <c r="T199" s="73" t="s">
        <v>2982</v>
      </c>
      <c r="U199" s="63" t="s">
        <v>167</v>
      </c>
      <c r="V199" s="92">
        <v>15</v>
      </c>
      <c r="W199" s="92">
        <v>15</v>
      </c>
      <c r="X199" s="92">
        <v>15</v>
      </c>
      <c r="Y199" s="92">
        <v>15</v>
      </c>
      <c r="Z199" s="92">
        <v>15</v>
      </c>
      <c r="AA199" s="92">
        <v>15</v>
      </c>
      <c r="AB199" s="92">
        <v>10</v>
      </c>
      <c r="AC199" s="92">
        <f t="shared" si="26"/>
        <v>100</v>
      </c>
      <c r="AD199" s="92" t="s">
        <v>161</v>
      </c>
      <c r="AE199" s="120" t="s">
        <v>161</v>
      </c>
      <c r="AF199" s="120" t="s">
        <v>161</v>
      </c>
      <c r="AG199" s="120">
        <v>100</v>
      </c>
      <c r="AH199" s="120">
        <f t="shared" si="27"/>
        <v>100</v>
      </c>
      <c r="AI199" s="127">
        <f>AVERAGE(AH199:AH200)</f>
        <v>100</v>
      </c>
      <c r="AJ199" s="92" t="s">
        <v>161</v>
      </c>
      <c r="AK199" s="92" t="s">
        <v>361</v>
      </c>
      <c r="AL199" s="160">
        <v>3</v>
      </c>
      <c r="AM199" s="160">
        <v>4</v>
      </c>
      <c r="AN199" s="477" t="s">
        <v>354</v>
      </c>
      <c r="AO199" s="93" t="s">
        <v>403</v>
      </c>
      <c r="AP199" s="1116" t="s">
        <v>2984</v>
      </c>
      <c r="AQ199" s="479">
        <v>0.5</v>
      </c>
      <c r="AR199" s="63" t="s">
        <v>2985</v>
      </c>
      <c r="AS199" s="63" t="s">
        <v>2986</v>
      </c>
      <c r="AT199" s="199">
        <v>43831</v>
      </c>
      <c r="AU199" s="199">
        <v>44195</v>
      </c>
      <c r="AV199" s="360">
        <v>1</v>
      </c>
      <c r="AW199" s="198" t="s">
        <v>2987</v>
      </c>
      <c r="AX199" s="63" t="s">
        <v>2988</v>
      </c>
      <c r="AY199" s="351" t="s">
        <v>2989</v>
      </c>
      <c r="AZ199" s="363" t="s">
        <v>2990</v>
      </c>
      <c r="BA199" s="649" t="s">
        <v>2991</v>
      </c>
      <c r="BB199" s="241">
        <v>43955</v>
      </c>
      <c r="BC199" s="493" t="s">
        <v>937</v>
      </c>
      <c r="BD199" s="95" t="s">
        <v>3576</v>
      </c>
      <c r="BE199" s="876" t="s">
        <v>3577</v>
      </c>
      <c r="BF199" s="364" t="s">
        <v>3622</v>
      </c>
      <c r="BG199" s="803">
        <v>44075</v>
      </c>
      <c r="BH199" s="660" t="s">
        <v>620</v>
      </c>
      <c r="BI199" s="630" t="s">
        <v>4350</v>
      </c>
      <c r="BJ199" s="326" t="s">
        <v>4541</v>
      </c>
      <c r="BK199" s="74" t="s">
        <v>4352</v>
      </c>
      <c r="BL199" s="154">
        <v>44172</v>
      </c>
      <c r="BM199" s="660" t="s">
        <v>620</v>
      </c>
    </row>
    <row r="200" spans="1:65" s="98" customFormat="1" ht="50.1" customHeight="1" x14ac:dyDescent="0.3">
      <c r="A200" s="122"/>
      <c r="B200" s="438">
        <v>110</v>
      </c>
      <c r="C200" s="1608" t="s">
        <v>299</v>
      </c>
      <c r="D200" s="326" t="s">
        <v>74</v>
      </c>
      <c r="E200" s="92" t="s">
        <v>164</v>
      </c>
      <c r="F200" s="72" t="s">
        <v>1115</v>
      </c>
      <c r="G200" s="92" t="s">
        <v>323</v>
      </c>
      <c r="H200" s="92" t="s">
        <v>402</v>
      </c>
      <c r="I200" s="326" t="s">
        <v>2952</v>
      </c>
      <c r="J200" s="92" t="s">
        <v>402</v>
      </c>
      <c r="K200" s="326" t="s">
        <v>4708</v>
      </c>
      <c r="L200" s="535" t="s">
        <v>2953</v>
      </c>
      <c r="M200" s="92" t="s">
        <v>402</v>
      </c>
      <c r="N200" s="92" t="s">
        <v>402</v>
      </c>
      <c r="O200" s="92" t="s">
        <v>165</v>
      </c>
      <c r="P200" s="63" t="s">
        <v>541</v>
      </c>
      <c r="Q200" s="476"/>
      <c r="R200" s="476"/>
      <c r="S200" s="477"/>
      <c r="T200" s="73" t="s">
        <v>2983</v>
      </c>
      <c r="U200" s="63" t="s">
        <v>167</v>
      </c>
      <c r="V200" s="92">
        <v>15</v>
      </c>
      <c r="W200" s="92">
        <v>15</v>
      </c>
      <c r="X200" s="92">
        <v>15</v>
      </c>
      <c r="Y200" s="92">
        <v>15</v>
      </c>
      <c r="Z200" s="92">
        <v>15</v>
      </c>
      <c r="AA200" s="92">
        <v>15</v>
      </c>
      <c r="AB200" s="92">
        <v>10</v>
      </c>
      <c r="AC200" s="92">
        <f t="shared" si="26"/>
        <v>100</v>
      </c>
      <c r="AD200" s="92" t="s">
        <v>161</v>
      </c>
      <c r="AE200" s="120" t="s">
        <v>161</v>
      </c>
      <c r="AF200" s="120" t="s">
        <v>161</v>
      </c>
      <c r="AG200" s="120">
        <v>100</v>
      </c>
      <c r="AH200" s="120">
        <f t="shared" si="27"/>
        <v>100</v>
      </c>
      <c r="AI200" s="127"/>
      <c r="AJ200" s="92"/>
      <c r="AK200" s="92" t="s">
        <v>361</v>
      </c>
      <c r="AL200" s="160"/>
      <c r="AM200" s="160"/>
      <c r="AN200" s="477"/>
      <c r="AO200" s="93" t="s">
        <v>403</v>
      </c>
      <c r="AP200" s="1116" t="s">
        <v>2992</v>
      </c>
      <c r="AQ200" s="479">
        <v>0.5</v>
      </c>
      <c r="AR200" s="544" t="s">
        <v>2993</v>
      </c>
      <c r="AS200" s="63" t="s">
        <v>2986</v>
      </c>
      <c r="AT200" s="199">
        <v>43831</v>
      </c>
      <c r="AU200" s="199">
        <v>44195</v>
      </c>
      <c r="AV200" s="360">
        <v>1</v>
      </c>
      <c r="AW200" s="198" t="s">
        <v>2994</v>
      </c>
      <c r="AX200" s="63" t="s">
        <v>2988</v>
      </c>
      <c r="AY200" s="351" t="s">
        <v>2995</v>
      </c>
      <c r="AZ200" s="363" t="s">
        <v>2996</v>
      </c>
      <c r="BA200" s="240" t="s">
        <v>2991</v>
      </c>
      <c r="BB200" s="241">
        <v>43955</v>
      </c>
      <c r="BC200" s="493" t="s">
        <v>937</v>
      </c>
      <c r="BD200" s="95" t="s">
        <v>3575</v>
      </c>
      <c r="BE200" s="876" t="s">
        <v>3578</v>
      </c>
      <c r="BF200" s="963" t="s">
        <v>3622</v>
      </c>
      <c r="BG200" s="803">
        <v>44075</v>
      </c>
      <c r="BH200" s="660" t="s">
        <v>620</v>
      </c>
      <c r="BI200" s="630" t="s">
        <v>4351</v>
      </c>
      <c r="BJ200" s="326" t="s">
        <v>4542</v>
      </c>
      <c r="BK200" s="74" t="s">
        <v>4352</v>
      </c>
      <c r="BL200" s="154">
        <v>44172</v>
      </c>
      <c r="BM200" s="660" t="s">
        <v>620</v>
      </c>
    </row>
    <row r="201" spans="1:65" s="98" customFormat="1" ht="50.1" customHeight="1" x14ac:dyDescent="0.3">
      <c r="A201" s="122"/>
      <c r="B201" s="438">
        <v>111</v>
      </c>
      <c r="C201" s="1608" t="s">
        <v>299</v>
      </c>
      <c r="D201" s="326" t="s">
        <v>74</v>
      </c>
      <c r="E201" s="92" t="s">
        <v>164</v>
      </c>
      <c r="F201" s="72" t="s">
        <v>1115</v>
      </c>
      <c r="G201" s="92" t="s">
        <v>323</v>
      </c>
      <c r="H201" s="92" t="s">
        <v>402</v>
      </c>
      <c r="I201" s="326" t="s">
        <v>2954</v>
      </c>
      <c r="J201" s="92" t="s">
        <v>402</v>
      </c>
      <c r="K201" s="326" t="s">
        <v>4709</v>
      </c>
      <c r="L201" s="535" t="s">
        <v>2955</v>
      </c>
      <c r="M201" s="92" t="s">
        <v>402</v>
      </c>
      <c r="N201" s="92" t="s">
        <v>402</v>
      </c>
      <c r="O201" s="92" t="s">
        <v>165</v>
      </c>
      <c r="P201" s="63" t="s">
        <v>2977</v>
      </c>
      <c r="Q201" s="476">
        <v>3</v>
      </c>
      <c r="R201" s="476">
        <v>5</v>
      </c>
      <c r="S201" s="477" t="s">
        <v>354</v>
      </c>
      <c r="T201" s="73" t="s">
        <v>2997</v>
      </c>
      <c r="U201" s="63" t="s">
        <v>167</v>
      </c>
      <c r="V201" s="92">
        <v>15</v>
      </c>
      <c r="W201" s="92">
        <v>15</v>
      </c>
      <c r="X201" s="92">
        <v>15</v>
      </c>
      <c r="Y201" s="92">
        <v>15</v>
      </c>
      <c r="Z201" s="92">
        <v>15</v>
      </c>
      <c r="AA201" s="92">
        <v>15</v>
      </c>
      <c r="AB201" s="92">
        <v>10</v>
      </c>
      <c r="AC201" s="92">
        <f t="shared" si="26"/>
        <v>100</v>
      </c>
      <c r="AD201" s="92" t="s">
        <v>161</v>
      </c>
      <c r="AE201" s="120" t="s">
        <v>161</v>
      </c>
      <c r="AF201" s="120" t="s">
        <v>161</v>
      </c>
      <c r="AG201" s="120">
        <v>100</v>
      </c>
      <c r="AH201" s="120">
        <f t="shared" si="27"/>
        <v>100</v>
      </c>
      <c r="AI201" s="127">
        <f>AVERAGE(AH201:AH202)</f>
        <v>100</v>
      </c>
      <c r="AJ201" s="92" t="s">
        <v>161</v>
      </c>
      <c r="AK201" s="92" t="s">
        <v>361</v>
      </c>
      <c r="AL201" s="160">
        <v>1</v>
      </c>
      <c r="AM201" s="160">
        <v>5</v>
      </c>
      <c r="AN201" s="477" t="s">
        <v>354</v>
      </c>
      <c r="AO201" s="93" t="s">
        <v>403</v>
      </c>
      <c r="AP201" s="1116" t="s">
        <v>4710</v>
      </c>
      <c r="AQ201" s="349">
        <v>0.2</v>
      </c>
      <c r="AR201" s="63" t="s">
        <v>2999</v>
      </c>
      <c r="AS201" s="63" t="s">
        <v>3000</v>
      </c>
      <c r="AT201" s="199">
        <v>43831</v>
      </c>
      <c r="AU201" s="199">
        <v>44195</v>
      </c>
      <c r="AV201" s="360">
        <v>1</v>
      </c>
      <c r="AW201" s="198" t="s">
        <v>3001</v>
      </c>
      <c r="AX201" s="63" t="s">
        <v>3002</v>
      </c>
      <c r="AY201" s="351" t="s">
        <v>3003</v>
      </c>
      <c r="AZ201" s="363" t="s">
        <v>3004</v>
      </c>
      <c r="BA201" s="649" t="s">
        <v>3005</v>
      </c>
      <c r="BB201" s="241">
        <v>43955</v>
      </c>
      <c r="BC201" s="662" t="s">
        <v>944</v>
      </c>
      <c r="BD201" s="320" t="s">
        <v>3579</v>
      </c>
      <c r="BE201" s="877" t="s">
        <v>3580</v>
      </c>
      <c r="BF201" s="963" t="s">
        <v>3626</v>
      </c>
      <c r="BG201" s="803">
        <v>44075</v>
      </c>
      <c r="BH201" s="660" t="s">
        <v>620</v>
      </c>
      <c r="BI201" s="630" t="s">
        <v>4354</v>
      </c>
      <c r="BJ201" s="326" t="s">
        <v>4543</v>
      </c>
      <c r="BK201" s="74" t="s">
        <v>4355</v>
      </c>
      <c r="BL201" s="154">
        <v>44172</v>
      </c>
      <c r="BM201" s="660" t="s">
        <v>620</v>
      </c>
    </row>
    <row r="202" spans="1:65" s="98" customFormat="1" ht="50.1" customHeight="1" x14ac:dyDescent="0.3">
      <c r="A202" s="122"/>
      <c r="B202" s="438">
        <v>111</v>
      </c>
      <c r="C202" s="1608" t="s">
        <v>299</v>
      </c>
      <c r="D202" s="326" t="s">
        <v>74</v>
      </c>
      <c r="E202" s="92" t="s">
        <v>164</v>
      </c>
      <c r="F202" s="72" t="s">
        <v>1115</v>
      </c>
      <c r="G202" s="92" t="s">
        <v>323</v>
      </c>
      <c r="H202" s="92" t="s">
        <v>402</v>
      </c>
      <c r="I202" s="326" t="s">
        <v>2954</v>
      </c>
      <c r="J202" s="92" t="s">
        <v>402</v>
      </c>
      <c r="K202" s="326" t="s">
        <v>2956</v>
      </c>
      <c r="L202" s="535" t="s">
        <v>2955</v>
      </c>
      <c r="M202" s="92" t="s">
        <v>402</v>
      </c>
      <c r="N202" s="92" t="s">
        <v>402</v>
      </c>
      <c r="O202" s="92" t="s">
        <v>165</v>
      </c>
      <c r="P202" s="63" t="s">
        <v>2977</v>
      </c>
      <c r="Q202" s="476"/>
      <c r="R202" s="476"/>
      <c r="S202" s="477"/>
      <c r="T202" s="73" t="s">
        <v>2998</v>
      </c>
      <c r="U202" s="63" t="s">
        <v>167</v>
      </c>
      <c r="V202" s="92">
        <v>15</v>
      </c>
      <c r="W202" s="92">
        <v>15</v>
      </c>
      <c r="X202" s="92">
        <v>15</v>
      </c>
      <c r="Y202" s="92">
        <v>15</v>
      </c>
      <c r="Z202" s="92">
        <v>15</v>
      </c>
      <c r="AA202" s="92">
        <v>15</v>
      </c>
      <c r="AB202" s="92">
        <v>10</v>
      </c>
      <c r="AC202" s="92">
        <f t="shared" si="26"/>
        <v>100</v>
      </c>
      <c r="AD202" s="92" t="s">
        <v>161</v>
      </c>
      <c r="AE202" s="120" t="s">
        <v>161</v>
      </c>
      <c r="AF202" s="120" t="s">
        <v>161</v>
      </c>
      <c r="AG202" s="120">
        <v>100</v>
      </c>
      <c r="AH202" s="120">
        <f t="shared" si="27"/>
        <v>100</v>
      </c>
      <c r="AI202" s="127"/>
      <c r="AJ202" s="92"/>
      <c r="AK202" s="92" t="s">
        <v>361</v>
      </c>
      <c r="AL202" s="160"/>
      <c r="AM202" s="160"/>
      <c r="AN202" s="477"/>
      <c r="AO202" s="93" t="s">
        <v>403</v>
      </c>
      <c r="AP202" s="1116" t="s">
        <v>4711</v>
      </c>
      <c r="AQ202" s="479">
        <v>0.4</v>
      </c>
      <c r="AR202" s="63" t="s">
        <v>3006</v>
      </c>
      <c r="AS202" s="63" t="s">
        <v>3007</v>
      </c>
      <c r="AT202" s="199">
        <v>43831</v>
      </c>
      <c r="AU202" s="199">
        <v>44195</v>
      </c>
      <c r="AV202" s="545">
        <v>1</v>
      </c>
      <c r="AW202" s="198" t="s">
        <v>3008</v>
      </c>
      <c r="AX202" s="63" t="s">
        <v>3002</v>
      </c>
      <c r="AY202" s="351" t="s">
        <v>3009</v>
      </c>
      <c r="AZ202" s="363" t="s">
        <v>3010</v>
      </c>
      <c r="BA202" s="240" t="s">
        <v>3011</v>
      </c>
      <c r="BB202" s="241">
        <v>43955</v>
      </c>
      <c r="BC202" s="493" t="s">
        <v>937</v>
      </c>
      <c r="BD202" s="320" t="s">
        <v>3579</v>
      </c>
      <c r="BE202" s="877" t="s">
        <v>3581</v>
      </c>
      <c r="BF202" s="364" t="s">
        <v>3623</v>
      </c>
      <c r="BG202" s="803">
        <v>44075</v>
      </c>
      <c r="BH202" s="660" t="s">
        <v>620</v>
      </c>
      <c r="BI202" s="630" t="s">
        <v>4354</v>
      </c>
      <c r="BJ202" s="806" t="s">
        <v>4358</v>
      </c>
      <c r="BK202" s="74" t="s">
        <v>4357</v>
      </c>
      <c r="BL202" s="154">
        <v>44172</v>
      </c>
      <c r="BM202" s="660" t="s">
        <v>620</v>
      </c>
    </row>
    <row r="203" spans="1:65" s="98" customFormat="1" ht="50.1" customHeight="1" x14ac:dyDescent="0.3">
      <c r="A203" s="122"/>
      <c r="B203" s="438">
        <v>111</v>
      </c>
      <c r="C203" s="1608" t="s">
        <v>299</v>
      </c>
      <c r="D203" s="326" t="s">
        <v>74</v>
      </c>
      <c r="E203" s="92" t="s">
        <v>164</v>
      </c>
      <c r="F203" s="72" t="s">
        <v>1115</v>
      </c>
      <c r="G203" s="92" t="s">
        <v>323</v>
      </c>
      <c r="H203" s="92" t="s">
        <v>402</v>
      </c>
      <c r="I203" s="326" t="s">
        <v>2954</v>
      </c>
      <c r="J203" s="92" t="s">
        <v>402</v>
      </c>
      <c r="K203" s="326" t="s">
        <v>2957</v>
      </c>
      <c r="L203" s="535" t="s">
        <v>2955</v>
      </c>
      <c r="M203" s="92" t="s">
        <v>402</v>
      </c>
      <c r="N203" s="92" t="s">
        <v>402</v>
      </c>
      <c r="O203" s="92" t="s">
        <v>165</v>
      </c>
      <c r="P203" s="63" t="s">
        <v>2977</v>
      </c>
      <c r="Q203" s="476"/>
      <c r="R203" s="476"/>
      <c r="S203" s="477"/>
      <c r="T203" s="73" t="s">
        <v>402</v>
      </c>
      <c r="U203" s="63" t="s">
        <v>402</v>
      </c>
      <c r="V203" s="92"/>
      <c r="W203" s="92"/>
      <c r="X203" s="92"/>
      <c r="Y203" s="92"/>
      <c r="Z203" s="92"/>
      <c r="AA203" s="92"/>
      <c r="AB203" s="92"/>
      <c r="AC203" s="92">
        <f t="shared" ref="AC203:AC215" si="28">SUM(V203:AB203)</f>
        <v>0</v>
      </c>
      <c r="AD203" s="92"/>
      <c r="AE203" s="120"/>
      <c r="AF203" s="120"/>
      <c r="AG203" s="120"/>
      <c r="AH203" s="120">
        <f t="shared" si="27"/>
        <v>0</v>
      </c>
      <c r="AI203" s="127"/>
      <c r="AJ203" s="92"/>
      <c r="AK203" s="92"/>
      <c r="AL203" s="160"/>
      <c r="AM203" s="160"/>
      <c r="AN203" s="477"/>
      <c r="AO203" s="93" t="s">
        <v>403</v>
      </c>
      <c r="AP203" s="1116" t="s">
        <v>3012</v>
      </c>
      <c r="AQ203" s="479">
        <v>0.4</v>
      </c>
      <c r="AR203" s="63" t="s">
        <v>3013</v>
      </c>
      <c r="AS203" s="63" t="s">
        <v>3014</v>
      </c>
      <c r="AT203" s="199">
        <v>43831</v>
      </c>
      <c r="AU203" s="199">
        <v>44195</v>
      </c>
      <c r="AV203" s="360">
        <v>1</v>
      </c>
      <c r="AW203" s="198" t="s">
        <v>3015</v>
      </c>
      <c r="AX203" s="63" t="s">
        <v>3002</v>
      </c>
      <c r="AY203" s="351" t="s">
        <v>3016</v>
      </c>
      <c r="AZ203" s="363" t="s">
        <v>3017</v>
      </c>
      <c r="BA203" s="240" t="s">
        <v>3005</v>
      </c>
      <c r="BB203" s="241">
        <v>43955</v>
      </c>
      <c r="BC203" s="493" t="s">
        <v>937</v>
      </c>
      <c r="BD203" s="320" t="s">
        <v>3579</v>
      </c>
      <c r="BE203" s="877" t="s">
        <v>3582</v>
      </c>
      <c r="BF203" s="364" t="s">
        <v>3624</v>
      </c>
      <c r="BG203" s="803">
        <v>44075</v>
      </c>
      <c r="BH203" s="859" t="s">
        <v>960</v>
      </c>
      <c r="BI203" s="630" t="s">
        <v>4353</v>
      </c>
      <c r="BJ203" s="806" t="s">
        <v>4501</v>
      </c>
      <c r="BK203" s="74" t="s">
        <v>4356</v>
      </c>
      <c r="BL203" s="154">
        <v>44172</v>
      </c>
      <c r="BM203" s="660" t="s">
        <v>620</v>
      </c>
    </row>
    <row r="204" spans="1:65" s="98" customFormat="1" ht="50.1" customHeight="1" x14ac:dyDescent="0.3">
      <c r="A204" s="122"/>
      <c r="B204" s="438">
        <v>112</v>
      </c>
      <c r="C204" s="1608" t="s">
        <v>299</v>
      </c>
      <c r="D204" s="326" t="s">
        <v>74</v>
      </c>
      <c r="E204" s="92" t="s">
        <v>164</v>
      </c>
      <c r="F204" s="72" t="s">
        <v>1115</v>
      </c>
      <c r="G204" s="92" t="s">
        <v>323</v>
      </c>
      <c r="H204" s="92" t="s">
        <v>402</v>
      </c>
      <c r="I204" s="326" t="s">
        <v>2958</v>
      </c>
      <c r="J204" s="92" t="s">
        <v>402</v>
      </c>
      <c r="K204" s="326" t="s">
        <v>4712</v>
      </c>
      <c r="L204" s="535" t="s">
        <v>2959</v>
      </c>
      <c r="M204" s="92" t="s">
        <v>402</v>
      </c>
      <c r="N204" s="92" t="s">
        <v>402</v>
      </c>
      <c r="O204" s="92" t="s">
        <v>165</v>
      </c>
      <c r="P204" s="63" t="s">
        <v>498</v>
      </c>
      <c r="Q204" s="476">
        <v>2</v>
      </c>
      <c r="R204" s="476">
        <v>3</v>
      </c>
      <c r="S204" s="477" t="s">
        <v>352</v>
      </c>
      <c r="T204" s="73" t="s">
        <v>3018</v>
      </c>
      <c r="U204" s="63" t="s">
        <v>167</v>
      </c>
      <c r="V204" s="92">
        <v>15</v>
      </c>
      <c r="W204" s="92">
        <v>15</v>
      </c>
      <c r="X204" s="92">
        <v>15</v>
      </c>
      <c r="Y204" s="92">
        <v>15</v>
      </c>
      <c r="Z204" s="92">
        <v>15</v>
      </c>
      <c r="AA204" s="92">
        <v>15</v>
      </c>
      <c r="AB204" s="92">
        <v>10</v>
      </c>
      <c r="AC204" s="92">
        <f t="shared" si="28"/>
        <v>100</v>
      </c>
      <c r="AD204" s="92" t="s">
        <v>161</v>
      </c>
      <c r="AE204" s="120" t="s">
        <v>161</v>
      </c>
      <c r="AF204" s="120" t="s">
        <v>161</v>
      </c>
      <c r="AG204" s="120">
        <v>100</v>
      </c>
      <c r="AH204" s="120">
        <f t="shared" si="27"/>
        <v>100</v>
      </c>
      <c r="AI204" s="127">
        <f>AVERAGE(AH204:AH204)</f>
        <v>100</v>
      </c>
      <c r="AJ204" s="92" t="s">
        <v>161</v>
      </c>
      <c r="AK204" s="92" t="s">
        <v>361</v>
      </c>
      <c r="AL204" s="160">
        <v>1</v>
      </c>
      <c r="AM204" s="160">
        <v>3</v>
      </c>
      <c r="AN204" s="477" t="s">
        <v>352</v>
      </c>
      <c r="AO204" s="93" t="s">
        <v>403</v>
      </c>
      <c r="AP204" s="1116" t="s">
        <v>3020</v>
      </c>
      <c r="AQ204" s="479">
        <v>1</v>
      </c>
      <c r="AR204" s="63" t="s">
        <v>3021</v>
      </c>
      <c r="AS204" s="63" t="s">
        <v>3022</v>
      </c>
      <c r="AT204" s="199">
        <v>43831</v>
      </c>
      <c r="AU204" s="199">
        <v>44195</v>
      </c>
      <c r="AV204" s="360">
        <v>1</v>
      </c>
      <c r="AW204" s="198" t="s">
        <v>3023</v>
      </c>
      <c r="AX204" s="378" t="s">
        <v>3024</v>
      </c>
      <c r="AY204" s="351" t="s">
        <v>3025</v>
      </c>
      <c r="AZ204" s="317" t="s">
        <v>3026</v>
      </c>
      <c r="BA204" s="649" t="s">
        <v>3027</v>
      </c>
      <c r="BB204" s="241">
        <v>43955</v>
      </c>
      <c r="BC204" s="493" t="s">
        <v>937</v>
      </c>
      <c r="BD204" s="95" t="s">
        <v>3583</v>
      </c>
      <c r="BE204" s="876" t="s">
        <v>3584</v>
      </c>
      <c r="BF204" s="924" t="s">
        <v>3625</v>
      </c>
      <c r="BG204" s="803">
        <v>44075</v>
      </c>
      <c r="BH204" s="860" t="s">
        <v>944</v>
      </c>
      <c r="BI204" s="630" t="s">
        <v>4359</v>
      </c>
      <c r="BJ204" s="815" t="s">
        <v>4361</v>
      </c>
      <c r="BK204" s="74" t="s">
        <v>4360</v>
      </c>
      <c r="BL204" s="154">
        <v>44172</v>
      </c>
      <c r="BM204" s="660" t="s">
        <v>620</v>
      </c>
    </row>
    <row r="205" spans="1:65" s="98" customFormat="1" ht="50.1" customHeight="1" x14ac:dyDescent="0.3">
      <c r="A205" s="122"/>
      <c r="B205" s="438">
        <v>113</v>
      </c>
      <c r="C205" s="1608" t="s">
        <v>299</v>
      </c>
      <c r="D205" s="326" t="s">
        <v>74</v>
      </c>
      <c r="E205" s="92" t="s">
        <v>164</v>
      </c>
      <c r="F205" s="72" t="s">
        <v>1115</v>
      </c>
      <c r="G205" s="92" t="s">
        <v>323</v>
      </c>
      <c r="H205" s="92" t="s">
        <v>402</v>
      </c>
      <c r="I205" s="326" t="s">
        <v>2960</v>
      </c>
      <c r="J205" s="92" t="s">
        <v>402</v>
      </c>
      <c r="K205" s="326" t="s">
        <v>4713</v>
      </c>
      <c r="L205" s="535" t="s">
        <v>2961</v>
      </c>
      <c r="M205" s="92" t="s">
        <v>402</v>
      </c>
      <c r="N205" s="92" t="s">
        <v>402</v>
      </c>
      <c r="O205" s="92" t="s">
        <v>165</v>
      </c>
      <c r="P205" s="63" t="s">
        <v>2978</v>
      </c>
      <c r="Q205" s="476">
        <v>5</v>
      </c>
      <c r="R205" s="476">
        <v>4</v>
      </c>
      <c r="S205" s="477" t="s">
        <v>354</v>
      </c>
      <c r="T205" s="73" t="s">
        <v>3019</v>
      </c>
      <c r="U205" s="63" t="s">
        <v>167</v>
      </c>
      <c r="V205" s="92">
        <v>15</v>
      </c>
      <c r="W205" s="92">
        <v>15</v>
      </c>
      <c r="X205" s="92">
        <v>15</v>
      </c>
      <c r="Y205" s="92">
        <v>15</v>
      </c>
      <c r="Z205" s="92">
        <v>15</v>
      </c>
      <c r="AA205" s="92">
        <v>15</v>
      </c>
      <c r="AB205" s="92">
        <v>10</v>
      </c>
      <c r="AC205" s="92">
        <f t="shared" si="28"/>
        <v>100</v>
      </c>
      <c r="AD205" s="92" t="s">
        <v>161</v>
      </c>
      <c r="AE205" s="120" t="s">
        <v>161</v>
      </c>
      <c r="AF205" s="120" t="s">
        <v>161</v>
      </c>
      <c r="AG205" s="120">
        <v>100</v>
      </c>
      <c r="AH205" s="120">
        <f t="shared" si="27"/>
        <v>100</v>
      </c>
      <c r="AI205" s="127">
        <f>AVERAGE(AH205)</f>
        <v>100</v>
      </c>
      <c r="AJ205" s="92" t="s">
        <v>161</v>
      </c>
      <c r="AK205" s="92" t="s">
        <v>361</v>
      </c>
      <c r="AL205" s="160">
        <v>3</v>
      </c>
      <c r="AM205" s="160">
        <v>4</v>
      </c>
      <c r="AN205" s="477" t="s">
        <v>354</v>
      </c>
      <c r="AO205" s="93" t="s">
        <v>403</v>
      </c>
      <c r="AP205" s="1116" t="s">
        <v>4714</v>
      </c>
      <c r="AQ205" s="479">
        <v>0.3</v>
      </c>
      <c r="AR205" s="63" t="s">
        <v>3028</v>
      </c>
      <c r="AS205" s="63" t="s">
        <v>3029</v>
      </c>
      <c r="AT205" s="199">
        <v>43831</v>
      </c>
      <c r="AU205" s="199">
        <v>44195</v>
      </c>
      <c r="AV205" s="352">
        <v>1</v>
      </c>
      <c r="AW205" s="198" t="s">
        <v>3030</v>
      </c>
      <c r="AX205" s="378" t="s">
        <v>3031</v>
      </c>
      <c r="AY205" s="351" t="s">
        <v>3032</v>
      </c>
      <c r="AZ205" s="363" t="s">
        <v>3033</v>
      </c>
      <c r="BA205" s="649" t="s">
        <v>3034</v>
      </c>
      <c r="BB205" s="241">
        <v>43955</v>
      </c>
      <c r="BC205" s="493" t="s">
        <v>937</v>
      </c>
      <c r="BD205" s="95" t="s">
        <v>3585</v>
      </c>
      <c r="BE205" s="876" t="s">
        <v>3586</v>
      </c>
      <c r="BF205" s="924" t="s">
        <v>3587</v>
      </c>
      <c r="BG205" s="803">
        <v>44075</v>
      </c>
      <c r="BH205" s="660" t="s">
        <v>620</v>
      </c>
      <c r="BI205" s="630" t="s">
        <v>4362</v>
      </c>
      <c r="BJ205" s="806" t="s">
        <v>4502</v>
      </c>
      <c r="BK205" s="74" t="s">
        <v>4363</v>
      </c>
      <c r="BL205" s="154">
        <v>44172</v>
      </c>
      <c r="BM205" s="660" t="s">
        <v>620</v>
      </c>
    </row>
    <row r="206" spans="1:65" s="98" customFormat="1" ht="50.1" customHeight="1" x14ac:dyDescent="0.3">
      <c r="A206" s="122"/>
      <c r="B206" s="438">
        <v>113</v>
      </c>
      <c r="C206" s="1608" t="s">
        <v>299</v>
      </c>
      <c r="D206" s="326" t="s">
        <v>74</v>
      </c>
      <c r="E206" s="92" t="s">
        <v>164</v>
      </c>
      <c r="F206" s="72" t="s">
        <v>1115</v>
      </c>
      <c r="G206" s="92" t="s">
        <v>323</v>
      </c>
      <c r="H206" s="92" t="s">
        <v>402</v>
      </c>
      <c r="I206" s="326" t="s">
        <v>2960</v>
      </c>
      <c r="J206" s="92" t="s">
        <v>402</v>
      </c>
      <c r="K206" s="326" t="s">
        <v>4715</v>
      </c>
      <c r="L206" s="535" t="s">
        <v>2961</v>
      </c>
      <c r="M206" s="92" t="s">
        <v>402</v>
      </c>
      <c r="N206" s="92" t="s">
        <v>402</v>
      </c>
      <c r="O206" s="92" t="s">
        <v>165</v>
      </c>
      <c r="P206" s="63" t="s">
        <v>2978</v>
      </c>
      <c r="Q206" s="476"/>
      <c r="R206" s="476"/>
      <c r="S206" s="477"/>
      <c r="T206" s="674" t="s">
        <v>402</v>
      </c>
      <c r="U206" s="63" t="s">
        <v>402</v>
      </c>
      <c r="V206" s="92"/>
      <c r="W206" s="92"/>
      <c r="X206" s="92"/>
      <c r="Y206" s="92"/>
      <c r="Z206" s="92"/>
      <c r="AA206" s="92"/>
      <c r="AB206" s="92"/>
      <c r="AC206" s="92">
        <f t="shared" si="28"/>
        <v>0</v>
      </c>
      <c r="AD206" s="92"/>
      <c r="AE206" s="120"/>
      <c r="AF206" s="120"/>
      <c r="AG206" s="120"/>
      <c r="AH206" s="120">
        <f t="shared" si="27"/>
        <v>0</v>
      </c>
      <c r="AI206" s="127"/>
      <c r="AJ206" s="92"/>
      <c r="AK206" s="92"/>
      <c r="AL206" s="160"/>
      <c r="AM206" s="160"/>
      <c r="AN206" s="477"/>
      <c r="AO206" s="93" t="s">
        <v>403</v>
      </c>
      <c r="AP206" s="1116" t="s">
        <v>4716</v>
      </c>
      <c r="AQ206" s="479">
        <v>0.7</v>
      </c>
      <c r="AR206" s="63" t="s">
        <v>3035</v>
      </c>
      <c r="AS206" s="63" t="s">
        <v>3029</v>
      </c>
      <c r="AT206" s="199">
        <v>43831</v>
      </c>
      <c r="AU206" s="199">
        <v>44195</v>
      </c>
      <c r="AV206" s="360">
        <v>1</v>
      </c>
      <c r="AW206" s="198" t="s">
        <v>3036</v>
      </c>
      <c r="AX206" s="378" t="s">
        <v>3031</v>
      </c>
      <c r="AY206" s="351" t="s">
        <v>3032</v>
      </c>
      <c r="AZ206" s="363" t="s">
        <v>3037</v>
      </c>
      <c r="BA206" s="240" t="s">
        <v>3038</v>
      </c>
      <c r="BB206" s="241">
        <v>43955</v>
      </c>
      <c r="BC206" s="493" t="s">
        <v>937</v>
      </c>
      <c r="BD206" s="95" t="s">
        <v>3585</v>
      </c>
      <c r="BE206" s="876" t="s">
        <v>3589</v>
      </c>
      <c r="BF206" s="314" t="s">
        <v>3588</v>
      </c>
      <c r="BG206" s="803">
        <v>44075</v>
      </c>
      <c r="BH206" s="660" t="s">
        <v>620</v>
      </c>
      <c r="BI206" s="630" t="s">
        <v>4362</v>
      </c>
      <c r="BJ206" s="806" t="s">
        <v>4503</v>
      </c>
      <c r="BK206" s="74" t="s">
        <v>4364</v>
      </c>
      <c r="BL206" s="154">
        <v>44172</v>
      </c>
      <c r="BM206" s="660" t="s">
        <v>620</v>
      </c>
    </row>
    <row r="207" spans="1:65" s="98" customFormat="1" ht="50.1" customHeight="1" x14ac:dyDescent="0.3">
      <c r="A207" s="122"/>
      <c r="B207" s="438">
        <v>114</v>
      </c>
      <c r="C207" s="1608" t="s">
        <v>299</v>
      </c>
      <c r="D207" s="326" t="s">
        <v>74</v>
      </c>
      <c r="E207" s="92" t="s">
        <v>164</v>
      </c>
      <c r="F207" s="72" t="s">
        <v>1115</v>
      </c>
      <c r="G207" s="92" t="s">
        <v>323</v>
      </c>
      <c r="H207" s="92" t="s">
        <v>402</v>
      </c>
      <c r="I207" s="326" t="s">
        <v>2962</v>
      </c>
      <c r="J207" s="92" t="s">
        <v>402</v>
      </c>
      <c r="K207" s="326" t="s">
        <v>2963</v>
      </c>
      <c r="L207" s="535" t="s">
        <v>2964</v>
      </c>
      <c r="M207" s="92" t="s">
        <v>402</v>
      </c>
      <c r="N207" s="92" t="s">
        <v>402</v>
      </c>
      <c r="O207" s="92" t="s">
        <v>165</v>
      </c>
      <c r="P207" s="63" t="s">
        <v>2979</v>
      </c>
      <c r="Q207" s="476">
        <v>3</v>
      </c>
      <c r="R207" s="476">
        <v>4</v>
      </c>
      <c r="S207" s="477" t="s">
        <v>354</v>
      </c>
      <c r="T207" s="73" t="s">
        <v>3039</v>
      </c>
      <c r="U207" s="63" t="s">
        <v>167</v>
      </c>
      <c r="V207" s="92">
        <v>15</v>
      </c>
      <c r="W207" s="92">
        <v>15</v>
      </c>
      <c r="X207" s="92">
        <v>15</v>
      </c>
      <c r="Y207" s="92">
        <v>15</v>
      </c>
      <c r="Z207" s="92">
        <v>15</v>
      </c>
      <c r="AA207" s="92">
        <v>15</v>
      </c>
      <c r="AB207" s="92">
        <v>10</v>
      </c>
      <c r="AC207" s="92">
        <f t="shared" si="28"/>
        <v>100</v>
      </c>
      <c r="AD207" s="92" t="s">
        <v>161</v>
      </c>
      <c r="AE207" s="120" t="s">
        <v>161</v>
      </c>
      <c r="AF207" s="120" t="s">
        <v>161</v>
      </c>
      <c r="AG207" s="120">
        <v>100</v>
      </c>
      <c r="AH207" s="120">
        <f t="shared" si="27"/>
        <v>100</v>
      </c>
      <c r="AI207" s="127">
        <f>AVERAGE(AH207:AH209)</f>
        <v>100</v>
      </c>
      <c r="AJ207" s="92" t="s">
        <v>161</v>
      </c>
      <c r="AK207" s="92" t="s">
        <v>361</v>
      </c>
      <c r="AL207" s="160">
        <v>1</v>
      </c>
      <c r="AM207" s="160">
        <v>4</v>
      </c>
      <c r="AN207" s="477" t="s">
        <v>352</v>
      </c>
      <c r="AO207" s="93" t="s">
        <v>403</v>
      </c>
      <c r="AP207" s="1116" t="s">
        <v>3042</v>
      </c>
      <c r="AQ207" s="479">
        <v>0.4</v>
      </c>
      <c r="AR207" s="198" t="s">
        <v>3043</v>
      </c>
      <c r="AS207" s="63" t="s">
        <v>3044</v>
      </c>
      <c r="AT207" s="199">
        <v>43831</v>
      </c>
      <c r="AU207" s="199">
        <v>44195</v>
      </c>
      <c r="AV207" s="360">
        <v>1</v>
      </c>
      <c r="AW207" s="198" t="s">
        <v>3045</v>
      </c>
      <c r="AX207" s="378" t="s">
        <v>3046</v>
      </c>
      <c r="AY207" s="351" t="s">
        <v>3047</v>
      </c>
      <c r="AZ207" s="965" t="s">
        <v>3048</v>
      </c>
      <c r="BA207" s="240" t="s">
        <v>3590</v>
      </c>
      <c r="BB207" s="241">
        <v>43955</v>
      </c>
      <c r="BC207" s="492" t="s">
        <v>960</v>
      </c>
      <c r="BD207" s="95" t="s">
        <v>3591</v>
      </c>
      <c r="BE207" s="964" t="s">
        <v>3596</v>
      </c>
      <c r="BF207" s="924" t="s">
        <v>3594</v>
      </c>
      <c r="BG207" s="803">
        <v>44075</v>
      </c>
      <c r="BH207" s="660" t="s">
        <v>620</v>
      </c>
      <c r="BI207" s="630" t="s">
        <v>4367</v>
      </c>
      <c r="BJ207" s="815" t="s">
        <v>4365</v>
      </c>
      <c r="BK207" s="74" t="s">
        <v>4368</v>
      </c>
      <c r="BL207" s="154">
        <v>44172</v>
      </c>
      <c r="BM207" s="660" t="s">
        <v>620</v>
      </c>
    </row>
    <row r="208" spans="1:65" s="98" customFormat="1" ht="50.1" customHeight="1" x14ac:dyDescent="0.3">
      <c r="A208" s="122"/>
      <c r="B208" s="438">
        <v>114</v>
      </c>
      <c r="C208" s="1608" t="s">
        <v>299</v>
      </c>
      <c r="D208" s="326" t="s">
        <v>74</v>
      </c>
      <c r="E208" s="92" t="s">
        <v>164</v>
      </c>
      <c r="F208" s="72" t="s">
        <v>1115</v>
      </c>
      <c r="G208" s="92" t="s">
        <v>323</v>
      </c>
      <c r="H208" s="92" t="s">
        <v>402</v>
      </c>
      <c r="I208" s="326" t="s">
        <v>2962</v>
      </c>
      <c r="J208" s="92" t="s">
        <v>402</v>
      </c>
      <c r="K208" s="326" t="s">
        <v>2965</v>
      </c>
      <c r="L208" s="535" t="s">
        <v>2964</v>
      </c>
      <c r="M208" s="92" t="s">
        <v>402</v>
      </c>
      <c r="N208" s="92" t="s">
        <v>402</v>
      </c>
      <c r="O208" s="92" t="s">
        <v>165</v>
      </c>
      <c r="P208" s="63" t="s">
        <v>2979</v>
      </c>
      <c r="Q208" s="476"/>
      <c r="R208" s="476"/>
      <c r="S208" s="477"/>
      <c r="T208" s="73" t="s">
        <v>3040</v>
      </c>
      <c r="U208" s="63" t="s">
        <v>167</v>
      </c>
      <c r="V208" s="92">
        <v>15</v>
      </c>
      <c r="W208" s="92">
        <v>15</v>
      </c>
      <c r="X208" s="92">
        <v>15</v>
      </c>
      <c r="Y208" s="92">
        <v>15</v>
      </c>
      <c r="Z208" s="92">
        <v>15</v>
      </c>
      <c r="AA208" s="92">
        <v>15</v>
      </c>
      <c r="AB208" s="92">
        <v>10</v>
      </c>
      <c r="AC208" s="92">
        <f t="shared" si="28"/>
        <v>100</v>
      </c>
      <c r="AD208" s="92" t="s">
        <v>161</v>
      </c>
      <c r="AE208" s="120" t="s">
        <v>161</v>
      </c>
      <c r="AF208" s="120" t="s">
        <v>161</v>
      </c>
      <c r="AG208" s="120">
        <v>100</v>
      </c>
      <c r="AH208" s="120">
        <f>AVERAGE(AC208,AG208)</f>
        <v>100</v>
      </c>
      <c r="AI208" s="127"/>
      <c r="AJ208" s="92" t="s">
        <v>161</v>
      </c>
      <c r="AK208" s="92" t="s">
        <v>361</v>
      </c>
      <c r="AL208" s="160"/>
      <c r="AM208" s="160"/>
      <c r="AN208" s="477"/>
      <c r="AO208" s="93" t="s">
        <v>403</v>
      </c>
      <c r="AP208" s="1116" t="s">
        <v>3049</v>
      </c>
      <c r="AQ208" s="349">
        <v>0.1</v>
      </c>
      <c r="AR208" s="63" t="s">
        <v>3006</v>
      </c>
      <c r="AS208" s="63" t="s">
        <v>3050</v>
      </c>
      <c r="AT208" s="199">
        <v>43831</v>
      </c>
      <c r="AU208" s="199">
        <v>44195</v>
      </c>
      <c r="AV208" s="389">
        <v>1</v>
      </c>
      <c r="AW208" s="350" t="s">
        <v>3008</v>
      </c>
      <c r="AX208" s="378" t="s">
        <v>3046</v>
      </c>
      <c r="AY208" s="351" t="s">
        <v>3051</v>
      </c>
      <c r="AZ208" s="546" t="s">
        <v>3052</v>
      </c>
      <c r="BA208" s="240" t="s">
        <v>3053</v>
      </c>
      <c r="BB208" s="241">
        <v>43955</v>
      </c>
      <c r="BC208" s="662" t="s">
        <v>944</v>
      </c>
      <c r="BD208" s="95" t="s">
        <v>3593</v>
      </c>
      <c r="BE208" s="876" t="s">
        <v>3592</v>
      </c>
      <c r="BF208" s="314" t="s">
        <v>3595</v>
      </c>
      <c r="BG208" s="803">
        <v>44075</v>
      </c>
      <c r="BH208" s="660" t="s">
        <v>620</v>
      </c>
      <c r="BI208" s="630" t="s">
        <v>4367</v>
      </c>
      <c r="BJ208" s="815" t="s">
        <v>4371</v>
      </c>
      <c r="BK208" s="74" t="s">
        <v>4369</v>
      </c>
      <c r="BL208" s="154">
        <v>44172</v>
      </c>
      <c r="BM208" s="660" t="s">
        <v>620</v>
      </c>
    </row>
    <row r="209" spans="1:65" s="98" customFormat="1" ht="50.1" customHeight="1" x14ac:dyDescent="0.3">
      <c r="A209" s="122"/>
      <c r="B209" s="438">
        <v>114</v>
      </c>
      <c r="C209" s="1608" t="s">
        <v>299</v>
      </c>
      <c r="D209" s="326" t="s">
        <v>74</v>
      </c>
      <c r="E209" s="92" t="s">
        <v>164</v>
      </c>
      <c r="F209" s="72" t="s">
        <v>1115</v>
      </c>
      <c r="G209" s="92" t="s">
        <v>323</v>
      </c>
      <c r="H209" s="92" t="s">
        <v>402</v>
      </c>
      <c r="I209" s="326" t="s">
        <v>2962</v>
      </c>
      <c r="J209" s="92" t="s">
        <v>402</v>
      </c>
      <c r="K209" s="326" t="s">
        <v>2966</v>
      </c>
      <c r="L209" s="535" t="s">
        <v>2964</v>
      </c>
      <c r="M209" s="92" t="s">
        <v>402</v>
      </c>
      <c r="N209" s="92" t="s">
        <v>402</v>
      </c>
      <c r="O209" s="92" t="s">
        <v>165</v>
      </c>
      <c r="P209" s="63" t="s">
        <v>2979</v>
      </c>
      <c r="Q209" s="476"/>
      <c r="R209" s="476"/>
      <c r="S209" s="477"/>
      <c r="T209" s="73" t="s">
        <v>3041</v>
      </c>
      <c r="U209" s="63" t="s">
        <v>167</v>
      </c>
      <c r="V209" s="92">
        <v>15</v>
      </c>
      <c r="W209" s="92">
        <v>15</v>
      </c>
      <c r="X209" s="92">
        <v>15</v>
      </c>
      <c r="Y209" s="92">
        <v>15</v>
      </c>
      <c r="Z209" s="92">
        <v>15</v>
      </c>
      <c r="AA209" s="92">
        <v>15</v>
      </c>
      <c r="AB209" s="92">
        <v>10</v>
      </c>
      <c r="AC209" s="92">
        <f t="shared" si="28"/>
        <v>100</v>
      </c>
      <c r="AD209" s="92" t="s">
        <v>161</v>
      </c>
      <c r="AE209" s="120" t="s">
        <v>161</v>
      </c>
      <c r="AF209" s="120" t="s">
        <v>161</v>
      </c>
      <c r="AG209" s="120">
        <v>100</v>
      </c>
      <c r="AH209" s="120">
        <f>AVERAGE(AC209,AG209)</f>
        <v>100</v>
      </c>
      <c r="AI209" s="127"/>
      <c r="AJ209" s="92" t="s">
        <v>161</v>
      </c>
      <c r="AK209" s="92" t="s">
        <v>361</v>
      </c>
      <c r="AL209" s="160"/>
      <c r="AM209" s="160"/>
      <c r="AN209" s="477"/>
      <c r="AO209" s="93" t="s">
        <v>403</v>
      </c>
      <c r="AP209" s="1118" t="s">
        <v>3054</v>
      </c>
      <c r="AQ209" s="479">
        <v>0.5</v>
      </c>
      <c r="AR209" s="63" t="s">
        <v>3055</v>
      </c>
      <c r="AS209" s="63" t="s">
        <v>3050</v>
      </c>
      <c r="AT209" s="199">
        <v>43831</v>
      </c>
      <c r="AU209" s="199">
        <v>44195</v>
      </c>
      <c r="AV209" s="360">
        <v>1</v>
      </c>
      <c r="AW209" s="198" t="s">
        <v>3056</v>
      </c>
      <c r="AX209" s="378" t="s">
        <v>3046</v>
      </c>
      <c r="AY209" s="351" t="s">
        <v>3051</v>
      </c>
      <c r="AZ209" s="195" t="s">
        <v>3057</v>
      </c>
      <c r="BA209" s="240" t="s">
        <v>3058</v>
      </c>
      <c r="BB209" s="241">
        <v>43955</v>
      </c>
      <c r="BC209" s="492" t="s">
        <v>960</v>
      </c>
      <c r="BD209" s="95" t="s">
        <v>3591</v>
      </c>
      <c r="BE209" s="876" t="s">
        <v>3597</v>
      </c>
      <c r="BF209" s="314" t="s">
        <v>3594</v>
      </c>
      <c r="BG209" s="803">
        <v>44075</v>
      </c>
      <c r="BH209" s="660" t="s">
        <v>620</v>
      </c>
      <c r="BI209" s="630" t="s">
        <v>4367</v>
      </c>
      <c r="BJ209" s="815" t="s">
        <v>4366</v>
      </c>
      <c r="BK209" s="74" t="s">
        <v>4370</v>
      </c>
      <c r="BL209" s="154">
        <v>44172</v>
      </c>
      <c r="BM209" s="660" t="s">
        <v>620</v>
      </c>
    </row>
    <row r="210" spans="1:65" s="98" customFormat="1" ht="50.1" customHeight="1" x14ac:dyDescent="0.3">
      <c r="A210" s="122"/>
      <c r="B210" s="438">
        <v>115</v>
      </c>
      <c r="C210" s="1608" t="s">
        <v>299</v>
      </c>
      <c r="D210" s="326" t="s">
        <v>74</v>
      </c>
      <c r="E210" s="92" t="s">
        <v>164</v>
      </c>
      <c r="F210" s="72" t="s">
        <v>1115</v>
      </c>
      <c r="G210" s="92" t="s">
        <v>323</v>
      </c>
      <c r="H210" s="92" t="s">
        <v>402</v>
      </c>
      <c r="I210" s="326" t="s">
        <v>2967</v>
      </c>
      <c r="J210" s="92" t="s">
        <v>402</v>
      </c>
      <c r="K210" s="326" t="s">
        <v>2968</v>
      </c>
      <c r="L210" s="535" t="s">
        <v>2969</v>
      </c>
      <c r="M210" s="92" t="s">
        <v>402</v>
      </c>
      <c r="N210" s="92" t="s">
        <v>402</v>
      </c>
      <c r="O210" s="92" t="s">
        <v>165</v>
      </c>
      <c r="P210" s="63" t="s">
        <v>552</v>
      </c>
      <c r="Q210" s="476">
        <v>5</v>
      </c>
      <c r="R210" s="476">
        <v>4</v>
      </c>
      <c r="S210" s="477" t="s">
        <v>354</v>
      </c>
      <c r="T210" s="73" t="s">
        <v>3059</v>
      </c>
      <c r="U210" s="63" t="s">
        <v>167</v>
      </c>
      <c r="V210" s="92">
        <v>15</v>
      </c>
      <c r="W210" s="92">
        <v>15</v>
      </c>
      <c r="X210" s="92">
        <v>15</v>
      </c>
      <c r="Y210" s="92">
        <v>15</v>
      </c>
      <c r="Z210" s="92">
        <v>15</v>
      </c>
      <c r="AA210" s="92">
        <v>15</v>
      </c>
      <c r="AB210" s="92">
        <v>10</v>
      </c>
      <c r="AC210" s="92">
        <f t="shared" si="28"/>
        <v>100</v>
      </c>
      <c r="AD210" s="92" t="s">
        <v>161</v>
      </c>
      <c r="AE210" s="120" t="s">
        <v>161</v>
      </c>
      <c r="AF210" s="120" t="s">
        <v>161</v>
      </c>
      <c r="AG210" s="120">
        <v>100</v>
      </c>
      <c r="AH210" s="120">
        <f>AVERAGE(AC210,AG211)</f>
        <v>100</v>
      </c>
      <c r="AI210" s="127">
        <f>AVERAGE(AH210:AH211)</f>
        <v>100</v>
      </c>
      <c r="AJ210" s="92" t="s">
        <v>161</v>
      </c>
      <c r="AK210" s="92" t="s">
        <v>361</v>
      </c>
      <c r="AL210" s="160">
        <v>3</v>
      </c>
      <c r="AM210" s="160">
        <v>4</v>
      </c>
      <c r="AN210" s="477" t="s">
        <v>354</v>
      </c>
      <c r="AO210" s="93" t="s">
        <v>403</v>
      </c>
      <c r="AP210" s="1116" t="s">
        <v>3062</v>
      </c>
      <c r="AQ210" s="479">
        <v>0.6</v>
      </c>
      <c r="AR210" s="63" t="s">
        <v>2999</v>
      </c>
      <c r="AS210" s="63" t="s">
        <v>3063</v>
      </c>
      <c r="AT210" s="199">
        <v>43831</v>
      </c>
      <c r="AU210" s="199">
        <v>44195</v>
      </c>
      <c r="AV210" s="360">
        <v>1</v>
      </c>
      <c r="AW210" s="198" t="s">
        <v>3064</v>
      </c>
      <c r="AX210" s="378" t="s">
        <v>3002</v>
      </c>
      <c r="AY210" s="351" t="s">
        <v>3065</v>
      </c>
      <c r="AZ210" s="363" t="s">
        <v>3066</v>
      </c>
      <c r="BA210" s="649" t="s">
        <v>3067</v>
      </c>
      <c r="BB210" s="241">
        <v>43955</v>
      </c>
      <c r="BC210" s="493" t="s">
        <v>937</v>
      </c>
      <c r="BD210" s="95" t="s">
        <v>3598</v>
      </c>
      <c r="BE210" s="876" t="s">
        <v>3599</v>
      </c>
      <c r="BF210" s="924" t="s">
        <v>3601</v>
      </c>
      <c r="BG210" s="803">
        <v>44075</v>
      </c>
      <c r="BH210" s="660" t="s">
        <v>620</v>
      </c>
      <c r="BI210" s="630" t="s">
        <v>4372</v>
      </c>
      <c r="BJ210" s="1050" t="s">
        <v>4704</v>
      </c>
      <c r="BK210" s="74" t="s">
        <v>4376</v>
      </c>
      <c r="BL210" s="154">
        <v>44172</v>
      </c>
      <c r="BM210" s="660" t="s">
        <v>620</v>
      </c>
    </row>
    <row r="211" spans="1:65" s="98" customFormat="1" ht="50.1" customHeight="1" x14ac:dyDescent="0.3">
      <c r="A211" s="122"/>
      <c r="B211" s="438">
        <v>115</v>
      </c>
      <c r="C211" s="1608" t="s">
        <v>299</v>
      </c>
      <c r="D211" s="326" t="s">
        <v>74</v>
      </c>
      <c r="E211" s="92" t="s">
        <v>164</v>
      </c>
      <c r="F211" s="72" t="s">
        <v>1115</v>
      </c>
      <c r="G211" s="92" t="s">
        <v>323</v>
      </c>
      <c r="H211" s="92" t="s">
        <v>402</v>
      </c>
      <c r="I211" s="326" t="s">
        <v>2967</v>
      </c>
      <c r="J211" s="92" t="s">
        <v>402</v>
      </c>
      <c r="K211" s="326" t="s">
        <v>2970</v>
      </c>
      <c r="L211" s="535" t="s">
        <v>2969</v>
      </c>
      <c r="M211" s="92" t="s">
        <v>402</v>
      </c>
      <c r="N211" s="92" t="s">
        <v>402</v>
      </c>
      <c r="O211" s="92" t="s">
        <v>165</v>
      </c>
      <c r="P211" s="63" t="s">
        <v>552</v>
      </c>
      <c r="Q211" s="476"/>
      <c r="R211" s="476"/>
      <c r="S211" s="477"/>
      <c r="T211" s="73" t="s">
        <v>3060</v>
      </c>
      <c r="U211" s="63" t="s">
        <v>167</v>
      </c>
      <c r="V211" s="92">
        <v>15</v>
      </c>
      <c r="W211" s="92">
        <v>15</v>
      </c>
      <c r="X211" s="92">
        <v>15</v>
      </c>
      <c r="Y211" s="92">
        <v>15</v>
      </c>
      <c r="Z211" s="92">
        <v>15</v>
      </c>
      <c r="AA211" s="92">
        <v>15</v>
      </c>
      <c r="AB211" s="92">
        <v>10</v>
      </c>
      <c r="AC211" s="92">
        <f t="shared" si="28"/>
        <v>100</v>
      </c>
      <c r="AD211" s="92" t="s">
        <v>161</v>
      </c>
      <c r="AE211" s="120" t="s">
        <v>161</v>
      </c>
      <c r="AF211" s="120" t="s">
        <v>161</v>
      </c>
      <c r="AG211" s="120">
        <v>100</v>
      </c>
      <c r="AH211" s="120">
        <f>AVERAGE(AC211,AG212)</f>
        <v>100</v>
      </c>
      <c r="AI211" s="127"/>
      <c r="AJ211" s="92" t="s">
        <v>161</v>
      </c>
      <c r="AK211" s="92" t="s">
        <v>361</v>
      </c>
      <c r="AL211" s="160"/>
      <c r="AM211" s="160"/>
      <c r="AN211" s="477"/>
      <c r="AO211" s="93" t="s">
        <v>403</v>
      </c>
      <c r="AP211" s="1116" t="s">
        <v>3068</v>
      </c>
      <c r="AQ211" s="479">
        <v>0.4</v>
      </c>
      <c r="AR211" s="63" t="s">
        <v>2993</v>
      </c>
      <c r="AS211" s="63" t="s">
        <v>3063</v>
      </c>
      <c r="AT211" s="199">
        <v>43831</v>
      </c>
      <c r="AU211" s="199">
        <v>44195</v>
      </c>
      <c r="AV211" s="360">
        <v>1</v>
      </c>
      <c r="AW211" s="198" t="s">
        <v>3064</v>
      </c>
      <c r="AX211" s="378" t="s">
        <v>3002</v>
      </c>
      <c r="AY211" s="351" t="s">
        <v>3069</v>
      </c>
      <c r="AZ211" s="317" t="s">
        <v>3070</v>
      </c>
      <c r="BA211" s="240" t="s">
        <v>3067</v>
      </c>
      <c r="BB211" s="241">
        <v>43955</v>
      </c>
      <c r="BC211" s="493" t="s">
        <v>937</v>
      </c>
      <c r="BD211" s="95" t="s">
        <v>3598</v>
      </c>
      <c r="BE211" s="876" t="s">
        <v>3600</v>
      </c>
      <c r="BF211" s="314" t="s">
        <v>3602</v>
      </c>
      <c r="BG211" s="803">
        <v>44075</v>
      </c>
      <c r="BH211" s="660" t="s">
        <v>620</v>
      </c>
      <c r="BI211" s="630" t="s">
        <v>4372</v>
      </c>
      <c r="BJ211" s="815" t="s">
        <v>4504</v>
      </c>
      <c r="BK211" s="479" t="s">
        <v>4505</v>
      </c>
      <c r="BL211" s="154">
        <v>44172</v>
      </c>
      <c r="BM211" s="833" t="s">
        <v>960</v>
      </c>
    </row>
    <row r="212" spans="1:65" s="98" customFormat="1" ht="50.1" customHeight="1" x14ac:dyDescent="0.3">
      <c r="A212" s="122"/>
      <c r="B212" s="438">
        <v>116</v>
      </c>
      <c r="C212" s="1608" t="s">
        <v>299</v>
      </c>
      <c r="D212" s="326" t="s">
        <v>74</v>
      </c>
      <c r="E212" s="92" t="s">
        <v>164</v>
      </c>
      <c r="F212" s="72" t="s">
        <v>1115</v>
      </c>
      <c r="G212" s="92" t="s">
        <v>323</v>
      </c>
      <c r="H212" s="92" t="s">
        <v>402</v>
      </c>
      <c r="I212" s="326" t="s">
        <v>2971</v>
      </c>
      <c r="J212" s="92" t="s">
        <v>402</v>
      </c>
      <c r="K212" s="872" t="s">
        <v>2972</v>
      </c>
      <c r="L212" s="872" t="s">
        <v>2973</v>
      </c>
      <c r="M212" s="92" t="s">
        <v>402</v>
      </c>
      <c r="N212" s="92" t="s">
        <v>402</v>
      </c>
      <c r="O212" s="92" t="s">
        <v>165</v>
      </c>
      <c r="P212" s="63" t="s">
        <v>2980</v>
      </c>
      <c r="Q212" s="476">
        <v>5</v>
      </c>
      <c r="R212" s="476">
        <v>4</v>
      </c>
      <c r="S212" s="477" t="s">
        <v>354</v>
      </c>
      <c r="T212" s="73" t="s">
        <v>3060</v>
      </c>
      <c r="U212" s="63" t="s">
        <v>167</v>
      </c>
      <c r="V212" s="92">
        <v>15</v>
      </c>
      <c r="W212" s="92">
        <v>15</v>
      </c>
      <c r="X212" s="92">
        <v>15</v>
      </c>
      <c r="Y212" s="92">
        <v>15</v>
      </c>
      <c r="Z212" s="92">
        <v>15</v>
      </c>
      <c r="AA212" s="92">
        <v>15</v>
      </c>
      <c r="AB212" s="92">
        <v>10</v>
      </c>
      <c r="AC212" s="92">
        <f t="shared" si="28"/>
        <v>100</v>
      </c>
      <c r="AD212" s="92" t="s">
        <v>161</v>
      </c>
      <c r="AE212" s="120" t="s">
        <v>161</v>
      </c>
      <c r="AF212" s="120" t="s">
        <v>161</v>
      </c>
      <c r="AG212" s="120">
        <v>100</v>
      </c>
      <c r="AH212" s="120">
        <f>AVERAGE(AC212,AG212)</f>
        <v>100</v>
      </c>
      <c r="AI212" s="127">
        <f>AVERAGE(AH212)</f>
        <v>100</v>
      </c>
      <c r="AJ212" s="92" t="s">
        <v>161</v>
      </c>
      <c r="AK212" s="92" t="s">
        <v>361</v>
      </c>
      <c r="AL212" s="160">
        <v>3</v>
      </c>
      <c r="AM212" s="160">
        <v>4</v>
      </c>
      <c r="AN212" s="477" t="s">
        <v>354</v>
      </c>
      <c r="AO212" s="93" t="s">
        <v>403</v>
      </c>
      <c r="AP212" s="1119" t="s">
        <v>3968</v>
      </c>
      <c r="AQ212" s="74">
        <v>0.4</v>
      </c>
      <c r="AR212" s="446" t="s">
        <v>3969</v>
      </c>
      <c r="AS212" s="446" t="s">
        <v>3071</v>
      </c>
      <c r="AT212" s="199">
        <v>43831</v>
      </c>
      <c r="AU212" s="199">
        <v>44195</v>
      </c>
      <c r="AV212" s="360">
        <v>1</v>
      </c>
      <c r="AW212" s="446" t="s">
        <v>3970</v>
      </c>
      <c r="AX212" s="378" t="s">
        <v>3072</v>
      </c>
      <c r="AY212" s="351" t="s">
        <v>3073</v>
      </c>
      <c r="AZ212" s="363" t="s">
        <v>3074</v>
      </c>
      <c r="BA212" s="649" t="s">
        <v>3075</v>
      </c>
      <c r="BB212" s="241">
        <v>43955</v>
      </c>
      <c r="BC212" s="492" t="s">
        <v>960</v>
      </c>
      <c r="BD212" s="95" t="s">
        <v>3603</v>
      </c>
      <c r="BE212" s="876" t="s">
        <v>3604</v>
      </c>
      <c r="BF212" s="924" t="s">
        <v>3075</v>
      </c>
      <c r="BG212" s="803">
        <v>44075</v>
      </c>
      <c r="BH212" s="858" t="s">
        <v>612</v>
      </c>
      <c r="BI212" s="630" t="s">
        <v>4373</v>
      </c>
      <c r="BJ212" s="806" t="s">
        <v>4510</v>
      </c>
      <c r="BK212" s="74" t="s">
        <v>4375</v>
      </c>
      <c r="BL212" s="154">
        <v>44172</v>
      </c>
      <c r="BM212" s="660" t="s">
        <v>620</v>
      </c>
    </row>
    <row r="213" spans="1:65" s="98" customFormat="1" ht="50.1" customHeight="1" x14ac:dyDescent="0.3">
      <c r="A213" s="122"/>
      <c r="B213" s="438">
        <v>116</v>
      </c>
      <c r="C213" s="1608" t="s">
        <v>299</v>
      </c>
      <c r="D213" s="326" t="s">
        <v>74</v>
      </c>
      <c r="E213" s="92" t="s">
        <v>164</v>
      </c>
      <c r="F213" s="72" t="s">
        <v>1115</v>
      </c>
      <c r="G213" s="92" t="s">
        <v>323</v>
      </c>
      <c r="H213" s="92" t="s">
        <v>402</v>
      </c>
      <c r="I213" s="326" t="s">
        <v>2971</v>
      </c>
      <c r="J213" s="92" t="s">
        <v>402</v>
      </c>
      <c r="K213" s="872" t="s">
        <v>2972</v>
      </c>
      <c r="L213" s="872" t="s">
        <v>2973</v>
      </c>
      <c r="M213" s="92" t="s">
        <v>402</v>
      </c>
      <c r="N213" s="92" t="s">
        <v>402</v>
      </c>
      <c r="O213" s="92" t="s">
        <v>165</v>
      </c>
      <c r="P213" s="63" t="s">
        <v>561</v>
      </c>
      <c r="Q213" s="476"/>
      <c r="R213" s="476"/>
      <c r="S213" s="477"/>
      <c r="T213" s="73" t="s">
        <v>402</v>
      </c>
      <c r="U213" s="63" t="s">
        <v>402</v>
      </c>
      <c r="V213" s="92"/>
      <c r="W213" s="92"/>
      <c r="X213" s="92"/>
      <c r="Y213" s="92"/>
      <c r="Z213" s="92"/>
      <c r="AA213" s="92"/>
      <c r="AB213" s="92"/>
      <c r="AC213" s="92">
        <f t="shared" si="28"/>
        <v>0</v>
      </c>
      <c r="AD213" s="92"/>
      <c r="AE213" s="120"/>
      <c r="AF213" s="120"/>
      <c r="AG213" s="120"/>
      <c r="AH213" s="120">
        <f>AVERAGE(AC213,AG213)</f>
        <v>0</v>
      </c>
      <c r="AI213" s="127"/>
      <c r="AJ213" s="92"/>
      <c r="AK213" s="92" t="s">
        <v>361</v>
      </c>
      <c r="AL213" s="160"/>
      <c r="AM213" s="160"/>
      <c r="AN213" s="477"/>
      <c r="AO213" s="93" t="s">
        <v>403</v>
      </c>
      <c r="AP213" s="1116" t="s">
        <v>3076</v>
      </c>
      <c r="AQ213" s="479">
        <v>0.6</v>
      </c>
      <c r="AR213" s="63" t="s">
        <v>2993</v>
      </c>
      <c r="AS213" s="63" t="s">
        <v>3071</v>
      </c>
      <c r="AT213" s="199">
        <v>43831</v>
      </c>
      <c r="AU213" s="199">
        <v>44195</v>
      </c>
      <c r="AV213" s="360">
        <v>1</v>
      </c>
      <c r="AW213" s="63" t="s">
        <v>3077</v>
      </c>
      <c r="AX213" s="378" t="s">
        <v>3078</v>
      </c>
      <c r="AY213" s="351" t="s">
        <v>3073</v>
      </c>
      <c r="AZ213" s="363" t="s">
        <v>3079</v>
      </c>
      <c r="BA213" s="240" t="s">
        <v>3075</v>
      </c>
      <c r="BB213" s="241">
        <v>43955</v>
      </c>
      <c r="BC213" s="492" t="s">
        <v>960</v>
      </c>
      <c r="BD213" s="95" t="s">
        <v>3603</v>
      </c>
      <c r="BE213" s="876" t="s">
        <v>3605</v>
      </c>
      <c r="BF213" s="364" t="s">
        <v>3621</v>
      </c>
      <c r="BG213" s="803">
        <v>44075</v>
      </c>
      <c r="BH213" s="660" t="s">
        <v>620</v>
      </c>
      <c r="BI213" s="630" t="s">
        <v>4373</v>
      </c>
      <c r="BJ213" s="806" t="s">
        <v>4377</v>
      </c>
      <c r="BK213" s="74" t="s">
        <v>4374</v>
      </c>
      <c r="BL213" s="154">
        <v>44172</v>
      </c>
      <c r="BM213" s="660" t="s">
        <v>620</v>
      </c>
    </row>
    <row r="214" spans="1:65" s="98" customFormat="1" ht="50.1" customHeight="1" x14ac:dyDescent="0.3">
      <c r="A214" s="122"/>
      <c r="B214" s="438">
        <v>117</v>
      </c>
      <c r="C214" s="1608" t="s">
        <v>299</v>
      </c>
      <c r="D214" s="326" t="s">
        <v>74</v>
      </c>
      <c r="E214" s="92" t="s">
        <v>164</v>
      </c>
      <c r="F214" s="72" t="s">
        <v>1115</v>
      </c>
      <c r="G214" s="92" t="s">
        <v>323</v>
      </c>
      <c r="H214" s="92" t="s">
        <v>402</v>
      </c>
      <c r="I214" s="326" t="s">
        <v>2974</v>
      </c>
      <c r="J214" s="92" t="s">
        <v>402</v>
      </c>
      <c r="K214" s="872" t="s">
        <v>2975</v>
      </c>
      <c r="L214" s="872" t="s">
        <v>2976</v>
      </c>
      <c r="M214" s="92" t="s">
        <v>402</v>
      </c>
      <c r="N214" s="92" t="s">
        <v>402</v>
      </c>
      <c r="O214" s="92" t="s">
        <v>165</v>
      </c>
      <c r="P214" s="63" t="s">
        <v>2981</v>
      </c>
      <c r="Q214" s="476">
        <v>5</v>
      </c>
      <c r="R214" s="476">
        <v>4</v>
      </c>
      <c r="S214" s="477" t="s">
        <v>354</v>
      </c>
      <c r="T214" s="73" t="s">
        <v>3061</v>
      </c>
      <c r="U214" s="63" t="s">
        <v>167</v>
      </c>
      <c r="V214" s="92">
        <v>15</v>
      </c>
      <c r="W214" s="92">
        <v>15</v>
      </c>
      <c r="X214" s="92">
        <v>15</v>
      </c>
      <c r="Y214" s="92">
        <v>15</v>
      </c>
      <c r="Z214" s="92">
        <v>15</v>
      </c>
      <c r="AA214" s="92">
        <v>15</v>
      </c>
      <c r="AB214" s="92">
        <v>10</v>
      </c>
      <c r="AC214" s="92">
        <f t="shared" si="28"/>
        <v>100</v>
      </c>
      <c r="AD214" s="92" t="s">
        <v>161</v>
      </c>
      <c r="AE214" s="120" t="s">
        <v>161</v>
      </c>
      <c r="AF214" s="120" t="s">
        <v>161</v>
      </c>
      <c r="AG214" s="120">
        <v>100</v>
      </c>
      <c r="AH214" s="120">
        <f>AVERAGE(AC214,AG214)</f>
        <v>100</v>
      </c>
      <c r="AI214" s="127">
        <f>AVERAGE(AH214:AH214)</f>
        <v>100</v>
      </c>
      <c r="AJ214" s="92" t="s">
        <v>161</v>
      </c>
      <c r="AK214" s="92" t="s">
        <v>361</v>
      </c>
      <c r="AL214" s="160">
        <v>3</v>
      </c>
      <c r="AM214" s="160">
        <v>4</v>
      </c>
      <c r="AN214" s="477" t="s">
        <v>354</v>
      </c>
      <c r="AO214" s="93" t="s">
        <v>403</v>
      </c>
      <c r="AP214" s="1116" t="s">
        <v>3080</v>
      </c>
      <c r="AQ214" s="479">
        <v>1</v>
      </c>
      <c r="AR214" s="63" t="s">
        <v>3081</v>
      </c>
      <c r="AS214" s="63" t="s">
        <v>3082</v>
      </c>
      <c r="AT214" s="199">
        <v>43831</v>
      </c>
      <c r="AU214" s="199">
        <v>44195</v>
      </c>
      <c r="AV214" s="360">
        <v>1</v>
      </c>
      <c r="AW214" s="63" t="s">
        <v>3083</v>
      </c>
      <c r="AX214" s="391" t="s">
        <v>3084</v>
      </c>
      <c r="AY214" s="351" t="s">
        <v>3085</v>
      </c>
      <c r="AZ214" s="363" t="s">
        <v>3086</v>
      </c>
      <c r="BA214" s="649" t="s">
        <v>3087</v>
      </c>
      <c r="BB214" s="241">
        <v>43955</v>
      </c>
      <c r="BC214" s="493" t="s">
        <v>937</v>
      </c>
      <c r="BD214" s="95" t="s">
        <v>3618</v>
      </c>
      <c r="BE214" s="444" t="s">
        <v>3620</v>
      </c>
      <c r="BF214" s="924" t="s">
        <v>3619</v>
      </c>
      <c r="BG214" s="803">
        <v>44075</v>
      </c>
      <c r="BH214" s="966" t="s">
        <v>612</v>
      </c>
      <c r="BI214" s="630" t="s">
        <v>4378</v>
      </c>
      <c r="BJ214" s="815" t="s">
        <v>4511</v>
      </c>
      <c r="BK214" s="479" t="s">
        <v>4506</v>
      </c>
      <c r="BL214" s="154">
        <v>44172</v>
      </c>
      <c r="BM214" s="660" t="s">
        <v>620</v>
      </c>
    </row>
    <row r="215" spans="1:65" s="98" customFormat="1" ht="50.1" customHeight="1" x14ac:dyDescent="0.3">
      <c r="A215" s="122"/>
      <c r="B215" s="345">
        <v>120</v>
      </c>
      <c r="C215" s="1608" t="s">
        <v>295</v>
      </c>
      <c r="D215" s="918" t="s">
        <v>296</v>
      </c>
      <c r="E215" s="92" t="s">
        <v>164</v>
      </c>
      <c r="F215" s="72" t="s">
        <v>1746</v>
      </c>
      <c r="G215" s="92" t="s">
        <v>323</v>
      </c>
      <c r="H215" s="92" t="s">
        <v>402</v>
      </c>
      <c r="I215" s="326" t="s">
        <v>1747</v>
      </c>
      <c r="J215" s="92" t="s">
        <v>402</v>
      </c>
      <c r="K215" s="400" t="s">
        <v>1748</v>
      </c>
      <c r="L215" s="388" t="s">
        <v>1749</v>
      </c>
      <c r="M215" s="92" t="s">
        <v>402</v>
      </c>
      <c r="N215" s="92" t="s">
        <v>402</v>
      </c>
      <c r="O215" s="92" t="s">
        <v>165</v>
      </c>
      <c r="P215" s="420" t="s">
        <v>1689</v>
      </c>
      <c r="Q215" s="476">
        <v>3</v>
      </c>
      <c r="R215" s="476">
        <v>5</v>
      </c>
      <c r="S215" s="477" t="s">
        <v>354</v>
      </c>
      <c r="T215" s="380" t="s">
        <v>1750</v>
      </c>
      <c r="U215" s="63" t="s">
        <v>167</v>
      </c>
      <c r="V215" s="419">
        <v>15</v>
      </c>
      <c r="W215" s="419">
        <v>15</v>
      </c>
      <c r="X215" s="419">
        <v>15</v>
      </c>
      <c r="Y215" s="419">
        <v>15</v>
      </c>
      <c r="Z215" s="419">
        <v>15</v>
      </c>
      <c r="AA215" s="419">
        <v>15</v>
      </c>
      <c r="AB215" s="419">
        <v>10</v>
      </c>
      <c r="AC215" s="419">
        <f t="shared" si="28"/>
        <v>100</v>
      </c>
      <c r="AD215" s="419" t="s">
        <v>161</v>
      </c>
      <c r="AE215" s="447" t="s">
        <v>162</v>
      </c>
      <c r="AF215" s="447" t="s">
        <v>162</v>
      </c>
      <c r="AG215" s="120">
        <v>50</v>
      </c>
      <c r="AH215" s="120">
        <f>AVERAGE(AC215,AG215)</f>
        <v>75</v>
      </c>
      <c r="AI215" s="127">
        <f>AVERAGE(AH215)</f>
        <v>75</v>
      </c>
      <c r="AJ215" s="92" t="s">
        <v>162</v>
      </c>
      <c r="AK215" s="92" t="s">
        <v>361</v>
      </c>
      <c r="AL215" s="160">
        <v>2</v>
      </c>
      <c r="AM215" s="160">
        <v>5</v>
      </c>
      <c r="AN215" s="477" t="s">
        <v>354</v>
      </c>
      <c r="AO215" s="93" t="s">
        <v>403</v>
      </c>
      <c r="AP215" s="1138" t="s">
        <v>1751</v>
      </c>
      <c r="AQ215" s="448" t="s">
        <v>3139</v>
      </c>
      <c r="AR215" s="198" t="s">
        <v>3139</v>
      </c>
      <c r="AS215" s="347" t="s">
        <v>3088</v>
      </c>
      <c r="AT215" s="422">
        <v>43831</v>
      </c>
      <c r="AU215" s="422">
        <v>44195</v>
      </c>
      <c r="AV215" s="449">
        <v>1</v>
      </c>
      <c r="AW215" s="198" t="s">
        <v>1754</v>
      </c>
      <c r="AX215" s="200" t="s">
        <v>1754</v>
      </c>
      <c r="AY215" s="351" t="s">
        <v>3089</v>
      </c>
      <c r="AZ215" s="353" t="s">
        <v>3090</v>
      </c>
      <c r="BA215" s="240" t="s">
        <v>3091</v>
      </c>
      <c r="BB215" s="241">
        <v>43955</v>
      </c>
      <c r="BC215" s="493" t="s">
        <v>937</v>
      </c>
      <c r="BD215" s="953" t="s">
        <v>3413</v>
      </c>
      <c r="BE215" s="808" t="s">
        <v>3414</v>
      </c>
      <c r="BF215" s="695" t="s">
        <v>3415</v>
      </c>
      <c r="BG215" s="803">
        <v>44075</v>
      </c>
      <c r="BH215" s="660" t="s">
        <v>620</v>
      </c>
      <c r="BI215" s="956" t="s">
        <v>4188</v>
      </c>
      <c r="BJ215" s="326" t="s">
        <v>4189</v>
      </c>
      <c r="BK215" s="479" t="s">
        <v>4190</v>
      </c>
      <c r="BL215" s="154">
        <v>44172</v>
      </c>
      <c r="BM215" s="660" t="s">
        <v>3916</v>
      </c>
    </row>
    <row r="216" spans="1:65" s="98" customFormat="1" ht="50.1" customHeight="1" x14ac:dyDescent="0.3">
      <c r="A216" s="122"/>
      <c r="B216" s="345">
        <v>121</v>
      </c>
      <c r="C216" s="1608" t="s">
        <v>299</v>
      </c>
      <c r="D216" s="918" t="s">
        <v>74</v>
      </c>
      <c r="E216" s="92" t="s">
        <v>164</v>
      </c>
      <c r="F216" s="72" t="s">
        <v>945</v>
      </c>
      <c r="G216" s="92" t="s">
        <v>323</v>
      </c>
      <c r="H216" s="92" t="s">
        <v>402</v>
      </c>
      <c r="I216" s="973" t="s">
        <v>946</v>
      </c>
      <c r="J216" s="92" t="s">
        <v>402</v>
      </c>
      <c r="K216" s="973" t="s">
        <v>1759</v>
      </c>
      <c r="L216" s="388" t="s">
        <v>948</v>
      </c>
      <c r="M216" s="92" t="s">
        <v>402</v>
      </c>
      <c r="N216" s="92" t="s">
        <v>402</v>
      </c>
      <c r="O216" s="92" t="s">
        <v>165</v>
      </c>
      <c r="P216" s="198" t="s">
        <v>949</v>
      </c>
      <c r="Q216" s="476">
        <v>3</v>
      </c>
      <c r="R216" s="476">
        <v>4</v>
      </c>
      <c r="S216" s="477" t="s">
        <v>354</v>
      </c>
      <c r="T216" s="380" t="s">
        <v>950</v>
      </c>
      <c r="U216" s="63" t="s">
        <v>167</v>
      </c>
      <c r="V216" s="419">
        <v>15</v>
      </c>
      <c r="W216" s="419">
        <v>15</v>
      </c>
      <c r="X216" s="419">
        <v>15</v>
      </c>
      <c r="Y216" s="419">
        <v>15</v>
      </c>
      <c r="Z216" s="419">
        <v>15</v>
      </c>
      <c r="AA216" s="419">
        <v>15</v>
      </c>
      <c r="AB216" s="419">
        <v>10</v>
      </c>
      <c r="AC216" s="419">
        <f t="shared" ref="AC216:AC232" si="29">SUM(V216:AB216)</f>
        <v>100</v>
      </c>
      <c r="AD216" s="419" t="s">
        <v>161</v>
      </c>
      <c r="AE216" s="447" t="s">
        <v>162</v>
      </c>
      <c r="AF216" s="447" t="s">
        <v>162</v>
      </c>
      <c r="AG216" s="120">
        <v>50</v>
      </c>
      <c r="AH216" s="120">
        <f t="shared" si="17"/>
        <v>75</v>
      </c>
      <c r="AI216" s="127">
        <f>AVERAGE(AH216:AH218)</f>
        <v>75</v>
      </c>
      <c r="AJ216" s="92" t="s">
        <v>162</v>
      </c>
      <c r="AK216" s="92" t="s">
        <v>361</v>
      </c>
      <c r="AL216" s="160">
        <v>2</v>
      </c>
      <c r="AM216" s="160">
        <v>4</v>
      </c>
      <c r="AN216" s="477" t="s">
        <v>353</v>
      </c>
      <c r="AO216" s="93" t="s">
        <v>403</v>
      </c>
      <c r="AP216" s="1116" t="s">
        <v>4703</v>
      </c>
      <c r="AQ216" s="349">
        <v>1</v>
      </c>
      <c r="AR216" s="198" t="s">
        <v>1760</v>
      </c>
      <c r="AS216" s="198" t="s">
        <v>1761</v>
      </c>
      <c r="AT216" s="422">
        <v>43831</v>
      </c>
      <c r="AU216" s="422">
        <v>44195</v>
      </c>
      <c r="AV216" s="236">
        <v>4</v>
      </c>
      <c r="AW216" s="198" t="s">
        <v>1762</v>
      </c>
      <c r="AX216" s="450" t="s">
        <v>956</v>
      </c>
      <c r="AY216" s="351" t="s">
        <v>1763</v>
      </c>
      <c r="AZ216" s="353" t="s">
        <v>1764</v>
      </c>
      <c r="BA216" s="240" t="s">
        <v>1765</v>
      </c>
      <c r="BB216" s="241">
        <v>43955</v>
      </c>
      <c r="BC216" s="493" t="s">
        <v>937</v>
      </c>
      <c r="BD216" s="630" t="s">
        <v>3569</v>
      </c>
      <c r="BE216" s="806" t="s">
        <v>3570</v>
      </c>
      <c r="BF216" s="365" t="s">
        <v>3571</v>
      </c>
      <c r="BG216" s="803">
        <v>44075</v>
      </c>
      <c r="BH216" s="660" t="s">
        <v>620</v>
      </c>
      <c r="BI216" s="95" t="s">
        <v>4299</v>
      </c>
      <c r="BJ216" s="1032" t="s">
        <v>4544</v>
      </c>
      <c r="BK216" s="364" t="s">
        <v>4300</v>
      </c>
      <c r="BL216" s="154">
        <v>44172</v>
      </c>
      <c r="BM216" s="833" t="s">
        <v>960</v>
      </c>
    </row>
    <row r="217" spans="1:65" s="98" customFormat="1" ht="50.1" customHeight="1" x14ac:dyDescent="0.3">
      <c r="A217" s="122"/>
      <c r="B217" s="345">
        <v>121</v>
      </c>
      <c r="C217" s="1608" t="s">
        <v>299</v>
      </c>
      <c r="D217" s="918" t="s">
        <v>74</v>
      </c>
      <c r="E217" s="92" t="s">
        <v>164</v>
      </c>
      <c r="F217" s="72" t="s">
        <v>945</v>
      </c>
      <c r="G217" s="92" t="s">
        <v>323</v>
      </c>
      <c r="H217" s="92" t="s">
        <v>402</v>
      </c>
      <c r="I217" s="973" t="s">
        <v>946</v>
      </c>
      <c r="J217" s="92" t="s">
        <v>402</v>
      </c>
      <c r="K217" s="973" t="s">
        <v>1759</v>
      </c>
      <c r="L217" s="388" t="s">
        <v>948</v>
      </c>
      <c r="M217" s="92" t="s">
        <v>402</v>
      </c>
      <c r="N217" s="92" t="s">
        <v>402</v>
      </c>
      <c r="O217" s="92" t="s">
        <v>165</v>
      </c>
      <c r="P217" s="198" t="s">
        <v>949</v>
      </c>
      <c r="Q217" s="476"/>
      <c r="R217" s="476"/>
      <c r="S217" s="477"/>
      <c r="T217" s="380" t="s">
        <v>1766</v>
      </c>
      <c r="U217" s="63" t="s">
        <v>167</v>
      </c>
      <c r="V217" s="419">
        <v>15</v>
      </c>
      <c r="W217" s="419">
        <v>15</v>
      </c>
      <c r="X217" s="419">
        <v>15</v>
      </c>
      <c r="Y217" s="419">
        <v>15</v>
      </c>
      <c r="Z217" s="419">
        <v>15</v>
      </c>
      <c r="AA217" s="419">
        <v>15</v>
      </c>
      <c r="AB217" s="419">
        <v>10</v>
      </c>
      <c r="AC217" s="419">
        <f t="shared" si="29"/>
        <v>100</v>
      </c>
      <c r="AD217" s="419" t="s">
        <v>161</v>
      </c>
      <c r="AE217" s="447" t="s">
        <v>162</v>
      </c>
      <c r="AF217" s="447" t="s">
        <v>162</v>
      </c>
      <c r="AG217" s="120">
        <v>50</v>
      </c>
      <c r="AH217" s="120">
        <f t="shared" si="17"/>
        <v>75</v>
      </c>
      <c r="AI217" s="127"/>
      <c r="AJ217" s="92"/>
      <c r="AK217" s="92" t="s">
        <v>361</v>
      </c>
      <c r="AL217" s="160"/>
      <c r="AM217" s="160"/>
      <c r="AN217" s="477"/>
      <c r="AO217" s="93"/>
      <c r="AP217" s="464"/>
      <c r="AQ217" s="198" t="s">
        <v>402</v>
      </c>
      <c r="AR217" s="198" t="s">
        <v>402</v>
      </c>
      <c r="AS217" s="198" t="s">
        <v>402</v>
      </c>
      <c r="AT217" s="482" t="s">
        <v>402</v>
      </c>
      <c r="AU217" s="482" t="s">
        <v>402</v>
      </c>
      <c r="AV217" s="198" t="s">
        <v>402</v>
      </c>
      <c r="AW217" s="200" t="s">
        <v>402</v>
      </c>
      <c r="AX217" s="198" t="s">
        <v>402</v>
      </c>
      <c r="AY217" s="198" t="s">
        <v>402</v>
      </c>
      <c r="AZ217" s="198" t="s">
        <v>402</v>
      </c>
      <c r="BA217" s="198" t="s">
        <v>402</v>
      </c>
      <c r="BB217" s="198" t="s">
        <v>402</v>
      </c>
      <c r="BC217" s="198" t="s">
        <v>402</v>
      </c>
      <c r="BD217" s="198" t="s">
        <v>402</v>
      </c>
      <c r="BE217" s="198" t="s">
        <v>402</v>
      </c>
      <c r="BF217" s="198" t="s">
        <v>402</v>
      </c>
      <c r="BG217" s="198" t="s">
        <v>402</v>
      </c>
      <c r="BH217" s="198" t="s">
        <v>402</v>
      </c>
      <c r="BI217" s="63" t="s">
        <v>402</v>
      </c>
      <c r="BJ217" s="63" t="s">
        <v>402</v>
      </c>
      <c r="BK217" s="63" t="s">
        <v>402</v>
      </c>
      <c r="BL217" s="155"/>
      <c r="BM217" s="97"/>
    </row>
    <row r="218" spans="1:65" s="98" customFormat="1" ht="50.1" customHeight="1" x14ac:dyDescent="0.3">
      <c r="A218" s="122"/>
      <c r="B218" s="345">
        <v>121</v>
      </c>
      <c r="C218" s="1608" t="s">
        <v>299</v>
      </c>
      <c r="D218" s="918" t="s">
        <v>74</v>
      </c>
      <c r="E218" s="92" t="s">
        <v>164</v>
      </c>
      <c r="F218" s="72" t="s">
        <v>945</v>
      </c>
      <c r="G218" s="92" t="s">
        <v>323</v>
      </c>
      <c r="H218" s="92" t="s">
        <v>402</v>
      </c>
      <c r="I218" s="973" t="s">
        <v>946</v>
      </c>
      <c r="J218" s="92" t="s">
        <v>402</v>
      </c>
      <c r="K218" s="973" t="s">
        <v>1759</v>
      </c>
      <c r="L218" s="388" t="s">
        <v>948</v>
      </c>
      <c r="M218" s="92" t="s">
        <v>402</v>
      </c>
      <c r="N218" s="92" t="s">
        <v>402</v>
      </c>
      <c r="O218" s="92" t="s">
        <v>165</v>
      </c>
      <c r="P218" s="198" t="s">
        <v>949</v>
      </c>
      <c r="Q218" s="476"/>
      <c r="R218" s="476"/>
      <c r="S218" s="477"/>
      <c r="T218" s="380" t="s">
        <v>952</v>
      </c>
      <c r="U218" s="63" t="s">
        <v>167</v>
      </c>
      <c r="V218" s="419">
        <v>15</v>
      </c>
      <c r="W218" s="419">
        <v>15</v>
      </c>
      <c r="X218" s="419">
        <v>15</v>
      </c>
      <c r="Y218" s="419">
        <v>15</v>
      </c>
      <c r="Z218" s="419">
        <v>15</v>
      </c>
      <c r="AA218" s="419">
        <v>15</v>
      </c>
      <c r="AB218" s="419">
        <v>10</v>
      </c>
      <c r="AC218" s="419">
        <f t="shared" si="29"/>
        <v>100</v>
      </c>
      <c r="AD218" s="419" t="s">
        <v>161</v>
      </c>
      <c r="AE218" s="447" t="s">
        <v>162</v>
      </c>
      <c r="AF218" s="447" t="s">
        <v>162</v>
      </c>
      <c r="AG218" s="120">
        <v>50</v>
      </c>
      <c r="AH218" s="120">
        <f t="shared" si="17"/>
        <v>75</v>
      </c>
      <c r="AI218" s="127"/>
      <c r="AJ218" s="92"/>
      <c r="AK218" s="92" t="s">
        <v>361</v>
      </c>
      <c r="AL218" s="160"/>
      <c r="AM218" s="160"/>
      <c r="AN218" s="477"/>
      <c r="AO218" s="93"/>
      <c r="AP218" s="464"/>
      <c r="AQ218" s="198" t="s">
        <v>402</v>
      </c>
      <c r="AR218" s="198" t="s">
        <v>402</v>
      </c>
      <c r="AS218" s="198" t="s">
        <v>402</v>
      </c>
      <c r="AT218" s="482" t="s">
        <v>402</v>
      </c>
      <c r="AU218" s="482" t="s">
        <v>402</v>
      </c>
      <c r="AV218" s="198" t="s">
        <v>402</v>
      </c>
      <c r="AW218" s="200" t="s">
        <v>402</v>
      </c>
      <c r="AX218" s="198" t="s">
        <v>402</v>
      </c>
      <c r="AY218" s="198" t="s">
        <v>402</v>
      </c>
      <c r="AZ218" s="198" t="s">
        <v>402</v>
      </c>
      <c r="BA218" s="198" t="s">
        <v>402</v>
      </c>
      <c r="BB218" s="198" t="s">
        <v>402</v>
      </c>
      <c r="BC218" s="198" t="s">
        <v>402</v>
      </c>
      <c r="BD218" s="198" t="s">
        <v>402</v>
      </c>
      <c r="BE218" s="198" t="s">
        <v>402</v>
      </c>
      <c r="BF218" s="198" t="s">
        <v>402</v>
      </c>
      <c r="BG218" s="198" t="s">
        <v>402</v>
      </c>
      <c r="BH218" s="198" t="s">
        <v>402</v>
      </c>
      <c r="BI218" s="63" t="s">
        <v>402</v>
      </c>
      <c r="BJ218" s="63" t="s">
        <v>402</v>
      </c>
      <c r="BK218" s="63" t="s">
        <v>402</v>
      </c>
      <c r="BL218" s="155"/>
      <c r="BM218" s="97"/>
    </row>
    <row r="219" spans="1:65" s="98" customFormat="1" ht="50.1" customHeight="1" x14ac:dyDescent="0.3">
      <c r="A219" s="122"/>
      <c r="B219" s="345">
        <v>122</v>
      </c>
      <c r="C219" s="1608" t="s">
        <v>295</v>
      </c>
      <c r="D219" s="918" t="s">
        <v>296</v>
      </c>
      <c r="E219" s="92" t="s">
        <v>164</v>
      </c>
      <c r="F219" s="73" t="s">
        <v>1685</v>
      </c>
      <c r="G219" s="92" t="s">
        <v>323</v>
      </c>
      <c r="H219" s="92" t="s">
        <v>402</v>
      </c>
      <c r="I219" s="326" t="s">
        <v>1767</v>
      </c>
      <c r="J219" s="92" t="s">
        <v>402</v>
      </c>
      <c r="K219" s="1099" t="s">
        <v>1768</v>
      </c>
      <c r="L219" s="388" t="s">
        <v>1769</v>
      </c>
      <c r="M219" s="92" t="s">
        <v>402</v>
      </c>
      <c r="N219" s="92" t="s">
        <v>402</v>
      </c>
      <c r="O219" s="92" t="s">
        <v>165</v>
      </c>
      <c r="P219" s="198" t="s">
        <v>1689</v>
      </c>
      <c r="Q219" s="476">
        <v>4</v>
      </c>
      <c r="R219" s="476">
        <v>5</v>
      </c>
      <c r="S219" s="477" t="s">
        <v>354</v>
      </c>
      <c r="T219" s="380" t="s">
        <v>1770</v>
      </c>
      <c r="U219" s="63" t="s">
        <v>167</v>
      </c>
      <c r="V219" s="419">
        <v>15</v>
      </c>
      <c r="W219" s="419">
        <v>15</v>
      </c>
      <c r="X219" s="419">
        <v>15</v>
      </c>
      <c r="Y219" s="419">
        <v>15</v>
      </c>
      <c r="Z219" s="419">
        <v>15</v>
      </c>
      <c r="AA219" s="419">
        <v>15</v>
      </c>
      <c r="AB219" s="419">
        <v>10</v>
      </c>
      <c r="AC219" s="419">
        <f t="shared" si="29"/>
        <v>100</v>
      </c>
      <c r="AD219" s="419" t="s">
        <v>161</v>
      </c>
      <c r="AE219" s="447" t="s">
        <v>161</v>
      </c>
      <c r="AF219" s="447" t="s">
        <v>161</v>
      </c>
      <c r="AG219" s="120">
        <v>100</v>
      </c>
      <c r="AH219" s="120">
        <f t="shared" si="17"/>
        <v>100</v>
      </c>
      <c r="AI219" s="127">
        <f t="shared" ref="AI219:AI232" si="30">AVERAGE(AH219)</f>
        <v>100</v>
      </c>
      <c r="AJ219" s="92" t="s">
        <v>161</v>
      </c>
      <c r="AK219" s="92" t="s">
        <v>361</v>
      </c>
      <c r="AL219" s="160">
        <v>2</v>
      </c>
      <c r="AM219" s="160">
        <v>5</v>
      </c>
      <c r="AN219" s="477" t="s">
        <v>354</v>
      </c>
      <c r="AO219" s="93" t="s">
        <v>403</v>
      </c>
      <c r="AP219" s="1136" t="s">
        <v>1771</v>
      </c>
      <c r="AQ219" s="403">
        <v>1</v>
      </c>
      <c r="AR219" s="198" t="s">
        <v>1772</v>
      </c>
      <c r="AS219" s="347" t="s">
        <v>1773</v>
      </c>
      <c r="AT219" s="422">
        <v>43831</v>
      </c>
      <c r="AU219" s="422">
        <v>44195</v>
      </c>
      <c r="AV219" s="236">
        <v>3</v>
      </c>
      <c r="AW219" s="198" t="s">
        <v>1774</v>
      </c>
      <c r="AX219" s="200" t="s">
        <v>1775</v>
      </c>
      <c r="AY219" s="351" t="s">
        <v>1776</v>
      </c>
      <c r="AZ219" s="353" t="s">
        <v>1777</v>
      </c>
      <c r="BA219" s="240" t="s">
        <v>1778</v>
      </c>
      <c r="BB219" s="241">
        <v>43955</v>
      </c>
      <c r="BC219" s="493" t="s">
        <v>937</v>
      </c>
      <c r="BD219" s="689" t="s">
        <v>3416</v>
      </c>
      <c r="BE219" s="808" t="s">
        <v>3417</v>
      </c>
      <c r="BF219" s="714" t="s">
        <v>3418</v>
      </c>
      <c r="BG219" s="803">
        <v>44075</v>
      </c>
      <c r="BH219" s="660" t="s">
        <v>1899</v>
      </c>
      <c r="BI219" s="632" t="s">
        <v>4191</v>
      </c>
      <c r="BJ219" s="978" t="s">
        <v>4545</v>
      </c>
      <c r="BK219" s="314" t="s">
        <v>4192</v>
      </c>
      <c r="BL219" s="154">
        <v>44172</v>
      </c>
      <c r="BM219" s="660" t="s">
        <v>3916</v>
      </c>
    </row>
    <row r="220" spans="1:65" s="98" customFormat="1" ht="50.1" customHeight="1" x14ac:dyDescent="0.3">
      <c r="A220" s="122"/>
      <c r="B220" s="345">
        <v>123</v>
      </c>
      <c r="C220" s="1608" t="s">
        <v>295</v>
      </c>
      <c r="D220" s="918" t="s">
        <v>296</v>
      </c>
      <c r="E220" s="92" t="s">
        <v>164</v>
      </c>
      <c r="F220" s="73" t="s">
        <v>1746</v>
      </c>
      <c r="G220" s="92" t="s">
        <v>323</v>
      </c>
      <c r="H220" s="92" t="s">
        <v>402</v>
      </c>
      <c r="I220" s="326" t="s">
        <v>1788</v>
      </c>
      <c r="J220" s="92" t="s">
        <v>402</v>
      </c>
      <c r="K220" s="388" t="s">
        <v>1783</v>
      </c>
      <c r="L220" s="388" t="s">
        <v>1749</v>
      </c>
      <c r="M220" s="92" t="s">
        <v>402</v>
      </c>
      <c r="N220" s="92" t="s">
        <v>402</v>
      </c>
      <c r="O220" s="92" t="s">
        <v>165</v>
      </c>
      <c r="P220" s="93" t="s">
        <v>1689</v>
      </c>
      <c r="Q220" s="476">
        <v>3</v>
      </c>
      <c r="R220" s="476">
        <v>5</v>
      </c>
      <c r="S220" s="477" t="s">
        <v>354</v>
      </c>
      <c r="T220" s="380" t="s">
        <v>1750</v>
      </c>
      <c r="U220" s="63" t="s">
        <v>167</v>
      </c>
      <c r="V220" s="419">
        <v>15</v>
      </c>
      <c r="W220" s="419">
        <v>15</v>
      </c>
      <c r="X220" s="419">
        <v>15</v>
      </c>
      <c r="Y220" s="419">
        <v>15</v>
      </c>
      <c r="Z220" s="419">
        <v>15</v>
      </c>
      <c r="AA220" s="419">
        <v>15</v>
      </c>
      <c r="AB220" s="419">
        <v>10</v>
      </c>
      <c r="AC220" s="419">
        <f>SUM(V220:AB220)</f>
        <v>100</v>
      </c>
      <c r="AD220" s="419" t="s">
        <v>161</v>
      </c>
      <c r="AE220" s="447" t="s">
        <v>162</v>
      </c>
      <c r="AF220" s="447" t="s">
        <v>162</v>
      </c>
      <c r="AG220" s="120">
        <v>50</v>
      </c>
      <c r="AH220" s="120">
        <f>AVERAGE(AC220,AG220)</f>
        <v>75</v>
      </c>
      <c r="AI220" s="127">
        <f>AVERAGE(AH220)</f>
        <v>75</v>
      </c>
      <c r="AJ220" s="92" t="s">
        <v>162</v>
      </c>
      <c r="AK220" s="92" t="s">
        <v>361</v>
      </c>
      <c r="AL220" s="160">
        <v>2</v>
      </c>
      <c r="AM220" s="160">
        <v>5</v>
      </c>
      <c r="AN220" s="477" t="s">
        <v>354</v>
      </c>
      <c r="AO220" s="93" t="s">
        <v>403</v>
      </c>
      <c r="AP220" s="1136" t="s">
        <v>1789</v>
      </c>
      <c r="AQ220" s="349">
        <v>1</v>
      </c>
      <c r="AR220" s="198" t="s">
        <v>1790</v>
      </c>
      <c r="AS220" s="347" t="s">
        <v>1773</v>
      </c>
      <c r="AT220" s="422">
        <v>43831</v>
      </c>
      <c r="AU220" s="422">
        <v>44195</v>
      </c>
      <c r="AV220" s="236">
        <v>3</v>
      </c>
      <c r="AW220" s="198" t="s">
        <v>1791</v>
      </c>
      <c r="AX220" s="390" t="s">
        <v>1755</v>
      </c>
      <c r="AY220" s="351" t="s">
        <v>1792</v>
      </c>
      <c r="AZ220" s="353" t="s">
        <v>1793</v>
      </c>
      <c r="BA220" s="240" t="s">
        <v>1778</v>
      </c>
      <c r="BB220" s="241">
        <v>43955</v>
      </c>
      <c r="BC220" s="493" t="s">
        <v>937</v>
      </c>
      <c r="BD220" s="702" t="s">
        <v>3420</v>
      </c>
      <c r="BE220" s="808" t="s">
        <v>3419</v>
      </c>
      <c r="BF220" s="701" t="s">
        <v>3418</v>
      </c>
      <c r="BG220" s="803">
        <v>44075</v>
      </c>
      <c r="BH220" s="859" t="s">
        <v>960</v>
      </c>
      <c r="BI220" s="632" t="s">
        <v>4191</v>
      </c>
      <c r="BJ220" s="806" t="s">
        <v>4193</v>
      </c>
      <c r="BK220" s="314" t="s">
        <v>4192</v>
      </c>
      <c r="BL220" s="154">
        <v>44172</v>
      </c>
      <c r="BM220" s="660" t="s">
        <v>3916</v>
      </c>
    </row>
    <row r="221" spans="1:65" s="98" customFormat="1" ht="50.1" customHeight="1" x14ac:dyDescent="0.3">
      <c r="A221" s="122"/>
      <c r="B221" s="345">
        <v>124</v>
      </c>
      <c r="C221" s="1608" t="s">
        <v>295</v>
      </c>
      <c r="D221" s="918" t="s">
        <v>296</v>
      </c>
      <c r="E221" s="92" t="s">
        <v>164</v>
      </c>
      <c r="F221" s="73" t="s">
        <v>1746</v>
      </c>
      <c r="G221" s="92" t="s">
        <v>323</v>
      </c>
      <c r="H221" s="92" t="s">
        <v>402</v>
      </c>
      <c r="I221" s="326" t="s">
        <v>1788</v>
      </c>
      <c r="J221" s="92" t="s">
        <v>402</v>
      </c>
      <c r="K221" s="388" t="s">
        <v>1748</v>
      </c>
      <c r="L221" s="392" t="s">
        <v>1749</v>
      </c>
      <c r="M221" s="92" t="s">
        <v>402</v>
      </c>
      <c r="N221" s="92" t="s">
        <v>402</v>
      </c>
      <c r="O221" s="92" t="s">
        <v>165</v>
      </c>
      <c r="P221" s="446" t="s">
        <v>1689</v>
      </c>
      <c r="Q221" s="476">
        <v>3</v>
      </c>
      <c r="R221" s="476">
        <v>5</v>
      </c>
      <c r="S221" s="477" t="s">
        <v>354</v>
      </c>
      <c r="T221" s="380" t="s">
        <v>1750</v>
      </c>
      <c r="U221" s="63" t="s">
        <v>167</v>
      </c>
      <c r="V221" s="419">
        <v>15</v>
      </c>
      <c r="W221" s="419">
        <v>15</v>
      </c>
      <c r="X221" s="419">
        <v>15</v>
      </c>
      <c r="Y221" s="419">
        <v>15</v>
      </c>
      <c r="Z221" s="419">
        <v>15</v>
      </c>
      <c r="AA221" s="419">
        <v>15</v>
      </c>
      <c r="AB221" s="419">
        <v>10</v>
      </c>
      <c r="AC221" s="419">
        <f>SUM(V221:AB221)</f>
        <v>100</v>
      </c>
      <c r="AD221" s="419" t="s">
        <v>161</v>
      </c>
      <c r="AE221" s="447" t="s">
        <v>162</v>
      </c>
      <c r="AF221" s="447" t="s">
        <v>162</v>
      </c>
      <c r="AG221" s="120">
        <v>50</v>
      </c>
      <c r="AH221" s="120">
        <f>AVERAGE(AC221,AG221)</f>
        <v>75</v>
      </c>
      <c r="AI221" s="127">
        <f>AVERAGE(AH221)</f>
        <v>75</v>
      </c>
      <c r="AJ221" s="92" t="s">
        <v>162</v>
      </c>
      <c r="AK221" s="92" t="s">
        <v>361</v>
      </c>
      <c r="AL221" s="160">
        <v>2</v>
      </c>
      <c r="AM221" s="160">
        <v>5</v>
      </c>
      <c r="AN221" s="477" t="s">
        <v>354</v>
      </c>
      <c r="AO221" s="93" t="s">
        <v>403</v>
      </c>
      <c r="AP221" s="1136" t="s">
        <v>1802</v>
      </c>
      <c r="AQ221" s="349">
        <v>1</v>
      </c>
      <c r="AR221" s="198" t="s">
        <v>1803</v>
      </c>
      <c r="AS221" s="347" t="s">
        <v>1804</v>
      </c>
      <c r="AT221" s="422">
        <v>43831</v>
      </c>
      <c r="AU221" s="422">
        <v>44195</v>
      </c>
      <c r="AV221" s="236">
        <v>3</v>
      </c>
      <c r="AW221" s="198" t="s">
        <v>1791</v>
      </c>
      <c r="AX221" s="390" t="s">
        <v>1755</v>
      </c>
      <c r="AY221" s="351" t="s">
        <v>1805</v>
      </c>
      <c r="AZ221" s="353" t="s">
        <v>1806</v>
      </c>
      <c r="BA221" s="240" t="s">
        <v>1807</v>
      </c>
      <c r="BB221" s="241">
        <v>43955</v>
      </c>
      <c r="BC221" s="493" t="s">
        <v>937</v>
      </c>
      <c r="BD221" s="702" t="s">
        <v>3421</v>
      </c>
      <c r="BE221" s="808" t="s">
        <v>3422</v>
      </c>
      <c r="BF221" s="701" t="s">
        <v>3423</v>
      </c>
      <c r="BG221" s="803">
        <v>44075</v>
      </c>
      <c r="BH221" s="660" t="s">
        <v>620</v>
      </c>
      <c r="BI221" s="630" t="s">
        <v>4195</v>
      </c>
      <c r="BJ221" s="806" t="s">
        <v>4196</v>
      </c>
      <c r="BK221" s="74" t="s">
        <v>4194</v>
      </c>
      <c r="BL221" s="154">
        <v>44172</v>
      </c>
      <c r="BM221" s="859" t="s">
        <v>960</v>
      </c>
    </row>
    <row r="222" spans="1:65" s="98" customFormat="1" ht="50.1" customHeight="1" x14ac:dyDescent="0.3">
      <c r="A222" s="122"/>
      <c r="B222" s="345">
        <v>126</v>
      </c>
      <c r="C222" s="1608" t="s">
        <v>295</v>
      </c>
      <c r="D222" s="918" t="s">
        <v>296</v>
      </c>
      <c r="E222" s="92" t="s">
        <v>164</v>
      </c>
      <c r="F222" s="72" t="s">
        <v>1746</v>
      </c>
      <c r="G222" s="92" t="s">
        <v>323</v>
      </c>
      <c r="H222" s="92" t="s">
        <v>402</v>
      </c>
      <c r="I222" s="326" t="s">
        <v>1747</v>
      </c>
      <c r="J222" s="92" t="s">
        <v>402</v>
      </c>
      <c r="K222" s="400" t="s">
        <v>1748</v>
      </c>
      <c r="L222" s="388" t="s">
        <v>1749</v>
      </c>
      <c r="M222" s="92" t="s">
        <v>402</v>
      </c>
      <c r="N222" s="92" t="s">
        <v>402</v>
      </c>
      <c r="O222" s="92" t="s">
        <v>165</v>
      </c>
      <c r="P222" s="446" t="s">
        <v>1689</v>
      </c>
      <c r="Q222" s="476">
        <v>3</v>
      </c>
      <c r="R222" s="476">
        <v>5</v>
      </c>
      <c r="S222" s="477" t="s">
        <v>354</v>
      </c>
      <c r="T222" s="380" t="s">
        <v>1750</v>
      </c>
      <c r="U222" s="63" t="s">
        <v>167</v>
      </c>
      <c r="V222" s="419">
        <v>15</v>
      </c>
      <c r="W222" s="419">
        <v>15</v>
      </c>
      <c r="X222" s="419">
        <v>15</v>
      </c>
      <c r="Y222" s="419">
        <v>15</v>
      </c>
      <c r="Z222" s="419">
        <v>15</v>
      </c>
      <c r="AA222" s="419">
        <v>15</v>
      </c>
      <c r="AB222" s="419">
        <v>10</v>
      </c>
      <c r="AC222" s="419">
        <f>SUM(V222:AB222)</f>
        <v>100</v>
      </c>
      <c r="AD222" s="419" t="s">
        <v>161</v>
      </c>
      <c r="AE222" s="447" t="s">
        <v>162</v>
      </c>
      <c r="AF222" s="447" t="s">
        <v>162</v>
      </c>
      <c r="AG222" s="120">
        <v>50</v>
      </c>
      <c r="AH222" s="120">
        <f>AVERAGE(AC222,AG222)</f>
        <v>75</v>
      </c>
      <c r="AI222" s="127">
        <f>AVERAGE(AH222)</f>
        <v>75</v>
      </c>
      <c r="AJ222" s="92" t="s">
        <v>162</v>
      </c>
      <c r="AK222" s="92" t="s">
        <v>361</v>
      </c>
      <c r="AL222" s="160">
        <v>2</v>
      </c>
      <c r="AM222" s="160">
        <v>5</v>
      </c>
      <c r="AN222" s="477" t="s">
        <v>354</v>
      </c>
      <c r="AO222" s="93" t="s">
        <v>403</v>
      </c>
      <c r="AP222" s="1138" t="s">
        <v>1751</v>
      </c>
      <c r="AQ222" s="448">
        <v>1</v>
      </c>
      <c r="AR222" s="198" t="s">
        <v>1752</v>
      </c>
      <c r="AS222" s="347" t="s">
        <v>1753</v>
      </c>
      <c r="AT222" s="422">
        <v>43831</v>
      </c>
      <c r="AU222" s="422">
        <v>44195</v>
      </c>
      <c r="AV222" s="449">
        <v>1</v>
      </c>
      <c r="AW222" s="198" t="s">
        <v>1754</v>
      </c>
      <c r="AX222" s="396" t="s">
        <v>1755</v>
      </c>
      <c r="AY222" s="351" t="s">
        <v>1756</v>
      </c>
      <c r="AZ222" s="353" t="s">
        <v>1757</v>
      </c>
      <c r="BA222" s="240" t="s">
        <v>1758</v>
      </c>
      <c r="BB222" s="241">
        <v>43955</v>
      </c>
      <c r="BC222" s="493" t="s">
        <v>937</v>
      </c>
      <c r="BD222" s="689" t="s">
        <v>3424</v>
      </c>
      <c r="BE222" s="808" t="s">
        <v>3425</v>
      </c>
      <c r="BF222" s="695" t="s">
        <v>3426</v>
      </c>
      <c r="BG222" s="803">
        <v>44075</v>
      </c>
      <c r="BH222" s="660" t="s">
        <v>620</v>
      </c>
      <c r="BI222" s="951" t="s">
        <v>4197</v>
      </c>
      <c r="BJ222" s="806" t="s">
        <v>4264</v>
      </c>
      <c r="BK222" s="74" t="s">
        <v>4198</v>
      </c>
      <c r="BL222" s="154">
        <v>44172</v>
      </c>
      <c r="BM222" s="1221" t="s">
        <v>3919</v>
      </c>
    </row>
    <row r="223" spans="1:65" s="98" customFormat="1" ht="50.1" customHeight="1" x14ac:dyDescent="0.3">
      <c r="A223" s="122"/>
      <c r="B223" s="345">
        <v>129</v>
      </c>
      <c r="C223" s="1608" t="s">
        <v>295</v>
      </c>
      <c r="D223" s="918" t="s">
        <v>296</v>
      </c>
      <c r="E223" s="92" t="s">
        <v>164</v>
      </c>
      <c r="F223" s="72" t="s">
        <v>1746</v>
      </c>
      <c r="G223" s="92" t="s">
        <v>323</v>
      </c>
      <c r="H223" s="92" t="s">
        <v>402</v>
      </c>
      <c r="I223" s="326" t="s">
        <v>1747</v>
      </c>
      <c r="J223" s="92" t="s">
        <v>402</v>
      </c>
      <c r="K223" s="400" t="s">
        <v>1748</v>
      </c>
      <c r="L223" s="400" t="s">
        <v>1749</v>
      </c>
      <c r="M223" s="92" t="s">
        <v>402</v>
      </c>
      <c r="N223" s="92" t="s">
        <v>402</v>
      </c>
      <c r="O223" s="92" t="s">
        <v>165</v>
      </c>
      <c r="P223" s="93" t="s">
        <v>1689</v>
      </c>
      <c r="Q223" s="476">
        <v>3</v>
      </c>
      <c r="R223" s="476">
        <v>5</v>
      </c>
      <c r="S223" s="477" t="s">
        <v>354</v>
      </c>
      <c r="T223" s="380" t="s">
        <v>1750</v>
      </c>
      <c r="U223" s="63" t="s">
        <v>167</v>
      </c>
      <c r="V223" s="419">
        <v>15</v>
      </c>
      <c r="W223" s="419">
        <v>15</v>
      </c>
      <c r="X223" s="419">
        <v>15</v>
      </c>
      <c r="Y223" s="419">
        <v>15</v>
      </c>
      <c r="Z223" s="419">
        <v>15</v>
      </c>
      <c r="AA223" s="419">
        <v>15</v>
      </c>
      <c r="AB223" s="419">
        <v>10</v>
      </c>
      <c r="AC223" s="419">
        <f>SUM(V223:AB223)</f>
        <v>100</v>
      </c>
      <c r="AD223" s="419" t="s">
        <v>161</v>
      </c>
      <c r="AE223" s="447" t="s">
        <v>162</v>
      </c>
      <c r="AF223" s="447" t="s">
        <v>162</v>
      </c>
      <c r="AG223" s="120">
        <v>50</v>
      </c>
      <c r="AH223" s="120">
        <f>AVERAGE(AC223,AG223)</f>
        <v>75</v>
      </c>
      <c r="AI223" s="127">
        <f>AVERAGE(AH223)</f>
        <v>75</v>
      </c>
      <c r="AJ223" s="92" t="s">
        <v>162</v>
      </c>
      <c r="AK223" s="92" t="s">
        <v>361</v>
      </c>
      <c r="AL223" s="160">
        <v>2</v>
      </c>
      <c r="AM223" s="160">
        <v>5</v>
      </c>
      <c r="AN223" s="477" t="s">
        <v>354</v>
      </c>
      <c r="AO223" s="93" t="s">
        <v>403</v>
      </c>
      <c r="AP223" s="1138" t="s">
        <v>1751</v>
      </c>
      <c r="AQ223" s="448">
        <v>1</v>
      </c>
      <c r="AR223" s="198" t="s">
        <v>1752</v>
      </c>
      <c r="AS223" s="347" t="s">
        <v>1841</v>
      </c>
      <c r="AT223" s="422">
        <v>43831</v>
      </c>
      <c r="AU223" s="422">
        <v>44195</v>
      </c>
      <c r="AV223" s="449">
        <v>1</v>
      </c>
      <c r="AW223" s="198" t="s">
        <v>1754</v>
      </c>
      <c r="AX223" s="390" t="s">
        <v>1755</v>
      </c>
      <c r="AY223" s="351" t="s">
        <v>1842</v>
      </c>
      <c r="AZ223" s="353" t="s">
        <v>1843</v>
      </c>
      <c r="BA223" s="240" t="s">
        <v>1844</v>
      </c>
      <c r="BB223" s="241">
        <v>43955</v>
      </c>
      <c r="BC223" s="493" t="s">
        <v>937</v>
      </c>
      <c r="BD223" s="702" t="s">
        <v>3427</v>
      </c>
      <c r="BE223" s="817" t="s">
        <v>3428</v>
      </c>
      <c r="BF223" s="701" t="s">
        <v>3429</v>
      </c>
      <c r="BG223" s="803">
        <v>44075</v>
      </c>
      <c r="BH223" s="660" t="s">
        <v>620</v>
      </c>
      <c r="BI223" s="630" t="s">
        <v>4199</v>
      </c>
      <c r="BJ223" s="819" t="s">
        <v>4210</v>
      </c>
      <c r="BK223" s="74" t="s">
        <v>4200</v>
      </c>
      <c r="BL223" s="154">
        <v>44172</v>
      </c>
      <c r="BM223" s="660" t="s">
        <v>3916</v>
      </c>
    </row>
    <row r="224" spans="1:65" s="98" customFormat="1" ht="50.1" customHeight="1" x14ac:dyDescent="0.3">
      <c r="A224" s="122"/>
      <c r="B224" s="345">
        <v>132</v>
      </c>
      <c r="C224" s="1608" t="s">
        <v>295</v>
      </c>
      <c r="D224" s="918" t="s">
        <v>296</v>
      </c>
      <c r="E224" s="92" t="s">
        <v>164</v>
      </c>
      <c r="F224" s="72" t="s">
        <v>1746</v>
      </c>
      <c r="G224" s="92" t="s">
        <v>323</v>
      </c>
      <c r="H224" s="92" t="s">
        <v>402</v>
      </c>
      <c r="I224" s="326" t="s">
        <v>1747</v>
      </c>
      <c r="J224" s="92" t="s">
        <v>402</v>
      </c>
      <c r="K224" s="400" t="s">
        <v>1748</v>
      </c>
      <c r="L224" s="400" t="s">
        <v>1749</v>
      </c>
      <c r="M224" s="92" t="s">
        <v>402</v>
      </c>
      <c r="N224" s="92" t="s">
        <v>402</v>
      </c>
      <c r="O224" s="92" t="s">
        <v>165</v>
      </c>
      <c r="P224" s="93" t="s">
        <v>1689</v>
      </c>
      <c r="Q224" s="476">
        <v>3</v>
      </c>
      <c r="R224" s="476">
        <v>5</v>
      </c>
      <c r="S224" s="477" t="s">
        <v>354</v>
      </c>
      <c r="T224" s="380" t="s">
        <v>1750</v>
      </c>
      <c r="U224" s="63" t="s">
        <v>167</v>
      </c>
      <c r="V224" s="419">
        <v>15</v>
      </c>
      <c r="W224" s="419">
        <v>15</v>
      </c>
      <c r="X224" s="419">
        <v>15</v>
      </c>
      <c r="Y224" s="419">
        <v>15</v>
      </c>
      <c r="Z224" s="419">
        <v>15</v>
      </c>
      <c r="AA224" s="419">
        <v>15</v>
      </c>
      <c r="AB224" s="419">
        <v>10</v>
      </c>
      <c r="AC224" s="419">
        <f>SUM(V224:AB224)</f>
        <v>100</v>
      </c>
      <c r="AD224" s="419" t="s">
        <v>161</v>
      </c>
      <c r="AE224" s="447" t="s">
        <v>162</v>
      </c>
      <c r="AF224" s="447" t="s">
        <v>162</v>
      </c>
      <c r="AG224" s="120">
        <v>50</v>
      </c>
      <c r="AH224" s="120">
        <f>AVERAGE(AC224,AG224)</f>
        <v>75</v>
      </c>
      <c r="AI224" s="127">
        <f>AVERAGE(AH224)</f>
        <v>75</v>
      </c>
      <c r="AJ224" s="92" t="s">
        <v>162</v>
      </c>
      <c r="AK224" s="92" t="s">
        <v>361</v>
      </c>
      <c r="AL224" s="160">
        <v>2</v>
      </c>
      <c r="AM224" s="160">
        <v>5</v>
      </c>
      <c r="AN224" s="477" t="s">
        <v>354</v>
      </c>
      <c r="AO224" s="93" t="s">
        <v>403</v>
      </c>
      <c r="AP224" s="1138" t="s">
        <v>1751</v>
      </c>
      <c r="AQ224" s="448">
        <v>1</v>
      </c>
      <c r="AR224" s="198" t="s">
        <v>1752</v>
      </c>
      <c r="AS224" s="347" t="s">
        <v>1845</v>
      </c>
      <c r="AT224" s="422">
        <v>43831</v>
      </c>
      <c r="AU224" s="422">
        <v>44195</v>
      </c>
      <c r="AV224" s="449">
        <v>1</v>
      </c>
      <c r="AW224" s="198" t="s">
        <v>1754</v>
      </c>
      <c r="AX224" s="390" t="s">
        <v>1755</v>
      </c>
      <c r="AY224" s="351" t="s">
        <v>1846</v>
      </c>
      <c r="AZ224" s="353" t="s">
        <v>1847</v>
      </c>
      <c r="BA224" s="240" t="s">
        <v>1848</v>
      </c>
      <c r="BB224" s="241">
        <v>43955</v>
      </c>
      <c r="BC224" s="493" t="s">
        <v>937</v>
      </c>
      <c r="BD224" s="702" t="s">
        <v>3430</v>
      </c>
      <c r="BE224" s="817" t="s">
        <v>3432</v>
      </c>
      <c r="BF224" s="701" t="s">
        <v>3431</v>
      </c>
      <c r="BG224" s="803">
        <v>44075</v>
      </c>
      <c r="BH224" s="660" t="s">
        <v>620</v>
      </c>
      <c r="BI224" s="693" t="s">
        <v>4211</v>
      </c>
      <c r="BJ224" s="815" t="s">
        <v>4201</v>
      </c>
      <c r="BK224" s="74" t="s">
        <v>4202</v>
      </c>
      <c r="BL224" s="154">
        <v>44172</v>
      </c>
      <c r="BM224" s="660" t="s">
        <v>3916</v>
      </c>
    </row>
    <row r="225" spans="1:65" s="98" customFormat="1" ht="50.1" customHeight="1" x14ac:dyDescent="0.3">
      <c r="A225" s="122"/>
      <c r="B225" s="345">
        <v>135</v>
      </c>
      <c r="C225" s="1608" t="s">
        <v>295</v>
      </c>
      <c r="D225" s="918" t="s">
        <v>296</v>
      </c>
      <c r="E225" s="92" t="s">
        <v>164</v>
      </c>
      <c r="F225" s="72" t="s">
        <v>1746</v>
      </c>
      <c r="G225" s="92" t="s">
        <v>323</v>
      </c>
      <c r="H225" s="92" t="s">
        <v>402</v>
      </c>
      <c r="I225" s="326" t="s">
        <v>1747</v>
      </c>
      <c r="J225" s="92" t="s">
        <v>402</v>
      </c>
      <c r="K225" s="400" t="s">
        <v>1748</v>
      </c>
      <c r="L225" s="400" t="s">
        <v>1749</v>
      </c>
      <c r="M225" s="92" t="s">
        <v>402</v>
      </c>
      <c r="N225" s="92" t="s">
        <v>402</v>
      </c>
      <c r="O225" s="92" t="s">
        <v>165</v>
      </c>
      <c r="P225" s="93" t="s">
        <v>1689</v>
      </c>
      <c r="Q225" s="476">
        <v>3</v>
      </c>
      <c r="R225" s="476">
        <v>5</v>
      </c>
      <c r="S225" s="477" t="s">
        <v>354</v>
      </c>
      <c r="T225" s="380" t="s">
        <v>1750</v>
      </c>
      <c r="U225" s="63" t="s">
        <v>167</v>
      </c>
      <c r="V225" s="419">
        <v>15</v>
      </c>
      <c r="W225" s="419">
        <v>15</v>
      </c>
      <c r="X225" s="419">
        <v>15</v>
      </c>
      <c r="Y225" s="419">
        <v>15</v>
      </c>
      <c r="Z225" s="419">
        <v>15</v>
      </c>
      <c r="AA225" s="419">
        <v>15</v>
      </c>
      <c r="AB225" s="419">
        <v>10</v>
      </c>
      <c r="AC225" s="419">
        <f t="shared" si="29"/>
        <v>100</v>
      </c>
      <c r="AD225" s="419" t="s">
        <v>161</v>
      </c>
      <c r="AE225" s="447" t="s">
        <v>162</v>
      </c>
      <c r="AF225" s="447" t="s">
        <v>162</v>
      </c>
      <c r="AG225" s="120">
        <v>50</v>
      </c>
      <c r="AH225" s="120">
        <f t="shared" si="17"/>
        <v>75</v>
      </c>
      <c r="AI225" s="127">
        <f t="shared" si="30"/>
        <v>75</v>
      </c>
      <c r="AJ225" s="92" t="s">
        <v>162</v>
      </c>
      <c r="AK225" s="92" t="s">
        <v>361</v>
      </c>
      <c r="AL225" s="160">
        <v>2</v>
      </c>
      <c r="AM225" s="160">
        <v>5</v>
      </c>
      <c r="AN225" s="477" t="s">
        <v>354</v>
      </c>
      <c r="AO225" s="93" t="s">
        <v>403</v>
      </c>
      <c r="AP225" s="1138" t="s">
        <v>1751</v>
      </c>
      <c r="AQ225" s="448">
        <v>1</v>
      </c>
      <c r="AR225" s="198" t="s">
        <v>1752</v>
      </c>
      <c r="AS225" s="198" t="s">
        <v>1779</v>
      </c>
      <c r="AT225" s="849">
        <v>43831</v>
      </c>
      <c r="AU225" s="849">
        <v>44195</v>
      </c>
      <c r="AV225" s="449">
        <v>1</v>
      </c>
      <c r="AW225" s="198" t="s">
        <v>1754</v>
      </c>
      <c r="AX225" s="390" t="s">
        <v>1755</v>
      </c>
      <c r="AY225" s="850" t="s">
        <v>1780</v>
      </c>
      <c r="AZ225" s="353" t="s">
        <v>1781</v>
      </c>
      <c r="BA225" s="240" t="s">
        <v>1782</v>
      </c>
      <c r="BB225" s="241">
        <v>43955</v>
      </c>
      <c r="BC225" s="493" t="s">
        <v>937</v>
      </c>
      <c r="BD225" s="689" t="s">
        <v>3433</v>
      </c>
      <c r="BE225" s="808" t="s">
        <v>3435</v>
      </c>
      <c r="BF225" s="695" t="s">
        <v>3434</v>
      </c>
      <c r="BG225" s="803">
        <v>44075</v>
      </c>
      <c r="BH225" s="859" t="s">
        <v>960</v>
      </c>
      <c r="BI225" s="630" t="s">
        <v>4213</v>
      </c>
      <c r="BJ225" s="806" t="s">
        <v>4212</v>
      </c>
      <c r="BK225" s="74" t="s">
        <v>4203</v>
      </c>
      <c r="BL225" s="154">
        <v>44172</v>
      </c>
      <c r="BM225" s="859" t="s">
        <v>960</v>
      </c>
    </row>
    <row r="226" spans="1:65" s="98" customFormat="1" ht="50.1" customHeight="1" x14ac:dyDescent="0.3">
      <c r="A226" s="122"/>
      <c r="B226" s="345">
        <v>138</v>
      </c>
      <c r="C226" s="1608" t="s">
        <v>295</v>
      </c>
      <c r="D226" s="918" t="s">
        <v>296</v>
      </c>
      <c r="E226" s="92" t="s">
        <v>164</v>
      </c>
      <c r="F226" s="72" t="s">
        <v>1746</v>
      </c>
      <c r="G226" s="92" t="s">
        <v>323</v>
      </c>
      <c r="H226" s="92" t="s">
        <v>402</v>
      </c>
      <c r="I226" s="326" t="s">
        <v>1747</v>
      </c>
      <c r="J226" s="92" t="s">
        <v>402</v>
      </c>
      <c r="K226" s="388" t="s">
        <v>2186</v>
      </c>
      <c r="L226" s="388" t="s">
        <v>1749</v>
      </c>
      <c r="M226" s="92" t="s">
        <v>402</v>
      </c>
      <c r="N226" s="92" t="s">
        <v>402</v>
      </c>
      <c r="O226" s="92" t="s">
        <v>165</v>
      </c>
      <c r="P226" s="93" t="s">
        <v>1689</v>
      </c>
      <c r="Q226" s="476">
        <v>3</v>
      </c>
      <c r="R226" s="476">
        <v>5</v>
      </c>
      <c r="S226" s="477" t="s">
        <v>354</v>
      </c>
      <c r="T226" s="380" t="s">
        <v>1750</v>
      </c>
      <c r="U226" s="63" t="s">
        <v>167</v>
      </c>
      <c r="V226" s="419">
        <v>15</v>
      </c>
      <c r="W226" s="419">
        <v>15</v>
      </c>
      <c r="X226" s="419">
        <v>15</v>
      </c>
      <c r="Y226" s="419">
        <v>15</v>
      </c>
      <c r="Z226" s="419">
        <v>15</v>
      </c>
      <c r="AA226" s="419">
        <v>15</v>
      </c>
      <c r="AB226" s="419">
        <v>10</v>
      </c>
      <c r="AC226" s="419">
        <f t="shared" si="29"/>
        <v>100</v>
      </c>
      <c r="AD226" s="419" t="s">
        <v>161</v>
      </c>
      <c r="AE226" s="447" t="s">
        <v>162</v>
      </c>
      <c r="AF226" s="447" t="s">
        <v>162</v>
      </c>
      <c r="AG226" s="120">
        <v>50</v>
      </c>
      <c r="AH226" s="120">
        <f t="shared" si="17"/>
        <v>75</v>
      </c>
      <c r="AI226" s="127">
        <f t="shared" si="30"/>
        <v>75</v>
      </c>
      <c r="AJ226" s="92" t="s">
        <v>162</v>
      </c>
      <c r="AK226" s="92" t="s">
        <v>361</v>
      </c>
      <c r="AL226" s="160">
        <v>2</v>
      </c>
      <c r="AM226" s="160">
        <v>5</v>
      </c>
      <c r="AN226" s="477" t="s">
        <v>354</v>
      </c>
      <c r="AO226" s="93" t="s">
        <v>403</v>
      </c>
      <c r="AP226" s="1138" t="s">
        <v>1751</v>
      </c>
      <c r="AQ226" s="448">
        <v>1</v>
      </c>
      <c r="AR226" s="511" t="s">
        <v>1752</v>
      </c>
      <c r="AS226" s="845" t="s">
        <v>1784</v>
      </c>
      <c r="AT226" s="846">
        <v>43831</v>
      </c>
      <c r="AU226" s="846">
        <v>44195</v>
      </c>
      <c r="AV226" s="847">
        <v>1</v>
      </c>
      <c r="AW226" s="511" t="s">
        <v>1754</v>
      </c>
      <c r="AX226" s="390" t="s">
        <v>1755</v>
      </c>
      <c r="AY226" s="843" t="s">
        <v>1785</v>
      </c>
      <c r="AZ226" s="848" t="s">
        <v>1786</v>
      </c>
      <c r="BA226" s="654" t="s">
        <v>1787</v>
      </c>
      <c r="BB226" s="241">
        <v>43955</v>
      </c>
      <c r="BC226" s="493" t="s">
        <v>937</v>
      </c>
      <c r="BD226" s="702" t="s">
        <v>3436</v>
      </c>
      <c r="BE226" s="817" t="s">
        <v>3437</v>
      </c>
      <c r="BF226" s="701" t="s">
        <v>3438</v>
      </c>
      <c r="BG226" s="803">
        <v>44075</v>
      </c>
      <c r="BH226" s="660" t="s">
        <v>620</v>
      </c>
      <c r="BI226" s="951" t="s">
        <v>4214</v>
      </c>
      <c r="BJ226" s="806" t="s">
        <v>4204</v>
      </c>
      <c r="BK226" s="74" t="s">
        <v>4205</v>
      </c>
      <c r="BL226" s="154">
        <v>44172</v>
      </c>
      <c r="BM226" s="859" t="s">
        <v>960</v>
      </c>
    </row>
    <row r="227" spans="1:65" s="98" customFormat="1" ht="50.1" customHeight="1" x14ac:dyDescent="0.3">
      <c r="A227" s="122"/>
      <c r="B227" s="345">
        <v>141</v>
      </c>
      <c r="C227" s="1608" t="s">
        <v>295</v>
      </c>
      <c r="D227" s="918" t="s">
        <v>296</v>
      </c>
      <c r="E227" s="92" t="s">
        <v>164</v>
      </c>
      <c r="F227" s="72" t="s">
        <v>1746</v>
      </c>
      <c r="G227" s="92" t="s">
        <v>323</v>
      </c>
      <c r="H227" s="92" t="s">
        <v>402</v>
      </c>
      <c r="I227" s="326" t="s">
        <v>1747</v>
      </c>
      <c r="J227" s="92" t="s">
        <v>402</v>
      </c>
      <c r="K227" s="388" t="s">
        <v>1783</v>
      </c>
      <c r="L227" s="388" t="s">
        <v>1749</v>
      </c>
      <c r="M227" s="92" t="s">
        <v>402</v>
      </c>
      <c r="N227" s="92" t="s">
        <v>402</v>
      </c>
      <c r="O227" s="92" t="s">
        <v>165</v>
      </c>
      <c r="P227" s="93" t="s">
        <v>1689</v>
      </c>
      <c r="Q227" s="476">
        <v>3</v>
      </c>
      <c r="R227" s="476">
        <v>5</v>
      </c>
      <c r="S227" s="477" t="s">
        <v>354</v>
      </c>
      <c r="T227" s="380" t="s">
        <v>1750</v>
      </c>
      <c r="U227" s="63" t="s">
        <v>167</v>
      </c>
      <c r="V227" s="419">
        <v>15</v>
      </c>
      <c r="W227" s="419">
        <v>15</v>
      </c>
      <c r="X227" s="419">
        <v>15</v>
      </c>
      <c r="Y227" s="419">
        <v>15</v>
      </c>
      <c r="Z227" s="419">
        <v>15</v>
      </c>
      <c r="AA227" s="419">
        <v>15</v>
      </c>
      <c r="AB227" s="419">
        <v>10</v>
      </c>
      <c r="AC227" s="419">
        <f t="shared" si="29"/>
        <v>100</v>
      </c>
      <c r="AD227" s="419" t="s">
        <v>161</v>
      </c>
      <c r="AE227" s="447" t="s">
        <v>162</v>
      </c>
      <c r="AF227" s="447" t="s">
        <v>162</v>
      </c>
      <c r="AG227" s="120">
        <v>50</v>
      </c>
      <c r="AH227" s="120">
        <f t="shared" si="17"/>
        <v>75</v>
      </c>
      <c r="AI227" s="127">
        <f t="shared" si="30"/>
        <v>75</v>
      </c>
      <c r="AJ227" s="92" t="s">
        <v>162</v>
      </c>
      <c r="AK227" s="92" t="s">
        <v>361</v>
      </c>
      <c r="AL227" s="160">
        <v>2</v>
      </c>
      <c r="AM227" s="160">
        <v>5</v>
      </c>
      <c r="AN227" s="477" t="s">
        <v>354</v>
      </c>
      <c r="AO227" s="93" t="s">
        <v>403</v>
      </c>
      <c r="AP227" s="1138" t="s">
        <v>1751</v>
      </c>
      <c r="AQ227" s="448">
        <v>1</v>
      </c>
      <c r="AR227" s="198" t="s">
        <v>1752</v>
      </c>
      <c r="AS227" s="347" t="s">
        <v>1794</v>
      </c>
      <c r="AT227" s="422">
        <v>43831</v>
      </c>
      <c r="AU227" s="422">
        <v>44195</v>
      </c>
      <c r="AV227" s="449">
        <v>1</v>
      </c>
      <c r="AW227" s="198" t="s">
        <v>1754</v>
      </c>
      <c r="AX227" s="390" t="s">
        <v>1755</v>
      </c>
      <c r="AY227" s="351" t="s">
        <v>1795</v>
      </c>
      <c r="AZ227" s="353" t="s">
        <v>1796</v>
      </c>
      <c r="BA227" s="240" t="s">
        <v>1797</v>
      </c>
      <c r="BB227" s="241">
        <v>43955</v>
      </c>
      <c r="BC227" s="493" t="s">
        <v>937</v>
      </c>
      <c r="BD227" s="689" t="s">
        <v>3439</v>
      </c>
      <c r="BE227" s="808" t="s">
        <v>3440</v>
      </c>
      <c r="BF227" s="695" t="s">
        <v>3477</v>
      </c>
      <c r="BG227" s="803">
        <v>44075</v>
      </c>
      <c r="BH227" s="861" t="s">
        <v>3919</v>
      </c>
      <c r="BI227" s="630" t="s">
        <v>4206</v>
      </c>
      <c r="BJ227" s="806" t="s">
        <v>4262</v>
      </c>
      <c r="BK227" s="74" t="s">
        <v>4207</v>
      </c>
      <c r="BL227" s="154">
        <v>44172</v>
      </c>
      <c r="BM227" s="859" t="s">
        <v>960</v>
      </c>
    </row>
    <row r="228" spans="1:65" s="98" customFormat="1" ht="50.1" customHeight="1" x14ac:dyDescent="0.3">
      <c r="A228" s="122"/>
      <c r="B228" s="345">
        <v>144</v>
      </c>
      <c r="C228" s="1608" t="s">
        <v>295</v>
      </c>
      <c r="D228" s="918" t="s">
        <v>296</v>
      </c>
      <c r="E228" s="92" t="s">
        <v>164</v>
      </c>
      <c r="F228" s="72" t="s">
        <v>1746</v>
      </c>
      <c r="G228" s="92" t="s">
        <v>323</v>
      </c>
      <c r="H228" s="92" t="s">
        <v>402</v>
      </c>
      <c r="I228" s="326" t="s">
        <v>1747</v>
      </c>
      <c r="J228" s="92" t="s">
        <v>402</v>
      </c>
      <c r="K228" s="400" t="s">
        <v>1748</v>
      </c>
      <c r="L228" s="388" t="s">
        <v>1749</v>
      </c>
      <c r="M228" s="92" t="s">
        <v>402</v>
      </c>
      <c r="N228" s="92" t="s">
        <v>402</v>
      </c>
      <c r="O228" s="92" t="s">
        <v>165</v>
      </c>
      <c r="P228" s="93" t="s">
        <v>1689</v>
      </c>
      <c r="Q228" s="476">
        <v>3</v>
      </c>
      <c r="R228" s="476">
        <v>5</v>
      </c>
      <c r="S228" s="477" t="s">
        <v>354</v>
      </c>
      <c r="T228" s="380" t="s">
        <v>1750</v>
      </c>
      <c r="U228" s="63" t="s">
        <v>167</v>
      </c>
      <c r="V228" s="419">
        <v>15</v>
      </c>
      <c r="W228" s="419">
        <v>15</v>
      </c>
      <c r="X228" s="419">
        <v>15</v>
      </c>
      <c r="Y228" s="419">
        <v>15</v>
      </c>
      <c r="Z228" s="419">
        <v>15</v>
      </c>
      <c r="AA228" s="419">
        <v>15</v>
      </c>
      <c r="AB228" s="419">
        <v>10</v>
      </c>
      <c r="AC228" s="419">
        <f>SUM(V228:AB228)</f>
        <v>100</v>
      </c>
      <c r="AD228" s="419" t="s">
        <v>161</v>
      </c>
      <c r="AE228" s="447" t="s">
        <v>162</v>
      </c>
      <c r="AF228" s="447" t="s">
        <v>162</v>
      </c>
      <c r="AG228" s="120">
        <v>50</v>
      </c>
      <c r="AH228" s="120">
        <f t="shared" ref="AH228:AH233" si="31">AVERAGE(AC228,AG228)</f>
        <v>75</v>
      </c>
      <c r="AI228" s="127">
        <f>AVERAGE(AH228)</f>
        <v>75</v>
      </c>
      <c r="AJ228" s="92" t="s">
        <v>162</v>
      </c>
      <c r="AK228" s="92" t="s">
        <v>361</v>
      </c>
      <c r="AL228" s="160">
        <v>2</v>
      </c>
      <c r="AM228" s="160">
        <v>5</v>
      </c>
      <c r="AN228" s="477" t="s">
        <v>354</v>
      </c>
      <c r="AO228" s="93" t="s">
        <v>403</v>
      </c>
      <c r="AP228" s="1138" t="s">
        <v>1751</v>
      </c>
      <c r="AQ228" s="448">
        <v>1</v>
      </c>
      <c r="AR228" s="198" t="s">
        <v>1752</v>
      </c>
      <c r="AS228" s="347" t="s">
        <v>1849</v>
      </c>
      <c r="AT228" s="422">
        <v>43831</v>
      </c>
      <c r="AU228" s="422">
        <v>44195</v>
      </c>
      <c r="AV228" s="449">
        <v>1</v>
      </c>
      <c r="AW228" s="198" t="s">
        <v>1754</v>
      </c>
      <c r="AX228" s="390" t="s">
        <v>1755</v>
      </c>
      <c r="AY228" s="351" t="s">
        <v>1850</v>
      </c>
      <c r="AZ228" s="353" t="s">
        <v>1851</v>
      </c>
      <c r="BA228" s="240" t="s">
        <v>1852</v>
      </c>
      <c r="BB228" s="241">
        <v>43955</v>
      </c>
      <c r="BC228" s="493" t="s">
        <v>937</v>
      </c>
      <c r="BD228" s="702" t="s">
        <v>3453</v>
      </c>
      <c r="BE228" s="817" t="s">
        <v>3441</v>
      </c>
      <c r="BF228" s="701" t="s">
        <v>3442</v>
      </c>
      <c r="BG228" s="803">
        <v>44075</v>
      </c>
      <c r="BH228" s="660" t="s">
        <v>620</v>
      </c>
      <c r="BI228" s="630" t="s">
        <v>4215</v>
      </c>
      <c r="BJ228" s="806" t="s">
        <v>4208</v>
      </c>
      <c r="BK228" s="74" t="s">
        <v>4209</v>
      </c>
      <c r="BL228" s="154">
        <v>44172</v>
      </c>
      <c r="BM228" s="660" t="s">
        <v>3916</v>
      </c>
    </row>
    <row r="229" spans="1:65" s="98" customFormat="1" ht="50.1" customHeight="1" x14ac:dyDescent="0.3">
      <c r="A229" s="122"/>
      <c r="B229" s="345">
        <v>147</v>
      </c>
      <c r="C229" s="1608" t="s">
        <v>295</v>
      </c>
      <c r="D229" s="918" t="s">
        <v>296</v>
      </c>
      <c r="E229" s="92" t="s">
        <v>164</v>
      </c>
      <c r="F229" s="72" t="s">
        <v>1746</v>
      </c>
      <c r="G229" s="92" t="s">
        <v>323</v>
      </c>
      <c r="H229" s="92" t="s">
        <v>402</v>
      </c>
      <c r="I229" s="326" t="s">
        <v>1747</v>
      </c>
      <c r="J229" s="92" t="s">
        <v>402</v>
      </c>
      <c r="K229" s="400" t="s">
        <v>1748</v>
      </c>
      <c r="L229" s="388" t="s">
        <v>1749</v>
      </c>
      <c r="M229" s="92" t="s">
        <v>402</v>
      </c>
      <c r="N229" s="92" t="s">
        <v>402</v>
      </c>
      <c r="O229" s="92" t="s">
        <v>165</v>
      </c>
      <c r="P229" s="420" t="s">
        <v>1689</v>
      </c>
      <c r="Q229" s="476">
        <v>3</v>
      </c>
      <c r="R229" s="476">
        <v>5</v>
      </c>
      <c r="S229" s="477" t="s">
        <v>354</v>
      </c>
      <c r="T229" s="380" t="s">
        <v>1750</v>
      </c>
      <c r="U229" s="63" t="s">
        <v>167</v>
      </c>
      <c r="V229" s="419">
        <v>15</v>
      </c>
      <c r="W229" s="419">
        <v>15</v>
      </c>
      <c r="X229" s="419">
        <v>15</v>
      </c>
      <c r="Y229" s="419">
        <v>15</v>
      </c>
      <c r="Z229" s="419">
        <v>15</v>
      </c>
      <c r="AA229" s="419">
        <v>15</v>
      </c>
      <c r="AB229" s="419">
        <v>10</v>
      </c>
      <c r="AC229" s="419">
        <f t="shared" si="29"/>
        <v>100</v>
      </c>
      <c r="AD229" s="419" t="s">
        <v>161</v>
      </c>
      <c r="AE229" s="447" t="s">
        <v>162</v>
      </c>
      <c r="AF229" s="447" t="s">
        <v>162</v>
      </c>
      <c r="AG229" s="120">
        <v>50</v>
      </c>
      <c r="AH229" s="120">
        <f t="shared" si="31"/>
        <v>75</v>
      </c>
      <c r="AI229" s="127">
        <f t="shared" si="30"/>
        <v>75</v>
      </c>
      <c r="AJ229" s="92" t="s">
        <v>162</v>
      </c>
      <c r="AK229" s="92" t="s">
        <v>361</v>
      </c>
      <c r="AL229" s="160">
        <v>2</v>
      </c>
      <c r="AM229" s="160">
        <v>5</v>
      </c>
      <c r="AN229" s="477" t="s">
        <v>354</v>
      </c>
      <c r="AO229" s="93" t="s">
        <v>403</v>
      </c>
      <c r="AP229" s="1138" t="s">
        <v>1751</v>
      </c>
      <c r="AQ229" s="448">
        <v>1</v>
      </c>
      <c r="AR229" s="198" t="s">
        <v>1752</v>
      </c>
      <c r="AS229" s="347" t="s">
        <v>1798</v>
      </c>
      <c r="AT229" s="422">
        <v>43831</v>
      </c>
      <c r="AU229" s="422">
        <v>44195</v>
      </c>
      <c r="AV229" s="449">
        <v>1</v>
      </c>
      <c r="AW229" s="198" t="s">
        <v>1754</v>
      </c>
      <c r="AX229" s="390" t="s">
        <v>1755</v>
      </c>
      <c r="AY229" s="351" t="s">
        <v>1799</v>
      </c>
      <c r="AZ229" s="353" t="s">
        <v>1800</v>
      </c>
      <c r="BA229" s="240" t="s">
        <v>1801</v>
      </c>
      <c r="BB229" s="241">
        <v>43955</v>
      </c>
      <c r="BC229" s="493" t="s">
        <v>937</v>
      </c>
      <c r="BD229" s="689" t="s">
        <v>3443</v>
      </c>
      <c r="BE229" s="808" t="s">
        <v>3444</v>
      </c>
      <c r="BF229" s="695" t="s">
        <v>3445</v>
      </c>
      <c r="BG229" s="803">
        <v>44075</v>
      </c>
      <c r="BH229" s="660" t="s">
        <v>620</v>
      </c>
      <c r="BI229" s="630" t="s">
        <v>4218</v>
      </c>
      <c r="BJ229" s="806" t="s">
        <v>4216</v>
      </c>
      <c r="BK229" s="74" t="s">
        <v>4217</v>
      </c>
      <c r="BL229" s="154">
        <v>44172</v>
      </c>
      <c r="BM229" s="660" t="s">
        <v>3916</v>
      </c>
    </row>
    <row r="230" spans="1:65" s="98" customFormat="1" ht="50.1" customHeight="1" x14ac:dyDescent="0.3">
      <c r="A230" s="122"/>
      <c r="B230" s="345">
        <v>148</v>
      </c>
      <c r="C230" s="1608" t="s">
        <v>299</v>
      </c>
      <c r="D230" s="918" t="s">
        <v>74</v>
      </c>
      <c r="E230" s="92" t="s">
        <v>164</v>
      </c>
      <c r="F230" s="72" t="s">
        <v>1808</v>
      </c>
      <c r="G230" s="92" t="s">
        <v>323</v>
      </c>
      <c r="H230" s="92" t="s">
        <v>402</v>
      </c>
      <c r="I230" s="973" t="s">
        <v>1809</v>
      </c>
      <c r="J230" s="92" t="s">
        <v>402</v>
      </c>
      <c r="K230" s="400" t="s">
        <v>1810</v>
      </c>
      <c r="L230" s="392" t="s">
        <v>1811</v>
      </c>
      <c r="M230" s="92" t="s">
        <v>402</v>
      </c>
      <c r="N230" s="92" t="s">
        <v>402</v>
      </c>
      <c r="O230" s="92" t="s">
        <v>165</v>
      </c>
      <c r="P230" s="198" t="s">
        <v>949</v>
      </c>
      <c r="Q230" s="476">
        <v>3</v>
      </c>
      <c r="R230" s="476">
        <v>4</v>
      </c>
      <c r="S230" s="477" t="s">
        <v>354</v>
      </c>
      <c r="T230" s="380" t="s">
        <v>1812</v>
      </c>
      <c r="U230" s="63" t="s">
        <v>167</v>
      </c>
      <c r="V230" s="419">
        <v>15</v>
      </c>
      <c r="W230" s="419">
        <v>15</v>
      </c>
      <c r="X230" s="419">
        <v>15</v>
      </c>
      <c r="Y230" s="419">
        <v>15</v>
      </c>
      <c r="Z230" s="419">
        <v>15</v>
      </c>
      <c r="AA230" s="419">
        <v>15</v>
      </c>
      <c r="AB230" s="419">
        <v>10</v>
      </c>
      <c r="AC230" s="419">
        <f t="shared" si="29"/>
        <v>100</v>
      </c>
      <c r="AD230" s="419" t="s">
        <v>161</v>
      </c>
      <c r="AE230" s="447" t="s">
        <v>161</v>
      </c>
      <c r="AF230" s="447" t="s">
        <v>161</v>
      </c>
      <c r="AG230" s="120">
        <v>100</v>
      </c>
      <c r="AH230" s="120">
        <f t="shared" si="31"/>
        <v>100</v>
      </c>
      <c r="AI230" s="127">
        <f t="shared" si="30"/>
        <v>100</v>
      </c>
      <c r="AJ230" s="92" t="s">
        <v>161</v>
      </c>
      <c r="AK230" s="92" t="s">
        <v>361</v>
      </c>
      <c r="AL230" s="160">
        <v>1</v>
      </c>
      <c r="AM230" s="160">
        <v>4</v>
      </c>
      <c r="AN230" s="477" t="s">
        <v>353</v>
      </c>
      <c r="AO230" s="93" t="s">
        <v>403</v>
      </c>
      <c r="AP230" s="1116" t="s">
        <v>4303</v>
      </c>
      <c r="AQ230" s="403">
        <v>1</v>
      </c>
      <c r="AR230" s="198" t="s">
        <v>1813</v>
      </c>
      <c r="AS230" s="198" t="s">
        <v>1814</v>
      </c>
      <c r="AT230" s="422">
        <v>43831</v>
      </c>
      <c r="AU230" s="422">
        <v>44195</v>
      </c>
      <c r="AV230" s="675">
        <v>1</v>
      </c>
      <c r="AW230" s="198" t="s">
        <v>1815</v>
      </c>
      <c r="AX230" s="200" t="s">
        <v>956</v>
      </c>
      <c r="AY230" s="351" t="s">
        <v>1816</v>
      </c>
      <c r="AZ230" s="400" t="s">
        <v>1817</v>
      </c>
      <c r="BA230" s="240" t="s">
        <v>1818</v>
      </c>
      <c r="BB230" s="241">
        <v>43955</v>
      </c>
      <c r="BC230" s="493" t="s">
        <v>937</v>
      </c>
      <c r="BD230" s="630" t="s">
        <v>3572</v>
      </c>
      <c r="BE230" s="806" t="s">
        <v>3573</v>
      </c>
      <c r="BF230" s="715" t="s">
        <v>3574</v>
      </c>
      <c r="BG230" s="803">
        <v>44075</v>
      </c>
      <c r="BH230" s="660" t="s">
        <v>620</v>
      </c>
      <c r="BI230" s="630" t="s">
        <v>4302</v>
      </c>
      <c r="BJ230" s="815" t="s">
        <v>4512</v>
      </c>
      <c r="BK230" s="74" t="s">
        <v>4301</v>
      </c>
      <c r="BL230" s="154">
        <v>44172</v>
      </c>
      <c r="BM230" s="660" t="s">
        <v>620</v>
      </c>
    </row>
    <row r="231" spans="1:65" s="98" customFormat="1" ht="50.1" customHeight="1" x14ac:dyDescent="0.3">
      <c r="A231" s="122"/>
      <c r="B231" s="345">
        <v>149</v>
      </c>
      <c r="C231" s="1608" t="s">
        <v>295</v>
      </c>
      <c r="D231" s="918" t="s">
        <v>296</v>
      </c>
      <c r="E231" s="92" t="s">
        <v>164</v>
      </c>
      <c r="F231" s="568" t="s">
        <v>1819</v>
      </c>
      <c r="G231" s="92" t="s">
        <v>323</v>
      </c>
      <c r="H231" s="92" t="s">
        <v>402</v>
      </c>
      <c r="I231" s="1100" t="s">
        <v>1820</v>
      </c>
      <c r="J231" s="92" t="s">
        <v>402</v>
      </c>
      <c r="K231" s="1102" t="s">
        <v>1821</v>
      </c>
      <c r="L231" s="1110" t="s">
        <v>1822</v>
      </c>
      <c r="M231" s="92" t="s">
        <v>402</v>
      </c>
      <c r="N231" s="92" t="s">
        <v>402</v>
      </c>
      <c r="O231" s="92" t="s">
        <v>165</v>
      </c>
      <c r="P231" s="198" t="s">
        <v>1823</v>
      </c>
      <c r="Q231" s="476">
        <v>4</v>
      </c>
      <c r="R231" s="476">
        <v>5</v>
      </c>
      <c r="S231" s="477" t="s">
        <v>354</v>
      </c>
      <c r="T231" s="569" t="s">
        <v>1824</v>
      </c>
      <c r="U231" s="63" t="s">
        <v>167</v>
      </c>
      <c r="V231" s="419">
        <v>15</v>
      </c>
      <c r="W231" s="419">
        <v>15</v>
      </c>
      <c r="X231" s="419">
        <v>15</v>
      </c>
      <c r="Y231" s="419">
        <v>15</v>
      </c>
      <c r="Z231" s="419">
        <v>15</v>
      </c>
      <c r="AA231" s="419">
        <v>15</v>
      </c>
      <c r="AB231" s="419">
        <v>10</v>
      </c>
      <c r="AC231" s="419">
        <f t="shared" si="29"/>
        <v>100</v>
      </c>
      <c r="AD231" s="419" t="s">
        <v>161</v>
      </c>
      <c r="AE231" s="447" t="s">
        <v>161</v>
      </c>
      <c r="AF231" s="447" t="s">
        <v>161</v>
      </c>
      <c r="AG231" s="120">
        <v>100</v>
      </c>
      <c r="AH231" s="120">
        <f t="shared" si="31"/>
        <v>100</v>
      </c>
      <c r="AI231" s="127">
        <f t="shared" si="30"/>
        <v>100</v>
      </c>
      <c r="AJ231" s="92" t="s">
        <v>161</v>
      </c>
      <c r="AK231" s="92" t="s">
        <v>361</v>
      </c>
      <c r="AL231" s="160">
        <v>2</v>
      </c>
      <c r="AM231" s="160">
        <v>5</v>
      </c>
      <c r="AN231" s="477" t="s">
        <v>354</v>
      </c>
      <c r="AO231" s="93" t="s">
        <v>403</v>
      </c>
      <c r="AP231" s="1144" t="s">
        <v>1825</v>
      </c>
      <c r="AQ231" s="403">
        <v>1</v>
      </c>
      <c r="AR231" s="347" t="s">
        <v>1826</v>
      </c>
      <c r="AS231" s="198" t="s">
        <v>1814</v>
      </c>
      <c r="AT231" s="422">
        <v>43831</v>
      </c>
      <c r="AU231" s="422">
        <v>44195</v>
      </c>
      <c r="AV231" s="676">
        <v>1</v>
      </c>
      <c r="AW231" s="347" t="s">
        <v>1827</v>
      </c>
      <c r="AX231" s="347" t="s">
        <v>1828</v>
      </c>
      <c r="AY231" s="351" t="s">
        <v>1829</v>
      </c>
      <c r="AZ231" s="353" t="s">
        <v>1830</v>
      </c>
      <c r="BA231" s="240" t="s">
        <v>1831</v>
      </c>
      <c r="BB231" s="241">
        <v>43955</v>
      </c>
      <c r="BC231" s="663" t="s">
        <v>612</v>
      </c>
      <c r="BD231" s="689" t="s">
        <v>3446</v>
      </c>
      <c r="BE231" s="878" t="s">
        <v>3447</v>
      </c>
      <c r="BF231" s="695" t="s">
        <v>3448</v>
      </c>
      <c r="BG231" s="803">
        <v>44075</v>
      </c>
      <c r="BH231" s="858" t="s">
        <v>612</v>
      </c>
      <c r="BI231" s="630" t="s">
        <v>4219</v>
      </c>
      <c r="BJ231" s="815" t="s">
        <v>4220</v>
      </c>
      <c r="BK231" s="74" t="s">
        <v>4221</v>
      </c>
      <c r="BL231" s="154">
        <v>44172</v>
      </c>
      <c r="BM231" s="859" t="s">
        <v>960</v>
      </c>
    </row>
    <row r="232" spans="1:65" s="98" customFormat="1" ht="50.1" customHeight="1" x14ac:dyDescent="0.3">
      <c r="A232" s="122"/>
      <c r="B232" s="345">
        <v>150</v>
      </c>
      <c r="C232" s="1608" t="s">
        <v>295</v>
      </c>
      <c r="D232" s="918" t="s">
        <v>296</v>
      </c>
      <c r="E232" s="92" t="s">
        <v>164</v>
      </c>
      <c r="F232" s="73" t="s">
        <v>1746</v>
      </c>
      <c r="G232" s="92" t="s">
        <v>323</v>
      </c>
      <c r="H232" s="92" t="s">
        <v>402</v>
      </c>
      <c r="I232" s="326" t="s">
        <v>1832</v>
      </c>
      <c r="J232" s="92" t="s">
        <v>402</v>
      </c>
      <c r="K232" s="400" t="s">
        <v>1833</v>
      </c>
      <c r="L232" s="392" t="s">
        <v>1834</v>
      </c>
      <c r="M232" s="92" t="s">
        <v>402</v>
      </c>
      <c r="N232" s="92" t="s">
        <v>402</v>
      </c>
      <c r="O232" s="92" t="s">
        <v>165</v>
      </c>
      <c r="P232" s="198" t="s">
        <v>1689</v>
      </c>
      <c r="Q232" s="476">
        <v>3</v>
      </c>
      <c r="R232" s="476">
        <v>5</v>
      </c>
      <c r="S232" s="477" t="s">
        <v>354</v>
      </c>
      <c r="T232" s="451" t="s">
        <v>1750</v>
      </c>
      <c r="U232" s="63" t="s">
        <v>167</v>
      </c>
      <c r="V232" s="419">
        <v>15</v>
      </c>
      <c r="W232" s="419">
        <v>15</v>
      </c>
      <c r="X232" s="419">
        <v>15</v>
      </c>
      <c r="Y232" s="419">
        <v>15</v>
      </c>
      <c r="Z232" s="419">
        <v>15</v>
      </c>
      <c r="AA232" s="419">
        <v>15</v>
      </c>
      <c r="AB232" s="419">
        <v>10</v>
      </c>
      <c r="AC232" s="419">
        <f t="shared" si="29"/>
        <v>100</v>
      </c>
      <c r="AD232" s="419" t="s">
        <v>161</v>
      </c>
      <c r="AE232" s="447" t="s">
        <v>161</v>
      </c>
      <c r="AF232" s="447" t="s">
        <v>161</v>
      </c>
      <c r="AG232" s="120">
        <v>100</v>
      </c>
      <c r="AH232" s="120">
        <f t="shared" si="31"/>
        <v>100</v>
      </c>
      <c r="AI232" s="127">
        <f t="shared" si="30"/>
        <v>100</v>
      </c>
      <c r="AJ232" s="92" t="s">
        <v>161</v>
      </c>
      <c r="AK232" s="92" t="s">
        <v>361</v>
      </c>
      <c r="AL232" s="160">
        <v>1</v>
      </c>
      <c r="AM232" s="160">
        <v>5</v>
      </c>
      <c r="AN232" s="477" t="s">
        <v>354</v>
      </c>
      <c r="AO232" s="93" t="s">
        <v>403</v>
      </c>
      <c r="AP232" s="1136" t="s">
        <v>1835</v>
      </c>
      <c r="AQ232" s="349">
        <v>1</v>
      </c>
      <c r="AR232" s="198" t="s">
        <v>1836</v>
      </c>
      <c r="AS232" s="198" t="s">
        <v>1814</v>
      </c>
      <c r="AT232" s="422">
        <v>43831</v>
      </c>
      <c r="AU232" s="422">
        <v>44195</v>
      </c>
      <c r="AV232" s="79">
        <v>1</v>
      </c>
      <c r="AW232" s="198" t="s">
        <v>1837</v>
      </c>
      <c r="AX232" s="396" t="s">
        <v>1838</v>
      </c>
      <c r="AY232" s="351" t="s">
        <v>1829</v>
      </c>
      <c r="AZ232" s="353" t="s">
        <v>1839</v>
      </c>
      <c r="BA232" s="240" t="s">
        <v>1840</v>
      </c>
      <c r="BB232" s="241">
        <v>43955</v>
      </c>
      <c r="BC232" s="493" t="s">
        <v>937</v>
      </c>
      <c r="BD232" s="689" t="s">
        <v>3449</v>
      </c>
      <c r="BE232" s="818" t="s">
        <v>3450</v>
      </c>
      <c r="BF232" s="689" t="s">
        <v>3451</v>
      </c>
      <c r="BG232" s="803">
        <v>44075</v>
      </c>
      <c r="BH232" s="660" t="s">
        <v>620</v>
      </c>
      <c r="BI232" s="630" t="s">
        <v>4219</v>
      </c>
      <c r="BJ232" s="806" t="s">
        <v>4263</v>
      </c>
      <c r="BK232" s="74" t="s">
        <v>4221</v>
      </c>
      <c r="BL232" s="154">
        <v>44172</v>
      </c>
      <c r="BM232" s="859" t="s">
        <v>960</v>
      </c>
    </row>
    <row r="233" spans="1:65" s="98" customFormat="1" ht="50.1" customHeight="1" x14ac:dyDescent="0.3">
      <c r="A233" s="122"/>
      <c r="B233" s="345">
        <v>151</v>
      </c>
      <c r="C233" s="1608" t="s">
        <v>299</v>
      </c>
      <c r="D233" s="326" t="s">
        <v>74</v>
      </c>
      <c r="E233" s="92" t="s">
        <v>164</v>
      </c>
      <c r="F233" s="72" t="s">
        <v>1115</v>
      </c>
      <c r="G233" s="92" t="s">
        <v>323</v>
      </c>
      <c r="H233" s="92" t="s">
        <v>402</v>
      </c>
      <c r="I233" s="973" t="s">
        <v>2741</v>
      </c>
      <c r="J233" s="92" t="s">
        <v>402</v>
      </c>
      <c r="K233" s="400" t="s">
        <v>2742</v>
      </c>
      <c r="L233" s="392" t="s">
        <v>2743</v>
      </c>
      <c r="M233" s="92" t="s">
        <v>402</v>
      </c>
      <c r="N233" s="92" t="s">
        <v>402</v>
      </c>
      <c r="O233" s="92" t="s">
        <v>165</v>
      </c>
      <c r="P233" s="236" t="s">
        <v>2744</v>
      </c>
      <c r="Q233" s="476">
        <v>4</v>
      </c>
      <c r="R233" s="476">
        <v>4</v>
      </c>
      <c r="S233" s="477" t="s">
        <v>354</v>
      </c>
      <c r="T233" s="72" t="s">
        <v>2745</v>
      </c>
      <c r="U233" s="63" t="s">
        <v>167</v>
      </c>
      <c r="V233" s="92">
        <v>15</v>
      </c>
      <c r="W233" s="92">
        <v>15</v>
      </c>
      <c r="X233" s="92">
        <v>15</v>
      </c>
      <c r="Y233" s="92">
        <v>15</v>
      </c>
      <c r="Z233" s="92">
        <v>15</v>
      </c>
      <c r="AA233" s="92">
        <v>15</v>
      </c>
      <c r="AB233" s="92">
        <v>10</v>
      </c>
      <c r="AC233" s="92">
        <f>SUM(V233:AB233)</f>
        <v>100</v>
      </c>
      <c r="AD233" s="92" t="s">
        <v>161</v>
      </c>
      <c r="AE233" s="120" t="s">
        <v>161</v>
      </c>
      <c r="AF233" s="120" t="s">
        <v>161</v>
      </c>
      <c r="AG233" s="120">
        <v>100</v>
      </c>
      <c r="AH233" s="120">
        <f t="shared" si="31"/>
        <v>100</v>
      </c>
      <c r="AI233" s="127">
        <f>AVERAGE(AH233)</f>
        <v>100</v>
      </c>
      <c r="AJ233" s="92" t="s">
        <v>161</v>
      </c>
      <c r="AK233" s="92" t="s">
        <v>361</v>
      </c>
      <c r="AL233" s="160">
        <v>2</v>
      </c>
      <c r="AM233" s="160">
        <v>4</v>
      </c>
      <c r="AN233" s="477" t="s">
        <v>353</v>
      </c>
      <c r="AO233" s="93" t="s">
        <v>403</v>
      </c>
      <c r="AP233" s="1116" t="s">
        <v>2746</v>
      </c>
      <c r="AQ233" s="349">
        <v>1</v>
      </c>
      <c r="AR233" s="198" t="s">
        <v>2747</v>
      </c>
      <c r="AS233" s="198" t="s">
        <v>2748</v>
      </c>
      <c r="AT233" s="382">
        <v>43831</v>
      </c>
      <c r="AU233" s="382">
        <v>44195</v>
      </c>
      <c r="AV233" s="397">
        <v>1</v>
      </c>
      <c r="AW233" s="198" t="s">
        <v>2749</v>
      </c>
      <c r="AX233" s="198" t="s">
        <v>2120</v>
      </c>
      <c r="AY233" s="351" t="s">
        <v>2750</v>
      </c>
      <c r="AZ233" s="353" t="s">
        <v>2751</v>
      </c>
      <c r="BA233" s="240" t="s">
        <v>2752</v>
      </c>
      <c r="BB233" s="241">
        <v>43955</v>
      </c>
      <c r="BC233" s="493" t="s">
        <v>937</v>
      </c>
      <c r="BD233" s="95" t="s">
        <v>3541</v>
      </c>
      <c r="BE233" s="879" t="s">
        <v>3636</v>
      </c>
      <c r="BF233" s="841" t="s">
        <v>3542</v>
      </c>
      <c r="BG233" s="803">
        <v>44075</v>
      </c>
      <c r="BH233" s="660" t="s">
        <v>620</v>
      </c>
      <c r="BI233" s="630" t="s">
        <v>4431</v>
      </c>
      <c r="BJ233" s="806" t="s">
        <v>4476</v>
      </c>
      <c r="BK233" s="74" t="s">
        <v>4432</v>
      </c>
      <c r="BL233" s="154">
        <v>44172</v>
      </c>
      <c r="BM233" s="660" t="s">
        <v>620</v>
      </c>
    </row>
    <row r="234" spans="1:65" s="98" customFormat="1" ht="50.1" customHeight="1" x14ac:dyDescent="0.3">
      <c r="A234" s="122"/>
      <c r="B234" s="345">
        <v>152</v>
      </c>
      <c r="C234" s="1608" t="s">
        <v>306</v>
      </c>
      <c r="D234" s="918" t="s">
        <v>78</v>
      </c>
      <c r="E234" s="92" t="s">
        <v>169</v>
      </c>
      <c r="F234" s="72" t="s">
        <v>2753</v>
      </c>
      <c r="G234" s="92" t="s">
        <v>323</v>
      </c>
      <c r="H234" s="92" t="s">
        <v>402</v>
      </c>
      <c r="I234" s="973" t="s">
        <v>2754</v>
      </c>
      <c r="J234" s="92" t="s">
        <v>402</v>
      </c>
      <c r="K234" s="400" t="s">
        <v>3171</v>
      </c>
      <c r="L234" s="392" t="s">
        <v>3173</v>
      </c>
      <c r="M234" s="92" t="s">
        <v>402</v>
      </c>
      <c r="N234" s="92" t="s">
        <v>402</v>
      </c>
      <c r="O234" s="92" t="s">
        <v>180</v>
      </c>
      <c r="P234" s="198" t="s">
        <v>496</v>
      </c>
      <c r="Q234" s="476">
        <v>3</v>
      </c>
      <c r="R234" s="476">
        <v>4</v>
      </c>
      <c r="S234" s="477" t="s">
        <v>354</v>
      </c>
      <c r="T234" s="72" t="s">
        <v>2755</v>
      </c>
      <c r="U234" s="63" t="s">
        <v>167</v>
      </c>
      <c r="V234" s="92">
        <v>15</v>
      </c>
      <c r="W234" s="92">
        <v>15</v>
      </c>
      <c r="X234" s="92">
        <v>15</v>
      </c>
      <c r="Y234" s="92">
        <v>15</v>
      </c>
      <c r="Z234" s="92">
        <v>15</v>
      </c>
      <c r="AA234" s="92">
        <v>15</v>
      </c>
      <c r="AB234" s="92">
        <v>10</v>
      </c>
      <c r="AC234" s="92">
        <f t="shared" ref="AC234:AC254" si="32">SUM(V234:AB234)</f>
        <v>100</v>
      </c>
      <c r="AD234" s="92" t="s">
        <v>161</v>
      </c>
      <c r="AE234" s="120" t="s">
        <v>161</v>
      </c>
      <c r="AF234" s="120" t="s">
        <v>161</v>
      </c>
      <c r="AG234" s="120">
        <v>100</v>
      </c>
      <c r="AH234" s="120">
        <f t="shared" ref="AH234:AH252" si="33">AVERAGE(AC234,AG234)</f>
        <v>100</v>
      </c>
      <c r="AI234" s="127">
        <f>AVERAGE(AH234:AH235)</f>
        <v>100</v>
      </c>
      <c r="AJ234" s="92" t="s">
        <v>161</v>
      </c>
      <c r="AK234" s="92" t="s">
        <v>361</v>
      </c>
      <c r="AL234" s="160">
        <v>1</v>
      </c>
      <c r="AM234" s="160">
        <v>4</v>
      </c>
      <c r="AN234" s="477" t="s">
        <v>353</v>
      </c>
      <c r="AO234" s="93" t="s">
        <v>403</v>
      </c>
      <c r="AP234" s="1128" t="s">
        <v>2756</v>
      </c>
      <c r="AQ234" s="349">
        <v>0.5</v>
      </c>
      <c r="AR234" s="198" t="s">
        <v>2757</v>
      </c>
      <c r="AS234" s="198" t="s">
        <v>2758</v>
      </c>
      <c r="AT234" s="382">
        <v>43831</v>
      </c>
      <c r="AU234" s="382">
        <v>44195</v>
      </c>
      <c r="AV234" s="397">
        <v>1</v>
      </c>
      <c r="AW234" s="198" t="s">
        <v>2759</v>
      </c>
      <c r="AX234" s="198" t="s">
        <v>435</v>
      </c>
      <c r="AY234" s="351">
        <v>43942</v>
      </c>
      <c r="AZ234" s="528" t="s">
        <v>2760</v>
      </c>
      <c r="BA234" s="240" t="s">
        <v>3721</v>
      </c>
      <c r="BB234" s="241">
        <v>43955</v>
      </c>
      <c r="BC234" s="493" t="s">
        <v>686</v>
      </c>
      <c r="BD234" s="631">
        <v>44064</v>
      </c>
      <c r="BE234" s="865" t="s">
        <v>3741</v>
      </c>
      <c r="BF234" s="314">
        <v>0.5</v>
      </c>
      <c r="BG234" s="803">
        <v>44075</v>
      </c>
      <c r="BH234" s="493" t="s">
        <v>937</v>
      </c>
      <c r="BI234" s="154">
        <v>44155</v>
      </c>
      <c r="BJ234" s="1112" t="s">
        <v>4686</v>
      </c>
      <c r="BK234" s="74">
        <v>0.5</v>
      </c>
      <c r="BL234" s="154">
        <v>44172</v>
      </c>
      <c r="BM234" s="660" t="s">
        <v>620</v>
      </c>
    </row>
    <row r="235" spans="1:65" s="98" customFormat="1" ht="50.1" customHeight="1" x14ac:dyDescent="0.3">
      <c r="A235" s="122"/>
      <c r="B235" s="345">
        <v>152</v>
      </c>
      <c r="C235" s="1608" t="s">
        <v>306</v>
      </c>
      <c r="D235" s="918" t="s">
        <v>78</v>
      </c>
      <c r="E235" s="92" t="s">
        <v>169</v>
      </c>
      <c r="F235" s="72" t="s">
        <v>2753</v>
      </c>
      <c r="G235" s="92" t="s">
        <v>323</v>
      </c>
      <c r="H235" s="92" t="s">
        <v>402</v>
      </c>
      <c r="I235" s="973" t="s">
        <v>2754</v>
      </c>
      <c r="J235" s="92" t="s">
        <v>402</v>
      </c>
      <c r="K235" s="400" t="s">
        <v>3172</v>
      </c>
      <c r="L235" s="392" t="s">
        <v>3173</v>
      </c>
      <c r="M235" s="92" t="s">
        <v>402</v>
      </c>
      <c r="N235" s="92" t="s">
        <v>402</v>
      </c>
      <c r="O235" s="92" t="s">
        <v>180</v>
      </c>
      <c r="P235" s="198" t="s">
        <v>496</v>
      </c>
      <c r="Q235" s="476"/>
      <c r="R235" s="476"/>
      <c r="S235" s="477"/>
      <c r="T235" s="72" t="s">
        <v>2755</v>
      </c>
      <c r="U235" s="63" t="s">
        <v>167</v>
      </c>
      <c r="V235" s="92">
        <v>15</v>
      </c>
      <c r="W235" s="92">
        <v>15</v>
      </c>
      <c r="X235" s="92">
        <v>15</v>
      </c>
      <c r="Y235" s="92">
        <v>15</v>
      </c>
      <c r="Z235" s="92">
        <v>15</v>
      </c>
      <c r="AA235" s="92">
        <v>15</v>
      </c>
      <c r="AB235" s="92">
        <v>10</v>
      </c>
      <c r="AC235" s="92">
        <f t="shared" si="32"/>
        <v>100</v>
      </c>
      <c r="AD235" s="92" t="s">
        <v>161</v>
      </c>
      <c r="AE235" s="120" t="s">
        <v>161</v>
      </c>
      <c r="AF235" s="120" t="s">
        <v>161</v>
      </c>
      <c r="AG235" s="120">
        <v>100</v>
      </c>
      <c r="AH235" s="120">
        <f t="shared" si="33"/>
        <v>100</v>
      </c>
      <c r="AI235" s="127"/>
      <c r="AJ235" s="92"/>
      <c r="AK235" s="92" t="s">
        <v>361</v>
      </c>
      <c r="AL235" s="160"/>
      <c r="AM235" s="160"/>
      <c r="AN235" s="477"/>
      <c r="AO235" s="93" t="s">
        <v>403</v>
      </c>
      <c r="AP235" s="1128" t="s">
        <v>2761</v>
      </c>
      <c r="AQ235" s="349">
        <v>0.5</v>
      </c>
      <c r="AR235" s="198" t="s">
        <v>2762</v>
      </c>
      <c r="AS235" s="198" t="s">
        <v>2758</v>
      </c>
      <c r="AT235" s="382">
        <v>43831</v>
      </c>
      <c r="AU235" s="382">
        <v>44195</v>
      </c>
      <c r="AV235" s="397">
        <v>1</v>
      </c>
      <c r="AW235" s="198" t="s">
        <v>2759</v>
      </c>
      <c r="AX235" s="198" t="s">
        <v>435</v>
      </c>
      <c r="AY235" s="351">
        <v>43942</v>
      </c>
      <c r="AZ235" s="528" t="s">
        <v>2763</v>
      </c>
      <c r="BA235" s="240" t="s">
        <v>3722</v>
      </c>
      <c r="BB235" s="241">
        <v>43955</v>
      </c>
      <c r="BC235" s="493" t="s">
        <v>686</v>
      </c>
      <c r="BD235" s="631">
        <v>44064</v>
      </c>
      <c r="BE235" s="865" t="s">
        <v>3742</v>
      </c>
      <c r="BF235" s="314">
        <v>0.35</v>
      </c>
      <c r="BG235" s="803">
        <v>44075</v>
      </c>
      <c r="BH235" s="493" t="s">
        <v>937</v>
      </c>
      <c r="BI235" s="154">
        <v>44155</v>
      </c>
      <c r="BJ235" s="1113" t="s">
        <v>4687</v>
      </c>
      <c r="BK235" s="74">
        <v>0.5</v>
      </c>
      <c r="BL235" s="154">
        <v>44172</v>
      </c>
      <c r="BM235" s="660" t="s">
        <v>620</v>
      </c>
    </row>
    <row r="236" spans="1:65" s="98" customFormat="1" ht="50.1" customHeight="1" x14ac:dyDescent="0.3">
      <c r="A236" s="122"/>
      <c r="B236" s="345">
        <v>153</v>
      </c>
      <c r="C236" s="1608" t="s">
        <v>295</v>
      </c>
      <c r="D236" s="918" t="s">
        <v>296</v>
      </c>
      <c r="E236" s="92" t="s">
        <v>164</v>
      </c>
      <c r="F236" s="72" t="s">
        <v>1685</v>
      </c>
      <c r="G236" s="92" t="s">
        <v>323</v>
      </c>
      <c r="H236" s="92" t="s">
        <v>402</v>
      </c>
      <c r="I236" s="973" t="s">
        <v>2764</v>
      </c>
      <c r="J236" s="92" t="s">
        <v>402</v>
      </c>
      <c r="K236" s="400" t="s">
        <v>2765</v>
      </c>
      <c r="L236" s="392" t="s">
        <v>2766</v>
      </c>
      <c r="M236" s="92" t="s">
        <v>402</v>
      </c>
      <c r="N236" s="92" t="s">
        <v>402</v>
      </c>
      <c r="O236" s="92" t="s">
        <v>165</v>
      </c>
      <c r="P236" s="198" t="s">
        <v>496</v>
      </c>
      <c r="Q236" s="476">
        <v>3</v>
      </c>
      <c r="R236" s="476">
        <v>3</v>
      </c>
      <c r="S236" s="477" t="s">
        <v>353</v>
      </c>
      <c r="T236" s="72" t="s">
        <v>2755</v>
      </c>
      <c r="U236" s="63" t="s">
        <v>167</v>
      </c>
      <c r="V236" s="92">
        <v>15</v>
      </c>
      <c r="W236" s="92">
        <v>15</v>
      </c>
      <c r="X236" s="92">
        <v>15</v>
      </c>
      <c r="Y236" s="92">
        <v>15</v>
      </c>
      <c r="Z236" s="92">
        <v>15</v>
      </c>
      <c r="AA236" s="92">
        <v>15</v>
      </c>
      <c r="AB236" s="92">
        <v>10</v>
      </c>
      <c r="AC236" s="92">
        <f t="shared" si="32"/>
        <v>100</v>
      </c>
      <c r="AD236" s="92" t="s">
        <v>161</v>
      </c>
      <c r="AE236" s="120" t="s">
        <v>161</v>
      </c>
      <c r="AF236" s="120" t="s">
        <v>161</v>
      </c>
      <c r="AG236" s="120">
        <v>100</v>
      </c>
      <c r="AH236" s="120">
        <f t="shared" si="33"/>
        <v>100</v>
      </c>
      <c r="AI236" s="127">
        <f>AVERAGE(AH236:AH238)</f>
        <v>100</v>
      </c>
      <c r="AJ236" s="92" t="s">
        <v>161</v>
      </c>
      <c r="AK236" s="92" t="s">
        <v>361</v>
      </c>
      <c r="AL236" s="160">
        <v>1</v>
      </c>
      <c r="AM236" s="160">
        <v>3</v>
      </c>
      <c r="AN236" s="477" t="s">
        <v>352</v>
      </c>
      <c r="AO236" s="93" t="s">
        <v>403</v>
      </c>
      <c r="AP236" s="1136" t="s">
        <v>2767</v>
      </c>
      <c r="AQ236" s="349">
        <v>0.5</v>
      </c>
      <c r="AR236" s="198" t="s">
        <v>2768</v>
      </c>
      <c r="AS236" s="198" t="s">
        <v>2758</v>
      </c>
      <c r="AT236" s="382">
        <v>43831</v>
      </c>
      <c r="AU236" s="382">
        <v>44195</v>
      </c>
      <c r="AV236" s="397">
        <v>1</v>
      </c>
      <c r="AW236" s="198" t="s">
        <v>2759</v>
      </c>
      <c r="AX236" s="198" t="s">
        <v>1185</v>
      </c>
      <c r="AY236" s="351" t="s">
        <v>2769</v>
      </c>
      <c r="AZ236" s="400" t="s">
        <v>2770</v>
      </c>
      <c r="BA236" s="240" t="s">
        <v>2771</v>
      </c>
      <c r="BB236" s="241">
        <v>43955</v>
      </c>
      <c r="BC236" s="663" t="s">
        <v>612</v>
      </c>
      <c r="BD236" s="689" t="s">
        <v>3452</v>
      </c>
      <c r="BE236" s="818" t="s">
        <v>3454</v>
      </c>
      <c r="BF236" s="689" t="s">
        <v>3455</v>
      </c>
      <c r="BG236" s="803">
        <v>44075</v>
      </c>
      <c r="BH236" s="660" t="s">
        <v>620</v>
      </c>
      <c r="BI236" s="630" t="s">
        <v>4222</v>
      </c>
      <c r="BJ236" s="815" t="s">
        <v>4228</v>
      </c>
      <c r="BK236" s="74" t="s">
        <v>4223</v>
      </c>
      <c r="BL236" s="154">
        <v>44172</v>
      </c>
      <c r="BM236" s="660" t="s">
        <v>3916</v>
      </c>
    </row>
    <row r="237" spans="1:65" s="98" customFormat="1" ht="50.1" customHeight="1" x14ac:dyDescent="0.3">
      <c r="A237" s="122"/>
      <c r="B237" s="345">
        <v>153</v>
      </c>
      <c r="C237" s="1608" t="s">
        <v>295</v>
      </c>
      <c r="D237" s="918" t="s">
        <v>296</v>
      </c>
      <c r="E237" s="92" t="s">
        <v>164</v>
      </c>
      <c r="F237" s="72" t="s">
        <v>1685</v>
      </c>
      <c r="G237" s="92" t="s">
        <v>323</v>
      </c>
      <c r="H237" s="92" t="s">
        <v>402</v>
      </c>
      <c r="I237" s="973" t="s">
        <v>2764</v>
      </c>
      <c r="J237" s="92" t="s">
        <v>402</v>
      </c>
      <c r="K237" s="400" t="s">
        <v>2765</v>
      </c>
      <c r="L237" s="392" t="s">
        <v>2766</v>
      </c>
      <c r="M237" s="92" t="s">
        <v>402</v>
      </c>
      <c r="N237" s="92" t="s">
        <v>402</v>
      </c>
      <c r="O237" s="92" t="s">
        <v>165</v>
      </c>
      <c r="P237" s="198" t="s">
        <v>496</v>
      </c>
      <c r="Q237" s="476"/>
      <c r="R237" s="476"/>
      <c r="S237" s="477"/>
      <c r="T237" s="72" t="s">
        <v>2755</v>
      </c>
      <c r="U237" s="63" t="s">
        <v>167</v>
      </c>
      <c r="V237" s="92">
        <v>15</v>
      </c>
      <c r="W237" s="92">
        <v>15</v>
      </c>
      <c r="X237" s="92">
        <v>15</v>
      </c>
      <c r="Y237" s="92">
        <v>15</v>
      </c>
      <c r="Z237" s="92">
        <v>15</v>
      </c>
      <c r="AA237" s="92">
        <v>15</v>
      </c>
      <c r="AB237" s="92">
        <v>10</v>
      </c>
      <c r="AC237" s="92">
        <f t="shared" si="32"/>
        <v>100</v>
      </c>
      <c r="AD237" s="92" t="s">
        <v>161</v>
      </c>
      <c r="AE237" s="120" t="s">
        <v>161</v>
      </c>
      <c r="AF237" s="120" t="s">
        <v>161</v>
      </c>
      <c r="AG237" s="120">
        <v>100</v>
      </c>
      <c r="AH237" s="120">
        <f t="shared" si="33"/>
        <v>100</v>
      </c>
      <c r="AI237" s="127"/>
      <c r="AJ237" s="92" t="s">
        <v>161</v>
      </c>
      <c r="AK237" s="92" t="s">
        <v>361</v>
      </c>
      <c r="AL237" s="160"/>
      <c r="AM237" s="160"/>
      <c r="AN237" s="477"/>
      <c r="AO237" s="93" t="s">
        <v>403</v>
      </c>
      <c r="AP237" s="1136" t="s">
        <v>2772</v>
      </c>
      <c r="AQ237" s="349">
        <v>0.25</v>
      </c>
      <c r="AR237" s="198" t="s">
        <v>2773</v>
      </c>
      <c r="AS237" s="198" t="s">
        <v>2758</v>
      </c>
      <c r="AT237" s="382">
        <v>43831</v>
      </c>
      <c r="AU237" s="382">
        <v>44195</v>
      </c>
      <c r="AV237" s="397">
        <v>1</v>
      </c>
      <c r="AW237" s="198" t="s">
        <v>2759</v>
      </c>
      <c r="AX237" s="198" t="s">
        <v>1185</v>
      </c>
      <c r="AY237" s="351" t="s">
        <v>2769</v>
      </c>
      <c r="AZ237" s="400" t="s">
        <v>2774</v>
      </c>
      <c r="BA237" s="240" t="s">
        <v>2775</v>
      </c>
      <c r="BB237" s="241">
        <v>43955</v>
      </c>
      <c r="BC237" s="493" t="s">
        <v>937</v>
      </c>
      <c r="BD237" s="689" t="s">
        <v>3452</v>
      </c>
      <c r="BE237" s="818" t="s">
        <v>3456</v>
      </c>
      <c r="BF237" s="689" t="s">
        <v>3457</v>
      </c>
      <c r="BG237" s="803">
        <v>44075</v>
      </c>
      <c r="BH237" s="660" t="s">
        <v>620</v>
      </c>
      <c r="BI237" s="630" t="s">
        <v>4224</v>
      </c>
      <c r="BJ237" s="815" t="s">
        <v>4229</v>
      </c>
      <c r="BK237" s="74" t="s">
        <v>4225</v>
      </c>
      <c r="BL237" s="154">
        <v>44172</v>
      </c>
      <c r="BM237" s="660" t="s">
        <v>3916</v>
      </c>
    </row>
    <row r="238" spans="1:65" s="98" customFormat="1" ht="50.1" customHeight="1" x14ac:dyDescent="0.3">
      <c r="A238" s="122"/>
      <c r="B238" s="345">
        <v>153</v>
      </c>
      <c r="C238" s="1608" t="s">
        <v>295</v>
      </c>
      <c r="D238" s="918" t="s">
        <v>296</v>
      </c>
      <c r="E238" s="92" t="s">
        <v>164</v>
      </c>
      <c r="F238" s="72" t="s">
        <v>1685</v>
      </c>
      <c r="G238" s="92" t="s">
        <v>323</v>
      </c>
      <c r="H238" s="92" t="s">
        <v>402</v>
      </c>
      <c r="I238" s="973" t="s">
        <v>2764</v>
      </c>
      <c r="J238" s="92" t="s">
        <v>402</v>
      </c>
      <c r="K238" s="400" t="s">
        <v>2765</v>
      </c>
      <c r="L238" s="392" t="s">
        <v>2766</v>
      </c>
      <c r="M238" s="92" t="s">
        <v>402</v>
      </c>
      <c r="N238" s="92" t="s">
        <v>402</v>
      </c>
      <c r="O238" s="92" t="s">
        <v>165</v>
      </c>
      <c r="P238" s="198" t="s">
        <v>496</v>
      </c>
      <c r="Q238" s="476"/>
      <c r="R238" s="476"/>
      <c r="S238" s="477"/>
      <c r="T238" s="72" t="s">
        <v>2755</v>
      </c>
      <c r="U238" s="63" t="s">
        <v>167</v>
      </c>
      <c r="V238" s="92">
        <v>15</v>
      </c>
      <c r="W238" s="92">
        <v>15</v>
      </c>
      <c r="X238" s="92">
        <v>15</v>
      </c>
      <c r="Y238" s="92">
        <v>15</v>
      </c>
      <c r="Z238" s="92">
        <v>15</v>
      </c>
      <c r="AA238" s="92">
        <v>15</v>
      </c>
      <c r="AB238" s="92">
        <v>10</v>
      </c>
      <c r="AC238" s="92">
        <f t="shared" si="32"/>
        <v>100</v>
      </c>
      <c r="AD238" s="92" t="s">
        <v>161</v>
      </c>
      <c r="AE238" s="120" t="s">
        <v>161</v>
      </c>
      <c r="AF238" s="120" t="s">
        <v>161</v>
      </c>
      <c r="AG238" s="120">
        <v>100</v>
      </c>
      <c r="AH238" s="120">
        <f t="shared" si="33"/>
        <v>100</v>
      </c>
      <c r="AI238" s="127"/>
      <c r="AJ238" s="92" t="s">
        <v>161</v>
      </c>
      <c r="AK238" s="92" t="s">
        <v>361</v>
      </c>
      <c r="AL238" s="160"/>
      <c r="AM238" s="160"/>
      <c r="AN238" s="477"/>
      <c r="AO238" s="93" t="s">
        <v>403</v>
      </c>
      <c r="AP238" s="1136" t="s">
        <v>2776</v>
      </c>
      <c r="AQ238" s="349">
        <v>0.25</v>
      </c>
      <c r="AR238" s="198" t="s">
        <v>2777</v>
      </c>
      <c r="AS238" s="198" t="s">
        <v>2758</v>
      </c>
      <c r="AT238" s="382">
        <v>43831</v>
      </c>
      <c r="AU238" s="382">
        <v>44195</v>
      </c>
      <c r="AV238" s="397">
        <v>1</v>
      </c>
      <c r="AW238" s="198" t="s">
        <v>2759</v>
      </c>
      <c r="AX238" s="198" t="s">
        <v>1185</v>
      </c>
      <c r="AY238" s="351" t="s">
        <v>2769</v>
      </c>
      <c r="AZ238" s="400" t="s">
        <v>2778</v>
      </c>
      <c r="BA238" s="240" t="s">
        <v>2775</v>
      </c>
      <c r="BB238" s="241">
        <v>43955</v>
      </c>
      <c r="BC238" s="493" t="s">
        <v>937</v>
      </c>
      <c r="BD238" s="689" t="s">
        <v>3452</v>
      </c>
      <c r="BE238" s="818" t="s">
        <v>3458</v>
      </c>
      <c r="BF238" s="689" t="s">
        <v>3459</v>
      </c>
      <c r="BG238" s="803">
        <v>44075</v>
      </c>
      <c r="BH238" s="660" t="s">
        <v>620</v>
      </c>
      <c r="BI238" s="630" t="s">
        <v>4226</v>
      </c>
      <c r="BJ238" s="815" t="s">
        <v>4230</v>
      </c>
      <c r="BK238" s="74" t="s">
        <v>4227</v>
      </c>
      <c r="BL238" s="154">
        <v>44172</v>
      </c>
      <c r="BM238" s="660" t="s">
        <v>3916</v>
      </c>
    </row>
    <row r="239" spans="1:65" s="98" customFormat="1" ht="50.1" customHeight="1" x14ac:dyDescent="0.3">
      <c r="A239" s="122"/>
      <c r="B239" s="345">
        <v>154</v>
      </c>
      <c r="C239" s="1608" t="s">
        <v>299</v>
      </c>
      <c r="D239" s="326" t="s">
        <v>74</v>
      </c>
      <c r="E239" s="92" t="s">
        <v>164</v>
      </c>
      <c r="F239" s="72" t="s">
        <v>1115</v>
      </c>
      <c r="G239" s="92" t="s">
        <v>323</v>
      </c>
      <c r="H239" s="92" t="s">
        <v>402</v>
      </c>
      <c r="I239" s="973" t="s">
        <v>2780</v>
      </c>
      <c r="J239" s="92" t="s">
        <v>402</v>
      </c>
      <c r="K239" s="400" t="s">
        <v>2781</v>
      </c>
      <c r="L239" s="392" t="s">
        <v>2782</v>
      </c>
      <c r="M239" s="92" t="s">
        <v>402</v>
      </c>
      <c r="N239" s="92" t="s">
        <v>402</v>
      </c>
      <c r="O239" s="92" t="s">
        <v>165</v>
      </c>
      <c r="P239" s="236" t="s">
        <v>2693</v>
      </c>
      <c r="Q239" s="476">
        <v>3</v>
      </c>
      <c r="R239" s="476">
        <v>4</v>
      </c>
      <c r="S239" s="477" t="s">
        <v>354</v>
      </c>
      <c r="T239" s="380" t="s">
        <v>2790</v>
      </c>
      <c r="U239" s="63" t="s">
        <v>167</v>
      </c>
      <c r="V239" s="92">
        <v>15</v>
      </c>
      <c r="W239" s="92">
        <v>15</v>
      </c>
      <c r="X239" s="92">
        <v>15</v>
      </c>
      <c r="Y239" s="92">
        <v>15</v>
      </c>
      <c r="Z239" s="92">
        <v>15</v>
      </c>
      <c r="AA239" s="92">
        <v>15</v>
      </c>
      <c r="AB239" s="92">
        <v>10</v>
      </c>
      <c r="AC239" s="92">
        <f t="shared" si="32"/>
        <v>100</v>
      </c>
      <c r="AD239" s="92" t="s">
        <v>161</v>
      </c>
      <c r="AE239" s="120" t="s">
        <v>161</v>
      </c>
      <c r="AF239" s="120" t="s">
        <v>161</v>
      </c>
      <c r="AG239" s="120">
        <v>100</v>
      </c>
      <c r="AH239" s="120">
        <f t="shared" si="33"/>
        <v>100</v>
      </c>
      <c r="AI239" s="127">
        <f>AVERAGE(AH239:AH240)</f>
        <v>100</v>
      </c>
      <c r="AJ239" s="92" t="s">
        <v>161</v>
      </c>
      <c r="AK239" s="92" t="s">
        <v>361</v>
      </c>
      <c r="AL239" s="160">
        <v>1</v>
      </c>
      <c r="AM239" s="160">
        <v>4</v>
      </c>
      <c r="AN239" s="477" t="s">
        <v>353</v>
      </c>
      <c r="AO239" s="93" t="s">
        <v>403</v>
      </c>
      <c r="AP239" s="1116" t="s">
        <v>2793</v>
      </c>
      <c r="AQ239" s="349">
        <v>0.5</v>
      </c>
      <c r="AR239" s="576" t="s">
        <v>2794</v>
      </c>
      <c r="AS239" s="420" t="s">
        <v>2795</v>
      </c>
      <c r="AT239" s="382">
        <v>43831</v>
      </c>
      <c r="AU239" s="382">
        <v>44195</v>
      </c>
      <c r="AV239" s="397">
        <v>1</v>
      </c>
      <c r="AW239" s="198" t="s">
        <v>2796</v>
      </c>
      <c r="AX239" s="200" t="s">
        <v>2797</v>
      </c>
      <c r="AY239" s="351" t="s">
        <v>2798</v>
      </c>
      <c r="AZ239" s="400" t="s">
        <v>2799</v>
      </c>
      <c r="BA239" s="240" t="s">
        <v>2800</v>
      </c>
      <c r="BB239" s="241">
        <v>43955</v>
      </c>
      <c r="BC239" s="493" t="s">
        <v>937</v>
      </c>
      <c r="BD239" s="630" t="s">
        <v>3543</v>
      </c>
      <c r="BE239" s="815" t="s">
        <v>3544</v>
      </c>
      <c r="BF239" s="841" t="s">
        <v>3545</v>
      </c>
      <c r="BG239" s="803">
        <v>44075</v>
      </c>
      <c r="BH239" s="660" t="s">
        <v>620</v>
      </c>
      <c r="BI239" s="630" t="s">
        <v>4434</v>
      </c>
      <c r="BJ239" s="806" t="s">
        <v>4477</v>
      </c>
      <c r="BK239" s="74" t="s">
        <v>4436</v>
      </c>
      <c r="BL239" s="154">
        <v>44172</v>
      </c>
      <c r="BM239" s="660" t="s">
        <v>620</v>
      </c>
    </row>
    <row r="240" spans="1:65" s="98" customFormat="1" ht="50.1" customHeight="1" x14ac:dyDescent="0.3">
      <c r="A240" s="122"/>
      <c r="B240" s="345">
        <v>154</v>
      </c>
      <c r="C240" s="1608" t="s">
        <v>299</v>
      </c>
      <c r="D240" s="326" t="s">
        <v>74</v>
      </c>
      <c r="E240" s="92" t="s">
        <v>164</v>
      </c>
      <c r="F240" s="72" t="s">
        <v>1115</v>
      </c>
      <c r="G240" s="92" t="s">
        <v>323</v>
      </c>
      <c r="H240" s="92" t="s">
        <v>402</v>
      </c>
      <c r="I240" s="973" t="s">
        <v>2780</v>
      </c>
      <c r="J240" s="92" t="s">
        <v>402</v>
      </c>
      <c r="K240" s="400" t="s">
        <v>2781</v>
      </c>
      <c r="L240" s="392" t="s">
        <v>2782</v>
      </c>
      <c r="M240" s="92" t="s">
        <v>402</v>
      </c>
      <c r="N240" s="92" t="s">
        <v>402</v>
      </c>
      <c r="O240" s="92" t="s">
        <v>165</v>
      </c>
      <c r="P240" s="236" t="s">
        <v>2693</v>
      </c>
      <c r="Q240" s="476"/>
      <c r="R240" s="476"/>
      <c r="S240" s="477"/>
      <c r="T240" s="380" t="s">
        <v>2790</v>
      </c>
      <c r="U240" s="63" t="s">
        <v>167</v>
      </c>
      <c r="V240" s="92">
        <v>15</v>
      </c>
      <c r="W240" s="92">
        <v>15</v>
      </c>
      <c r="X240" s="92">
        <v>15</v>
      </c>
      <c r="Y240" s="92">
        <v>15</v>
      </c>
      <c r="Z240" s="92">
        <v>15</v>
      </c>
      <c r="AA240" s="92">
        <v>15</v>
      </c>
      <c r="AB240" s="92">
        <v>10</v>
      </c>
      <c r="AC240" s="92">
        <f t="shared" si="32"/>
        <v>100</v>
      </c>
      <c r="AD240" s="92" t="s">
        <v>161</v>
      </c>
      <c r="AE240" s="120" t="s">
        <v>161</v>
      </c>
      <c r="AF240" s="120" t="s">
        <v>161</v>
      </c>
      <c r="AG240" s="120">
        <v>100</v>
      </c>
      <c r="AH240" s="120">
        <f t="shared" si="33"/>
        <v>100</v>
      </c>
      <c r="AI240" s="127"/>
      <c r="AJ240" s="92"/>
      <c r="AK240" s="92" t="s">
        <v>361</v>
      </c>
      <c r="AL240" s="160"/>
      <c r="AM240" s="160"/>
      <c r="AN240" s="477"/>
      <c r="AO240" s="93" t="s">
        <v>403</v>
      </c>
      <c r="AP240" s="1116" t="s">
        <v>2801</v>
      </c>
      <c r="AQ240" s="349">
        <v>0.5</v>
      </c>
      <c r="AR240" s="576" t="s">
        <v>2802</v>
      </c>
      <c r="AS240" s="420" t="s">
        <v>2795</v>
      </c>
      <c r="AT240" s="382">
        <v>43831</v>
      </c>
      <c r="AU240" s="382">
        <v>44195</v>
      </c>
      <c r="AV240" s="397">
        <v>1</v>
      </c>
      <c r="AW240" s="198" t="s">
        <v>2803</v>
      </c>
      <c r="AX240" s="200" t="s">
        <v>2797</v>
      </c>
      <c r="AY240" s="351" t="s">
        <v>2798</v>
      </c>
      <c r="AZ240" s="353" t="s">
        <v>2804</v>
      </c>
      <c r="BA240" s="240" t="s">
        <v>2800</v>
      </c>
      <c r="BB240" s="241">
        <v>43955</v>
      </c>
      <c r="BC240" s="493" t="s">
        <v>937</v>
      </c>
      <c r="BD240" s="630" t="s">
        <v>3543</v>
      </c>
      <c r="BE240" s="815" t="s">
        <v>3546</v>
      </c>
      <c r="BF240" s="365" t="s">
        <v>3545</v>
      </c>
      <c r="BG240" s="803">
        <v>44075</v>
      </c>
      <c r="BH240" s="660" t="s">
        <v>620</v>
      </c>
      <c r="BI240" s="630" t="s">
        <v>4433</v>
      </c>
      <c r="BJ240" s="806" t="s">
        <v>4435</v>
      </c>
      <c r="BK240" s="74" t="s">
        <v>4436</v>
      </c>
      <c r="BL240" s="154">
        <v>44172</v>
      </c>
      <c r="BM240" s="660" t="s">
        <v>620</v>
      </c>
    </row>
    <row r="241" spans="1:65" s="98" customFormat="1" ht="50.1" customHeight="1" x14ac:dyDescent="0.3">
      <c r="A241" s="122"/>
      <c r="B241" s="345">
        <v>155</v>
      </c>
      <c r="C241" s="1608" t="s">
        <v>299</v>
      </c>
      <c r="D241" s="326" t="s">
        <v>74</v>
      </c>
      <c r="E241" s="92" t="s">
        <v>164</v>
      </c>
      <c r="F241" s="72" t="s">
        <v>1115</v>
      </c>
      <c r="G241" s="92" t="s">
        <v>323</v>
      </c>
      <c r="H241" s="92" t="s">
        <v>402</v>
      </c>
      <c r="I241" s="239" t="s">
        <v>2783</v>
      </c>
      <c r="J241" s="92" t="s">
        <v>402</v>
      </c>
      <c r="K241" s="401" t="s">
        <v>2784</v>
      </c>
      <c r="L241" s="1111" t="s">
        <v>2785</v>
      </c>
      <c r="M241" s="92" t="s">
        <v>402</v>
      </c>
      <c r="N241" s="92" t="s">
        <v>402</v>
      </c>
      <c r="O241" s="92" t="s">
        <v>165</v>
      </c>
      <c r="P241" s="198" t="s">
        <v>2789</v>
      </c>
      <c r="Q241" s="476">
        <v>3</v>
      </c>
      <c r="R241" s="476">
        <v>4</v>
      </c>
      <c r="S241" s="477" t="s">
        <v>354</v>
      </c>
      <c r="T241" s="428" t="s">
        <v>2791</v>
      </c>
      <c r="U241" s="63" t="s">
        <v>167</v>
      </c>
      <c r="V241" s="92">
        <v>15</v>
      </c>
      <c r="W241" s="92">
        <v>15</v>
      </c>
      <c r="X241" s="92">
        <v>15</v>
      </c>
      <c r="Y241" s="92">
        <v>15</v>
      </c>
      <c r="Z241" s="92">
        <v>15</v>
      </c>
      <c r="AA241" s="92">
        <v>15</v>
      </c>
      <c r="AB241" s="92">
        <v>10</v>
      </c>
      <c r="AC241" s="92">
        <f t="shared" si="32"/>
        <v>100</v>
      </c>
      <c r="AD241" s="92" t="s">
        <v>161</v>
      </c>
      <c r="AE241" s="120" t="s">
        <v>161</v>
      </c>
      <c r="AF241" s="120" t="s">
        <v>161</v>
      </c>
      <c r="AG241" s="120">
        <v>100</v>
      </c>
      <c r="AH241" s="120">
        <f t="shared" si="33"/>
        <v>100</v>
      </c>
      <c r="AI241" s="127">
        <f>AVERAGE(AH241:AH242)</f>
        <v>100</v>
      </c>
      <c r="AJ241" s="92" t="s">
        <v>161</v>
      </c>
      <c r="AK241" s="92" t="s">
        <v>361</v>
      </c>
      <c r="AL241" s="160">
        <v>1</v>
      </c>
      <c r="AM241" s="160">
        <v>4</v>
      </c>
      <c r="AN241" s="477" t="s">
        <v>353</v>
      </c>
      <c r="AO241" s="93" t="s">
        <v>403</v>
      </c>
      <c r="AP241" s="1120" t="s">
        <v>2805</v>
      </c>
      <c r="AQ241" s="349">
        <v>0.5</v>
      </c>
      <c r="AR241" s="420" t="s">
        <v>2806</v>
      </c>
      <c r="AS241" s="387" t="s">
        <v>2807</v>
      </c>
      <c r="AT241" s="382">
        <v>43831</v>
      </c>
      <c r="AU241" s="382">
        <v>44195</v>
      </c>
      <c r="AV241" s="397">
        <v>1</v>
      </c>
      <c r="AW241" s="198" t="s">
        <v>2808</v>
      </c>
      <c r="AX241" s="420" t="s">
        <v>2809</v>
      </c>
      <c r="AY241" s="351" t="s">
        <v>2810</v>
      </c>
      <c r="AZ241" s="529" t="s">
        <v>2811</v>
      </c>
      <c r="BA241" s="240" t="s">
        <v>2812</v>
      </c>
      <c r="BB241" s="241">
        <v>43955</v>
      </c>
      <c r="BC241" s="493" t="s">
        <v>937</v>
      </c>
      <c r="BD241" s="630" t="s">
        <v>3547</v>
      </c>
      <c r="BE241" s="880" t="s">
        <v>3548</v>
      </c>
      <c r="BF241" s="652" t="s">
        <v>3549</v>
      </c>
      <c r="BG241" s="803">
        <v>44075</v>
      </c>
      <c r="BH241" s="660" t="s">
        <v>620</v>
      </c>
      <c r="BI241" s="630" t="s">
        <v>4437</v>
      </c>
      <c r="BJ241" s="806" t="s">
        <v>4439</v>
      </c>
      <c r="BK241" s="74" t="s">
        <v>4440</v>
      </c>
      <c r="BL241" s="154">
        <v>44172</v>
      </c>
      <c r="BM241" s="660" t="s">
        <v>620</v>
      </c>
    </row>
    <row r="242" spans="1:65" s="98" customFormat="1" ht="50.1" customHeight="1" x14ac:dyDescent="0.3">
      <c r="A242" s="122"/>
      <c r="B242" s="345">
        <v>155</v>
      </c>
      <c r="C242" s="1608" t="s">
        <v>299</v>
      </c>
      <c r="D242" s="326" t="s">
        <v>74</v>
      </c>
      <c r="E242" s="92" t="s">
        <v>164</v>
      </c>
      <c r="F242" s="72" t="s">
        <v>1115</v>
      </c>
      <c r="G242" s="92" t="s">
        <v>323</v>
      </c>
      <c r="H242" s="92" t="s">
        <v>402</v>
      </c>
      <c r="I242" s="239" t="s">
        <v>2783</v>
      </c>
      <c r="J242" s="92" t="s">
        <v>402</v>
      </c>
      <c r="K242" s="401" t="s">
        <v>2784</v>
      </c>
      <c r="L242" s="1111" t="s">
        <v>2785</v>
      </c>
      <c r="M242" s="92" t="s">
        <v>402</v>
      </c>
      <c r="N242" s="92" t="s">
        <v>402</v>
      </c>
      <c r="O242" s="92" t="s">
        <v>165</v>
      </c>
      <c r="P242" s="198" t="s">
        <v>2789</v>
      </c>
      <c r="Q242" s="476"/>
      <c r="R242" s="476"/>
      <c r="S242" s="477"/>
      <c r="T242" s="428" t="s">
        <v>2791</v>
      </c>
      <c r="U242" s="63" t="s">
        <v>167</v>
      </c>
      <c r="V242" s="92">
        <v>15</v>
      </c>
      <c r="W242" s="92">
        <v>15</v>
      </c>
      <c r="X242" s="92">
        <v>15</v>
      </c>
      <c r="Y242" s="92">
        <v>15</v>
      </c>
      <c r="Z242" s="92">
        <v>15</v>
      </c>
      <c r="AA242" s="92">
        <v>15</v>
      </c>
      <c r="AB242" s="92">
        <v>10</v>
      </c>
      <c r="AC242" s="92">
        <f t="shared" si="32"/>
        <v>100</v>
      </c>
      <c r="AD242" s="92" t="s">
        <v>161</v>
      </c>
      <c r="AE242" s="120" t="s">
        <v>161</v>
      </c>
      <c r="AF242" s="120" t="s">
        <v>161</v>
      </c>
      <c r="AG242" s="120">
        <v>100</v>
      </c>
      <c r="AH242" s="120">
        <f t="shared" si="33"/>
        <v>100</v>
      </c>
      <c r="AI242" s="127"/>
      <c r="AJ242" s="92"/>
      <c r="AK242" s="92" t="s">
        <v>361</v>
      </c>
      <c r="AL242" s="160"/>
      <c r="AM242" s="160"/>
      <c r="AN242" s="477"/>
      <c r="AO242" s="93" t="s">
        <v>403</v>
      </c>
      <c r="AP242" s="1120" t="s">
        <v>2813</v>
      </c>
      <c r="AQ242" s="349">
        <v>0.5</v>
      </c>
      <c r="AR242" s="420" t="s">
        <v>2814</v>
      </c>
      <c r="AS242" s="198" t="s">
        <v>2789</v>
      </c>
      <c r="AT242" s="382">
        <v>43831</v>
      </c>
      <c r="AU242" s="382">
        <v>44195</v>
      </c>
      <c r="AV242" s="397">
        <v>1</v>
      </c>
      <c r="AW242" s="198" t="s">
        <v>2815</v>
      </c>
      <c r="AX242" s="420" t="s">
        <v>2809</v>
      </c>
      <c r="AY242" s="351" t="s">
        <v>2810</v>
      </c>
      <c r="AZ242" s="530" t="s">
        <v>2816</v>
      </c>
      <c r="BA242" s="240" t="s">
        <v>2817</v>
      </c>
      <c r="BB242" s="241">
        <v>43955</v>
      </c>
      <c r="BC242" s="493" t="s">
        <v>937</v>
      </c>
      <c r="BD242" s="630" t="s">
        <v>3547</v>
      </c>
      <c r="BE242" s="880" t="s">
        <v>3550</v>
      </c>
      <c r="BF242" s="652" t="s">
        <v>3551</v>
      </c>
      <c r="BG242" s="803">
        <v>44075</v>
      </c>
      <c r="BH242" s="660" t="s">
        <v>620</v>
      </c>
      <c r="BI242" s="630" t="s">
        <v>4438</v>
      </c>
      <c r="BJ242" s="806" t="s">
        <v>4441</v>
      </c>
      <c r="BK242" s="74" t="s">
        <v>4440</v>
      </c>
      <c r="BL242" s="154">
        <v>44172</v>
      </c>
      <c r="BM242" s="660" t="s">
        <v>620</v>
      </c>
    </row>
    <row r="243" spans="1:65" s="98" customFormat="1" ht="50.1" customHeight="1" x14ac:dyDescent="0.3">
      <c r="A243" s="122"/>
      <c r="B243" s="345">
        <v>156</v>
      </c>
      <c r="C243" s="1608" t="s">
        <v>299</v>
      </c>
      <c r="D243" s="326" t="s">
        <v>74</v>
      </c>
      <c r="E243" s="92" t="s">
        <v>164</v>
      </c>
      <c r="F243" s="428" t="s">
        <v>2779</v>
      </c>
      <c r="G243" s="92" t="s">
        <v>323</v>
      </c>
      <c r="H243" s="92" t="s">
        <v>402</v>
      </c>
      <c r="I243" s="239" t="s">
        <v>2786</v>
      </c>
      <c r="J243" s="92" t="s">
        <v>402</v>
      </c>
      <c r="K243" s="401" t="s">
        <v>2787</v>
      </c>
      <c r="L243" s="1111" t="s">
        <v>2788</v>
      </c>
      <c r="M243" s="92" t="s">
        <v>402</v>
      </c>
      <c r="N243" s="92" t="s">
        <v>402</v>
      </c>
      <c r="O243" s="92" t="s">
        <v>174</v>
      </c>
      <c r="P243" s="198" t="s">
        <v>2789</v>
      </c>
      <c r="Q243" s="476">
        <v>3</v>
      </c>
      <c r="R243" s="476">
        <v>4</v>
      </c>
      <c r="S243" s="477" t="s">
        <v>354</v>
      </c>
      <c r="T243" s="428" t="s">
        <v>2792</v>
      </c>
      <c r="U243" s="63" t="s">
        <v>167</v>
      </c>
      <c r="V243" s="92">
        <v>15</v>
      </c>
      <c r="W243" s="92">
        <v>15</v>
      </c>
      <c r="X243" s="92">
        <v>15</v>
      </c>
      <c r="Y243" s="92">
        <v>15</v>
      </c>
      <c r="Z243" s="92">
        <v>15</v>
      </c>
      <c r="AA243" s="92">
        <v>15</v>
      </c>
      <c r="AB243" s="92">
        <v>10</v>
      </c>
      <c r="AC243" s="92">
        <f t="shared" si="32"/>
        <v>100</v>
      </c>
      <c r="AD243" s="92" t="s">
        <v>161</v>
      </c>
      <c r="AE243" s="120" t="s">
        <v>161</v>
      </c>
      <c r="AF243" s="120" t="s">
        <v>161</v>
      </c>
      <c r="AG243" s="120">
        <v>100</v>
      </c>
      <c r="AH243" s="120">
        <f t="shared" si="33"/>
        <v>100</v>
      </c>
      <c r="AI243" s="127">
        <f>AVERAGE(AH243)</f>
        <v>100</v>
      </c>
      <c r="AJ243" s="92" t="s">
        <v>161</v>
      </c>
      <c r="AK243" s="92" t="s">
        <v>361</v>
      </c>
      <c r="AL243" s="160">
        <v>1</v>
      </c>
      <c r="AM243" s="160">
        <v>4</v>
      </c>
      <c r="AN243" s="477" t="s">
        <v>353</v>
      </c>
      <c r="AO243" s="93" t="s">
        <v>403</v>
      </c>
      <c r="AP243" s="1120" t="s">
        <v>2818</v>
      </c>
      <c r="AQ243" s="349">
        <v>1</v>
      </c>
      <c r="AR243" s="420" t="s">
        <v>2819</v>
      </c>
      <c r="AS243" s="198" t="s">
        <v>2789</v>
      </c>
      <c r="AT243" s="382">
        <v>43831</v>
      </c>
      <c r="AU243" s="382">
        <v>44195</v>
      </c>
      <c r="AV243" s="397">
        <v>1</v>
      </c>
      <c r="AW243" s="198" t="s">
        <v>2820</v>
      </c>
      <c r="AX243" s="420" t="s">
        <v>2821</v>
      </c>
      <c r="AY243" s="351" t="s">
        <v>2810</v>
      </c>
      <c r="AZ243" s="353" t="s">
        <v>2822</v>
      </c>
      <c r="BA243" s="240" t="s">
        <v>2823</v>
      </c>
      <c r="BB243" s="241">
        <v>43955</v>
      </c>
      <c r="BC243" s="493" t="s">
        <v>937</v>
      </c>
      <c r="BD243" s="630" t="s">
        <v>3547</v>
      </c>
      <c r="BE243" s="880" t="s">
        <v>3552</v>
      </c>
      <c r="BF243" s="652" t="s">
        <v>3553</v>
      </c>
      <c r="BG243" s="803">
        <v>44075</v>
      </c>
      <c r="BH243" s="660" t="s">
        <v>620</v>
      </c>
      <c r="BI243" s="630" t="s">
        <v>4438</v>
      </c>
      <c r="BJ243" s="806" t="s">
        <v>4443</v>
      </c>
      <c r="BK243" s="74" t="s">
        <v>4442</v>
      </c>
      <c r="BL243" s="154">
        <v>44172</v>
      </c>
      <c r="BM243" s="660" t="s">
        <v>620</v>
      </c>
    </row>
    <row r="244" spans="1:65" s="98" customFormat="1" ht="50.1" customHeight="1" x14ac:dyDescent="0.3">
      <c r="A244" s="122"/>
      <c r="B244" s="345">
        <v>157</v>
      </c>
      <c r="C244" s="1608" t="s">
        <v>295</v>
      </c>
      <c r="D244" s="918" t="s">
        <v>296</v>
      </c>
      <c r="E244" s="92" t="s">
        <v>164</v>
      </c>
      <c r="F244" s="72" t="s">
        <v>1685</v>
      </c>
      <c r="G244" s="92" t="s">
        <v>323</v>
      </c>
      <c r="H244" s="92" t="s">
        <v>402</v>
      </c>
      <c r="I244" s="973" t="s">
        <v>1686</v>
      </c>
      <c r="J244" s="92" t="s">
        <v>402</v>
      </c>
      <c r="K244" s="388" t="s">
        <v>1687</v>
      </c>
      <c r="L244" s="534" t="s">
        <v>1769</v>
      </c>
      <c r="M244" s="92" t="s">
        <v>402</v>
      </c>
      <c r="N244" s="92" t="s">
        <v>402</v>
      </c>
      <c r="O244" s="92" t="s">
        <v>165</v>
      </c>
      <c r="P244" s="198" t="s">
        <v>550</v>
      </c>
      <c r="Q244" s="476">
        <v>4</v>
      </c>
      <c r="R244" s="476">
        <v>4</v>
      </c>
      <c r="S244" s="477" t="s">
        <v>354</v>
      </c>
      <c r="T244" s="451" t="s">
        <v>2824</v>
      </c>
      <c r="U244" s="63" t="s">
        <v>167</v>
      </c>
      <c r="V244" s="92">
        <v>15</v>
      </c>
      <c r="W244" s="92">
        <v>15</v>
      </c>
      <c r="X244" s="92">
        <v>15</v>
      </c>
      <c r="Y244" s="92">
        <v>15</v>
      </c>
      <c r="Z244" s="92">
        <v>15</v>
      </c>
      <c r="AA244" s="92">
        <v>15</v>
      </c>
      <c r="AB244" s="92">
        <v>10</v>
      </c>
      <c r="AC244" s="92">
        <f t="shared" si="32"/>
        <v>100</v>
      </c>
      <c r="AD244" s="92" t="s">
        <v>161</v>
      </c>
      <c r="AE244" s="120" t="s">
        <v>161</v>
      </c>
      <c r="AF244" s="120" t="s">
        <v>161</v>
      </c>
      <c r="AG244" s="120">
        <v>100</v>
      </c>
      <c r="AH244" s="120">
        <f t="shared" si="33"/>
        <v>100</v>
      </c>
      <c r="AI244" s="127">
        <f>AVERAGE(AH244:AH245)</f>
        <v>100</v>
      </c>
      <c r="AJ244" s="92" t="s">
        <v>161</v>
      </c>
      <c r="AK244" s="92" t="s">
        <v>361</v>
      </c>
      <c r="AL244" s="160">
        <v>2</v>
      </c>
      <c r="AM244" s="160">
        <v>4</v>
      </c>
      <c r="AN244" s="477" t="s">
        <v>353</v>
      </c>
      <c r="AO244" s="93" t="s">
        <v>403</v>
      </c>
      <c r="AP244" s="1136" t="s">
        <v>2825</v>
      </c>
      <c r="AQ244" s="349">
        <v>0.5</v>
      </c>
      <c r="AR244" s="198" t="s">
        <v>3462</v>
      </c>
      <c r="AS244" s="198" t="s">
        <v>550</v>
      </c>
      <c r="AT244" s="382">
        <v>43831</v>
      </c>
      <c r="AU244" s="382">
        <v>44195</v>
      </c>
      <c r="AV244" s="236">
        <v>1</v>
      </c>
      <c r="AW244" s="198" t="s">
        <v>2826</v>
      </c>
      <c r="AX244" s="198" t="s">
        <v>1695</v>
      </c>
      <c r="AY244" s="351" t="s">
        <v>2827</v>
      </c>
      <c r="AZ244" s="353" t="s">
        <v>2828</v>
      </c>
      <c r="BA244" s="240" t="s">
        <v>2829</v>
      </c>
      <c r="BB244" s="241">
        <v>43955</v>
      </c>
      <c r="BC244" s="493" t="s">
        <v>937</v>
      </c>
      <c r="BD244" s="689" t="s">
        <v>3460</v>
      </c>
      <c r="BE244" s="818" t="s">
        <v>3478</v>
      </c>
      <c r="BF244" s="695" t="s">
        <v>3461</v>
      </c>
      <c r="BG244" s="803">
        <v>44075</v>
      </c>
      <c r="BH244" s="660" t="s">
        <v>620</v>
      </c>
      <c r="BI244" s="630" t="s">
        <v>4231</v>
      </c>
      <c r="BJ244" s="806" t="s">
        <v>4267</v>
      </c>
      <c r="BK244" s="74" t="s">
        <v>4232</v>
      </c>
      <c r="BL244" s="154">
        <v>44172</v>
      </c>
      <c r="BM244" s="660" t="s">
        <v>3916</v>
      </c>
    </row>
    <row r="245" spans="1:65" s="98" customFormat="1" ht="50.1" customHeight="1" x14ac:dyDescent="0.3">
      <c r="A245" s="122"/>
      <c r="B245" s="345">
        <v>157</v>
      </c>
      <c r="C245" s="1608" t="s">
        <v>295</v>
      </c>
      <c r="D245" s="918" t="s">
        <v>296</v>
      </c>
      <c r="E245" s="92" t="s">
        <v>164</v>
      </c>
      <c r="F245" s="72" t="s">
        <v>1685</v>
      </c>
      <c r="G245" s="92" t="s">
        <v>323</v>
      </c>
      <c r="H245" s="92" t="s">
        <v>402</v>
      </c>
      <c r="I245" s="973" t="s">
        <v>1686</v>
      </c>
      <c r="J245" s="92" t="s">
        <v>402</v>
      </c>
      <c r="K245" s="388" t="s">
        <v>1687</v>
      </c>
      <c r="L245" s="534" t="s">
        <v>1769</v>
      </c>
      <c r="M245" s="92" t="s">
        <v>402</v>
      </c>
      <c r="N245" s="92" t="s">
        <v>402</v>
      </c>
      <c r="O245" s="92" t="s">
        <v>165</v>
      </c>
      <c r="P245" s="198" t="s">
        <v>550</v>
      </c>
      <c r="Q245" s="476"/>
      <c r="R245" s="476"/>
      <c r="S245" s="477"/>
      <c r="T245" s="451" t="s">
        <v>2824</v>
      </c>
      <c r="U245" s="63" t="s">
        <v>167</v>
      </c>
      <c r="V245" s="92">
        <v>15</v>
      </c>
      <c r="W245" s="92">
        <v>15</v>
      </c>
      <c r="X245" s="92">
        <v>15</v>
      </c>
      <c r="Y245" s="92">
        <v>15</v>
      </c>
      <c r="Z245" s="92">
        <v>15</v>
      </c>
      <c r="AA245" s="92">
        <v>15</v>
      </c>
      <c r="AB245" s="92">
        <v>10</v>
      </c>
      <c r="AC245" s="92">
        <f t="shared" si="32"/>
        <v>100</v>
      </c>
      <c r="AD245" s="92" t="s">
        <v>161</v>
      </c>
      <c r="AE245" s="120" t="s">
        <v>161</v>
      </c>
      <c r="AF245" s="120" t="s">
        <v>161</v>
      </c>
      <c r="AG245" s="120">
        <v>100</v>
      </c>
      <c r="AH245" s="120">
        <f t="shared" si="33"/>
        <v>100</v>
      </c>
      <c r="AI245" s="127"/>
      <c r="AJ245" s="92"/>
      <c r="AK245" s="92" t="s">
        <v>361</v>
      </c>
      <c r="AL245" s="160"/>
      <c r="AM245" s="160"/>
      <c r="AN245" s="477"/>
      <c r="AO245" s="93" t="s">
        <v>403</v>
      </c>
      <c r="AP245" s="1136" t="s">
        <v>2830</v>
      </c>
      <c r="AQ245" s="349">
        <v>0.5</v>
      </c>
      <c r="AR245" s="198" t="s">
        <v>2831</v>
      </c>
      <c r="AS245" s="198" t="s">
        <v>550</v>
      </c>
      <c r="AT245" s="382">
        <v>43831</v>
      </c>
      <c r="AU245" s="382">
        <v>44195</v>
      </c>
      <c r="AV245" s="397">
        <v>1</v>
      </c>
      <c r="AW245" s="198" t="s">
        <v>2832</v>
      </c>
      <c r="AX245" s="198" t="s">
        <v>1695</v>
      </c>
      <c r="AY245" s="351" t="s">
        <v>2827</v>
      </c>
      <c r="AZ245" s="353" t="s">
        <v>2833</v>
      </c>
      <c r="BA245" s="240" t="s">
        <v>2834</v>
      </c>
      <c r="BB245" s="241">
        <v>43955</v>
      </c>
      <c r="BC245" s="493" t="s">
        <v>937</v>
      </c>
      <c r="BD245" s="702" t="s">
        <v>3460</v>
      </c>
      <c r="BE245" s="817" t="s">
        <v>3463</v>
      </c>
      <c r="BF245" s="701" t="s">
        <v>3461</v>
      </c>
      <c r="BG245" s="803">
        <v>44075</v>
      </c>
      <c r="BH245" s="660" t="s">
        <v>620</v>
      </c>
      <c r="BI245" s="630" t="s">
        <v>4231</v>
      </c>
      <c r="BJ245" s="806" t="s">
        <v>4234</v>
      </c>
      <c r="BK245" s="74" t="s">
        <v>4233</v>
      </c>
      <c r="BL245" s="154">
        <v>44172</v>
      </c>
      <c r="BM245" s="660" t="s">
        <v>3916</v>
      </c>
    </row>
    <row r="246" spans="1:65" s="98" customFormat="1" ht="50.1" customHeight="1" x14ac:dyDescent="0.3">
      <c r="A246" s="122"/>
      <c r="B246" s="345">
        <v>158</v>
      </c>
      <c r="C246" s="1608" t="s">
        <v>299</v>
      </c>
      <c r="D246" s="918" t="s">
        <v>74</v>
      </c>
      <c r="E246" s="92" t="s">
        <v>164</v>
      </c>
      <c r="F246" s="72" t="s">
        <v>1115</v>
      </c>
      <c r="G246" s="92" t="s">
        <v>323</v>
      </c>
      <c r="H246" s="63" t="s">
        <v>435</v>
      </c>
      <c r="I246" s="973" t="s">
        <v>2835</v>
      </c>
      <c r="J246" s="63" t="s">
        <v>435</v>
      </c>
      <c r="K246" s="400" t="s">
        <v>2836</v>
      </c>
      <c r="L246" s="533" t="s">
        <v>2837</v>
      </c>
      <c r="M246" s="63" t="s">
        <v>435</v>
      </c>
      <c r="N246" s="63" t="s">
        <v>435</v>
      </c>
      <c r="O246" s="92" t="s">
        <v>165</v>
      </c>
      <c r="P246" s="198" t="s">
        <v>476</v>
      </c>
      <c r="Q246" s="476">
        <v>4</v>
      </c>
      <c r="R246" s="476">
        <v>4</v>
      </c>
      <c r="S246" s="477" t="s">
        <v>354</v>
      </c>
      <c r="T246" s="72" t="s">
        <v>2838</v>
      </c>
      <c r="U246" s="63" t="s">
        <v>167</v>
      </c>
      <c r="V246" s="92">
        <v>15</v>
      </c>
      <c r="W246" s="92">
        <v>15</v>
      </c>
      <c r="X246" s="92">
        <v>15</v>
      </c>
      <c r="Y246" s="92">
        <v>15</v>
      </c>
      <c r="Z246" s="92">
        <v>15</v>
      </c>
      <c r="AA246" s="92">
        <v>15</v>
      </c>
      <c r="AB246" s="92">
        <v>10</v>
      </c>
      <c r="AC246" s="92">
        <f t="shared" si="32"/>
        <v>100</v>
      </c>
      <c r="AD246" s="92" t="s">
        <v>161</v>
      </c>
      <c r="AE246" s="120" t="s">
        <v>161</v>
      </c>
      <c r="AF246" s="120" t="s">
        <v>161</v>
      </c>
      <c r="AG246" s="120">
        <v>100</v>
      </c>
      <c r="AH246" s="120">
        <f t="shared" si="33"/>
        <v>100</v>
      </c>
      <c r="AI246" s="127">
        <f>AVERAGE(AH246:AH247)</f>
        <v>100</v>
      </c>
      <c r="AJ246" s="92" t="s">
        <v>161</v>
      </c>
      <c r="AK246" s="92" t="s">
        <v>361</v>
      </c>
      <c r="AL246" s="160">
        <v>2</v>
      </c>
      <c r="AM246" s="160">
        <v>4</v>
      </c>
      <c r="AN246" s="477" t="s">
        <v>353</v>
      </c>
      <c r="AO246" s="93" t="s">
        <v>403</v>
      </c>
      <c r="AP246" s="1116" t="s">
        <v>2839</v>
      </c>
      <c r="AQ246" s="349">
        <v>0.5</v>
      </c>
      <c r="AR246" s="198" t="s">
        <v>2840</v>
      </c>
      <c r="AS246" s="236" t="s">
        <v>2841</v>
      </c>
      <c r="AT246" s="382">
        <v>43831</v>
      </c>
      <c r="AU246" s="382">
        <v>44195</v>
      </c>
      <c r="AV246" s="397">
        <v>1</v>
      </c>
      <c r="AW246" s="198" t="s">
        <v>2842</v>
      </c>
      <c r="AX246" s="198" t="s">
        <v>2797</v>
      </c>
      <c r="AY246" s="351" t="s">
        <v>2843</v>
      </c>
      <c r="AZ246" s="353" t="s">
        <v>2844</v>
      </c>
      <c r="BA246" s="240" t="s">
        <v>3723</v>
      </c>
      <c r="BB246" s="241">
        <v>43955</v>
      </c>
      <c r="BC246" s="493" t="s">
        <v>937</v>
      </c>
      <c r="BD246" s="630" t="s">
        <v>3491</v>
      </c>
      <c r="BE246" s="880" t="s">
        <v>3554</v>
      </c>
      <c r="BF246" s="841" t="s">
        <v>3492</v>
      </c>
      <c r="BG246" s="803">
        <v>44075</v>
      </c>
      <c r="BH246" s="660" t="s">
        <v>620</v>
      </c>
      <c r="BI246" s="154" t="s">
        <v>4444</v>
      </c>
      <c r="BJ246" s="806" t="s">
        <v>4478</v>
      </c>
      <c r="BK246" s="74" t="s">
        <v>4446</v>
      </c>
      <c r="BL246" s="154">
        <v>44172</v>
      </c>
      <c r="BM246" s="660" t="s">
        <v>620</v>
      </c>
    </row>
    <row r="247" spans="1:65" s="98" customFormat="1" ht="50.1" customHeight="1" x14ac:dyDescent="0.3">
      <c r="A247" s="122"/>
      <c r="B247" s="345">
        <v>158</v>
      </c>
      <c r="C247" s="1608" t="s">
        <v>299</v>
      </c>
      <c r="D247" s="882" t="s">
        <v>74</v>
      </c>
      <c r="E247" s="92" t="s">
        <v>164</v>
      </c>
      <c r="F247" s="72" t="s">
        <v>1115</v>
      </c>
      <c r="G247" s="92" t="s">
        <v>323</v>
      </c>
      <c r="H247" s="63" t="s">
        <v>435</v>
      </c>
      <c r="I247" s="973" t="s">
        <v>2835</v>
      </c>
      <c r="J247" s="63" t="s">
        <v>435</v>
      </c>
      <c r="K247" s="400" t="s">
        <v>2836</v>
      </c>
      <c r="L247" s="533" t="s">
        <v>2837</v>
      </c>
      <c r="M247" s="63" t="s">
        <v>435</v>
      </c>
      <c r="N247" s="63" t="s">
        <v>435</v>
      </c>
      <c r="O247" s="92" t="s">
        <v>165</v>
      </c>
      <c r="P247" s="198" t="s">
        <v>476</v>
      </c>
      <c r="Q247" s="476"/>
      <c r="R247" s="476"/>
      <c r="S247" s="477"/>
      <c r="T247" s="72" t="s">
        <v>2838</v>
      </c>
      <c r="U247" s="63" t="s">
        <v>167</v>
      </c>
      <c r="V247" s="92">
        <v>15</v>
      </c>
      <c r="W247" s="92">
        <v>15</v>
      </c>
      <c r="X247" s="92">
        <v>15</v>
      </c>
      <c r="Y247" s="92">
        <v>15</v>
      </c>
      <c r="Z247" s="92">
        <v>15</v>
      </c>
      <c r="AA247" s="92">
        <v>15</v>
      </c>
      <c r="AB247" s="92">
        <v>10</v>
      </c>
      <c r="AC247" s="92">
        <f t="shared" si="32"/>
        <v>100</v>
      </c>
      <c r="AD247" s="92" t="s">
        <v>161</v>
      </c>
      <c r="AE247" s="120" t="s">
        <v>161</v>
      </c>
      <c r="AF247" s="120" t="s">
        <v>161</v>
      </c>
      <c r="AG247" s="120">
        <v>100</v>
      </c>
      <c r="AH247" s="120">
        <f t="shared" si="33"/>
        <v>100</v>
      </c>
      <c r="AI247" s="127"/>
      <c r="AJ247" s="92"/>
      <c r="AK247" s="92" t="s">
        <v>361</v>
      </c>
      <c r="AL247" s="160"/>
      <c r="AM247" s="160"/>
      <c r="AN247" s="477"/>
      <c r="AO247" s="93" t="s">
        <v>403</v>
      </c>
      <c r="AP247" s="1116" t="s">
        <v>2845</v>
      </c>
      <c r="AQ247" s="349">
        <v>0.5</v>
      </c>
      <c r="AR247" s="198" t="s">
        <v>2846</v>
      </c>
      <c r="AS247" s="236" t="s">
        <v>2841</v>
      </c>
      <c r="AT247" s="382">
        <v>43831</v>
      </c>
      <c r="AU247" s="382">
        <v>44195</v>
      </c>
      <c r="AV247" s="397">
        <v>1</v>
      </c>
      <c r="AW247" s="198" t="s">
        <v>2847</v>
      </c>
      <c r="AX247" s="198" t="s">
        <v>2797</v>
      </c>
      <c r="AY247" s="351" t="s">
        <v>2843</v>
      </c>
      <c r="AZ247" s="353" t="s">
        <v>2848</v>
      </c>
      <c r="BA247" s="240" t="s">
        <v>3723</v>
      </c>
      <c r="BB247" s="241">
        <v>43955</v>
      </c>
      <c r="BC247" s="493" t="s">
        <v>937</v>
      </c>
      <c r="BD247" s="630" t="s">
        <v>3491</v>
      </c>
      <c r="BE247" s="880" t="s">
        <v>3555</v>
      </c>
      <c r="BF247" s="365" t="s">
        <v>3492</v>
      </c>
      <c r="BG247" s="803">
        <v>44075</v>
      </c>
      <c r="BH247" s="660" t="s">
        <v>620</v>
      </c>
      <c r="BI247" s="154" t="s">
        <v>4444</v>
      </c>
      <c r="BJ247" s="806" t="s">
        <v>4445</v>
      </c>
      <c r="BK247" s="74" t="s">
        <v>4446</v>
      </c>
      <c r="BL247" s="154">
        <v>44172</v>
      </c>
      <c r="BM247" s="660" t="s">
        <v>620</v>
      </c>
    </row>
    <row r="248" spans="1:65" s="98" customFormat="1" ht="50.1" customHeight="1" x14ac:dyDescent="0.3">
      <c r="A248" s="122"/>
      <c r="B248" s="345">
        <v>159</v>
      </c>
      <c r="C248" s="1608" t="s">
        <v>302</v>
      </c>
      <c r="D248" s="793" t="s">
        <v>2035</v>
      </c>
      <c r="E248" s="92" t="s">
        <v>164</v>
      </c>
      <c r="F248" s="569" t="s">
        <v>1076</v>
      </c>
      <c r="G248" s="92" t="s">
        <v>324</v>
      </c>
      <c r="H248" s="63" t="s">
        <v>435</v>
      </c>
      <c r="I248" s="973" t="s">
        <v>2849</v>
      </c>
      <c r="J248" s="63" t="s">
        <v>435</v>
      </c>
      <c r="K248" s="400" t="s">
        <v>2850</v>
      </c>
      <c r="L248" s="533" t="s">
        <v>2851</v>
      </c>
      <c r="M248" s="63" t="s">
        <v>435</v>
      </c>
      <c r="N248" s="63" t="s">
        <v>435</v>
      </c>
      <c r="O248" s="92" t="s">
        <v>165</v>
      </c>
      <c r="P248" s="198" t="s">
        <v>476</v>
      </c>
      <c r="Q248" s="476">
        <v>3</v>
      </c>
      <c r="R248" s="476">
        <v>2</v>
      </c>
      <c r="S248" s="477" t="s">
        <v>352</v>
      </c>
      <c r="T248" s="72" t="s">
        <v>2852</v>
      </c>
      <c r="U248" s="63" t="s">
        <v>167</v>
      </c>
      <c r="V248" s="92">
        <v>15</v>
      </c>
      <c r="W248" s="92">
        <v>15</v>
      </c>
      <c r="X248" s="92">
        <v>15</v>
      </c>
      <c r="Y248" s="92">
        <v>15</v>
      </c>
      <c r="Z248" s="92">
        <v>15</v>
      </c>
      <c r="AA248" s="92">
        <v>15</v>
      </c>
      <c r="AB248" s="92">
        <v>10</v>
      </c>
      <c r="AC248" s="92">
        <f t="shared" si="32"/>
        <v>100</v>
      </c>
      <c r="AD248" s="92" t="s">
        <v>161</v>
      </c>
      <c r="AE248" s="120" t="s">
        <v>161</v>
      </c>
      <c r="AF248" s="120" t="s">
        <v>161</v>
      </c>
      <c r="AG248" s="120">
        <v>100</v>
      </c>
      <c r="AH248" s="120">
        <f t="shared" si="33"/>
        <v>100</v>
      </c>
      <c r="AI248" s="127">
        <f>AVERAGE(AH248:AH249)</f>
        <v>100</v>
      </c>
      <c r="AJ248" s="92" t="s">
        <v>161</v>
      </c>
      <c r="AK248" s="92" t="s">
        <v>361</v>
      </c>
      <c r="AL248" s="160">
        <v>1</v>
      </c>
      <c r="AM248" s="160">
        <v>2</v>
      </c>
      <c r="AN248" s="477" t="s">
        <v>351</v>
      </c>
      <c r="AO248" s="93" t="s">
        <v>403</v>
      </c>
      <c r="AP248" s="1138" t="s">
        <v>4007</v>
      </c>
      <c r="AQ248" s="349">
        <v>0.5</v>
      </c>
      <c r="AR248" s="198" t="s">
        <v>2853</v>
      </c>
      <c r="AS248" s="236" t="s">
        <v>2841</v>
      </c>
      <c r="AT248" s="382">
        <v>43831</v>
      </c>
      <c r="AU248" s="382">
        <v>44195</v>
      </c>
      <c r="AV248" s="397">
        <v>1</v>
      </c>
      <c r="AW248" s="198" t="s">
        <v>2854</v>
      </c>
      <c r="AX248" s="198" t="s">
        <v>2855</v>
      </c>
      <c r="AY248" s="351" t="s">
        <v>2856</v>
      </c>
      <c r="AZ248" s="531" t="s">
        <v>2857</v>
      </c>
      <c r="BA248" s="240" t="s">
        <v>2858</v>
      </c>
      <c r="BB248" s="241">
        <v>43955</v>
      </c>
      <c r="BC248" s="493" t="s">
        <v>937</v>
      </c>
      <c r="BD248" s="630" t="s">
        <v>3491</v>
      </c>
      <c r="BE248" s="880" t="s">
        <v>3637</v>
      </c>
      <c r="BF248" s="365" t="s">
        <v>3492</v>
      </c>
      <c r="BG248" s="803">
        <v>44075</v>
      </c>
      <c r="BH248" s="660" t="s">
        <v>620</v>
      </c>
      <c r="BI248" s="958" t="s">
        <v>4254</v>
      </c>
      <c r="BJ248" s="535" t="s">
        <v>4252</v>
      </c>
      <c r="BK248" s="947" t="s">
        <v>4255</v>
      </c>
      <c r="BL248" s="154">
        <v>44172</v>
      </c>
      <c r="BM248" s="660" t="s">
        <v>3916</v>
      </c>
    </row>
    <row r="249" spans="1:65" s="98" customFormat="1" ht="50.1" customHeight="1" x14ac:dyDescent="0.3">
      <c r="A249" s="122"/>
      <c r="B249" s="345">
        <v>159</v>
      </c>
      <c r="C249" s="1608" t="s">
        <v>302</v>
      </c>
      <c r="D249" s="793" t="s">
        <v>2035</v>
      </c>
      <c r="E249" s="92" t="s">
        <v>164</v>
      </c>
      <c r="F249" s="451" t="s">
        <v>1076</v>
      </c>
      <c r="G249" s="92" t="s">
        <v>324</v>
      </c>
      <c r="H249" s="63" t="s">
        <v>435</v>
      </c>
      <c r="I249" s="973" t="s">
        <v>2849</v>
      </c>
      <c r="J249" s="63" t="s">
        <v>435</v>
      </c>
      <c r="K249" s="400" t="s">
        <v>2850</v>
      </c>
      <c r="L249" s="533" t="s">
        <v>2851</v>
      </c>
      <c r="M249" s="63" t="s">
        <v>435</v>
      </c>
      <c r="N249" s="63" t="s">
        <v>435</v>
      </c>
      <c r="O249" s="92" t="s">
        <v>165</v>
      </c>
      <c r="P249" s="198" t="s">
        <v>476</v>
      </c>
      <c r="Q249" s="476"/>
      <c r="R249" s="476"/>
      <c r="S249" s="477"/>
      <c r="T249" s="72" t="s">
        <v>2852</v>
      </c>
      <c r="U249" s="63" t="s">
        <v>167</v>
      </c>
      <c r="V249" s="92">
        <v>15</v>
      </c>
      <c r="W249" s="92">
        <v>15</v>
      </c>
      <c r="X249" s="92">
        <v>15</v>
      </c>
      <c r="Y249" s="92">
        <v>15</v>
      </c>
      <c r="Z249" s="92">
        <v>15</v>
      </c>
      <c r="AA249" s="92">
        <v>15</v>
      </c>
      <c r="AB249" s="92">
        <v>10</v>
      </c>
      <c r="AC249" s="92">
        <f t="shared" si="32"/>
        <v>100</v>
      </c>
      <c r="AD249" s="92" t="s">
        <v>161</v>
      </c>
      <c r="AE249" s="120" t="s">
        <v>161</v>
      </c>
      <c r="AF249" s="120" t="s">
        <v>161</v>
      </c>
      <c r="AG249" s="120">
        <v>100</v>
      </c>
      <c r="AH249" s="120">
        <f t="shared" si="33"/>
        <v>100</v>
      </c>
      <c r="AI249" s="127"/>
      <c r="AJ249" s="92"/>
      <c r="AK249" s="92" t="s">
        <v>361</v>
      </c>
      <c r="AL249" s="160"/>
      <c r="AM249" s="160"/>
      <c r="AN249" s="477"/>
      <c r="AO249" s="93" t="s">
        <v>403</v>
      </c>
      <c r="AP249" s="1138" t="s">
        <v>1092</v>
      </c>
      <c r="AQ249" s="349">
        <v>0.5</v>
      </c>
      <c r="AR249" s="198" t="s">
        <v>2859</v>
      </c>
      <c r="AS249" s="236" t="s">
        <v>2841</v>
      </c>
      <c r="AT249" s="382">
        <v>43831</v>
      </c>
      <c r="AU249" s="382">
        <v>44195</v>
      </c>
      <c r="AV249" s="397">
        <v>1</v>
      </c>
      <c r="AW249" s="198" t="s">
        <v>2860</v>
      </c>
      <c r="AX249" s="198" t="s">
        <v>2855</v>
      </c>
      <c r="AY249" s="351" t="s">
        <v>2856</v>
      </c>
      <c r="AZ249" s="532" t="s">
        <v>2861</v>
      </c>
      <c r="BA249" s="240" t="s">
        <v>2858</v>
      </c>
      <c r="BB249" s="241">
        <v>43955</v>
      </c>
      <c r="BC249" s="493" t="s">
        <v>937</v>
      </c>
      <c r="BD249" s="630" t="s">
        <v>3491</v>
      </c>
      <c r="BE249" s="880" t="s">
        <v>3638</v>
      </c>
      <c r="BF249" s="365" t="s">
        <v>3492</v>
      </c>
      <c r="BG249" s="803">
        <v>44075</v>
      </c>
      <c r="BH249" s="660" t="s">
        <v>620</v>
      </c>
      <c r="BI249" s="958" t="s">
        <v>4254</v>
      </c>
      <c r="BJ249" s="535" t="s">
        <v>4253</v>
      </c>
      <c r="BK249" s="947" t="s">
        <v>4256</v>
      </c>
      <c r="BL249" s="154">
        <v>44172</v>
      </c>
      <c r="BM249" s="660" t="s">
        <v>3916</v>
      </c>
    </row>
    <row r="250" spans="1:65" s="98" customFormat="1" ht="50.1" customHeight="1" x14ac:dyDescent="0.3">
      <c r="A250" s="122"/>
      <c r="B250" s="345">
        <v>160</v>
      </c>
      <c r="C250" s="1608" t="s">
        <v>295</v>
      </c>
      <c r="D250" s="918" t="s">
        <v>296</v>
      </c>
      <c r="E250" s="92" t="s">
        <v>164</v>
      </c>
      <c r="F250" s="72" t="s">
        <v>1097</v>
      </c>
      <c r="G250" s="92" t="s">
        <v>323</v>
      </c>
      <c r="H250" s="92" t="s">
        <v>402</v>
      </c>
      <c r="I250" s="973" t="s">
        <v>2862</v>
      </c>
      <c r="J250" s="92" t="s">
        <v>402</v>
      </c>
      <c r="K250" s="400" t="s">
        <v>2863</v>
      </c>
      <c r="L250" s="534" t="s">
        <v>2864</v>
      </c>
      <c r="M250" s="92" t="s">
        <v>402</v>
      </c>
      <c r="N250" s="92" t="s">
        <v>402</v>
      </c>
      <c r="O250" s="92" t="s">
        <v>165</v>
      </c>
      <c r="P250" s="236" t="s">
        <v>2744</v>
      </c>
      <c r="Q250" s="476">
        <v>4</v>
      </c>
      <c r="R250" s="476">
        <v>4</v>
      </c>
      <c r="S250" s="477" t="s">
        <v>354</v>
      </c>
      <c r="T250" s="72" t="s">
        <v>2866</v>
      </c>
      <c r="U250" s="63" t="s">
        <v>167</v>
      </c>
      <c r="V250" s="92">
        <v>15</v>
      </c>
      <c r="W250" s="92">
        <v>15</v>
      </c>
      <c r="X250" s="92">
        <v>15</v>
      </c>
      <c r="Y250" s="92">
        <v>15</v>
      </c>
      <c r="Z250" s="92">
        <v>15</v>
      </c>
      <c r="AA250" s="92">
        <v>15</v>
      </c>
      <c r="AB250" s="92">
        <v>10</v>
      </c>
      <c r="AC250" s="92">
        <f t="shared" si="32"/>
        <v>100</v>
      </c>
      <c r="AD250" s="92" t="s">
        <v>161</v>
      </c>
      <c r="AE250" s="120" t="s">
        <v>161</v>
      </c>
      <c r="AF250" s="120" t="s">
        <v>161</v>
      </c>
      <c r="AG250" s="120">
        <v>100</v>
      </c>
      <c r="AH250" s="120">
        <f t="shared" si="33"/>
        <v>100</v>
      </c>
      <c r="AI250" s="127">
        <f>AVERAGE(AH250:AH251)</f>
        <v>100</v>
      </c>
      <c r="AJ250" s="92" t="s">
        <v>161</v>
      </c>
      <c r="AK250" s="92" t="s">
        <v>361</v>
      </c>
      <c r="AL250" s="160">
        <v>2</v>
      </c>
      <c r="AM250" s="160">
        <v>4</v>
      </c>
      <c r="AN250" s="477" t="s">
        <v>353</v>
      </c>
      <c r="AO250" s="93" t="s">
        <v>403</v>
      </c>
      <c r="AP250" s="1136" t="s">
        <v>2868</v>
      </c>
      <c r="AQ250" s="349">
        <v>0.8</v>
      </c>
      <c r="AR250" s="198" t="s">
        <v>2869</v>
      </c>
      <c r="AS250" s="198" t="s">
        <v>2748</v>
      </c>
      <c r="AT250" s="382">
        <v>43831</v>
      </c>
      <c r="AU250" s="382">
        <v>44195</v>
      </c>
      <c r="AV250" s="397">
        <v>1</v>
      </c>
      <c r="AW250" s="198" t="s">
        <v>2870</v>
      </c>
      <c r="AX250" s="198" t="s">
        <v>2120</v>
      </c>
      <c r="AY250" s="957" t="s">
        <v>2871</v>
      </c>
      <c r="AZ250" s="353" t="s">
        <v>2872</v>
      </c>
      <c r="BA250" s="240" t="s">
        <v>2873</v>
      </c>
      <c r="BB250" s="241">
        <v>43955</v>
      </c>
      <c r="BC250" s="493" t="s">
        <v>937</v>
      </c>
      <c r="BD250" s="694" t="s">
        <v>3464</v>
      </c>
      <c r="BE250" s="818" t="s">
        <v>3467</v>
      </c>
      <c r="BF250" s="835" t="s">
        <v>3468</v>
      </c>
      <c r="BG250" s="803">
        <v>44075</v>
      </c>
      <c r="BH250" s="660" t="s">
        <v>620</v>
      </c>
      <c r="BI250" s="630" t="s">
        <v>4235</v>
      </c>
      <c r="BJ250" s="806" t="s">
        <v>4236</v>
      </c>
      <c r="BK250" s="74" t="s">
        <v>4238</v>
      </c>
      <c r="BL250" s="154">
        <v>44172</v>
      </c>
      <c r="BM250" s="660" t="s">
        <v>3916</v>
      </c>
    </row>
    <row r="251" spans="1:65" s="98" customFormat="1" ht="50.1" customHeight="1" x14ac:dyDescent="0.3">
      <c r="A251" s="122"/>
      <c r="B251" s="345">
        <v>160</v>
      </c>
      <c r="C251" s="1608" t="s">
        <v>295</v>
      </c>
      <c r="D251" s="918" t="s">
        <v>296</v>
      </c>
      <c r="E251" s="92" t="s">
        <v>164</v>
      </c>
      <c r="F251" s="72" t="s">
        <v>1097</v>
      </c>
      <c r="G251" s="92" t="s">
        <v>323</v>
      </c>
      <c r="H251" s="92" t="s">
        <v>402</v>
      </c>
      <c r="I251" s="973" t="s">
        <v>2862</v>
      </c>
      <c r="J251" s="92" t="s">
        <v>402</v>
      </c>
      <c r="K251" s="400" t="s">
        <v>2865</v>
      </c>
      <c r="L251" s="534" t="s">
        <v>2864</v>
      </c>
      <c r="M251" s="92" t="s">
        <v>402</v>
      </c>
      <c r="N251" s="92" t="s">
        <v>402</v>
      </c>
      <c r="O251" s="92" t="s">
        <v>165</v>
      </c>
      <c r="P251" s="236" t="s">
        <v>2744</v>
      </c>
      <c r="Q251" s="476"/>
      <c r="R251" s="476"/>
      <c r="S251" s="477"/>
      <c r="T251" s="72" t="s">
        <v>2866</v>
      </c>
      <c r="U251" s="63" t="s">
        <v>167</v>
      </c>
      <c r="V251" s="92">
        <v>15</v>
      </c>
      <c r="W251" s="92">
        <v>15</v>
      </c>
      <c r="X251" s="92">
        <v>15</v>
      </c>
      <c r="Y251" s="92">
        <v>15</v>
      </c>
      <c r="Z251" s="92">
        <v>15</v>
      </c>
      <c r="AA251" s="92">
        <v>15</v>
      </c>
      <c r="AB251" s="92">
        <v>10</v>
      </c>
      <c r="AC251" s="92">
        <f t="shared" si="32"/>
        <v>100</v>
      </c>
      <c r="AD251" s="92" t="s">
        <v>161</v>
      </c>
      <c r="AE251" s="120" t="s">
        <v>161</v>
      </c>
      <c r="AF251" s="120" t="s">
        <v>161</v>
      </c>
      <c r="AG251" s="120">
        <v>100</v>
      </c>
      <c r="AH251" s="120">
        <f t="shared" si="33"/>
        <v>100</v>
      </c>
      <c r="AI251" s="127"/>
      <c r="AJ251" s="92"/>
      <c r="AK251" s="92" t="s">
        <v>361</v>
      </c>
      <c r="AL251" s="160"/>
      <c r="AM251" s="160"/>
      <c r="AN251" s="477"/>
      <c r="AO251" s="93" t="s">
        <v>403</v>
      </c>
      <c r="AP251" s="1136" t="s">
        <v>2874</v>
      </c>
      <c r="AQ251" s="349">
        <v>0.2</v>
      </c>
      <c r="AR251" s="198" t="s">
        <v>2875</v>
      </c>
      <c r="AS251" s="198" t="s">
        <v>2748</v>
      </c>
      <c r="AT251" s="382">
        <v>43831</v>
      </c>
      <c r="AU251" s="382">
        <v>44195</v>
      </c>
      <c r="AV251" s="397">
        <v>1</v>
      </c>
      <c r="AW251" s="198" t="s">
        <v>2749</v>
      </c>
      <c r="AX251" s="198" t="s">
        <v>2120</v>
      </c>
      <c r="AY251" s="351" t="s">
        <v>2871</v>
      </c>
      <c r="AZ251" s="353" t="s">
        <v>2876</v>
      </c>
      <c r="BA251" s="240" t="s">
        <v>2877</v>
      </c>
      <c r="BB251" s="241">
        <v>43955</v>
      </c>
      <c r="BC251" s="493" t="s">
        <v>937</v>
      </c>
      <c r="BD251" s="694" t="s">
        <v>3465</v>
      </c>
      <c r="BE251" s="818" t="s">
        <v>3466</v>
      </c>
      <c r="BF251" s="695" t="s">
        <v>3469</v>
      </c>
      <c r="BG251" s="803">
        <v>44075</v>
      </c>
      <c r="BH251" s="660" t="s">
        <v>620</v>
      </c>
      <c r="BI251" s="630" t="s">
        <v>4235</v>
      </c>
      <c r="BJ251" s="806" t="s">
        <v>4239</v>
      </c>
      <c r="BK251" s="74" t="s">
        <v>4237</v>
      </c>
      <c r="BL251" s="154">
        <v>44172</v>
      </c>
      <c r="BM251" s="660" t="s">
        <v>3916</v>
      </c>
    </row>
    <row r="252" spans="1:65" s="98" customFormat="1" ht="50.1" customHeight="1" x14ac:dyDescent="0.3">
      <c r="A252" s="122"/>
      <c r="B252" s="345">
        <v>161</v>
      </c>
      <c r="C252" s="1608" t="s">
        <v>295</v>
      </c>
      <c r="D252" s="918" t="s">
        <v>296</v>
      </c>
      <c r="E252" s="92" t="s">
        <v>164</v>
      </c>
      <c r="F252" s="72" t="s">
        <v>1686</v>
      </c>
      <c r="G252" s="92" t="s">
        <v>326</v>
      </c>
      <c r="H252" s="92" t="s">
        <v>402</v>
      </c>
      <c r="I252" s="973" t="s">
        <v>1686</v>
      </c>
      <c r="J252" s="92" t="s">
        <v>402</v>
      </c>
      <c r="K252" s="388" t="s">
        <v>1687</v>
      </c>
      <c r="L252" s="392" t="s">
        <v>1769</v>
      </c>
      <c r="M252" s="92" t="s">
        <v>402</v>
      </c>
      <c r="N252" s="92" t="s">
        <v>402</v>
      </c>
      <c r="O252" s="92" t="s">
        <v>165</v>
      </c>
      <c r="P252" s="198" t="s">
        <v>2712</v>
      </c>
      <c r="Q252" s="476">
        <v>4</v>
      </c>
      <c r="R252" s="476">
        <v>4</v>
      </c>
      <c r="S252" s="477" t="s">
        <v>354</v>
      </c>
      <c r="T252" s="72" t="s">
        <v>2867</v>
      </c>
      <c r="U252" s="63" t="s">
        <v>167</v>
      </c>
      <c r="V252" s="92">
        <v>15</v>
      </c>
      <c r="W252" s="92">
        <v>15</v>
      </c>
      <c r="X252" s="92">
        <v>15</v>
      </c>
      <c r="Y252" s="92">
        <v>15</v>
      </c>
      <c r="Z252" s="92">
        <v>15</v>
      </c>
      <c r="AA252" s="92">
        <v>15</v>
      </c>
      <c r="AB252" s="92">
        <v>10</v>
      </c>
      <c r="AC252" s="92">
        <f t="shared" si="32"/>
        <v>100</v>
      </c>
      <c r="AD252" s="92" t="s">
        <v>161</v>
      </c>
      <c r="AE252" s="120" t="s">
        <v>161</v>
      </c>
      <c r="AF252" s="120" t="s">
        <v>161</v>
      </c>
      <c r="AG252" s="120">
        <v>100</v>
      </c>
      <c r="AH252" s="120">
        <f t="shared" si="33"/>
        <v>100</v>
      </c>
      <c r="AI252" s="127">
        <f>AVERAGE(AH252:AH252)</f>
        <v>100</v>
      </c>
      <c r="AJ252" s="92" t="s">
        <v>161</v>
      </c>
      <c r="AK252" s="92" t="s">
        <v>361</v>
      </c>
      <c r="AL252" s="160">
        <v>2</v>
      </c>
      <c r="AM252" s="160">
        <v>4</v>
      </c>
      <c r="AN252" s="477" t="s">
        <v>353</v>
      </c>
      <c r="AO252" s="93" t="s">
        <v>403</v>
      </c>
      <c r="AP252" s="1136" t="s">
        <v>2767</v>
      </c>
      <c r="AQ252" s="349">
        <v>0.5</v>
      </c>
      <c r="AR252" s="198" t="s">
        <v>2768</v>
      </c>
      <c r="AS252" s="198" t="s">
        <v>2878</v>
      </c>
      <c r="AT252" s="382">
        <v>43831</v>
      </c>
      <c r="AU252" s="382">
        <v>44195</v>
      </c>
      <c r="AV252" s="397">
        <v>1</v>
      </c>
      <c r="AW252" s="198" t="s">
        <v>2759</v>
      </c>
      <c r="AX252" s="198" t="s">
        <v>1185</v>
      </c>
      <c r="AY252" s="351" t="s">
        <v>2879</v>
      </c>
      <c r="AZ252" s="400" t="s">
        <v>2880</v>
      </c>
      <c r="BA252" s="240" t="s">
        <v>2881</v>
      </c>
      <c r="BB252" s="241">
        <v>43955</v>
      </c>
      <c r="BC252" s="493" t="s">
        <v>937</v>
      </c>
      <c r="BD252" s="689" t="s">
        <v>3470</v>
      </c>
      <c r="BE252" s="808" t="s">
        <v>3471</v>
      </c>
      <c r="BF252" s="695" t="s">
        <v>3474</v>
      </c>
      <c r="BG252" s="803">
        <v>44075</v>
      </c>
      <c r="BH252" s="660" t="s">
        <v>620</v>
      </c>
      <c r="BI252" s="630" t="s">
        <v>4240</v>
      </c>
      <c r="BJ252" s="880" t="s">
        <v>4241</v>
      </c>
      <c r="BK252" s="74" t="s">
        <v>4242</v>
      </c>
      <c r="BL252" s="154">
        <v>44172</v>
      </c>
      <c r="BM252" s="660" t="s">
        <v>3916</v>
      </c>
    </row>
    <row r="253" spans="1:65" s="98" customFormat="1" ht="50.1" customHeight="1" x14ac:dyDescent="0.3">
      <c r="A253" s="122"/>
      <c r="B253" s="345">
        <v>161</v>
      </c>
      <c r="C253" s="1608" t="s">
        <v>295</v>
      </c>
      <c r="D253" s="918" t="s">
        <v>296</v>
      </c>
      <c r="E253" s="92" t="s">
        <v>164</v>
      </c>
      <c r="F253" s="72" t="s">
        <v>1686</v>
      </c>
      <c r="G253" s="92" t="s">
        <v>326</v>
      </c>
      <c r="H253" s="92" t="s">
        <v>402</v>
      </c>
      <c r="I253" s="973" t="s">
        <v>1686</v>
      </c>
      <c r="J253" s="92" t="s">
        <v>402</v>
      </c>
      <c r="K253" s="388" t="s">
        <v>1687</v>
      </c>
      <c r="L253" s="392" t="s">
        <v>1769</v>
      </c>
      <c r="M253" s="92" t="s">
        <v>402</v>
      </c>
      <c r="N253" s="92" t="s">
        <v>402</v>
      </c>
      <c r="O253" s="92" t="s">
        <v>165</v>
      </c>
      <c r="P253" s="198" t="s">
        <v>2712</v>
      </c>
      <c r="Q253" s="476"/>
      <c r="R253" s="476"/>
      <c r="S253" s="477"/>
      <c r="T253" s="472" t="s">
        <v>691</v>
      </c>
      <c r="U253" s="63" t="s">
        <v>402</v>
      </c>
      <c r="V253" s="92"/>
      <c r="W253" s="92"/>
      <c r="X253" s="92"/>
      <c r="Y253" s="92"/>
      <c r="Z253" s="92"/>
      <c r="AA253" s="92"/>
      <c r="AB253" s="92"/>
      <c r="AC253" s="92">
        <f t="shared" si="32"/>
        <v>0</v>
      </c>
      <c r="AD253" s="92"/>
      <c r="AE253" s="120"/>
      <c r="AF253" s="120"/>
      <c r="AG253" s="120"/>
      <c r="AH253" s="120">
        <f t="shared" ref="AH253:AH258" si="34">AVERAGE(AC253,AG253)</f>
        <v>0</v>
      </c>
      <c r="AI253" s="127"/>
      <c r="AJ253" s="92"/>
      <c r="AK253" s="92"/>
      <c r="AL253" s="160"/>
      <c r="AM253" s="160"/>
      <c r="AN253" s="477"/>
      <c r="AO253" s="93" t="s">
        <v>403</v>
      </c>
      <c r="AP253" s="1136" t="s">
        <v>2772</v>
      </c>
      <c r="AQ253" s="349">
        <v>0.25</v>
      </c>
      <c r="AR253" s="198" t="s">
        <v>2773</v>
      </c>
      <c r="AS253" s="198" t="s">
        <v>2878</v>
      </c>
      <c r="AT253" s="382">
        <v>43831</v>
      </c>
      <c r="AU253" s="382">
        <v>44195</v>
      </c>
      <c r="AV253" s="397">
        <v>1</v>
      </c>
      <c r="AW253" s="198" t="s">
        <v>2759</v>
      </c>
      <c r="AX253" s="198" t="s">
        <v>1185</v>
      </c>
      <c r="AY253" s="351" t="s">
        <v>2882</v>
      </c>
      <c r="AZ253" s="400" t="s">
        <v>2883</v>
      </c>
      <c r="BA253" s="240" t="s">
        <v>2884</v>
      </c>
      <c r="BB253" s="241">
        <v>43955</v>
      </c>
      <c r="BC253" s="493" t="s">
        <v>937</v>
      </c>
      <c r="BD253" s="689" t="s">
        <v>3470</v>
      </c>
      <c r="BE253" s="808" t="s">
        <v>3472</v>
      </c>
      <c r="BF253" s="695" t="s">
        <v>3475</v>
      </c>
      <c r="BG253" s="803">
        <v>44075</v>
      </c>
      <c r="BH253" s="660" t="s">
        <v>620</v>
      </c>
      <c r="BI253" s="630" t="s">
        <v>4243</v>
      </c>
      <c r="BJ253" s="880" t="s">
        <v>4244</v>
      </c>
      <c r="BK253" s="74" t="s">
        <v>4245</v>
      </c>
      <c r="BL253" s="154">
        <v>44172</v>
      </c>
      <c r="BM253" s="660" t="s">
        <v>3916</v>
      </c>
    </row>
    <row r="254" spans="1:65" s="98" customFormat="1" ht="50.1" customHeight="1" x14ac:dyDescent="0.3">
      <c r="A254" s="122"/>
      <c r="B254" s="345">
        <v>161</v>
      </c>
      <c r="C254" s="1608" t="s">
        <v>295</v>
      </c>
      <c r="D254" s="918" t="s">
        <v>296</v>
      </c>
      <c r="E254" s="92" t="s">
        <v>164</v>
      </c>
      <c r="F254" s="72" t="s">
        <v>1686</v>
      </c>
      <c r="G254" s="92" t="s">
        <v>326</v>
      </c>
      <c r="H254" s="92" t="s">
        <v>402</v>
      </c>
      <c r="I254" s="973" t="s">
        <v>1686</v>
      </c>
      <c r="J254" s="92" t="s">
        <v>402</v>
      </c>
      <c r="K254" s="388" t="s">
        <v>1687</v>
      </c>
      <c r="L254" s="388" t="s">
        <v>1769</v>
      </c>
      <c r="M254" s="92" t="s">
        <v>402</v>
      </c>
      <c r="N254" s="92" t="s">
        <v>402</v>
      </c>
      <c r="O254" s="92" t="s">
        <v>165</v>
      </c>
      <c r="P254" s="198" t="s">
        <v>2712</v>
      </c>
      <c r="Q254" s="476"/>
      <c r="R254" s="476"/>
      <c r="S254" s="477"/>
      <c r="T254" s="472" t="s">
        <v>691</v>
      </c>
      <c r="U254" s="63" t="s">
        <v>402</v>
      </c>
      <c r="V254" s="92"/>
      <c r="W254" s="92"/>
      <c r="X254" s="92"/>
      <c r="Y254" s="92"/>
      <c r="Z254" s="92"/>
      <c r="AA254" s="92"/>
      <c r="AB254" s="92"/>
      <c r="AC254" s="92">
        <f t="shared" si="32"/>
        <v>0</v>
      </c>
      <c r="AD254" s="92"/>
      <c r="AE254" s="120"/>
      <c r="AF254" s="120"/>
      <c r="AG254" s="120"/>
      <c r="AH254" s="120">
        <f t="shared" si="34"/>
        <v>0</v>
      </c>
      <c r="AI254" s="127"/>
      <c r="AJ254" s="92"/>
      <c r="AK254" s="92"/>
      <c r="AL254" s="160"/>
      <c r="AM254" s="160"/>
      <c r="AN254" s="477"/>
      <c r="AO254" s="93" t="s">
        <v>403</v>
      </c>
      <c r="AP254" s="1136" t="s">
        <v>2776</v>
      </c>
      <c r="AQ254" s="349">
        <v>0.25</v>
      </c>
      <c r="AR254" s="198" t="s">
        <v>2777</v>
      </c>
      <c r="AS254" s="198" t="s">
        <v>2878</v>
      </c>
      <c r="AT254" s="382">
        <v>43831</v>
      </c>
      <c r="AU254" s="382">
        <v>44195</v>
      </c>
      <c r="AV254" s="397">
        <v>1</v>
      </c>
      <c r="AW254" s="198" t="s">
        <v>2759</v>
      </c>
      <c r="AX254" s="198" t="s">
        <v>1185</v>
      </c>
      <c r="AY254" s="351" t="s">
        <v>2882</v>
      </c>
      <c r="AZ254" s="400" t="s">
        <v>2885</v>
      </c>
      <c r="BA254" s="240" t="s">
        <v>2884</v>
      </c>
      <c r="BB254" s="241">
        <v>43955</v>
      </c>
      <c r="BC254" s="493" t="s">
        <v>937</v>
      </c>
      <c r="BD254" s="689" t="s">
        <v>3470</v>
      </c>
      <c r="BE254" s="817" t="s">
        <v>3473</v>
      </c>
      <c r="BF254" s="701" t="s">
        <v>3475</v>
      </c>
      <c r="BG254" s="803">
        <v>44075</v>
      </c>
      <c r="BH254" s="660" t="s">
        <v>620</v>
      </c>
      <c r="BI254" s="630" t="s">
        <v>4243</v>
      </c>
      <c r="BJ254" s="880" t="s">
        <v>4246</v>
      </c>
      <c r="BK254" s="74" t="s">
        <v>4247</v>
      </c>
      <c r="BL254" s="154">
        <v>44172</v>
      </c>
      <c r="BM254" s="660" t="s">
        <v>3916</v>
      </c>
    </row>
    <row r="255" spans="1:65" ht="50.1" customHeight="1" x14ac:dyDescent="0.3">
      <c r="B255" s="577">
        <v>163</v>
      </c>
      <c r="C255" s="1610" t="s">
        <v>300</v>
      </c>
      <c r="D255" s="892" t="s">
        <v>433</v>
      </c>
      <c r="E255" s="275" t="s">
        <v>164</v>
      </c>
      <c r="F255" s="472" t="s">
        <v>434</v>
      </c>
      <c r="G255" s="92" t="s">
        <v>321</v>
      </c>
      <c r="H255" s="92" t="s">
        <v>402</v>
      </c>
      <c r="I255" s="882" t="s">
        <v>436</v>
      </c>
      <c r="J255" s="92" t="s">
        <v>435</v>
      </c>
      <c r="K255" s="882" t="s">
        <v>437</v>
      </c>
      <c r="L255" s="1229" t="s">
        <v>438</v>
      </c>
      <c r="M255" s="92" t="s">
        <v>402</v>
      </c>
      <c r="N255" s="92" t="s">
        <v>402</v>
      </c>
      <c r="O255" s="92" t="s">
        <v>174</v>
      </c>
      <c r="P255" s="198" t="s">
        <v>440</v>
      </c>
      <c r="Q255" s="476">
        <v>5</v>
      </c>
      <c r="R255" s="476">
        <v>3</v>
      </c>
      <c r="S255" s="477" t="s">
        <v>354</v>
      </c>
      <c r="T255" s="472" t="s">
        <v>441</v>
      </c>
      <c r="U255" s="63" t="s">
        <v>285</v>
      </c>
      <c r="V255" s="92">
        <v>15</v>
      </c>
      <c r="W255" s="92">
        <v>15</v>
      </c>
      <c r="X255" s="92">
        <v>15</v>
      </c>
      <c r="Y255" s="92">
        <v>10</v>
      </c>
      <c r="Z255" s="92">
        <v>15</v>
      </c>
      <c r="AA255" s="92">
        <v>15</v>
      </c>
      <c r="AB255" s="92">
        <v>10</v>
      </c>
      <c r="AC255" s="92">
        <f>SUM(V255:AB255)</f>
        <v>95</v>
      </c>
      <c r="AD255" s="92" t="s">
        <v>162</v>
      </c>
      <c r="AE255" s="120" t="s">
        <v>161</v>
      </c>
      <c r="AF255" s="120" t="s">
        <v>162</v>
      </c>
      <c r="AG255" s="120">
        <v>50</v>
      </c>
      <c r="AH255" s="120">
        <f t="shared" si="34"/>
        <v>72.5</v>
      </c>
      <c r="AI255" s="127">
        <f>AVERAGE(AH255:AH256)</f>
        <v>86.25</v>
      </c>
      <c r="AJ255" s="92" t="s">
        <v>162</v>
      </c>
      <c r="AK255" s="92" t="s">
        <v>361</v>
      </c>
      <c r="AL255" s="160">
        <v>4</v>
      </c>
      <c r="AM255" s="160">
        <v>3</v>
      </c>
      <c r="AN255" s="477" t="s">
        <v>353</v>
      </c>
      <c r="AO255" s="93" t="s">
        <v>403</v>
      </c>
      <c r="AP255" s="1121" t="s">
        <v>3190</v>
      </c>
      <c r="AQ255" s="470">
        <v>0.5</v>
      </c>
      <c r="AR255" s="464" t="s">
        <v>443</v>
      </c>
      <c r="AS255" s="464" t="s">
        <v>444</v>
      </c>
      <c r="AT255" s="467">
        <v>44046</v>
      </c>
      <c r="AU255" s="467">
        <v>44196</v>
      </c>
      <c r="AV255" s="464">
        <v>5</v>
      </c>
      <c r="AW255" s="440" t="s">
        <v>445</v>
      </c>
      <c r="AX255" s="464" t="s">
        <v>446</v>
      </c>
      <c r="AY255" s="151" t="s">
        <v>435</v>
      </c>
      <c r="AZ255" s="151" t="s">
        <v>435</v>
      </c>
      <c r="BA255" s="151" t="s">
        <v>435</v>
      </c>
      <c r="BB255" s="151" t="s">
        <v>435</v>
      </c>
      <c r="BC255" s="151" t="s">
        <v>435</v>
      </c>
      <c r="BD255" s="631" t="s">
        <v>3207</v>
      </c>
      <c r="BE255" s="865" t="s">
        <v>3210</v>
      </c>
      <c r="BF255" s="314" t="s">
        <v>3208</v>
      </c>
      <c r="BG255" s="803">
        <v>44075</v>
      </c>
      <c r="BH255" s="663" t="s">
        <v>612</v>
      </c>
      <c r="BI255" s="155">
        <v>44159</v>
      </c>
      <c r="BJ255" s="815" t="s">
        <v>4618</v>
      </c>
      <c r="BK255" s="74">
        <v>0.5</v>
      </c>
      <c r="BL255" s="154">
        <v>44172</v>
      </c>
      <c r="BM255" s="1260" t="s">
        <v>620</v>
      </c>
    </row>
    <row r="256" spans="1:65" ht="50.1" customHeight="1" x14ac:dyDescent="0.3">
      <c r="B256" s="577">
        <v>163</v>
      </c>
      <c r="C256" s="1610" t="s">
        <v>300</v>
      </c>
      <c r="D256" s="892" t="s">
        <v>433</v>
      </c>
      <c r="E256" s="275" t="s">
        <v>164</v>
      </c>
      <c r="F256" s="472" t="s">
        <v>434</v>
      </c>
      <c r="G256" s="92" t="s">
        <v>321</v>
      </c>
      <c r="H256" s="92" t="s">
        <v>402</v>
      </c>
      <c r="I256" s="882" t="s">
        <v>436</v>
      </c>
      <c r="J256" s="92" t="s">
        <v>435</v>
      </c>
      <c r="K256" s="882" t="s">
        <v>439</v>
      </c>
      <c r="L256" s="1229" t="s">
        <v>438</v>
      </c>
      <c r="M256" s="92" t="s">
        <v>402</v>
      </c>
      <c r="N256" s="92" t="s">
        <v>402</v>
      </c>
      <c r="O256" s="92" t="s">
        <v>174</v>
      </c>
      <c r="P256" s="198" t="s">
        <v>440</v>
      </c>
      <c r="Q256" s="476"/>
      <c r="R256" s="476"/>
      <c r="S256" s="477"/>
      <c r="T256" s="472" t="s">
        <v>442</v>
      </c>
      <c r="U256" s="63" t="s">
        <v>167</v>
      </c>
      <c r="V256" s="92">
        <v>15</v>
      </c>
      <c r="W256" s="92">
        <v>15</v>
      </c>
      <c r="X256" s="92">
        <v>15</v>
      </c>
      <c r="Y256" s="92">
        <v>15</v>
      </c>
      <c r="Z256" s="92">
        <v>15</v>
      </c>
      <c r="AA256" s="92">
        <v>15</v>
      </c>
      <c r="AB256" s="92">
        <v>10</v>
      </c>
      <c r="AC256" s="92">
        <f>SUM(V256:AB256)</f>
        <v>100</v>
      </c>
      <c r="AD256" s="92" t="s">
        <v>161</v>
      </c>
      <c r="AE256" s="120" t="s">
        <v>161</v>
      </c>
      <c r="AF256" s="120" t="s">
        <v>161</v>
      </c>
      <c r="AG256" s="120">
        <v>100</v>
      </c>
      <c r="AH256" s="120">
        <f t="shared" si="34"/>
        <v>100</v>
      </c>
      <c r="AI256" s="127"/>
      <c r="AJ256" s="92"/>
      <c r="AK256" s="92" t="s">
        <v>361</v>
      </c>
      <c r="AL256" s="160"/>
      <c r="AM256" s="160"/>
      <c r="AN256" s="477"/>
      <c r="AO256" s="93" t="s">
        <v>403</v>
      </c>
      <c r="AP256" s="1121" t="s">
        <v>3191</v>
      </c>
      <c r="AQ256" s="470">
        <v>0.5</v>
      </c>
      <c r="AR256" s="464" t="s">
        <v>447</v>
      </c>
      <c r="AS256" s="464" t="s">
        <v>444</v>
      </c>
      <c r="AT256" s="467">
        <v>44046</v>
      </c>
      <c r="AU256" s="467">
        <v>44196</v>
      </c>
      <c r="AV256" s="464">
        <v>1</v>
      </c>
      <c r="AW256" s="440" t="s">
        <v>448</v>
      </c>
      <c r="AX256" s="464" t="s">
        <v>446</v>
      </c>
      <c r="AY256" s="151" t="s">
        <v>435</v>
      </c>
      <c r="AZ256" s="151" t="s">
        <v>435</v>
      </c>
      <c r="BA256" s="151" t="s">
        <v>435</v>
      </c>
      <c r="BB256" s="151" t="s">
        <v>435</v>
      </c>
      <c r="BC256" s="151" t="s">
        <v>435</v>
      </c>
      <c r="BD256" s="631" t="s">
        <v>3207</v>
      </c>
      <c r="BE256" s="865" t="s">
        <v>3210</v>
      </c>
      <c r="BF256" s="314" t="s">
        <v>3209</v>
      </c>
      <c r="BG256" s="803">
        <v>44075</v>
      </c>
      <c r="BH256" s="663" t="s">
        <v>612</v>
      </c>
      <c r="BI256" s="155">
        <v>44159</v>
      </c>
      <c r="BJ256" s="1043" t="s">
        <v>4619</v>
      </c>
      <c r="BK256" s="74">
        <v>0.5</v>
      </c>
      <c r="BL256" s="154">
        <v>44172</v>
      </c>
      <c r="BM256" s="1260" t="s">
        <v>620</v>
      </c>
    </row>
    <row r="257" spans="1:66" s="98" customFormat="1" ht="50.1" customHeight="1" x14ac:dyDescent="0.3">
      <c r="A257" s="122"/>
      <c r="B257" s="345">
        <v>164</v>
      </c>
      <c r="C257" s="1608" t="s">
        <v>297</v>
      </c>
      <c r="D257" s="892" t="s">
        <v>1948</v>
      </c>
      <c r="E257" s="275" t="s">
        <v>164</v>
      </c>
      <c r="F257" s="463" t="s">
        <v>1987</v>
      </c>
      <c r="G257" s="275" t="s">
        <v>321</v>
      </c>
      <c r="H257" s="275" t="s">
        <v>402</v>
      </c>
      <c r="I257" s="882" t="s">
        <v>1988</v>
      </c>
      <c r="J257" s="275" t="s">
        <v>402</v>
      </c>
      <c r="K257" s="882" t="s">
        <v>1989</v>
      </c>
      <c r="L257" s="882" t="s">
        <v>1990</v>
      </c>
      <c r="M257" s="275" t="s">
        <v>402</v>
      </c>
      <c r="N257" s="275" t="s">
        <v>402</v>
      </c>
      <c r="O257" s="275" t="s">
        <v>165</v>
      </c>
      <c r="P257" s="127" t="s">
        <v>875</v>
      </c>
      <c r="Q257" s="465">
        <v>4</v>
      </c>
      <c r="R257" s="465">
        <v>3</v>
      </c>
      <c r="S257" s="677" t="s">
        <v>353</v>
      </c>
      <c r="T257" s="472" t="s">
        <v>1991</v>
      </c>
      <c r="U257" s="63" t="s">
        <v>167</v>
      </c>
      <c r="V257" s="275">
        <v>15</v>
      </c>
      <c r="W257" s="275">
        <v>15</v>
      </c>
      <c r="X257" s="275">
        <v>15</v>
      </c>
      <c r="Y257" s="275">
        <v>15</v>
      </c>
      <c r="Z257" s="275">
        <v>15</v>
      </c>
      <c r="AA257" s="275">
        <v>15</v>
      </c>
      <c r="AB257" s="275">
        <v>10</v>
      </c>
      <c r="AC257" s="275">
        <f>SUM(V257:AB257)</f>
        <v>100</v>
      </c>
      <c r="AD257" s="275" t="s">
        <v>161</v>
      </c>
      <c r="AE257" s="443" t="s">
        <v>161</v>
      </c>
      <c r="AF257" s="443" t="s">
        <v>161</v>
      </c>
      <c r="AG257" s="443">
        <v>100</v>
      </c>
      <c r="AH257" s="443">
        <f t="shared" si="34"/>
        <v>100</v>
      </c>
      <c r="AI257" s="127">
        <f>AVERAGE(AH257:AH258)</f>
        <v>100</v>
      </c>
      <c r="AJ257" s="275" t="s">
        <v>161</v>
      </c>
      <c r="AK257" s="275" t="s">
        <v>361</v>
      </c>
      <c r="AL257" s="465">
        <v>2</v>
      </c>
      <c r="AM257" s="465">
        <v>3</v>
      </c>
      <c r="AN257" s="677" t="s">
        <v>352</v>
      </c>
      <c r="AO257" s="93" t="s">
        <v>403</v>
      </c>
      <c r="AP257" s="1136" t="s">
        <v>1992</v>
      </c>
      <c r="AQ257" s="466">
        <v>0.5</v>
      </c>
      <c r="AR257" s="464" t="s">
        <v>1993</v>
      </c>
      <c r="AS257" s="127" t="s">
        <v>875</v>
      </c>
      <c r="AT257" s="467">
        <v>43831</v>
      </c>
      <c r="AU257" s="467">
        <v>44196</v>
      </c>
      <c r="AV257" s="275">
        <v>3</v>
      </c>
      <c r="AW257" s="468" t="s">
        <v>1955</v>
      </c>
      <c r="AX257" s="472" t="s">
        <v>1994</v>
      </c>
      <c r="AY257" s="467">
        <v>43928</v>
      </c>
      <c r="AZ257" s="272" t="s">
        <v>1995</v>
      </c>
      <c r="BA257" s="273" t="s">
        <v>1996</v>
      </c>
      <c r="BB257" s="241">
        <v>43955</v>
      </c>
      <c r="BC257" s="493" t="s">
        <v>937</v>
      </c>
      <c r="BD257" s="154" t="s">
        <v>3248</v>
      </c>
      <c r="BE257" s="806" t="s">
        <v>3223</v>
      </c>
      <c r="BF257" s="183" t="s">
        <v>3222</v>
      </c>
      <c r="BG257" s="803">
        <v>44075</v>
      </c>
      <c r="BH257" s="660" t="s">
        <v>620</v>
      </c>
      <c r="BI257" s="154" t="s">
        <v>4268</v>
      </c>
      <c r="BJ257" s="838" t="s">
        <v>4259</v>
      </c>
      <c r="BK257" s="183" t="s">
        <v>4053</v>
      </c>
      <c r="BL257" s="154">
        <v>44172</v>
      </c>
      <c r="BM257" s="660" t="s">
        <v>3916</v>
      </c>
    </row>
    <row r="258" spans="1:66" s="98" customFormat="1" ht="50.1" customHeight="1" x14ac:dyDescent="0.3">
      <c r="A258" s="122"/>
      <c r="B258" s="345">
        <v>164</v>
      </c>
      <c r="C258" s="1608" t="s">
        <v>297</v>
      </c>
      <c r="D258" s="892" t="s">
        <v>1948</v>
      </c>
      <c r="E258" s="275" t="s">
        <v>164</v>
      </c>
      <c r="F258" s="463" t="s">
        <v>1987</v>
      </c>
      <c r="G258" s="275" t="s">
        <v>321</v>
      </c>
      <c r="H258" s="275" t="s">
        <v>402</v>
      </c>
      <c r="I258" s="882" t="s">
        <v>1988</v>
      </c>
      <c r="J258" s="275" t="s">
        <v>402</v>
      </c>
      <c r="K258" s="882" t="s">
        <v>1997</v>
      </c>
      <c r="L258" s="882" t="s">
        <v>1990</v>
      </c>
      <c r="M258" s="275" t="s">
        <v>402</v>
      </c>
      <c r="N258" s="275" t="s">
        <v>402</v>
      </c>
      <c r="O258" s="275" t="s">
        <v>165</v>
      </c>
      <c r="P258" s="127" t="s">
        <v>875</v>
      </c>
      <c r="Q258" s="465"/>
      <c r="R258" s="465"/>
      <c r="S258" s="671"/>
      <c r="T258" s="472" t="s">
        <v>1998</v>
      </c>
      <c r="U258" s="63" t="s">
        <v>167</v>
      </c>
      <c r="V258" s="275">
        <v>15</v>
      </c>
      <c r="W258" s="275">
        <v>15</v>
      </c>
      <c r="X258" s="275">
        <v>15</v>
      </c>
      <c r="Y258" s="275">
        <v>15</v>
      </c>
      <c r="Z258" s="275">
        <v>15</v>
      </c>
      <c r="AA258" s="275">
        <v>15</v>
      </c>
      <c r="AB258" s="275">
        <v>10</v>
      </c>
      <c r="AC258" s="275">
        <f>SUM(V258:AB258)</f>
        <v>100</v>
      </c>
      <c r="AD258" s="275" t="s">
        <v>161</v>
      </c>
      <c r="AE258" s="443" t="s">
        <v>161</v>
      </c>
      <c r="AF258" s="443" t="s">
        <v>161</v>
      </c>
      <c r="AG258" s="443">
        <v>100</v>
      </c>
      <c r="AH258" s="443">
        <f t="shared" si="34"/>
        <v>100</v>
      </c>
      <c r="AI258" s="127"/>
      <c r="AJ258" s="275"/>
      <c r="AK258" s="275"/>
      <c r="AL258" s="465"/>
      <c r="AM258" s="465"/>
      <c r="AN258" s="671"/>
      <c r="AO258" s="93" t="s">
        <v>403</v>
      </c>
      <c r="AP258" s="1136" t="s">
        <v>1999</v>
      </c>
      <c r="AQ258" s="466">
        <v>0.5</v>
      </c>
      <c r="AR258" s="127" t="s">
        <v>1978</v>
      </c>
      <c r="AS258" s="127" t="s">
        <v>875</v>
      </c>
      <c r="AT258" s="467">
        <v>43831</v>
      </c>
      <c r="AU258" s="467">
        <v>44196</v>
      </c>
      <c r="AV258" s="470">
        <v>1</v>
      </c>
      <c r="AW258" s="468" t="s">
        <v>2000</v>
      </c>
      <c r="AX258" s="472" t="s">
        <v>1994</v>
      </c>
      <c r="AY258" s="469" t="s">
        <v>691</v>
      </c>
      <c r="AZ258" s="609" t="s">
        <v>691</v>
      </c>
      <c r="BA258" s="273" t="s">
        <v>691</v>
      </c>
      <c r="BB258" s="271" t="s">
        <v>691</v>
      </c>
      <c r="BC258" s="669" t="s">
        <v>691</v>
      </c>
      <c r="BD258" s="154" t="s">
        <v>3248</v>
      </c>
      <c r="BE258" s="838" t="s">
        <v>3221</v>
      </c>
      <c r="BF258" s="183" t="s">
        <v>3218</v>
      </c>
      <c r="BG258" s="803">
        <v>44075</v>
      </c>
      <c r="BH258" s="660" t="s">
        <v>620</v>
      </c>
      <c r="BI258" s="154" t="s">
        <v>4268</v>
      </c>
      <c r="BJ258" s="838" t="s">
        <v>4059</v>
      </c>
      <c r="BK258" s="183" t="s">
        <v>4053</v>
      </c>
      <c r="BL258" s="154">
        <v>44172</v>
      </c>
      <c r="BM258" s="660" t="s">
        <v>3916</v>
      </c>
    </row>
    <row r="259" spans="1:66" ht="50.1" customHeight="1" x14ac:dyDescent="0.3">
      <c r="B259" s="345">
        <v>165</v>
      </c>
      <c r="C259" s="1608" t="s">
        <v>302</v>
      </c>
      <c r="D259" s="892" t="s">
        <v>2035</v>
      </c>
      <c r="E259" s="275" t="s">
        <v>169</v>
      </c>
      <c r="F259" s="463" t="s">
        <v>3928</v>
      </c>
      <c r="G259" s="275" t="s">
        <v>321</v>
      </c>
      <c r="H259" s="275" t="s">
        <v>402</v>
      </c>
      <c r="I259" s="806" t="s">
        <v>3929</v>
      </c>
      <c r="J259" s="92" t="s">
        <v>402</v>
      </c>
      <c r="K259" s="806" t="s">
        <v>3940</v>
      </c>
      <c r="L259" s="815" t="s">
        <v>3930</v>
      </c>
      <c r="M259" s="93" t="s">
        <v>3931</v>
      </c>
      <c r="N259" s="93" t="s">
        <v>3932</v>
      </c>
      <c r="O259" s="92" t="s">
        <v>173</v>
      </c>
      <c r="P259" s="93" t="s">
        <v>3933</v>
      </c>
      <c r="Q259" s="160">
        <v>3</v>
      </c>
      <c r="R259" s="160">
        <v>4</v>
      </c>
      <c r="S259" s="886" t="s">
        <v>354</v>
      </c>
      <c r="T259" s="806" t="s">
        <v>3934</v>
      </c>
      <c r="U259" s="446" t="s">
        <v>167</v>
      </c>
      <c r="V259" s="92">
        <v>15</v>
      </c>
      <c r="W259" s="92">
        <v>15</v>
      </c>
      <c r="X259" s="92">
        <v>15</v>
      </c>
      <c r="Y259" s="92">
        <v>15</v>
      </c>
      <c r="Z259" s="92">
        <v>15</v>
      </c>
      <c r="AA259" s="92">
        <v>15</v>
      </c>
      <c r="AB259" s="92">
        <v>10</v>
      </c>
      <c r="AC259" s="92">
        <v>100</v>
      </c>
      <c r="AD259" s="92" t="s">
        <v>161</v>
      </c>
      <c r="AE259" s="120" t="s">
        <v>161</v>
      </c>
      <c r="AF259" s="120" t="s">
        <v>161</v>
      </c>
      <c r="AG259" s="120">
        <v>100</v>
      </c>
      <c r="AH259" s="120">
        <v>100</v>
      </c>
      <c r="AI259" s="93">
        <v>100</v>
      </c>
      <c r="AJ259" s="92" t="s">
        <v>161</v>
      </c>
      <c r="AK259" s="92" t="s">
        <v>361</v>
      </c>
      <c r="AL259" s="160">
        <v>1</v>
      </c>
      <c r="AM259" s="160">
        <v>4</v>
      </c>
      <c r="AN259" s="709" t="s">
        <v>353</v>
      </c>
      <c r="AO259" s="93" t="s">
        <v>403</v>
      </c>
      <c r="AP259" s="1143" t="s">
        <v>3935</v>
      </c>
      <c r="AQ259" s="890">
        <v>1</v>
      </c>
      <c r="AR259" s="446" t="s">
        <v>1670</v>
      </c>
      <c r="AS259" s="446" t="s">
        <v>3936</v>
      </c>
      <c r="AT259" s="163">
        <v>44075</v>
      </c>
      <c r="AU259" s="163">
        <v>44195</v>
      </c>
      <c r="AV259" s="74">
        <v>1</v>
      </c>
      <c r="AW259" s="891" t="s">
        <v>3937</v>
      </c>
      <c r="AX259" s="446" t="s">
        <v>402</v>
      </c>
      <c r="AY259" s="446"/>
      <c r="AZ259" s="446" t="s">
        <v>402</v>
      </c>
      <c r="BA259" s="446" t="s">
        <v>402</v>
      </c>
      <c r="BB259" s="446" t="s">
        <v>402</v>
      </c>
      <c r="BC259" s="446" t="s">
        <v>402</v>
      </c>
      <c r="BD259" s="446" t="s">
        <v>402</v>
      </c>
      <c r="BE259" s="446" t="s">
        <v>402</v>
      </c>
      <c r="BF259" s="446" t="s">
        <v>402</v>
      </c>
      <c r="BG259" s="446" t="s">
        <v>402</v>
      </c>
      <c r="BH259" s="446" t="s">
        <v>402</v>
      </c>
      <c r="BI259" s="925" t="s">
        <v>4015</v>
      </c>
      <c r="BJ259" s="923" t="s">
        <v>4028</v>
      </c>
      <c r="BK259" s="924" t="s">
        <v>4016</v>
      </c>
      <c r="BL259" s="154">
        <v>44172</v>
      </c>
      <c r="BM259" s="660" t="s">
        <v>3916</v>
      </c>
      <c r="BN259" s="716"/>
    </row>
    <row r="260" spans="1:66" ht="16.5" customHeight="1" x14ac:dyDescent="0.3">
      <c r="B260" s="68"/>
      <c r="C260" s="70"/>
      <c r="D260" s="536"/>
      <c r="E260" s="68"/>
      <c r="F260" s="68"/>
      <c r="G260" s="68"/>
      <c r="H260" s="68"/>
      <c r="I260" s="68"/>
      <c r="J260" s="68"/>
      <c r="K260" s="68"/>
      <c r="L260" s="68"/>
      <c r="M260" s="68"/>
      <c r="N260" s="68"/>
      <c r="O260" s="68"/>
      <c r="P260" s="68"/>
      <c r="Q260" s="68"/>
      <c r="R260" s="68"/>
      <c r="S260" s="68"/>
      <c r="T260" s="68"/>
      <c r="U260" s="158"/>
      <c r="V260" s="68"/>
      <c r="W260" s="68"/>
      <c r="X260" s="68"/>
      <c r="Y260" s="68"/>
      <c r="Z260" s="68"/>
      <c r="AA260" s="68"/>
      <c r="AB260" s="68"/>
      <c r="AC260" s="68"/>
      <c r="AD260" s="68"/>
      <c r="AE260" s="68"/>
      <c r="AF260" s="68"/>
      <c r="AG260" s="68"/>
      <c r="AH260" s="68"/>
      <c r="AI260" s="68"/>
      <c r="AJ260" s="68"/>
      <c r="AK260" s="68"/>
      <c r="AL260" s="161"/>
      <c r="AM260" s="161"/>
      <c r="AN260" s="68"/>
      <c r="AO260" s="68"/>
      <c r="AP260" s="68"/>
      <c r="AQ260" s="68"/>
      <c r="AR260" s="68"/>
      <c r="AS260" s="68"/>
      <c r="AT260" s="152"/>
      <c r="AU260" s="152"/>
      <c r="AV260" s="68"/>
      <c r="AW260" s="68"/>
      <c r="AX260" s="68"/>
      <c r="AY260" s="152"/>
      <c r="AZ260" s="68"/>
      <c r="BA260" s="184"/>
      <c r="BB260" s="152"/>
      <c r="BC260" s="68"/>
      <c r="BD260" s="718"/>
      <c r="BE260" s="716"/>
      <c r="BF260" s="717"/>
      <c r="BG260" s="152"/>
      <c r="BH260" s="68"/>
      <c r="BI260" s="152"/>
      <c r="BJ260" s="68"/>
      <c r="BK260" s="186"/>
      <c r="BL260" s="152"/>
      <c r="BM260" s="68"/>
    </row>
    <row r="261" spans="1:66" ht="16.5" customHeight="1" x14ac:dyDescent="0.3">
      <c r="B261" s="68"/>
      <c r="C261" s="68"/>
      <c r="D261" s="536"/>
      <c r="E261" s="68"/>
      <c r="F261" s="69"/>
      <c r="G261" s="69"/>
      <c r="H261" s="69"/>
      <c r="I261" s="69"/>
      <c r="J261" s="69"/>
      <c r="K261" s="68"/>
      <c r="L261" s="68"/>
      <c r="M261" s="68"/>
      <c r="N261" s="68"/>
      <c r="O261" s="68"/>
      <c r="P261" s="68"/>
      <c r="Q261" s="68"/>
      <c r="R261" s="68"/>
      <c r="S261" s="68"/>
      <c r="T261" s="68"/>
      <c r="U261" s="158"/>
      <c r="V261" s="68"/>
      <c r="W261" s="68"/>
      <c r="X261" s="68"/>
      <c r="Y261" s="68"/>
      <c r="Z261" s="68"/>
      <c r="AA261" s="68"/>
      <c r="AB261" s="68"/>
      <c r="AC261" s="68"/>
      <c r="AD261" s="68"/>
      <c r="AE261" s="68"/>
      <c r="AF261" s="68"/>
      <c r="AG261" s="68"/>
      <c r="AH261" s="68"/>
      <c r="AI261" s="68"/>
      <c r="AJ261" s="68"/>
      <c r="AK261" s="68"/>
      <c r="AL261" s="161"/>
      <c r="AM261" s="161"/>
      <c r="AN261" s="68"/>
      <c r="AO261" s="68"/>
      <c r="AP261" s="68"/>
      <c r="AQ261" s="68"/>
      <c r="AR261" s="68"/>
      <c r="AS261" s="68"/>
      <c r="AT261" s="152"/>
      <c r="AU261" s="152"/>
      <c r="AV261" s="68"/>
      <c r="AW261" s="68"/>
      <c r="AX261" s="68"/>
      <c r="AY261" s="152"/>
      <c r="AZ261" s="68"/>
      <c r="BA261" s="184"/>
      <c r="BB261" s="152"/>
      <c r="BC261" s="68"/>
      <c r="BD261" s="718"/>
      <c r="BE261" s="716"/>
      <c r="BF261" s="717"/>
      <c r="BG261" s="152"/>
      <c r="BH261" s="68"/>
      <c r="BI261" s="152"/>
      <c r="BJ261" s="68"/>
      <c r="BK261" s="186"/>
      <c r="BL261" s="152"/>
      <c r="BM261" s="68"/>
    </row>
    <row r="262" spans="1:66" ht="16.5" customHeight="1" x14ac:dyDescent="0.3">
      <c r="B262" s="68"/>
      <c r="C262" s="68"/>
      <c r="D262" s="536"/>
      <c r="E262" s="68"/>
      <c r="F262" s="70"/>
      <c r="G262" s="70"/>
      <c r="H262" s="70"/>
      <c r="I262" s="70"/>
      <c r="J262" s="70"/>
      <c r="K262" s="71"/>
      <c r="L262" s="68"/>
      <c r="M262" s="68"/>
      <c r="N262" s="68"/>
      <c r="O262" s="68"/>
      <c r="P262" s="68"/>
      <c r="Q262" s="68"/>
      <c r="R262" s="68"/>
      <c r="S262" s="68"/>
      <c r="T262" s="68"/>
      <c r="U262" s="158"/>
      <c r="V262" s="68"/>
      <c r="W262" s="68"/>
      <c r="X262" s="68"/>
      <c r="Y262" s="68"/>
      <c r="Z262" s="68"/>
      <c r="AA262" s="68"/>
      <c r="AB262" s="68"/>
      <c r="AC262" s="68"/>
      <c r="AD262" s="68"/>
      <c r="AE262" s="68"/>
      <c r="AF262" s="68"/>
      <c r="AG262" s="68"/>
      <c r="AH262" s="68"/>
      <c r="AI262" s="68"/>
      <c r="AJ262" s="68"/>
      <c r="AK262" s="68"/>
      <c r="AL262" s="161"/>
      <c r="AM262" s="161"/>
      <c r="AN262" s="68"/>
      <c r="AO262" s="68"/>
      <c r="AP262" s="68"/>
      <c r="AQ262" s="68"/>
      <c r="AR262" s="68"/>
      <c r="AS262" s="68"/>
      <c r="AT262" s="152"/>
      <c r="AU262" s="152"/>
      <c r="AV262" s="68"/>
      <c r="AW262" s="68"/>
      <c r="AX262" s="68"/>
      <c r="AY262" s="152"/>
      <c r="AZ262" s="68"/>
      <c r="BA262" s="184"/>
      <c r="BB262" s="152"/>
      <c r="BC262" s="68"/>
      <c r="BD262" s="718"/>
      <c r="BE262" s="716"/>
      <c r="BF262" s="717"/>
      <c r="BG262" s="152"/>
      <c r="BH262" s="68"/>
      <c r="BI262" s="152"/>
      <c r="BJ262" s="68"/>
      <c r="BK262" s="186"/>
      <c r="BL262" s="152"/>
      <c r="BM262" s="68"/>
    </row>
    <row r="263" spans="1:66" ht="16.5" customHeight="1" x14ac:dyDescent="0.3">
      <c r="B263" s="68"/>
      <c r="C263" s="68"/>
      <c r="D263" s="536"/>
      <c r="E263" s="68"/>
      <c r="F263" s="70"/>
      <c r="G263" s="70"/>
      <c r="H263" s="70"/>
      <c r="I263" s="70"/>
      <c r="J263" s="70"/>
      <c r="K263" s="71"/>
      <c r="L263" s="68"/>
      <c r="M263" s="68"/>
      <c r="N263" s="68"/>
      <c r="O263" s="68"/>
      <c r="P263" s="68"/>
      <c r="Q263" s="68"/>
      <c r="R263" s="68"/>
      <c r="S263" s="68"/>
      <c r="T263" s="68"/>
      <c r="U263" s="158"/>
      <c r="V263" s="68"/>
      <c r="W263" s="68"/>
      <c r="X263" s="68"/>
      <c r="Y263" s="68"/>
      <c r="Z263" s="68"/>
      <c r="AA263" s="68"/>
      <c r="AB263" s="68"/>
      <c r="AC263" s="68"/>
      <c r="AD263" s="68"/>
      <c r="AE263" s="68"/>
      <c r="AF263" s="68"/>
      <c r="AG263" s="68"/>
      <c r="AH263" s="68"/>
      <c r="AI263" s="68"/>
      <c r="AJ263" s="68"/>
      <c r="AK263" s="68"/>
      <c r="AL263" s="161"/>
      <c r="AM263" s="161"/>
      <c r="AN263" s="68"/>
      <c r="AO263" s="68"/>
      <c r="AP263" s="68"/>
      <c r="AQ263" s="68"/>
      <c r="AR263" s="68"/>
      <c r="AS263" s="68"/>
      <c r="AT263" s="152"/>
      <c r="AU263" s="152"/>
      <c r="AV263" s="68"/>
      <c r="AW263" s="68"/>
      <c r="AX263" s="68"/>
      <c r="AY263" s="152"/>
      <c r="AZ263" s="68"/>
      <c r="BA263" s="184"/>
      <c r="BB263" s="152"/>
      <c r="BC263" s="68"/>
      <c r="BD263" s="718"/>
      <c r="BE263" s="716"/>
      <c r="BF263" s="717"/>
      <c r="BG263" s="152"/>
      <c r="BH263" s="68"/>
      <c r="BI263" s="152"/>
      <c r="BJ263" s="68"/>
      <c r="BK263" s="186"/>
      <c r="BL263" s="152"/>
      <c r="BM263" s="68"/>
    </row>
    <row r="264" spans="1:66" ht="16.5" customHeight="1" x14ac:dyDescent="0.3">
      <c r="B264" s="68"/>
      <c r="C264" s="68"/>
      <c r="D264" s="536"/>
      <c r="E264" s="68"/>
      <c r="F264" s="70"/>
      <c r="G264" s="70"/>
      <c r="H264" s="70"/>
      <c r="I264" s="70"/>
      <c r="J264" s="70"/>
      <c r="K264" s="71"/>
      <c r="L264" s="68"/>
      <c r="M264" s="68"/>
      <c r="N264" s="68"/>
      <c r="O264" s="68"/>
      <c r="P264" s="68"/>
      <c r="Q264" s="68"/>
      <c r="R264" s="68"/>
      <c r="S264" s="68"/>
      <c r="T264" s="68"/>
      <c r="U264" s="158"/>
      <c r="V264" s="68"/>
      <c r="W264" s="68"/>
      <c r="X264" s="68"/>
      <c r="Y264" s="68"/>
      <c r="Z264" s="68"/>
      <c r="AA264" s="68"/>
      <c r="AB264" s="68"/>
      <c r="AC264" s="68"/>
      <c r="AD264" s="68"/>
      <c r="AE264" s="68"/>
      <c r="AF264" s="68"/>
      <c r="AG264" s="68"/>
      <c r="AH264" s="68"/>
      <c r="AI264" s="68"/>
      <c r="AJ264" s="68"/>
      <c r="AK264" s="68"/>
      <c r="AL264" s="161"/>
      <c r="AM264" s="161"/>
      <c r="AN264" s="68"/>
      <c r="AO264" s="68"/>
      <c r="AP264" s="68"/>
      <c r="AQ264" s="68"/>
      <c r="AR264" s="68"/>
      <c r="AS264" s="68"/>
      <c r="AT264" s="152"/>
      <c r="AU264" s="152"/>
      <c r="AV264" s="68"/>
      <c r="AW264" s="68"/>
      <c r="AX264" s="68"/>
      <c r="AY264" s="152"/>
      <c r="AZ264" s="68"/>
      <c r="BA264" s="184"/>
      <c r="BB264" s="152"/>
      <c r="BC264" s="68"/>
      <c r="BD264" s="718"/>
      <c r="BE264" s="716"/>
      <c r="BF264" s="717"/>
      <c r="BG264" s="152"/>
      <c r="BH264" s="68"/>
      <c r="BI264" s="152"/>
      <c r="BJ264" s="68"/>
      <c r="BK264" s="186"/>
      <c r="BL264" s="152"/>
      <c r="BM264" s="68"/>
    </row>
    <row r="265" spans="1:66" ht="16.5" customHeight="1" x14ac:dyDescent="0.3">
      <c r="B265" s="68"/>
      <c r="C265" s="68"/>
      <c r="D265" s="536"/>
      <c r="E265" s="68"/>
      <c r="F265" s="70"/>
      <c r="G265" s="70"/>
      <c r="H265" s="70"/>
      <c r="I265" s="70"/>
      <c r="J265" s="70"/>
      <c r="K265" s="71"/>
      <c r="L265" s="68"/>
      <c r="M265" s="68"/>
      <c r="N265" s="68"/>
      <c r="O265" s="68"/>
      <c r="P265" s="68"/>
      <c r="Q265" s="68"/>
      <c r="R265" s="68"/>
      <c r="S265" s="68"/>
      <c r="T265" s="68"/>
      <c r="U265" s="158"/>
      <c r="V265" s="68"/>
      <c r="W265" s="68"/>
      <c r="X265" s="68"/>
      <c r="Y265" s="68"/>
      <c r="Z265" s="68"/>
      <c r="AA265" s="68"/>
      <c r="AB265" s="68"/>
      <c r="AC265" s="68"/>
      <c r="AD265" s="68"/>
      <c r="AE265" s="68"/>
      <c r="AF265" s="68"/>
      <c r="AG265" s="68"/>
      <c r="AH265" s="68"/>
      <c r="AI265" s="68"/>
      <c r="AJ265" s="68"/>
      <c r="AK265" s="68"/>
      <c r="AL265" s="161"/>
      <c r="AM265" s="161"/>
      <c r="AN265" s="68"/>
      <c r="AO265" s="68"/>
      <c r="AP265" s="68"/>
      <c r="AQ265" s="68"/>
      <c r="AR265" s="68"/>
      <c r="AS265" s="68"/>
      <c r="AT265" s="152"/>
      <c r="AU265" s="152"/>
      <c r="AV265" s="68"/>
      <c r="AW265" s="68"/>
      <c r="AX265" s="68"/>
      <c r="AY265" s="152"/>
      <c r="AZ265" s="68"/>
      <c r="BA265" s="184"/>
      <c r="BB265" s="152"/>
      <c r="BC265" s="68"/>
      <c r="BD265" s="718"/>
      <c r="BE265" s="716"/>
      <c r="BF265" s="717"/>
      <c r="BG265" s="152"/>
      <c r="BH265" s="68"/>
      <c r="BI265" s="152"/>
      <c r="BJ265" s="68"/>
      <c r="BK265" s="186"/>
      <c r="BL265" s="152"/>
      <c r="BM265" s="68"/>
    </row>
    <row r="266" spans="1:66" ht="16.5" customHeight="1" x14ac:dyDescent="0.3">
      <c r="B266" s="68"/>
      <c r="C266" s="68"/>
      <c r="D266" s="536"/>
      <c r="E266" s="68"/>
      <c r="F266" s="70"/>
      <c r="G266" s="70"/>
      <c r="H266" s="70"/>
      <c r="I266" s="70"/>
      <c r="J266" s="70"/>
      <c r="K266" s="71"/>
      <c r="L266" s="68"/>
      <c r="M266" s="68"/>
      <c r="N266" s="68"/>
      <c r="O266" s="68"/>
      <c r="P266" s="68"/>
      <c r="Q266" s="68"/>
      <c r="R266" s="68"/>
      <c r="S266" s="68"/>
      <c r="T266" s="68"/>
      <c r="U266" s="158"/>
      <c r="V266" s="68"/>
      <c r="W266" s="68"/>
      <c r="X266" s="68"/>
      <c r="Y266" s="68"/>
      <c r="Z266" s="68"/>
      <c r="AA266" s="68"/>
      <c r="AB266" s="68"/>
      <c r="AC266" s="68"/>
      <c r="AD266" s="68"/>
      <c r="AE266" s="68"/>
      <c r="AF266" s="68"/>
      <c r="AG266" s="68"/>
      <c r="AH266" s="68"/>
      <c r="AI266" s="68"/>
      <c r="AJ266" s="68"/>
      <c r="AK266" s="68"/>
      <c r="AL266" s="161"/>
      <c r="AM266" s="161"/>
      <c r="AN266" s="68"/>
      <c r="AO266" s="68"/>
      <c r="AP266" s="68"/>
      <c r="AQ266" s="68"/>
      <c r="AR266" s="68"/>
      <c r="AS266" s="68"/>
      <c r="AT266" s="152"/>
      <c r="AU266" s="152"/>
      <c r="AV266" s="68"/>
      <c r="AW266" s="68"/>
      <c r="AX266" s="68"/>
      <c r="AY266" s="152"/>
      <c r="AZ266" s="68"/>
      <c r="BA266" s="184"/>
      <c r="BB266" s="152"/>
      <c r="BC266" s="68"/>
      <c r="BD266" s="718"/>
      <c r="BE266" s="716"/>
      <c r="BF266" s="717"/>
      <c r="BG266" s="152"/>
      <c r="BH266" s="68"/>
      <c r="BI266" s="152"/>
      <c r="BJ266" s="68"/>
      <c r="BK266" s="186"/>
      <c r="BL266" s="152"/>
      <c r="BM266" s="68"/>
    </row>
    <row r="267" spans="1:66" ht="16.5" customHeight="1" x14ac:dyDescent="0.3">
      <c r="B267" s="68"/>
      <c r="C267" s="68"/>
      <c r="D267" s="536"/>
      <c r="E267" s="68"/>
      <c r="F267" s="70"/>
      <c r="G267" s="70"/>
      <c r="H267" s="70"/>
      <c r="I267" s="70"/>
      <c r="J267" s="70"/>
      <c r="K267" s="71"/>
      <c r="L267" s="68"/>
      <c r="M267" s="68"/>
      <c r="N267" s="68"/>
      <c r="O267" s="68"/>
      <c r="P267" s="68"/>
      <c r="Q267" s="68"/>
      <c r="R267" s="68"/>
      <c r="S267" s="68"/>
      <c r="T267" s="68"/>
      <c r="U267" s="158"/>
      <c r="V267" s="68"/>
      <c r="W267" s="68"/>
      <c r="X267" s="68"/>
      <c r="Y267" s="68"/>
      <c r="Z267" s="68"/>
      <c r="AA267" s="68"/>
      <c r="AB267" s="68"/>
      <c r="AC267" s="68"/>
      <c r="AD267" s="68"/>
      <c r="AE267" s="68"/>
      <c r="AF267" s="68"/>
      <c r="AG267" s="68"/>
      <c r="AH267" s="68"/>
      <c r="AI267" s="68"/>
      <c r="AJ267" s="68"/>
      <c r="AK267" s="68"/>
      <c r="AL267" s="161"/>
      <c r="AM267" s="161"/>
      <c r="AN267" s="68"/>
      <c r="AO267" s="68"/>
      <c r="AP267" s="68"/>
      <c r="AQ267" s="68"/>
      <c r="AR267" s="68"/>
      <c r="AS267" s="68"/>
      <c r="AT267" s="152"/>
      <c r="AU267" s="152"/>
      <c r="AV267" s="68"/>
      <c r="AW267" s="68"/>
      <c r="AX267" s="68"/>
      <c r="AY267" s="152"/>
      <c r="AZ267" s="68"/>
      <c r="BA267" s="184"/>
      <c r="BB267" s="152"/>
      <c r="BC267" s="68"/>
      <c r="BD267" s="718"/>
      <c r="BE267" s="716"/>
      <c r="BF267" s="717"/>
      <c r="BG267" s="152"/>
      <c r="BH267" s="68"/>
      <c r="BI267" s="152"/>
      <c r="BJ267" s="68"/>
      <c r="BK267" s="186"/>
      <c r="BL267" s="152"/>
      <c r="BM267" s="68"/>
    </row>
    <row r="268" spans="1:66" ht="16.5" customHeight="1" x14ac:dyDescent="0.3">
      <c r="B268" s="68"/>
      <c r="C268" s="68"/>
      <c r="D268" s="536"/>
      <c r="E268" s="68"/>
      <c r="F268" s="70"/>
      <c r="G268" s="70"/>
      <c r="H268" s="70"/>
      <c r="I268" s="70"/>
      <c r="J268" s="70"/>
      <c r="K268" s="71"/>
      <c r="L268" s="68"/>
      <c r="M268" s="68"/>
      <c r="N268" s="68"/>
      <c r="O268" s="68"/>
      <c r="P268" s="68"/>
      <c r="Q268" s="68"/>
      <c r="R268" s="68"/>
      <c r="S268" s="68"/>
      <c r="T268" s="68"/>
      <c r="U268" s="158"/>
      <c r="V268" s="68"/>
      <c r="W268" s="68"/>
      <c r="X268" s="68"/>
      <c r="Y268" s="68"/>
      <c r="Z268" s="68"/>
      <c r="AA268" s="68"/>
      <c r="AB268" s="68"/>
      <c r="AC268" s="68"/>
      <c r="AD268" s="68"/>
      <c r="AE268" s="68"/>
      <c r="AF268" s="68"/>
      <c r="AG268" s="68"/>
      <c r="AH268" s="68"/>
      <c r="AI268" s="68"/>
      <c r="AJ268" s="68"/>
      <c r="AK268" s="68"/>
      <c r="AL268" s="161"/>
      <c r="AM268" s="161"/>
      <c r="AN268" s="68"/>
      <c r="AO268" s="68"/>
      <c r="AP268" s="68"/>
      <c r="AQ268" s="68"/>
      <c r="AR268" s="68"/>
      <c r="AS268" s="68"/>
      <c r="AT268" s="152"/>
      <c r="AU268" s="152"/>
      <c r="AV268" s="68"/>
      <c r="AW268" s="68"/>
      <c r="AX268" s="68"/>
      <c r="AY268" s="152"/>
      <c r="AZ268" s="68"/>
      <c r="BA268" s="184"/>
      <c r="BB268" s="152"/>
      <c r="BC268" s="68"/>
      <c r="BD268" s="718"/>
      <c r="BE268" s="716"/>
      <c r="BF268" s="717"/>
      <c r="BG268" s="152"/>
      <c r="BH268" s="68"/>
      <c r="BI268" s="152"/>
      <c r="BJ268" s="68"/>
      <c r="BK268" s="186"/>
      <c r="BL268" s="152"/>
      <c r="BM268" s="68"/>
    </row>
    <row r="269" spans="1:66" ht="16.5" customHeight="1" x14ac:dyDescent="0.3">
      <c r="B269" s="68"/>
      <c r="C269" s="68"/>
      <c r="D269" s="536"/>
      <c r="E269" s="68"/>
      <c r="F269" s="70"/>
      <c r="G269" s="70"/>
      <c r="H269" s="70"/>
      <c r="I269" s="70"/>
      <c r="J269" s="70"/>
      <c r="K269" s="71"/>
      <c r="L269" s="68"/>
      <c r="M269" s="68"/>
      <c r="N269" s="68"/>
      <c r="O269" s="68"/>
      <c r="P269" s="68"/>
      <c r="Q269" s="68"/>
      <c r="R269" s="68"/>
      <c r="S269" s="68"/>
      <c r="T269" s="68"/>
      <c r="U269" s="158"/>
      <c r="V269" s="68"/>
      <c r="W269" s="68"/>
      <c r="X269" s="68"/>
      <c r="Y269" s="68"/>
      <c r="Z269" s="68"/>
      <c r="AA269" s="68"/>
      <c r="AB269" s="68"/>
      <c r="AC269" s="68"/>
      <c r="AD269" s="68"/>
      <c r="AE269" s="68"/>
      <c r="AF269" s="68"/>
      <c r="AG269" s="68"/>
      <c r="AH269" s="68"/>
      <c r="AI269" s="68"/>
      <c r="AJ269" s="68"/>
      <c r="AK269" s="68"/>
      <c r="AL269" s="161"/>
      <c r="AM269" s="161"/>
      <c r="AN269" s="68"/>
      <c r="AO269" s="68"/>
      <c r="AP269" s="68"/>
      <c r="AQ269" s="68"/>
      <c r="AR269" s="68"/>
      <c r="AS269" s="68"/>
      <c r="AT269" s="152"/>
      <c r="AU269" s="152"/>
      <c r="AV269" s="68"/>
      <c r="AW269" s="68"/>
      <c r="AX269" s="68"/>
      <c r="AY269" s="152"/>
      <c r="AZ269" s="68"/>
      <c r="BA269" s="184"/>
      <c r="BB269" s="152"/>
      <c r="BC269" s="68"/>
      <c r="BD269" s="718"/>
      <c r="BE269" s="716"/>
      <c r="BF269" s="717"/>
      <c r="BG269" s="152"/>
      <c r="BH269" s="68"/>
      <c r="BI269" s="152"/>
      <c r="BJ269" s="68"/>
      <c r="BK269" s="186"/>
      <c r="BL269" s="152"/>
      <c r="BM269" s="68"/>
    </row>
    <row r="270" spans="1:66" ht="16.5" customHeight="1" x14ac:dyDescent="0.3">
      <c r="B270" s="68"/>
      <c r="C270" s="68"/>
      <c r="D270" s="536"/>
      <c r="E270" s="68"/>
      <c r="F270" s="70"/>
      <c r="G270" s="70"/>
      <c r="H270" s="70"/>
      <c r="I270" s="70"/>
      <c r="J270" s="70"/>
      <c r="K270" s="71"/>
      <c r="L270" s="68"/>
      <c r="M270" s="68"/>
      <c r="N270" s="68"/>
      <c r="O270" s="68"/>
      <c r="P270" s="68"/>
      <c r="Q270" s="68"/>
      <c r="R270" s="68"/>
      <c r="S270" s="68"/>
      <c r="T270" s="68"/>
      <c r="U270" s="158"/>
      <c r="V270" s="68"/>
      <c r="W270" s="68"/>
      <c r="X270" s="68"/>
      <c r="Y270" s="68"/>
      <c r="Z270" s="68"/>
      <c r="AA270" s="68"/>
      <c r="AB270" s="68"/>
      <c r="AC270" s="68"/>
      <c r="AD270" s="68"/>
      <c r="AE270" s="68"/>
      <c r="AF270" s="68"/>
      <c r="AG270" s="68"/>
      <c r="AH270" s="68"/>
      <c r="AI270" s="68"/>
      <c r="AJ270" s="68"/>
      <c r="AK270" s="68"/>
      <c r="AL270" s="161"/>
      <c r="AM270" s="161"/>
      <c r="AN270" s="68"/>
      <c r="AO270" s="68"/>
      <c r="AP270" s="68"/>
      <c r="AQ270" s="68"/>
      <c r="AR270" s="68"/>
      <c r="AS270" s="68"/>
      <c r="AT270" s="152"/>
      <c r="AU270" s="152"/>
      <c r="AV270" s="68"/>
      <c r="AW270" s="68"/>
      <c r="AX270" s="68"/>
      <c r="AY270" s="152"/>
      <c r="AZ270" s="68"/>
      <c r="BA270" s="184"/>
      <c r="BB270" s="152"/>
      <c r="BC270" s="68"/>
      <c r="BD270" s="718"/>
      <c r="BE270" s="716"/>
      <c r="BF270" s="717"/>
      <c r="BG270" s="152"/>
      <c r="BH270" s="68"/>
      <c r="BI270" s="152"/>
      <c r="BJ270" s="68"/>
      <c r="BK270" s="186"/>
      <c r="BL270" s="152"/>
      <c r="BM270" s="68"/>
    </row>
    <row r="271" spans="1:66" ht="16.5" customHeight="1" x14ac:dyDescent="0.3">
      <c r="B271" s="68"/>
      <c r="C271" s="68"/>
      <c r="D271" s="536"/>
      <c r="E271" s="68"/>
      <c r="F271" s="70"/>
      <c r="G271" s="70"/>
      <c r="H271" s="70"/>
      <c r="I271" s="70"/>
      <c r="J271" s="70"/>
      <c r="K271" s="71"/>
      <c r="L271" s="68"/>
      <c r="M271" s="68"/>
      <c r="N271" s="68"/>
      <c r="O271" s="68"/>
      <c r="P271" s="68"/>
      <c r="Q271" s="68"/>
      <c r="R271" s="68"/>
      <c r="S271" s="68"/>
      <c r="T271" s="68"/>
      <c r="U271" s="158"/>
      <c r="V271" s="68"/>
      <c r="W271" s="68"/>
      <c r="X271" s="68"/>
      <c r="Y271" s="68"/>
      <c r="Z271" s="68"/>
      <c r="AA271" s="68"/>
      <c r="AB271" s="68"/>
      <c r="AC271" s="68"/>
      <c r="AD271" s="68"/>
      <c r="AE271" s="68"/>
      <c r="AF271" s="68"/>
      <c r="AG271" s="68"/>
      <c r="AH271" s="68"/>
      <c r="AI271" s="68"/>
      <c r="AJ271" s="68"/>
      <c r="AK271" s="68"/>
      <c r="AL271" s="161"/>
      <c r="AM271" s="161"/>
      <c r="AN271" s="68"/>
      <c r="AO271" s="68"/>
      <c r="AP271" s="68"/>
      <c r="AQ271" s="68"/>
      <c r="AR271" s="68"/>
      <c r="AS271" s="68"/>
      <c r="AT271" s="152"/>
      <c r="AU271" s="152"/>
      <c r="AV271" s="68"/>
      <c r="AW271" s="68"/>
      <c r="AX271" s="68"/>
      <c r="AY271" s="152"/>
      <c r="AZ271" s="68"/>
      <c r="BA271" s="184"/>
      <c r="BB271" s="152"/>
      <c r="BC271" s="68"/>
      <c r="BD271" s="718"/>
      <c r="BE271" s="716"/>
      <c r="BF271" s="717"/>
      <c r="BG271" s="152"/>
      <c r="BH271" s="68"/>
      <c r="BI271" s="152"/>
      <c r="BJ271" s="68"/>
      <c r="BK271" s="186"/>
      <c r="BL271" s="152"/>
      <c r="BM271" s="68"/>
    </row>
    <row r="272" spans="1:66" ht="16.5" customHeight="1" x14ac:dyDescent="0.3">
      <c r="B272" s="68"/>
      <c r="C272" s="68"/>
      <c r="D272" s="536"/>
      <c r="E272" s="68"/>
      <c r="F272" s="70"/>
      <c r="G272" s="70"/>
      <c r="H272" s="70"/>
      <c r="I272" s="70"/>
      <c r="J272" s="70"/>
      <c r="K272" s="71"/>
      <c r="L272" s="68"/>
      <c r="M272" s="68"/>
      <c r="N272" s="68"/>
      <c r="O272" s="68"/>
      <c r="P272" s="68"/>
      <c r="Q272" s="68"/>
      <c r="R272" s="68"/>
      <c r="S272" s="68"/>
      <c r="T272" s="68"/>
      <c r="U272" s="158"/>
      <c r="V272" s="68"/>
      <c r="W272" s="68"/>
      <c r="X272" s="68"/>
      <c r="Y272" s="68"/>
      <c r="Z272" s="68"/>
      <c r="AA272" s="68"/>
      <c r="AB272" s="68"/>
      <c r="AC272" s="68"/>
      <c r="AD272" s="68"/>
      <c r="AE272" s="68"/>
      <c r="AF272" s="68"/>
      <c r="AG272" s="68"/>
      <c r="AH272" s="68"/>
      <c r="AI272" s="68"/>
      <c r="AJ272" s="68"/>
      <c r="AK272" s="68"/>
      <c r="AL272" s="161"/>
      <c r="AM272" s="161"/>
      <c r="AN272" s="68"/>
      <c r="AO272" s="68"/>
      <c r="AP272" s="68"/>
      <c r="AQ272" s="68"/>
      <c r="AR272" s="68"/>
      <c r="AS272" s="68"/>
      <c r="AT272" s="152"/>
      <c r="AU272" s="152"/>
      <c r="AV272" s="68"/>
      <c r="AW272" s="68"/>
      <c r="AX272" s="68"/>
      <c r="AY272" s="152"/>
      <c r="AZ272" s="68"/>
      <c r="BA272" s="184"/>
      <c r="BB272" s="152"/>
      <c r="BC272" s="68"/>
      <c r="BD272" s="718"/>
      <c r="BE272" s="716"/>
      <c r="BF272" s="717"/>
      <c r="BG272" s="152"/>
      <c r="BH272" s="68"/>
      <c r="BI272" s="152"/>
      <c r="BJ272" s="68"/>
      <c r="BK272" s="186"/>
      <c r="BL272" s="152"/>
      <c r="BM272" s="68"/>
    </row>
    <row r="273" spans="2:65" ht="16.5" customHeight="1" x14ac:dyDescent="0.3">
      <c r="B273" s="68"/>
      <c r="C273" s="68"/>
      <c r="D273" s="536"/>
      <c r="E273" s="68"/>
      <c r="F273" s="70"/>
      <c r="G273" s="70"/>
      <c r="H273" s="70"/>
      <c r="I273" s="70"/>
      <c r="J273" s="70"/>
      <c r="K273" s="71"/>
      <c r="L273" s="68"/>
      <c r="M273" s="68"/>
      <c r="N273" s="68"/>
      <c r="O273" s="68"/>
      <c r="P273" s="68"/>
      <c r="Q273" s="68"/>
      <c r="R273" s="68"/>
      <c r="S273" s="68"/>
      <c r="T273" s="68"/>
      <c r="U273" s="158"/>
      <c r="V273" s="68"/>
      <c r="W273" s="68"/>
      <c r="X273" s="68"/>
      <c r="Y273" s="68"/>
      <c r="Z273" s="68"/>
      <c r="AA273" s="68"/>
      <c r="AB273" s="68"/>
      <c r="AC273" s="68"/>
      <c r="AD273" s="68"/>
      <c r="AE273" s="68"/>
      <c r="AF273" s="68"/>
      <c r="AG273" s="68"/>
      <c r="AH273" s="68"/>
      <c r="AI273" s="68"/>
      <c r="AJ273" s="68"/>
      <c r="AK273" s="68"/>
      <c r="AL273" s="161"/>
      <c r="AM273" s="161"/>
      <c r="AN273" s="68"/>
      <c r="AO273" s="68"/>
      <c r="AP273" s="68"/>
      <c r="AQ273" s="68"/>
      <c r="AR273" s="68"/>
      <c r="AS273" s="68"/>
      <c r="AT273" s="152"/>
      <c r="AU273" s="152"/>
      <c r="AV273" s="68"/>
      <c r="AW273" s="68"/>
      <c r="AX273" s="68"/>
      <c r="AY273" s="152"/>
      <c r="AZ273" s="68"/>
      <c r="BA273" s="184"/>
      <c r="BB273" s="152"/>
      <c r="BC273" s="68"/>
      <c r="BD273" s="718"/>
      <c r="BE273" s="716"/>
      <c r="BF273" s="717"/>
      <c r="BG273" s="152"/>
      <c r="BH273" s="68"/>
      <c r="BI273" s="152"/>
      <c r="BJ273" s="68"/>
      <c r="BK273" s="186"/>
      <c r="BL273" s="152"/>
      <c r="BM273" s="68"/>
    </row>
    <row r="274" spans="2:65" ht="21.95" customHeight="1" x14ac:dyDescent="0.3">
      <c r="B274" s="68"/>
      <c r="C274" s="68"/>
      <c r="D274" s="536"/>
      <c r="E274" s="68"/>
      <c r="F274" s="70"/>
      <c r="G274" s="70"/>
      <c r="H274" s="70"/>
      <c r="I274" s="70"/>
      <c r="J274" s="70"/>
      <c r="K274" s="71"/>
      <c r="L274" s="68"/>
      <c r="M274" s="68"/>
      <c r="N274" s="68"/>
      <c r="O274" s="68"/>
      <c r="P274" s="68"/>
      <c r="Q274" s="68"/>
      <c r="R274" s="68"/>
      <c r="S274" s="68"/>
      <c r="T274" s="68"/>
      <c r="U274" s="158"/>
      <c r="V274" s="68"/>
      <c r="W274" s="68"/>
      <c r="X274" s="68"/>
      <c r="Y274" s="68"/>
      <c r="Z274" s="68"/>
      <c r="AA274" s="68"/>
      <c r="AB274" s="68"/>
      <c r="AC274" s="68"/>
      <c r="AD274" s="68"/>
      <c r="AE274" s="68"/>
      <c r="AF274" s="68"/>
      <c r="AG274" s="68"/>
      <c r="AH274" s="68"/>
      <c r="AI274" s="68"/>
      <c r="AJ274" s="68"/>
      <c r="AK274" s="68"/>
      <c r="AL274" s="161"/>
      <c r="AM274" s="161"/>
      <c r="AN274" s="68"/>
      <c r="AO274" s="68"/>
      <c r="AP274" s="68"/>
      <c r="AQ274" s="68"/>
      <c r="AR274" s="68"/>
      <c r="AS274" s="68"/>
      <c r="AT274" s="152"/>
      <c r="AU274" s="152"/>
      <c r="AV274" s="68"/>
      <c r="AW274" s="68"/>
      <c r="AX274" s="68"/>
      <c r="AY274" s="152"/>
      <c r="AZ274" s="68"/>
      <c r="BA274" s="184"/>
      <c r="BB274" s="152"/>
      <c r="BC274" s="68"/>
      <c r="BD274" s="718"/>
      <c r="BE274" s="716"/>
      <c r="BF274" s="717"/>
      <c r="BG274" s="152"/>
      <c r="BH274" s="68"/>
      <c r="BI274" s="152"/>
      <c r="BJ274" s="68"/>
      <c r="BK274" s="186"/>
      <c r="BL274" s="152"/>
      <c r="BM274" s="68"/>
    </row>
    <row r="275" spans="2:65" ht="15" customHeight="1" x14ac:dyDescent="0.3">
      <c r="B275" s="799"/>
      <c r="C275" s="799"/>
      <c r="D275" s="537"/>
      <c r="E275" s="799"/>
      <c r="F275" s="799"/>
      <c r="G275" s="799"/>
      <c r="H275" s="799"/>
      <c r="I275" s="799"/>
      <c r="J275" s="799"/>
      <c r="K275" s="799"/>
      <c r="L275" s="799"/>
      <c r="M275" s="799"/>
      <c r="N275" s="799"/>
      <c r="O275" s="799"/>
      <c r="P275" s="799"/>
      <c r="Q275" s="799"/>
      <c r="R275" s="799"/>
      <c r="S275" s="799"/>
      <c r="T275" s="799"/>
      <c r="V275" s="799"/>
      <c r="W275" s="799"/>
      <c r="X275" s="799"/>
      <c r="Y275" s="799"/>
      <c r="Z275" s="799"/>
      <c r="AA275" s="799"/>
      <c r="AB275" s="799"/>
      <c r="AC275" s="799"/>
      <c r="AD275" s="799"/>
      <c r="AE275" s="799"/>
      <c r="AF275" s="799"/>
      <c r="AG275" s="799"/>
      <c r="AH275" s="799"/>
      <c r="AI275" s="799"/>
      <c r="AJ275" s="799"/>
      <c r="AK275" s="799"/>
      <c r="AN275" s="799"/>
      <c r="AO275" s="799"/>
      <c r="AP275" s="799"/>
      <c r="AQ275" s="799"/>
      <c r="AR275" s="799"/>
      <c r="AS275" s="799"/>
      <c r="AV275" s="799"/>
      <c r="AW275" s="894"/>
      <c r="AX275" s="799"/>
      <c r="AZ275" s="799"/>
      <c r="BD275" s="719"/>
      <c r="BE275" s="720"/>
      <c r="BF275" s="721"/>
    </row>
    <row r="276" spans="2:65" ht="15" customHeight="1" x14ac:dyDescent="0.3">
      <c r="B276" s="799"/>
      <c r="C276" s="799"/>
      <c r="D276" s="537"/>
      <c r="E276" s="799"/>
      <c r="F276" s="799"/>
      <c r="G276" s="799"/>
      <c r="H276" s="799"/>
      <c r="I276" s="799"/>
      <c r="J276" s="799"/>
      <c r="K276" s="799"/>
      <c r="L276" s="799"/>
      <c r="M276" s="799"/>
      <c r="N276" s="799"/>
      <c r="O276" s="799"/>
      <c r="P276" s="799"/>
      <c r="Q276" s="799"/>
      <c r="R276" s="799"/>
      <c r="S276" s="799"/>
      <c r="T276" s="799"/>
      <c r="V276" s="799"/>
      <c r="W276" s="799"/>
      <c r="X276" s="799"/>
      <c r="Y276" s="799"/>
      <c r="Z276" s="799"/>
      <c r="AA276" s="799"/>
      <c r="AB276" s="799"/>
      <c r="AC276" s="799"/>
      <c r="AD276" s="799"/>
      <c r="AE276" s="799"/>
      <c r="AF276" s="799"/>
      <c r="AG276" s="799"/>
      <c r="AH276" s="799"/>
      <c r="AI276" s="799"/>
      <c r="AJ276" s="799"/>
      <c r="AK276" s="799"/>
      <c r="AN276" s="799"/>
      <c r="AO276" s="799"/>
      <c r="AP276" s="799"/>
      <c r="AQ276" s="799"/>
      <c r="AR276" s="799"/>
      <c r="AS276" s="799"/>
      <c r="AV276" s="799"/>
      <c r="AW276" s="894"/>
      <c r="AX276" s="799"/>
      <c r="AZ276" s="799"/>
      <c r="BE276" s="799"/>
    </row>
    <row r="277" spans="2:65" ht="15" customHeight="1" x14ac:dyDescent="0.3">
      <c r="B277" s="799"/>
      <c r="C277" s="799"/>
      <c r="D277" s="537"/>
      <c r="E277" s="799"/>
      <c r="F277" s="799"/>
      <c r="G277" s="799"/>
      <c r="H277" s="799"/>
      <c r="I277" s="799"/>
      <c r="J277" s="799"/>
      <c r="K277" s="799"/>
      <c r="L277" s="799"/>
      <c r="M277" s="799"/>
      <c r="N277" s="799"/>
      <c r="O277" s="799"/>
      <c r="P277" s="799"/>
      <c r="Q277" s="799"/>
      <c r="R277" s="799"/>
      <c r="S277" s="799"/>
      <c r="T277" s="799"/>
      <c r="V277" s="799"/>
      <c r="W277" s="799"/>
      <c r="X277" s="799"/>
      <c r="Y277" s="799"/>
      <c r="Z277" s="799"/>
      <c r="AA277" s="799"/>
      <c r="AB277" s="799"/>
      <c r="AC277" s="799"/>
      <c r="AD277" s="799"/>
      <c r="AE277" s="799"/>
      <c r="AF277" s="799"/>
      <c r="AG277" s="799"/>
      <c r="AH277" s="799"/>
      <c r="AI277" s="799"/>
      <c r="AJ277" s="799"/>
      <c r="AK277" s="799"/>
      <c r="AN277" s="799"/>
      <c r="AO277" s="799"/>
      <c r="AP277" s="799"/>
      <c r="AQ277" s="799"/>
      <c r="AR277" s="799"/>
      <c r="AS277" s="799"/>
      <c r="AV277" s="799"/>
      <c r="AW277" s="894"/>
      <c r="AX277" s="799"/>
      <c r="AZ277" s="799"/>
      <c r="BE277" s="799"/>
    </row>
    <row r="278" spans="2:65" ht="15" customHeight="1" x14ac:dyDescent="0.3">
      <c r="B278" s="799"/>
      <c r="C278" s="799"/>
      <c r="D278" s="799"/>
      <c r="E278" s="799"/>
      <c r="F278" s="799"/>
      <c r="G278" s="799"/>
      <c r="H278" s="799"/>
      <c r="I278" s="799"/>
      <c r="J278" s="799"/>
      <c r="K278" s="799"/>
      <c r="L278" s="799"/>
      <c r="M278" s="799"/>
      <c r="N278" s="799"/>
      <c r="O278" s="799"/>
      <c r="P278" s="799"/>
      <c r="Q278" s="799"/>
      <c r="R278" s="799"/>
      <c r="S278" s="799"/>
      <c r="T278" s="799"/>
      <c r="V278" s="799"/>
      <c r="W278" s="799"/>
      <c r="X278" s="799"/>
      <c r="Y278" s="799"/>
      <c r="Z278" s="799"/>
      <c r="AA278" s="799"/>
      <c r="AB278" s="799"/>
      <c r="AC278" s="799"/>
      <c r="AD278" s="799"/>
      <c r="AE278" s="799"/>
      <c r="AF278" s="799"/>
      <c r="AG278" s="799"/>
      <c r="AH278" s="799"/>
      <c r="AI278" s="799"/>
      <c r="AJ278" s="799"/>
      <c r="AK278" s="799"/>
      <c r="AN278" s="799"/>
      <c r="AO278" s="799"/>
      <c r="AP278" s="799"/>
      <c r="AQ278" s="799"/>
      <c r="AR278" s="799"/>
      <c r="AS278" s="799"/>
      <c r="AV278" s="799"/>
      <c r="AW278" s="799"/>
      <c r="AX278" s="799"/>
      <c r="AZ278" s="799"/>
      <c r="BE278" s="799"/>
    </row>
    <row r="279" spans="2:65" ht="15" customHeight="1" x14ac:dyDescent="0.3">
      <c r="B279" s="799"/>
      <c r="C279" s="799"/>
      <c r="D279" s="799"/>
      <c r="E279" s="799"/>
      <c r="F279" s="799"/>
      <c r="G279" s="799"/>
      <c r="H279" s="799"/>
      <c r="I279" s="799"/>
      <c r="J279" s="799"/>
      <c r="K279" s="799"/>
      <c r="L279" s="799"/>
      <c r="M279" s="799"/>
      <c r="N279" s="799"/>
      <c r="O279" s="799"/>
      <c r="P279" s="799"/>
      <c r="Q279" s="799"/>
      <c r="R279" s="799"/>
      <c r="S279" s="799"/>
      <c r="T279" s="799"/>
      <c r="V279" s="799"/>
      <c r="W279" s="799"/>
      <c r="X279" s="799"/>
      <c r="Y279" s="799"/>
      <c r="Z279" s="799"/>
      <c r="AA279" s="799"/>
      <c r="AB279" s="799"/>
      <c r="AC279" s="799"/>
      <c r="AD279" s="799"/>
      <c r="AE279" s="799"/>
      <c r="AF279" s="799"/>
      <c r="AG279" s="799"/>
      <c r="AH279" s="799"/>
      <c r="AI279" s="799"/>
      <c r="AJ279" s="799"/>
      <c r="AK279" s="799"/>
      <c r="AN279" s="799"/>
      <c r="AO279" s="799"/>
      <c r="AP279" s="799"/>
      <c r="AQ279" s="799"/>
      <c r="AR279" s="799"/>
      <c r="AS279" s="799"/>
      <c r="AV279" s="799"/>
      <c r="AW279" s="799"/>
      <c r="AX279" s="799"/>
      <c r="AZ279" s="799"/>
      <c r="BE279" s="799"/>
    </row>
    <row r="280" spans="2:65" ht="15" customHeight="1" x14ac:dyDescent="0.3">
      <c r="B280" s="799"/>
      <c r="C280" s="799"/>
      <c r="D280" s="799"/>
      <c r="E280" s="799"/>
      <c r="F280" s="799"/>
      <c r="G280" s="799"/>
      <c r="H280" s="799"/>
      <c r="I280" s="799"/>
      <c r="J280" s="799"/>
      <c r="K280" s="799"/>
      <c r="L280" s="799"/>
      <c r="M280" s="799"/>
      <c r="N280" s="799"/>
      <c r="O280" s="799"/>
      <c r="P280" s="799"/>
      <c r="Q280" s="799"/>
      <c r="R280" s="799"/>
      <c r="S280" s="799"/>
      <c r="T280" s="799"/>
      <c r="V280" s="799"/>
      <c r="W280" s="799"/>
      <c r="X280" s="799"/>
      <c r="Y280" s="799"/>
      <c r="Z280" s="799"/>
      <c r="AA280" s="799"/>
      <c r="AB280" s="799"/>
      <c r="AC280" s="799"/>
      <c r="AD280" s="799"/>
      <c r="AE280" s="799"/>
      <c r="AF280" s="799"/>
      <c r="AG280" s="799"/>
      <c r="AH280" s="799"/>
      <c r="AI280" s="799"/>
      <c r="AJ280" s="799"/>
      <c r="AK280" s="799"/>
      <c r="AN280" s="799"/>
      <c r="AO280" s="799"/>
      <c r="AP280" s="799"/>
      <c r="AQ280" s="799"/>
      <c r="AR280" s="799"/>
      <c r="AS280" s="799"/>
      <c r="AV280" s="799"/>
      <c r="AW280" s="799"/>
      <c r="AX280" s="799"/>
      <c r="AZ280" s="799"/>
      <c r="BE280" s="799"/>
    </row>
    <row r="281" spans="2:65" ht="15" customHeight="1" x14ac:dyDescent="0.3">
      <c r="B281" s="799"/>
      <c r="C281" s="799"/>
      <c r="D281" s="799"/>
      <c r="E281" s="799"/>
      <c r="F281" s="799"/>
      <c r="G281" s="799"/>
      <c r="H281" s="799"/>
      <c r="I281" s="799"/>
      <c r="J281" s="799"/>
      <c r="K281" s="799"/>
      <c r="L281" s="799"/>
      <c r="M281" s="799"/>
      <c r="N281" s="799"/>
      <c r="O281" s="799"/>
      <c r="P281" s="799"/>
      <c r="Q281" s="799"/>
      <c r="R281" s="799"/>
      <c r="S281" s="799"/>
      <c r="T281" s="799"/>
      <c r="V281" s="799"/>
      <c r="W281" s="799"/>
      <c r="X281" s="799"/>
      <c r="Y281" s="799"/>
      <c r="Z281" s="799"/>
      <c r="AA281" s="799"/>
      <c r="AB281" s="799"/>
      <c r="AC281" s="799"/>
      <c r="AD281" s="799"/>
      <c r="AE281" s="799"/>
      <c r="AF281" s="799"/>
      <c r="AG281" s="799"/>
      <c r="AH281" s="799"/>
      <c r="AI281" s="799"/>
      <c r="AJ281" s="799"/>
      <c r="AK281" s="799"/>
      <c r="AN281" s="799"/>
      <c r="AO281" s="799"/>
      <c r="AP281" s="799"/>
      <c r="AQ281" s="799"/>
      <c r="AR281" s="799"/>
      <c r="AS281" s="799"/>
      <c r="AV281" s="799"/>
      <c r="AW281" s="799"/>
      <c r="AX281" s="799"/>
      <c r="AZ281" s="799"/>
      <c r="BE281" s="799"/>
    </row>
    <row r="282" spans="2:65" ht="15" customHeight="1" x14ac:dyDescent="0.3">
      <c r="BE282" s="799"/>
    </row>
    <row r="283" spans="2:65" ht="15" customHeight="1" x14ac:dyDescent="0.3">
      <c r="BE283" s="799"/>
    </row>
    <row r="284" spans="2:65" ht="15" customHeight="1" x14ac:dyDescent="0.3">
      <c r="BE284" s="799"/>
    </row>
    <row r="285" spans="2:65" ht="15" customHeight="1" x14ac:dyDescent="0.3">
      <c r="BE285" s="799"/>
    </row>
    <row r="286" spans="2:65" ht="15" customHeight="1" x14ac:dyDescent="0.3">
      <c r="BE286" s="799"/>
    </row>
    <row r="287" spans="2:65" ht="15" customHeight="1" x14ac:dyDescent="0.3">
      <c r="BE287" s="799"/>
    </row>
    <row r="288" spans="2:65" ht="15" customHeight="1" x14ac:dyDescent="0.3">
      <c r="BE288" s="799"/>
    </row>
    <row r="289" spans="57:57" ht="15" customHeight="1" x14ac:dyDescent="0.3">
      <c r="BE289" s="799"/>
    </row>
    <row r="290" spans="57:57" ht="15" customHeight="1" x14ac:dyDescent="0.3">
      <c r="BE290" s="799"/>
    </row>
  </sheetData>
  <autoFilter ref="A9:BM259"/>
  <mergeCells count="91">
    <mergeCell ref="AI8:AI9"/>
    <mergeCell ref="AJ8:AJ9"/>
    <mergeCell ref="Z8:Z9"/>
    <mergeCell ref="AB8:AB9"/>
    <mergeCell ref="V8:V9"/>
    <mergeCell ref="W8:W9"/>
    <mergeCell ref="O8:O9"/>
    <mergeCell ref="P8:P9"/>
    <mergeCell ref="S8:S9"/>
    <mergeCell ref="T8:T9"/>
    <mergeCell ref="Q8:Q9"/>
    <mergeCell ref="R8:R9"/>
    <mergeCell ref="F8:F9"/>
    <mergeCell ref="I8:I9"/>
    <mergeCell ref="N8:N9"/>
    <mergeCell ref="H8:H9"/>
    <mergeCell ref="J8:J9"/>
    <mergeCell ref="B5:P6"/>
    <mergeCell ref="Q6:S6"/>
    <mergeCell ref="T6:AN6"/>
    <mergeCell ref="V7:AB7"/>
    <mergeCell ref="AH8:AH9"/>
    <mergeCell ref="AA8:AA9"/>
    <mergeCell ref="AC8:AC9"/>
    <mergeCell ref="AN8:AN9"/>
    <mergeCell ref="B8:B9"/>
    <mergeCell ref="K8:K9"/>
    <mergeCell ref="L8:L9"/>
    <mergeCell ref="M8:M9"/>
    <mergeCell ref="C8:C9"/>
    <mergeCell ref="G8:G9"/>
    <mergeCell ref="D8:D9"/>
    <mergeCell ref="E8:E9"/>
    <mergeCell ref="B1:D3"/>
    <mergeCell ref="E1:BJ3"/>
    <mergeCell ref="BK1:BM1"/>
    <mergeCell ref="BK2:BM2"/>
    <mergeCell ref="BK3:BM3"/>
    <mergeCell ref="BL6:BM6"/>
    <mergeCell ref="BL7:BM7"/>
    <mergeCell ref="Q5:AN5"/>
    <mergeCell ref="BL5:BM5"/>
    <mergeCell ref="X8:X9"/>
    <mergeCell ref="AD8:AD9"/>
    <mergeCell ref="AE8:AE9"/>
    <mergeCell ref="AF8:AF9"/>
    <mergeCell ref="AG8:AG9"/>
    <mergeCell ref="Y8:Y9"/>
    <mergeCell ref="AO5:AX6"/>
    <mergeCell ref="AF7:AH7"/>
    <mergeCell ref="AI7:AJ7"/>
    <mergeCell ref="BG5:BH5"/>
    <mergeCell ref="BI5:BK5"/>
    <mergeCell ref="U8:U9"/>
    <mergeCell ref="BL8:BL9"/>
    <mergeCell ref="BM8:BM9"/>
    <mergeCell ref="AS8:AS9"/>
    <mergeCell ref="AT8:AT9"/>
    <mergeCell ref="AU8:AU9"/>
    <mergeCell ref="BH8:BH9"/>
    <mergeCell ref="BB8:BB9"/>
    <mergeCell ref="BC8:BC9"/>
    <mergeCell ref="BD8:BD9"/>
    <mergeCell ref="BE8:BE9"/>
    <mergeCell ref="AY5:BA5"/>
    <mergeCell ref="AY6:BA7"/>
    <mergeCell ref="BD5:BF5"/>
    <mergeCell ref="BD6:BF7"/>
    <mergeCell ref="BB5:BC5"/>
    <mergeCell ref="BI6:BK7"/>
    <mergeCell ref="BG6:BH7"/>
    <mergeCell ref="BB6:BC7"/>
    <mergeCell ref="AC7:AE7"/>
    <mergeCell ref="AK8:AK9"/>
    <mergeCell ref="AL8:AL9"/>
    <mergeCell ref="AM8:AM9"/>
    <mergeCell ref="AV8:AV9"/>
    <mergeCell ref="AW8:AW9"/>
    <mergeCell ref="AO8:AO9"/>
    <mergeCell ref="BA8:BA9"/>
    <mergeCell ref="BF8:BF9"/>
    <mergeCell ref="BG8:BG9"/>
    <mergeCell ref="AX8:AX9"/>
    <mergeCell ref="BI8:BI9"/>
    <mergeCell ref="AY8:AY9"/>
    <mergeCell ref="AP8:AP9"/>
    <mergeCell ref="AQ8:AQ9"/>
    <mergeCell ref="AR8:AR9"/>
    <mergeCell ref="BJ8:BJ9"/>
    <mergeCell ref="BK8:BK9"/>
    <mergeCell ref="AZ8:AZ9"/>
  </mergeCells>
  <conditionalFormatting sqref="S227 T206 S77 AN21:AN22 AN200:AN214 AN195:AN198 S195:S198 AN10:AN11 AN13:AN14 S10:S14 S21:S22 S169:S176 S186 AN169:AN176 AN186 AN182:AN184 S182:S184 S62:S71 AN62:AN71 AN98:AN151 S200:S214 S188:S189 AN230:AN233 S229:S233 S79:S151 AN79:AN96 S33">
    <cfRule type="containsText" dxfId="360" priority="405" operator="containsText" text="MODERADO">
      <formula>NOT(ISERROR(SEARCH("MODERADO",S10)))</formula>
    </cfRule>
    <cfRule type="containsText" dxfId="359" priority="406" operator="containsText" text="ALTO">
      <formula>NOT(ISERROR(SEARCH("ALTO",S10)))</formula>
    </cfRule>
    <cfRule type="containsText" dxfId="358" priority="407" operator="containsText" text="EXTREMO">
      <formula>NOT(ISERROR(SEARCH("EXTREMO",S10)))</formula>
    </cfRule>
    <cfRule type="containsText" dxfId="357" priority="408" operator="containsText" text="BAJO">
      <formula>NOT(ISERROR(SEARCH("BAJO",S10)))</formula>
    </cfRule>
  </conditionalFormatting>
  <conditionalFormatting sqref="AN234:AN256">
    <cfRule type="containsText" dxfId="356" priority="369" operator="containsText" text="MODERADO">
      <formula>NOT(ISERROR(SEARCH("MODERADO",AN234)))</formula>
    </cfRule>
    <cfRule type="containsText" dxfId="355" priority="370" operator="containsText" text="ALTO">
      <formula>NOT(ISERROR(SEARCH("ALTO",AN234)))</formula>
    </cfRule>
    <cfRule type="containsText" dxfId="354" priority="371" operator="containsText" text="EXTREMO">
      <formula>NOT(ISERROR(SEARCH("EXTREMO",AN234)))</formula>
    </cfRule>
    <cfRule type="containsText" dxfId="353" priority="372" operator="containsText" text="BAJO">
      <formula>NOT(ISERROR(SEARCH("BAJO",AN234)))</formula>
    </cfRule>
  </conditionalFormatting>
  <conditionalFormatting sqref="S234:S256">
    <cfRule type="containsText" dxfId="352" priority="373" operator="containsText" text="MODERADO">
      <formula>NOT(ISERROR(SEARCH("MODERADO",S234)))</formula>
    </cfRule>
    <cfRule type="containsText" dxfId="351" priority="374" operator="containsText" text="ALTO">
      <formula>NOT(ISERROR(SEARCH("ALTO",S234)))</formula>
    </cfRule>
    <cfRule type="containsText" dxfId="350" priority="375" operator="containsText" text="EXTREMO">
      <formula>NOT(ISERROR(SEARCH("EXTREMO",S234)))</formula>
    </cfRule>
    <cfRule type="containsText" dxfId="349" priority="376" operator="containsText" text="BAJO">
      <formula>NOT(ISERROR(SEARCH("BAJO",S234)))</formula>
    </cfRule>
  </conditionalFormatting>
  <conditionalFormatting sqref="AN12">
    <cfRule type="containsText" dxfId="348" priority="361" operator="containsText" text="MODERADO">
      <formula>NOT(ISERROR(SEARCH("MODERADO",AN12)))</formula>
    </cfRule>
    <cfRule type="containsText" dxfId="347" priority="362" operator="containsText" text="ALTO">
      <formula>NOT(ISERROR(SEARCH("ALTO",AN12)))</formula>
    </cfRule>
    <cfRule type="containsText" dxfId="346" priority="363" operator="containsText" text="EXTREMO">
      <formula>NOT(ISERROR(SEARCH("EXTREMO",AN12)))</formula>
    </cfRule>
    <cfRule type="containsText" dxfId="345" priority="364" operator="containsText" text="BAJO">
      <formula>NOT(ISERROR(SEARCH("BAJO",AN12)))</formula>
    </cfRule>
  </conditionalFormatting>
  <conditionalFormatting sqref="S76 S78">
    <cfRule type="containsText" dxfId="344" priority="357" operator="containsText" text="MODERADO">
      <formula>NOT(ISERROR(SEARCH("MODERADO",S76)))</formula>
    </cfRule>
    <cfRule type="containsText" dxfId="343" priority="358" operator="containsText" text="ALTO">
      <formula>NOT(ISERROR(SEARCH("ALTO",S76)))</formula>
    </cfRule>
    <cfRule type="containsText" dxfId="342" priority="359" operator="containsText" text="EXTREMO">
      <formula>NOT(ISERROR(SEARCH("EXTREMO",S76)))</formula>
    </cfRule>
    <cfRule type="containsText" dxfId="341" priority="360" operator="containsText" text="BAJO">
      <formula>NOT(ISERROR(SEARCH("BAJO",S76)))</formula>
    </cfRule>
  </conditionalFormatting>
  <conditionalFormatting sqref="AN76">
    <cfRule type="containsText" dxfId="340" priority="353" operator="containsText" text="MODERADO">
      <formula>NOT(ISERROR(SEARCH("MODERADO",AN76)))</formula>
    </cfRule>
    <cfRule type="containsText" dxfId="339" priority="354" operator="containsText" text="ALTO">
      <formula>NOT(ISERROR(SEARCH("ALTO",AN76)))</formula>
    </cfRule>
    <cfRule type="containsText" dxfId="338" priority="355" operator="containsText" text="EXTREMO">
      <formula>NOT(ISERROR(SEARCH("EXTREMO",AN76)))</formula>
    </cfRule>
    <cfRule type="containsText" dxfId="337" priority="356" operator="containsText" text="BAJO">
      <formula>NOT(ISERROR(SEARCH("BAJO",AN76)))</formula>
    </cfRule>
  </conditionalFormatting>
  <conditionalFormatting sqref="AN78">
    <cfRule type="containsText" dxfId="336" priority="349" operator="containsText" text="MODERADO">
      <formula>NOT(ISERROR(SEARCH("MODERADO",AN78)))</formula>
    </cfRule>
    <cfRule type="containsText" dxfId="335" priority="350" operator="containsText" text="ALTO">
      <formula>NOT(ISERROR(SEARCH("ALTO",AN78)))</formula>
    </cfRule>
    <cfRule type="containsText" dxfId="334" priority="351" operator="containsText" text="EXTREMO">
      <formula>NOT(ISERROR(SEARCH("EXTREMO",AN78)))</formula>
    </cfRule>
    <cfRule type="containsText" dxfId="333" priority="352" operator="containsText" text="BAJO">
      <formula>NOT(ISERROR(SEARCH("BAJO",AN78)))</formula>
    </cfRule>
  </conditionalFormatting>
  <conditionalFormatting sqref="AN177:AN178 AN180:AN181">
    <cfRule type="containsText" dxfId="332" priority="341" operator="containsText" text="MODERADO">
      <formula>NOT(ISERROR(SEARCH("MODERADO",AN177)))</formula>
    </cfRule>
    <cfRule type="containsText" dxfId="331" priority="342" operator="containsText" text="ALTO">
      <formula>NOT(ISERROR(SEARCH("ALTO",AN177)))</formula>
    </cfRule>
    <cfRule type="containsText" dxfId="330" priority="343" operator="containsText" text="EXTREMO">
      <formula>NOT(ISERROR(SEARCH("EXTREMO",AN177)))</formula>
    </cfRule>
    <cfRule type="containsText" dxfId="329" priority="344" operator="containsText" text="BAJO">
      <formula>NOT(ISERROR(SEARCH("BAJO",AN177)))</formula>
    </cfRule>
  </conditionalFormatting>
  <conditionalFormatting sqref="S177:S178 S180:S181">
    <cfRule type="containsText" dxfId="328" priority="345" operator="containsText" text="MODERADO">
      <formula>NOT(ISERROR(SEARCH("MODERADO",S177)))</formula>
    </cfRule>
    <cfRule type="containsText" dxfId="327" priority="346" operator="containsText" text="ALTO">
      <formula>NOT(ISERROR(SEARCH("ALTO",S177)))</formula>
    </cfRule>
    <cfRule type="containsText" dxfId="326" priority="347" operator="containsText" text="EXTREMO">
      <formula>NOT(ISERROR(SEARCH("EXTREMO",S177)))</formula>
    </cfRule>
    <cfRule type="containsText" dxfId="325" priority="348" operator="containsText" text="BAJO">
      <formula>NOT(ISERROR(SEARCH("BAJO",S177)))</formula>
    </cfRule>
  </conditionalFormatting>
  <conditionalFormatting sqref="AN216:AN219">
    <cfRule type="containsText" dxfId="324" priority="325" operator="containsText" text="MODERADO">
      <formula>NOT(ISERROR(SEARCH("MODERADO",AN216)))</formula>
    </cfRule>
    <cfRule type="containsText" dxfId="323" priority="326" operator="containsText" text="ALTO">
      <formula>NOT(ISERROR(SEARCH("ALTO",AN216)))</formula>
    </cfRule>
    <cfRule type="containsText" dxfId="322" priority="327" operator="containsText" text="EXTREMO">
      <formula>NOT(ISERROR(SEARCH("EXTREMO",AN216)))</formula>
    </cfRule>
    <cfRule type="containsText" dxfId="321" priority="328" operator="containsText" text="BAJO">
      <formula>NOT(ISERROR(SEARCH("BAJO",AN216)))</formula>
    </cfRule>
  </conditionalFormatting>
  <conditionalFormatting sqref="S216:S219">
    <cfRule type="containsText" dxfId="320" priority="329" operator="containsText" text="MODERADO">
      <formula>NOT(ISERROR(SEARCH("MODERADO",S216)))</formula>
    </cfRule>
    <cfRule type="containsText" dxfId="319" priority="330" operator="containsText" text="ALTO">
      <formula>NOT(ISERROR(SEARCH("ALTO",S216)))</formula>
    </cfRule>
    <cfRule type="containsText" dxfId="318" priority="331" operator="containsText" text="EXTREMO">
      <formula>NOT(ISERROR(SEARCH("EXTREMO",S216)))</formula>
    </cfRule>
    <cfRule type="containsText" dxfId="317" priority="332" operator="containsText" text="BAJO">
      <formula>NOT(ISERROR(SEARCH("BAJO",S216)))</formula>
    </cfRule>
  </conditionalFormatting>
  <conditionalFormatting sqref="S225:S226">
    <cfRule type="containsText" dxfId="316" priority="321" operator="containsText" text="MODERADO">
      <formula>NOT(ISERROR(SEARCH("MODERADO",S225)))</formula>
    </cfRule>
    <cfRule type="containsText" dxfId="315" priority="322" operator="containsText" text="ALTO">
      <formula>NOT(ISERROR(SEARCH("ALTO",S225)))</formula>
    </cfRule>
    <cfRule type="containsText" dxfId="314" priority="323" operator="containsText" text="EXTREMO">
      <formula>NOT(ISERROR(SEARCH("EXTREMO",S225)))</formula>
    </cfRule>
    <cfRule type="containsText" dxfId="313" priority="324" operator="containsText" text="BAJO">
      <formula>NOT(ISERROR(SEARCH("BAJO",S225)))</formula>
    </cfRule>
  </conditionalFormatting>
  <conditionalFormatting sqref="AN225:AN226">
    <cfRule type="containsText" dxfId="312" priority="317" operator="containsText" text="MODERADO">
      <formula>NOT(ISERROR(SEARCH("MODERADO",AN225)))</formula>
    </cfRule>
    <cfRule type="containsText" dxfId="311" priority="318" operator="containsText" text="ALTO">
      <formula>NOT(ISERROR(SEARCH("ALTO",AN225)))</formula>
    </cfRule>
    <cfRule type="containsText" dxfId="310" priority="319" operator="containsText" text="EXTREMO">
      <formula>NOT(ISERROR(SEARCH("EXTREMO",AN225)))</formula>
    </cfRule>
    <cfRule type="containsText" dxfId="309" priority="320" operator="containsText" text="BAJO">
      <formula>NOT(ISERROR(SEARCH("BAJO",AN225)))</formula>
    </cfRule>
  </conditionalFormatting>
  <conditionalFormatting sqref="AN227">
    <cfRule type="containsText" dxfId="308" priority="297" operator="containsText" text="MODERADO">
      <formula>NOT(ISERROR(SEARCH("MODERADO",AN227)))</formula>
    </cfRule>
    <cfRule type="containsText" dxfId="307" priority="298" operator="containsText" text="ALTO">
      <formula>NOT(ISERROR(SEARCH("ALTO",AN227)))</formula>
    </cfRule>
    <cfRule type="containsText" dxfId="306" priority="299" operator="containsText" text="EXTREMO">
      <formula>NOT(ISERROR(SEARCH("EXTREMO",AN227)))</formula>
    </cfRule>
    <cfRule type="containsText" dxfId="305" priority="300" operator="containsText" text="BAJO">
      <formula>NOT(ISERROR(SEARCH("BAJO",AN227)))</formula>
    </cfRule>
  </conditionalFormatting>
  <conditionalFormatting sqref="AN229">
    <cfRule type="containsText" dxfId="304" priority="293" operator="containsText" text="MODERADO">
      <formula>NOT(ISERROR(SEARCH("MODERADO",AN229)))</formula>
    </cfRule>
    <cfRule type="containsText" dxfId="303" priority="294" operator="containsText" text="ALTO">
      <formula>NOT(ISERROR(SEARCH("ALTO",AN229)))</formula>
    </cfRule>
    <cfRule type="containsText" dxfId="302" priority="295" operator="containsText" text="EXTREMO">
      <formula>NOT(ISERROR(SEARCH("EXTREMO",AN229)))</formula>
    </cfRule>
    <cfRule type="containsText" dxfId="301" priority="296" operator="containsText" text="BAJO">
      <formula>NOT(ISERROR(SEARCH("BAJO",AN229)))</formula>
    </cfRule>
  </conditionalFormatting>
  <conditionalFormatting sqref="AN222">
    <cfRule type="containsText" dxfId="300" priority="273" operator="containsText" text="MODERADO">
      <formula>NOT(ISERROR(SEARCH("MODERADO",AN222)))</formula>
    </cfRule>
    <cfRule type="containsText" dxfId="299" priority="274" operator="containsText" text="ALTO">
      <formula>NOT(ISERROR(SEARCH("ALTO",AN222)))</formula>
    </cfRule>
    <cfRule type="containsText" dxfId="298" priority="275" operator="containsText" text="EXTREMO">
      <formula>NOT(ISERROR(SEARCH("EXTREMO",AN222)))</formula>
    </cfRule>
    <cfRule type="containsText" dxfId="297" priority="276" operator="containsText" text="BAJO">
      <formula>NOT(ISERROR(SEARCH("BAJO",AN222)))</formula>
    </cfRule>
  </conditionalFormatting>
  <conditionalFormatting sqref="S222">
    <cfRule type="containsText" dxfId="296" priority="277" operator="containsText" text="MODERADO">
      <formula>NOT(ISERROR(SEARCH("MODERADO",S222)))</formula>
    </cfRule>
    <cfRule type="containsText" dxfId="295" priority="278" operator="containsText" text="ALTO">
      <formula>NOT(ISERROR(SEARCH("ALTO",S222)))</formula>
    </cfRule>
    <cfRule type="containsText" dxfId="294" priority="279" operator="containsText" text="EXTREMO">
      <formula>NOT(ISERROR(SEARCH("EXTREMO",S222)))</formula>
    </cfRule>
    <cfRule type="containsText" dxfId="293" priority="280" operator="containsText" text="BAJO">
      <formula>NOT(ISERROR(SEARCH("BAJO",S222)))</formula>
    </cfRule>
  </conditionalFormatting>
  <conditionalFormatting sqref="AN220">
    <cfRule type="containsText" dxfId="292" priority="265" operator="containsText" text="MODERADO">
      <formula>NOT(ISERROR(SEARCH("MODERADO",AN220)))</formula>
    </cfRule>
    <cfRule type="containsText" dxfId="291" priority="266" operator="containsText" text="ALTO">
      <formula>NOT(ISERROR(SEARCH("ALTO",AN220)))</formula>
    </cfRule>
    <cfRule type="containsText" dxfId="290" priority="267" operator="containsText" text="EXTREMO">
      <formula>NOT(ISERROR(SEARCH("EXTREMO",AN220)))</formula>
    </cfRule>
    <cfRule type="containsText" dxfId="289" priority="268" operator="containsText" text="BAJO">
      <formula>NOT(ISERROR(SEARCH("BAJO",AN220)))</formula>
    </cfRule>
  </conditionalFormatting>
  <conditionalFormatting sqref="S221">
    <cfRule type="containsText" dxfId="288" priority="257" operator="containsText" text="MODERADO">
      <formula>NOT(ISERROR(SEARCH("MODERADO",S221)))</formula>
    </cfRule>
    <cfRule type="containsText" dxfId="287" priority="258" operator="containsText" text="ALTO">
      <formula>NOT(ISERROR(SEARCH("ALTO",S221)))</formula>
    </cfRule>
    <cfRule type="containsText" dxfId="286" priority="259" operator="containsText" text="EXTREMO">
      <formula>NOT(ISERROR(SEARCH("EXTREMO",S221)))</formula>
    </cfRule>
    <cfRule type="containsText" dxfId="285" priority="260" operator="containsText" text="BAJO">
      <formula>NOT(ISERROR(SEARCH("BAJO",S221)))</formula>
    </cfRule>
  </conditionalFormatting>
  <conditionalFormatting sqref="S220">
    <cfRule type="containsText" dxfId="284" priority="269" operator="containsText" text="MODERADO">
      <formula>NOT(ISERROR(SEARCH("MODERADO",S220)))</formula>
    </cfRule>
    <cfRule type="containsText" dxfId="283" priority="270" operator="containsText" text="ALTO">
      <formula>NOT(ISERROR(SEARCH("ALTO",S220)))</formula>
    </cfRule>
    <cfRule type="containsText" dxfId="282" priority="271" operator="containsText" text="EXTREMO">
      <formula>NOT(ISERROR(SEARCH("EXTREMO",S220)))</formula>
    </cfRule>
    <cfRule type="containsText" dxfId="281" priority="272" operator="containsText" text="BAJO">
      <formula>NOT(ISERROR(SEARCH("BAJO",S220)))</formula>
    </cfRule>
  </conditionalFormatting>
  <conditionalFormatting sqref="AN223">
    <cfRule type="containsText" dxfId="280" priority="249" operator="containsText" text="MODERADO">
      <formula>NOT(ISERROR(SEARCH("MODERADO",AN223)))</formula>
    </cfRule>
    <cfRule type="containsText" dxfId="279" priority="250" operator="containsText" text="ALTO">
      <formula>NOT(ISERROR(SEARCH("ALTO",AN223)))</formula>
    </cfRule>
    <cfRule type="containsText" dxfId="278" priority="251" operator="containsText" text="EXTREMO">
      <formula>NOT(ISERROR(SEARCH("EXTREMO",AN223)))</formula>
    </cfRule>
    <cfRule type="containsText" dxfId="277" priority="252" operator="containsText" text="BAJO">
      <formula>NOT(ISERROR(SEARCH("BAJO",AN223)))</formula>
    </cfRule>
  </conditionalFormatting>
  <conditionalFormatting sqref="AN224">
    <cfRule type="containsText" dxfId="276" priority="241" operator="containsText" text="MODERADO">
      <formula>NOT(ISERROR(SEARCH("MODERADO",AN224)))</formula>
    </cfRule>
    <cfRule type="containsText" dxfId="275" priority="242" operator="containsText" text="ALTO">
      <formula>NOT(ISERROR(SEARCH("ALTO",AN224)))</formula>
    </cfRule>
    <cfRule type="containsText" dxfId="274" priority="243" operator="containsText" text="EXTREMO">
      <formula>NOT(ISERROR(SEARCH("EXTREMO",AN224)))</formula>
    </cfRule>
    <cfRule type="containsText" dxfId="273" priority="244" operator="containsText" text="BAJO">
      <formula>NOT(ISERROR(SEARCH("BAJO",AN224)))</formula>
    </cfRule>
  </conditionalFormatting>
  <conditionalFormatting sqref="AN221">
    <cfRule type="containsText" dxfId="272" priority="261" operator="containsText" text="MODERADO">
      <formula>NOT(ISERROR(SEARCH("MODERADO",AN221)))</formula>
    </cfRule>
    <cfRule type="containsText" dxfId="271" priority="262" operator="containsText" text="ALTO">
      <formula>NOT(ISERROR(SEARCH("ALTO",AN221)))</formula>
    </cfRule>
    <cfRule type="containsText" dxfId="270" priority="263" operator="containsText" text="EXTREMO">
      <formula>NOT(ISERROR(SEARCH("EXTREMO",AN221)))</formula>
    </cfRule>
    <cfRule type="containsText" dxfId="269" priority="264" operator="containsText" text="BAJO">
      <formula>NOT(ISERROR(SEARCH("BAJO",AN221)))</formula>
    </cfRule>
  </conditionalFormatting>
  <conditionalFormatting sqref="S223">
    <cfRule type="containsText" dxfId="268" priority="253" operator="containsText" text="MODERADO">
      <formula>NOT(ISERROR(SEARCH("MODERADO",S223)))</formula>
    </cfRule>
    <cfRule type="containsText" dxfId="267" priority="254" operator="containsText" text="ALTO">
      <formula>NOT(ISERROR(SEARCH("ALTO",S223)))</formula>
    </cfRule>
    <cfRule type="containsText" dxfId="266" priority="255" operator="containsText" text="EXTREMO">
      <formula>NOT(ISERROR(SEARCH("EXTREMO",S223)))</formula>
    </cfRule>
    <cfRule type="containsText" dxfId="265" priority="256" operator="containsText" text="BAJO">
      <formula>NOT(ISERROR(SEARCH("BAJO",S223)))</formula>
    </cfRule>
  </conditionalFormatting>
  <conditionalFormatting sqref="S224">
    <cfRule type="containsText" dxfId="264" priority="245" operator="containsText" text="MODERADO">
      <formula>NOT(ISERROR(SEARCH("MODERADO",S224)))</formula>
    </cfRule>
    <cfRule type="containsText" dxfId="263" priority="246" operator="containsText" text="ALTO">
      <formula>NOT(ISERROR(SEARCH("ALTO",S224)))</formula>
    </cfRule>
    <cfRule type="containsText" dxfId="262" priority="247" operator="containsText" text="EXTREMO">
      <formula>NOT(ISERROR(SEARCH("EXTREMO",S224)))</formula>
    </cfRule>
    <cfRule type="containsText" dxfId="261" priority="248" operator="containsText" text="BAJO">
      <formula>NOT(ISERROR(SEARCH("BAJO",S224)))</formula>
    </cfRule>
  </conditionalFormatting>
  <conditionalFormatting sqref="S228">
    <cfRule type="containsText" dxfId="260" priority="237" operator="containsText" text="MODERADO">
      <formula>NOT(ISERROR(SEARCH("MODERADO",S228)))</formula>
    </cfRule>
    <cfRule type="containsText" dxfId="259" priority="238" operator="containsText" text="ALTO">
      <formula>NOT(ISERROR(SEARCH("ALTO",S228)))</formula>
    </cfRule>
    <cfRule type="containsText" dxfId="258" priority="239" operator="containsText" text="EXTREMO">
      <formula>NOT(ISERROR(SEARCH("EXTREMO",S228)))</formula>
    </cfRule>
    <cfRule type="containsText" dxfId="257" priority="240" operator="containsText" text="BAJO">
      <formula>NOT(ISERROR(SEARCH("BAJO",S228)))</formula>
    </cfRule>
  </conditionalFormatting>
  <conditionalFormatting sqref="AN228">
    <cfRule type="containsText" dxfId="256" priority="233" operator="containsText" text="MODERADO">
      <formula>NOT(ISERROR(SEARCH("MODERADO",AN228)))</formula>
    </cfRule>
    <cfRule type="containsText" dxfId="255" priority="234" operator="containsText" text="ALTO">
      <formula>NOT(ISERROR(SEARCH("ALTO",AN228)))</formula>
    </cfRule>
    <cfRule type="containsText" dxfId="254" priority="235" operator="containsText" text="EXTREMO">
      <formula>NOT(ISERROR(SEARCH("EXTREMO",AN228)))</formula>
    </cfRule>
    <cfRule type="containsText" dxfId="253" priority="236" operator="containsText" text="BAJO">
      <formula>NOT(ISERROR(SEARCH("BAJO",AN228)))</formula>
    </cfRule>
  </conditionalFormatting>
  <conditionalFormatting sqref="AN185 S185 S187 AN187 AN190 S190 S192 AN192 AN194 S194">
    <cfRule type="containsText" dxfId="252" priority="229" operator="containsText" text="MODERADO">
      <formula>NOT(ISERROR(SEARCH("MODERADO",S185)))</formula>
    </cfRule>
    <cfRule type="containsText" dxfId="251" priority="230" operator="containsText" text="ALTO">
      <formula>NOT(ISERROR(SEARCH("ALTO",S185)))</formula>
    </cfRule>
    <cfRule type="containsText" dxfId="250" priority="231" operator="containsText" text="EXTREMO">
      <formula>NOT(ISERROR(SEARCH("EXTREMO",S185)))</formula>
    </cfRule>
    <cfRule type="containsText" dxfId="249" priority="232" operator="containsText" text="BAJO">
      <formula>NOT(ISERROR(SEARCH("BAJO",S185)))</formula>
    </cfRule>
  </conditionalFormatting>
  <conditionalFormatting sqref="S15">
    <cfRule type="containsText" dxfId="248" priority="201" operator="containsText" text="MODERADO">
      <formula>NOT(ISERROR(SEARCH("MODERADO",S15)))</formula>
    </cfRule>
    <cfRule type="containsText" dxfId="247" priority="202" operator="containsText" text="ALTO">
      <formula>NOT(ISERROR(SEARCH("ALTO",S15)))</formula>
    </cfRule>
    <cfRule type="containsText" dxfId="246" priority="203" operator="containsText" text="EXTREMO">
      <formula>NOT(ISERROR(SEARCH("EXTREMO",S15)))</formula>
    </cfRule>
    <cfRule type="containsText" dxfId="245" priority="204" operator="containsText" text="BAJO">
      <formula>NOT(ISERROR(SEARCH("BAJO",S15)))</formula>
    </cfRule>
  </conditionalFormatting>
  <conditionalFormatting sqref="AN15">
    <cfRule type="containsText" dxfId="244" priority="197" operator="containsText" text="MODERADO">
      <formula>NOT(ISERROR(SEARCH("MODERADO",AN15)))</formula>
    </cfRule>
    <cfRule type="containsText" dxfId="243" priority="198" operator="containsText" text="ALTO">
      <formula>NOT(ISERROR(SEARCH("ALTO",AN15)))</formula>
    </cfRule>
    <cfRule type="containsText" dxfId="242" priority="199" operator="containsText" text="EXTREMO">
      <formula>NOT(ISERROR(SEARCH("EXTREMO",AN15)))</formula>
    </cfRule>
    <cfRule type="containsText" dxfId="241" priority="200" operator="containsText" text="BAJO">
      <formula>NOT(ISERROR(SEARCH("BAJO",AN15)))</formula>
    </cfRule>
  </conditionalFormatting>
  <conditionalFormatting sqref="AN16:AN20">
    <cfRule type="containsText" dxfId="240" priority="189" operator="containsText" text="MODERADO">
      <formula>NOT(ISERROR(SEARCH("MODERADO",AN16)))</formula>
    </cfRule>
    <cfRule type="containsText" dxfId="239" priority="190" operator="containsText" text="ALTO">
      <formula>NOT(ISERROR(SEARCH("ALTO",AN16)))</formula>
    </cfRule>
    <cfRule type="containsText" dxfId="238" priority="191" operator="containsText" text="EXTREMO">
      <formula>NOT(ISERROR(SEARCH("EXTREMO",AN16)))</formula>
    </cfRule>
    <cfRule type="containsText" dxfId="237" priority="192" operator="containsText" text="BAJO">
      <formula>NOT(ISERROR(SEARCH("BAJO",AN16)))</formula>
    </cfRule>
  </conditionalFormatting>
  <conditionalFormatting sqref="S16:S17 S19:S20">
    <cfRule type="containsText" dxfId="236" priority="193" operator="containsText" text="MODERADO">
      <formula>NOT(ISERROR(SEARCH("MODERADO",S16)))</formula>
    </cfRule>
    <cfRule type="containsText" dxfId="235" priority="194" operator="containsText" text="ALTO">
      <formula>NOT(ISERROR(SEARCH("ALTO",S16)))</formula>
    </cfRule>
    <cfRule type="containsText" dxfId="234" priority="195" operator="containsText" text="EXTREMO">
      <formula>NOT(ISERROR(SEARCH("EXTREMO",S16)))</formula>
    </cfRule>
    <cfRule type="containsText" dxfId="233" priority="196" operator="containsText" text="BAJO">
      <formula>NOT(ISERROR(SEARCH("BAJO",S16)))</formula>
    </cfRule>
  </conditionalFormatting>
  <conditionalFormatting sqref="AN257:AN258">
    <cfRule type="containsText" dxfId="232" priority="181" operator="containsText" text="MODERADO">
      <formula>NOT(ISERROR(SEARCH("MODERADO",AN257)))</formula>
    </cfRule>
    <cfRule type="containsText" dxfId="231" priority="182" operator="containsText" text="ALTO">
      <formula>NOT(ISERROR(SEARCH("ALTO",AN257)))</formula>
    </cfRule>
    <cfRule type="containsText" dxfId="230" priority="183" operator="containsText" text="EXTREMO">
      <formula>NOT(ISERROR(SEARCH("EXTREMO",AN257)))</formula>
    </cfRule>
    <cfRule type="containsText" dxfId="229" priority="184" operator="containsText" text="BAJO">
      <formula>NOT(ISERROR(SEARCH("BAJO",AN257)))</formula>
    </cfRule>
  </conditionalFormatting>
  <conditionalFormatting sqref="S257:S258">
    <cfRule type="containsText" dxfId="228" priority="185" operator="containsText" text="MODERADO">
      <formula>NOT(ISERROR(SEARCH("MODERADO",S257)))</formula>
    </cfRule>
    <cfRule type="containsText" dxfId="227" priority="186" operator="containsText" text="ALTO">
      <formula>NOT(ISERROR(SEARCH("ALTO",S257)))</formula>
    </cfRule>
    <cfRule type="containsText" dxfId="226" priority="187" operator="containsText" text="EXTREMO">
      <formula>NOT(ISERROR(SEARCH("EXTREMO",S257)))</formula>
    </cfRule>
    <cfRule type="containsText" dxfId="225" priority="188" operator="containsText" text="BAJO">
      <formula>NOT(ISERROR(SEARCH("BAJO",S257)))</formula>
    </cfRule>
  </conditionalFormatting>
  <conditionalFormatting sqref="AN188:AN189">
    <cfRule type="containsText" dxfId="224" priority="177" operator="containsText" text="MODERADO">
      <formula>NOT(ISERROR(SEARCH("MODERADO",AN188)))</formula>
    </cfRule>
    <cfRule type="containsText" dxfId="223" priority="178" operator="containsText" text="ALTO">
      <formula>NOT(ISERROR(SEARCH("ALTO",AN188)))</formula>
    </cfRule>
    <cfRule type="containsText" dxfId="222" priority="179" operator="containsText" text="EXTREMO">
      <formula>NOT(ISERROR(SEARCH("EXTREMO",AN188)))</formula>
    </cfRule>
    <cfRule type="containsText" dxfId="221" priority="180" operator="containsText" text="BAJO">
      <formula>NOT(ISERROR(SEARCH("BAJO",AN188)))</formula>
    </cfRule>
  </conditionalFormatting>
  <conditionalFormatting sqref="AN77">
    <cfRule type="containsText" dxfId="220" priority="173" operator="containsText" text="MODERADO">
      <formula>NOT(ISERROR(SEARCH("MODERADO",AN77)))</formula>
    </cfRule>
    <cfRule type="containsText" dxfId="219" priority="174" operator="containsText" text="ALTO">
      <formula>NOT(ISERROR(SEARCH("ALTO",AN77)))</formula>
    </cfRule>
    <cfRule type="containsText" dxfId="218" priority="175" operator="containsText" text="EXTREMO">
      <formula>NOT(ISERROR(SEARCH("EXTREMO",AN77)))</formula>
    </cfRule>
    <cfRule type="containsText" dxfId="217" priority="176" operator="containsText" text="BAJO">
      <formula>NOT(ISERROR(SEARCH("BAJO",AN77)))</formula>
    </cfRule>
  </conditionalFormatting>
  <conditionalFormatting sqref="S72">
    <cfRule type="containsText" dxfId="216" priority="169" operator="containsText" text="MODERADO">
      <formula>NOT(ISERROR(SEARCH("MODERADO",S72)))</formula>
    </cfRule>
    <cfRule type="containsText" dxfId="215" priority="170" operator="containsText" text="ALTO">
      <formula>NOT(ISERROR(SEARCH("ALTO",S72)))</formula>
    </cfRule>
    <cfRule type="containsText" dxfId="214" priority="171" operator="containsText" text="EXTREMO">
      <formula>NOT(ISERROR(SEARCH("EXTREMO",S72)))</formula>
    </cfRule>
    <cfRule type="containsText" dxfId="213" priority="172" operator="containsText" text="BAJO">
      <formula>NOT(ISERROR(SEARCH("BAJO",S72)))</formula>
    </cfRule>
  </conditionalFormatting>
  <conditionalFormatting sqref="AN72:AN75">
    <cfRule type="containsText" dxfId="212" priority="165" operator="containsText" text="MODERADO">
      <formula>NOT(ISERROR(SEARCH("MODERADO",AN72)))</formula>
    </cfRule>
    <cfRule type="containsText" dxfId="211" priority="166" operator="containsText" text="ALTO">
      <formula>NOT(ISERROR(SEARCH("ALTO",AN72)))</formula>
    </cfRule>
    <cfRule type="containsText" dxfId="210" priority="167" operator="containsText" text="EXTREMO">
      <formula>NOT(ISERROR(SEARCH("EXTREMO",AN72)))</formula>
    </cfRule>
    <cfRule type="containsText" dxfId="209" priority="168" operator="containsText" text="BAJO">
      <formula>NOT(ISERROR(SEARCH("BAJO",AN72)))</formula>
    </cfRule>
  </conditionalFormatting>
  <conditionalFormatting sqref="S73:S75">
    <cfRule type="containsText" dxfId="208" priority="161" operator="containsText" text="MODERADO">
      <formula>NOT(ISERROR(SEARCH("MODERADO",S73)))</formula>
    </cfRule>
    <cfRule type="containsText" dxfId="207" priority="162" operator="containsText" text="ALTO">
      <formula>NOT(ISERROR(SEARCH("ALTO",S73)))</formula>
    </cfRule>
    <cfRule type="containsText" dxfId="206" priority="163" operator="containsText" text="EXTREMO">
      <formula>NOT(ISERROR(SEARCH("EXTREMO",S73)))</formula>
    </cfRule>
    <cfRule type="containsText" dxfId="205" priority="164" operator="containsText" text="BAJO">
      <formula>NOT(ISERROR(SEARCH("BAJO",S73)))</formula>
    </cfRule>
  </conditionalFormatting>
  <conditionalFormatting sqref="AN179">
    <cfRule type="containsText" dxfId="204" priority="153" operator="containsText" text="MODERADO">
      <formula>NOT(ISERROR(SEARCH("MODERADO",AN179)))</formula>
    </cfRule>
    <cfRule type="containsText" dxfId="203" priority="154" operator="containsText" text="ALTO">
      <formula>NOT(ISERROR(SEARCH("ALTO",AN179)))</formula>
    </cfRule>
    <cfRule type="containsText" dxfId="202" priority="155" operator="containsText" text="EXTREMO">
      <formula>NOT(ISERROR(SEARCH("EXTREMO",AN179)))</formula>
    </cfRule>
    <cfRule type="containsText" dxfId="201" priority="156" operator="containsText" text="BAJO">
      <formula>NOT(ISERROR(SEARCH("BAJO",AN179)))</formula>
    </cfRule>
  </conditionalFormatting>
  <conditionalFormatting sqref="S179">
    <cfRule type="containsText" dxfId="200" priority="157" operator="containsText" text="MODERADO">
      <formula>NOT(ISERROR(SEARCH("MODERADO",S179)))</formula>
    </cfRule>
    <cfRule type="containsText" dxfId="199" priority="158" operator="containsText" text="ALTO">
      <formula>NOT(ISERROR(SEARCH("ALTO",S179)))</formula>
    </cfRule>
    <cfRule type="containsText" dxfId="198" priority="159" operator="containsText" text="EXTREMO">
      <formula>NOT(ISERROR(SEARCH("EXTREMO",S179)))</formula>
    </cfRule>
    <cfRule type="containsText" dxfId="197" priority="160" operator="containsText" text="BAJO">
      <formula>NOT(ISERROR(SEARCH("BAJO",S179)))</formula>
    </cfRule>
  </conditionalFormatting>
  <conditionalFormatting sqref="AN152:AN168">
    <cfRule type="containsText" dxfId="196" priority="145" operator="containsText" text="MODERADO">
      <formula>NOT(ISERROR(SEARCH("MODERADO",AN152)))</formula>
    </cfRule>
    <cfRule type="containsText" dxfId="195" priority="146" operator="containsText" text="ALTO">
      <formula>NOT(ISERROR(SEARCH("ALTO",AN152)))</formula>
    </cfRule>
    <cfRule type="containsText" dxfId="194" priority="147" operator="containsText" text="EXTREMO">
      <formula>NOT(ISERROR(SEARCH("EXTREMO",AN152)))</formula>
    </cfRule>
    <cfRule type="containsText" dxfId="193" priority="148" operator="containsText" text="BAJO">
      <formula>NOT(ISERROR(SEARCH("BAJO",AN152)))</formula>
    </cfRule>
  </conditionalFormatting>
  <conditionalFormatting sqref="AN45:AN49 S45:S49">
    <cfRule type="containsText" dxfId="192" priority="129" operator="containsText" text="MODERADO">
      <formula>NOT(ISERROR(SEARCH("MODERADO",S45)))</formula>
    </cfRule>
    <cfRule type="containsText" dxfId="191" priority="130" operator="containsText" text="ALTO">
      <formula>NOT(ISERROR(SEARCH("ALTO",S45)))</formula>
    </cfRule>
    <cfRule type="containsText" dxfId="190" priority="131" operator="containsText" text="EXTREMO">
      <formula>NOT(ISERROR(SEARCH("EXTREMO",S45)))</formula>
    </cfRule>
    <cfRule type="containsText" dxfId="189" priority="132" operator="containsText" text="BAJO">
      <formula>NOT(ISERROR(SEARCH("BAJO",S45)))</formula>
    </cfRule>
  </conditionalFormatting>
  <conditionalFormatting sqref="AN50:AN58 S50:S58">
    <cfRule type="containsText" dxfId="188" priority="125" operator="containsText" text="MODERADO">
      <formula>NOT(ISERROR(SEARCH("MODERADO",S50)))</formula>
    </cfRule>
    <cfRule type="containsText" dxfId="187" priority="126" operator="containsText" text="ALTO">
      <formula>NOT(ISERROR(SEARCH("ALTO",S50)))</formula>
    </cfRule>
    <cfRule type="containsText" dxfId="186" priority="127" operator="containsText" text="EXTREMO">
      <formula>NOT(ISERROR(SEARCH("EXTREMO",S50)))</formula>
    </cfRule>
    <cfRule type="containsText" dxfId="185" priority="128" operator="containsText" text="BAJO">
      <formula>NOT(ISERROR(SEARCH("BAJO",S50)))</formula>
    </cfRule>
  </conditionalFormatting>
  <conditionalFormatting sqref="S152:S168">
    <cfRule type="containsText" dxfId="184" priority="149" operator="containsText" text="MODERADO">
      <formula>NOT(ISERROR(SEARCH("MODERADO",S152)))</formula>
    </cfRule>
    <cfRule type="containsText" dxfId="183" priority="150" operator="containsText" text="ALTO">
      <formula>NOT(ISERROR(SEARCH("ALTO",S152)))</formula>
    </cfRule>
    <cfRule type="containsText" dxfId="182" priority="151" operator="containsText" text="EXTREMO">
      <formula>NOT(ISERROR(SEARCH("EXTREMO",S152)))</formula>
    </cfRule>
    <cfRule type="containsText" dxfId="181" priority="152" operator="containsText" text="BAJO">
      <formula>NOT(ISERROR(SEARCH("BAJO",S152)))</formula>
    </cfRule>
  </conditionalFormatting>
  <conditionalFormatting sqref="AN38:AN42 S37:S42">
    <cfRule type="containsText" dxfId="180" priority="141" operator="containsText" text="MODERADO">
      <formula>NOT(ISERROR(SEARCH("MODERADO",S37)))</formula>
    </cfRule>
    <cfRule type="containsText" dxfId="179" priority="142" operator="containsText" text="ALTO">
      <formula>NOT(ISERROR(SEARCH("ALTO",S37)))</formula>
    </cfRule>
    <cfRule type="containsText" dxfId="178" priority="143" operator="containsText" text="EXTREMO">
      <formula>NOT(ISERROR(SEARCH("EXTREMO",S37)))</formula>
    </cfRule>
    <cfRule type="containsText" dxfId="177" priority="144" operator="containsText" text="BAJO">
      <formula>NOT(ISERROR(SEARCH("BAJO",S37)))</formula>
    </cfRule>
  </conditionalFormatting>
  <conditionalFormatting sqref="AN37">
    <cfRule type="containsText" dxfId="176" priority="137" operator="containsText" text="MODERADO">
      <formula>NOT(ISERROR(SEARCH("MODERADO",AN37)))</formula>
    </cfRule>
    <cfRule type="containsText" dxfId="175" priority="138" operator="containsText" text="ALTO">
      <formula>NOT(ISERROR(SEARCH("ALTO",AN37)))</formula>
    </cfRule>
    <cfRule type="containsText" dxfId="174" priority="139" operator="containsText" text="EXTREMO">
      <formula>NOT(ISERROR(SEARCH("EXTREMO",AN37)))</formula>
    </cfRule>
    <cfRule type="containsText" dxfId="173" priority="140" operator="containsText" text="BAJO">
      <formula>NOT(ISERROR(SEARCH("BAJO",AN37)))</formula>
    </cfRule>
  </conditionalFormatting>
  <conditionalFormatting sqref="AN43:AN44 S43:S44">
    <cfRule type="containsText" dxfId="172" priority="133" operator="containsText" text="MODERADO">
      <formula>NOT(ISERROR(SEARCH("MODERADO",S43)))</formula>
    </cfRule>
    <cfRule type="containsText" dxfId="171" priority="134" operator="containsText" text="ALTO">
      <formula>NOT(ISERROR(SEARCH("ALTO",S43)))</formula>
    </cfRule>
    <cfRule type="containsText" dxfId="170" priority="135" operator="containsText" text="EXTREMO">
      <formula>NOT(ISERROR(SEARCH("EXTREMO",S43)))</formula>
    </cfRule>
    <cfRule type="containsText" dxfId="169" priority="136" operator="containsText" text="BAJO">
      <formula>NOT(ISERROR(SEARCH("BAJO",S43)))</formula>
    </cfRule>
  </conditionalFormatting>
  <conditionalFormatting sqref="S59">
    <cfRule type="containsText" dxfId="168" priority="121" operator="containsText" text="MODERADO">
      <formula>NOT(ISERROR(SEARCH("MODERADO",S59)))</formula>
    </cfRule>
    <cfRule type="containsText" dxfId="167" priority="122" operator="containsText" text="ALTO">
      <formula>NOT(ISERROR(SEARCH("ALTO",S59)))</formula>
    </cfRule>
    <cfRule type="containsText" dxfId="166" priority="123" operator="containsText" text="EXTREMO">
      <formula>NOT(ISERROR(SEARCH("EXTREMO",S59)))</formula>
    </cfRule>
    <cfRule type="containsText" dxfId="165" priority="124" operator="containsText" text="BAJO">
      <formula>NOT(ISERROR(SEARCH("BAJO",S59)))</formula>
    </cfRule>
  </conditionalFormatting>
  <conditionalFormatting sqref="AN59">
    <cfRule type="containsText" dxfId="164" priority="117" operator="containsText" text="MODERADO">
      <formula>NOT(ISERROR(SEARCH("MODERADO",AN59)))</formula>
    </cfRule>
    <cfRule type="containsText" dxfId="163" priority="118" operator="containsText" text="ALTO">
      <formula>NOT(ISERROR(SEARCH("ALTO",AN59)))</formula>
    </cfRule>
    <cfRule type="containsText" dxfId="162" priority="119" operator="containsText" text="EXTREMO">
      <formula>NOT(ISERROR(SEARCH("EXTREMO",AN59)))</formula>
    </cfRule>
    <cfRule type="containsText" dxfId="161" priority="120" operator="containsText" text="BAJO">
      <formula>NOT(ISERROR(SEARCH("BAJO",AN59)))</formula>
    </cfRule>
  </conditionalFormatting>
  <conditionalFormatting sqref="AN61">
    <cfRule type="containsText" dxfId="160" priority="113" operator="containsText" text="MODERADO">
      <formula>NOT(ISERROR(SEARCH("MODERADO",AN61)))</formula>
    </cfRule>
    <cfRule type="containsText" dxfId="159" priority="114" operator="containsText" text="ALTO">
      <formula>NOT(ISERROR(SEARCH("ALTO",AN61)))</formula>
    </cfRule>
    <cfRule type="containsText" dxfId="158" priority="115" operator="containsText" text="EXTREMO">
      <formula>NOT(ISERROR(SEARCH("EXTREMO",AN61)))</formula>
    </cfRule>
    <cfRule type="containsText" dxfId="157" priority="116" operator="containsText" text="BAJO">
      <formula>NOT(ISERROR(SEARCH("BAJO",AN61)))</formula>
    </cfRule>
  </conditionalFormatting>
  <conditionalFormatting sqref="S60">
    <cfRule type="containsText" dxfId="156" priority="109" operator="containsText" text="MODERADO">
      <formula>NOT(ISERROR(SEARCH("MODERADO",S60)))</formula>
    </cfRule>
    <cfRule type="containsText" dxfId="155" priority="110" operator="containsText" text="ALTO">
      <formula>NOT(ISERROR(SEARCH("ALTO",S60)))</formula>
    </cfRule>
    <cfRule type="containsText" dxfId="154" priority="111" operator="containsText" text="EXTREMO">
      <formula>NOT(ISERROR(SEARCH("EXTREMO",S60)))</formula>
    </cfRule>
    <cfRule type="containsText" dxfId="153" priority="112" operator="containsText" text="BAJO">
      <formula>NOT(ISERROR(SEARCH("BAJO",S60)))</formula>
    </cfRule>
  </conditionalFormatting>
  <conditionalFormatting sqref="AN60">
    <cfRule type="containsText" dxfId="152" priority="105" operator="containsText" text="MODERADO">
      <formula>NOT(ISERROR(SEARCH("MODERADO",AN60)))</formula>
    </cfRule>
    <cfRule type="containsText" dxfId="151" priority="106" operator="containsText" text="ALTO">
      <formula>NOT(ISERROR(SEARCH("ALTO",AN60)))</formula>
    </cfRule>
    <cfRule type="containsText" dxfId="150" priority="107" operator="containsText" text="EXTREMO">
      <formula>NOT(ISERROR(SEARCH("EXTREMO",AN60)))</formula>
    </cfRule>
    <cfRule type="containsText" dxfId="149" priority="108" operator="containsText" text="BAJO">
      <formula>NOT(ISERROR(SEARCH("BAJO",AN60)))</formula>
    </cfRule>
  </conditionalFormatting>
  <conditionalFormatting sqref="S61">
    <cfRule type="containsText" dxfId="148" priority="101" operator="containsText" text="MODERADO">
      <formula>NOT(ISERROR(SEARCH("MODERADO",S61)))</formula>
    </cfRule>
    <cfRule type="containsText" dxfId="147" priority="102" operator="containsText" text="ALTO">
      <formula>NOT(ISERROR(SEARCH("ALTO",S61)))</formula>
    </cfRule>
    <cfRule type="containsText" dxfId="146" priority="103" operator="containsText" text="EXTREMO">
      <formula>NOT(ISERROR(SEARCH("EXTREMO",S61)))</formula>
    </cfRule>
    <cfRule type="containsText" dxfId="145" priority="104" operator="containsText" text="BAJO">
      <formula>NOT(ISERROR(SEARCH("BAJO",S61)))</formula>
    </cfRule>
  </conditionalFormatting>
  <conditionalFormatting sqref="S34">
    <cfRule type="containsText" dxfId="144" priority="97" operator="containsText" text="MODERADO">
      <formula>NOT(ISERROR(SEARCH("MODERADO",S34)))</formula>
    </cfRule>
    <cfRule type="containsText" dxfId="143" priority="98" operator="containsText" text="ALTO">
      <formula>NOT(ISERROR(SEARCH("ALTO",S34)))</formula>
    </cfRule>
    <cfRule type="containsText" dxfId="142" priority="99" operator="containsText" text="EXTREMO">
      <formula>NOT(ISERROR(SEARCH("EXTREMO",S34)))</formula>
    </cfRule>
    <cfRule type="containsText" dxfId="141" priority="100" operator="containsText" text="BAJO">
      <formula>NOT(ISERROR(SEARCH("BAJO",S34)))</formula>
    </cfRule>
  </conditionalFormatting>
  <conditionalFormatting sqref="AN34">
    <cfRule type="containsText" dxfId="140" priority="93" operator="containsText" text="MODERADO">
      <formula>NOT(ISERROR(SEARCH("MODERADO",AN34)))</formula>
    </cfRule>
    <cfRule type="containsText" dxfId="139" priority="94" operator="containsText" text="ALTO">
      <formula>NOT(ISERROR(SEARCH("ALTO",AN34)))</formula>
    </cfRule>
    <cfRule type="containsText" dxfId="138" priority="95" operator="containsText" text="EXTREMO">
      <formula>NOT(ISERROR(SEARCH("EXTREMO",AN34)))</formula>
    </cfRule>
    <cfRule type="containsText" dxfId="137" priority="96" operator="containsText" text="BAJO">
      <formula>NOT(ISERROR(SEARCH("BAJO",AN34)))</formula>
    </cfRule>
  </conditionalFormatting>
  <conditionalFormatting sqref="AN35:AN36">
    <cfRule type="containsText" dxfId="136" priority="85" operator="containsText" text="MODERADO">
      <formula>NOT(ISERROR(SEARCH("MODERADO",AN35)))</formula>
    </cfRule>
    <cfRule type="containsText" dxfId="135" priority="86" operator="containsText" text="ALTO">
      <formula>NOT(ISERROR(SEARCH("ALTO",AN35)))</formula>
    </cfRule>
    <cfRule type="containsText" dxfId="134" priority="87" operator="containsText" text="EXTREMO">
      <formula>NOT(ISERROR(SEARCH("EXTREMO",AN35)))</formula>
    </cfRule>
    <cfRule type="containsText" dxfId="133" priority="88" operator="containsText" text="BAJO">
      <formula>NOT(ISERROR(SEARCH("BAJO",AN35)))</formula>
    </cfRule>
  </conditionalFormatting>
  <conditionalFormatting sqref="S35:S36">
    <cfRule type="containsText" dxfId="132" priority="89" operator="containsText" text="MODERADO">
      <formula>NOT(ISERROR(SEARCH("MODERADO",S35)))</formula>
    </cfRule>
    <cfRule type="containsText" dxfId="131" priority="90" operator="containsText" text="ALTO">
      <formula>NOT(ISERROR(SEARCH("ALTO",S35)))</formula>
    </cfRule>
    <cfRule type="containsText" dxfId="130" priority="91" operator="containsText" text="EXTREMO">
      <formula>NOT(ISERROR(SEARCH("EXTREMO",S35)))</formula>
    </cfRule>
    <cfRule type="containsText" dxfId="129" priority="92" operator="containsText" text="BAJO">
      <formula>NOT(ISERROR(SEARCH("BAJO",S35)))</formula>
    </cfRule>
  </conditionalFormatting>
  <conditionalFormatting sqref="AN97">
    <cfRule type="containsText" dxfId="128" priority="81" operator="containsText" text="MODERADO">
      <formula>NOT(ISERROR(SEARCH("MODERADO",AN97)))</formula>
    </cfRule>
    <cfRule type="containsText" dxfId="127" priority="82" operator="containsText" text="ALTO">
      <formula>NOT(ISERROR(SEARCH("ALTO",AN97)))</formula>
    </cfRule>
    <cfRule type="containsText" dxfId="126" priority="83" operator="containsText" text="EXTREMO">
      <formula>NOT(ISERROR(SEARCH("EXTREMO",AN97)))</formula>
    </cfRule>
    <cfRule type="containsText" dxfId="125" priority="84" operator="containsText" text="BAJO">
      <formula>NOT(ISERROR(SEARCH("BAJO",AN97)))</formula>
    </cfRule>
  </conditionalFormatting>
  <conditionalFormatting sqref="AN33">
    <cfRule type="containsText" dxfId="124" priority="77" operator="containsText" text="MODERADO">
      <formula>NOT(ISERROR(SEARCH("MODERADO",AN33)))</formula>
    </cfRule>
    <cfRule type="containsText" dxfId="123" priority="78" operator="containsText" text="ALTO">
      <formula>NOT(ISERROR(SEARCH("ALTO",AN33)))</formula>
    </cfRule>
    <cfRule type="containsText" dxfId="122" priority="79" operator="containsText" text="EXTREMO">
      <formula>NOT(ISERROR(SEARCH("EXTREMO",AN33)))</formula>
    </cfRule>
    <cfRule type="containsText" dxfId="121" priority="80" operator="containsText" text="BAJO">
      <formula>NOT(ISERROR(SEARCH("BAJO",AN33)))</formula>
    </cfRule>
  </conditionalFormatting>
  <conditionalFormatting sqref="S199">
    <cfRule type="containsText" dxfId="120" priority="65" operator="containsText" text="MODERADO">
      <formula>NOT(ISERROR(SEARCH("MODERADO",S199)))</formula>
    </cfRule>
    <cfRule type="containsText" dxfId="119" priority="66" operator="containsText" text="ALTO">
      <formula>NOT(ISERROR(SEARCH("ALTO",S199)))</formula>
    </cfRule>
    <cfRule type="containsText" dxfId="118" priority="67" operator="containsText" text="EXTREMO">
      <formula>NOT(ISERROR(SEARCH("EXTREMO",S199)))</formula>
    </cfRule>
    <cfRule type="containsText" dxfId="117" priority="68" operator="containsText" text="BAJO">
      <formula>NOT(ISERROR(SEARCH("BAJO",S199)))</formula>
    </cfRule>
  </conditionalFormatting>
  <conditionalFormatting sqref="AN199">
    <cfRule type="containsText" dxfId="116" priority="53" operator="containsText" text="MODERADO">
      <formula>NOT(ISERROR(SEARCH("MODERADO",AN199)))</formula>
    </cfRule>
    <cfRule type="containsText" dxfId="115" priority="54" operator="containsText" text="ALTO">
      <formula>NOT(ISERROR(SEARCH("ALTO",AN199)))</formula>
    </cfRule>
    <cfRule type="containsText" dxfId="114" priority="55" operator="containsText" text="EXTREMO">
      <formula>NOT(ISERROR(SEARCH("EXTREMO",AN199)))</formula>
    </cfRule>
    <cfRule type="containsText" dxfId="113" priority="56" operator="containsText" text="BAJO">
      <formula>NOT(ISERROR(SEARCH("BAJO",AN199)))</formula>
    </cfRule>
  </conditionalFormatting>
  <conditionalFormatting sqref="AN215">
    <cfRule type="containsText" dxfId="112" priority="41" operator="containsText" text="MODERADO">
      <formula>NOT(ISERROR(SEARCH("MODERADO",AN215)))</formula>
    </cfRule>
    <cfRule type="containsText" dxfId="111" priority="42" operator="containsText" text="ALTO">
      <formula>NOT(ISERROR(SEARCH("ALTO",AN215)))</formula>
    </cfRule>
    <cfRule type="containsText" dxfId="110" priority="43" operator="containsText" text="EXTREMO">
      <formula>NOT(ISERROR(SEARCH("EXTREMO",AN215)))</formula>
    </cfRule>
    <cfRule type="containsText" dxfId="109" priority="44" operator="containsText" text="BAJO">
      <formula>NOT(ISERROR(SEARCH("BAJO",AN215)))</formula>
    </cfRule>
  </conditionalFormatting>
  <conditionalFormatting sqref="S215">
    <cfRule type="containsText" dxfId="108" priority="45" operator="containsText" text="MODERADO">
      <formula>NOT(ISERROR(SEARCH("MODERADO",S215)))</formula>
    </cfRule>
    <cfRule type="containsText" dxfId="107" priority="46" operator="containsText" text="ALTO">
      <formula>NOT(ISERROR(SEARCH("ALTO",S215)))</formula>
    </cfRule>
    <cfRule type="containsText" dxfId="106" priority="47" operator="containsText" text="EXTREMO">
      <formula>NOT(ISERROR(SEARCH("EXTREMO",S215)))</formula>
    </cfRule>
    <cfRule type="containsText" dxfId="105" priority="48" operator="containsText" text="BAJO">
      <formula>NOT(ISERROR(SEARCH("BAJO",S215)))</formula>
    </cfRule>
  </conditionalFormatting>
  <conditionalFormatting sqref="S18">
    <cfRule type="containsText" dxfId="104" priority="37" operator="containsText" text="MODERADO">
      <formula>NOT(ISERROR(SEARCH("MODERADO",S18)))</formula>
    </cfRule>
    <cfRule type="containsText" dxfId="103" priority="38" operator="containsText" text="ALTO">
      <formula>NOT(ISERROR(SEARCH("ALTO",S18)))</formula>
    </cfRule>
    <cfRule type="containsText" dxfId="102" priority="39" operator="containsText" text="EXTREMO">
      <formula>NOT(ISERROR(SEARCH("EXTREMO",S18)))</formula>
    </cfRule>
    <cfRule type="containsText" dxfId="101" priority="40" operator="containsText" text="BAJO">
      <formula>NOT(ISERROR(SEARCH("BAJO",S18)))</formula>
    </cfRule>
  </conditionalFormatting>
  <conditionalFormatting sqref="S259">
    <cfRule type="containsText" dxfId="100" priority="33" operator="containsText" text="MODERADO">
      <formula>NOT(ISERROR(SEARCH("MODERADO",S259)))</formula>
    </cfRule>
    <cfRule type="containsText" dxfId="99" priority="34" operator="containsText" text="ALTO">
      <formula>NOT(ISERROR(SEARCH("ALTO",S259)))</formula>
    </cfRule>
    <cfRule type="containsText" dxfId="98" priority="35" operator="containsText" text="EXTREMO">
      <formula>NOT(ISERROR(SEARCH("EXTREMO",S259)))</formula>
    </cfRule>
    <cfRule type="containsText" dxfId="97" priority="36" operator="containsText" text="BAJO">
      <formula>NOT(ISERROR(SEARCH("BAJO",S259)))</formula>
    </cfRule>
  </conditionalFormatting>
  <conditionalFormatting sqref="AN259">
    <cfRule type="containsText" dxfId="96" priority="29" operator="containsText" text="MODERADO">
      <formula>NOT(ISERROR(SEARCH("MODERADO",AN259)))</formula>
    </cfRule>
    <cfRule type="containsText" dxfId="95" priority="30" operator="containsText" text="ALTO">
      <formula>NOT(ISERROR(SEARCH("ALTO",AN259)))</formula>
    </cfRule>
    <cfRule type="containsText" dxfId="94" priority="31" operator="containsText" text="EXTREMO">
      <formula>NOT(ISERROR(SEARCH("EXTREMO",AN259)))</formula>
    </cfRule>
    <cfRule type="containsText" dxfId="93" priority="32" operator="containsText" text="BAJO">
      <formula>NOT(ISERROR(SEARCH("BAJO",AN259)))</formula>
    </cfRule>
  </conditionalFormatting>
  <conditionalFormatting sqref="AN23:AN29 S23:S29 S32 AN32">
    <cfRule type="containsText" dxfId="92" priority="25" operator="containsText" text="MODERADO">
      <formula>NOT(ISERROR(SEARCH(("MODERADO"),(S240))))</formula>
    </cfRule>
  </conditionalFormatting>
  <conditionalFormatting sqref="AN23:AN29 S23:S29 S32 AN32">
    <cfRule type="containsText" dxfId="91" priority="26" operator="containsText" text="ALTO">
      <formula>NOT(ISERROR(SEARCH(("ALTO"),(S240))))</formula>
    </cfRule>
  </conditionalFormatting>
  <conditionalFormatting sqref="AN23:AN29 S23:S29 S32 AN32">
    <cfRule type="containsText" dxfId="90" priority="27" operator="containsText" text="EXTREMO">
      <formula>NOT(ISERROR(SEARCH(("EXTREMO"),(S240))))</formula>
    </cfRule>
  </conditionalFormatting>
  <conditionalFormatting sqref="AN23:AN29 S23:S29 S32 AN32">
    <cfRule type="containsText" dxfId="89" priority="28" operator="containsText" text="BAJO">
      <formula>NOT(ISERROR(SEARCH(("BAJO"),(S240))))</formula>
    </cfRule>
  </conditionalFormatting>
  <conditionalFormatting sqref="S191">
    <cfRule type="containsText" dxfId="88" priority="21" operator="containsText" text="MODERADO">
      <formula>NOT(ISERROR(SEARCH(("MODERADO"),(S408))))</formula>
    </cfRule>
  </conditionalFormatting>
  <conditionalFormatting sqref="S191">
    <cfRule type="containsText" dxfId="87" priority="22" operator="containsText" text="ALTO">
      <formula>NOT(ISERROR(SEARCH(("ALTO"),(S408))))</formula>
    </cfRule>
  </conditionalFormatting>
  <conditionalFormatting sqref="S191">
    <cfRule type="containsText" dxfId="86" priority="23" operator="containsText" text="EXTREMO">
      <formula>NOT(ISERROR(SEARCH(("EXTREMO"),(S408))))</formula>
    </cfRule>
  </conditionalFormatting>
  <conditionalFormatting sqref="S191">
    <cfRule type="containsText" dxfId="85" priority="24" operator="containsText" text="BAJO">
      <formula>NOT(ISERROR(SEARCH(("BAJO"),(S408))))</formula>
    </cfRule>
  </conditionalFormatting>
  <conditionalFormatting sqref="AN191">
    <cfRule type="containsText" dxfId="84" priority="17" operator="containsText" text="MODERADO">
      <formula>NOT(ISERROR(SEARCH("MODERADO",AN191)))</formula>
    </cfRule>
    <cfRule type="containsText" dxfId="83" priority="18" operator="containsText" text="ALTO">
      <formula>NOT(ISERROR(SEARCH("ALTO",AN191)))</formula>
    </cfRule>
    <cfRule type="containsText" dxfId="82" priority="19" operator="containsText" text="EXTREMO">
      <formula>NOT(ISERROR(SEARCH("EXTREMO",AN191)))</formula>
    </cfRule>
    <cfRule type="containsText" dxfId="81" priority="20" operator="containsText" text="BAJO">
      <formula>NOT(ISERROR(SEARCH("BAJO",AN191)))</formula>
    </cfRule>
  </conditionalFormatting>
  <conditionalFormatting sqref="S193">
    <cfRule type="containsText" dxfId="80" priority="9" operator="containsText" text="MODERADO">
      <formula>NOT(ISERROR(SEARCH("MODERADO",S193)))</formula>
    </cfRule>
    <cfRule type="containsText" dxfId="79" priority="10" operator="containsText" text="ALTO">
      <formula>NOT(ISERROR(SEARCH("ALTO",S193)))</formula>
    </cfRule>
    <cfRule type="containsText" dxfId="78" priority="11" operator="containsText" text="EXTREMO">
      <formula>NOT(ISERROR(SEARCH("EXTREMO",S193)))</formula>
    </cfRule>
    <cfRule type="containsText" dxfId="77" priority="12" operator="containsText" text="BAJO">
      <formula>NOT(ISERROR(SEARCH("BAJO",S193)))</formula>
    </cfRule>
  </conditionalFormatting>
  <conditionalFormatting sqref="AN193">
    <cfRule type="containsText" dxfId="76" priority="5" operator="containsText" text="MODERADO">
      <formula>NOT(ISERROR(SEARCH("MODERADO",AN193)))</formula>
    </cfRule>
    <cfRule type="containsText" dxfId="75" priority="6" operator="containsText" text="ALTO">
      <formula>NOT(ISERROR(SEARCH("ALTO",AN193)))</formula>
    </cfRule>
    <cfRule type="containsText" dxfId="74" priority="7" operator="containsText" text="EXTREMO">
      <formula>NOT(ISERROR(SEARCH("EXTREMO",AN193)))</formula>
    </cfRule>
    <cfRule type="containsText" dxfId="73" priority="8" operator="containsText" text="BAJO">
      <formula>NOT(ISERROR(SEARCH("BAJO",AN193)))</formula>
    </cfRule>
  </conditionalFormatting>
  <conditionalFormatting sqref="AN30:AN31 S30:S31">
    <cfRule type="containsText" dxfId="72" priority="1" operator="containsText" text="MODERADO">
      <formula>NOT(ISERROR(SEARCH("MODERADO",S30)))</formula>
    </cfRule>
    <cfRule type="containsText" dxfId="71" priority="2" operator="containsText" text="ALTO">
      <formula>NOT(ISERROR(SEARCH("ALTO",S30)))</formula>
    </cfRule>
    <cfRule type="containsText" dxfId="70" priority="3" operator="containsText" text="EXTREMO">
      <formula>NOT(ISERROR(SEARCH("EXTREMO",S30)))</formula>
    </cfRule>
    <cfRule type="containsText" dxfId="69" priority="4" operator="containsText" text="BAJO">
      <formula>NOT(ISERROR(SEARCH("BAJO",S30)))</formula>
    </cfRule>
  </conditionalFormatting>
  <dataValidations count="3">
    <dataValidation type="list" allowBlank="1" showErrorMessage="1" sqref="E10:E259">
      <formula1>TIPO</formula1>
    </dataValidation>
    <dataValidation type="list" allowBlank="1" showErrorMessage="1" sqref="O10:O259">
      <formula1>CLASIFICACIÓN_DEL_RIESGO</formula1>
    </dataValidation>
    <dataValidation type="list" allowBlank="1" showErrorMessage="1" sqref="G26:G28">
      <formula1>#N/A</formula1>
    </dataValidation>
  </dataValidations>
  <printOptions horizontalCentered="1"/>
  <pageMargins left="0.19685039370078741" right="0.19685039370078741" top="0.78740157480314965" bottom="0.39370078740157483" header="0" footer="0"/>
  <pageSetup scale="10" fitToHeight="0"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6923C"/>
  </sheetPr>
  <dimension ref="A1:IV6921"/>
  <sheetViews>
    <sheetView zoomScale="60" zoomScaleNormal="60" workbookViewId="0">
      <pane ySplit="5" topLeftCell="A58" activePane="bottomLeft" state="frozen"/>
      <selection activeCell="T1" sqref="T1"/>
      <selection pane="bottomLeft" activeCell="B60" sqref="B60"/>
    </sheetView>
  </sheetViews>
  <sheetFormatPr baseColWidth="10" defaultColWidth="14.42578125" defaultRowHeight="15" customHeight="1" x14ac:dyDescent="0.2"/>
  <cols>
    <col min="1" max="1" width="28.42578125" style="175" customWidth="1"/>
    <col min="2" max="3" width="27.28515625" style="175" customWidth="1"/>
    <col min="4" max="4" width="20.85546875" style="175" customWidth="1"/>
    <col min="5" max="5" width="27.7109375" style="175" customWidth="1"/>
    <col min="6" max="6" width="16.7109375" style="182" customWidth="1"/>
    <col min="7" max="7" width="19.42578125" style="175" customWidth="1"/>
    <col min="8" max="8" width="18.140625" style="175" customWidth="1"/>
    <col min="9" max="9" width="15.42578125" style="176" customWidth="1"/>
    <col min="10" max="10" width="17.140625" style="176" customWidth="1"/>
    <col min="11" max="11" width="18" style="176" customWidth="1"/>
    <col min="12" max="12" width="40.140625" style="175" customWidth="1"/>
    <col min="13" max="13" width="13.7109375" style="182" customWidth="1"/>
    <col min="14" max="14" width="15.42578125" style="176" customWidth="1"/>
    <col min="15" max="15" width="30.140625" style="175" customWidth="1"/>
    <col min="16" max="16" width="11.42578125" style="182" customWidth="1"/>
    <col min="17" max="17" width="12.42578125" style="645" customWidth="1"/>
    <col min="18" max="18" width="32.5703125" style="134" customWidth="1"/>
    <col min="19" max="19" width="15.85546875" style="646" customWidth="1"/>
    <col min="20" max="20" width="13.85546875" style="176" customWidth="1"/>
    <col min="21" max="21" width="37.140625" style="175" customWidth="1"/>
    <col min="22" max="22" width="11.42578125" style="182" customWidth="1"/>
    <col min="23" max="23" width="13.85546875" style="176" customWidth="1"/>
    <col min="24" max="24" width="39" style="175" customWidth="1"/>
    <col min="25" max="25" width="14.7109375" style="182" customWidth="1"/>
    <col min="26" max="26" width="11.42578125" style="176" customWidth="1"/>
    <col min="27" max="27" width="36.7109375" style="175" customWidth="1"/>
    <col min="28" max="28" width="11.42578125" style="179" customWidth="1"/>
    <col min="29" max="16384" width="14.42578125" style="172"/>
  </cols>
  <sheetData>
    <row r="1" spans="1:256" s="76" customFormat="1" ht="26.25" customHeight="1" x14ac:dyDescent="0.2">
      <c r="A1" s="1528"/>
      <c r="B1" s="1529"/>
      <c r="C1" s="1534" t="s">
        <v>241</v>
      </c>
      <c r="D1" s="1535"/>
      <c r="E1" s="1535"/>
      <c r="F1" s="1535"/>
      <c r="G1" s="1535"/>
      <c r="H1" s="1535"/>
      <c r="I1" s="1535"/>
      <c r="J1" s="1535"/>
      <c r="K1" s="1535"/>
      <c r="L1" s="1535"/>
      <c r="M1" s="1535"/>
      <c r="N1" s="1535"/>
      <c r="O1" s="1535"/>
      <c r="P1" s="1535"/>
      <c r="Q1" s="1535"/>
      <c r="R1" s="1535"/>
      <c r="S1" s="1535"/>
      <c r="T1" s="1535"/>
      <c r="U1" s="1535"/>
      <c r="V1" s="1535"/>
      <c r="W1" s="1535"/>
      <c r="X1" s="1535"/>
      <c r="Y1" s="1536"/>
      <c r="Z1" s="1526" t="s">
        <v>242</v>
      </c>
      <c r="AA1" s="1521"/>
      <c r="AB1" s="1522"/>
      <c r="AC1" s="77"/>
      <c r="AD1" s="77"/>
      <c r="AE1" s="77"/>
      <c r="AF1" s="77"/>
      <c r="AG1" s="77"/>
      <c r="AH1" s="77"/>
      <c r="AI1" s="77"/>
      <c r="AJ1" s="77"/>
      <c r="AK1" s="77"/>
      <c r="AL1" s="77"/>
      <c r="AM1" s="77"/>
      <c r="AN1" s="77"/>
      <c r="AO1" s="77"/>
      <c r="AP1" s="77"/>
      <c r="AQ1" s="77"/>
      <c r="AR1" s="77"/>
      <c r="AS1" s="77"/>
      <c r="AT1" s="77"/>
      <c r="AU1" s="77"/>
      <c r="AV1" s="77"/>
      <c r="AW1" s="77"/>
      <c r="AX1" s="77"/>
      <c r="AY1" s="77"/>
      <c r="AZ1" s="77"/>
      <c r="BA1" s="77"/>
      <c r="BB1" s="77"/>
      <c r="BC1" s="77"/>
      <c r="BD1" s="77"/>
      <c r="BE1" s="77"/>
      <c r="BF1" s="77"/>
      <c r="BG1" s="77"/>
      <c r="BH1" s="77"/>
      <c r="BI1" s="77"/>
      <c r="BJ1" s="77"/>
      <c r="BK1" s="77"/>
      <c r="BL1" s="77"/>
      <c r="BM1" s="77"/>
      <c r="BN1" s="77"/>
      <c r="BO1" s="77"/>
      <c r="BP1" s="77"/>
      <c r="BQ1" s="77"/>
      <c r="BR1" s="77"/>
      <c r="BS1" s="77"/>
      <c r="BT1" s="77"/>
      <c r="BU1" s="77"/>
      <c r="BV1" s="77"/>
      <c r="BW1" s="77"/>
      <c r="BX1" s="77"/>
      <c r="BY1" s="77"/>
      <c r="BZ1" s="77"/>
      <c r="CA1" s="77"/>
      <c r="CB1" s="77"/>
      <c r="CC1" s="77"/>
      <c r="CD1" s="77"/>
      <c r="CE1" s="77"/>
      <c r="CF1" s="77"/>
      <c r="CG1" s="77"/>
      <c r="CH1" s="77"/>
      <c r="CI1" s="77"/>
      <c r="CJ1" s="77"/>
      <c r="CK1" s="77"/>
      <c r="CL1" s="77"/>
      <c r="CM1" s="77"/>
      <c r="CN1" s="77"/>
      <c r="CO1" s="77"/>
      <c r="CP1" s="77"/>
      <c r="CQ1" s="77"/>
      <c r="CR1" s="77"/>
      <c r="CS1" s="77"/>
      <c r="CT1" s="77"/>
      <c r="CU1" s="77"/>
      <c r="CV1" s="77"/>
      <c r="CW1" s="77"/>
      <c r="CX1" s="77"/>
      <c r="CY1" s="77"/>
      <c r="CZ1" s="77"/>
      <c r="DA1" s="77"/>
      <c r="DB1" s="77"/>
      <c r="DC1" s="77"/>
      <c r="DD1" s="77"/>
      <c r="DE1" s="77"/>
      <c r="DF1" s="77"/>
      <c r="DG1" s="77"/>
      <c r="DH1" s="77"/>
      <c r="DI1" s="77"/>
      <c r="DJ1" s="77"/>
      <c r="DK1" s="77"/>
      <c r="DL1" s="77"/>
      <c r="DM1" s="77"/>
      <c r="DN1" s="77"/>
      <c r="DO1" s="77"/>
      <c r="DP1" s="77"/>
      <c r="DQ1" s="77"/>
      <c r="DR1" s="77"/>
      <c r="DS1" s="77"/>
      <c r="DT1" s="77"/>
      <c r="DU1" s="77"/>
      <c r="DV1" s="77"/>
      <c r="DW1" s="77"/>
      <c r="DX1" s="77"/>
      <c r="DY1" s="77"/>
      <c r="DZ1" s="77"/>
      <c r="EA1" s="77"/>
      <c r="EB1" s="77"/>
      <c r="EC1" s="77"/>
      <c r="ED1" s="77"/>
      <c r="EE1" s="77"/>
      <c r="EF1" s="77"/>
      <c r="EG1" s="77"/>
      <c r="EH1" s="77"/>
      <c r="EI1" s="77"/>
      <c r="EJ1" s="77"/>
      <c r="EK1" s="77"/>
      <c r="EL1" s="77"/>
      <c r="EM1" s="77"/>
      <c r="EN1" s="77"/>
      <c r="EO1" s="77"/>
      <c r="EP1" s="77"/>
      <c r="EQ1" s="77"/>
      <c r="ER1" s="77"/>
      <c r="ES1" s="77"/>
      <c r="ET1" s="77"/>
      <c r="EU1" s="77"/>
      <c r="EV1" s="77"/>
      <c r="EW1" s="77"/>
      <c r="EX1" s="77"/>
      <c r="EY1" s="77"/>
      <c r="EZ1" s="77"/>
      <c r="FA1" s="77"/>
      <c r="FB1" s="77"/>
      <c r="FC1" s="77"/>
      <c r="FD1" s="77"/>
      <c r="FE1" s="77"/>
      <c r="FF1" s="77"/>
      <c r="FG1" s="77"/>
      <c r="FH1" s="77"/>
      <c r="FI1" s="77"/>
      <c r="FJ1" s="77"/>
      <c r="FK1" s="77"/>
      <c r="FL1" s="77"/>
      <c r="FM1" s="77"/>
      <c r="FN1" s="77"/>
      <c r="FO1" s="77"/>
      <c r="FP1" s="77"/>
      <c r="FQ1" s="77"/>
      <c r="FR1" s="77"/>
      <c r="FS1" s="77"/>
      <c r="FT1" s="77"/>
      <c r="FU1" s="77"/>
      <c r="FV1" s="77"/>
      <c r="FW1" s="77"/>
      <c r="FX1" s="77"/>
      <c r="FY1" s="77"/>
      <c r="FZ1" s="77"/>
      <c r="GA1" s="77"/>
      <c r="GB1" s="77"/>
      <c r="GC1" s="77"/>
      <c r="GD1" s="77"/>
      <c r="GE1" s="77"/>
      <c r="GF1" s="77"/>
      <c r="GG1" s="77"/>
      <c r="GH1" s="77"/>
      <c r="GI1" s="77"/>
      <c r="GJ1" s="77"/>
      <c r="GK1" s="77"/>
      <c r="GL1" s="77"/>
      <c r="GM1" s="77"/>
      <c r="GN1" s="77"/>
      <c r="GO1" s="77"/>
      <c r="GP1" s="77"/>
      <c r="GQ1" s="77"/>
      <c r="GR1" s="77"/>
      <c r="GS1" s="77"/>
      <c r="GT1" s="77"/>
      <c r="GU1" s="77"/>
      <c r="GV1" s="77"/>
      <c r="GW1" s="77"/>
      <c r="GX1" s="77"/>
      <c r="GY1" s="77"/>
      <c r="GZ1" s="77"/>
      <c r="HA1" s="77"/>
      <c r="HB1" s="77"/>
      <c r="HC1" s="77"/>
      <c r="HD1" s="77"/>
      <c r="HE1" s="77"/>
      <c r="HF1" s="77"/>
      <c r="HG1" s="77"/>
      <c r="HH1" s="77"/>
      <c r="HI1" s="77"/>
      <c r="HJ1" s="77"/>
      <c r="HK1" s="77"/>
      <c r="HL1" s="77"/>
      <c r="HM1" s="77"/>
      <c r="HN1" s="77"/>
      <c r="HO1" s="77"/>
      <c r="HP1" s="77"/>
      <c r="HQ1" s="77"/>
      <c r="HR1" s="77"/>
      <c r="HS1" s="77"/>
      <c r="HT1" s="77"/>
      <c r="HU1" s="77"/>
      <c r="HV1" s="77"/>
      <c r="HW1" s="77"/>
      <c r="HX1" s="77"/>
      <c r="HY1" s="77"/>
      <c r="HZ1" s="77"/>
      <c r="IA1" s="77"/>
      <c r="IB1" s="77"/>
      <c r="IC1" s="77"/>
      <c r="ID1" s="77"/>
      <c r="IE1" s="77"/>
      <c r="IF1" s="77"/>
      <c r="IG1" s="77"/>
      <c r="IH1" s="77"/>
      <c r="II1" s="77"/>
      <c r="IJ1" s="77"/>
      <c r="IK1" s="77"/>
      <c r="IL1" s="77"/>
      <c r="IM1" s="77"/>
      <c r="IN1" s="77"/>
      <c r="IO1" s="77"/>
      <c r="IP1" s="77"/>
      <c r="IQ1" s="77"/>
      <c r="IR1" s="77"/>
      <c r="IS1" s="77"/>
      <c r="IT1" s="77"/>
      <c r="IU1" s="77"/>
      <c r="IV1" s="77"/>
    </row>
    <row r="2" spans="1:256" s="76" customFormat="1" ht="24" customHeight="1" x14ac:dyDescent="0.2">
      <c r="A2" s="1530"/>
      <c r="B2" s="1531"/>
      <c r="C2" s="1534"/>
      <c r="D2" s="1535"/>
      <c r="E2" s="1535"/>
      <c r="F2" s="1535"/>
      <c r="G2" s="1535"/>
      <c r="H2" s="1535"/>
      <c r="I2" s="1535"/>
      <c r="J2" s="1535"/>
      <c r="K2" s="1535"/>
      <c r="L2" s="1535"/>
      <c r="M2" s="1535"/>
      <c r="N2" s="1535"/>
      <c r="O2" s="1535"/>
      <c r="P2" s="1535"/>
      <c r="Q2" s="1535"/>
      <c r="R2" s="1535"/>
      <c r="S2" s="1535"/>
      <c r="T2" s="1535"/>
      <c r="U2" s="1535"/>
      <c r="V2" s="1535"/>
      <c r="W2" s="1535"/>
      <c r="X2" s="1535"/>
      <c r="Y2" s="1536"/>
      <c r="Z2" s="1526" t="s">
        <v>243</v>
      </c>
      <c r="AA2" s="1521"/>
      <c r="AB2" s="1522"/>
      <c r="AC2" s="77"/>
      <c r="AD2" s="77"/>
      <c r="AE2" s="77"/>
      <c r="AF2" s="77"/>
      <c r="AG2" s="77"/>
      <c r="AH2" s="77"/>
      <c r="AI2" s="77"/>
      <c r="AJ2" s="77"/>
      <c r="AK2" s="77"/>
      <c r="AL2" s="77"/>
      <c r="AM2" s="77"/>
      <c r="AN2" s="77"/>
      <c r="AO2" s="77"/>
      <c r="AP2" s="77"/>
      <c r="AQ2" s="77"/>
      <c r="AR2" s="77"/>
      <c r="AS2" s="77"/>
      <c r="AT2" s="77"/>
      <c r="AU2" s="77"/>
      <c r="AV2" s="77"/>
      <c r="AW2" s="77"/>
      <c r="AX2" s="77"/>
      <c r="AY2" s="77"/>
      <c r="AZ2" s="77"/>
      <c r="BA2" s="77"/>
      <c r="BB2" s="77"/>
      <c r="BC2" s="77"/>
      <c r="BD2" s="77"/>
      <c r="BE2" s="77"/>
      <c r="BF2" s="77"/>
      <c r="BG2" s="77"/>
      <c r="BH2" s="77"/>
      <c r="BI2" s="77"/>
      <c r="BJ2" s="77"/>
      <c r="BK2" s="77"/>
      <c r="BL2" s="77"/>
      <c r="BM2" s="77"/>
      <c r="BN2" s="77"/>
      <c r="BO2" s="77"/>
      <c r="BP2" s="77"/>
      <c r="BQ2" s="77"/>
      <c r="BR2" s="77"/>
      <c r="BS2" s="77"/>
      <c r="BT2" s="77"/>
      <c r="BU2" s="77"/>
      <c r="BV2" s="77"/>
      <c r="BW2" s="77"/>
      <c r="BX2" s="77"/>
      <c r="BY2" s="77"/>
      <c r="BZ2" s="77"/>
      <c r="CA2" s="77"/>
      <c r="CB2" s="77"/>
      <c r="CC2" s="77"/>
      <c r="CD2" s="77"/>
      <c r="CE2" s="77"/>
      <c r="CF2" s="77"/>
      <c r="CG2" s="77"/>
      <c r="CH2" s="77"/>
      <c r="CI2" s="77"/>
      <c r="CJ2" s="77"/>
      <c r="CK2" s="77"/>
      <c r="CL2" s="77"/>
      <c r="CM2" s="77"/>
      <c r="CN2" s="77"/>
      <c r="CO2" s="77"/>
      <c r="CP2" s="77"/>
      <c r="CQ2" s="77"/>
      <c r="CR2" s="77"/>
      <c r="CS2" s="77"/>
      <c r="CT2" s="77"/>
      <c r="CU2" s="77"/>
      <c r="CV2" s="77"/>
      <c r="CW2" s="77"/>
      <c r="CX2" s="77"/>
      <c r="CY2" s="77"/>
      <c r="CZ2" s="77"/>
      <c r="DA2" s="77"/>
      <c r="DB2" s="77"/>
      <c r="DC2" s="77"/>
      <c r="DD2" s="77"/>
      <c r="DE2" s="77"/>
      <c r="DF2" s="77"/>
      <c r="DG2" s="77"/>
      <c r="DH2" s="77"/>
      <c r="DI2" s="77"/>
      <c r="DJ2" s="77"/>
      <c r="DK2" s="77"/>
      <c r="DL2" s="77"/>
      <c r="DM2" s="77"/>
      <c r="DN2" s="77"/>
      <c r="DO2" s="77"/>
      <c r="DP2" s="77"/>
      <c r="DQ2" s="77"/>
      <c r="DR2" s="77"/>
      <c r="DS2" s="77"/>
      <c r="DT2" s="77"/>
      <c r="DU2" s="77"/>
      <c r="DV2" s="77"/>
      <c r="DW2" s="77"/>
      <c r="DX2" s="77"/>
      <c r="DY2" s="77"/>
      <c r="DZ2" s="77"/>
      <c r="EA2" s="77"/>
      <c r="EB2" s="77"/>
      <c r="EC2" s="77"/>
      <c r="ED2" s="77"/>
      <c r="EE2" s="77"/>
      <c r="EF2" s="77"/>
      <c r="EG2" s="77"/>
      <c r="EH2" s="77"/>
      <c r="EI2" s="77"/>
      <c r="EJ2" s="77"/>
      <c r="EK2" s="77"/>
      <c r="EL2" s="77"/>
      <c r="EM2" s="77"/>
      <c r="EN2" s="77"/>
      <c r="EO2" s="77"/>
      <c r="EP2" s="77"/>
      <c r="EQ2" s="77"/>
      <c r="ER2" s="77"/>
      <c r="ES2" s="77"/>
      <c r="ET2" s="77"/>
      <c r="EU2" s="77"/>
      <c r="EV2" s="77"/>
      <c r="EW2" s="77"/>
      <c r="EX2" s="77"/>
      <c r="EY2" s="77"/>
      <c r="EZ2" s="77"/>
      <c r="FA2" s="77"/>
      <c r="FB2" s="77"/>
      <c r="FC2" s="77"/>
      <c r="FD2" s="77"/>
      <c r="FE2" s="77"/>
      <c r="FF2" s="77"/>
      <c r="FG2" s="77"/>
      <c r="FH2" s="77"/>
      <c r="FI2" s="77"/>
      <c r="FJ2" s="77"/>
      <c r="FK2" s="77"/>
      <c r="FL2" s="77"/>
      <c r="FM2" s="77"/>
      <c r="FN2" s="77"/>
      <c r="FO2" s="77"/>
      <c r="FP2" s="77"/>
      <c r="FQ2" s="77"/>
      <c r="FR2" s="77"/>
      <c r="FS2" s="77"/>
      <c r="FT2" s="77"/>
      <c r="FU2" s="77"/>
      <c r="FV2" s="77"/>
      <c r="FW2" s="77"/>
      <c r="FX2" s="77"/>
      <c r="FY2" s="77"/>
      <c r="FZ2" s="77"/>
      <c r="GA2" s="77"/>
      <c r="GB2" s="77"/>
      <c r="GC2" s="77"/>
      <c r="GD2" s="77"/>
      <c r="GE2" s="77"/>
      <c r="GF2" s="77"/>
      <c r="GG2" s="77"/>
      <c r="GH2" s="77"/>
      <c r="GI2" s="77"/>
      <c r="GJ2" s="77"/>
      <c r="GK2" s="77"/>
      <c r="GL2" s="77"/>
      <c r="GM2" s="77"/>
      <c r="GN2" s="77"/>
      <c r="GO2" s="77"/>
      <c r="GP2" s="77"/>
      <c r="GQ2" s="77"/>
      <c r="GR2" s="77"/>
      <c r="GS2" s="77"/>
      <c r="GT2" s="77"/>
      <c r="GU2" s="77"/>
      <c r="GV2" s="77"/>
      <c r="GW2" s="77"/>
      <c r="GX2" s="77"/>
      <c r="GY2" s="77"/>
      <c r="GZ2" s="77"/>
      <c r="HA2" s="77"/>
      <c r="HB2" s="77"/>
      <c r="HC2" s="77"/>
      <c r="HD2" s="77"/>
      <c r="HE2" s="77"/>
      <c r="HF2" s="77"/>
      <c r="HG2" s="77"/>
      <c r="HH2" s="77"/>
      <c r="HI2" s="77"/>
      <c r="HJ2" s="77"/>
      <c r="HK2" s="77"/>
      <c r="HL2" s="77"/>
      <c r="HM2" s="77"/>
      <c r="HN2" s="77"/>
      <c r="HO2" s="77"/>
      <c r="HP2" s="77"/>
      <c r="HQ2" s="77"/>
      <c r="HR2" s="77"/>
      <c r="HS2" s="77"/>
      <c r="HT2" s="77"/>
      <c r="HU2" s="77"/>
      <c r="HV2" s="77"/>
      <c r="HW2" s="77"/>
      <c r="HX2" s="77"/>
      <c r="HY2" s="77"/>
      <c r="HZ2" s="77"/>
      <c r="IA2" s="77"/>
      <c r="IB2" s="77"/>
      <c r="IC2" s="77"/>
      <c r="ID2" s="77"/>
      <c r="IE2" s="77"/>
      <c r="IF2" s="77"/>
      <c r="IG2" s="77"/>
      <c r="IH2" s="77"/>
      <c r="II2" s="77"/>
      <c r="IJ2" s="77"/>
      <c r="IK2" s="77"/>
      <c r="IL2" s="77"/>
      <c r="IM2" s="77"/>
      <c r="IN2" s="77"/>
      <c r="IO2" s="77"/>
      <c r="IP2" s="77"/>
      <c r="IQ2" s="77"/>
      <c r="IR2" s="77"/>
      <c r="IS2" s="77"/>
      <c r="IT2" s="77"/>
      <c r="IU2" s="77"/>
      <c r="IV2" s="77"/>
    </row>
    <row r="3" spans="1:256" s="76" customFormat="1" ht="21" customHeight="1" x14ac:dyDescent="0.2">
      <c r="A3" s="1532"/>
      <c r="B3" s="1533"/>
      <c r="C3" s="1537"/>
      <c r="D3" s="1538"/>
      <c r="E3" s="1538"/>
      <c r="F3" s="1538"/>
      <c r="G3" s="1538"/>
      <c r="H3" s="1538"/>
      <c r="I3" s="1538"/>
      <c r="J3" s="1538"/>
      <c r="K3" s="1538"/>
      <c r="L3" s="1538"/>
      <c r="M3" s="1538"/>
      <c r="N3" s="1538"/>
      <c r="O3" s="1538"/>
      <c r="P3" s="1538"/>
      <c r="Q3" s="1538"/>
      <c r="R3" s="1538"/>
      <c r="S3" s="1538"/>
      <c r="T3" s="1538"/>
      <c r="U3" s="1538"/>
      <c r="V3" s="1538"/>
      <c r="W3" s="1538"/>
      <c r="X3" s="1538"/>
      <c r="Y3" s="1539"/>
      <c r="Z3" s="1526" t="s">
        <v>244</v>
      </c>
      <c r="AA3" s="1521"/>
      <c r="AB3" s="1522"/>
      <c r="AC3" s="77"/>
      <c r="AD3" s="77"/>
      <c r="AE3" s="77"/>
      <c r="AF3" s="77"/>
      <c r="AG3" s="77"/>
      <c r="AH3" s="77"/>
      <c r="AI3" s="77"/>
      <c r="AJ3" s="77"/>
      <c r="AK3" s="77"/>
      <c r="AL3" s="77"/>
      <c r="AM3" s="77"/>
      <c r="AN3" s="77"/>
      <c r="AO3" s="77"/>
      <c r="AP3" s="77"/>
      <c r="AQ3" s="77"/>
      <c r="AR3" s="77"/>
      <c r="AS3" s="77"/>
      <c r="AT3" s="77"/>
      <c r="AU3" s="77"/>
      <c r="AV3" s="77"/>
      <c r="AW3" s="77"/>
      <c r="AX3" s="77"/>
      <c r="AY3" s="77"/>
      <c r="AZ3" s="77"/>
      <c r="BA3" s="77"/>
      <c r="BB3" s="77"/>
      <c r="BC3" s="77"/>
      <c r="BD3" s="77"/>
      <c r="BE3" s="77"/>
      <c r="BF3" s="77"/>
      <c r="BG3" s="77"/>
      <c r="BH3" s="77"/>
      <c r="BI3" s="77"/>
      <c r="BJ3" s="77"/>
      <c r="BK3" s="77"/>
      <c r="BL3" s="77"/>
      <c r="BM3" s="77"/>
      <c r="BN3" s="77"/>
      <c r="BO3" s="77"/>
      <c r="BP3" s="77"/>
      <c r="BQ3" s="77"/>
      <c r="BR3" s="77"/>
      <c r="BS3" s="77"/>
      <c r="BT3" s="77"/>
      <c r="BU3" s="77"/>
      <c r="BV3" s="77"/>
      <c r="BW3" s="77"/>
      <c r="BX3" s="77"/>
      <c r="BY3" s="77"/>
      <c r="BZ3" s="77"/>
      <c r="CA3" s="77"/>
      <c r="CB3" s="77"/>
      <c r="CC3" s="77"/>
      <c r="CD3" s="77"/>
      <c r="CE3" s="77"/>
      <c r="CF3" s="77"/>
      <c r="CG3" s="77"/>
      <c r="CH3" s="77"/>
      <c r="CI3" s="77"/>
      <c r="CJ3" s="77"/>
      <c r="CK3" s="77"/>
      <c r="CL3" s="77"/>
      <c r="CM3" s="77"/>
      <c r="CN3" s="77"/>
      <c r="CO3" s="77"/>
      <c r="CP3" s="77"/>
      <c r="CQ3" s="77"/>
      <c r="CR3" s="77"/>
      <c r="CS3" s="77"/>
      <c r="CT3" s="77"/>
      <c r="CU3" s="77"/>
      <c r="CV3" s="77"/>
      <c r="CW3" s="77"/>
      <c r="CX3" s="77"/>
      <c r="CY3" s="77"/>
      <c r="CZ3" s="77"/>
      <c r="DA3" s="77"/>
      <c r="DB3" s="77"/>
      <c r="DC3" s="77"/>
      <c r="DD3" s="77"/>
      <c r="DE3" s="77"/>
      <c r="DF3" s="77"/>
      <c r="DG3" s="77"/>
      <c r="DH3" s="77"/>
      <c r="DI3" s="77"/>
      <c r="DJ3" s="77"/>
      <c r="DK3" s="77"/>
      <c r="DL3" s="77"/>
      <c r="DM3" s="77"/>
      <c r="DN3" s="77"/>
      <c r="DO3" s="77"/>
      <c r="DP3" s="77"/>
      <c r="DQ3" s="77"/>
      <c r="DR3" s="77"/>
      <c r="DS3" s="77"/>
      <c r="DT3" s="77"/>
      <c r="DU3" s="77"/>
      <c r="DV3" s="77"/>
      <c r="DW3" s="77"/>
      <c r="DX3" s="77"/>
      <c r="DY3" s="77"/>
      <c r="DZ3" s="77"/>
      <c r="EA3" s="77"/>
      <c r="EB3" s="77"/>
      <c r="EC3" s="77"/>
      <c r="ED3" s="77"/>
      <c r="EE3" s="77"/>
      <c r="EF3" s="77"/>
      <c r="EG3" s="77"/>
      <c r="EH3" s="77"/>
      <c r="EI3" s="77"/>
      <c r="EJ3" s="77"/>
      <c r="EK3" s="77"/>
      <c r="EL3" s="77"/>
      <c r="EM3" s="77"/>
      <c r="EN3" s="77"/>
      <c r="EO3" s="77"/>
      <c r="EP3" s="77"/>
      <c r="EQ3" s="77"/>
      <c r="ER3" s="77"/>
      <c r="ES3" s="77"/>
      <c r="ET3" s="77"/>
      <c r="EU3" s="77"/>
      <c r="EV3" s="77"/>
      <c r="EW3" s="77"/>
      <c r="EX3" s="77"/>
      <c r="EY3" s="77"/>
      <c r="EZ3" s="77"/>
      <c r="FA3" s="77"/>
      <c r="FB3" s="77"/>
      <c r="FC3" s="77"/>
      <c r="FD3" s="77"/>
      <c r="FE3" s="77"/>
      <c r="FF3" s="77"/>
      <c r="FG3" s="77"/>
      <c r="FH3" s="77"/>
      <c r="FI3" s="77"/>
      <c r="FJ3" s="77"/>
      <c r="FK3" s="77"/>
      <c r="FL3" s="77"/>
      <c r="FM3" s="77"/>
      <c r="FN3" s="77"/>
      <c r="FO3" s="77"/>
      <c r="FP3" s="77"/>
      <c r="FQ3" s="77"/>
      <c r="FR3" s="77"/>
      <c r="FS3" s="77"/>
      <c r="FT3" s="77"/>
      <c r="FU3" s="77"/>
      <c r="FV3" s="77"/>
      <c r="FW3" s="77"/>
      <c r="FX3" s="77"/>
      <c r="FY3" s="77"/>
      <c r="FZ3" s="77"/>
      <c r="GA3" s="77"/>
      <c r="GB3" s="77"/>
      <c r="GC3" s="77"/>
      <c r="GD3" s="77"/>
      <c r="GE3" s="77"/>
      <c r="GF3" s="77"/>
      <c r="GG3" s="77"/>
      <c r="GH3" s="77"/>
      <c r="GI3" s="77"/>
      <c r="GJ3" s="77"/>
      <c r="GK3" s="77"/>
      <c r="GL3" s="77"/>
      <c r="GM3" s="77"/>
      <c r="GN3" s="77"/>
      <c r="GO3" s="77"/>
      <c r="GP3" s="77"/>
      <c r="GQ3" s="77"/>
      <c r="GR3" s="77"/>
      <c r="GS3" s="77"/>
      <c r="GT3" s="77"/>
      <c r="GU3" s="77"/>
      <c r="GV3" s="77"/>
      <c r="GW3" s="77"/>
      <c r="GX3" s="77"/>
      <c r="GY3" s="77"/>
      <c r="GZ3" s="77"/>
      <c r="HA3" s="77"/>
      <c r="HB3" s="77"/>
      <c r="HC3" s="77"/>
      <c r="HD3" s="77"/>
      <c r="HE3" s="77"/>
      <c r="HF3" s="77"/>
      <c r="HG3" s="77"/>
      <c r="HH3" s="77"/>
      <c r="HI3" s="77"/>
      <c r="HJ3" s="77"/>
      <c r="HK3" s="77"/>
      <c r="HL3" s="77"/>
      <c r="HM3" s="77"/>
      <c r="HN3" s="77"/>
      <c r="HO3" s="77"/>
      <c r="HP3" s="77"/>
      <c r="HQ3" s="77"/>
      <c r="HR3" s="77"/>
      <c r="HS3" s="77"/>
      <c r="HT3" s="77"/>
      <c r="HU3" s="77"/>
      <c r="HV3" s="77"/>
      <c r="HW3" s="77"/>
      <c r="HX3" s="77"/>
      <c r="HY3" s="77"/>
      <c r="HZ3" s="77"/>
      <c r="IA3" s="77"/>
      <c r="IB3" s="77"/>
      <c r="IC3" s="77"/>
      <c r="ID3" s="77"/>
      <c r="IE3" s="77"/>
      <c r="IF3" s="77"/>
      <c r="IG3" s="77"/>
      <c r="IH3" s="77"/>
      <c r="II3" s="77"/>
      <c r="IJ3" s="77"/>
      <c r="IK3" s="77"/>
      <c r="IL3" s="77"/>
      <c r="IM3" s="77"/>
      <c r="IN3" s="77"/>
      <c r="IO3" s="77"/>
      <c r="IP3" s="77"/>
      <c r="IQ3" s="77"/>
      <c r="IR3" s="77"/>
      <c r="IS3" s="77"/>
      <c r="IT3" s="77"/>
      <c r="IU3" s="77"/>
      <c r="IV3" s="77"/>
    </row>
    <row r="4" spans="1:256" s="76" customFormat="1" ht="33.75" customHeight="1" x14ac:dyDescent="0.3">
      <c r="A4" s="1527" t="s">
        <v>88</v>
      </c>
      <c r="B4" s="1527" t="s">
        <v>245</v>
      </c>
      <c r="C4" s="1523" t="s">
        <v>247</v>
      </c>
      <c r="D4" s="1523" t="s">
        <v>248</v>
      </c>
      <c r="E4" s="1523" t="s">
        <v>249</v>
      </c>
      <c r="F4" s="1523" t="s">
        <v>250</v>
      </c>
      <c r="G4" s="1523" t="s">
        <v>251</v>
      </c>
      <c r="H4" s="1523" t="s">
        <v>141</v>
      </c>
      <c r="I4" s="1523" t="s">
        <v>252</v>
      </c>
      <c r="J4" s="1523" t="s">
        <v>253</v>
      </c>
      <c r="K4" s="1520" t="s">
        <v>254</v>
      </c>
      <c r="L4" s="1521"/>
      <c r="M4" s="1522"/>
      <c r="N4" s="1520" t="s">
        <v>255</v>
      </c>
      <c r="O4" s="1521"/>
      <c r="P4" s="1522"/>
      <c r="Q4" s="1540" t="s">
        <v>256</v>
      </c>
      <c r="R4" s="1284"/>
      <c r="S4" s="1285"/>
      <c r="T4" s="1520" t="s">
        <v>257</v>
      </c>
      <c r="U4" s="1521"/>
      <c r="V4" s="1522"/>
      <c r="W4" s="1520" t="s">
        <v>258</v>
      </c>
      <c r="X4" s="1521"/>
      <c r="Y4" s="1522"/>
      <c r="Z4" s="1520" t="s">
        <v>259</v>
      </c>
      <c r="AA4" s="1521"/>
      <c r="AB4" s="1522"/>
      <c r="AC4" s="77"/>
      <c r="AD4" s="77"/>
      <c r="AE4" s="77"/>
      <c r="AF4" s="77"/>
      <c r="AG4" s="77"/>
      <c r="AH4" s="77"/>
      <c r="AI4" s="77"/>
      <c r="AJ4" s="77"/>
      <c r="AK4" s="77"/>
      <c r="AL4" s="77"/>
      <c r="AM4" s="77"/>
      <c r="AN4" s="77"/>
      <c r="AO4" s="77"/>
      <c r="AP4" s="77"/>
      <c r="AQ4" s="77"/>
      <c r="AR4" s="77"/>
      <c r="AS4" s="77"/>
      <c r="AT4" s="77"/>
      <c r="AU4" s="77"/>
      <c r="AV4" s="77"/>
      <c r="AW4" s="77"/>
      <c r="AX4" s="77"/>
      <c r="AY4" s="77"/>
      <c r="AZ4" s="77"/>
      <c r="BA4" s="77"/>
      <c r="BB4" s="77"/>
      <c r="BC4" s="77"/>
      <c r="BD4" s="77"/>
      <c r="BE4" s="77"/>
      <c r="BF4" s="77"/>
      <c r="BG4" s="77"/>
      <c r="BH4" s="77"/>
      <c r="BI4" s="77"/>
      <c r="BJ4" s="77"/>
      <c r="BK4" s="77"/>
      <c r="BL4" s="77"/>
      <c r="BM4" s="77"/>
      <c r="BN4" s="77"/>
      <c r="BO4" s="77"/>
      <c r="BP4" s="77"/>
      <c r="BQ4" s="77"/>
      <c r="BR4" s="77"/>
      <c r="BS4" s="77"/>
      <c r="BT4" s="77"/>
      <c r="BU4" s="77"/>
      <c r="BV4" s="77"/>
      <c r="BW4" s="77"/>
      <c r="BX4" s="77"/>
      <c r="BY4" s="77"/>
      <c r="BZ4" s="77"/>
      <c r="CA4" s="77"/>
      <c r="CB4" s="77"/>
      <c r="CC4" s="77"/>
      <c r="CD4" s="77"/>
      <c r="CE4" s="77"/>
      <c r="CF4" s="77"/>
      <c r="CG4" s="77"/>
      <c r="CH4" s="77"/>
      <c r="CI4" s="77"/>
      <c r="CJ4" s="77"/>
      <c r="CK4" s="77"/>
      <c r="CL4" s="77"/>
      <c r="CM4" s="77"/>
      <c r="CN4" s="77"/>
      <c r="CO4" s="77"/>
      <c r="CP4" s="77"/>
      <c r="CQ4" s="77"/>
      <c r="CR4" s="77"/>
      <c r="CS4" s="77"/>
      <c r="CT4" s="77"/>
      <c r="CU4" s="77"/>
      <c r="CV4" s="77"/>
      <c r="CW4" s="77"/>
      <c r="CX4" s="77"/>
      <c r="CY4" s="77"/>
      <c r="CZ4" s="77"/>
      <c r="DA4" s="77"/>
      <c r="DB4" s="77"/>
      <c r="DC4" s="77"/>
      <c r="DD4" s="77"/>
      <c r="DE4" s="77"/>
      <c r="DF4" s="77"/>
      <c r="DG4" s="77"/>
      <c r="DH4" s="77"/>
      <c r="DI4" s="77"/>
      <c r="DJ4" s="77"/>
      <c r="DK4" s="77"/>
      <c r="DL4" s="77"/>
      <c r="DM4" s="77"/>
      <c r="DN4" s="77"/>
      <c r="DO4" s="77"/>
      <c r="DP4" s="77"/>
      <c r="DQ4" s="77"/>
      <c r="DR4" s="77"/>
      <c r="DS4" s="77"/>
      <c r="DT4" s="77"/>
      <c r="DU4" s="77"/>
      <c r="DV4" s="77"/>
      <c r="DW4" s="77"/>
      <c r="DX4" s="77"/>
      <c r="DY4" s="77"/>
      <c r="DZ4" s="77"/>
      <c r="EA4" s="77"/>
      <c r="EB4" s="77"/>
      <c r="EC4" s="77"/>
      <c r="ED4" s="77"/>
      <c r="EE4" s="77"/>
      <c r="EF4" s="77"/>
      <c r="EG4" s="77"/>
      <c r="EH4" s="77"/>
      <c r="EI4" s="77"/>
      <c r="EJ4" s="77"/>
      <c r="EK4" s="77"/>
      <c r="EL4" s="77"/>
      <c r="EM4" s="77"/>
      <c r="EN4" s="77"/>
      <c r="EO4" s="77"/>
      <c r="EP4" s="77"/>
      <c r="EQ4" s="77"/>
      <c r="ER4" s="77"/>
      <c r="ES4" s="77"/>
      <c r="ET4" s="77"/>
      <c r="EU4" s="77"/>
      <c r="EV4" s="77"/>
      <c r="EW4" s="77"/>
      <c r="EX4" s="77"/>
      <c r="EY4" s="77"/>
      <c r="EZ4" s="77"/>
      <c r="FA4" s="77"/>
      <c r="FB4" s="77"/>
      <c r="FC4" s="77"/>
      <c r="FD4" s="77"/>
      <c r="FE4" s="77"/>
      <c r="FF4" s="77"/>
      <c r="FG4" s="77"/>
      <c r="FH4" s="77"/>
      <c r="FI4" s="77"/>
      <c r="FJ4" s="77"/>
      <c r="FK4" s="77"/>
      <c r="FL4" s="77"/>
      <c r="FM4" s="77"/>
      <c r="FN4" s="77"/>
      <c r="FO4" s="77"/>
      <c r="FP4" s="77"/>
      <c r="FQ4" s="77"/>
      <c r="FR4" s="77"/>
      <c r="FS4" s="77"/>
      <c r="FT4" s="77"/>
      <c r="FU4" s="77"/>
      <c r="FV4" s="77"/>
      <c r="FW4" s="77"/>
      <c r="FX4" s="77"/>
      <c r="FY4" s="77"/>
      <c r="FZ4" s="77"/>
      <c r="GA4" s="77"/>
      <c r="GB4" s="77"/>
      <c r="GC4" s="77"/>
      <c r="GD4" s="77"/>
      <c r="GE4" s="77"/>
      <c r="GF4" s="77"/>
      <c r="GG4" s="77"/>
      <c r="GH4" s="77"/>
      <c r="GI4" s="77"/>
      <c r="GJ4" s="77"/>
      <c r="GK4" s="77"/>
      <c r="GL4" s="77"/>
      <c r="GM4" s="77"/>
      <c r="GN4" s="77"/>
      <c r="GO4" s="77"/>
      <c r="GP4" s="77"/>
      <c r="GQ4" s="77"/>
      <c r="GR4" s="77"/>
      <c r="GS4" s="77"/>
      <c r="GT4" s="77"/>
      <c r="GU4" s="77"/>
      <c r="GV4" s="77"/>
      <c r="GW4" s="77"/>
      <c r="GX4" s="77"/>
      <c r="GY4" s="77"/>
      <c r="GZ4" s="77"/>
      <c r="HA4" s="77"/>
      <c r="HB4" s="77"/>
      <c r="HC4" s="77"/>
      <c r="HD4" s="77"/>
      <c r="HE4" s="77"/>
      <c r="HF4" s="77"/>
      <c r="HG4" s="77"/>
      <c r="HH4" s="77"/>
      <c r="HI4" s="77"/>
      <c r="HJ4" s="77"/>
      <c r="HK4" s="77"/>
      <c r="HL4" s="77"/>
      <c r="HM4" s="77"/>
      <c r="HN4" s="77"/>
      <c r="HO4" s="77"/>
      <c r="HP4" s="77"/>
      <c r="HQ4" s="77"/>
      <c r="HR4" s="77"/>
      <c r="HS4" s="77"/>
      <c r="HT4" s="77"/>
      <c r="HU4" s="77"/>
      <c r="HV4" s="77"/>
      <c r="HW4" s="77"/>
      <c r="HX4" s="77"/>
      <c r="HY4" s="77"/>
      <c r="HZ4" s="77"/>
      <c r="IA4" s="77"/>
      <c r="IB4" s="77"/>
      <c r="IC4" s="77"/>
      <c r="ID4" s="77"/>
      <c r="IE4" s="77"/>
      <c r="IF4" s="77"/>
      <c r="IG4" s="77"/>
      <c r="IH4" s="77"/>
      <c r="II4" s="77"/>
      <c r="IJ4" s="77"/>
      <c r="IK4" s="77"/>
      <c r="IL4" s="77"/>
      <c r="IM4" s="77"/>
      <c r="IN4" s="77"/>
      <c r="IO4" s="77"/>
      <c r="IP4" s="77"/>
      <c r="IQ4" s="77"/>
      <c r="IR4" s="77"/>
      <c r="IS4" s="77"/>
      <c r="IT4" s="77"/>
      <c r="IU4" s="77"/>
      <c r="IV4" s="77"/>
    </row>
    <row r="5" spans="1:256" s="76" customFormat="1" ht="33" x14ac:dyDescent="0.2">
      <c r="A5" s="1525"/>
      <c r="B5" s="1524"/>
      <c r="C5" s="1524"/>
      <c r="D5" s="1525"/>
      <c r="E5" s="1525"/>
      <c r="F5" s="1524"/>
      <c r="G5" s="1524"/>
      <c r="H5" s="1524"/>
      <c r="I5" s="1525"/>
      <c r="J5" s="1525"/>
      <c r="K5" s="156" t="s">
        <v>260</v>
      </c>
      <c r="L5" s="156" t="s">
        <v>261</v>
      </c>
      <c r="M5" s="156" t="s">
        <v>262</v>
      </c>
      <c r="N5" s="156" t="s">
        <v>260</v>
      </c>
      <c r="O5" s="156" t="s">
        <v>261</v>
      </c>
      <c r="P5" s="156" t="s">
        <v>262</v>
      </c>
      <c r="Q5" s="634" t="s">
        <v>260</v>
      </c>
      <c r="R5" s="634" t="s">
        <v>261</v>
      </c>
      <c r="S5" s="634" t="s">
        <v>262</v>
      </c>
      <c r="T5" s="156" t="s">
        <v>260</v>
      </c>
      <c r="U5" s="156" t="s">
        <v>261</v>
      </c>
      <c r="V5" s="156" t="s">
        <v>262</v>
      </c>
      <c r="W5" s="156" t="s">
        <v>260</v>
      </c>
      <c r="X5" s="156" t="s">
        <v>261</v>
      </c>
      <c r="Y5" s="156" t="s">
        <v>262</v>
      </c>
      <c r="Z5" s="156" t="s">
        <v>260</v>
      </c>
      <c r="AA5" s="156" t="s">
        <v>261</v>
      </c>
      <c r="AB5" s="156" t="s">
        <v>262</v>
      </c>
      <c r="AC5" s="77"/>
      <c r="AD5" s="77"/>
      <c r="AE5" s="77"/>
      <c r="AF5" s="77"/>
      <c r="AG5" s="77"/>
      <c r="AH5" s="77"/>
      <c r="AI5" s="77"/>
      <c r="AJ5" s="77"/>
      <c r="AK5" s="77"/>
      <c r="AL5" s="77"/>
      <c r="AM5" s="77"/>
      <c r="AN5" s="77"/>
      <c r="AO5" s="77"/>
      <c r="AP5" s="77"/>
      <c r="AQ5" s="77"/>
      <c r="AR5" s="77"/>
      <c r="AS5" s="77"/>
      <c r="AT5" s="77"/>
      <c r="AU5" s="77"/>
      <c r="AV5" s="77"/>
      <c r="AW5" s="77"/>
      <c r="AX5" s="77"/>
      <c r="AY5" s="77"/>
      <c r="AZ5" s="77"/>
      <c r="BA5" s="77"/>
      <c r="BB5" s="77"/>
      <c r="BC5" s="77"/>
      <c r="BD5" s="77"/>
      <c r="BE5" s="77"/>
      <c r="BF5" s="77"/>
      <c r="BG5" s="77"/>
      <c r="BH5" s="77"/>
      <c r="BI5" s="77"/>
      <c r="BJ5" s="77"/>
      <c r="BK5" s="77"/>
      <c r="BL5" s="77"/>
      <c r="BM5" s="77"/>
      <c r="BN5" s="77"/>
      <c r="BO5" s="77"/>
      <c r="BP5" s="77"/>
      <c r="BQ5" s="77"/>
      <c r="BR5" s="77"/>
      <c r="BS5" s="77"/>
      <c r="BT5" s="77"/>
      <c r="BU5" s="77"/>
      <c r="BV5" s="77"/>
      <c r="BW5" s="77"/>
      <c r="BX5" s="77"/>
      <c r="BY5" s="77"/>
      <c r="BZ5" s="77"/>
      <c r="CA5" s="77"/>
      <c r="CB5" s="77"/>
      <c r="CC5" s="77"/>
      <c r="CD5" s="77"/>
      <c r="CE5" s="77"/>
      <c r="CF5" s="77"/>
      <c r="CG5" s="77"/>
      <c r="CH5" s="77"/>
      <c r="CI5" s="77"/>
      <c r="CJ5" s="77"/>
      <c r="CK5" s="77"/>
      <c r="CL5" s="77"/>
      <c r="CM5" s="77"/>
      <c r="CN5" s="77"/>
      <c r="CO5" s="77"/>
      <c r="CP5" s="77"/>
      <c r="CQ5" s="77"/>
      <c r="CR5" s="77"/>
      <c r="CS5" s="77"/>
      <c r="CT5" s="77"/>
      <c r="CU5" s="77"/>
      <c r="CV5" s="77"/>
      <c r="CW5" s="77"/>
      <c r="CX5" s="77"/>
      <c r="CY5" s="77"/>
      <c r="CZ5" s="77"/>
      <c r="DA5" s="77"/>
      <c r="DB5" s="77"/>
      <c r="DC5" s="77"/>
      <c r="DD5" s="77"/>
      <c r="DE5" s="77"/>
      <c r="DF5" s="77"/>
      <c r="DG5" s="77"/>
      <c r="DH5" s="77"/>
      <c r="DI5" s="77"/>
      <c r="DJ5" s="77"/>
      <c r="DK5" s="77"/>
      <c r="DL5" s="77"/>
      <c r="DM5" s="77"/>
      <c r="DN5" s="77"/>
      <c r="DO5" s="77"/>
      <c r="DP5" s="77"/>
      <c r="DQ5" s="77"/>
      <c r="DR5" s="77"/>
      <c r="DS5" s="77"/>
      <c r="DT5" s="77"/>
      <c r="DU5" s="77"/>
      <c r="DV5" s="77"/>
      <c r="DW5" s="77"/>
      <c r="DX5" s="77"/>
      <c r="DY5" s="77"/>
      <c r="DZ5" s="77"/>
      <c r="EA5" s="77"/>
      <c r="EB5" s="77"/>
      <c r="EC5" s="77"/>
      <c r="ED5" s="77"/>
      <c r="EE5" s="77"/>
      <c r="EF5" s="77"/>
      <c r="EG5" s="77"/>
      <c r="EH5" s="77"/>
      <c r="EI5" s="77"/>
      <c r="EJ5" s="77"/>
      <c r="EK5" s="77"/>
      <c r="EL5" s="77"/>
      <c r="EM5" s="77"/>
      <c r="EN5" s="77"/>
      <c r="EO5" s="77"/>
      <c r="EP5" s="77"/>
      <c r="EQ5" s="77"/>
      <c r="ER5" s="77"/>
      <c r="ES5" s="77"/>
      <c r="ET5" s="77"/>
      <c r="EU5" s="77"/>
      <c r="EV5" s="77"/>
      <c r="EW5" s="77"/>
      <c r="EX5" s="77"/>
      <c r="EY5" s="77"/>
      <c r="EZ5" s="77"/>
      <c r="FA5" s="77"/>
      <c r="FB5" s="77"/>
      <c r="FC5" s="77"/>
      <c r="FD5" s="77"/>
      <c r="FE5" s="77"/>
      <c r="FF5" s="77"/>
      <c r="FG5" s="77"/>
      <c r="FH5" s="77"/>
      <c r="FI5" s="77"/>
      <c r="FJ5" s="77"/>
      <c r="FK5" s="77"/>
      <c r="FL5" s="77"/>
      <c r="FM5" s="77"/>
      <c r="FN5" s="77"/>
      <c r="FO5" s="77"/>
      <c r="FP5" s="77"/>
      <c r="FQ5" s="77"/>
      <c r="FR5" s="77"/>
      <c r="FS5" s="77"/>
      <c r="FT5" s="77"/>
      <c r="FU5" s="77"/>
      <c r="FV5" s="77"/>
      <c r="FW5" s="77"/>
      <c r="FX5" s="77"/>
      <c r="FY5" s="77"/>
      <c r="FZ5" s="77"/>
      <c r="GA5" s="77"/>
      <c r="GB5" s="77"/>
      <c r="GC5" s="77"/>
      <c r="GD5" s="77"/>
      <c r="GE5" s="77"/>
      <c r="GF5" s="77"/>
      <c r="GG5" s="77"/>
      <c r="GH5" s="77"/>
      <c r="GI5" s="77"/>
      <c r="GJ5" s="77"/>
      <c r="GK5" s="77"/>
      <c r="GL5" s="77"/>
      <c r="GM5" s="77"/>
      <c r="GN5" s="77"/>
      <c r="GO5" s="77"/>
      <c r="GP5" s="77"/>
      <c r="GQ5" s="77"/>
      <c r="GR5" s="77"/>
      <c r="GS5" s="77"/>
      <c r="GT5" s="77"/>
      <c r="GU5" s="77"/>
      <c r="GV5" s="77"/>
      <c r="GW5" s="77"/>
      <c r="GX5" s="77"/>
      <c r="GY5" s="77"/>
      <c r="GZ5" s="77"/>
      <c r="HA5" s="77"/>
      <c r="HB5" s="77"/>
      <c r="HC5" s="77"/>
      <c r="HD5" s="77"/>
      <c r="HE5" s="77"/>
      <c r="HF5" s="77"/>
      <c r="HG5" s="77"/>
      <c r="HH5" s="77"/>
      <c r="HI5" s="77"/>
      <c r="HJ5" s="77"/>
      <c r="HK5" s="77"/>
      <c r="HL5" s="77"/>
      <c r="HM5" s="77"/>
      <c r="HN5" s="77"/>
      <c r="HO5" s="77"/>
      <c r="HP5" s="77"/>
      <c r="HQ5" s="77"/>
      <c r="HR5" s="77"/>
      <c r="HS5" s="77"/>
      <c r="HT5" s="77"/>
      <c r="HU5" s="77"/>
      <c r="HV5" s="77"/>
      <c r="HW5" s="77"/>
      <c r="HX5" s="77"/>
      <c r="HY5" s="77"/>
      <c r="HZ5" s="77"/>
      <c r="IA5" s="77"/>
      <c r="IB5" s="77"/>
      <c r="IC5" s="77"/>
      <c r="ID5" s="77"/>
      <c r="IE5" s="77"/>
      <c r="IF5" s="77"/>
      <c r="IG5" s="77"/>
      <c r="IH5" s="77"/>
      <c r="II5" s="77"/>
      <c r="IJ5" s="77"/>
      <c r="IK5" s="77"/>
      <c r="IL5" s="77"/>
      <c r="IM5" s="77"/>
      <c r="IN5" s="77"/>
      <c r="IO5" s="77"/>
      <c r="IP5" s="77"/>
      <c r="IQ5" s="77"/>
      <c r="IR5" s="77"/>
      <c r="IS5" s="77"/>
      <c r="IT5" s="77"/>
      <c r="IU5" s="77"/>
      <c r="IV5" s="77"/>
    </row>
    <row r="6" spans="1:256" s="91" customFormat="1" ht="50.1" customHeight="1" x14ac:dyDescent="0.2">
      <c r="A6" s="651" t="s">
        <v>297</v>
      </c>
      <c r="B6" s="332" t="s">
        <v>1944</v>
      </c>
      <c r="C6" s="332" t="s">
        <v>1945</v>
      </c>
      <c r="D6" s="518" t="s">
        <v>875</v>
      </c>
      <c r="E6" s="332" t="s">
        <v>1946</v>
      </c>
      <c r="F6" s="638">
        <v>1</v>
      </c>
      <c r="G6" s="1091" t="s">
        <v>1947</v>
      </c>
      <c r="H6" s="518" t="s">
        <v>875</v>
      </c>
      <c r="I6" s="635">
        <v>43831</v>
      </c>
      <c r="J6" s="635">
        <v>44196</v>
      </c>
      <c r="K6" s="635" t="s">
        <v>617</v>
      </c>
      <c r="L6" s="437" t="s">
        <v>3743</v>
      </c>
      <c r="M6" s="636" t="s">
        <v>3744</v>
      </c>
      <c r="N6" s="731">
        <v>43955</v>
      </c>
      <c r="O6" s="732" t="s">
        <v>612</v>
      </c>
      <c r="P6" s="733" t="s">
        <v>592</v>
      </c>
      <c r="Q6" s="726">
        <v>44061</v>
      </c>
      <c r="R6" s="724" t="s">
        <v>3269</v>
      </c>
      <c r="S6" s="725">
        <v>0.4</v>
      </c>
      <c r="T6" s="637">
        <v>44078</v>
      </c>
      <c r="U6" s="729" t="s">
        <v>686</v>
      </c>
      <c r="V6" s="921" t="s">
        <v>402</v>
      </c>
      <c r="W6" s="754" t="s">
        <v>4641</v>
      </c>
      <c r="X6" s="1059" t="s">
        <v>4060</v>
      </c>
      <c r="Y6" s="971" t="s">
        <v>4642</v>
      </c>
      <c r="Z6" s="637">
        <v>44174</v>
      </c>
      <c r="AA6" s="729" t="s">
        <v>686</v>
      </c>
      <c r="AB6" s="921" t="s">
        <v>402</v>
      </c>
    </row>
    <row r="7" spans="1:256" s="91" customFormat="1" ht="50.1" customHeight="1" x14ac:dyDescent="0.2">
      <c r="A7" s="651" t="s">
        <v>294</v>
      </c>
      <c r="B7" s="1069" t="s">
        <v>586</v>
      </c>
      <c r="C7" s="916" t="s">
        <v>587</v>
      </c>
      <c r="D7" s="518" t="s">
        <v>588</v>
      </c>
      <c r="E7" s="332" t="s">
        <v>589</v>
      </c>
      <c r="F7" s="638">
        <v>1</v>
      </c>
      <c r="G7" s="1091" t="s">
        <v>590</v>
      </c>
      <c r="H7" s="518" t="s">
        <v>588</v>
      </c>
      <c r="I7" s="635">
        <v>43831</v>
      </c>
      <c r="J7" s="635">
        <v>44196</v>
      </c>
      <c r="K7" s="635" t="s">
        <v>617</v>
      </c>
      <c r="L7" s="435" t="s">
        <v>3745</v>
      </c>
      <c r="M7" s="734" t="s">
        <v>3746</v>
      </c>
      <c r="N7" s="731">
        <v>43955</v>
      </c>
      <c r="O7" s="730" t="s">
        <v>591</v>
      </c>
      <c r="P7" s="733" t="s">
        <v>592</v>
      </c>
      <c r="Q7" s="726">
        <v>44057</v>
      </c>
      <c r="R7" s="679" t="s">
        <v>4640</v>
      </c>
      <c r="S7" s="931" t="s">
        <v>3270</v>
      </c>
      <c r="T7" s="637">
        <v>44078</v>
      </c>
      <c r="U7" s="729" t="s">
        <v>686</v>
      </c>
      <c r="V7" s="921" t="s">
        <v>402</v>
      </c>
      <c r="W7" s="768" t="s">
        <v>4643</v>
      </c>
      <c r="X7" s="722" t="s">
        <v>4644</v>
      </c>
      <c r="Y7" s="1061" t="s">
        <v>4645</v>
      </c>
      <c r="Z7" s="637">
        <v>44174</v>
      </c>
      <c r="AA7" s="729" t="s">
        <v>686</v>
      </c>
      <c r="AB7" s="921" t="s">
        <v>402</v>
      </c>
    </row>
    <row r="8" spans="1:256" s="91" customFormat="1" ht="50.1" customHeight="1" x14ac:dyDescent="0.2">
      <c r="A8" s="694" t="s">
        <v>345</v>
      </c>
      <c r="B8" s="363" t="s">
        <v>680</v>
      </c>
      <c r="C8" s="363" t="s">
        <v>681</v>
      </c>
      <c r="D8" s="306" t="s">
        <v>682</v>
      </c>
      <c r="E8" s="363" t="s">
        <v>683</v>
      </c>
      <c r="F8" s="307">
        <v>1</v>
      </c>
      <c r="G8" s="981" t="s">
        <v>684</v>
      </c>
      <c r="H8" s="306" t="s">
        <v>682</v>
      </c>
      <c r="I8" s="982">
        <v>43831</v>
      </c>
      <c r="J8" s="982">
        <v>44196</v>
      </c>
      <c r="K8" s="983">
        <v>43936</v>
      </c>
      <c r="L8" s="984" t="s">
        <v>685</v>
      </c>
      <c r="M8" s="307">
        <v>0.2</v>
      </c>
      <c r="N8" s="985">
        <v>43955</v>
      </c>
      <c r="O8" s="986" t="s">
        <v>686</v>
      </c>
      <c r="P8" s="987" t="s">
        <v>592</v>
      </c>
      <c r="Q8" s="988">
        <v>44056</v>
      </c>
      <c r="R8" s="989" t="s">
        <v>3643</v>
      </c>
      <c r="S8" s="990">
        <v>0.66</v>
      </c>
      <c r="T8" s="991">
        <v>44078</v>
      </c>
      <c r="U8" s="986" t="s">
        <v>686</v>
      </c>
      <c r="V8" s="992"/>
      <c r="W8" s="754" t="s">
        <v>4547</v>
      </c>
      <c r="X8" s="735" t="s">
        <v>4548</v>
      </c>
      <c r="Y8" s="727">
        <v>1</v>
      </c>
      <c r="Z8" s="637">
        <v>44174</v>
      </c>
      <c r="AA8" s="729" t="s">
        <v>686</v>
      </c>
      <c r="AB8" s="921" t="s">
        <v>402</v>
      </c>
    </row>
    <row r="9" spans="1:256" s="91" customFormat="1" ht="50.1" customHeight="1" x14ac:dyDescent="0.2">
      <c r="A9" s="694" t="s">
        <v>305</v>
      </c>
      <c r="B9" s="363" t="s">
        <v>2611</v>
      </c>
      <c r="C9" s="363" t="s">
        <v>2612</v>
      </c>
      <c r="D9" s="306" t="s">
        <v>2613</v>
      </c>
      <c r="E9" s="363" t="s">
        <v>2614</v>
      </c>
      <c r="F9" s="307">
        <v>1</v>
      </c>
      <c r="G9" s="981" t="s">
        <v>2615</v>
      </c>
      <c r="H9" s="306" t="s">
        <v>2613</v>
      </c>
      <c r="I9" s="982">
        <v>43831</v>
      </c>
      <c r="J9" s="982">
        <v>44196</v>
      </c>
      <c r="K9" s="983">
        <v>43938</v>
      </c>
      <c r="L9" s="317" t="s">
        <v>2616</v>
      </c>
      <c r="M9" s="312" t="s">
        <v>2617</v>
      </c>
      <c r="N9" s="983"/>
      <c r="O9" s="986" t="s">
        <v>686</v>
      </c>
      <c r="P9" s="312" t="s">
        <v>592</v>
      </c>
      <c r="Q9" s="993">
        <v>44048</v>
      </c>
      <c r="R9" s="994" t="s">
        <v>3671</v>
      </c>
      <c r="S9" s="995" t="s">
        <v>2617</v>
      </c>
      <c r="T9" s="991">
        <v>44078</v>
      </c>
      <c r="U9" s="986" t="s">
        <v>686</v>
      </c>
      <c r="V9" s="992"/>
      <c r="W9" s="1065">
        <v>44160</v>
      </c>
      <c r="X9" s="1060" t="s">
        <v>4549</v>
      </c>
      <c r="Y9" s="736">
        <v>1</v>
      </c>
      <c r="Z9" s="637">
        <v>44174</v>
      </c>
      <c r="AA9" s="856" t="s">
        <v>591</v>
      </c>
      <c r="AB9" s="921" t="s">
        <v>402</v>
      </c>
    </row>
    <row r="10" spans="1:256" s="91" customFormat="1" ht="50.1" customHeight="1" x14ac:dyDescent="0.2">
      <c r="A10" s="694" t="s">
        <v>306</v>
      </c>
      <c r="B10" s="363" t="s">
        <v>2241</v>
      </c>
      <c r="C10" s="363" t="s">
        <v>2242</v>
      </c>
      <c r="D10" s="306" t="s">
        <v>2243</v>
      </c>
      <c r="E10" s="363" t="s">
        <v>2244</v>
      </c>
      <c r="F10" s="307">
        <v>1</v>
      </c>
      <c r="G10" s="981" t="s">
        <v>2245</v>
      </c>
      <c r="H10" s="306" t="s">
        <v>2243</v>
      </c>
      <c r="I10" s="982">
        <v>43831</v>
      </c>
      <c r="J10" s="982">
        <v>44196</v>
      </c>
      <c r="K10" s="983">
        <v>43943</v>
      </c>
      <c r="L10" s="317" t="s">
        <v>4550</v>
      </c>
      <c r="M10" s="307">
        <v>0.25</v>
      </c>
      <c r="N10" s="985">
        <v>43955</v>
      </c>
      <c r="O10" s="986" t="s">
        <v>686</v>
      </c>
      <c r="P10" s="312" t="s">
        <v>592</v>
      </c>
      <c r="Q10" s="996">
        <v>44054</v>
      </c>
      <c r="R10" s="997" t="s">
        <v>3902</v>
      </c>
      <c r="S10" s="998">
        <v>0.58330000000000004</v>
      </c>
      <c r="T10" s="991">
        <v>44078</v>
      </c>
      <c r="U10" s="986" t="s">
        <v>686</v>
      </c>
      <c r="V10" s="992"/>
      <c r="W10" s="650">
        <v>44166</v>
      </c>
      <c r="X10" s="1032" t="s">
        <v>4568</v>
      </c>
      <c r="Y10" s="1066">
        <v>1</v>
      </c>
      <c r="Z10" s="637">
        <v>44174</v>
      </c>
      <c r="AA10" s="729" t="s">
        <v>686</v>
      </c>
      <c r="AB10" s="921" t="s">
        <v>402</v>
      </c>
    </row>
    <row r="11" spans="1:256" s="91" customFormat="1" ht="50.1" customHeight="1" x14ac:dyDescent="0.3">
      <c r="A11" s="694" t="s">
        <v>313</v>
      </c>
      <c r="B11" s="363" t="s">
        <v>2430</v>
      </c>
      <c r="C11" s="363" t="s">
        <v>2431</v>
      </c>
      <c r="D11" s="306" t="s">
        <v>2432</v>
      </c>
      <c r="E11" s="363" t="s">
        <v>2433</v>
      </c>
      <c r="F11" s="307">
        <v>1</v>
      </c>
      <c r="G11" s="981" t="s">
        <v>2434</v>
      </c>
      <c r="H11" s="306" t="s">
        <v>2435</v>
      </c>
      <c r="I11" s="982">
        <v>43831</v>
      </c>
      <c r="J11" s="982">
        <v>44196</v>
      </c>
      <c r="K11" s="983">
        <v>43941</v>
      </c>
      <c r="L11" s="317" t="s">
        <v>4551</v>
      </c>
      <c r="M11" s="307">
        <v>0.33</v>
      </c>
      <c r="N11" s="999"/>
      <c r="O11" s="986" t="s">
        <v>686</v>
      </c>
      <c r="P11" s="312" t="s">
        <v>592</v>
      </c>
      <c r="Q11" s="988">
        <v>44061</v>
      </c>
      <c r="R11" s="997" t="s">
        <v>4551</v>
      </c>
      <c r="S11" s="1000">
        <v>0.66</v>
      </c>
      <c r="T11" s="991">
        <v>44078</v>
      </c>
      <c r="U11" s="986" t="s">
        <v>686</v>
      </c>
      <c r="V11" s="992"/>
      <c r="W11" s="754">
        <v>44159</v>
      </c>
      <c r="X11" s="96" t="s">
        <v>4552</v>
      </c>
      <c r="Y11" s="727">
        <v>1</v>
      </c>
      <c r="Z11" s="637">
        <v>44174</v>
      </c>
      <c r="AA11" s="729" t="s">
        <v>686</v>
      </c>
      <c r="AB11" s="921" t="s">
        <v>402</v>
      </c>
    </row>
    <row r="12" spans="1:256" s="91" customFormat="1" ht="50.1" customHeight="1" x14ac:dyDescent="0.2">
      <c r="A12" s="651" t="s">
        <v>299</v>
      </c>
      <c r="B12" s="332" t="s">
        <v>2919</v>
      </c>
      <c r="C12" s="332" t="s">
        <v>2920</v>
      </c>
      <c r="D12" s="518" t="s">
        <v>2921</v>
      </c>
      <c r="E12" s="332" t="s">
        <v>2922</v>
      </c>
      <c r="F12" s="638">
        <v>1</v>
      </c>
      <c r="G12" s="1091" t="s">
        <v>2923</v>
      </c>
      <c r="H12" s="518" t="s">
        <v>1025</v>
      </c>
      <c r="I12" s="635">
        <v>43831</v>
      </c>
      <c r="J12" s="635">
        <v>44196</v>
      </c>
      <c r="K12" s="635" t="s">
        <v>1539</v>
      </c>
      <c r="L12" s="435" t="s">
        <v>3747</v>
      </c>
      <c r="M12" s="518" t="s">
        <v>3748</v>
      </c>
      <c r="N12" s="731">
        <v>43955</v>
      </c>
      <c r="O12" s="730" t="s">
        <v>591</v>
      </c>
      <c r="P12" s="733" t="s">
        <v>592</v>
      </c>
      <c r="Q12" s="742" t="s">
        <v>3749</v>
      </c>
      <c r="R12" s="679" t="s">
        <v>3750</v>
      </c>
      <c r="S12" s="963" t="s">
        <v>3751</v>
      </c>
      <c r="T12" s="637">
        <v>44078</v>
      </c>
      <c r="U12" s="729" t="s">
        <v>4717</v>
      </c>
      <c r="V12" s="921" t="s">
        <v>402</v>
      </c>
      <c r="W12" s="768" t="s">
        <v>4380</v>
      </c>
      <c r="X12" s="722" t="s">
        <v>4381</v>
      </c>
      <c r="Y12" s="1061" t="s">
        <v>4646</v>
      </c>
      <c r="Z12" s="637">
        <v>44174</v>
      </c>
      <c r="AA12" s="729" t="s">
        <v>4717</v>
      </c>
      <c r="AB12" s="921" t="s">
        <v>402</v>
      </c>
    </row>
    <row r="13" spans="1:256" s="91" customFormat="1" ht="50.1" customHeight="1" x14ac:dyDescent="0.2">
      <c r="A13" s="651" t="s">
        <v>299</v>
      </c>
      <c r="B13" s="332" t="s">
        <v>2924</v>
      </c>
      <c r="C13" s="332" t="s">
        <v>2925</v>
      </c>
      <c r="D13" s="518" t="s">
        <v>2926</v>
      </c>
      <c r="E13" s="332" t="s">
        <v>2927</v>
      </c>
      <c r="F13" s="638">
        <v>1</v>
      </c>
      <c r="G13" s="1091" t="s">
        <v>2928</v>
      </c>
      <c r="H13" s="518" t="s">
        <v>1025</v>
      </c>
      <c r="I13" s="635">
        <v>43831</v>
      </c>
      <c r="J13" s="635">
        <v>44196</v>
      </c>
      <c r="K13" s="635" t="s">
        <v>3752</v>
      </c>
      <c r="L13" s="968" t="s">
        <v>3753</v>
      </c>
      <c r="M13" s="743" t="s">
        <v>3754</v>
      </c>
      <c r="N13" s="731">
        <v>43955</v>
      </c>
      <c r="O13" s="730" t="s">
        <v>591</v>
      </c>
      <c r="P13" s="733" t="s">
        <v>592</v>
      </c>
      <c r="Q13" s="742" t="s">
        <v>3755</v>
      </c>
      <c r="R13" s="679" t="s">
        <v>3756</v>
      </c>
      <c r="S13" s="712" t="s">
        <v>3757</v>
      </c>
      <c r="T13" s="637">
        <v>44078</v>
      </c>
      <c r="U13" s="730" t="s">
        <v>591</v>
      </c>
      <c r="V13" s="921" t="s">
        <v>402</v>
      </c>
      <c r="W13" s="768" t="s">
        <v>4382</v>
      </c>
      <c r="X13" s="722" t="s">
        <v>4507</v>
      </c>
      <c r="Y13" s="1061" t="s">
        <v>4647</v>
      </c>
      <c r="Z13" s="637">
        <v>44174</v>
      </c>
      <c r="AA13" s="729" t="s">
        <v>4717</v>
      </c>
      <c r="AB13" s="921" t="s">
        <v>402</v>
      </c>
    </row>
    <row r="14" spans="1:256" s="91" customFormat="1" ht="50.1" customHeight="1" x14ac:dyDescent="0.2">
      <c r="A14" s="651" t="s">
        <v>299</v>
      </c>
      <c r="B14" s="332" t="s">
        <v>2929</v>
      </c>
      <c r="C14" s="332" t="s">
        <v>2930</v>
      </c>
      <c r="D14" s="518" t="s">
        <v>2931</v>
      </c>
      <c r="E14" s="332" t="s">
        <v>2932</v>
      </c>
      <c r="F14" s="638">
        <v>1</v>
      </c>
      <c r="G14" s="1091" t="s">
        <v>2933</v>
      </c>
      <c r="H14" s="518" t="s">
        <v>1025</v>
      </c>
      <c r="I14" s="635">
        <v>43831</v>
      </c>
      <c r="J14" s="635">
        <v>44196</v>
      </c>
      <c r="K14" s="744" t="s">
        <v>617</v>
      </c>
      <c r="L14" s="745" t="s">
        <v>3758</v>
      </c>
      <c r="M14" s="746" t="s">
        <v>3759</v>
      </c>
      <c r="N14" s="731">
        <v>43955</v>
      </c>
      <c r="O14" s="730" t="s">
        <v>591</v>
      </c>
      <c r="P14" s="733" t="s">
        <v>592</v>
      </c>
      <c r="Q14" s="742" t="s">
        <v>3760</v>
      </c>
      <c r="R14" s="679" t="s">
        <v>3761</v>
      </c>
      <c r="S14" s="963" t="s">
        <v>3762</v>
      </c>
      <c r="T14" s="637">
        <v>44078</v>
      </c>
      <c r="U14" s="730" t="s">
        <v>591</v>
      </c>
      <c r="V14" s="921" t="s">
        <v>402</v>
      </c>
      <c r="W14" s="768" t="s">
        <v>4383</v>
      </c>
      <c r="X14" s="802" t="s">
        <v>4384</v>
      </c>
      <c r="Y14" s="1061" t="s">
        <v>4648</v>
      </c>
      <c r="Z14" s="637">
        <v>44174</v>
      </c>
      <c r="AA14" s="730" t="s">
        <v>591</v>
      </c>
      <c r="AB14" s="921" t="s">
        <v>402</v>
      </c>
    </row>
    <row r="15" spans="1:256" s="91" customFormat="1" ht="50.1" customHeight="1" x14ac:dyDescent="0.2">
      <c r="A15" s="651" t="s">
        <v>299</v>
      </c>
      <c r="B15" s="332" t="s">
        <v>2934</v>
      </c>
      <c r="C15" s="332" t="s">
        <v>2935</v>
      </c>
      <c r="D15" s="518" t="s">
        <v>2936</v>
      </c>
      <c r="E15" s="332" t="s">
        <v>2937</v>
      </c>
      <c r="F15" s="638">
        <v>1</v>
      </c>
      <c r="G15" s="1091" t="s">
        <v>2938</v>
      </c>
      <c r="H15" s="518" t="s">
        <v>1025</v>
      </c>
      <c r="I15" s="635">
        <v>43831</v>
      </c>
      <c r="J15" s="635">
        <v>44196</v>
      </c>
      <c r="K15" s="747">
        <v>43936</v>
      </c>
      <c r="L15" s="748" t="s">
        <v>3763</v>
      </c>
      <c r="M15" s="749" t="s">
        <v>3764</v>
      </c>
      <c r="N15" s="731">
        <v>43955</v>
      </c>
      <c r="O15" s="730" t="s">
        <v>591</v>
      </c>
      <c r="P15" s="733" t="s">
        <v>592</v>
      </c>
      <c r="Q15" s="742" t="s">
        <v>3765</v>
      </c>
      <c r="R15" s="739" t="s">
        <v>3766</v>
      </c>
      <c r="S15" s="969" t="s">
        <v>3767</v>
      </c>
      <c r="T15" s="637">
        <v>44078</v>
      </c>
      <c r="U15" s="729" t="s">
        <v>3920</v>
      </c>
      <c r="V15" s="921" t="s">
        <v>402</v>
      </c>
      <c r="W15" s="768" t="s">
        <v>4385</v>
      </c>
      <c r="X15" s="722" t="s">
        <v>4508</v>
      </c>
      <c r="Y15" s="1061" t="s">
        <v>4649</v>
      </c>
      <c r="Z15" s="637">
        <v>44174</v>
      </c>
      <c r="AA15" s="729" t="s">
        <v>4717</v>
      </c>
      <c r="AB15" s="921" t="s">
        <v>402</v>
      </c>
    </row>
    <row r="16" spans="1:256" s="91" customFormat="1" ht="50.1" customHeight="1" x14ac:dyDescent="0.2">
      <c r="A16" s="651" t="s">
        <v>299</v>
      </c>
      <c r="B16" s="332" t="s">
        <v>2939</v>
      </c>
      <c r="C16" s="332" t="s">
        <v>2935</v>
      </c>
      <c r="D16" s="518" t="s">
        <v>2940</v>
      </c>
      <c r="E16" s="332" t="s">
        <v>2941</v>
      </c>
      <c r="F16" s="638">
        <v>1</v>
      </c>
      <c r="G16" s="1091" t="s">
        <v>2942</v>
      </c>
      <c r="H16" s="518" t="s">
        <v>1025</v>
      </c>
      <c r="I16" s="635">
        <v>43831</v>
      </c>
      <c r="J16" s="635">
        <v>44196</v>
      </c>
      <c r="K16" s="635" t="s">
        <v>3768</v>
      </c>
      <c r="L16" s="435" t="s">
        <v>3769</v>
      </c>
      <c r="M16" s="743" t="s">
        <v>3770</v>
      </c>
      <c r="N16" s="731">
        <v>43955</v>
      </c>
      <c r="O16" s="730" t="s">
        <v>591</v>
      </c>
      <c r="P16" s="733" t="s">
        <v>592</v>
      </c>
      <c r="Q16" s="742" t="s">
        <v>3771</v>
      </c>
      <c r="R16" s="881" t="s">
        <v>3772</v>
      </c>
      <c r="S16" s="742" t="s">
        <v>3773</v>
      </c>
      <c r="T16" s="637">
        <v>44078</v>
      </c>
      <c r="U16" s="729" t="s">
        <v>3920</v>
      </c>
      <c r="V16" s="921" t="s">
        <v>402</v>
      </c>
      <c r="W16" s="967" t="s">
        <v>4386</v>
      </c>
      <c r="X16" s="722" t="s">
        <v>4387</v>
      </c>
      <c r="Y16" s="967" t="s">
        <v>4379</v>
      </c>
      <c r="Z16" s="637">
        <v>44174</v>
      </c>
      <c r="AA16" s="730" t="s">
        <v>591</v>
      </c>
      <c r="AB16" s="921" t="s">
        <v>402</v>
      </c>
    </row>
    <row r="17" spans="1:82" s="91" customFormat="1" ht="50.1" customHeight="1" x14ac:dyDescent="0.2">
      <c r="A17" s="651" t="s">
        <v>299</v>
      </c>
      <c r="B17" s="332" t="s">
        <v>2943</v>
      </c>
      <c r="C17" s="332" t="s">
        <v>2925</v>
      </c>
      <c r="D17" s="518" t="s">
        <v>2944</v>
      </c>
      <c r="E17" s="332" t="s">
        <v>2945</v>
      </c>
      <c r="F17" s="638">
        <v>1</v>
      </c>
      <c r="G17" s="1091" t="s">
        <v>2946</v>
      </c>
      <c r="H17" s="518" t="s">
        <v>1025</v>
      </c>
      <c r="I17" s="635">
        <v>43831</v>
      </c>
      <c r="J17" s="635">
        <v>44196</v>
      </c>
      <c r="K17" s="635" t="s">
        <v>617</v>
      </c>
      <c r="L17" s="435" t="s">
        <v>2947</v>
      </c>
      <c r="M17" s="743" t="s">
        <v>3774</v>
      </c>
      <c r="N17" s="731">
        <v>43955</v>
      </c>
      <c r="O17" s="730" t="s">
        <v>591</v>
      </c>
      <c r="P17" s="733" t="s">
        <v>592</v>
      </c>
      <c r="Q17" s="742" t="s">
        <v>3775</v>
      </c>
      <c r="R17" s="713" t="s">
        <v>3776</v>
      </c>
      <c r="S17" s="712" t="s">
        <v>3777</v>
      </c>
      <c r="T17" s="637">
        <v>44078</v>
      </c>
      <c r="U17" s="729" t="s">
        <v>3920</v>
      </c>
      <c r="V17" s="921" t="s">
        <v>402</v>
      </c>
      <c r="W17" s="768" t="s">
        <v>4388</v>
      </c>
      <c r="X17" s="722" t="s">
        <v>4509</v>
      </c>
      <c r="Y17" s="1061" t="s">
        <v>4389</v>
      </c>
      <c r="Z17" s="637">
        <v>44174</v>
      </c>
      <c r="AA17" s="730" t="s">
        <v>591</v>
      </c>
      <c r="AB17" s="921" t="s">
        <v>402</v>
      </c>
    </row>
    <row r="18" spans="1:82" s="91" customFormat="1" ht="50.1" customHeight="1" x14ac:dyDescent="0.2">
      <c r="A18" s="651" t="s">
        <v>299</v>
      </c>
      <c r="B18" s="332" t="s">
        <v>2948</v>
      </c>
      <c r="C18" s="332" t="s">
        <v>2930</v>
      </c>
      <c r="D18" s="518" t="s">
        <v>2949</v>
      </c>
      <c r="E18" s="332" t="s">
        <v>2950</v>
      </c>
      <c r="F18" s="638">
        <v>1</v>
      </c>
      <c r="G18" s="1091" t="s">
        <v>2951</v>
      </c>
      <c r="H18" s="518" t="s">
        <v>1025</v>
      </c>
      <c r="I18" s="635">
        <v>43831</v>
      </c>
      <c r="J18" s="635">
        <v>44196</v>
      </c>
      <c r="K18" s="635" t="s">
        <v>3778</v>
      </c>
      <c r="L18" s="435" t="s">
        <v>3779</v>
      </c>
      <c r="M18" s="743" t="s">
        <v>3780</v>
      </c>
      <c r="N18" s="731">
        <v>43955</v>
      </c>
      <c r="O18" s="730" t="s">
        <v>591</v>
      </c>
      <c r="P18" s="733" t="s">
        <v>592</v>
      </c>
      <c r="Q18" s="742" t="s">
        <v>3781</v>
      </c>
      <c r="R18" s="679" t="s">
        <v>3782</v>
      </c>
      <c r="S18" s="963" t="s">
        <v>3783</v>
      </c>
      <c r="T18" s="637">
        <v>44078</v>
      </c>
      <c r="U18" s="729" t="s">
        <v>3920</v>
      </c>
      <c r="V18" s="921" t="s">
        <v>402</v>
      </c>
      <c r="W18" s="768" t="s">
        <v>4392</v>
      </c>
      <c r="X18" s="722" t="s">
        <v>4393</v>
      </c>
      <c r="Y18" s="1061" t="s">
        <v>4391</v>
      </c>
      <c r="Z18" s="637">
        <v>44174</v>
      </c>
      <c r="AA18" s="729" t="s">
        <v>4717</v>
      </c>
      <c r="AB18" s="921" t="s">
        <v>402</v>
      </c>
    </row>
    <row r="19" spans="1:82" s="91" customFormat="1" ht="50.1" customHeight="1" x14ac:dyDescent="0.2">
      <c r="A19" s="651" t="s">
        <v>292</v>
      </c>
      <c r="B19" s="1070" t="s">
        <v>1617</v>
      </c>
      <c r="C19" s="332" t="s">
        <v>1618</v>
      </c>
      <c r="D19" s="975" t="s">
        <v>1549</v>
      </c>
      <c r="E19" s="917" t="s">
        <v>1619</v>
      </c>
      <c r="F19" s="750">
        <v>1</v>
      </c>
      <c r="G19" s="1072" t="s">
        <v>1620</v>
      </c>
      <c r="H19" s="975" t="s">
        <v>1621</v>
      </c>
      <c r="I19" s="635">
        <v>43831</v>
      </c>
      <c r="J19" s="635">
        <v>44196</v>
      </c>
      <c r="K19" s="741">
        <v>43941</v>
      </c>
      <c r="L19" s="435" t="s">
        <v>3784</v>
      </c>
      <c r="M19" s="638" t="s">
        <v>3785</v>
      </c>
      <c r="N19" s="731">
        <v>43955</v>
      </c>
      <c r="O19" s="730" t="s">
        <v>591</v>
      </c>
      <c r="P19" s="733" t="s">
        <v>592</v>
      </c>
      <c r="Q19" s="921" t="s">
        <v>3241</v>
      </c>
      <c r="R19" s="96" t="s">
        <v>3271</v>
      </c>
      <c r="S19" s="959" t="s">
        <v>4281</v>
      </c>
      <c r="T19" s="637">
        <v>44078</v>
      </c>
      <c r="U19" s="729" t="s">
        <v>3920</v>
      </c>
      <c r="V19" s="921" t="s">
        <v>402</v>
      </c>
      <c r="W19" s="754" t="s">
        <v>4650</v>
      </c>
      <c r="X19" s="96" t="s">
        <v>4489</v>
      </c>
      <c r="Y19" s="922" t="s">
        <v>4282</v>
      </c>
      <c r="Z19" s="637">
        <v>44174</v>
      </c>
      <c r="AA19" s="729" t="s">
        <v>686</v>
      </c>
      <c r="AB19" s="921" t="s">
        <v>402</v>
      </c>
    </row>
    <row r="20" spans="1:82" s="91" customFormat="1" ht="50.1" customHeight="1" x14ac:dyDescent="0.2">
      <c r="A20" s="694" t="s">
        <v>307</v>
      </c>
      <c r="B20" s="363" t="s">
        <v>2458</v>
      </c>
      <c r="C20" s="981" t="s">
        <v>2459</v>
      </c>
      <c r="D20" s="312" t="s">
        <v>2460</v>
      </c>
      <c r="E20" s="981" t="s">
        <v>2461</v>
      </c>
      <c r="F20" s="307">
        <v>1</v>
      </c>
      <c r="G20" s="981" t="s">
        <v>2462</v>
      </c>
      <c r="H20" s="306" t="s">
        <v>2460</v>
      </c>
      <c r="I20" s="982">
        <v>43831</v>
      </c>
      <c r="J20" s="982">
        <v>44196</v>
      </c>
      <c r="K20" s="983">
        <v>43941</v>
      </c>
      <c r="L20" s="317" t="s">
        <v>4555</v>
      </c>
      <c r="M20" s="307">
        <v>0.2</v>
      </c>
      <c r="N20" s="985">
        <v>43955</v>
      </c>
      <c r="O20" s="986" t="s">
        <v>686</v>
      </c>
      <c r="P20" s="312" t="s">
        <v>592</v>
      </c>
      <c r="Q20" s="988">
        <v>44061</v>
      </c>
      <c r="R20" s="997" t="s">
        <v>3901</v>
      </c>
      <c r="S20" s="990">
        <v>0.4</v>
      </c>
      <c r="T20" s="991">
        <v>44078</v>
      </c>
      <c r="U20" s="986" t="s">
        <v>3920</v>
      </c>
      <c r="V20" s="992"/>
      <c r="W20" s="754">
        <v>44161</v>
      </c>
      <c r="X20" s="444" t="s">
        <v>4556</v>
      </c>
      <c r="Y20" s="727">
        <v>0.5</v>
      </c>
      <c r="Z20" s="637">
        <v>44174</v>
      </c>
      <c r="AA20" s="730" t="s">
        <v>591</v>
      </c>
      <c r="AB20" s="921" t="s">
        <v>402</v>
      </c>
    </row>
    <row r="21" spans="1:82" s="91" customFormat="1" ht="50.1" customHeight="1" x14ac:dyDescent="0.2">
      <c r="A21" s="651" t="s">
        <v>299</v>
      </c>
      <c r="B21" s="1071" t="s">
        <v>1020</v>
      </c>
      <c r="C21" s="917" t="s">
        <v>1021</v>
      </c>
      <c r="D21" s="751" t="s">
        <v>1022</v>
      </c>
      <c r="E21" s="257" t="s">
        <v>1023</v>
      </c>
      <c r="F21" s="750">
        <v>1</v>
      </c>
      <c r="G21" s="1095" t="s">
        <v>1024</v>
      </c>
      <c r="H21" s="475" t="s">
        <v>1025</v>
      </c>
      <c r="I21" s="635">
        <v>43952</v>
      </c>
      <c r="J21" s="635">
        <v>44196</v>
      </c>
      <c r="K21" s="752">
        <v>43938</v>
      </c>
      <c r="L21" s="738" t="s">
        <v>3786</v>
      </c>
      <c r="M21" s="740" t="s">
        <v>3787</v>
      </c>
      <c r="N21" s="753">
        <v>43955</v>
      </c>
      <c r="O21" s="730" t="s">
        <v>591</v>
      </c>
      <c r="P21" s="733" t="s">
        <v>592</v>
      </c>
      <c r="Q21" s="754">
        <v>44057</v>
      </c>
      <c r="R21" s="838" t="s">
        <v>3922</v>
      </c>
      <c r="S21" s="755" t="s">
        <v>3788</v>
      </c>
      <c r="T21" s="637">
        <v>44078</v>
      </c>
      <c r="U21" s="729" t="s">
        <v>3920</v>
      </c>
      <c r="V21" s="921" t="s">
        <v>402</v>
      </c>
      <c r="W21" s="742" t="s">
        <v>4651</v>
      </c>
      <c r="X21" s="1039" t="s">
        <v>4390</v>
      </c>
      <c r="Y21" s="712" t="s">
        <v>4652</v>
      </c>
      <c r="Z21" s="637">
        <v>44174</v>
      </c>
      <c r="AA21" s="729" t="s">
        <v>4717</v>
      </c>
      <c r="AB21" s="921" t="s">
        <v>402</v>
      </c>
    </row>
    <row r="22" spans="1:82" s="91" customFormat="1" ht="50.1" customHeight="1" x14ac:dyDescent="0.2">
      <c r="A22" s="651" t="s">
        <v>299</v>
      </c>
      <c r="B22" s="254" t="s">
        <v>1035</v>
      </c>
      <c r="C22" s="917" t="s">
        <v>1036</v>
      </c>
      <c r="D22" s="751" t="s">
        <v>472</v>
      </c>
      <c r="E22" s="257" t="s">
        <v>1037</v>
      </c>
      <c r="F22" s="750">
        <v>1</v>
      </c>
      <c r="G22" s="1095" t="s">
        <v>1038</v>
      </c>
      <c r="H22" s="475" t="s">
        <v>1039</v>
      </c>
      <c r="I22" s="635">
        <v>43831</v>
      </c>
      <c r="J22" s="635">
        <v>44196</v>
      </c>
      <c r="K22" s="635" t="s">
        <v>617</v>
      </c>
      <c r="L22" s="435" t="s">
        <v>3789</v>
      </c>
      <c r="M22" s="518" t="s">
        <v>3790</v>
      </c>
      <c r="N22" s="731">
        <v>43955</v>
      </c>
      <c r="O22" s="730" t="s">
        <v>591</v>
      </c>
      <c r="P22" s="733" t="s">
        <v>592</v>
      </c>
      <c r="Q22" s="756">
        <v>44053</v>
      </c>
      <c r="R22" s="757" t="s">
        <v>3791</v>
      </c>
      <c r="S22" s="755" t="s">
        <v>3792</v>
      </c>
      <c r="T22" s="637">
        <v>44078</v>
      </c>
      <c r="U22" s="729" t="s">
        <v>4653</v>
      </c>
      <c r="V22" s="921" t="s">
        <v>402</v>
      </c>
      <c r="W22" s="754" t="s">
        <v>4654</v>
      </c>
      <c r="X22" s="722" t="s">
        <v>4655</v>
      </c>
      <c r="Y22" s="971" t="s">
        <v>4656</v>
      </c>
      <c r="Z22" s="637">
        <v>44174</v>
      </c>
      <c r="AA22" s="729" t="s">
        <v>4717</v>
      </c>
      <c r="AB22" s="921" t="s">
        <v>402</v>
      </c>
    </row>
    <row r="23" spans="1:82" s="91" customFormat="1" ht="50.1" customHeight="1" x14ac:dyDescent="0.2">
      <c r="A23" s="651" t="s">
        <v>299</v>
      </c>
      <c r="B23" s="254" t="s">
        <v>1040</v>
      </c>
      <c r="C23" s="532" t="s">
        <v>1041</v>
      </c>
      <c r="D23" s="751" t="s">
        <v>472</v>
      </c>
      <c r="E23" s="257" t="s">
        <v>1042</v>
      </c>
      <c r="F23" s="750">
        <v>1</v>
      </c>
      <c r="G23" s="1095" t="s">
        <v>1043</v>
      </c>
      <c r="H23" s="475" t="s">
        <v>1044</v>
      </c>
      <c r="I23" s="635">
        <v>43831</v>
      </c>
      <c r="J23" s="635">
        <v>44196</v>
      </c>
      <c r="K23" s="635" t="s">
        <v>617</v>
      </c>
      <c r="L23" s="435" t="s">
        <v>3793</v>
      </c>
      <c r="M23" s="743" t="s">
        <v>3794</v>
      </c>
      <c r="N23" s="731">
        <v>43955</v>
      </c>
      <c r="O23" s="730" t="s">
        <v>591</v>
      </c>
      <c r="P23" s="733" t="s">
        <v>592</v>
      </c>
      <c r="Q23" s="756">
        <v>44053</v>
      </c>
      <c r="R23" s="722" t="s">
        <v>3795</v>
      </c>
      <c r="S23" s="755" t="s">
        <v>3792</v>
      </c>
      <c r="T23" s="637">
        <v>44078</v>
      </c>
      <c r="U23" s="729" t="s">
        <v>4653</v>
      </c>
      <c r="V23" s="921" t="s">
        <v>402</v>
      </c>
      <c r="W23" s="768" t="s">
        <v>4654</v>
      </c>
      <c r="X23" s="791" t="s">
        <v>4657</v>
      </c>
      <c r="Y23" s="1061" t="s">
        <v>4656</v>
      </c>
      <c r="Z23" s="637">
        <v>44174</v>
      </c>
      <c r="AA23" s="729" t="s">
        <v>4717</v>
      </c>
      <c r="AB23" s="921" t="s">
        <v>402</v>
      </c>
    </row>
    <row r="24" spans="1:82" s="91" customFormat="1" ht="50.1" customHeight="1" x14ac:dyDescent="0.2">
      <c r="A24" s="651" t="s">
        <v>299</v>
      </c>
      <c r="B24" s="254" t="s">
        <v>1045</v>
      </c>
      <c r="C24" s="532" t="s">
        <v>1041</v>
      </c>
      <c r="D24" s="751" t="s">
        <v>472</v>
      </c>
      <c r="E24" s="257" t="s">
        <v>1046</v>
      </c>
      <c r="F24" s="750">
        <v>1</v>
      </c>
      <c r="G24" s="1095" t="s">
        <v>1047</v>
      </c>
      <c r="H24" s="475" t="s">
        <v>1048</v>
      </c>
      <c r="I24" s="635">
        <v>43831</v>
      </c>
      <c r="J24" s="635">
        <v>44196</v>
      </c>
      <c r="K24" s="635" t="s">
        <v>617</v>
      </c>
      <c r="L24" s="435" t="s">
        <v>3796</v>
      </c>
      <c r="M24" s="638" t="s">
        <v>3794</v>
      </c>
      <c r="N24" s="731">
        <v>43955</v>
      </c>
      <c r="O24" s="730" t="s">
        <v>591</v>
      </c>
      <c r="P24" s="733" t="s">
        <v>592</v>
      </c>
      <c r="Q24" s="756">
        <v>44053</v>
      </c>
      <c r="R24" s="722" t="s">
        <v>3797</v>
      </c>
      <c r="S24" s="755" t="s">
        <v>3792</v>
      </c>
      <c r="T24" s="637">
        <v>44078</v>
      </c>
      <c r="U24" s="729" t="s">
        <v>4653</v>
      </c>
      <c r="V24" s="921" t="s">
        <v>402</v>
      </c>
      <c r="W24" s="768" t="s">
        <v>4654</v>
      </c>
      <c r="X24" s="791" t="s">
        <v>4658</v>
      </c>
      <c r="Y24" s="1061" t="s">
        <v>4659</v>
      </c>
      <c r="Z24" s="637">
        <v>44174</v>
      </c>
      <c r="AA24" s="729" t="s">
        <v>4717</v>
      </c>
      <c r="AB24" s="921" t="s">
        <v>402</v>
      </c>
    </row>
    <row r="25" spans="1:82" s="91" customFormat="1" ht="50.1" customHeight="1" x14ac:dyDescent="0.2">
      <c r="A25" s="651" t="s">
        <v>299</v>
      </c>
      <c r="B25" s="257" t="s">
        <v>1049</v>
      </c>
      <c r="C25" s="1072" t="s">
        <v>1050</v>
      </c>
      <c r="D25" s="751" t="s">
        <v>1051</v>
      </c>
      <c r="E25" s="257" t="s">
        <v>1052</v>
      </c>
      <c r="F25" s="750">
        <v>1</v>
      </c>
      <c r="G25" s="1095" t="s">
        <v>1053</v>
      </c>
      <c r="H25" s="475" t="s">
        <v>1025</v>
      </c>
      <c r="I25" s="635">
        <v>43952</v>
      </c>
      <c r="J25" s="635">
        <v>44196</v>
      </c>
      <c r="K25" s="635" t="s">
        <v>3798</v>
      </c>
      <c r="L25" s="435" t="s">
        <v>3799</v>
      </c>
      <c r="M25" s="518" t="s">
        <v>3800</v>
      </c>
      <c r="N25" s="753">
        <v>43955</v>
      </c>
      <c r="O25" s="730" t="s">
        <v>591</v>
      </c>
      <c r="P25" s="733" t="s">
        <v>592</v>
      </c>
      <c r="Q25" s="754">
        <v>44053</v>
      </c>
      <c r="R25" s="722" t="s">
        <v>3801</v>
      </c>
      <c r="S25" s="755" t="s">
        <v>3802</v>
      </c>
      <c r="T25" s="637">
        <v>44078</v>
      </c>
      <c r="U25" s="729" t="s">
        <v>4653</v>
      </c>
      <c r="V25" s="921" t="s">
        <v>402</v>
      </c>
      <c r="W25" s="768" t="s">
        <v>4660</v>
      </c>
      <c r="X25" s="713" t="s">
        <v>4661</v>
      </c>
      <c r="Y25" s="1061" t="s">
        <v>4662</v>
      </c>
      <c r="Z25" s="637">
        <v>44174</v>
      </c>
      <c r="AA25" s="729" t="s">
        <v>4717</v>
      </c>
      <c r="AB25" s="921" t="s">
        <v>402</v>
      </c>
    </row>
    <row r="26" spans="1:82" s="91" customFormat="1" ht="50.1" customHeight="1" x14ac:dyDescent="0.2">
      <c r="A26" s="651" t="s">
        <v>299</v>
      </c>
      <c r="B26" s="1073" t="s">
        <v>1054</v>
      </c>
      <c r="C26" s="917" t="s">
        <v>1021</v>
      </c>
      <c r="D26" s="751" t="s">
        <v>1055</v>
      </c>
      <c r="E26" s="1073" t="s">
        <v>1056</v>
      </c>
      <c r="F26" s="750">
        <v>1</v>
      </c>
      <c r="G26" s="1092" t="s">
        <v>1057</v>
      </c>
      <c r="H26" s="758" t="s">
        <v>1025</v>
      </c>
      <c r="I26" s="635">
        <v>43831</v>
      </c>
      <c r="J26" s="635">
        <v>44196</v>
      </c>
      <c r="K26" s="635" t="s">
        <v>3803</v>
      </c>
      <c r="L26" s="435" t="s">
        <v>3804</v>
      </c>
      <c r="M26" s="518" t="s">
        <v>3805</v>
      </c>
      <c r="N26" s="731">
        <v>43955</v>
      </c>
      <c r="O26" s="730" t="s">
        <v>591</v>
      </c>
      <c r="P26" s="733" t="s">
        <v>592</v>
      </c>
      <c r="Q26" s="756">
        <v>44053</v>
      </c>
      <c r="R26" s="757" t="s">
        <v>3806</v>
      </c>
      <c r="S26" s="755" t="s">
        <v>3807</v>
      </c>
      <c r="T26" s="637">
        <v>44078</v>
      </c>
      <c r="U26" s="729" t="s">
        <v>4653</v>
      </c>
      <c r="V26" s="921" t="s">
        <v>402</v>
      </c>
      <c r="W26" s="768" t="s">
        <v>4663</v>
      </c>
      <c r="X26" s="713" t="s">
        <v>4305</v>
      </c>
      <c r="Y26" s="1061" t="s">
        <v>4664</v>
      </c>
      <c r="Z26" s="637">
        <v>44174</v>
      </c>
      <c r="AA26" s="729" t="s">
        <v>4717</v>
      </c>
      <c r="AB26" s="921" t="s">
        <v>402</v>
      </c>
    </row>
    <row r="27" spans="1:82" s="91" customFormat="1" ht="50.1" customHeight="1" x14ac:dyDescent="0.2">
      <c r="A27" s="651" t="s">
        <v>299</v>
      </c>
      <c r="B27" s="917" t="s">
        <v>1058</v>
      </c>
      <c r="C27" s="917" t="s">
        <v>1021</v>
      </c>
      <c r="D27" s="975" t="s">
        <v>1059</v>
      </c>
      <c r="E27" s="917" t="s">
        <v>1060</v>
      </c>
      <c r="F27" s="750">
        <v>1</v>
      </c>
      <c r="G27" s="1072" t="s">
        <v>1061</v>
      </c>
      <c r="H27" s="975" t="s">
        <v>1062</v>
      </c>
      <c r="I27" s="635">
        <v>43831</v>
      </c>
      <c r="J27" s="635">
        <v>44196</v>
      </c>
      <c r="K27" s="635" t="s">
        <v>1539</v>
      </c>
      <c r="L27" s="435" t="s">
        <v>3808</v>
      </c>
      <c r="M27" s="743" t="s">
        <v>3809</v>
      </c>
      <c r="N27" s="731">
        <v>43955</v>
      </c>
      <c r="O27" s="730" t="s">
        <v>591</v>
      </c>
      <c r="P27" s="733" t="s">
        <v>592</v>
      </c>
      <c r="Q27" s="759">
        <v>44053</v>
      </c>
      <c r="R27" s="760" t="s">
        <v>3810</v>
      </c>
      <c r="S27" s="761" t="s">
        <v>3811</v>
      </c>
      <c r="T27" s="637">
        <v>44078</v>
      </c>
      <c r="U27" s="729" t="s">
        <v>4653</v>
      </c>
      <c r="V27" s="921" t="s">
        <v>402</v>
      </c>
      <c r="W27" s="768" t="s">
        <v>4308</v>
      </c>
      <c r="X27" s="326" t="s">
        <v>4307</v>
      </c>
      <c r="Y27" s="961" t="s">
        <v>4306</v>
      </c>
      <c r="Z27" s="637">
        <v>44174</v>
      </c>
      <c r="AA27" s="729" t="s">
        <v>4717</v>
      </c>
      <c r="AB27" s="921" t="s">
        <v>402</v>
      </c>
    </row>
    <row r="28" spans="1:82" s="91" customFormat="1" ht="50.1" customHeight="1" x14ac:dyDescent="0.2">
      <c r="A28" s="651" t="s">
        <v>299</v>
      </c>
      <c r="B28" s="917" t="s">
        <v>1063</v>
      </c>
      <c r="C28" s="917" t="s">
        <v>1021</v>
      </c>
      <c r="D28" s="975" t="s">
        <v>1064</v>
      </c>
      <c r="E28" s="917" t="s">
        <v>1065</v>
      </c>
      <c r="F28" s="750">
        <v>1</v>
      </c>
      <c r="G28" s="1072" t="s">
        <v>1066</v>
      </c>
      <c r="H28" s="975" t="s">
        <v>1025</v>
      </c>
      <c r="I28" s="635">
        <v>43831</v>
      </c>
      <c r="J28" s="635">
        <v>44196</v>
      </c>
      <c r="K28" s="635" t="s">
        <v>617</v>
      </c>
      <c r="L28" s="436" t="s">
        <v>3812</v>
      </c>
      <c r="M28" s="518" t="s">
        <v>3813</v>
      </c>
      <c r="N28" s="731">
        <v>43955</v>
      </c>
      <c r="O28" s="730" t="s">
        <v>591</v>
      </c>
      <c r="P28" s="733" t="s">
        <v>592</v>
      </c>
      <c r="Q28" s="754">
        <v>44055</v>
      </c>
      <c r="R28" s="722" t="s">
        <v>3814</v>
      </c>
      <c r="S28" s="755" t="s">
        <v>3815</v>
      </c>
      <c r="T28" s="637">
        <v>44078</v>
      </c>
      <c r="U28" s="729" t="s">
        <v>4653</v>
      </c>
      <c r="V28" s="921" t="s">
        <v>402</v>
      </c>
      <c r="W28" s="742" t="s">
        <v>4665</v>
      </c>
      <c r="X28" s="679" t="s">
        <v>4397</v>
      </c>
      <c r="Y28" s="712" t="s">
        <v>4666</v>
      </c>
      <c r="Z28" s="637">
        <v>44174</v>
      </c>
      <c r="AA28" s="729" t="s">
        <v>4717</v>
      </c>
      <c r="AB28" s="921" t="s">
        <v>402</v>
      </c>
    </row>
    <row r="29" spans="1:82" s="91" customFormat="1" ht="50.1" customHeight="1" x14ac:dyDescent="0.2">
      <c r="A29" s="651" t="s">
        <v>299</v>
      </c>
      <c r="B29" s="917" t="s">
        <v>1067</v>
      </c>
      <c r="C29" s="917" t="s">
        <v>1021</v>
      </c>
      <c r="D29" s="975" t="s">
        <v>1068</v>
      </c>
      <c r="E29" s="917" t="s">
        <v>1069</v>
      </c>
      <c r="F29" s="750">
        <v>1</v>
      </c>
      <c r="G29" s="1072" t="s">
        <v>1070</v>
      </c>
      <c r="H29" s="975" t="s">
        <v>1071</v>
      </c>
      <c r="I29" s="635">
        <v>43952</v>
      </c>
      <c r="J29" s="635">
        <v>44196</v>
      </c>
      <c r="K29" s="635" t="s">
        <v>3816</v>
      </c>
      <c r="L29" s="435" t="s">
        <v>3817</v>
      </c>
      <c r="M29" s="743" t="s">
        <v>3818</v>
      </c>
      <c r="N29" s="731">
        <v>43955</v>
      </c>
      <c r="O29" s="730" t="s">
        <v>591</v>
      </c>
      <c r="P29" s="733" t="s">
        <v>592</v>
      </c>
      <c r="Q29" s="754">
        <v>44057</v>
      </c>
      <c r="R29" s="838" t="s">
        <v>3819</v>
      </c>
      <c r="S29" s="755" t="s">
        <v>3820</v>
      </c>
      <c r="T29" s="637">
        <v>44078</v>
      </c>
      <c r="U29" s="729" t="s">
        <v>4653</v>
      </c>
      <c r="V29" s="921" t="s">
        <v>402</v>
      </c>
      <c r="W29" s="768" t="s">
        <v>4667</v>
      </c>
      <c r="X29" s="791" t="s">
        <v>4399</v>
      </c>
      <c r="Y29" s="1061" t="s">
        <v>4398</v>
      </c>
      <c r="Z29" s="637">
        <v>44174</v>
      </c>
      <c r="AA29" s="729" t="s">
        <v>4717</v>
      </c>
      <c r="AB29" s="921" t="s">
        <v>402</v>
      </c>
    </row>
    <row r="30" spans="1:82" s="91" customFormat="1" ht="50.1" customHeight="1" x14ac:dyDescent="0.2">
      <c r="A30" s="694" t="s">
        <v>314</v>
      </c>
      <c r="B30" s="363" t="s">
        <v>3921</v>
      </c>
      <c r="C30" s="981" t="s">
        <v>1072</v>
      </c>
      <c r="D30" s="312" t="s">
        <v>472</v>
      </c>
      <c r="E30" s="363" t="s">
        <v>1073</v>
      </c>
      <c r="F30" s="307">
        <v>1</v>
      </c>
      <c r="G30" s="363" t="s">
        <v>1074</v>
      </c>
      <c r="H30" s="312" t="s">
        <v>1075</v>
      </c>
      <c r="I30" s="982">
        <v>43952</v>
      </c>
      <c r="J30" s="982">
        <v>44196</v>
      </c>
      <c r="K30" s="983">
        <v>43934</v>
      </c>
      <c r="L30" s="363" t="s">
        <v>4553</v>
      </c>
      <c r="M30" s="307">
        <v>0.4</v>
      </c>
      <c r="N30" s="985">
        <v>43955</v>
      </c>
      <c r="O30" s="1001" t="s">
        <v>591</v>
      </c>
      <c r="P30" s="312" t="s">
        <v>592</v>
      </c>
      <c r="Q30" s="1002">
        <v>44064</v>
      </c>
      <c r="R30" s="1003" t="s">
        <v>4554</v>
      </c>
      <c r="S30" s="990">
        <v>0.66</v>
      </c>
      <c r="T30" s="991">
        <v>44078</v>
      </c>
      <c r="U30" s="986" t="s">
        <v>4653</v>
      </c>
      <c r="V30" s="992"/>
      <c r="W30" s="754">
        <v>44158</v>
      </c>
      <c r="X30" s="762" t="s">
        <v>4668</v>
      </c>
      <c r="Y30" s="727">
        <v>1</v>
      </c>
      <c r="Z30" s="637">
        <v>44174</v>
      </c>
      <c r="AA30" s="729" t="s">
        <v>4717</v>
      </c>
      <c r="AB30" s="921" t="s">
        <v>402</v>
      </c>
    </row>
    <row r="31" spans="1:82" s="91" customFormat="1" ht="50.1" customHeight="1" x14ac:dyDescent="0.2">
      <c r="A31" s="651" t="s">
        <v>299</v>
      </c>
      <c r="B31" s="1074" t="s">
        <v>2093</v>
      </c>
      <c r="C31" s="974" t="s">
        <v>2094</v>
      </c>
      <c r="D31" s="764" t="s">
        <v>2095</v>
      </c>
      <c r="E31" s="1074" t="s">
        <v>2096</v>
      </c>
      <c r="F31" s="771">
        <v>1</v>
      </c>
      <c r="G31" s="1093" t="s">
        <v>2097</v>
      </c>
      <c r="H31" s="769" t="s">
        <v>2092</v>
      </c>
      <c r="I31" s="765">
        <v>43831</v>
      </c>
      <c r="J31" s="765">
        <v>44196</v>
      </c>
      <c r="K31" s="766" t="s">
        <v>3821</v>
      </c>
      <c r="L31" s="435" t="s">
        <v>3822</v>
      </c>
      <c r="M31" s="772" t="s">
        <v>2141</v>
      </c>
      <c r="N31" s="731">
        <v>43955</v>
      </c>
      <c r="O31" s="730" t="s">
        <v>591</v>
      </c>
      <c r="P31" s="733" t="s">
        <v>592</v>
      </c>
      <c r="Q31" s="768" t="s">
        <v>3823</v>
      </c>
      <c r="R31" s="722" t="s">
        <v>3824</v>
      </c>
      <c r="S31" s="773" t="s">
        <v>3825</v>
      </c>
      <c r="T31" s="637">
        <v>44078</v>
      </c>
      <c r="U31" s="493" t="s">
        <v>686</v>
      </c>
      <c r="V31" s="921" t="s">
        <v>402</v>
      </c>
      <c r="W31" s="768" t="s">
        <v>4395</v>
      </c>
      <c r="X31" s="722" t="s">
        <v>4394</v>
      </c>
      <c r="Y31" s="1061" t="s">
        <v>4396</v>
      </c>
      <c r="Z31" s="637">
        <v>44174</v>
      </c>
      <c r="AA31" s="729" t="s">
        <v>4717</v>
      </c>
      <c r="AB31" s="921" t="s">
        <v>402</v>
      </c>
    </row>
    <row r="32" spans="1:82" s="91" customFormat="1" ht="50.1" customHeight="1" x14ac:dyDescent="0.2">
      <c r="A32" s="651" t="s">
        <v>299</v>
      </c>
      <c r="B32" s="1075" t="s">
        <v>2673</v>
      </c>
      <c r="C32" s="917" t="s">
        <v>2674</v>
      </c>
      <c r="D32" s="975" t="s">
        <v>2675</v>
      </c>
      <c r="E32" s="917" t="s">
        <v>2676</v>
      </c>
      <c r="F32" s="774">
        <v>1</v>
      </c>
      <c r="G32" s="1072" t="s">
        <v>2677</v>
      </c>
      <c r="H32" s="975" t="s">
        <v>2678</v>
      </c>
      <c r="I32" s="635">
        <v>43831</v>
      </c>
      <c r="J32" s="635">
        <v>44196</v>
      </c>
      <c r="K32" s="766" t="s">
        <v>3798</v>
      </c>
      <c r="L32" s="435" t="s">
        <v>3826</v>
      </c>
      <c r="M32" s="743" t="s">
        <v>3827</v>
      </c>
      <c r="N32" s="731">
        <v>43955</v>
      </c>
      <c r="O32" s="730" t="s">
        <v>591</v>
      </c>
      <c r="P32" s="733" t="s">
        <v>592</v>
      </c>
      <c r="Q32" s="768" t="s">
        <v>3828</v>
      </c>
      <c r="R32" s="713" t="s">
        <v>3829</v>
      </c>
      <c r="S32" s="775" t="s">
        <v>3830</v>
      </c>
      <c r="T32" s="637">
        <v>44078</v>
      </c>
      <c r="U32" s="493" t="s">
        <v>686</v>
      </c>
      <c r="V32" s="921" t="s">
        <v>402</v>
      </c>
      <c r="W32" s="768" t="s">
        <v>4447</v>
      </c>
      <c r="X32" s="722" t="s">
        <v>4449</v>
      </c>
      <c r="Y32" s="1061" t="s">
        <v>4448</v>
      </c>
      <c r="Z32" s="637">
        <v>44174</v>
      </c>
      <c r="AA32" s="729" t="s">
        <v>4717</v>
      </c>
      <c r="AB32" s="921" t="s">
        <v>402</v>
      </c>
      <c r="AC32" s="852"/>
      <c r="AD32" s="852"/>
      <c r="AE32" s="852"/>
      <c r="AF32" s="852"/>
      <c r="AG32" s="852"/>
      <c r="AH32" s="852"/>
      <c r="AI32" s="852"/>
      <c r="AJ32" s="852"/>
      <c r="AK32" s="852"/>
      <c r="AL32" s="852"/>
      <c r="AM32" s="852"/>
      <c r="AN32" s="852"/>
      <c r="AO32" s="852"/>
      <c r="AP32" s="852"/>
      <c r="AQ32" s="852"/>
      <c r="AR32" s="852"/>
      <c r="AS32" s="852"/>
      <c r="AT32" s="852"/>
      <c r="AU32" s="852"/>
      <c r="AV32" s="852"/>
      <c r="AW32" s="852"/>
      <c r="AX32" s="852"/>
      <c r="AY32" s="852"/>
      <c r="AZ32" s="852"/>
      <c r="BA32" s="852"/>
      <c r="BB32" s="852"/>
      <c r="BC32" s="852"/>
      <c r="BD32" s="852"/>
      <c r="BE32" s="852"/>
      <c r="BF32" s="852"/>
      <c r="BG32" s="852"/>
      <c r="BH32" s="852"/>
      <c r="BI32" s="852"/>
      <c r="BJ32" s="852"/>
      <c r="BK32" s="852"/>
      <c r="BL32" s="852"/>
      <c r="BM32" s="852"/>
      <c r="BN32" s="852"/>
      <c r="BO32" s="852"/>
      <c r="BP32" s="852"/>
      <c r="BQ32" s="852"/>
      <c r="BR32" s="852"/>
      <c r="BS32" s="852"/>
      <c r="BT32" s="852"/>
      <c r="BU32" s="852"/>
      <c r="BV32" s="852"/>
      <c r="BW32" s="852"/>
      <c r="BX32" s="852"/>
      <c r="BY32" s="852"/>
      <c r="BZ32" s="852"/>
      <c r="CA32" s="852"/>
      <c r="CB32" s="852"/>
      <c r="CC32" s="852"/>
      <c r="CD32" s="852"/>
    </row>
    <row r="33" spans="1:82" s="91" customFormat="1" ht="50.1" customHeight="1" x14ac:dyDescent="0.2">
      <c r="A33" s="651" t="s">
        <v>299</v>
      </c>
      <c r="B33" s="1075" t="s">
        <v>3831</v>
      </c>
      <c r="C33" s="917" t="s">
        <v>2679</v>
      </c>
      <c r="D33" s="975" t="s">
        <v>2680</v>
      </c>
      <c r="E33" s="917" t="s">
        <v>2681</v>
      </c>
      <c r="F33" s="774">
        <v>1</v>
      </c>
      <c r="G33" s="1072" t="s">
        <v>2677</v>
      </c>
      <c r="H33" s="975" t="s">
        <v>2678</v>
      </c>
      <c r="I33" s="635">
        <v>43831</v>
      </c>
      <c r="J33" s="635">
        <v>44196</v>
      </c>
      <c r="K33" s="776" t="s">
        <v>2682</v>
      </c>
      <c r="L33" s="435" t="s">
        <v>3832</v>
      </c>
      <c r="M33" s="743" t="s">
        <v>3833</v>
      </c>
      <c r="N33" s="731">
        <v>43955</v>
      </c>
      <c r="O33" s="730" t="s">
        <v>591</v>
      </c>
      <c r="P33" s="733" t="s">
        <v>592</v>
      </c>
      <c r="Q33" s="777" t="s">
        <v>3834</v>
      </c>
      <c r="R33" s="778" t="s">
        <v>3835</v>
      </c>
      <c r="S33" s="777" t="s">
        <v>3836</v>
      </c>
      <c r="T33" s="637">
        <v>44078</v>
      </c>
      <c r="U33" s="493" t="s">
        <v>686</v>
      </c>
      <c r="V33" s="921" t="s">
        <v>402</v>
      </c>
      <c r="W33" s="768" t="s">
        <v>4450</v>
      </c>
      <c r="X33" s="722" t="s">
        <v>4452</v>
      </c>
      <c r="Y33" s="1061" t="s">
        <v>4451</v>
      </c>
      <c r="Z33" s="637">
        <v>44174</v>
      </c>
      <c r="AA33" s="729" t="s">
        <v>4717</v>
      </c>
      <c r="AB33" s="921" t="s">
        <v>402</v>
      </c>
      <c r="AC33" s="852"/>
      <c r="AD33" s="852"/>
      <c r="AE33" s="852"/>
      <c r="AF33" s="852"/>
      <c r="AG33" s="852"/>
      <c r="AH33" s="852"/>
      <c r="AI33" s="852"/>
      <c r="AJ33" s="852"/>
      <c r="AK33" s="852"/>
      <c r="AL33" s="852"/>
      <c r="AM33" s="852"/>
      <c r="AN33" s="852"/>
      <c r="AO33" s="852"/>
      <c r="AP33" s="852"/>
      <c r="AQ33" s="852"/>
      <c r="AR33" s="852"/>
      <c r="AS33" s="852"/>
      <c r="AT33" s="852"/>
      <c r="AU33" s="852"/>
      <c r="AV33" s="852"/>
      <c r="AW33" s="852"/>
      <c r="AX33" s="852"/>
      <c r="AY33" s="852"/>
      <c r="AZ33" s="852"/>
      <c r="BA33" s="852"/>
      <c r="BB33" s="852"/>
      <c r="BC33" s="852"/>
      <c r="BD33" s="852"/>
      <c r="BE33" s="852"/>
      <c r="BF33" s="852"/>
      <c r="BG33" s="852"/>
      <c r="BH33" s="852"/>
      <c r="BI33" s="852"/>
      <c r="BJ33" s="852"/>
      <c r="BK33" s="852"/>
      <c r="BL33" s="852"/>
      <c r="BM33" s="852"/>
      <c r="BN33" s="852"/>
      <c r="BO33" s="852"/>
      <c r="BP33" s="852"/>
      <c r="BQ33" s="852"/>
      <c r="BR33" s="852"/>
      <c r="BS33" s="852"/>
      <c r="BT33" s="852"/>
      <c r="BU33" s="852"/>
      <c r="BV33" s="852"/>
      <c r="BW33" s="852"/>
      <c r="BX33" s="852"/>
      <c r="BY33" s="852"/>
      <c r="BZ33" s="852"/>
      <c r="CA33" s="852"/>
      <c r="CB33" s="852"/>
      <c r="CC33" s="852"/>
      <c r="CD33" s="852"/>
    </row>
    <row r="34" spans="1:82" s="91" customFormat="1" ht="50.1" customHeight="1" x14ac:dyDescent="0.2">
      <c r="A34" s="651" t="s">
        <v>299</v>
      </c>
      <c r="B34" s="1076" t="s">
        <v>2683</v>
      </c>
      <c r="C34" s="1077" t="s">
        <v>2684</v>
      </c>
      <c r="D34" s="779" t="s">
        <v>550</v>
      </c>
      <c r="E34" s="1088" t="s">
        <v>2685</v>
      </c>
      <c r="F34" s="780">
        <v>1</v>
      </c>
      <c r="G34" s="1094" t="s">
        <v>2686</v>
      </c>
      <c r="H34" s="975" t="s">
        <v>2678</v>
      </c>
      <c r="I34" s="635">
        <v>43831</v>
      </c>
      <c r="J34" s="635">
        <v>44196</v>
      </c>
      <c r="K34" s="766" t="s">
        <v>3798</v>
      </c>
      <c r="L34" s="435" t="s">
        <v>3837</v>
      </c>
      <c r="M34" s="767" t="s">
        <v>3838</v>
      </c>
      <c r="N34" s="731">
        <v>43955</v>
      </c>
      <c r="O34" s="730" t="s">
        <v>591</v>
      </c>
      <c r="P34" s="733" t="s">
        <v>592</v>
      </c>
      <c r="Q34" s="768" t="s">
        <v>3839</v>
      </c>
      <c r="R34" s="778" t="s">
        <v>3840</v>
      </c>
      <c r="S34" s="775" t="s">
        <v>3841</v>
      </c>
      <c r="T34" s="637">
        <v>44078</v>
      </c>
      <c r="U34" s="493" t="s">
        <v>686</v>
      </c>
      <c r="V34" s="921" t="s">
        <v>402</v>
      </c>
      <c r="W34" s="768" t="s">
        <v>4453</v>
      </c>
      <c r="X34" s="722" t="s">
        <v>4459</v>
      </c>
      <c r="Y34" s="1061" t="s">
        <v>4456</v>
      </c>
      <c r="Z34" s="637">
        <v>44174</v>
      </c>
      <c r="AA34" s="729" t="s">
        <v>4717</v>
      </c>
      <c r="AB34" s="921" t="s">
        <v>402</v>
      </c>
      <c r="AC34" s="852"/>
      <c r="AD34" s="852"/>
      <c r="AE34" s="852"/>
      <c r="AF34" s="852"/>
      <c r="AG34" s="852"/>
      <c r="AH34" s="852"/>
      <c r="AI34" s="852"/>
      <c r="AJ34" s="852"/>
      <c r="AK34" s="852"/>
      <c r="AL34" s="852"/>
      <c r="AM34" s="852"/>
      <c r="AN34" s="852"/>
      <c r="AO34" s="852"/>
      <c r="AP34" s="852"/>
      <c r="AQ34" s="852"/>
      <c r="AR34" s="852"/>
      <c r="AS34" s="852"/>
      <c r="AT34" s="852"/>
      <c r="AU34" s="852"/>
      <c r="AV34" s="852"/>
      <c r="AW34" s="852"/>
      <c r="AX34" s="852"/>
      <c r="AY34" s="852"/>
      <c r="AZ34" s="852"/>
      <c r="BA34" s="852"/>
      <c r="BB34" s="852"/>
      <c r="BC34" s="852"/>
      <c r="BD34" s="852"/>
      <c r="BE34" s="852"/>
      <c r="BF34" s="852"/>
      <c r="BG34" s="852"/>
      <c r="BH34" s="852"/>
      <c r="BI34" s="852"/>
      <c r="BJ34" s="852"/>
      <c r="BK34" s="852"/>
      <c r="BL34" s="852"/>
      <c r="BM34" s="852"/>
      <c r="BN34" s="852"/>
      <c r="BO34" s="852"/>
      <c r="BP34" s="852"/>
      <c r="BQ34" s="852"/>
      <c r="BR34" s="852"/>
      <c r="BS34" s="852"/>
      <c r="BT34" s="852"/>
      <c r="BU34" s="852"/>
      <c r="BV34" s="852"/>
      <c r="BW34" s="852"/>
      <c r="BX34" s="852"/>
      <c r="BY34" s="852"/>
      <c r="BZ34" s="852"/>
      <c r="CA34" s="852"/>
      <c r="CB34" s="852"/>
      <c r="CC34" s="852"/>
      <c r="CD34" s="852"/>
    </row>
    <row r="35" spans="1:82" s="91" customFormat="1" ht="50.1" customHeight="1" x14ac:dyDescent="0.2">
      <c r="A35" s="651" t="s">
        <v>299</v>
      </c>
      <c r="B35" s="1078" t="s">
        <v>2687</v>
      </c>
      <c r="C35" s="917" t="s">
        <v>2688</v>
      </c>
      <c r="D35" s="475" t="s">
        <v>2689</v>
      </c>
      <c r="E35" s="257" t="s">
        <v>2690</v>
      </c>
      <c r="F35" s="750">
        <v>1</v>
      </c>
      <c r="G35" s="1095" t="s">
        <v>2691</v>
      </c>
      <c r="H35" s="975" t="s">
        <v>2678</v>
      </c>
      <c r="I35" s="635">
        <v>43831</v>
      </c>
      <c r="J35" s="635">
        <v>44196</v>
      </c>
      <c r="K35" s="766" t="s">
        <v>2692</v>
      </c>
      <c r="L35" s="435" t="s">
        <v>3842</v>
      </c>
      <c r="M35" s="781" t="s">
        <v>3843</v>
      </c>
      <c r="N35" s="731">
        <v>43955</v>
      </c>
      <c r="O35" s="729" t="s">
        <v>686</v>
      </c>
      <c r="P35" s="733" t="s">
        <v>592</v>
      </c>
      <c r="Q35" s="768" t="s">
        <v>3844</v>
      </c>
      <c r="R35" s="713" t="s">
        <v>3845</v>
      </c>
      <c r="S35" s="755" t="s">
        <v>3843</v>
      </c>
      <c r="T35" s="637">
        <v>44078</v>
      </c>
      <c r="U35" s="663" t="s">
        <v>612</v>
      </c>
      <c r="V35" s="921" t="s">
        <v>402</v>
      </c>
      <c r="W35" s="768" t="s">
        <v>4454</v>
      </c>
      <c r="X35" s="722" t="s">
        <v>4460</v>
      </c>
      <c r="Y35" s="1061" t="s">
        <v>4457</v>
      </c>
      <c r="Z35" s="637">
        <v>44174</v>
      </c>
      <c r="AA35" s="729" t="s">
        <v>4717</v>
      </c>
      <c r="AB35" s="921" t="s">
        <v>402</v>
      </c>
      <c r="AC35" s="852"/>
      <c r="AD35" s="852"/>
      <c r="AE35" s="852"/>
      <c r="AF35" s="852"/>
      <c r="AG35" s="852"/>
      <c r="AH35" s="852"/>
      <c r="AI35" s="852"/>
      <c r="AJ35" s="852"/>
      <c r="AK35" s="852"/>
      <c r="AL35" s="852"/>
      <c r="AM35" s="852"/>
      <c r="AN35" s="852"/>
      <c r="AO35" s="852"/>
      <c r="AP35" s="852"/>
      <c r="AQ35" s="852"/>
      <c r="AR35" s="852"/>
      <c r="AS35" s="852"/>
      <c r="AT35" s="852"/>
      <c r="AU35" s="852"/>
      <c r="AV35" s="852"/>
      <c r="AW35" s="852"/>
      <c r="AX35" s="852"/>
      <c r="AY35" s="852"/>
      <c r="AZ35" s="852"/>
      <c r="BA35" s="852"/>
      <c r="BB35" s="852"/>
      <c r="BC35" s="852"/>
      <c r="BD35" s="852"/>
      <c r="BE35" s="852"/>
      <c r="BF35" s="852"/>
      <c r="BG35" s="852"/>
      <c r="BH35" s="852"/>
      <c r="BI35" s="852"/>
      <c r="BJ35" s="852"/>
      <c r="BK35" s="852"/>
      <c r="BL35" s="852"/>
      <c r="BM35" s="852"/>
      <c r="BN35" s="852"/>
      <c r="BO35" s="852"/>
      <c r="BP35" s="852"/>
      <c r="BQ35" s="852"/>
      <c r="BR35" s="852"/>
      <c r="BS35" s="852"/>
      <c r="BT35" s="852"/>
      <c r="BU35" s="852"/>
      <c r="BV35" s="852"/>
      <c r="BW35" s="852"/>
      <c r="BX35" s="852"/>
      <c r="BY35" s="852"/>
      <c r="BZ35" s="852"/>
      <c r="CA35" s="852"/>
      <c r="CB35" s="852"/>
      <c r="CC35" s="852"/>
      <c r="CD35" s="852"/>
    </row>
    <row r="36" spans="1:82" s="91" customFormat="1" ht="50.1" customHeight="1" x14ac:dyDescent="0.2">
      <c r="A36" s="651" t="s">
        <v>299</v>
      </c>
      <c r="B36" s="1075" t="s">
        <v>2694</v>
      </c>
      <c r="C36" s="917" t="s">
        <v>2695</v>
      </c>
      <c r="D36" s="751" t="s">
        <v>2696</v>
      </c>
      <c r="E36" s="917" t="s">
        <v>2697</v>
      </c>
      <c r="F36" s="750">
        <v>1</v>
      </c>
      <c r="G36" s="1072" t="s">
        <v>2698</v>
      </c>
      <c r="H36" s="975" t="s">
        <v>2090</v>
      </c>
      <c r="I36" s="635">
        <v>43831</v>
      </c>
      <c r="J36" s="635">
        <v>44196</v>
      </c>
      <c r="K36" s="766" t="s">
        <v>3798</v>
      </c>
      <c r="L36" s="435" t="s">
        <v>3846</v>
      </c>
      <c r="M36" s="770" t="s">
        <v>3847</v>
      </c>
      <c r="N36" s="731">
        <v>43955</v>
      </c>
      <c r="O36" s="730" t="s">
        <v>591</v>
      </c>
      <c r="P36" s="733" t="s">
        <v>592</v>
      </c>
      <c r="Q36" s="768" t="s">
        <v>3848</v>
      </c>
      <c r="R36" s="713" t="s">
        <v>3849</v>
      </c>
      <c r="S36" s="775" t="s">
        <v>3850</v>
      </c>
      <c r="T36" s="637">
        <v>44078</v>
      </c>
      <c r="U36" s="493" t="s">
        <v>686</v>
      </c>
      <c r="V36" s="921" t="s">
        <v>402</v>
      </c>
      <c r="W36" s="768" t="s">
        <v>4455</v>
      </c>
      <c r="X36" s="722" t="s">
        <v>4479</v>
      </c>
      <c r="Y36" s="1061" t="s">
        <v>4458</v>
      </c>
      <c r="Z36" s="637">
        <v>44174</v>
      </c>
      <c r="AA36" s="729" t="s">
        <v>4717</v>
      </c>
      <c r="AB36" s="921" t="s">
        <v>402</v>
      </c>
      <c r="AC36" s="852"/>
      <c r="AD36" s="852"/>
      <c r="AE36" s="852"/>
      <c r="AF36" s="852"/>
      <c r="AG36" s="852"/>
      <c r="AH36" s="852"/>
      <c r="AI36" s="852"/>
      <c r="AJ36" s="852"/>
      <c r="AK36" s="852"/>
      <c r="AL36" s="852"/>
      <c r="AM36" s="852"/>
      <c r="AN36" s="852"/>
      <c r="AO36" s="852"/>
      <c r="AP36" s="852"/>
      <c r="AQ36" s="852"/>
      <c r="AR36" s="852"/>
      <c r="AS36" s="852"/>
      <c r="AT36" s="852"/>
      <c r="AU36" s="852"/>
      <c r="AV36" s="852"/>
      <c r="AW36" s="852"/>
      <c r="AX36" s="852"/>
      <c r="AY36" s="852"/>
      <c r="AZ36" s="852"/>
      <c r="BA36" s="852"/>
      <c r="BB36" s="852"/>
      <c r="BC36" s="852"/>
      <c r="BD36" s="852"/>
      <c r="BE36" s="852"/>
      <c r="BF36" s="852"/>
      <c r="BG36" s="852"/>
      <c r="BH36" s="852"/>
      <c r="BI36" s="852"/>
      <c r="BJ36" s="852"/>
      <c r="BK36" s="852"/>
      <c r="BL36" s="852"/>
      <c r="BM36" s="852"/>
      <c r="BN36" s="852"/>
      <c r="BO36" s="852"/>
      <c r="BP36" s="852"/>
      <c r="BQ36" s="852"/>
      <c r="BR36" s="852"/>
      <c r="BS36" s="852"/>
      <c r="BT36" s="852"/>
      <c r="BU36" s="852"/>
      <c r="BV36" s="852"/>
      <c r="BW36" s="852"/>
      <c r="BX36" s="852"/>
      <c r="BY36" s="852"/>
      <c r="BZ36" s="852"/>
      <c r="CA36" s="852"/>
      <c r="CB36" s="852"/>
      <c r="CC36" s="852"/>
      <c r="CD36" s="852"/>
    </row>
    <row r="37" spans="1:82" s="91" customFormat="1" ht="50.1" customHeight="1" x14ac:dyDescent="0.2">
      <c r="A37" s="651" t="s">
        <v>299</v>
      </c>
      <c r="B37" s="1075" t="s">
        <v>2699</v>
      </c>
      <c r="C37" s="917" t="s">
        <v>2700</v>
      </c>
      <c r="D37" s="975" t="s">
        <v>2701</v>
      </c>
      <c r="E37" s="917" t="s">
        <v>2702</v>
      </c>
      <c r="F37" s="774">
        <v>1</v>
      </c>
      <c r="G37" s="1072" t="s">
        <v>2703</v>
      </c>
      <c r="H37" s="975" t="s">
        <v>2704</v>
      </c>
      <c r="I37" s="635">
        <v>43831</v>
      </c>
      <c r="J37" s="635">
        <v>44196</v>
      </c>
      <c r="K37" s="766" t="s">
        <v>3798</v>
      </c>
      <c r="L37" s="435" t="s">
        <v>3851</v>
      </c>
      <c r="M37" s="743" t="s">
        <v>2752</v>
      </c>
      <c r="N37" s="731">
        <v>43955</v>
      </c>
      <c r="O37" s="730" t="s">
        <v>591</v>
      </c>
      <c r="P37" s="733" t="s">
        <v>592</v>
      </c>
      <c r="Q37" s="777" t="s">
        <v>3852</v>
      </c>
      <c r="R37" s="782" t="s">
        <v>3853</v>
      </c>
      <c r="S37" s="775" t="s">
        <v>3854</v>
      </c>
      <c r="T37" s="637">
        <v>44078</v>
      </c>
      <c r="U37" s="493" t="s">
        <v>686</v>
      </c>
      <c r="V37" s="921" t="s">
        <v>402</v>
      </c>
      <c r="W37" s="768" t="s">
        <v>4463</v>
      </c>
      <c r="X37" s="722" t="s">
        <v>4466</v>
      </c>
      <c r="Y37" s="1061" t="s">
        <v>4464</v>
      </c>
      <c r="Z37" s="637">
        <v>44174</v>
      </c>
      <c r="AA37" s="729" t="s">
        <v>4717</v>
      </c>
      <c r="AB37" s="921" t="s">
        <v>402</v>
      </c>
      <c r="AC37" s="852"/>
      <c r="AD37" s="852"/>
      <c r="AE37" s="852"/>
      <c r="AF37" s="852"/>
      <c r="AG37" s="852"/>
      <c r="AH37" s="852"/>
      <c r="AI37" s="852"/>
      <c r="AJ37" s="852"/>
      <c r="AK37" s="852"/>
      <c r="AL37" s="852"/>
      <c r="AM37" s="852"/>
      <c r="AN37" s="852"/>
      <c r="AO37" s="852"/>
      <c r="AP37" s="852"/>
      <c r="AQ37" s="852"/>
      <c r="AR37" s="852"/>
      <c r="AS37" s="852"/>
      <c r="AT37" s="852"/>
      <c r="AU37" s="852"/>
      <c r="AV37" s="852"/>
      <c r="AW37" s="852"/>
      <c r="AX37" s="852"/>
      <c r="AY37" s="852"/>
      <c r="AZ37" s="852"/>
      <c r="BA37" s="852"/>
      <c r="BB37" s="852"/>
      <c r="BC37" s="852"/>
      <c r="BD37" s="852"/>
      <c r="BE37" s="852"/>
      <c r="BF37" s="852"/>
      <c r="BG37" s="852"/>
      <c r="BH37" s="852"/>
      <c r="BI37" s="852"/>
      <c r="BJ37" s="852"/>
      <c r="BK37" s="852"/>
      <c r="BL37" s="852"/>
      <c r="BM37" s="852"/>
      <c r="BN37" s="852"/>
      <c r="BO37" s="852"/>
      <c r="BP37" s="852"/>
      <c r="BQ37" s="852"/>
      <c r="BR37" s="852"/>
      <c r="BS37" s="852"/>
      <c r="BT37" s="852"/>
      <c r="BU37" s="852"/>
      <c r="BV37" s="852"/>
      <c r="BW37" s="852"/>
      <c r="BX37" s="852"/>
      <c r="BY37" s="852"/>
      <c r="BZ37" s="852"/>
      <c r="CA37" s="852"/>
      <c r="CB37" s="852"/>
      <c r="CC37" s="852"/>
      <c r="CD37" s="852"/>
    </row>
    <row r="38" spans="1:82" s="91" customFormat="1" ht="50.1" customHeight="1" x14ac:dyDescent="0.2">
      <c r="A38" s="651" t="s">
        <v>299</v>
      </c>
      <c r="B38" s="1078" t="s">
        <v>2705</v>
      </c>
      <c r="C38" s="917" t="s">
        <v>2706</v>
      </c>
      <c r="D38" s="751" t="s">
        <v>476</v>
      </c>
      <c r="E38" s="257" t="s">
        <v>2707</v>
      </c>
      <c r="F38" s="749">
        <v>1</v>
      </c>
      <c r="G38" s="1095" t="s">
        <v>2708</v>
      </c>
      <c r="H38" s="475" t="s">
        <v>2709</v>
      </c>
      <c r="I38" s="635">
        <v>43831</v>
      </c>
      <c r="J38" s="635">
        <v>44196</v>
      </c>
      <c r="K38" s="766" t="s">
        <v>3798</v>
      </c>
      <c r="L38" s="435" t="s">
        <v>3855</v>
      </c>
      <c r="M38" s="783" t="s">
        <v>3856</v>
      </c>
      <c r="N38" s="731">
        <v>43955</v>
      </c>
      <c r="O38" s="729" t="s">
        <v>686</v>
      </c>
      <c r="P38" s="733" t="s">
        <v>592</v>
      </c>
      <c r="Q38" s="777" t="s">
        <v>3857</v>
      </c>
      <c r="R38" s="784" t="s">
        <v>3858</v>
      </c>
      <c r="S38" s="727" t="s">
        <v>3859</v>
      </c>
      <c r="T38" s="637">
        <v>44078</v>
      </c>
      <c r="U38" s="493" t="s">
        <v>686</v>
      </c>
      <c r="V38" s="921" t="s">
        <v>402</v>
      </c>
      <c r="W38" s="754" t="s">
        <v>4462</v>
      </c>
      <c r="X38" s="722" t="s">
        <v>4461</v>
      </c>
      <c r="Y38" s="971" t="s">
        <v>4465</v>
      </c>
      <c r="Z38" s="637">
        <v>44174</v>
      </c>
      <c r="AA38" s="729" t="s">
        <v>4717</v>
      </c>
      <c r="AB38" s="921" t="s">
        <v>402</v>
      </c>
      <c r="AC38" s="852"/>
      <c r="AD38" s="852"/>
      <c r="AE38" s="852"/>
      <c r="AF38" s="852"/>
      <c r="AG38" s="852"/>
      <c r="AH38" s="852"/>
      <c r="AI38" s="852"/>
      <c r="AJ38" s="852"/>
      <c r="AK38" s="852"/>
      <c r="AL38" s="852"/>
      <c r="AM38" s="852"/>
      <c r="AN38" s="852"/>
      <c r="AO38" s="852"/>
      <c r="AP38" s="852"/>
      <c r="AQ38" s="852"/>
      <c r="AR38" s="852"/>
      <c r="AS38" s="852"/>
      <c r="AT38" s="852"/>
      <c r="AU38" s="852"/>
      <c r="AV38" s="852"/>
      <c r="AW38" s="852"/>
      <c r="AX38" s="852"/>
      <c r="AY38" s="852"/>
      <c r="AZ38" s="852"/>
      <c r="BA38" s="852"/>
      <c r="BB38" s="852"/>
      <c r="BC38" s="852"/>
      <c r="BD38" s="852"/>
      <c r="BE38" s="852"/>
      <c r="BF38" s="852"/>
      <c r="BG38" s="852"/>
      <c r="BH38" s="852"/>
      <c r="BI38" s="852"/>
      <c r="BJ38" s="852"/>
      <c r="BK38" s="852"/>
      <c r="BL38" s="852"/>
      <c r="BM38" s="852"/>
      <c r="BN38" s="852"/>
      <c r="BO38" s="852"/>
      <c r="BP38" s="852"/>
      <c r="BQ38" s="852"/>
      <c r="BR38" s="852"/>
      <c r="BS38" s="852"/>
      <c r="BT38" s="852"/>
      <c r="BU38" s="852"/>
      <c r="BV38" s="852"/>
      <c r="BW38" s="852"/>
      <c r="BX38" s="852"/>
      <c r="BY38" s="852"/>
      <c r="BZ38" s="852"/>
      <c r="CA38" s="852"/>
      <c r="CB38" s="852"/>
      <c r="CC38" s="852"/>
      <c r="CD38" s="852"/>
    </row>
    <row r="39" spans="1:82" s="91" customFormat="1" ht="50.1" customHeight="1" x14ac:dyDescent="0.2">
      <c r="A39" s="651" t="s">
        <v>299</v>
      </c>
      <c r="B39" s="1075" t="s">
        <v>1879</v>
      </c>
      <c r="C39" s="917" t="s">
        <v>1880</v>
      </c>
      <c r="D39" s="975" t="s">
        <v>1881</v>
      </c>
      <c r="E39" s="917" t="s">
        <v>1882</v>
      </c>
      <c r="F39" s="785">
        <v>0.5</v>
      </c>
      <c r="G39" s="1095" t="s">
        <v>1883</v>
      </c>
      <c r="H39" s="475" t="s">
        <v>1884</v>
      </c>
      <c r="I39" s="635">
        <v>43831</v>
      </c>
      <c r="J39" s="635">
        <v>44196</v>
      </c>
      <c r="K39" s="766" t="s">
        <v>617</v>
      </c>
      <c r="L39" s="435" t="s">
        <v>3860</v>
      </c>
      <c r="M39" s="743" t="s">
        <v>3861</v>
      </c>
      <c r="N39" s="731">
        <v>43955</v>
      </c>
      <c r="O39" s="730" t="s">
        <v>591</v>
      </c>
      <c r="P39" s="733" t="s">
        <v>592</v>
      </c>
      <c r="Q39" s="768" t="s">
        <v>3862</v>
      </c>
      <c r="R39" s="722" t="s">
        <v>3863</v>
      </c>
      <c r="S39" s="697" t="s">
        <v>3864</v>
      </c>
      <c r="T39" s="637">
        <v>44078</v>
      </c>
      <c r="U39" s="493" t="s">
        <v>686</v>
      </c>
      <c r="V39" s="921" t="s">
        <v>402</v>
      </c>
      <c r="W39" s="742" t="s">
        <v>4470</v>
      </c>
      <c r="X39" s="679" t="s">
        <v>4473</v>
      </c>
      <c r="Y39" s="736" t="s">
        <v>4472</v>
      </c>
      <c r="Z39" s="637">
        <v>44174</v>
      </c>
      <c r="AA39" s="729" t="s">
        <v>4717</v>
      </c>
      <c r="AB39" s="921" t="s">
        <v>402</v>
      </c>
      <c r="AC39" s="852"/>
      <c r="AD39" s="852"/>
      <c r="AE39" s="852"/>
      <c r="AF39" s="852"/>
      <c r="AG39" s="852"/>
      <c r="AH39" s="852"/>
      <c r="AI39" s="852"/>
      <c r="AJ39" s="852"/>
      <c r="AK39" s="852"/>
      <c r="AL39" s="852"/>
      <c r="AM39" s="852"/>
      <c r="AN39" s="852"/>
      <c r="AO39" s="852"/>
      <c r="AP39" s="852"/>
      <c r="AQ39" s="852"/>
      <c r="AR39" s="852"/>
      <c r="AS39" s="852"/>
      <c r="AT39" s="852"/>
      <c r="AU39" s="852"/>
      <c r="AV39" s="852"/>
      <c r="AW39" s="852"/>
      <c r="AX39" s="852"/>
      <c r="AY39" s="852"/>
      <c r="AZ39" s="852"/>
      <c r="BA39" s="852"/>
      <c r="BB39" s="852"/>
      <c r="BC39" s="852"/>
      <c r="BD39" s="852"/>
      <c r="BE39" s="852"/>
      <c r="BF39" s="852"/>
      <c r="BG39" s="852"/>
      <c r="BH39" s="852"/>
      <c r="BI39" s="852"/>
      <c r="BJ39" s="852"/>
      <c r="BK39" s="852"/>
      <c r="BL39" s="852"/>
      <c r="BM39" s="852"/>
      <c r="BN39" s="852"/>
      <c r="BO39" s="852"/>
      <c r="BP39" s="852"/>
      <c r="BQ39" s="852"/>
      <c r="BR39" s="852"/>
      <c r="BS39" s="852"/>
      <c r="BT39" s="852"/>
      <c r="BU39" s="852"/>
      <c r="BV39" s="852"/>
      <c r="BW39" s="852"/>
      <c r="BX39" s="852"/>
      <c r="BY39" s="852"/>
      <c r="BZ39" s="852"/>
      <c r="CA39" s="852"/>
      <c r="CB39" s="852"/>
      <c r="CC39" s="852"/>
      <c r="CD39" s="852"/>
    </row>
    <row r="40" spans="1:82" s="91" customFormat="1" ht="50.1" customHeight="1" x14ac:dyDescent="0.2">
      <c r="A40" s="651" t="s">
        <v>299</v>
      </c>
      <c r="B40" s="1075" t="s">
        <v>1879</v>
      </c>
      <c r="C40" s="917" t="s">
        <v>1880</v>
      </c>
      <c r="D40" s="975" t="s">
        <v>1881</v>
      </c>
      <c r="E40" s="917" t="s">
        <v>1885</v>
      </c>
      <c r="F40" s="785">
        <v>0.5</v>
      </c>
      <c r="G40" s="1095" t="s">
        <v>1886</v>
      </c>
      <c r="H40" s="475" t="s">
        <v>1884</v>
      </c>
      <c r="I40" s="635">
        <v>43831</v>
      </c>
      <c r="J40" s="635">
        <v>44196</v>
      </c>
      <c r="K40" s="766">
        <v>43939</v>
      </c>
      <c r="L40" s="435" t="s">
        <v>3865</v>
      </c>
      <c r="M40" s="743" t="s">
        <v>3861</v>
      </c>
      <c r="N40" s="731">
        <v>43955</v>
      </c>
      <c r="O40" s="730" t="s">
        <v>591</v>
      </c>
      <c r="P40" s="733" t="s">
        <v>592</v>
      </c>
      <c r="Q40" s="768" t="s">
        <v>3862</v>
      </c>
      <c r="R40" s="722" t="s">
        <v>3866</v>
      </c>
      <c r="S40" s="697" t="s">
        <v>3864</v>
      </c>
      <c r="T40" s="637">
        <v>44078</v>
      </c>
      <c r="U40" s="493" t="s">
        <v>686</v>
      </c>
      <c r="V40" s="921" t="s">
        <v>402</v>
      </c>
      <c r="W40" s="742" t="s">
        <v>4471</v>
      </c>
      <c r="X40" s="1062" t="s">
        <v>4474</v>
      </c>
      <c r="Y40" s="736" t="s">
        <v>4472</v>
      </c>
      <c r="Z40" s="637">
        <v>44174</v>
      </c>
      <c r="AA40" s="729" t="s">
        <v>4717</v>
      </c>
      <c r="AB40" s="921" t="s">
        <v>402</v>
      </c>
      <c r="AC40" s="852"/>
      <c r="AD40" s="852"/>
      <c r="AE40" s="852"/>
      <c r="AF40" s="852"/>
      <c r="AG40" s="852"/>
      <c r="AH40" s="852"/>
      <c r="AI40" s="852"/>
      <c r="AJ40" s="852"/>
      <c r="AK40" s="852"/>
      <c r="AL40" s="852"/>
      <c r="AM40" s="852"/>
      <c r="AN40" s="852"/>
      <c r="AO40" s="852"/>
      <c r="AP40" s="852"/>
      <c r="AQ40" s="852"/>
      <c r="AR40" s="852"/>
      <c r="AS40" s="852"/>
      <c r="AT40" s="852"/>
      <c r="AU40" s="852"/>
      <c r="AV40" s="852"/>
      <c r="AW40" s="852"/>
      <c r="AX40" s="852"/>
      <c r="AY40" s="852"/>
      <c r="AZ40" s="852"/>
      <c r="BA40" s="852"/>
      <c r="BB40" s="852"/>
      <c r="BC40" s="852"/>
      <c r="BD40" s="852"/>
      <c r="BE40" s="852"/>
      <c r="BF40" s="852"/>
      <c r="BG40" s="852"/>
      <c r="BH40" s="852"/>
      <c r="BI40" s="852"/>
      <c r="BJ40" s="852"/>
      <c r="BK40" s="852"/>
      <c r="BL40" s="852"/>
      <c r="BM40" s="852"/>
      <c r="BN40" s="852"/>
      <c r="BO40" s="852"/>
      <c r="BP40" s="852"/>
      <c r="BQ40" s="852"/>
      <c r="BR40" s="852"/>
      <c r="BS40" s="852"/>
      <c r="BT40" s="852"/>
      <c r="BU40" s="852"/>
      <c r="BV40" s="852"/>
      <c r="BW40" s="852"/>
      <c r="BX40" s="852"/>
      <c r="BY40" s="852"/>
      <c r="BZ40" s="852"/>
      <c r="CA40" s="852"/>
      <c r="CB40" s="852"/>
      <c r="CC40" s="852"/>
      <c r="CD40" s="852"/>
    </row>
    <row r="41" spans="1:82" s="91" customFormat="1" ht="50.1" customHeight="1" x14ac:dyDescent="0.2">
      <c r="A41" s="651" t="s">
        <v>302</v>
      </c>
      <c r="B41" s="1075" t="s">
        <v>1887</v>
      </c>
      <c r="C41" s="917" t="s">
        <v>1888</v>
      </c>
      <c r="D41" s="975" t="s">
        <v>1881</v>
      </c>
      <c r="E41" s="917" t="s">
        <v>1889</v>
      </c>
      <c r="F41" s="785">
        <v>1</v>
      </c>
      <c r="G41" s="1095" t="s">
        <v>1890</v>
      </c>
      <c r="H41" s="475" t="s">
        <v>1884</v>
      </c>
      <c r="I41" s="635">
        <v>43831</v>
      </c>
      <c r="J41" s="635">
        <v>44196</v>
      </c>
      <c r="K41" s="741">
        <v>43938</v>
      </c>
      <c r="L41" s="435" t="s">
        <v>3867</v>
      </c>
      <c r="M41" s="638" t="s">
        <v>3868</v>
      </c>
      <c r="N41" s="731">
        <v>43955</v>
      </c>
      <c r="O41" s="730" t="s">
        <v>591</v>
      </c>
      <c r="P41" s="733" t="s">
        <v>592</v>
      </c>
      <c r="Q41" s="768" t="s">
        <v>3862</v>
      </c>
      <c r="R41" s="722" t="s">
        <v>3869</v>
      </c>
      <c r="S41" s="697" t="s">
        <v>3870</v>
      </c>
      <c r="T41" s="637">
        <v>44078</v>
      </c>
      <c r="U41" s="730" t="s">
        <v>591</v>
      </c>
      <c r="V41" s="921" t="s">
        <v>402</v>
      </c>
      <c r="W41" s="742" t="s">
        <v>4669</v>
      </c>
      <c r="X41" s="326" t="s">
        <v>4670</v>
      </c>
      <c r="Y41" s="971" t="s">
        <v>4258</v>
      </c>
      <c r="Z41" s="637">
        <v>44174</v>
      </c>
      <c r="AA41" s="730" t="s">
        <v>591</v>
      </c>
      <c r="AB41" s="921" t="s">
        <v>402</v>
      </c>
      <c r="AC41" s="852"/>
      <c r="AD41" s="852"/>
      <c r="AE41" s="852"/>
      <c r="AF41" s="852"/>
      <c r="AG41" s="852"/>
      <c r="AH41" s="852"/>
      <c r="AI41" s="852"/>
      <c r="AJ41" s="852"/>
      <c r="AK41" s="852"/>
      <c r="AL41" s="852"/>
      <c r="AM41" s="852"/>
      <c r="AN41" s="852"/>
      <c r="AO41" s="852"/>
      <c r="AP41" s="852"/>
      <c r="AQ41" s="852"/>
      <c r="AR41" s="852"/>
      <c r="AS41" s="852"/>
      <c r="AT41" s="852"/>
      <c r="AU41" s="852"/>
      <c r="AV41" s="852"/>
      <c r="AW41" s="852"/>
      <c r="AX41" s="852"/>
      <c r="AY41" s="852"/>
      <c r="AZ41" s="852"/>
      <c r="BA41" s="852"/>
      <c r="BB41" s="852"/>
      <c r="BC41" s="852"/>
      <c r="BD41" s="852"/>
      <c r="BE41" s="852"/>
      <c r="BF41" s="852"/>
      <c r="BG41" s="852"/>
      <c r="BH41" s="852"/>
      <c r="BI41" s="852"/>
      <c r="BJ41" s="852"/>
      <c r="BK41" s="852"/>
      <c r="BL41" s="852"/>
      <c r="BM41" s="852"/>
      <c r="BN41" s="852"/>
      <c r="BO41" s="852"/>
      <c r="BP41" s="852"/>
      <c r="BQ41" s="852"/>
      <c r="BR41" s="852"/>
      <c r="BS41" s="852"/>
      <c r="BT41" s="852"/>
      <c r="BU41" s="852"/>
      <c r="BV41" s="852"/>
      <c r="BW41" s="852"/>
      <c r="BX41" s="852"/>
      <c r="BY41" s="852"/>
      <c r="BZ41" s="852"/>
      <c r="CA41" s="852"/>
      <c r="CB41" s="852"/>
      <c r="CC41" s="852"/>
      <c r="CD41" s="852"/>
    </row>
    <row r="42" spans="1:82" s="91" customFormat="1" ht="50.1" customHeight="1" x14ac:dyDescent="0.2">
      <c r="A42" s="651" t="s">
        <v>295</v>
      </c>
      <c r="B42" s="1075" t="s">
        <v>1891</v>
      </c>
      <c r="C42" s="917" t="s">
        <v>1892</v>
      </c>
      <c r="D42" s="975" t="s">
        <v>1881</v>
      </c>
      <c r="E42" s="917" t="s">
        <v>1893</v>
      </c>
      <c r="F42" s="785">
        <v>1</v>
      </c>
      <c r="G42" s="1095" t="s">
        <v>1894</v>
      </c>
      <c r="H42" s="475" t="s">
        <v>1884</v>
      </c>
      <c r="I42" s="635">
        <v>43831</v>
      </c>
      <c r="J42" s="635">
        <v>44196</v>
      </c>
      <c r="K42" s="786">
        <v>43938</v>
      </c>
      <c r="L42" s="435" t="s">
        <v>3871</v>
      </c>
      <c r="M42" s="638" t="s">
        <v>3868</v>
      </c>
      <c r="N42" s="731">
        <v>43955</v>
      </c>
      <c r="O42" s="730" t="s">
        <v>591</v>
      </c>
      <c r="P42" s="787" t="s">
        <v>592</v>
      </c>
      <c r="Q42" s="768" t="s">
        <v>3862</v>
      </c>
      <c r="R42" s="722" t="s">
        <v>3872</v>
      </c>
      <c r="S42" s="697" t="s">
        <v>3870</v>
      </c>
      <c r="T42" s="637">
        <v>44078</v>
      </c>
      <c r="U42" s="730" t="s">
        <v>591</v>
      </c>
      <c r="V42" s="921" t="s">
        <v>402</v>
      </c>
      <c r="W42" s="742" t="s">
        <v>4257</v>
      </c>
      <c r="X42" s="722" t="s">
        <v>4260</v>
      </c>
      <c r="Y42" s="1061" t="s">
        <v>4258</v>
      </c>
      <c r="Z42" s="637">
        <v>44174</v>
      </c>
      <c r="AA42" s="730" t="s">
        <v>591</v>
      </c>
      <c r="AB42" s="921" t="s">
        <v>402</v>
      </c>
      <c r="AC42" s="852"/>
      <c r="AD42" s="852"/>
      <c r="AE42" s="852"/>
      <c r="AF42" s="852"/>
      <c r="AG42" s="852"/>
      <c r="AH42" s="852"/>
      <c r="AI42" s="852"/>
      <c r="AJ42" s="852"/>
      <c r="AK42" s="852"/>
      <c r="AL42" s="852"/>
      <c r="AM42" s="852"/>
      <c r="AN42" s="852"/>
      <c r="AO42" s="852"/>
      <c r="AP42" s="852"/>
      <c r="AQ42" s="852"/>
      <c r="AR42" s="852"/>
      <c r="AS42" s="852"/>
      <c r="AT42" s="852"/>
      <c r="AU42" s="852"/>
      <c r="AV42" s="852"/>
      <c r="AW42" s="852"/>
      <c r="AX42" s="852"/>
      <c r="AY42" s="852"/>
      <c r="AZ42" s="852"/>
      <c r="BA42" s="852"/>
      <c r="BB42" s="852"/>
      <c r="BC42" s="852"/>
      <c r="BD42" s="852"/>
      <c r="BE42" s="852"/>
      <c r="BF42" s="852"/>
      <c r="BG42" s="852"/>
      <c r="BH42" s="852"/>
      <c r="BI42" s="852"/>
      <c r="BJ42" s="852"/>
      <c r="BK42" s="852"/>
      <c r="BL42" s="852"/>
      <c r="BM42" s="852"/>
      <c r="BN42" s="852"/>
      <c r="BO42" s="852"/>
      <c r="BP42" s="852"/>
      <c r="BQ42" s="852"/>
      <c r="BR42" s="852"/>
      <c r="BS42" s="852"/>
      <c r="BT42" s="852"/>
      <c r="BU42" s="852"/>
      <c r="BV42" s="852"/>
      <c r="BW42" s="852"/>
      <c r="BX42" s="852"/>
      <c r="BY42" s="852"/>
      <c r="BZ42" s="852"/>
      <c r="CA42" s="852"/>
      <c r="CB42" s="852"/>
      <c r="CC42" s="852"/>
      <c r="CD42" s="852"/>
    </row>
    <row r="43" spans="1:82" s="91" customFormat="1" ht="50.1" customHeight="1" x14ac:dyDescent="0.2">
      <c r="A43" s="651" t="s">
        <v>299</v>
      </c>
      <c r="B43" s="1079" t="s">
        <v>2098</v>
      </c>
      <c r="C43" s="1080" t="s">
        <v>2099</v>
      </c>
      <c r="D43" s="790" t="s">
        <v>2100</v>
      </c>
      <c r="E43" s="1090" t="s">
        <v>2101</v>
      </c>
      <c r="F43" s="788">
        <v>1</v>
      </c>
      <c r="G43" s="1097" t="s">
        <v>2102</v>
      </c>
      <c r="H43" s="789" t="s">
        <v>2090</v>
      </c>
      <c r="I43" s="765">
        <v>43831</v>
      </c>
      <c r="J43" s="765">
        <v>44196</v>
      </c>
      <c r="K43" s="766">
        <v>43938</v>
      </c>
      <c r="L43" s="760" t="s">
        <v>3873</v>
      </c>
      <c r="M43" s="761" t="s">
        <v>3874</v>
      </c>
      <c r="N43" s="731">
        <v>43955</v>
      </c>
      <c r="O43" s="730" t="s">
        <v>591</v>
      </c>
      <c r="P43" s="733" t="s">
        <v>592</v>
      </c>
      <c r="Q43" s="768" t="s">
        <v>3875</v>
      </c>
      <c r="R43" s="855" t="s">
        <v>3876</v>
      </c>
      <c r="S43" s="777" t="s">
        <v>3877</v>
      </c>
      <c r="T43" s="637">
        <v>44078</v>
      </c>
      <c r="U43" s="493" t="s">
        <v>686</v>
      </c>
      <c r="V43" s="921" t="s">
        <v>402</v>
      </c>
      <c r="W43" s="777" t="s">
        <v>4400</v>
      </c>
      <c r="X43" s="722" t="s">
        <v>4490</v>
      </c>
      <c r="Y43" s="1061" t="s">
        <v>4401</v>
      </c>
      <c r="Z43" s="637">
        <v>44174</v>
      </c>
      <c r="AA43" s="729" t="s">
        <v>4717</v>
      </c>
      <c r="AB43" s="921" t="s">
        <v>402</v>
      </c>
      <c r="AC43" s="852"/>
      <c r="AD43" s="852"/>
      <c r="AE43" s="852"/>
      <c r="AF43" s="852"/>
      <c r="AG43" s="852"/>
      <c r="AH43" s="852"/>
      <c r="AI43" s="852"/>
      <c r="AJ43" s="852"/>
      <c r="AK43" s="852"/>
      <c r="AL43" s="852"/>
      <c r="AM43" s="852"/>
      <c r="AN43" s="852"/>
      <c r="AO43" s="852"/>
      <c r="AP43" s="852"/>
      <c r="AQ43" s="852"/>
      <c r="AR43" s="852"/>
      <c r="AS43" s="852"/>
      <c r="AT43" s="852"/>
      <c r="AU43" s="852"/>
      <c r="AV43" s="852"/>
      <c r="AW43" s="852"/>
      <c r="AX43" s="852"/>
      <c r="AY43" s="852"/>
      <c r="AZ43" s="852"/>
      <c r="BA43" s="852"/>
      <c r="BB43" s="852"/>
      <c r="BC43" s="852"/>
      <c r="BD43" s="852"/>
      <c r="BE43" s="852"/>
      <c r="BF43" s="852"/>
      <c r="BG43" s="852"/>
      <c r="BH43" s="852"/>
      <c r="BI43" s="852"/>
      <c r="BJ43" s="852"/>
      <c r="BK43" s="852"/>
      <c r="BL43" s="852"/>
      <c r="BM43" s="852"/>
      <c r="BN43" s="852"/>
      <c r="BO43" s="852"/>
      <c r="BP43" s="852"/>
      <c r="BQ43" s="852"/>
      <c r="BR43" s="852"/>
      <c r="BS43" s="852"/>
      <c r="BT43" s="852"/>
      <c r="BU43" s="852"/>
      <c r="BV43" s="852"/>
      <c r="BW43" s="852"/>
      <c r="BX43" s="852"/>
      <c r="BY43" s="852"/>
      <c r="BZ43" s="852"/>
      <c r="CA43" s="852"/>
      <c r="CB43" s="852"/>
      <c r="CC43" s="852"/>
      <c r="CD43" s="852"/>
    </row>
    <row r="44" spans="1:82" s="91" customFormat="1" ht="50.1" customHeight="1" x14ac:dyDescent="0.2">
      <c r="A44" s="651" t="s">
        <v>299</v>
      </c>
      <c r="B44" s="1075" t="s">
        <v>2103</v>
      </c>
      <c r="C44" s="974" t="s">
        <v>2104</v>
      </c>
      <c r="D44" s="737" t="s">
        <v>2105</v>
      </c>
      <c r="E44" s="1089" t="s">
        <v>2106</v>
      </c>
      <c r="F44" s="788">
        <v>1</v>
      </c>
      <c r="G44" s="1096" t="s">
        <v>2107</v>
      </c>
      <c r="H44" s="788" t="s">
        <v>2108</v>
      </c>
      <c r="I44" s="765">
        <v>43831</v>
      </c>
      <c r="J44" s="765">
        <v>44196</v>
      </c>
      <c r="K44" s="766" t="s">
        <v>617</v>
      </c>
      <c r="L44" s="435" t="s">
        <v>3878</v>
      </c>
      <c r="M44" s="743" t="s">
        <v>3879</v>
      </c>
      <c r="N44" s="731">
        <v>43955</v>
      </c>
      <c r="O44" s="729" t="s">
        <v>686</v>
      </c>
      <c r="P44" s="733" t="s">
        <v>592</v>
      </c>
      <c r="Q44" s="792" t="s">
        <v>3880</v>
      </c>
      <c r="R44" s="791" t="s">
        <v>3881</v>
      </c>
      <c r="S44" s="364" t="s">
        <v>3882</v>
      </c>
      <c r="T44" s="637">
        <v>44078</v>
      </c>
      <c r="U44" s="493" t="s">
        <v>686</v>
      </c>
      <c r="V44" s="921" t="s">
        <v>402</v>
      </c>
      <c r="W44" s="792" t="s">
        <v>4402</v>
      </c>
      <c r="X44" s="722" t="s">
        <v>4405</v>
      </c>
      <c r="Y44" s="1061" t="s">
        <v>4404</v>
      </c>
      <c r="Z44" s="637">
        <v>44174</v>
      </c>
      <c r="AA44" s="729" t="s">
        <v>4717</v>
      </c>
      <c r="AB44" s="921" t="s">
        <v>402</v>
      </c>
      <c r="AC44" s="852"/>
      <c r="AD44" s="852"/>
      <c r="AE44" s="852"/>
      <c r="AF44" s="852"/>
      <c r="AG44" s="852"/>
      <c r="AH44" s="852"/>
      <c r="AI44" s="852"/>
      <c r="AJ44" s="852"/>
      <c r="AK44" s="852"/>
      <c r="AL44" s="852"/>
      <c r="AM44" s="852"/>
      <c r="AN44" s="852"/>
      <c r="AO44" s="852"/>
      <c r="AP44" s="852"/>
      <c r="AQ44" s="852"/>
      <c r="AR44" s="852"/>
      <c r="AS44" s="852"/>
      <c r="AT44" s="852"/>
      <c r="AU44" s="852"/>
      <c r="AV44" s="852"/>
      <c r="AW44" s="852"/>
      <c r="AX44" s="852"/>
      <c r="AY44" s="852"/>
      <c r="AZ44" s="852"/>
      <c r="BA44" s="852"/>
      <c r="BB44" s="852"/>
      <c r="BC44" s="852"/>
      <c r="BD44" s="852"/>
      <c r="BE44" s="852"/>
      <c r="BF44" s="852"/>
      <c r="BG44" s="852"/>
      <c r="BH44" s="852"/>
      <c r="BI44" s="852"/>
      <c r="BJ44" s="852"/>
      <c r="BK44" s="852"/>
      <c r="BL44" s="852"/>
      <c r="BM44" s="852"/>
      <c r="BN44" s="852"/>
      <c r="BO44" s="852"/>
      <c r="BP44" s="852"/>
      <c r="BQ44" s="852"/>
      <c r="BR44" s="852"/>
      <c r="BS44" s="852"/>
      <c r="BT44" s="852"/>
      <c r="BU44" s="852"/>
      <c r="BV44" s="852"/>
      <c r="BW44" s="852"/>
      <c r="BX44" s="852"/>
      <c r="BY44" s="852"/>
      <c r="BZ44" s="852"/>
      <c r="CA44" s="852"/>
      <c r="CB44" s="852"/>
      <c r="CC44" s="852"/>
      <c r="CD44" s="852"/>
    </row>
    <row r="45" spans="1:82" s="91" customFormat="1" ht="50.1" customHeight="1" x14ac:dyDescent="0.2">
      <c r="A45" s="651" t="s">
        <v>299</v>
      </c>
      <c r="B45" s="1075" t="s">
        <v>2109</v>
      </c>
      <c r="C45" s="974" t="s">
        <v>2110</v>
      </c>
      <c r="D45" s="737" t="s">
        <v>2105</v>
      </c>
      <c r="E45" s="1089" t="s">
        <v>2111</v>
      </c>
      <c r="F45" s="788">
        <v>1</v>
      </c>
      <c r="G45" s="1096" t="s">
        <v>2107</v>
      </c>
      <c r="H45" s="788" t="s">
        <v>2112</v>
      </c>
      <c r="I45" s="765">
        <v>43831</v>
      </c>
      <c r="J45" s="765">
        <v>44196</v>
      </c>
      <c r="K45" s="766" t="s">
        <v>617</v>
      </c>
      <c r="L45" s="435" t="s">
        <v>3883</v>
      </c>
      <c r="M45" s="743" t="s">
        <v>3879</v>
      </c>
      <c r="N45" s="731">
        <v>43955</v>
      </c>
      <c r="O45" s="730" t="s">
        <v>591</v>
      </c>
      <c r="P45" s="733" t="s">
        <v>592</v>
      </c>
      <c r="Q45" s="792" t="s">
        <v>3880</v>
      </c>
      <c r="R45" s="791" t="s">
        <v>3884</v>
      </c>
      <c r="S45" s="364" t="s">
        <v>3882</v>
      </c>
      <c r="T45" s="637">
        <v>44078</v>
      </c>
      <c r="U45" s="493" t="s">
        <v>686</v>
      </c>
      <c r="V45" s="921" t="s">
        <v>402</v>
      </c>
      <c r="W45" s="792" t="s">
        <v>4403</v>
      </c>
      <c r="X45" s="722" t="s">
        <v>4491</v>
      </c>
      <c r="Y45" s="1061" t="s">
        <v>4404</v>
      </c>
      <c r="Z45" s="637">
        <v>44174</v>
      </c>
      <c r="AA45" s="729" t="s">
        <v>4717</v>
      </c>
      <c r="AB45" s="921" t="s">
        <v>402</v>
      </c>
      <c r="AC45" s="852"/>
      <c r="AD45" s="852"/>
      <c r="AE45" s="852"/>
      <c r="AF45" s="852"/>
      <c r="AG45" s="852"/>
      <c r="AH45" s="852"/>
      <c r="AI45" s="852"/>
      <c r="AJ45" s="852"/>
      <c r="AK45" s="852"/>
      <c r="AL45" s="852"/>
      <c r="AM45" s="852"/>
      <c r="AN45" s="852"/>
      <c r="AO45" s="852"/>
      <c r="AP45" s="852"/>
      <c r="AQ45" s="852"/>
      <c r="AR45" s="852"/>
      <c r="AS45" s="852"/>
      <c r="AT45" s="852"/>
      <c r="AU45" s="852"/>
      <c r="AV45" s="852"/>
      <c r="AW45" s="852"/>
      <c r="AX45" s="852"/>
      <c r="AY45" s="852"/>
      <c r="AZ45" s="852"/>
      <c r="BA45" s="852"/>
      <c r="BB45" s="852"/>
      <c r="BC45" s="852"/>
      <c r="BD45" s="852"/>
      <c r="BE45" s="852"/>
      <c r="BF45" s="852"/>
      <c r="BG45" s="852"/>
      <c r="BH45" s="852"/>
      <c r="BI45" s="852"/>
      <c r="BJ45" s="852"/>
      <c r="BK45" s="852"/>
      <c r="BL45" s="852"/>
      <c r="BM45" s="852"/>
      <c r="BN45" s="852"/>
      <c r="BO45" s="852"/>
      <c r="BP45" s="852"/>
      <c r="BQ45" s="852"/>
      <c r="BR45" s="852"/>
      <c r="BS45" s="852"/>
      <c r="BT45" s="852"/>
      <c r="BU45" s="852"/>
      <c r="BV45" s="852"/>
      <c r="BW45" s="852"/>
      <c r="BX45" s="852"/>
      <c r="BY45" s="852"/>
      <c r="BZ45" s="852"/>
      <c r="CA45" s="852"/>
      <c r="CB45" s="852"/>
      <c r="CC45" s="852"/>
      <c r="CD45" s="852"/>
    </row>
    <row r="46" spans="1:82" s="91" customFormat="1" ht="50.1" customHeight="1" x14ac:dyDescent="0.2">
      <c r="A46" s="694" t="s">
        <v>309</v>
      </c>
      <c r="B46" s="997" t="s">
        <v>3092</v>
      </c>
      <c r="C46" s="363" t="s">
        <v>2568</v>
      </c>
      <c r="D46" s="306" t="s">
        <v>770</v>
      </c>
      <c r="E46" s="363" t="s">
        <v>2569</v>
      </c>
      <c r="F46" s="307">
        <v>1</v>
      </c>
      <c r="G46" s="981" t="s">
        <v>2570</v>
      </c>
      <c r="H46" s="306" t="s">
        <v>2571</v>
      </c>
      <c r="I46" s="983">
        <v>44027</v>
      </c>
      <c r="J46" s="983">
        <v>44196</v>
      </c>
      <c r="K46" s="983" t="s">
        <v>402</v>
      </c>
      <c r="L46" s="983" t="s">
        <v>402</v>
      </c>
      <c r="M46" s="983" t="s">
        <v>402</v>
      </c>
      <c r="N46" s="983" t="s">
        <v>402</v>
      </c>
      <c r="O46" s="983" t="s">
        <v>402</v>
      </c>
      <c r="P46" s="983" t="s">
        <v>402</v>
      </c>
      <c r="Q46" s="988">
        <v>44061</v>
      </c>
      <c r="R46" s="997" t="s">
        <v>3652</v>
      </c>
      <c r="S46" s="990">
        <v>0.5</v>
      </c>
      <c r="T46" s="991">
        <v>44078</v>
      </c>
      <c r="U46" s="986" t="s">
        <v>686</v>
      </c>
      <c r="V46" s="992"/>
      <c r="W46" s="754">
        <v>44154</v>
      </c>
      <c r="X46" s="722" t="s">
        <v>4671</v>
      </c>
      <c r="Y46" s="1067">
        <v>0.75</v>
      </c>
      <c r="Z46" s="637">
        <v>44174</v>
      </c>
      <c r="AA46" s="986" t="s">
        <v>686</v>
      </c>
      <c r="AB46" s="921" t="s">
        <v>402</v>
      </c>
      <c r="AC46" s="852"/>
      <c r="AD46" s="852"/>
      <c r="AE46" s="852"/>
      <c r="AF46" s="852"/>
      <c r="AG46" s="852"/>
      <c r="AH46" s="852"/>
      <c r="AI46" s="852"/>
      <c r="AJ46" s="852"/>
      <c r="AK46" s="852"/>
      <c r="AL46" s="852"/>
      <c r="AM46" s="852"/>
      <c r="AN46" s="852"/>
      <c r="AO46" s="852"/>
      <c r="AP46" s="852"/>
      <c r="AQ46" s="852"/>
      <c r="AR46" s="852"/>
      <c r="AS46" s="852"/>
      <c r="AT46" s="852"/>
      <c r="AU46" s="852"/>
      <c r="AV46" s="852"/>
      <c r="AW46" s="852"/>
      <c r="AX46" s="852"/>
      <c r="AY46" s="852"/>
      <c r="AZ46" s="852"/>
      <c r="BA46" s="852"/>
      <c r="BB46" s="852"/>
      <c r="BC46" s="852"/>
      <c r="BD46" s="852"/>
      <c r="BE46" s="852"/>
      <c r="BF46" s="852"/>
      <c r="BG46" s="852"/>
      <c r="BH46" s="852"/>
      <c r="BI46" s="852"/>
      <c r="BJ46" s="852"/>
      <c r="BK46" s="852"/>
      <c r="BL46" s="852"/>
      <c r="BM46" s="852"/>
      <c r="BN46" s="852"/>
      <c r="BO46" s="852"/>
      <c r="BP46" s="852"/>
      <c r="BQ46" s="852"/>
      <c r="BR46" s="852"/>
      <c r="BS46" s="852"/>
      <c r="BT46" s="852"/>
      <c r="BU46" s="852"/>
      <c r="BV46" s="852"/>
      <c r="BW46" s="852"/>
      <c r="BX46" s="852"/>
      <c r="BY46" s="852"/>
      <c r="BZ46" s="852"/>
      <c r="CA46" s="852"/>
      <c r="CB46" s="852"/>
      <c r="CC46" s="852"/>
      <c r="CD46" s="852"/>
    </row>
    <row r="47" spans="1:82" s="91" customFormat="1" ht="50.1" customHeight="1" x14ac:dyDescent="0.2">
      <c r="A47" s="694" t="s">
        <v>300</v>
      </c>
      <c r="B47" s="1081" t="s">
        <v>3093</v>
      </c>
      <c r="C47" s="363" t="s">
        <v>459</v>
      </c>
      <c r="D47" s="306" t="s">
        <v>460</v>
      </c>
      <c r="E47" s="363" t="s">
        <v>461</v>
      </c>
      <c r="F47" s="307">
        <v>1</v>
      </c>
      <c r="G47" s="981" t="s">
        <v>462</v>
      </c>
      <c r="H47" s="306" t="s">
        <v>460</v>
      </c>
      <c r="I47" s="982">
        <v>44044</v>
      </c>
      <c r="J47" s="1004">
        <v>44196</v>
      </c>
      <c r="K47" s="983" t="s">
        <v>402</v>
      </c>
      <c r="L47" s="983" t="s">
        <v>402</v>
      </c>
      <c r="M47" s="983" t="s">
        <v>402</v>
      </c>
      <c r="N47" s="983" t="s">
        <v>402</v>
      </c>
      <c r="O47" s="983" t="s">
        <v>402</v>
      </c>
      <c r="P47" s="983" t="s">
        <v>402</v>
      </c>
      <c r="Q47" s="988">
        <v>44054</v>
      </c>
      <c r="R47" s="997" t="s">
        <v>3211</v>
      </c>
      <c r="S47" s="988">
        <v>0</v>
      </c>
      <c r="T47" s="991">
        <v>44078</v>
      </c>
      <c r="U47" s="1005" t="s">
        <v>591</v>
      </c>
      <c r="V47" s="992"/>
      <c r="W47" s="754">
        <v>44159</v>
      </c>
      <c r="X47" s="713" t="s">
        <v>4672</v>
      </c>
      <c r="Y47" s="1068">
        <v>1</v>
      </c>
      <c r="Z47" s="637">
        <v>44174</v>
      </c>
      <c r="AA47" s="986" t="s">
        <v>686</v>
      </c>
      <c r="AB47" s="921" t="s">
        <v>402</v>
      </c>
      <c r="AC47" s="852"/>
      <c r="AD47" s="852"/>
      <c r="AE47" s="852"/>
      <c r="AF47" s="852"/>
      <c r="AG47" s="852"/>
      <c r="AH47" s="852"/>
      <c r="AI47" s="852"/>
      <c r="AJ47" s="852"/>
      <c r="AK47" s="852"/>
      <c r="AL47" s="852"/>
      <c r="AM47" s="852"/>
      <c r="AN47" s="852"/>
      <c r="AO47" s="852"/>
      <c r="AP47" s="852"/>
      <c r="AQ47" s="852"/>
      <c r="AR47" s="852"/>
      <c r="AS47" s="852"/>
      <c r="AT47" s="852"/>
      <c r="AU47" s="852"/>
      <c r="AV47" s="852"/>
      <c r="AW47" s="852"/>
      <c r="AX47" s="852"/>
      <c r="AY47" s="852"/>
      <c r="AZ47" s="852"/>
      <c r="BA47" s="852"/>
      <c r="BB47" s="852"/>
      <c r="BC47" s="852"/>
      <c r="BD47" s="852"/>
      <c r="BE47" s="852"/>
      <c r="BF47" s="852"/>
      <c r="BG47" s="852"/>
      <c r="BH47" s="852"/>
      <c r="BI47" s="852"/>
      <c r="BJ47" s="852"/>
      <c r="BK47" s="852"/>
      <c r="BL47" s="852"/>
      <c r="BM47" s="852"/>
      <c r="BN47" s="852"/>
      <c r="BO47" s="852"/>
      <c r="BP47" s="852"/>
      <c r="BQ47" s="852"/>
      <c r="BR47" s="852"/>
      <c r="BS47" s="852"/>
      <c r="BT47" s="852"/>
      <c r="BU47" s="852"/>
      <c r="BV47" s="852"/>
      <c r="BW47" s="852"/>
      <c r="BX47" s="852"/>
      <c r="BY47" s="852"/>
      <c r="BZ47" s="852"/>
      <c r="CA47" s="852"/>
      <c r="CB47" s="852"/>
      <c r="CC47" s="852"/>
      <c r="CD47" s="852"/>
    </row>
    <row r="48" spans="1:82" s="91" customFormat="1" ht="50.1" customHeight="1" x14ac:dyDescent="0.2">
      <c r="A48" s="651" t="s">
        <v>318</v>
      </c>
      <c r="B48" s="444" t="s">
        <v>3094</v>
      </c>
      <c r="C48" s="363" t="s">
        <v>724</v>
      </c>
      <c r="D48" s="234" t="s">
        <v>725</v>
      </c>
      <c r="E48" s="363" t="s">
        <v>726</v>
      </c>
      <c r="F48" s="655">
        <v>1</v>
      </c>
      <c r="G48" s="981" t="s">
        <v>727</v>
      </c>
      <c r="H48" s="234" t="s">
        <v>725</v>
      </c>
      <c r="I48" s="199">
        <v>43952</v>
      </c>
      <c r="J48" s="199">
        <v>44195</v>
      </c>
      <c r="K48" s="794" t="s">
        <v>402</v>
      </c>
      <c r="L48" s="794" t="s">
        <v>402</v>
      </c>
      <c r="M48" s="794" t="s">
        <v>402</v>
      </c>
      <c r="N48" s="794" t="s">
        <v>402</v>
      </c>
      <c r="O48" s="794" t="s">
        <v>402</v>
      </c>
      <c r="P48" s="794" t="s">
        <v>402</v>
      </c>
      <c r="Q48" s="796">
        <v>44063</v>
      </c>
      <c r="R48" s="797" t="s">
        <v>3670</v>
      </c>
      <c r="S48" s="736">
        <v>0.5</v>
      </c>
      <c r="T48" s="637">
        <v>44078</v>
      </c>
      <c r="U48" s="493" t="s">
        <v>686</v>
      </c>
      <c r="V48" s="921" t="s">
        <v>402</v>
      </c>
      <c r="W48" s="1065">
        <v>44165</v>
      </c>
      <c r="X48" s="1039" t="s">
        <v>4673</v>
      </c>
      <c r="Y48" s="736">
        <v>1</v>
      </c>
      <c r="Z48" s="637">
        <v>44174</v>
      </c>
      <c r="AA48" s="986" t="s">
        <v>686</v>
      </c>
      <c r="AB48" s="921" t="s">
        <v>402</v>
      </c>
      <c r="AC48" s="852"/>
      <c r="AD48" s="852"/>
      <c r="AE48" s="852"/>
      <c r="AF48" s="852"/>
      <c r="AG48" s="852"/>
      <c r="AH48" s="852"/>
      <c r="AI48" s="852"/>
      <c r="AJ48" s="852"/>
      <c r="AK48" s="852"/>
      <c r="AL48" s="852"/>
      <c r="AM48" s="852"/>
      <c r="AN48" s="852"/>
      <c r="AO48" s="852"/>
      <c r="AP48" s="852"/>
      <c r="AQ48" s="852"/>
      <c r="AR48" s="852"/>
      <c r="AS48" s="852"/>
      <c r="AT48" s="852"/>
      <c r="AU48" s="852"/>
      <c r="AV48" s="852"/>
      <c r="AW48" s="852"/>
      <c r="AX48" s="852"/>
      <c r="AY48" s="852"/>
      <c r="AZ48" s="852"/>
      <c r="BA48" s="852"/>
      <c r="BB48" s="852"/>
      <c r="BC48" s="852"/>
      <c r="BD48" s="852"/>
      <c r="BE48" s="852"/>
      <c r="BF48" s="852"/>
      <c r="BG48" s="852"/>
      <c r="BH48" s="852"/>
      <c r="BI48" s="852"/>
      <c r="BJ48" s="852"/>
      <c r="BK48" s="852"/>
      <c r="BL48" s="852"/>
      <c r="BM48" s="852"/>
      <c r="BN48" s="852"/>
      <c r="BO48" s="852"/>
      <c r="BP48" s="852"/>
      <c r="BQ48" s="852"/>
      <c r="BR48" s="852"/>
      <c r="BS48" s="852"/>
      <c r="BT48" s="852"/>
      <c r="BU48" s="852"/>
      <c r="BV48" s="852"/>
      <c r="BW48" s="852"/>
      <c r="BX48" s="852"/>
      <c r="BY48" s="852"/>
      <c r="BZ48" s="852"/>
      <c r="CA48" s="852"/>
      <c r="CB48" s="852"/>
      <c r="CC48" s="852"/>
      <c r="CD48" s="852"/>
    </row>
    <row r="49" spans="1:82" s="91" customFormat="1" ht="50.1" customHeight="1" x14ac:dyDescent="0.2">
      <c r="A49" s="651" t="s">
        <v>299</v>
      </c>
      <c r="B49" s="1082" t="s">
        <v>3095</v>
      </c>
      <c r="C49" s="917" t="s">
        <v>1021</v>
      </c>
      <c r="D49" s="751" t="s">
        <v>1026</v>
      </c>
      <c r="E49" s="257" t="s">
        <v>1027</v>
      </c>
      <c r="F49" s="750">
        <v>1</v>
      </c>
      <c r="G49" s="1095" t="s">
        <v>1024</v>
      </c>
      <c r="H49" s="475" t="s">
        <v>1025</v>
      </c>
      <c r="I49" s="635">
        <v>43952</v>
      </c>
      <c r="J49" s="635">
        <v>44196</v>
      </c>
      <c r="K49" s="794" t="s">
        <v>402</v>
      </c>
      <c r="L49" s="794" t="s">
        <v>402</v>
      </c>
      <c r="M49" s="794" t="s">
        <v>402</v>
      </c>
      <c r="N49" s="794" t="s">
        <v>402</v>
      </c>
      <c r="O49" s="794" t="s">
        <v>402</v>
      </c>
      <c r="P49" s="794" t="s">
        <v>402</v>
      </c>
      <c r="Q49" s="768" t="s">
        <v>3885</v>
      </c>
      <c r="R49" s="713" t="s">
        <v>3886</v>
      </c>
      <c r="S49" s="755" t="s">
        <v>3887</v>
      </c>
      <c r="T49" s="637">
        <v>44078</v>
      </c>
      <c r="U49" s="493" t="s">
        <v>686</v>
      </c>
      <c r="V49" s="921" t="s">
        <v>402</v>
      </c>
      <c r="W49" s="742" t="s">
        <v>4311</v>
      </c>
      <c r="X49" s="679" t="s">
        <v>4313</v>
      </c>
      <c r="Y49" s="712" t="s">
        <v>4312</v>
      </c>
      <c r="Z49" s="637">
        <v>44174</v>
      </c>
      <c r="AA49" s="729" t="s">
        <v>4717</v>
      </c>
      <c r="AB49" s="921" t="s">
        <v>402</v>
      </c>
      <c r="AC49" s="852"/>
      <c r="AD49" s="852"/>
      <c r="AE49" s="852"/>
      <c r="AF49" s="852"/>
      <c r="AG49" s="852"/>
      <c r="AH49" s="852"/>
      <c r="AI49" s="852"/>
      <c r="AJ49" s="852"/>
      <c r="AK49" s="852"/>
      <c r="AL49" s="852"/>
      <c r="AM49" s="852"/>
      <c r="AN49" s="852"/>
      <c r="AO49" s="852"/>
      <c r="AP49" s="852"/>
      <c r="AQ49" s="852"/>
      <c r="AR49" s="852"/>
      <c r="AS49" s="852"/>
      <c r="AT49" s="852"/>
      <c r="AU49" s="852"/>
      <c r="AV49" s="852"/>
      <c r="AW49" s="852"/>
      <c r="AX49" s="852"/>
      <c r="AY49" s="852"/>
      <c r="AZ49" s="852"/>
      <c r="BA49" s="852"/>
      <c r="BB49" s="852"/>
      <c r="BC49" s="852"/>
      <c r="BD49" s="852"/>
      <c r="BE49" s="852"/>
      <c r="BF49" s="852"/>
      <c r="BG49" s="852"/>
      <c r="BH49" s="852"/>
      <c r="BI49" s="852"/>
      <c r="BJ49" s="852"/>
      <c r="BK49" s="852"/>
      <c r="BL49" s="852"/>
      <c r="BM49" s="852"/>
      <c r="BN49" s="852"/>
      <c r="BO49" s="852"/>
      <c r="BP49" s="852"/>
      <c r="BQ49" s="852"/>
      <c r="BR49" s="852"/>
      <c r="BS49" s="852"/>
      <c r="BT49" s="852"/>
      <c r="BU49" s="852"/>
      <c r="BV49" s="852"/>
      <c r="BW49" s="852"/>
      <c r="BX49" s="852"/>
      <c r="BY49" s="852"/>
      <c r="BZ49" s="852"/>
      <c r="CA49" s="852"/>
      <c r="CB49" s="852"/>
      <c r="CC49" s="852"/>
      <c r="CD49" s="852"/>
    </row>
    <row r="50" spans="1:82" s="91" customFormat="1" ht="50.1" customHeight="1" x14ac:dyDescent="0.2">
      <c r="A50" s="651" t="s">
        <v>299</v>
      </c>
      <c r="B50" s="1082" t="s">
        <v>3958</v>
      </c>
      <c r="C50" s="917" t="s">
        <v>1021</v>
      </c>
      <c r="D50" s="751" t="s">
        <v>1028</v>
      </c>
      <c r="E50" s="257" t="s">
        <v>3960</v>
      </c>
      <c r="F50" s="750">
        <v>1</v>
      </c>
      <c r="G50" s="257" t="s">
        <v>3962</v>
      </c>
      <c r="H50" s="475" t="s">
        <v>1025</v>
      </c>
      <c r="I50" s="635">
        <v>43952</v>
      </c>
      <c r="J50" s="747">
        <v>44196</v>
      </c>
      <c r="K50" s="794" t="s">
        <v>402</v>
      </c>
      <c r="L50" s="794" t="s">
        <v>402</v>
      </c>
      <c r="M50" s="794" t="s">
        <v>402</v>
      </c>
      <c r="N50" s="794" t="s">
        <v>402</v>
      </c>
      <c r="O50" s="794" t="s">
        <v>402</v>
      </c>
      <c r="P50" s="794" t="s">
        <v>402</v>
      </c>
      <c r="Q50" s="768" t="s">
        <v>3888</v>
      </c>
      <c r="R50" s="854" t="s">
        <v>3889</v>
      </c>
      <c r="S50" s="697" t="s">
        <v>3890</v>
      </c>
      <c r="T50" s="637">
        <v>44078</v>
      </c>
      <c r="U50" s="851" t="s">
        <v>591</v>
      </c>
      <c r="V50" s="921" t="s">
        <v>402</v>
      </c>
      <c r="W50" s="703" t="s">
        <v>4314</v>
      </c>
      <c r="X50" s="1063" t="s">
        <v>4309</v>
      </c>
      <c r="Y50" s="633" t="s">
        <v>4310</v>
      </c>
      <c r="Z50" s="637">
        <v>44174</v>
      </c>
      <c r="AA50" s="729" t="s">
        <v>4717</v>
      </c>
      <c r="AB50" s="921" t="s">
        <v>402</v>
      </c>
      <c r="AC50" s="852"/>
      <c r="AD50" s="852"/>
      <c r="AE50" s="852"/>
      <c r="AF50" s="852"/>
      <c r="AG50" s="852"/>
      <c r="AH50" s="852"/>
      <c r="AI50" s="852"/>
      <c r="AJ50" s="852"/>
      <c r="AK50" s="852"/>
      <c r="AL50" s="852"/>
      <c r="AM50" s="852"/>
      <c r="AN50" s="852"/>
      <c r="AO50" s="852"/>
      <c r="AP50" s="852"/>
      <c r="AQ50" s="852"/>
      <c r="AR50" s="852"/>
      <c r="AS50" s="852"/>
      <c r="AT50" s="852"/>
      <c r="AU50" s="852"/>
      <c r="AV50" s="852"/>
      <c r="AW50" s="852"/>
      <c r="AX50" s="852"/>
      <c r="AY50" s="852"/>
      <c r="AZ50" s="852"/>
      <c r="BA50" s="852"/>
      <c r="BB50" s="852"/>
      <c r="BC50" s="852"/>
      <c r="BD50" s="852"/>
      <c r="BE50" s="852"/>
      <c r="BF50" s="852"/>
      <c r="BG50" s="852"/>
      <c r="BH50" s="852"/>
      <c r="BI50" s="852"/>
      <c r="BJ50" s="852"/>
      <c r="BK50" s="852"/>
      <c r="BL50" s="852"/>
      <c r="BM50" s="852"/>
      <c r="BN50" s="852"/>
      <c r="BO50" s="852"/>
      <c r="BP50" s="852"/>
      <c r="BQ50" s="852"/>
      <c r="BR50" s="852"/>
      <c r="BS50" s="852"/>
      <c r="BT50" s="852"/>
      <c r="BU50" s="852"/>
      <c r="BV50" s="852"/>
      <c r="BW50" s="852"/>
      <c r="BX50" s="852"/>
      <c r="BY50" s="852"/>
      <c r="BZ50" s="852"/>
      <c r="CA50" s="852"/>
      <c r="CB50" s="852"/>
      <c r="CC50" s="852"/>
      <c r="CD50" s="852"/>
    </row>
    <row r="51" spans="1:82" s="91" customFormat="1" ht="50.1" customHeight="1" x14ac:dyDescent="0.2">
      <c r="A51" s="651" t="s">
        <v>299</v>
      </c>
      <c r="B51" s="1082" t="s">
        <v>3959</v>
      </c>
      <c r="C51" s="917" t="s">
        <v>1021</v>
      </c>
      <c r="D51" s="751" t="s">
        <v>1029</v>
      </c>
      <c r="E51" s="257" t="s">
        <v>3961</v>
      </c>
      <c r="F51" s="750">
        <v>1</v>
      </c>
      <c r="G51" s="1095" t="s">
        <v>3963</v>
      </c>
      <c r="H51" s="475" t="s">
        <v>1025</v>
      </c>
      <c r="I51" s="635">
        <v>43952</v>
      </c>
      <c r="J51" s="747">
        <v>44196</v>
      </c>
      <c r="K51" s="794" t="s">
        <v>402</v>
      </c>
      <c r="L51" s="794" t="s">
        <v>402</v>
      </c>
      <c r="M51" s="794" t="s">
        <v>402</v>
      </c>
      <c r="N51" s="794" t="s">
        <v>402</v>
      </c>
      <c r="O51" s="794" t="s">
        <v>402</v>
      </c>
      <c r="P51" s="794" t="s">
        <v>402</v>
      </c>
      <c r="Q51" s="754">
        <v>44057</v>
      </c>
      <c r="R51" s="855" t="s">
        <v>3891</v>
      </c>
      <c r="S51" s="755" t="s">
        <v>3892</v>
      </c>
      <c r="T51" s="637">
        <v>44078</v>
      </c>
      <c r="U51" s="851" t="s">
        <v>591</v>
      </c>
      <c r="V51" s="921" t="s">
        <v>402</v>
      </c>
      <c r="W51" s="1034" t="s">
        <v>4315</v>
      </c>
      <c r="X51" s="1064" t="s">
        <v>4321</v>
      </c>
      <c r="Y51" s="1034" t="s">
        <v>4318</v>
      </c>
      <c r="Z51" s="637">
        <v>44174</v>
      </c>
      <c r="AA51" s="729" t="s">
        <v>4717</v>
      </c>
      <c r="AB51" s="921" t="s">
        <v>402</v>
      </c>
      <c r="AC51" s="852"/>
      <c r="AD51" s="852"/>
      <c r="AE51" s="852"/>
      <c r="AF51" s="852"/>
      <c r="AG51" s="852"/>
      <c r="AH51" s="852"/>
      <c r="AI51" s="852"/>
      <c r="AJ51" s="852"/>
      <c r="AK51" s="852"/>
      <c r="AL51" s="852"/>
      <c r="AM51" s="852"/>
      <c r="AN51" s="852"/>
      <c r="AO51" s="852"/>
      <c r="AP51" s="852"/>
      <c r="AQ51" s="852"/>
      <c r="AR51" s="852"/>
      <c r="AS51" s="852"/>
      <c r="AT51" s="852"/>
      <c r="AU51" s="852"/>
      <c r="AV51" s="852"/>
      <c r="AW51" s="852"/>
      <c r="AX51" s="852"/>
      <c r="AY51" s="852"/>
      <c r="AZ51" s="852"/>
      <c r="BA51" s="852"/>
      <c r="BB51" s="852"/>
      <c r="BC51" s="852"/>
      <c r="BD51" s="852"/>
      <c r="BE51" s="852"/>
      <c r="BF51" s="852"/>
      <c r="BG51" s="852"/>
      <c r="BH51" s="852"/>
      <c r="BI51" s="852"/>
      <c r="BJ51" s="852"/>
      <c r="BK51" s="852"/>
      <c r="BL51" s="852"/>
      <c r="BM51" s="852"/>
      <c r="BN51" s="852"/>
      <c r="BO51" s="852"/>
      <c r="BP51" s="852"/>
      <c r="BQ51" s="852"/>
      <c r="BR51" s="852"/>
      <c r="BS51" s="852"/>
      <c r="BT51" s="852"/>
      <c r="BU51" s="852"/>
      <c r="BV51" s="852"/>
      <c r="BW51" s="852"/>
      <c r="BX51" s="852"/>
      <c r="BY51" s="852"/>
      <c r="BZ51" s="852"/>
      <c r="CA51" s="852"/>
      <c r="CB51" s="852"/>
      <c r="CC51" s="852"/>
      <c r="CD51" s="852"/>
    </row>
    <row r="52" spans="1:82" s="91" customFormat="1" ht="50.1" customHeight="1" x14ac:dyDescent="0.2">
      <c r="A52" s="651" t="s">
        <v>299</v>
      </c>
      <c r="B52" s="1082" t="s">
        <v>3096</v>
      </c>
      <c r="C52" s="917" t="s">
        <v>1021</v>
      </c>
      <c r="D52" s="751" t="s">
        <v>1030</v>
      </c>
      <c r="E52" s="257" t="s">
        <v>1031</v>
      </c>
      <c r="F52" s="750">
        <v>1</v>
      </c>
      <c r="G52" s="1095" t="s">
        <v>1024</v>
      </c>
      <c r="H52" s="475" t="s">
        <v>1025</v>
      </c>
      <c r="I52" s="635">
        <v>43952</v>
      </c>
      <c r="J52" s="747">
        <v>44196</v>
      </c>
      <c r="K52" s="794" t="s">
        <v>402</v>
      </c>
      <c r="L52" s="794" t="s">
        <v>402</v>
      </c>
      <c r="M52" s="794" t="s">
        <v>402</v>
      </c>
      <c r="N52" s="794" t="s">
        <v>402</v>
      </c>
      <c r="O52" s="794" t="s">
        <v>402</v>
      </c>
      <c r="P52" s="794" t="s">
        <v>402</v>
      </c>
      <c r="Q52" s="754">
        <v>44053</v>
      </c>
      <c r="R52" s="791" t="s">
        <v>3893</v>
      </c>
      <c r="S52" s="755" t="s">
        <v>3894</v>
      </c>
      <c r="T52" s="637">
        <v>44078</v>
      </c>
      <c r="U52" s="493" t="s">
        <v>686</v>
      </c>
      <c r="V52" s="921" t="s">
        <v>402</v>
      </c>
      <c r="W52" s="742" t="s">
        <v>4316</v>
      </c>
      <c r="X52" s="1039" t="s">
        <v>4322</v>
      </c>
      <c r="Y52" s="633" t="s">
        <v>4319</v>
      </c>
      <c r="Z52" s="637">
        <v>44174</v>
      </c>
      <c r="AA52" s="729" t="s">
        <v>4717</v>
      </c>
      <c r="AB52" s="921" t="s">
        <v>402</v>
      </c>
      <c r="AC52" s="852"/>
      <c r="AD52" s="852"/>
      <c r="AE52" s="852"/>
      <c r="AF52" s="852"/>
      <c r="AG52" s="852"/>
      <c r="AH52" s="852"/>
      <c r="AI52" s="852"/>
      <c r="AJ52" s="852"/>
      <c r="AK52" s="852"/>
      <c r="AL52" s="852"/>
      <c r="AM52" s="852"/>
      <c r="AN52" s="852"/>
      <c r="AO52" s="852"/>
      <c r="AP52" s="852"/>
      <c r="AQ52" s="852"/>
      <c r="AR52" s="852"/>
      <c r="AS52" s="852"/>
      <c r="AT52" s="852"/>
      <c r="AU52" s="852"/>
      <c r="AV52" s="852"/>
      <c r="AW52" s="852"/>
      <c r="AX52" s="852"/>
      <c r="AY52" s="852"/>
      <c r="AZ52" s="852"/>
      <c r="BA52" s="852"/>
      <c r="BB52" s="852"/>
      <c r="BC52" s="852"/>
      <c r="BD52" s="852"/>
      <c r="BE52" s="852"/>
      <c r="BF52" s="852"/>
      <c r="BG52" s="852"/>
      <c r="BH52" s="852"/>
      <c r="BI52" s="852"/>
      <c r="BJ52" s="852"/>
      <c r="BK52" s="852"/>
      <c r="BL52" s="852"/>
      <c r="BM52" s="852"/>
      <c r="BN52" s="852"/>
      <c r="BO52" s="852"/>
      <c r="BP52" s="852"/>
      <c r="BQ52" s="852"/>
      <c r="BR52" s="852"/>
      <c r="BS52" s="852"/>
      <c r="BT52" s="852"/>
      <c r="BU52" s="852"/>
      <c r="BV52" s="852"/>
      <c r="BW52" s="852"/>
      <c r="BX52" s="852"/>
      <c r="BY52" s="852"/>
      <c r="BZ52" s="852"/>
      <c r="CA52" s="852"/>
      <c r="CB52" s="852"/>
      <c r="CC52" s="852"/>
      <c r="CD52" s="852"/>
    </row>
    <row r="53" spans="1:82" s="91" customFormat="1" ht="50.1" customHeight="1" x14ac:dyDescent="0.2">
      <c r="A53" s="651" t="s">
        <v>299</v>
      </c>
      <c r="B53" s="1082" t="s">
        <v>3097</v>
      </c>
      <c r="C53" s="917" t="s">
        <v>1021</v>
      </c>
      <c r="D53" s="751" t="s">
        <v>1032</v>
      </c>
      <c r="E53" s="257" t="s">
        <v>1033</v>
      </c>
      <c r="F53" s="750">
        <v>1</v>
      </c>
      <c r="G53" s="1095" t="s">
        <v>1034</v>
      </c>
      <c r="H53" s="475" t="s">
        <v>1025</v>
      </c>
      <c r="I53" s="635">
        <v>43952</v>
      </c>
      <c r="J53" s="747">
        <v>44196</v>
      </c>
      <c r="K53" s="794" t="s">
        <v>402</v>
      </c>
      <c r="L53" s="794" t="s">
        <v>402</v>
      </c>
      <c r="M53" s="794" t="s">
        <v>402</v>
      </c>
      <c r="N53" s="794" t="s">
        <v>402</v>
      </c>
      <c r="O53" s="794" t="s">
        <v>402</v>
      </c>
      <c r="P53" s="794" t="s">
        <v>402</v>
      </c>
      <c r="Q53" s="754">
        <v>44057</v>
      </c>
      <c r="R53" s="791" t="s">
        <v>3895</v>
      </c>
      <c r="S53" s="755" t="s">
        <v>3896</v>
      </c>
      <c r="T53" s="637">
        <v>44078</v>
      </c>
      <c r="U53" s="493" t="s">
        <v>686</v>
      </c>
      <c r="V53" s="921" t="s">
        <v>402</v>
      </c>
      <c r="W53" s="768" t="s">
        <v>4320</v>
      </c>
      <c r="X53" s="838" t="s">
        <v>4323</v>
      </c>
      <c r="Y53" s="841" t="s">
        <v>4317</v>
      </c>
      <c r="Z53" s="637">
        <v>44174</v>
      </c>
      <c r="AA53" s="729" t="s">
        <v>4717</v>
      </c>
      <c r="AB53" s="921" t="s">
        <v>402</v>
      </c>
      <c r="AC53" s="852"/>
      <c r="AD53" s="852"/>
      <c r="AE53" s="852"/>
      <c r="AF53" s="852"/>
      <c r="AG53" s="852"/>
      <c r="AH53" s="852"/>
      <c r="AI53" s="852"/>
      <c r="AJ53" s="852"/>
      <c r="AK53" s="852"/>
      <c r="AL53" s="852"/>
      <c r="AM53" s="852"/>
      <c r="AN53" s="852"/>
      <c r="AO53" s="852"/>
      <c r="AP53" s="852"/>
      <c r="AQ53" s="852"/>
      <c r="AR53" s="852"/>
      <c r="AS53" s="852"/>
      <c r="AT53" s="852"/>
      <c r="AU53" s="852"/>
      <c r="AV53" s="852"/>
      <c r="AW53" s="852"/>
      <c r="AX53" s="852"/>
      <c r="AY53" s="852"/>
      <c r="AZ53" s="852"/>
      <c r="BA53" s="852"/>
      <c r="BB53" s="852"/>
      <c r="BC53" s="852"/>
      <c r="BD53" s="852"/>
      <c r="BE53" s="852"/>
      <c r="BF53" s="852"/>
      <c r="BG53" s="852"/>
      <c r="BH53" s="852"/>
      <c r="BI53" s="852"/>
      <c r="BJ53" s="852"/>
      <c r="BK53" s="852"/>
      <c r="BL53" s="852"/>
      <c r="BM53" s="852"/>
      <c r="BN53" s="852"/>
      <c r="BO53" s="852"/>
      <c r="BP53" s="852"/>
      <c r="BQ53" s="852"/>
      <c r="BR53" s="852"/>
      <c r="BS53" s="852"/>
      <c r="BT53" s="852"/>
      <c r="BU53" s="852"/>
      <c r="BV53" s="852"/>
      <c r="BW53" s="852"/>
      <c r="BX53" s="852"/>
      <c r="BY53" s="852"/>
      <c r="BZ53" s="852"/>
      <c r="CA53" s="852"/>
      <c r="CB53" s="852"/>
      <c r="CC53" s="852"/>
      <c r="CD53" s="852"/>
    </row>
    <row r="54" spans="1:82" s="91" customFormat="1" ht="50.1" customHeight="1" x14ac:dyDescent="0.2">
      <c r="A54" s="651" t="s">
        <v>311</v>
      </c>
      <c r="B54" s="1083" t="s">
        <v>3098</v>
      </c>
      <c r="C54" s="1084" t="s">
        <v>1512</v>
      </c>
      <c r="D54" s="518" t="s">
        <v>1513</v>
      </c>
      <c r="E54" s="332" t="s">
        <v>1514</v>
      </c>
      <c r="F54" s="638">
        <v>1</v>
      </c>
      <c r="G54" s="1091" t="s">
        <v>1515</v>
      </c>
      <c r="H54" s="518" t="s">
        <v>1513</v>
      </c>
      <c r="I54" s="635">
        <v>43952</v>
      </c>
      <c r="J54" s="635">
        <v>44196</v>
      </c>
      <c r="K54" s="794" t="s">
        <v>402</v>
      </c>
      <c r="L54" s="794" t="s">
        <v>402</v>
      </c>
      <c r="M54" s="794" t="s">
        <v>402</v>
      </c>
      <c r="N54" s="794" t="s">
        <v>402</v>
      </c>
      <c r="O54" s="794" t="s">
        <v>402</v>
      </c>
      <c r="P54" s="794" t="s">
        <v>402</v>
      </c>
      <c r="Q54" s="726" t="s">
        <v>3272</v>
      </c>
      <c r="R54" s="722" t="s">
        <v>3273</v>
      </c>
      <c r="S54" s="727" t="s">
        <v>3274</v>
      </c>
      <c r="T54" s="637">
        <v>44078</v>
      </c>
      <c r="U54" s="493" t="s">
        <v>686</v>
      </c>
      <c r="V54" s="921" t="s">
        <v>402</v>
      </c>
      <c r="W54" s="921" t="s">
        <v>4025</v>
      </c>
      <c r="X54" s="838" t="s">
        <v>4027</v>
      </c>
      <c r="Y54" s="927" t="s">
        <v>4026</v>
      </c>
      <c r="Z54" s="637">
        <v>44174</v>
      </c>
      <c r="AA54" s="729" t="s">
        <v>4717</v>
      </c>
      <c r="AB54" s="921" t="s">
        <v>402</v>
      </c>
      <c r="AC54" s="852"/>
      <c r="AD54" s="852"/>
      <c r="AE54" s="852"/>
      <c r="AF54" s="852"/>
      <c r="AG54" s="852"/>
      <c r="AH54" s="852"/>
      <c r="AI54" s="852"/>
      <c r="AJ54" s="852"/>
      <c r="AK54" s="852"/>
      <c r="AL54" s="852"/>
      <c r="AM54" s="852"/>
      <c r="AN54" s="852"/>
      <c r="AO54" s="852"/>
      <c r="AP54" s="852"/>
      <c r="AQ54" s="852"/>
      <c r="AR54" s="852"/>
      <c r="AS54" s="852"/>
      <c r="AT54" s="852"/>
      <c r="AU54" s="852"/>
      <c r="AV54" s="852"/>
      <c r="AW54" s="852"/>
      <c r="AX54" s="852"/>
      <c r="AY54" s="852"/>
      <c r="AZ54" s="852"/>
      <c r="BA54" s="852"/>
      <c r="BB54" s="852"/>
      <c r="BC54" s="852"/>
      <c r="BD54" s="852"/>
      <c r="BE54" s="852"/>
      <c r="BF54" s="852"/>
      <c r="BG54" s="852"/>
      <c r="BH54" s="852"/>
      <c r="BI54" s="852"/>
      <c r="BJ54" s="852"/>
      <c r="BK54" s="852"/>
      <c r="BL54" s="852"/>
      <c r="BM54" s="852"/>
      <c r="BN54" s="852"/>
      <c r="BO54" s="852"/>
      <c r="BP54" s="852"/>
      <c r="BQ54" s="852"/>
      <c r="BR54" s="852"/>
      <c r="BS54" s="852"/>
      <c r="BT54" s="852"/>
      <c r="BU54" s="852"/>
      <c r="BV54" s="852"/>
      <c r="BW54" s="852"/>
      <c r="BX54" s="852"/>
      <c r="BY54" s="852"/>
      <c r="BZ54" s="852"/>
      <c r="CA54" s="852"/>
      <c r="CB54" s="852"/>
      <c r="CC54" s="852"/>
      <c r="CD54" s="852"/>
    </row>
    <row r="55" spans="1:82" s="91" customFormat="1" ht="50.1" customHeight="1" x14ac:dyDescent="0.2">
      <c r="A55" s="545" t="s">
        <v>295</v>
      </c>
      <c r="B55" s="791" t="s">
        <v>3099</v>
      </c>
      <c r="C55" s="530" t="s">
        <v>1658</v>
      </c>
      <c r="D55" s="648" t="s">
        <v>1659</v>
      </c>
      <c r="E55" s="530" t="s">
        <v>1660</v>
      </c>
      <c r="F55" s="798">
        <v>1</v>
      </c>
      <c r="G55" s="1087" t="s">
        <v>1661</v>
      </c>
      <c r="H55" s="648" t="s">
        <v>1662</v>
      </c>
      <c r="I55" s="794">
        <v>43952</v>
      </c>
      <c r="J55" s="794">
        <v>44195</v>
      </c>
      <c r="K55" s="794" t="s">
        <v>402</v>
      </c>
      <c r="L55" s="794" t="s">
        <v>402</v>
      </c>
      <c r="M55" s="794" t="s">
        <v>402</v>
      </c>
      <c r="N55" s="794" t="s">
        <v>402</v>
      </c>
      <c r="O55" s="794" t="s">
        <v>402</v>
      </c>
      <c r="P55" s="794" t="s">
        <v>402</v>
      </c>
      <c r="Q55" s="726" t="s">
        <v>3275</v>
      </c>
      <c r="R55" s="722" t="s">
        <v>3276</v>
      </c>
      <c r="S55" s="727" t="s">
        <v>3476</v>
      </c>
      <c r="T55" s="637">
        <v>44078</v>
      </c>
      <c r="U55" s="493" t="s">
        <v>686</v>
      </c>
      <c r="V55" s="921" t="s">
        <v>402</v>
      </c>
      <c r="W55" s="921" t="s">
        <v>4030</v>
      </c>
      <c r="X55" s="722" t="s">
        <v>4031</v>
      </c>
      <c r="Y55" s="927" t="s">
        <v>4029</v>
      </c>
      <c r="Z55" s="637">
        <v>44174</v>
      </c>
      <c r="AA55" s="729" t="s">
        <v>4717</v>
      </c>
      <c r="AB55" s="921" t="s">
        <v>402</v>
      </c>
      <c r="AC55" s="852"/>
      <c r="AD55" s="852"/>
      <c r="AE55" s="852"/>
      <c r="AF55" s="852"/>
      <c r="AG55" s="852"/>
      <c r="AH55" s="852"/>
      <c r="AI55" s="852"/>
      <c r="AJ55" s="852"/>
      <c r="AK55" s="852"/>
      <c r="AL55" s="852"/>
      <c r="AM55" s="852"/>
      <c r="AN55" s="852"/>
      <c r="AO55" s="852"/>
      <c r="AP55" s="852"/>
      <c r="AQ55" s="852"/>
      <c r="AR55" s="852"/>
      <c r="AS55" s="852"/>
      <c r="AT55" s="852"/>
      <c r="AU55" s="852"/>
      <c r="AV55" s="852"/>
      <c r="AW55" s="852"/>
      <c r="AX55" s="852"/>
      <c r="AY55" s="852"/>
      <c r="AZ55" s="852"/>
      <c r="BA55" s="852"/>
      <c r="BB55" s="852"/>
      <c r="BC55" s="852"/>
      <c r="BD55" s="852"/>
      <c r="BE55" s="852"/>
      <c r="BF55" s="852"/>
      <c r="BG55" s="852"/>
      <c r="BH55" s="852"/>
      <c r="BI55" s="852"/>
      <c r="BJ55" s="852"/>
      <c r="BK55" s="852"/>
      <c r="BL55" s="852"/>
      <c r="BM55" s="852"/>
      <c r="BN55" s="852"/>
      <c r="BO55" s="852"/>
      <c r="BP55" s="852"/>
      <c r="BQ55" s="852"/>
      <c r="BR55" s="852"/>
      <c r="BS55" s="852"/>
      <c r="BT55" s="852"/>
      <c r="BU55" s="852"/>
      <c r="BV55" s="852"/>
      <c r="BW55" s="852"/>
      <c r="BX55" s="852"/>
      <c r="BY55" s="852"/>
      <c r="BZ55" s="852"/>
      <c r="CA55" s="852"/>
      <c r="CB55" s="852"/>
      <c r="CC55" s="852"/>
      <c r="CD55" s="852"/>
    </row>
    <row r="56" spans="1:82" s="91" customFormat="1" ht="50.1" customHeight="1" x14ac:dyDescent="0.2">
      <c r="A56" s="545" t="s">
        <v>302</v>
      </c>
      <c r="B56" s="1085" t="s">
        <v>3100</v>
      </c>
      <c r="C56" s="332" t="s">
        <v>2031</v>
      </c>
      <c r="D56" s="518" t="s">
        <v>2032</v>
      </c>
      <c r="E56" s="332" t="s">
        <v>2033</v>
      </c>
      <c r="F56" s="638">
        <v>1</v>
      </c>
      <c r="G56" s="1091" t="s">
        <v>2034</v>
      </c>
      <c r="H56" s="518" t="s">
        <v>2032</v>
      </c>
      <c r="I56" s="635">
        <v>43831</v>
      </c>
      <c r="J56" s="635">
        <v>44196</v>
      </c>
      <c r="K56" s="794" t="s">
        <v>402</v>
      </c>
      <c r="L56" s="794" t="s">
        <v>402</v>
      </c>
      <c r="M56" s="794" t="s">
        <v>402</v>
      </c>
      <c r="N56" s="794" t="s">
        <v>402</v>
      </c>
      <c r="O56" s="794" t="s">
        <v>402</v>
      </c>
      <c r="P56" s="794" t="s">
        <v>402</v>
      </c>
      <c r="Q56" s="726" t="s">
        <v>3277</v>
      </c>
      <c r="R56" s="679" t="s">
        <v>3278</v>
      </c>
      <c r="S56" s="728" t="s">
        <v>3279</v>
      </c>
      <c r="T56" s="637">
        <v>44078</v>
      </c>
      <c r="U56" s="493" t="s">
        <v>686</v>
      </c>
      <c r="V56" s="921" t="s">
        <v>402</v>
      </c>
      <c r="W56" s="921" t="s">
        <v>4010</v>
      </c>
      <c r="X56" s="802" t="s">
        <v>4012</v>
      </c>
      <c r="Y56" s="922" t="s">
        <v>4011</v>
      </c>
      <c r="Z56" s="637">
        <v>44174</v>
      </c>
      <c r="AA56" s="729" t="s">
        <v>4717</v>
      </c>
      <c r="AB56" s="921" t="s">
        <v>402</v>
      </c>
      <c r="AC56" s="852"/>
      <c r="AD56" s="852"/>
      <c r="AE56" s="852"/>
      <c r="AF56" s="852"/>
      <c r="AG56" s="852"/>
      <c r="AH56" s="852"/>
      <c r="AI56" s="852"/>
      <c r="AJ56" s="852"/>
      <c r="AK56" s="852"/>
      <c r="AL56" s="852"/>
      <c r="AM56" s="852"/>
      <c r="AN56" s="852"/>
      <c r="AO56" s="852"/>
      <c r="AP56" s="852"/>
      <c r="AQ56" s="852"/>
      <c r="AR56" s="852"/>
      <c r="AS56" s="852"/>
      <c r="AT56" s="852"/>
      <c r="AU56" s="852"/>
      <c r="AV56" s="852"/>
      <c r="AW56" s="852"/>
      <c r="AX56" s="852"/>
      <c r="AY56" s="852"/>
      <c r="AZ56" s="852"/>
      <c r="BA56" s="852"/>
      <c r="BB56" s="852"/>
      <c r="BC56" s="852"/>
      <c r="BD56" s="852"/>
      <c r="BE56" s="852"/>
      <c r="BF56" s="852"/>
      <c r="BG56" s="852"/>
      <c r="BH56" s="852"/>
      <c r="BI56" s="852"/>
      <c r="BJ56" s="852"/>
      <c r="BK56" s="852"/>
      <c r="BL56" s="852"/>
      <c r="BM56" s="852"/>
      <c r="BN56" s="852"/>
      <c r="BO56" s="852"/>
      <c r="BP56" s="852"/>
      <c r="BQ56" s="852"/>
      <c r="BR56" s="852"/>
      <c r="BS56" s="852"/>
      <c r="BT56" s="852"/>
      <c r="BU56" s="852"/>
      <c r="BV56" s="852"/>
      <c r="BW56" s="852"/>
      <c r="BX56" s="852"/>
      <c r="BY56" s="852"/>
      <c r="BZ56" s="852"/>
      <c r="CA56" s="852"/>
      <c r="CB56" s="852"/>
      <c r="CC56" s="852"/>
      <c r="CD56" s="852"/>
    </row>
    <row r="57" spans="1:82" s="91" customFormat="1" ht="50.1" customHeight="1" x14ac:dyDescent="0.2">
      <c r="A57" s="651" t="s">
        <v>314</v>
      </c>
      <c r="B57" s="1086" t="s">
        <v>3101</v>
      </c>
      <c r="C57" s="1087" t="s">
        <v>2524</v>
      </c>
      <c r="D57" s="674" t="s">
        <v>770</v>
      </c>
      <c r="E57" s="1087" t="s">
        <v>2525</v>
      </c>
      <c r="F57" s="853">
        <v>1</v>
      </c>
      <c r="G57" s="1087" t="s">
        <v>2526</v>
      </c>
      <c r="H57" s="477" t="s">
        <v>770</v>
      </c>
      <c r="I57" s="794">
        <v>44013</v>
      </c>
      <c r="J57" s="794">
        <v>44180</v>
      </c>
      <c r="K57" s="794" t="s">
        <v>402</v>
      </c>
      <c r="L57" s="794" t="s">
        <v>402</v>
      </c>
      <c r="M57" s="794" t="s">
        <v>402</v>
      </c>
      <c r="N57" s="794" t="s">
        <v>402</v>
      </c>
      <c r="O57" s="794" t="s">
        <v>402</v>
      </c>
      <c r="P57" s="794" t="s">
        <v>402</v>
      </c>
      <c r="Q57" s="759">
        <v>44054</v>
      </c>
      <c r="R57" s="1114" t="s">
        <v>3897</v>
      </c>
      <c r="S57" s="763">
        <v>0.5</v>
      </c>
      <c r="T57" s="637">
        <v>44078</v>
      </c>
      <c r="U57" s="493" t="s">
        <v>686</v>
      </c>
      <c r="V57" s="921" t="s">
        <v>402</v>
      </c>
      <c r="W57" s="754">
        <v>44158</v>
      </c>
      <c r="X57" s="762" t="s">
        <v>4688</v>
      </c>
      <c r="Y57" s="727">
        <v>1</v>
      </c>
      <c r="Z57" s="637">
        <v>44174</v>
      </c>
      <c r="AA57" s="729" t="s">
        <v>4717</v>
      </c>
      <c r="AB57" s="921" t="s">
        <v>402</v>
      </c>
      <c r="AC57" s="852"/>
      <c r="AD57" s="852"/>
      <c r="AE57" s="852"/>
      <c r="AF57" s="852"/>
      <c r="AG57" s="852"/>
      <c r="AH57" s="852"/>
      <c r="AI57" s="852"/>
      <c r="AJ57" s="852"/>
      <c r="AK57" s="852"/>
      <c r="AL57" s="852"/>
      <c r="AM57" s="852"/>
      <c r="AN57" s="852"/>
      <c r="AO57" s="852"/>
      <c r="AP57" s="852"/>
      <c r="AQ57" s="852"/>
      <c r="AR57" s="852"/>
      <c r="AS57" s="852"/>
      <c r="AT57" s="852"/>
      <c r="AU57" s="852"/>
      <c r="AV57" s="852"/>
      <c r="AW57" s="852"/>
      <c r="AX57" s="852"/>
      <c r="AY57" s="852"/>
      <c r="AZ57" s="852"/>
      <c r="BA57" s="852"/>
      <c r="BB57" s="852"/>
      <c r="BC57" s="852"/>
      <c r="BD57" s="852"/>
      <c r="BE57" s="852"/>
      <c r="BF57" s="852"/>
      <c r="BG57" s="852"/>
      <c r="BH57" s="852"/>
      <c r="BI57" s="852"/>
      <c r="BJ57" s="852"/>
      <c r="BK57" s="852"/>
      <c r="BL57" s="852"/>
      <c r="BM57" s="852"/>
      <c r="BN57" s="852"/>
      <c r="BO57" s="852"/>
      <c r="BP57" s="852"/>
      <c r="BQ57" s="852"/>
      <c r="BR57" s="852"/>
      <c r="BS57" s="852"/>
      <c r="BT57" s="852"/>
      <c r="BU57" s="852"/>
      <c r="BV57" s="852"/>
      <c r="BW57" s="852"/>
      <c r="BX57" s="852"/>
      <c r="BY57" s="852"/>
      <c r="BZ57" s="852"/>
      <c r="CA57" s="852"/>
      <c r="CB57" s="852"/>
      <c r="CC57" s="852"/>
      <c r="CD57" s="852"/>
    </row>
    <row r="58" spans="1:82" s="91" customFormat="1" ht="50.1" customHeight="1" x14ac:dyDescent="0.2">
      <c r="A58" s="651" t="s">
        <v>299</v>
      </c>
      <c r="B58" s="791" t="s">
        <v>3988</v>
      </c>
      <c r="C58" s="791" t="s">
        <v>3985</v>
      </c>
      <c r="D58" s="970" t="s">
        <v>2089</v>
      </c>
      <c r="E58" s="815" t="s">
        <v>3986</v>
      </c>
      <c r="F58" s="971">
        <v>1</v>
      </c>
      <c r="G58" s="791" t="s">
        <v>3987</v>
      </c>
      <c r="H58" s="545" t="s">
        <v>548</v>
      </c>
      <c r="I58" s="754">
        <v>44073</v>
      </c>
      <c r="J58" s="754">
        <v>44195</v>
      </c>
      <c r="K58" s="921" t="s">
        <v>402</v>
      </c>
      <c r="L58" s="921" t="s">
        <v>402</v>
      </c>
      <c r="M58" s="921" t="s">
        <v>402</v>
      </c>
      <c r="N58" s="921" t="s">
        <v>402</v>
      </c>
      <c r="O58" s="921" t="s">
        <v>402</v>
      </c>
      <c r="P58" s="921" t="s">
        <v>402</v>
      </c>
      <c r="Q58" s="921" t="s">
        <v>402</v>
      </c>
      <c r="R58" s="921" t="s">
        <v>402</v>
      </c>
      <c r="S58" s="921" t="s">
        <v>402</v>
      </c>
      <c r="T58" s="921" t="s">
        <v>402</v>
      </c>
      <c r="U58" s="921" t="s">
        <v>402</v>
      </c>
      <c r="V58" s="921" t="s">
        <v>402</v>
      </c>
      <c r="W58" s="768" t="s">
        <v>4406</v>
      </c>
      <c r="X58" s="722" t="s">
        <v>4492</v>
      </c>
      <c r="Y58" s="768" t="s">
        <v>4407</v>
      </c>
      <c r="Z58" s="637">
        <v>44174</v>
      </c>
      <c r="AA58" s="729" t="s">
        <v>4717</v>
      </c>
      <c r="AB58" s="921" t="s">
        <v>402</v>
      </c>
      <c r="AC58" s="852"/>
      <c r="AD58" s="852"/>
      <c r="AE58" s="852"/>
      <c r="AF58" s="852"/>
      <c r="AG58" s="852"/>
      <c r="AH58" s="852"/>
      <c r="AI58" s="852"/>
      <c r="AJ58" s="852"/>
      <c r="AK58" s="852"/>
      <c r="AL58" s="852"/>
      <c r="AM58" s="852"/>
      <c r="AN58" s="852"/>
      <c r="AO58" s="852"/>
      <c r="AP58" s="852"/>
      <c r="AQ58" s="852"/>
      <c r="AR58" s="852"/>
      <c r="AS58" s="852"/>
      <c r="AT58" s="852"/>
      <c r="AU58" s="852"/>
      <c r="AV58" s="852"/>
      <c r="AW58" s="852"/>
      <c r="AX58" s="852"/>
      <c r="AY58" s="852"/>
      <c r="AZ58" s="852"/>
      <c r="BA58" s="852"/>
      <c r="BB58" s="852"/>
      <c r="BC58" s="852"/>
      <c r="BD58" s="852"/>
      <c r="BE58" s="852"/>
      <c r="BF58" s="852"/>
      <c r="BG58" s="852"/>
      <c r="BH58" s="852"/>
      <c r="BI58" s="852"/>
      <c r="BJ58" s="852"/>
      <c r="BK58" s="852"/>
      <c r="BL58" s="852"/>
      <c r="BM58" s="852"/>
      <c r="BN58" s="852"/>
      <c r="BO58" s="852"/>
      <c r="BP58" s="852"/>
      <c r="BQ58" s="852"/>
      <c r="BR58" s="852"/>
      <c r="BS58" s="852"/>
      <c r="BT58" s="852"/>
      <c r="BU58" s="852"/>
      <c r="BV58" s="852"/>
      <c r="BW58" s="852"/>
      <c r="BX58" s="852"/>
      <c r="BY58" s="852"/>
      <c r="BZ58" s="852"/>
      <c r="CA58" s="852"/>
      <c r="CB58" s="852"/>
      <c r="CC58" s="852"/>
      <c r="CD58" s="852"/>
    </row>
    <row r="59" spans="1:82" s="91" customFormat="1" ht="50.1" customHeight="1" x14ac:dyDescent="0.2">
      <c r="A59" s="651" t="s">
        <v>299</v>
      </c>
      <c r="B59" s="791" t="s">
        <v>3994</v>
      </c>
      <c r="C59" s="791" t="s">
        <v>3989</v>
      </c>
      <c r="D59" s="914" t="s">
        <v>3990</v>
      </c>
      <c r="E59" s="791" t="s">
        <v>3991</v>
      </c>
      <c r="F59" s="971">
        <v>1</v>
      </c>
      <c r="G59" s="791" t="s">
        <v>3992</v>
      </c>
      <c r="H59" s="545" t="s">
        <v>3993</v>
      </c>
      <c r="I59" s="754">
        <v>44075</v>
      </c>
      <c r="J59" s="754">
        <v>44195</v>
      </c>
      <c r="K59" s="921" t="s">
        <v>402</v>
      </c>
      <c r="L59" s="921" t="s">
        <v>402</v>
      </c>
      <c r="M59" s="921" t="s">
        <v>402</v>
      </c>
      <c r="N59" s="921" t="s">
        <v>402</v>
      </c>
      <c r="O59" s="921" t="s">
        <v>402</v>
      </c>
      <c r="P59" s="921" t="s">
        <v>402</v>
      </c>
      <c r="Q59" s="921" t="s">
        <v>402</v>
      </c>
      <c r="R59" s="921" t="s">
        <v>402</v>
      </c>
      <c r="S59" s="921" t="s">
        <v>402</v>
      </c>
      <c r="T59" s="921" t="s">
        <v>402</v>
      </c>
      <c r="U59" s="921" t="s">
        <v>402</v>
      </c>
      <c r="V59" s="921" t="s">
        <v>402</v>
      </c>
      <c r="W59" s="768" t="s">
        <v>4408</v>
      </c>
      <c r="X59" s="722" t="s">
        <v>4409</v>
      </c>
      <c r="Y59" s="1061" t="s">
        <v>4410</v>
      </c>
      <c r="Z59" s="637">
        <v>44174</v>
      </c>
      <c r="AA59" s="729" t="s">
        <v>4717</v>
      </c>
      <c r="AB59" s="921" t="s">
        <v>402</v>
      </c>
      <c r="AC59" s="852"/>
      <c r="AD59" s="852"/>
      <c r="AE59" s="852"/>
      <c r="AF59" s="852"/>
      <c r="AG59" s="852"/>
      <c r="AH59" s="852"/>
      <c r="AI59" s="852"/>
      <c r="AJ59" s="852"/>
      <c r="AK59" s="852"/>
      <c r="AL59" s="852"/>
      <c r="AM59" s="852"/>
      <c r="AN59" s="852"/>
      <c r="AO59" s="852"/>
      <c r="AP59" s="852"/>
      <c r="AQ59" s="852"/>
      <c r="AR59" s="852"/>
      <c r="AS59" s="852"/>
      <c r="AT59" s="852"/>
      <c r="AU59" s="852"/>
      <c r="AV59" s="852"/>
      <c r="AW59" s="852"/>
      <c r="AX59" s="852"/>
      <c r="AY59" s="852"/>
      <c r="AZ59" s="852"/>
      <c r="BA59" s="852"/>
      <c r="BB59" s="852"/>
      <c r="BC59" s="852"/>
      <c r="BD59" s="852"/>
      <c r="BE59" s="852"/>
      <c r="BF59" s="852"/>
      <c r="BG59" s="852"/>
      <c r="BH59" s="852"/>
      <c r="BI59" s="852"/>
      <c r="BJ59" s="852"/>
      <c r="BK59" s="852"/>
      <c r="BL59" s="852"/>
      <c r="BM59" s="852"/>
      <c r="BN59" s="852"/>
      <c r="BO59" s="852"/>
      <c r="BP59" s="852"/>
      <c r="BQ59" s="852"/>
      <c r="BR59" s="852"/>
      <c r="BS59" s="852"/>
      <c r="BT59" s="852"/>
      <c r="BU59" s="852"/>
      <c r="BV59" s="852"/>
      <c r="BW59" s="852"/>
      <c r="BX59" s="852"/>
      <c r="BY59" s="852"/>
      <c r="BZ59" s="852"/>
      <c r="CA59" s="852"/>
      <c r="CB59" s="852"/>
      <c r="CC59" s="852"/>
      <c r="CD59" s="852"/>
    </row>
    <row r="60" spans="1:82" s="91" customFormat="1" ht="50.1" customHeight="1" x14ac:dyDescent="0.2">
      <c r="A60" s="1183" t="s">
        <v>299</v>
      </c>
      <c r="B60" s="1201" t="s">
        <v>3997</v>
      </c>
      <c r="C60" s="1201" t="s">
        <v>4718</v>
      </c>
      <c r="D60" s="1202" t="s">
        <v>527</v>
      </c>
      <c r="E60" s="1201" t="s">
        <v>3995</v>
      </c>
      <c r="F60" s="1203">
        <v>1</v>
      </c>
      <c r="G60" s="1204" t="s">
        <v>3996</v>
      </c>
      <c r="H60" s="1183" t="s">
        <v>527</v>
      </c>
      <c r="I60" s="1205">
        <v>44075</v>
      </c>
      <c r="J60" s="1205">
        <v>44195</v>
      </c>
      <c r="K60" s="1184" t="s">
        <v>402</v>
      </c>
      <c r="L60" s="1184" t="s">
        <v>402</v>
      </c>
      <c r="M60" s="1184" t="s">
        <v>402</v>
      </c>
      <c r="N60" s="1184" t="s">
        <v>402</v>
      </c>
      <c r="O60" s="1184" t="s">
        <v>402</v>
      </c>
      <c r="P60" s="1184" t="s">
        <v>402</v>
      </c>
      <c r="Q60" s="1184" t="s">
        <v>402</v>
      </c>
      <c r="R60" s="1184" t="s">
        <v>402</v>
      </c>
      <c r="S60" s="1184" t="s">
        <v>402</v>
      </c>
      <c r="T60" s="1184" t="s">
        <v>402</v>
      </c>
      <c r="U60" s="1184" t="s">
        <v>402</v>
      </c>
      <c r="V60" s="1184" t="s">
        <v>402</v>
      </c>
      <c r="W60" s="1185" t="s">
        <v>4411</v>
      </c>
      <c r="X60" s="1186" t="s">
        <v>4413</v>
      </c>
      <c r="Y60" s="1206" t="s">
        <v>4412</v>
      </c>
      <c r="Z60" s="637">
        <v>44174</v>
      </c>
      <c r="AA60" s="729" t="s">
        <v>4717</v>
      </c>
      <c r="AB60" s="921" t="s">
        <v>402</v>
      </c>
      <c r="AC60" s="852"/>
      <c r="AD60" s="852"/>
      <c r="AE60" s="852"/>
      <c r="AF60" s="852"/>
      <c r="AG60" s="852"/>
      <c r="AH60" s="852"/>
      <c r="AI60" s="852"/>
      <c r="AJ60" s="852"/>
      <c r="AK60" s="852"/>
      <c r="AL60" s="852"/>
      <c r="AM60" s="852"/>
      <c r="AN60" s="852"/>
      <c r="AO60" s="852"/>
      <c r="AP60" s="852"/>
      <c r="AQ60" s="852"/>
      <c r="AR60" s="852"/>
      <c r="AS60" s="852"/>
      <c r="AT60" s="852"/>
      <c r="AU60" s="852"/>
      <c r="AV60" s="852"/>
      <c r="AW60" s="852"/>
      <c r="AX60" s="852"/>
      <c r="AY60" s="852"/>
      <c r="AZ60" s="852"/>
      <c r="BA60" s="852"/>
      <c r="BB60" s="852"/>
      <c r="BC60" s="852"/>
      <c r="BD60" s="852"/>
      <c r="BE60" s="852"/>
      <c r="BF60" s="852"/>
      <c r="BG60" s="852"/>
      <c r="BH60" s="852"/>
      <c r="BI60" s="852"/>
      <c r="BJ60" s="852"/>
      <c r="BK60" s="852"/>
      <c r="BL60" s="852"/>
      <c r="BM60" s="852"/>
      <c r="BN60" s="852"/>
      <c r="BO60" s="852"/>
      <c r="BP60" s="852"/>
      <c r="BQ60" s="852"/>
      <c r="BR60" s="852"/>
      <c r="BS60" s="852"/>
      <c r="BT60" s="852"/>
      <c r="BU60" s="852"/>
      <c r="BV60" s="852"/>
      <c r="BW60" s="852"/>
      <c r="BX60" s="852"/>
      <c r="BY60" s="852"/>
      <c r="BZ60" s="852"/>
      <c r="CA60" s="852"/>
      <c r="CB60" s="852"/>
      <c r="CC60" s="852"/>
      <c r="CD60" s="852"/>
    </row>
    <row r="61" spans="1:82" s="91" customFormat="1" ht="50.1" customHeight="1" x14ac:dyDescent="0.2">
      <c r="A61" s="651" t="s">
        <v>299</v>
      </c>
      <c r="B61" s="791" t="s">
        <v>4002</v>
      </c>
      <c r="C61" s="791" t="s">
        <v>3998</v>
      </c>
      <c r="D61" s="914" t="s">
        <v>2091</v>
      </c>
      <c r="E61" s="791" t="s">
        <v>3999</v>
      </c>
      <c r="F61" s="915">
        <v>1</v>
      </c>
      <c r="G61" s="791" t="s">
        <v>4000</v>
      </c>
      <c r="H61" s="545" t="s">
        <v>4001</v>
      </c>
      <c r="I61" s="754">
        <v>44073</v>
      </c>
      <c r="J61" s="754">
        <v>44195</v>
      </c>
      <c r="K61" s="1218" t="s">
        <v>402</v>
      </c>
      <c r="L61" s="1218" t="s">
        <v>402</v>
      </c>
      <c r="M61" s="1218" t="s">
        <v>402</v>
      </c>
      <c r="N61" s="1218" t="s">
        <v>402</v>
      </c>
      <c r="O61" s="1218" t="s">
        <v>402</v>
      </c>
      <c r="P61" s="1218" t="s">
        <v>402</v>
      </c>
      <c r="Q61" s="1218" t="s">
        <v>402</v>
      </c>
      <c r="R61" s="1218" t="s">
        <v>402</v>
      </c>
      <c r="S61" s="1218" t="s">
        <v>402</v>
      </c>
      <c r="T61" s="1218" t="s">
        <v>402</v>
      </c>
      <c r="U61" s="1218" t="s">
        <v>402</v>
      </c>
      <c r="V61" s="1218" t="s">
        <v>402</v>
      </c>
      <c r="W61" s="768" t="s">
        <v>4414</v>
      </c>
      <c r="X61" s="722" t="s">
        <v>4416</v>
      </c>
      <c r="Y61" s="1061" t="s">
        <v>4415</v>
      </c>
      <c r="Z61" s="637">
        <v>44174</v>
      </c>
      <c r="AA61" s="729" t="s">
        <v>4717</v>
      </c>
      <c r="AB61" s="921" t="s">
        <v>402</v>
      </c>
      <c r="AC61" s="852"/>
      <c r="AD61" s="852"/>
      <c r="AE61" s="852"/>
      <c r="AF61" s="852"/>
      <c r="AG61" s="852"/>
      <c r="AH61" s="852"/>
      <c r="AI61" s="852"/>
      <c r="AJ61" s="852"/>
      <c r="AK61" s="852"/>
      <c r="AL61" s="852"/>
      <c r="AM61" s="852"/>
      <c r="AN61" s="852"/>
      <c r="AO61" s="852"/>
      <c r="AP61" s="852"/>
      <c r="AQ61" s="852"/>
      <c r="AR61" s="852"/>
      <c r="AS61" s="852"/>
      <c r="AT61" s="852"/>
      <c r="AU61" s="852"/>
      <c r="AV61" s="852"/>
      <c r="AW61" s="852"/>
      <c r="AX61" s="852"/>
      <c r="AY61" s="852"/>
      <c r="AZ61" s="852"/>
      <c r="BA61" s="852"/>
      <c r="BB61" s="852"/>
      <c r="BC61" s="852"/>
      <c r="BD61" s="852"/>
      <c r="BE61" s="852"/>
      <c r="BF61" s="852"/>
      <c r="BG61" s="852"/>
      <c r="BH61" s="852"/>
      <c r="BI61" s="852"/>
      <c r="BJ61" s="852"/>
      <c r="BK61" s="852"/>
      <c r="BL61" s="852"/>
      <c r="BM61" s="852"/>
      <c r="BN61" s="852"/>
      <c r="BO61" s="852"/>
      <c r="BP61" s="852"/>
      <c r="BQ61" s="852"/>
      <c r="BR61" s="852"/>
      <c r="BS61" s="852"/>
      <c r="BT61" s="852"/>
      <c r="BU61" s="852"/>
      <c r="BV61" s="852"/>
      <c r="BW61" s="852"/>
      <c r="BX61" s="852"/>
      <c r="BY61" s="852"/>
      <c r="BZ61" s="852"/>
      <c r="CA61" s="852"/>
      <c r="CB61" s="852"/>
      <c r="CC61" s="852"/>
      <c r="CD61" s="852"/>
    </row>
    <row r="62" spans="1:82" s="91" customFormat="1" ht="50.1" customHeight="1" x14ac:dyDescent="0.2">
      <c r="A62" s="1207" t="s">
        <v>290</v>
      </c>
      <c r="B62" s="1208" t="s">
        <v>4049</v>
      </c>
      <c r="C62" s="1209" t="s">
        <v>4050</v>
      </c>
      <c r="D62" s="1210" t="s">
        <v>875</v>
      </c>
      <c r="E62" s="1209" t="s">
        <v>4051</v>
      </c>
      <c r="F62" s="1211">
        <v>1</v>
      </c>
      <c r="G62" s="1212" t="s">
        <v>4052</v>
      </c>
      <c r="H62" s="1210" t="s">
        <v>876</v>
      </c>
      <c r="I62" s="1213">
        <v>44113</v>
      </c>
      <c r="J62" s="1213">
        <v>44195</v>
      </c>
      <c r="K62" s="1214" t="s">
        <v>402</v>
      </c>
      <c r="L62" s="1214" t="s">
        <v>402</v>
      </c>
      <c r="M62" s="1214" t="s">
        <v>402</v>
      </c>
      <c r="N62" s="1214" t="s">
        <v>402</v>
      </c>
      <c r="O62" s="1214" t="s">
        <v>402</v>
      </c>
      <c r="P62" s="1214" t="s">
        <v>402</v>
      </c>
      <c r="Q62" s="1214" t="s">
        <v>402</v>
      </c>
      <c r="R62" s="1214" t="s">
        <v>402</v>
      </c>
      <c r="S62" s="1214" t="s">
        <v>402</v>
      </c>
      <c r="T62" s="1214" t="s">
        <v>402</v>
      </c>
      <c r="U62" s="1214" t="s">
        <v>402</v>
      </c>
      <c r="V62" s="1214" t="s">
        <v>402</v>
      </c>
      <c r="W62" s="1215" t="s">
        <v>4674</v>
      </c>
      <c r="X62" s="1216" t="s">
        <v>4675</v>
      </c>
      <c r="Y62" s="1217" t="s">
        <v>4642</v>
      </c>
      <c r="Z62" s="637">
        <v>44174</v>
      </c>
      <c r="AA62" s="729" t="s">
        <v>4717</v>
      </c>
      <c r="AB62" s="921" t="s">
        <v>402</v>
      </c>
      <c r="AC62" s="852"/>
      <c r="AD62" s="852"/>
      <c r="AE62" s="852"/>
      <c r="AF62" s="852"/>
      <c r="AG62" s="852"/>
      <c r="AH62" s="852"/>
      <c r="AI62" s="852"/>
      <c r="AJ62" s="852"/>
      <c r="AK62" s="852"/>
      <c r="AL62" s="852"/>
      <c r="AM62" s="852"/>
      <c r="AN62" s="852"/>
      <c r="AO62" s="852"/>
      <c r="AP62" s="852"/>
      <c r="AQ62" s="852"/>
      <c r="AR62" s="852"/>
      <c r="AS62" s="852"/>
      <c r="AT62" s="852"/>
      <c r="AU62" s="852"/>
      <c r="AV62" s="852"/>
      <c r="AW62" s="852"/>
      <c r="AX62" s="852"/>
      <c r="AY62" s="852"/>
      <c r="AZ62" s="852"/>
      <c r="BA62" s="852"/>
      <c r="BB62" s="852"/>
      <c r="BC62" s="852"/>
      <c r="BD62" s="852"/>
      <c r="BE62" s="852"/>
      <c r="BF62" s="852"/>
      <c r="BG62" s="852"/>
      <c r="BH62" s="852"/>
      <c r="BI62" s="852"/>
      <c r="BJ62" s="852"/>
      <c r="BK62" s="852"/>
      <c r="BL62" s="852"/>
      <c r="BM62" s="852"/>
      <c r="BN62" s="852"/>
      <c r="BO62" s="852"/>
      <c r="BP62" s="852"/>
      <c r="BQ62" s="852"/>
      <c r="BR62" s="852"/>
      <c r="BS62" s="852"/>
      <c r="BT62" s="852"/>
      <c r="BU62" s="852"/>
      <c r="BV62" s="852"/>
      <c r="BW62" s="852"/>
      <c r="BX62" s="852"/>
      <c r="BY62" s="852"/>
      <c r="BZ62" s="852"/>
      <c r="CA62" s="852"/>
      <c r="CB62" s="852"/>
      <c r="CC62" s="852"/>
      <c r="CD62" s="852"/>
    </row>
    <row r="63" spans="1:82" s="91" customFormat="1" ht="50.1" customHeight="1" x14ac:dyDescent="0.2">
      <c r="A63" s="651" t="s">
        <v>299</v>
      </c>
      <c r="B63" s="1075" t="s">
        <v>4546</v>
      </c>
      <c r="C63" s="917" t="s">
        <v>3966</v>
      </c>
      <c r="D63" s="1178" t="s">
        <v>2693</v>
      </c>
      <c r="E63" s="917" t="s">
        <v>2707</v>
      </c>
      <c r="F63" s="774">
        <v>1</v>
      </c>
      <c r="G63" s="917" t="s">
        <v>2708</v>
      </c>
      <c r="H63" s="1178" t="s">
        <v>2709</v>
      </c>
      <c r="I63" s="1219">
        <v>44075</v>
      </c>
      <c r="J63" s="1219">
        <v>44195</v>
      </c>
      <c r="K63" s="1218" t="s">
        <v>402</v>
      </c>
      <c r="L63" s="1218" t="s">
        <v>402</v>
      </c>
      <c r="M63" s="1218" t="s">
        <v>402</v>
      </c>
      <c r="N63" s="1218" t="s">
        <v>402</v>
      </c>
      <c r="O63" s="1218" t="s">
        <v>402</v>
      </c>
      <c r="P63" s="1218" t="s">
        <v>402</v>
      </c>
      <c r="Q63" s="1218" t="s">
        <v>402</v>
      </c>
      <c r="R63" s="1218" t="s">
        <v>402</v>
      </c>
      <c r="S63" s="1218" t="s">
        <v>402</v>
      </c>
      <c r="T63" s="1218" t="s">
        <v>402</v>
      </c>
      <c r="U63" s="1218" t="s">
        <v>402</v>
      </c>
      <c r="V63" s="1218" t="s">
        <v>402</v>
      </c>
      <c r="W63" s="768" t="s">
        <v>4467</v>
      </c>
      <c r="X63" s="722" t="s">
        <v>4469</v>
      </c>
      <c r="Y63" s="1061" t="s">
        <v>4468</v>
      </c>
      <c r="Z63" s="637">
        <v>44174</v>
      </c>
      <c r="AA63" s="729" t="s">
        <v>4717</v>
      </c>
      <c r="AB63" s="921" t="s">
        <v>402</v>
      </c>
      <c r="AC63" s="852"/>
      <c r="AD63" s="852"/>
      <c r="AE63" s="852"/>
      <c r="AF63" s="852"/>
      <c r="AG63" s="852"/>
      <c r="AH63" s="852"/>
      <c r="AI63" s="852"/>
      <c r="AJ63" s="852"/>
      <c r="AK63" s="852"/>
      <c r="AL63" s="852"/>
      <c r="AM63" s="852"/>
      <c r="AN63" s="852"/>
      <c r="AO63" s="852"/>
      <c r="AP63" s="852"/>
      <c r="AQ63" s="852"/>
      <c r="AR63" s="852"/>
      <c r="AS63" s="852"/>
      <c r="AT63" s="852"/>
      <c r="AU63" s="852"/>
      <c r="AV63" s="852"/>
      <c r="AW63" s="852"/>
      <c r="AX63" s="852"/>
      <c r="AY63" s="852"/>
      <c r="AZ63" s="852"/>
      <c r="BA63" s="852"/>
      <c r="BB63" s="852"/>
      <c r="BC63" s="852"/>
      <c r="BD63" s="852"/>
      <c r="BE63" s="852"/>
      <c r="BF63" s="852"/>
      <c r="BG63" s="852"/>
      <c r="BH63" s="852"/>
      <c r="BI63" s="852"/>
      <c r="BJ63" s="852"/>
      <c r="BK63" s="852"/>
      <c r="BL63" s="852"/>
      <c r="BM63" s="852"/>
      <c r="BN63" s="852"/>
      <c r="BO63" s="852"/>
      <c r="BP63" s="852"/>
      <c r="BQ63" s="852"/>
      <c r="BR63" s="852"/>
      <c r="BS63" s="852"/>
      <c r="BT63" s="852"/>
      <c r="BU63" s="852"/>
      <c r="BV63" s="852"/>
      <c r="BW63" s="852"/>
      <c r="BX63" s="852"/>
      <c r="BY63" s="852"/>
      <c r="BZ63" s="852"/>
      <c r="CA63" s="852"/>
      <c r="CB63" s="852"/>
      <c r="CC63" s="852"/>
      <c r="CD63" s="852"/>
    </row>
    <row r="64" spans="1:82" s="1188" customFormat="1" ht="99.95" customHeight="1" x14ac:dyDescent="0.2">
      <c r="A64" s="1187"/>
      <c r="F64" s="182"/>
      <c r="I64" s="1189"/>
      <c r="J64" s="1189"/>
      <c r="K64" s="1189"/>
      <c r="M64" s="182"/>
      <c r="N64" s="1189"/>
      <c r="P64" s="182"/>
      <c r="Q64" s="1190"/>
      <c r="R64" s="1191"/>
      <c r="S64" s="646"/>
      <c r="T64" s="1189"/>
      <c r="V64" s="182"/>
      <c r="W64" s="1192"/>
      <c r="X64" s="1193"/>
      <c r="Y64" s="181"/>
      <c r="Z64" s="1189"/>
      <c r="AB64" s="1194"/>
      <c r="AC64" s="1193"/>
      <c r="AD64" s="1193"/>
      <c r="AE64" s="1193"/>
      <c r="AF64" s="1193"/>
      <c r="AG64" s="1193"/>
      <c r="AH64" s="1193"/>
      <c r="AI64" s="1193"/>
      <c r="AJ64" s="1193"/>
      <c r="AK64" s="1193"/>
      <c r="AL64" s="1193"/>
      <c r="AM64" s="1193"/>
      <c r="AN64" s="1193"/>
      <c r="AO64" s="1193"/>
      <c r="AP64" s="1193"/>
      <c r="AQ64" s="1193"/>
      <c r="AR64" s="1193"/>
      <c r="AS64" s="1193"/>
      <c r="AT64" s="1193"/>
      <c r="AU64" s="1193"/>
      <c r="AV64" s="1193"/>
      <c r="AW64" s="1193"/>
      <c r="AX64" s="1193"/>
      <c r="AY64" s="1193"/>
      <c r="AZ64" s="1193"/>
      <c r="BA64" s="1193"/>
      <c r="BB64" s="1193"/>
      <c r="BC64" s="1193"/>
      <c r="BD64" s="1193"/>
      <c r="BE64" s="1193"/>
      <c r="BF64" s="1193"/>
      <c r="BG64" s="1193"/>
      <c r="BH64" s="1193"/>
      <c r="BI64" s="1193"/>
      <c r="BJ64" s="1193"/>
      <c r="BK64" s="1193"/>
      <c r="BL64" s="1193"/>
      <c r="BM64" s="1193"/>
      <c r="BN64" s="1193"/>
      <c r="BO64" s="1193"/>
      <c r="BP64" s="1193"/>
      <c r="BQ64" s="1193"/>
      <c r="BR64" s="1193"/>
      <c r="BS64" s="1193"/>
      <c r="BT64" s="1193"/>
      <c r="BU64" s="1193"/>
      <c r="BV64" s="1193"/>
      <c r="BW64" s="1193"/>
      <c r="BX64" s="1193"/>
      <c r="BY64" s="1193"/>
      <c r="BZ64" s="1193"/>
      <c r="CA64" s="1193"/>
      <c r="CB64" s="1193"/>
      <c r="CC64" s="1193"/>
      <c r="CD64" s="1193"/>
    </row>
    <row r="65" spans="1:82" s="1188" customFormat="1" ht="99.95" customHeight="1" x14ac:dyDescent="0.2">
      <c r="A65" s="1187"/>
      <c r="F65" s="182"/>
      <c r="I65" s="1189"/>
      <c r="J65" s="1189"/>
      <c r="K65" s="1189"/>
      <c r="M65" s="182"/>
      <c r="N65" s="1189"/>
      <c r="P65" s="182"/>
      <c r="Q65" s="1190"/>
      <c r="R65" s="1191"/>
      <c r="S65" s="646"/>
      <c r="T65" s="1189"/>
      <c r="V65" s="182"/>
      <c r="W65" s="1192"/>
      <c r="X65" s="1193"/>
      <c r="Y65" s="181"/>
      <c r="Z65" s="1189"/>
      <c r="AB65" s="1194"/>
      <c r="AC65" s="1193"/>
      <c r="AD65" s="1193"/>
      <c r="AE65" s="1193"/>
      <c r="AF65" s="1193"/>
      <c r="AG65" s="1193"/>
      <c r="AH65" s="1193"/>
      <c r="AI65" s="1193"/>
      <c r="AJ65" s="1193"/>
      <c r="AK65" s="1193"/>
      <c r="AL65" s="1193"/>
      <c r="AM65" s="1193"/>
      <c r="AN65" s="1193"/>
      <c r="AO65" s="1193"/>
      <c r="AP65" s="1193"/>
      <c r="AQ65" s="1193"/>
      <c r="AR65" s="1193"/>
      <c r="AS65" s="1193"/>
      <c r="AT65" s="1193"/>
      <c r="AU65" s="1193"/>
      <c r="AV65" s="1193"/>
      <c r="AW65" s="1193"/>
      <c r="AX65" s="1193"/>
      <c r="AY65" s="1193"/>
      <c r="AZ65" s="1193"/>
      <c r="BA65" s="1193"/>
      <c r="BB65" s="1193"/>
      <c r="BC65" s="1193"/>
      <c r="BD65" s="1193"/>
      <c r="BE65" s="1193"/>
      <c r="BF65" s="1193"/>
      <c r="BG65" s="1193"/>
      <c r="BH65" s="1193"/>
      <c r="BI65" s="1193"/>
      <c r="BJ65" s="1193"/>
      <c r="BK65" s="1193"/>
      <c r="BL65" s="1193"/>
      <c r="BM65" s="1193"/>
      <c r="BN65" s="1193"/>
      <c r="BO65" s="1193"/>
      <c r="BP65" s="1193"/>
      <c r="BQ65" s="1193"/>
      <c r="BR65" s="1193"/>
      <c r="BS65" s="1193"/>
      <c r="BT65" s="1193"/>
      <c r="BU65" s="1193"/>
      <c r="BV65" s="1193"/>
      <c r="BW65" s="1193"/>
      <c r="BX65" s="1193"/>
      <c r="BY65" s="1193"/>
      <c r="BZ65" s="1193"/>
      <c r="CA65" s="1193"/>
      <c r="CB65" s="1193"/>
      <c r="CC65" s="1193"/>
      <c r="CD65" s="1193"/>
    </row>
    <row r="66" spans="1:82" s="1188" customFormat="1" ht="99.95" customHeight="1" x14ac:dyDescent="0.2">
      <c r="A66" s="1193"/>
      <c r="F66" s="182"/>
      <c r="I66" s="1189"/>
      <c r="J66" s="1189"/>
      <c r="K66" s="1189"/>
      <c r="M66" s="182"/>
      <c r="N66" s="1189"/>
      <c r="P66" s="182"/>
      <c r="Q66" s="1190"/>
      <c r="R66" s="1191"/>
      <c r="S66" s="646"/>
      <c r="T66" s="1189"/>
      <c r="V66" s="182"/>
      <c r="W66" s="1192"/>
      <c r="X66" s="1193"/>
      <c r="Y66" s="181"/>
      <c r="Z66" s="1189"/>
      <c r="AB66" s="1194"/>
      <c r="AC66" s="1193"/>
      <c r="AD66" s="1193"/>
      <c r="AE66" s="1193"/>
      <c r="AF66" s="1193"/>
      <c r="AG66" s="1193"/>
      <c r="AH66" s="1193"/>
      <c r="AI66" s="1193"/>
      <c r="AJ66" s="1193"/>
      <c r="AK66" s="1193"/>
      <c r="AL66" s="1193"/>
      <c r="AM66" s="1193"/>
      <c r="AN66" s="1193"/>
      <c r="AO66" s="1193"/>
      <c r="AP66" s="1193"/>
      <c r="AQ66" s="1193"/>
      <c r="AR66" s="1193"/>
      <c r="AS66" s="1193"/>
      <c r="AT66" s="1193"/>
      <c r="AU66" s="1193"/>
      <c r="AV66" s="1193"/>
      <c r="AW66" s="1193"/>
      <c r="AX66" s="1193"/>
      <c r="AY66" s="1193"/>
      <c r="AZ66" s="1193"/>
      <c r="BA66" s="1193"/>
      <c r="BB66" s="1193"/>
      <c r="BC66" s="1193"/>
      <c r="BD66" s="1193"/>
      <c r="BE66" s="1193"/>
      <c r="BF66" s="1193"/>
      <c r="BG66" s="1193"/>
      <c r="BH66" s="1193"/>
      <c r="BI66" s="1193"/>
      <c r="BJ66" s="1193"/>
      <c r="BK66" s="1193"/>
      <c r="BL66" s="1193"/>
      <c r="BM66" s="1193"/>
      <c r="BN66" s="1193"/>
      <c r="BO66" s="1193"/>
      <c r="BP66" s="1193"/>
      <c r="BQ66" s="1193"/>
      <c r="BR66" s="1193"/>
      <c r="BS66" s="1193"/>
      <c r="BT66" s="1193"/>
      <c r="BU66" s="1193"/>
      <c r="BV66" s="1193"/>
      <c r="BW66" s="1193"/>
      <c r="BX66" s="1193"/>
      <c r="BY66" s="1193"/>
      <c r="BZ66" s="1193"/>
      <c r="CA66" s="1193"/>
      <c r="CB66" s="1193"/>
      <c r="CC66" s="1193"/>
      <c r="CD66" s="1193"/>
    </row>
    <row r="67" spans="1:82" s="1188" customFormat="1" ht="99.95" customHeight="1" x14ac:dyDescent="0.2">
      <c r="A67" s="1193"/>
      <c r="F67" s="182"/>
      <c r="I67" s="1189"/>
      <c r="J67" s="1189"/>
      <c r="K67" s="1189"/>
      <c r="M67" s="182"/>
      <c r="N67" s="1189"/>
      <c r="P67" s="182"/>
      <c r="Q67" s="1190"/>
      <c r="R67" s="1191"/>
      <c r="S67" s="646"/>
      <c r="T67" s="1189"/>
      <c r="V67" s="182"/>
      <c r="W67" s="1192"/>
      <c r="X67" s="1193"/>
      <c r="Y67" s="181"/>
      <c r="Z67" s="1189"/>
      <c r="AB67" s="1194"/>
      <c r="AC67" s="1193"/>
      <c r="AD67" s="1193"/>
      <c r="AE67" s="1193"/>
      <c r="AF67" s="1193"/>
      <c r="AG67" s="1193"/>
      <c r="AH67" s="1193"/>
      <c r="AI67" s="1193"/>
      <c r="AJ67" s="1193"/>
      <c r="AK67" s="1193"/>
      <c r="AL67" s="1193"/>
      <c r="AM67" s="1193"/>
      <c r="AN67" s="1193"/>
      <c r="AO67" s="1193"/>
      <c r="AP67" s="1193"/>
      <c r="AQ67" s="1193"/>
      <c r="AR67" s="1193"/>
      <c r="AS67" s="1193"/>
      <c r="AT67" s="1193"/>
      <c r="AU67" s="1193"/>
      <c r="AV67" s="1193"/>
      <c r="AW67" s="1193"/>
      <c r="AX67" s="1193"/>
      <c r="AY67" s="1193"/>
      <c r="AZ67" s="1193"/>
      <c r="BA67" s="1193"/>
      <c r="BB67" s="1193"/>
      <c r="BC67" s="1193"/>
      <c r="BD67" s="1193"/>
      <c r="BE67" s="1193"/>
      <c r="BF67" s="1193"/>
      <c r="BG67" s="1193"/>
      <c r="BH67" s="1193"/>
      <c r="BI67" s="1193"/>
      <c r="BJ67" s="1193"/>
      <c r="BK67" s="1193"/>
      <c r="BL67" s="1193"/>
      <c r="BM67" s="1193"/>
      <c r="BN67" s="1193"/>
      <c r="BO67" s="1193"/>
      <c r="BP67" s="1193"/>
      <c r="BQ67" s="1193"/>
      <c r="BR67" s="1193"/>
      <c r="BS67" s="1193"/>
      <c r="BT67" s="1193"/>
      <c r="BU67" s="1193"/>
      <c r="BV67" s="1193"/>
      <c r="BW67" s="1193"/>
      <c r="BX67" s="1193"/>
      <c r="BY67" s="1193"/>
      <c r="BZ67" s="1193"/>
      <c r="CA67" s="1193"/>
      <c r="CB67" s="1193"/>
      <c r="CC67" s="1193"/>
      <c r="CD67" s="1193"/>
    </row>
    <row r="68" spans="1:82" s="1188" customFormat="1" ht="99.95" customHeight="1" x14ac:dyDescent="0.2">
      <c r="A68" s="1193"/>
      <c r="F68" s="182"/>
      <c r="I68" s="1189"/>
      <c r="J68" s="1189"/>
      <c r="K68" s="1189"/>
      <c r="M68" s="182"/>
      <c r="N68" s="1189"/>
      <c r="P68" s="182"/>
      <c r="Q68" s="1190"/>
      <c r="R68" s="1191"/>
      <c r="S68" s="646"/>
      <c r="T68" s="1189"/>
      <c r="V68" s="182"/>
      <c r="W68" s="1189"/>
      <c r="Y68" s="182"/>
      <c r="Z68" s="1189"/>
      <c r="AB68" s="1194"/>
      <c r="AC68" s="1193"/>
      <c r="AD68" s="1193"/>
      <c r="AE68" s="1193"/>
      <c r="AF68" s="1193"/>
      <c r="AG68" s="1193"/>
      <c r="AH68" s="1193"/>
      <c r="AI68" s="1193"/>
      <c r="AJ68" s="1193"/>
      <c r="AK68" s="1193"/>
      <c r="AL68" s="1193"/>
      <c r="AM68" s="1193"/>
      <c r="AN68" s="1193"/>
      <c r="AO68" s="1193"/>
      <c r="AP68" s="1193"/>
      <c r="AQ68" s="1193"/>
      <c r="AR68" s="1193"/>
      <c r="AS68" s="1193"/>
      <c r="AT68" s="1193"/>
      <c r="AU68" s="1193"/>
      <c r="AV68" s="1193"/>
      <c r="AW68" s="1193"/>
      <c r="AX68" s="1193"/>
      <c r="AY68" s="1193"/>
      <c r="AZ68" s="1193"/>
      <c r="BA68" s="1193"/>
      <c r="BB68" s="1193"/>
      <c r="BC68" s="1193"/>
      <c r="BD68" s="1193"/>
      <c r="BE68" s="1193"/>
      <c r="BF68" s="1193"/>
      <c r="BG68" s="1193"/>
      <c r="BH68" s="1193"/>
      <c r="BI68" s="1193"/>
      <c r="BJ68" s="1193"/>
      <c r="BK68" s="1193"/>
      <c r="BL68" s="1193"/>
      <c r="BM68" s="1193"/>
      <c r="BN68" s="1193"/>
      <c r="BO68" s="1193"/>
      <c r="BP68" s="1193"/>
      <c r="BQ68" s="1193"/>
      <c r="BR68" s="1193"/>
      <c r="BS68" s="1193"/>
      <c r="BT68" s="1193"/>
      <c r="BU68" s="1193"/>
      <c r="BV68" s="1193"/>
      <c r="BW68" s="1193"/>
      <c r="BX68" s="1193"/>
      <c r="BY68" s="1193"/>
      <c r="BZ68" s="1193"/>
      <c r="CA68" s="1193"/>
      <c r="CB68" s="1193"/>
      <c r="CC68" s="1193"/>
      <c r="CD68" s="1193"/>
    </row>
    <row r="69" spans="1:82" s="1188" customFormat="1" ht="99.95" customHeight="1" x14ac:dyDescent="0.2">
      <c r="A69" s="1193"/>
      <c r="F69" s="182"/>
      <c r="I69" s="1189"/>
      <c r="J69" s="1189"/>
      <c r="K69" s="1189"/>
      <c r="M69" s="182"/>
      <c r="N69" s="1189"/>
      <c r="P69" s="182"/>
      <c r="Q69" s="1190"/>
      <c r="R69" s="1191"/>
      <c r="S69" s="646"/>
      <c r="T69" s="1189"/>
      <c r="V69" s="182"/>
      <c r="W69" s="1189"/>
      <c r="Y69" s="182"/>
      <c r="Z69" s="1189"/>
      <c r="AB69" s="1194"/>
      <c r="AC69" s="1193"/>
      <c r="AD69" s="1193"/>
      <c r="AE69" s="1193"/>
      <c r="AF69" s="1193"/>
      <c r="AG69" s="1193"/>
      <c r="AH69" s="1193"/>
      <c r="AI69" s="1193"/>
      <c r="AJ69" s="1193"/>
      <c r="AK69" s="1193"/>
      <c r="AL69" s="1193"/>
      <c r="AM69" s="1193"/>
      <c r="AN69" s="1193"/>
      <c r="AO69" s="1193"/>
      <c r="AP69" s="1193"/>
      <c r="AQ69" s="1193"/>
      <c r="AR69" s="1193"/>
      <c r="AS69" s="1193"/>
      <c r="AT69" s="1193"/>
      <c r="AU69" s="1193"/>
      <c r="AV69" s="1193"/>
      <c r="AW69" s="1193"/>
      <c r="AX69" s="1193"/>
      <c r="AY69" s="1193"/>
      <c r="AZ69" s="1193"/>
      <c r="BA69" s="1193"/>
      <c r="BB69" s="1193"/>
      <c r="BC69" s="1193"/>
      <c r="BD69" s="1193"/>
      <c r="BE69" s="1193"/>
      <c r="BF69" s="1193"/>
      <c r="BG69" s="1193"/>
      <c r="BH69" s="1193"/>
      <c r="BI69" s="1193"/>
      <c r="BJ69" s="1193"/>
      <c r="BK69" s="1193"/>
      <c r="BL69" s="1193"/>
      <c r="BM69" s="1193"/>
      <c r="BN69" s="1193"/>
      <c r="BO69" s="1193"/>
      <c r="BP69" s="1193"/>
      <c r="BQ69" s="1193"/>
      <c r="BR69" s="1193"/>
      <c r="BS69" s="1193"/>
      <c r="BT69" s="1193"/>
      <c r="BU69" s="1193"/>
      <c r="BV69" s="1193"/>
      <c r="BW69" s="1193"/>
      <c r="BX69" s="1193"/>
      <c r="BY69" s="1193"/>
      <c r="BZ69" s="1193"/>
      <c r="CA69" s="1193"/>
      <c r="CB69" s="1193"/>
      <c r="CC69" s="1193"/>
      <c r="CD69" s="1193"/>
    </row>
    <row r="70" spans="1:82" s="1188" customFormat="1" ht="99.95" customHeight="1" x14ac:dyDescent="0.2">
      <c r="A70" s="1193"/>
      <c r="F70" s="182"/>
      <c r="I70" s="1189"/>
      <c r="J70" s="1189"/>
      <c r="K70" s="1189"/>
      <c r="M70" s="182"/>
      <c r="N70" s="1189"/>
      <c r="P70" s="182"/>
      <c r="Q70" s="1190"/>
      <c r="R70" s="1191"/>
      <c r="S70" s="646"/>
      <c r="T70" s="1189"/>
      <c r="V70" s="182"/>
      <c r="W70" s="1189"/>
      <c r="Y70" s="182"/>
      <c r="Z70" s="1189"/>
      <c r="AB70" s="1194"/>
      <c r="AC70" s="1193"/>
      <c r="AD70" s="1193"/>
      <c r="AE70" s="1193"/>
      <c r="AF70" s="1193"/>
      <c r="AG70" s="1193"/>
      <c r="AH70" s="1193"/>
      <c r="AI70" s="1193"/>
      <c r="AJ70" s="1193"/>
      <c r="AK70" s="1193"/>
      <c r="AL70" s="1193"/>
      <c r="AM70" s="1193"/>
      <c r="AN70" s="1193"/>
      <c r="AO70" s="1193"/>
      <c r="AP70" s="1193"/>
      <c r="AQ70" s="1193"/>
      <c r="AR70" s="1193"/>
      <c r="AS70" s="1193"/>
      <c r="AT70" s="1193"/>
      <c r="AU70" s="1193"/>
      <c r="AV70" s="1193"/>
      <c r="AW70" s="1193"/>
      <c r="AX70" s="1193"/>
      <c r="AY70" s="1193"/>
      <c r="AZ70" s="1193"/>
      <c r="BA70" s="1193"/>
      <c r="BB70" s="1193"/>
      <c r="BC70" s="1193"/>
      <c r="BD70" s="1193"/>
      <c r="BE70" s="1193"/>
      <c r="BF70" s="1193"/>
      <c r="BG70" s="1193"/>
      <c r="BH70" s="1193"/>
      <c r="BI70" s="1193"/>
      <c r="BJ70" s="1193"/>
      <c r="BK70" s="1193"/>
      <c r="BL70" s="1193"/>
      <c r="BM70" s="1193"/>
      <c r="BN70" s="1193"/>
      <c r="BO70" s="1193"/>
      <c r="BP70" s="1193"/>
      <c r="BQ70" s="1193"/>
      <c r="BR70" s="1193"/>
      <c r="BS70" s="1193"/>
      <c r="BT70" s="1193"/>
      <c r="BU70" s="1193"/>
      <c r="BV70" s="1193"/>
      <c r="BW70" s="1193"/>
      <c r="BX70" s="1193"/>
      <c r="BY70" s="1193"/>
      <c r="BZ70" s="1193"/>
      <c r="CA70" s="1193"/>
      <c r="CB70" s="1193"/>
      <c r="CC70" s="1193"/>
      <c r="CD70" s="1193"/>
    </row>
    <row r="71" spans="1:82" s="1188" customFormat="1" ht="99.95" customHeight="1" x14ac:dyDescent="0.2">
      <c r="A71" s="1193"/>
      <c r="F71" s="182"/>
      <c r="I71" s="1189"/>
      <c r="J71" s="1189"/>
      <c r="K71" s="1189"/>
      <c r="M71" s="182"/>
      <c r="N71" s="1189"/>
      <c r="P71" s="182"/>
      <c r="Q71" s="1190"/>
      <c r="R71" s="1191"/>
      <c r="S71" s="646"/>
      <c r="T71" s="1189"/>
      <c r="V71" s="182"/>
      <c r="W71" s="1189"/>
      <c r="Y71" s="182"/>
      <c r="Z71" s="1189"/>
      <c r="AB71" s="1194"/>
      <c r="AC71" s="1193"/>
      <c r="AD71" s="1193"/>
      <c r="AE71" s="1193"/>
      <c r="AF71" s="1193"/>
      <c r="AG71" s="1193"/>
      <c r="AH71" s="1193"/>
      <c r="AI71" s="1193"/>
      <c r="AJ71" s="1193"/>
      <c r="AK71" s="1193"/>
      <c r="AL71" s="1193"/>
      <c r="AM71" s="1193"/>
      <c r="AN71" s="1193"/>
      <c r="AO71" s="1193"/>
      <c r="AP71" s="1193"/>
      <c r="AQ71" s="1193"/>
      <c r="AR71" s="1193"/>
      <c r="AS71" s="1193"/>
      <c r="AT71" s="1193"/>
      <c r="AU71" s="1193"/>
      <c r="AV71" s="1193"/>
      <c r="AW71" s="1193"/>
      <c r="AX71" s="1193"/>
      <c r="AY71" s="1193"/>
      <c r="AZ71" s="1193"/>
      <c r="BA71" s="1193"/>
      <c r="BB71" s="1193"/>
      <c r="BC71" s="1193"/>
      <c r="BD71" s="1193"/>
      <c r="BE71" s="1193"/>
      <c r="BF71" s="1193"/>
      <c r="BG71" s="1193"/>
      <c r="BH71" s="1193"/>
      <c r="BI71" s="1193"/>
      <c r="BJ71" s="1193"/>
      <c r="BK71" s="1193"/>
      <c r="BL71" s="1193"/>
      <c r="BM71" s="1193"/>
      <c r="BN71" s="1193"/>
      <c r="BO71" s="1193"/>
      <c r="BP71" s="1193"/>
      <c r="BQ71" s="1193"/>
      <c r="BR71" s="1193"/>
      <c r="BS71" s="1193"/>
      <c r="BT71" s="1193"/>
      <c r="BU71" s="1193"/>
      <c r="BV71" s="1193"/>
      <c r="BW71" s="1193"/>
      <c r="BX71" s="1193"/>
      <c r="BY71" s="1193"/>
      <c r="BZ71" s="1193"/>
      <c r="CA71" s="1193"/>
      <c r="CB71" s="1193"/>
      <c r="CC71" s="1193"/>
      <c r="CD71" s="1193"/>
    </row>
    <row r="72" spans="1:82" s="1188" customFormat="1" ht="99.95" customHeight="1" x14ac:dyDescent="0.2">
      <c r="A72" s="1193"/>
      <c r="F72" s="182"/>
      <c r="I72" s="1189"/>
      <c r="J72" s="1189"/>
      <c r="K72" s="1189"/>
      <c r="M72" s="182"/>
      <c r="N72" s="1189"/>
      <c r="P72" s="182"/>
      <c r="Q72" s="1190"/>
      <c r="R72" s="1191"/>
      <c r="S72" s="646"/>
      <c r="T72" s="1189"/>
      <c r="V72" s="182"/>
      <c r="W72" s="1189"/>
      <c r="Y72" s="182"/>
      <c r="Z72" s="1189"/>
      <c r="AB72" s="1194"/>
      <c r="AC72" s="1193"/>
      <c r="AD72" s="1193"/>
      <c r="AE72" s="1193"/>
      <c r="AF72" s="1193"/>
      <c r="AG72" s="1193"/>
      <c r="AH72" s="1193"/>
      <c r="AI72" s="1193"/>
      <c r="AJ72" s="1193"/>
      <c r="AK72" s="1193"/>
      <c r="AL72" s="1193"/>
      <c r="AM72" s="1193"/>
      <c r="AN72" s="1193"/>
      <c r="AO72" s="1193"/>
      <c r="AP72" s="1193"/>
      <c r="AQ72" s="1193"/>
      <c r="AR72" s="1193"/>
      <c r="AS72" s="1193"/>
      <c r="AT72" s="1193"/>
      <c r="AU72" s="1193"/>
      <c r="AV72" s="1193"/>
      <c r="AW72" s="1193"/>
      <c r="AX72" s="1193"/>
      <c r="AY72" s="1193"/>
      <c r="AZ72" s="1193"/>
      <c r="BA72" s="1193"/>
      <c r="BB72" s="1193"/>
      <c r="BC72" s="1193"/>
      <c r="BD72" s="1193"/>
      <c r="BE72" s="1193"/>
      <c r="BF72" s="1193"/>
      <c r="BG72" s="1193"/>
      <c r="BH72" s="1193"/>
      <c r="BI72" s="1193"/>
      <c r="BJ72" s="1193"/>
      <c r="BK72" s="1193"/>
      <c r="BL72" s="1193"/>
      <c r="BM72" s="1193"/>
      <c r="BN72" s="1193"/>
      <c r="BO72" s="1193"/>
      <c r="BP72" s="1193"/>
      <c r="BQ72" s="1193"/>
      <c r="BR72" s="1193"/>
      <c r="BS72" s="1193"/>
      <c r="BT72" s="1193"/>
      <c r="BU72" s="1193"/>
      <c r="BV72" s="1193"/>
      <c r="BW72" s="1193"/>
      <c r="BX72" s="1193"/>
      <c r="BY72" s="1193"/>
      <c r="BZ72" s="1193"/>
      <c r="CA72" s="1193"/>
      <c r="CB72" s="1193"/>
      <c r="CC72" s="1193"/>
      <c r="CD72" s="1193"/>
    </row>
    <row r="73" spans="1:82" s="1188" customFormat="1" ht="99.95" customHeight="1" x14ac:dyDescent="0.2">
      <c r="A73" s="1193"/>
      <c r="F73" s="182"/>
      <c r="I73" s="1189"/>
      <c r="J73" s="1189"/>
      <c r="K73" s="1189"/>
      <c r="M73" s="182"/>
      <c r="N73" s="1189"/>
      <c r="P73" s="182"/>
      <c r="Q73" s="1190"/>
      <c r="R73" s="1191"/>
      <c r="S73" s="646"/>
      <c r="T73" s="1189"/>
      <c r="V73" s="182"/>
      <c r="W73" s="1189"/>
      <c r="Y73" s="182"/>
      <c r="Z73" s="1189"/>
      <c r="AB73" s="1194"/>
      <c r="AC73" s="1193"/>
      <c r="AD73" s="1193"/>
      <c r="AE73" s="1193"/>
      <c r="AF73" s="1193"/>
      <c r="AG73" s="1193"/>
      <c r="AH73" s="1193"/>
      <c r="AI73" s="1193"/>
      <c r="AJ73" s="1193"/>
      <c r="AK73" s="1193"/>
      <c r="AL73" s="1193"/>
      <c r="AM73" s="1193"/>
      <c r="AN73" s="1193"/>
      <c r="AO73" s="1193"/>
      <c r="AP73" s="1193"/>
      <c r="AQ73" s="1193"/>
      <c r="AR73" s="1193"/>
      <c r="AS73" s="1193"/>
      <c r="AT73" s="1193"/>
      <c r="AU73" s="1193"/>
      <c r="AV73" s="1193"/>
      <c r="AW73" s="1193"/>
      <c r="AX73" s="1193"/>
      <c r="AY73" s="1193"/>
      <c r="AZ73" s="1193"/>
      <c r="BA73" s="1193"/>
      <c r="BB73" s="1193"/>
      <c r="BC73" s="1193"/>
      <c r="BD73" s="1193"/>
      <c r="BE73" s="1193"/>
      <c r="BF73" s="1193"/>
      <c r="BG73" s="1193"/>
      <c r="BH73" s="1193"/>
      <c r="BI73" s="1193"/>
      <c r="BJ73" s="1193"/>
      <c r="BK73" s="1193"/>
      <c r="BL73" s="1193"/>
      <c r="BM73" s="1193"/>
      <c r="BN73" s="1193"/>
      <c r="BO73" s="1193"/>
      <c r="BP73" s="1193"/>
      <c r="BQ73" s="1193"/>
      <c r="BR73" s="1193"/>
      <c r="BS73" s="1193"/>
      <c r="BT73" s="1193"/>
      <c r="BU73" s="1193"/>
      <c r="BV73" s="1193"/>
      <c r="BW73" s="1193"/>
      <c r="BX73" s="1193"/>
      <c r="BY73" s="1193"/>
      <c r="BZ73" s="1193"/>
      <c r="CA73" s="1193"/>
      <c r="CB73" s="1193"/>
      <c r="CC73" s="1193"/>
      <c r="CD73" s="1193"/>
    </row>
    <row r="74" spans="1:82" s="1188" customFormat="1" ht="99.95" customHeight="1" x14ac:dyDescent="0.2">
      <c r="A74" s="1193"/>
      <c r="F74" s="182"/>
      <c r="I74" s="1189"/>
      <c r="J74" s="1189"/>
      <c r="K74" s="1189"/>
      <c r="M74" s="182"/>
      <c r="N74" s="1189"/>
      <c r="P74" s="182"/>
      <c r="Q74" s="1190"/>
      <c r="R74" s="1191"/>
      <c r="S74" s="646"/>
      <c r="T74" s="1189"/>
      <c r="V74" s="182"/>
      <c r="W74" s="1189"/>
      <c r="Y74" s="182"/>
      <c r="Z74" s="1189"/>
      <c r="AB74" s="1194"/>
      <c r="AC74" s="1193"/>
      <c r="AD74" s="1193"/>
      <c r="AE74" s="1193"/>
      <c r="AF74" s="1193"/>
      <c r="AG74" s="1193"/>
      <c r="AH74" s="1193"/>
      <c r="AI74" s="1193"/>
      <c r="AJ74" s="1193"/>
      <c r="AK74" s="1193"/>
      <c r="AL74" s="1193"/>
      <c r="AM74" s="1193"/>
      <c r="AN74" s="1193"/>
      <c r="AO74" s="1193"/>
      <c r="AP74" s="1193"/>
      <c r="AQ74" s="1193"/>
      <c r="AR74" s="1193"/>
      <c r="AS74" s="1193"/>
      <c r="AT74" s="1193"/>
      <c r="AU74" s="1193"/>
      <c r="AV74" s="1193"/>
      <c r="AW74" s="1193"/>
      <c r="AX74" s="1193"/>
      <c r="AY74" s="1193"/>
      <c r="AZ74" s="1193"/>
      <c r="BA74" s="1193"/>
      <c r="BB74" s="1193"/>
      <c r="BC74" s="1193"/>
      <c r="BD74" s="1193"/>
      <c r="BE74" s="1193"/>
      <c r="BF74" s="1193"/>
      <c r="BG74" s="1193"/>
      <c r="BH74" s="1193"/>
      <c r="BI74" s="1193"/>
      <c r="BJ74" s="1193"/>
      <c r="BK74" s="1193"/>
      <c r="BL74" s="1193"/>
      <c r="BM74" s="1193"/>
      <c r="BN74" s="1193"/>
      <c r="BO74" s="1193"/>
      <c r="BP74" s="1193"/>
      <c r="BQ74" s="1193"/>
      <c r="BR74" s="1193"/>
      <c r="BS74" s="1193"/>
      <c r="BT74" s="1193"/>
      <c r="BU74" s="1193"/>
      <c r="BV74" s="1193"/>
      <c r="BW74" s="1193"/>
      <c r="BX74" s="1193"/>
      <c r="BY74" s="1193"/>
      <c r="BZ74" s="1193"/>
      <c r="CA74" s="1193"/>
      <c r="CB74" s="1193"/>
      <c r="CC74" s="1193"/>
      <c r="CD74" s="1193"/>
    </row>
    <row r="75" spans="1:82" s="1188" customFormat="1" ht="99.95" customHeight="1" x14ac:dyDescent="0.2">
      <c r="A75" s="1193"/>
      <c r="F75" s="182"/>
      <c r="I75" s="1189"/>
      <c r="J75" s="1189"/>
      <c r="K75" s="1189"/>
      <c r="M75" s="182"/>
      <c r="N75" s="1189"/>
      <c r="P75" s="182"/>
      <c r="Q75" s="1190"/>
      <c r="R75" s="1191"/>
      <c r="S75" s="646"/>
      <c r="T75" s="1189"/>
      <c r="V75" s="182"/>
      <c r="W75" s="1189"/>
      <c r="Y75" s="182"/>
      <c r="Z75" s="1189"/>
      <c r="AB75" s="1194"/>
      <c r="AC75" s="1193"/>
      <c r="AD75" s="1193"/>
      <c r="AE75" s="1193"/>
      <c r="AF75" s="1193"/>
      <c r="AG75" s="1193"/>
      <c r="AH75" s="1193"/>
      <c r="AI75" s="1193"/>
      <c r="AJ75" s="1193"/>
      <c r="AK75" s="1193"/>
      <c r="AL75" s="1193"/>
      <c r="AM75" s="1193"/>
      <c r="AN75" s="1193"/>
      <c r="AO75" s="1193"/>
      <c r="AP75" s="1193"/>
      <c r="AQ75" s="1193"/>
      <c r="AR75" s="1193"/>
      <c r="AS75" s="1193"/>
      <c r="AT75" s="1193"/>
      <c r="AU75" s="1193"/>
      <c r="AV75" s="1193"/>
      <c r="AW75" s="1193"/>
      <c r="AX75" s="1193"/>
      <c r="AY75" s="1193"/>
      <c r="AZ75" s="1193"/>
      <c r="BA75" s="1193"/>
      <c r="BB75" s="1193"/>
      <c r="BC75" s="1193"/>
      <c r="BD75" s="1193"/>
      <c r="BE75" s="1193"/>
      <c r="BF75" s="1193"/>
      <c r="BG75" s="1193"/>
      <c r="BH75" s="1193"/>
      <c r="BI75" s="1193"/>
      <c r="BJ75" s="1193"/>
      <c r="BK75" s="1193"/>
      <c r="BL75" s="1193"/>
      <c r="BM75" s="1193"/>
      <c r="BN75" s="1193"/>
      <c r="BO75" s="1193"/>
      <c r="BP75" s="1193"/>
      <c r="BQ75" s="1193"/>
      <c r="BR75" s="1193"/>
      <c r="BS75" s="1193"/>
      <c r="BT75" s="1193"/>
      <c r="BU75" s="1193"/>
      <c r="BV75" s="1193"/>
      <c r="BW75" s="1193"/>
      <c r="BX75" s="1193"/>
      <c r="BY75" s="1193"/>
      <c r="BZ75" s="1193"/>
      <c r="CA75" s="1193"/>
      <c r="CB75" s="1193"/>
      <c r="CC75" s="1193"/>
      <c r="CD75" s="1193"/>
    </row>
    <row r="76" spans="1:82" s="1188" customFormat="1" ht="99.95" customHeight="1" x14ac:dyDescent="0.2">
      <c r="A76" s="1193"/>
      <c r="F76" s="182"/>
      <c r="I76" s="1189"/>
      <c r="J76" s="1189"/>
      <c r="K76" s="1189"/>
      <c r="M76" s="182"/>
      <c r="N76" s="1189"/>
      <c r="P76" s="182"/>
      <c r="Q76" s="1190"/>
      <c r="R76" s="1191"/>
      <c r="S76" s="646"/>
      <c r="T76" s="1189"/>
      <c r="V76" s="182"/>
      <c r="W76" s="1189"/>
      <c r="Y76" s="182"/>
      <c r="Z76" s="1189"/>
      <c r="AB76" s="1194"/>
      <c r="AC76" s="1193"/>
      <c r="AD76" s="1193"/>
      <c r="AE76" s="1193"/>
      <c r="AF76" s="1193"/>
      <c r="AG76" s="1193"/>
      <c r="AH76" s="1193"/>
      <c r="AI76" s="1193"/>
      <c r="AJ76" s="1193"/>
      <c r="AK76" s="1193"/>
      <c r="AL76" s="1193"/>
      <c r="AM76" s="1193"/>
      <c r="AN76" s="1193"/>
      <c r="AO76" s="1193"/>
      <c r="AP76" s="1193"/>
      <c r="AQ76" s="1193"/>
      <c r="AR76" s="1193"/>
      <c r="AS76" s="1193"/>
      <c r="AT76" s="1193"/>
      <c r="AU76" s="1193"/>
      <c r="AV76" s="1193"/>
      <c r="AW76" s="1193"/>
      <c r="AX76" s="1193"/>
      <c r="AY76" s="1193"/>
      <c r="AZ76" s="1193"/>
      <c r="BA76" s="1193"/>
      <c r="BB76" s="1193"/>
      <c r="BC76" s="1193"/>
      <c r="BD76" s="1193"/>
      <c r="BE76" s="1193"/>
      <c r="BF76" s="1193"/>
      <c r="BG76" s="1193"/>
      <c r="BH76" s="1193"/>
      <c r="BI76" s="1193"/>
      <c r="BJ76" s="1193"/>
      <c r="BK76" s="1193"/>
      <c r="BL76" s="1193"/>
      <c r="BM76" s="1193"/>
      <c r="BN76" s="1193"/>
      <c r="BO76" s="1193"/>
      <c r="BP76" s="1193"/>
      <c r="BQ76" s="1193"/>
      <c r="BR76" s="1193"/>
      <c r="BS76" s="1193"/>
      <c r="BT76" s="1193"/>
      <c r="BU76" s="1193"/>
      <c r="BV76" s="1193"/>
      <c r="BW76" s="1193"/>
      <c r="BX76" s="1193"/>
      <c r="BY76" s="1193"/>
      <c r="BZ76" s="1193"/>
      <c r="CA76" s="1193"/>
      <c r="CB76" s="1193"/>
      <c r="CC76" s="1193"/>
      <c r="CD76" s="1193"/>
    </row>
    <row r="77" spans="1:82" s="1188" customFormat="1" ht="99.95" customHeight="1" x14ac:dyDescent="0.2">
      <c r="A77" s="1193"/>
      <c r="F77" s="182"/>
      <c r="I77" s="1189"/>
      <c r="J77" s="1189"/>
      <c r="K77" s="1189"/>
      <c r="M77" s="182"/>
      <c r="N77" s="1189"/>
      <c r="P77" s="182"/>
      <c r="Q77" s="1190"/>
      <c r="R77" s="1191"/>
      <c r="S77" s="646"/>
      <c r="T77" s="1189"/>
      <c r="V77" s="182"/>
      <c r="W77" s="1189"/>
      <c r="Y77" s="182"/>
      <c r="Z77" s="1189"/>
      <c r="AB77" s="1194"/>
      <c r="AC77" s="1193"/>
      <c r="AD77" s="1193"/>
      <c r="AE77" s="1193"/>
      <c r="AF77" s="1193"/>
      <c r="AG77" s="1193"/>
      <c r="AH77" s="1193"/>
      <c r="AI77" s="1193"/>
      <c r="AJ77" s="1193"/>
      <c r="AK77" s="1193"/>
      <c r="AL77" s="1193"/>
      <c r="AM77" s="1193"/>
      <c r="AN77" s="1193"/>
      <c r="AO77" s="1193"/>
      <c r="AP77" s="1193"/>
      <c r="AQ77" s="1193"/>
      <c r="AR77" s="1193"/>
      <c r="AS77" s="1193"/>
      <c r="AT77" s="1193"/>
      <c r="AU77" s="1193"/>
      <c r="AV77" s="1193"/>
      <c r="AW77" s="1193"/>
      <c r="AX77" s="1193"/>
      <c r="AY77" s="1193"/>
      <c r="AZ77" s="1193"/>
      <c r="BA77" s="1193"/>
      <c r="BB77" s="1193"/>
      <c r="BC77" s="1193"/>
      <c r="BD77" s="1193"/>
      <c r="BE77" s="1193"/>
      <c r="BF77" s="1193"/>
      <c r="BG77" s="1193"/>
      <c r="BH77" s="1193"/>
      <c r="BI77" s="1193"/>
      <c r="BJ77" s="1193"/>
      <c r="BK77" s="1193"/>
      <c r="BL77" s="1193"/>
      <c r="BM77" s="1193"/>
      <c r="BN77" s="1193"/>
      <c r="BO77" s="1193"/>
      <c r="BP77" s="1193"/>
      <c r="BQ77" s="1193"/>
      <c r="BR77" s="1193"/>
      <c r="BS77" s="1193"/>
      <c r="BT77" s="1193"/>
      <c r="BU77" s="1193"/>
      <c r="BV77" s="1193"/>
      <c r="BW77" s="1193"/>
      <c r="BX77" s="1193"/>
      <c r="BY77" s="1193"/>
      <c r="BZ77" s="1193"/>
      <c r="CA77" s="1193"/>
      <c r="CB77" s="1193"/>
      <c r="CC77" s="1193"/>
      <c r="CD77" s="1193"/>
    </row>
    <row r="78" spans="1:82" s="1188" customFormat="1" ht="99.95" customHeight="1" x14ac:dyDescent="0.2">
      <c r="A78" s="1193"/>
      <c r="F78" s="182"/>
      <c r="I78" s="1189"/>
      <c r="J78" s="1189"/>
      <c r="K78" s="1189"/>
      <c r="M78" s="182"/>
      <c r="N78" s="1189"/>
      <c r="P78" s="182"/>
      <c r="Q78" s="1190"/>
      <c r="R78" s="1191"/>
      <c r="S78" s="646"/>
      <c r="T78" s="1189"/>
      <c r="V78" s="182"/>
      <c r="W78" s="1189"/>
      <c r="Y78" s="182"/>
      <c r="Z78" s="1189"/>
      <c r="AB78" s="1194"/>
      <c r="AC78" s="1193"/>
      <c r="AD78" s="1193"/>
      <c r="AE78" s="1193"/>
      <c r="AF78" s="1193"/>
      <c r="AG78" s="1193"/>
      <c r="AH78" s="1193"/>
      <c r="AI78" s="1193"/>
      <c r="AJ78" s="1193"/>
      <c r="AK78" s="1193"/>
      <c r="AL78" s="1193"/>
      <c r="AM78" s="1193"/>
      <c r="AN78" s="1193"/>
      <c r="AO78" s="1193"/>
      <c r="AP78" s="1193"/>
      <c r="AQ78" s="1193"/>
      <c r="AR78" s="1193"/>
      <c r="AS78" s="1193"/>
      <c r="AT78" s="1193"/>
      <c r="AU78" s="1193"/>
      <c r="AV78" s="1193"/>
      <c r="AW78" s="1193"/>
      <c r="AX78" s="1193"/>
      <c r="AY78" s="1193"/>
      <c r="AZ78" s="1193"/>
      <c r="BA78" s="1193"/>
      <c r="BB78" s="1193"/>
      <c r="BC78" s="1193"/>
      <c r="BD78" s="1193"/>
      <c r="BE78" s="1193"/>
      <c r="BF78" s="1193"/>
      <c r="BG78" s="1193"/>
      <c r="BH78" s="1193"/>
      <c r="BI78" s="1193"/>
      <c r="BJ78" s="1193"/>
      <c r="BK78" s="1193"/>
      <c r="BL78" s="1193"/>
      <c r="BM78" s="1193"/>
      <c r="BN78" s="1193"/>
      <c r="BO78" s="1193"/>
      <c r="BP78" s="1193"/>
      <c r="BQ78" s="1193"/>
      <c r="BR78" s="1193"/>
      <c r="BS78" s="1193"/>
      <c r="BT78" s="1193"/>
      <c r="BU78" s="1193"/>
      <c r="BV78" s="1193"/>
      <c r="BW78" s="1193"/>
      <c r="BX78" s="1193"/>
      <c r="BY78" s="1193"/>
      <c r="BZ78" s="1193"/>
      <c r="CA78" s="1193"/>
      <c r="CB78" s="1193"/>
      <c r="CC78" s="1193"/>
      <c r="CD78" s="1193"/>
    </row>
    <row r="79" spans="1:82" s="1188" customFormat="1" ht="21" customHeight="1" x14ac:dyDescent="0.2">
      <c r="A79" s="1193"/>
      <c r="F79" s="182"/>
      <c r="I79" s="1189"/>
      <c r="J79" s="1189"/>
      <c r="K79" s="1189"/>
      <c r="M79" s="182"/>
      <c r="N79" s="1189"/>
      <c r="P79" s="182"/>
      <c r="Q79" s="1190"/>
      <c r="R79" s="1191"/>
      <c r="S79" s="646"/>
      <c r="T79" s="1189"/>
      <c r="V79" s="182"/>
      <c r="W79" s="1189"/>
      <c r="Y79" s="182"/>
      <c r="Z79" s="1189"/>
      <c r="AB79" s="1194"/>
      <c r="AC79" s="1193"/>
      <c r="AD79" s="1193"/>
      <c r="AE79" s="1193"/>
      <c r="AF79" s="1193"/>
      <c r="AG79" s="1193"/>
      <c r="AH79" s="1193"/>
      <c r="AI79" s="1193"/>
      <c r="AJ79" s="1193"/>
      <c r="AK79" s="1193"/>
      <c r="AL79" s="1193"/>
      <c r="AM79" s="1193"/>
      <c r="AN79" s="1193"/>
      <c r="AO79" s="1193"/>
      <c r="AP79" s="1193"/>
      <c r="AQ79" s="1193"/>
      <c r="AR79" s="1193"/>
      <c r="AS79" s="1193"/>
      <c r="AT79" s="1193"/>
      <c r="AU79" s="1193"/>
      <c r="AV79" s="1193"/>
      <c r="AW79" s="1193"/>
      <c r="AX79" s="1193"/>
      <c r="AY79" s="1193"/>
      <c r="AZ79" s="1193"/>
      <c r="BA79" s="1193"/>
      <c r="BB79" s="1193"/>
      <c r="BC79" s="1193"/>
      <c r="BD79" s="1193"/>
      <c r="BE79" s="1193"/>
      <c r="BF79" s="1193"/>
      <c r="BG79" s="1193"/>
      <c r="BH79" s="1193"/>
      <c r="BI79" s="1193"/>
      <c r="BJ79" s="1193"/>
      <c r="BK79" s="1193"/>
      <c r="BL79" s="1193"/>
      <c r="BM79" s="1193"/>
      <c r="BN79" s="1193"/>
      <c r="BO79" s="1193"/>
      <c r="BP79" s="1193"/>
      <c r="BQ79" s="1193"/>
      <c r="BR79" s="1193"/>
      <c r="BS79" s="1193"/>
      <c r="BT79" s="1193"/>
      <c r="BU79" s="1193"/>
      <c r="BV79" s="1193"/>
      <c r="BW79" s="1193"/>
      <c r="BX79" s="1193"/>
      <c r="BY79" s="1193"/>
      <c r="BZ79" s="1193"/>
      <c r="CA79" s="1193"/>
      <c r="CB79" s="1193"/>
      <c r="CC79" s="1193"/>
      <c r="CD79" s="1193"/>
    </row>
    <row r="80" spans="1:82" s="1188" customFormat="1" ht="17.100000000000001" customHeight="1" x14ac:dyDescent="0.2">
      <c r="A80" s="1193"/>
      <c r="F80" s="182"/>
      <c r="I80" s="1189"/>
      <c r="J80" s="1189"/>
      <c r="K80" s="1189"/>
      <c r="M80" s="182"/>
      <c r="N80" s="1189"/>
      <c r="P80" s="182"/>
      <c r="Q80" s="1190"/>
      <c r="R80" s="1191"/>
      <c r="S80" s="646"/>
      <c r="T80" s="1189"/>
      <c r="V80" s="182"/>
      <c r="W80" s="1189"/>
      <c r="Y80" s="182"/>
      <c r="Z80" s="1189"/>
      <c r="AB80" s="1194"/>
      <c r="AC80" s="1193"/>
      <c r="AD80" s="1193"/>
      <c r="AE80" s="1193"/>
      <c r="AF80" s="1193"/>
      <c r="AG80" s="1193"/>
      <c r="AH80" s="1193"/>
      <c r="AI80" s="1193"/>
      <c r="AJ80" s="1193"/>
      <c r="AK80" s="1193"/>
      <c r="AL80" s="1193"/>
      <c r="AM80" s="1193"/>
      <c r="AN80" s="1193"/>
      <c r="AO80" s="1193"/>
      <c r="AP80" s="1193"/>
      <c r="AQ80" s="1193"/>
      <c r="AR80" s="1193"/>
      <c r="AS80" s="1193"/>
      <c r="AT80" s="1193"/>
      <c r="AU80" s="1193"/>
      <c r="AV80" s="1193"/>
      <c r="AW80" s="1193"/>
      <c r="AX80" s="1193"/>
      <c r="AY80" s="1193"/>
      <c r="AZ80" s="1193"/>
      <c r="BA80" s="1193"/>
      <c r="BB80" s="1193"/>
      <c r="BC80" s="1193"/>
      <c r="BD80" s="1193"/>
      <c r="BE80" s="1193"/>
      <c r="BF80" s="1193"/>
      <c r="BG80" s="1193"/>
      <c r="BH80" s="1193"/>
      <c r="BI80" s="1193"/>
      <c r="BJ80" s="1193"/>
      <c r="BK80" s="1193"/>
      <c r="BL80" s="1193"/>
      <c r="BM80" s="1193"/>
      <c r="BN80" s="1193"/>
      <c r="BO80" s="1193"/>
      <c r="BP80" s="1193"/>
      <c r="BQ80" s="1193"/>
      <c r="BR80" s="1193"/>
      <c r="BS80" s="1193"/>
      <c r="BT80" s="1193"/>
      <c r="BU80" s="1193"/>
      <c r="BV80" s="1193"/>
      <c r="BW80" s="1193"/>
      <c r="BX80" s="1193"/>
      <c r="BY80" s="1193"/>
      <c r="BZ80" s="1193"/>
      <c r="CA80" s="1193"/>
      <c r="CB80" s="1193"/>
      <c r="CC80" s="1193"/>
      <c r="CD80" s="1193"/>
    </row>
    <row r="81" spans="1:82" s="1188" customFormat="1" ht="99.95" customHeight="1" x14ac:dyDescent="0.2">
      <c r="A81" s="1193"/>
      <c r="F81" s="182"/>
      <c r="I81" s="1189"/>
      <c r="J81" s="1189"/>
      <c r="K81" s="1189"/>
      <c r="M81" s="182"/>
      <c r="N81" s="1189"/>
      <c r="P81" s="182"/>
      <c r="Q81" s="1190"/>
      <c r="R81" s="1191"/>
      <c r="S81" s="646"/>
      <c r="T81" s="1189"/>
      <c r="V81" s="182"/>
      <c r="W81" s="1189"/>
      <c r="Y81" s="182"/>
      <c r="Z81" s="1189"/>
      <c r="AB81" s="1194"/>
      <c r="AC81" s="1193"/>
      <c r="AD81" s="1193"/>
      <c r="AE81" s="1193"/>
      <c r="AF81" s="1193"/>
      <c r="AG81" s="1193"/>
      <c r="AH81" s="1193"/>
      <c r="AI81" s="1193"/>
      <c r="AJ81" s="1193"/>
      <c r="AK81" s="1193"/>
      <c r="AL81" s="1193"/>
      <c r="AM81" s="1193"/>
      <c r="AN81" s="1193"/>
      <c r="AO81" s="1193"/>
      <c r="AP81" s="1193"/>
      <c r="AQ81" s="1193"/>
      <c r="AR81" s="1193"/>
      <c r="AS81" s="1193"/>
      <c r="AT81" s="1193"/>
      <c r="AU81" s="1193"/>
      <c r="AV81" s="1193"/>
      <c r="AW81" s="1193"/>
      <c r="AX81" s="1193"/>
      <c r="AY81" s="1193"/>
      <c r="AZ81" s="1193"/>
      <c r="BA81" s="1193"/>
      <c r="BB81" s="1193"/>
      <c r="BC81" s="1193"/>
      <c r="BD81" s="1193"/>
      <c r="BE81" s="1193"/>
      <c r="BF81" s="1193"/>
      <c r="BG81" s="1193"/>
      <c r="BH81" s="1193"/>
      <c r="BI81" s="1193"/>
      <c r="BJ81" s="1193"/>
      <c r="BK81" s="1193"/>
      <c r="BL81" s="1193"/>
      <c r="BM81" s="1193"/>
      <c r="BN81" s="1193"/>
      <c r="BO81" s="1193"/>
      <c r="BP81" s="1193"/>
      <c r="BQ81" s="1193"/>
      <c r="BR81" s="1193"/>
      <c r="BS81" s="1193"/>
      <c r="BT81" s="1193"/>
      <c r="BU81" s="1193"/>
      <c r="BV81" s="1193"/>
      <c r="BW81" s="1193"/>
      <c r="BX81" s="1193"/>
      <c r="BY81" s="1193"/>
      <c r="BZ81" s="1193"/>
      <c r="CA81" s="1193"/>
      <c r="CB81" s="1193"/>
      <c r="CC81" s="1193"/>
      <c r="CD81" s="1193"/>
    </row>
    <row r="82" spans="1:82" s="1188" customFormat="1" ht="99.95" customHeight="1" x14ac:dyDescent="0.2">
      <c r="A82" s="1193"/>
      <c r="F82" s="182"/>
      <c r="I82" s="1189"/>
      <c r="J82" s="1189"/>
      <c r="K82" s="1189"/>
      <c r="M82" s="182"/>
      <c r="N82" s="1189"/>
      <c r="P82" s="182"/>
      <c r="Q82" s="1190"/>
      <c r="R82" s="1191"/>
      <c r="S82" s="646"/>
      <c r="T82" s="1189"/>
      <c r="V82" s="182"/>
      <c r="W82" s="1189"/>
      <c r="Y82" s="182"/>
      <c r="Z82" s="1189"/>
      <c r="AB82" s="1194"/>
      <c r="AC82" s="1193"/>
      <c r="AD82" s="1193"/>
      <c r="AE82" s="1193"/>
      <c r="AF82" s="1193"/>
      <c r="AG82" s="1193"/>
      <c r="AH82" s="1193"/>
      <c r="AI82" s="1193"/>
      <c r="AJ82" s="1193"/>
      <c r="AK82" s="1193"/>
      <c r="AL82" s="1193"/>
      <c r="AM82" s="1193"/>
      <c r="AN82" s="1193"/>
      <c r="AO82" s="1193"/>
      <c r="AP82" s="1193"/>
      <c r="AQ82" s="1193"/>
      <c r="AR82" s="1193"/>
      <c r="AS82" s="1193"/>
      <c r="AT82" s="1193"/>
      <c r="AU82" s="1193"/>
      <c r="AV82" s="1193"/>
      <c r="AW82" s="1193"/>
      <c r="AX82" s="1193"/>
      <c r="AY82" s="1193"/>
      <c r="AZ82" s="1193"/>
      <c r="BA82" s="1193"/>
      <c r="BB82" s="1193"/>
      <c r="BC82" s="1193"/>
      <c r="BD82" s="1193"/>
      <c r="BE82" s="1193"/>
      <c r="BF82" s="1193"/>
      <c r="BG82" s="1193"/>
      <c r="BH82" s="1193"/>
      <c r="BI82" s="1193"/>
      <c r="BJ82" s="1193"/>
      <c r="BK82" s="1193"/>
      <c r="BL82" s="1193"/>
      <c r="BM82" s="1193"/>
      <c r="BN82" s="1193"/>
      <c r="BO82" s="1193"/>
      <c r="BP82" s="1193"/>
      <c r="BQ82" s="1193"/>
      <c r="BR82" s="1193"/>
      <c r="BS82" s="1193"/>
      <c r="BT82" s="1193"/>
      <c r="BU82" s="1193"/>
      <c r="BV82" s="1193"/>
      <c r="BW82" s="1193"/>
      <c r="BX82" s="1193"/>
      <c r="BY82" s="1193"/>
      <c r="BZ82" s="1193"/>
      <c r="CA82" s="1193"/>
      <c r="CB82" s="1193"/>
      <c r="CC82" s="1193"/>
      <c r="CD82" s="1193"/>
    </row>
    <row r="83" spans="1:82" s="1188" customFormat="1" ht="99.95" customHeight="1" x14ac:dyDescent="0.2">
      <c r="A83" s="1193"/>
      <c r="F83" s="182"/>
      <c r="I83" s="1189"/>
      <c r="J83" s="1189"/>
      <c r="K83" s="1189"/>
      <c r="M83" s="182"/>
      <c r="N83" s="1189"/>
      <c r="P83" s="182"/>
      <c r="Q83" s="1190"/>
      <c r="R83" s="1191"/>
      <c r="S83" s="646"/>
      <c r="T83" s="1189"/>
      <c r="V83" s="182"/>
      <c r="W83" s="1189"/>
      <c r="Y83" s="182"/>
      <c r="Z83" s="1189"/>
      <c r="AB83" s="1194"/>
      <c r="AC83" s="1193"/>
      <c r="AD83" s="1193"/>
      <c r="AE83" s="1193"/>
      <c r="AF83" s="1193"/>
      <c r="AG83" s="1193"/>
      <c r="AH83" s="1193"/>
      <c r="AI83" s="1193"/>
      <c r="AJ83" s="1193"/>
      <c r="AK83" s="1193"/>
      <c r="AL83" s="1193"/>
      <c r="AM83" s="1193"/>
      <c r="AN83" s="1193"/>
      <c r="AO83" s="1193"/>
      <c r="AP83" s="1193"/>
      <c r="AQ83" s="1193"/>
      <c r="AR83" s="1193"/>
      <c r="AS83" s="1193"/>
      <c r="AT83" s="1193"/>
      <c r="AU83" s="1193"/>
      <c r="AV83" s="1193"/>
      <c r="AW83" s="1193"/>
      <c r="AX83" s="1193"/>
      <c r="AY83" s="1193"/>
      <c r="AZ83" s="1193"/>
      <c r="BA83" s="1193"/>
      <c r="BB83" s="1193"/>
      <c r="BC83" s="1193"/>
      <c r="BD83" s="1193"/>
      <c r="BE83" s="1193"/>
      <c r="BF83" s="1193"/>
      <c r="BG83" s="1193"/>
      <c r="BH83" s="1193"/>
      <c r="BI83" s="1193"/>
      <c r="BJ83" s="1193"/>
      <c r="BK83" s="1193"/>
      <c r="BL83" s="1193"/>
      <c r="BM83" s="1193"/>
      <c r="BN83" s="1193"/>
      <c r="BO83" s="1193"/>
      <c r="BP83" s="1193"/>
      <c r="BQ83" s="1193"/>
      <c r="BR83" s="1193"/>
      <c r="BS83" s="1193"/>
      <c r="BT83" s="1193"/>
      <c r="BU83" s="1193"/>
      <c r="BV83" s="1193"/>
      <c r="BW83" s="1193"/>
      <c r="BX83" s="1193"/>
      <c r="BY83" s="1193"/>
      <c r="BZ83" s="1193"/>
      <c r="CA83" s="1193"/>
      <c r="CB83" s="1193"/>
      <c r="CC83" s="1193"/>
      <c r="CD83" s="1193"/>
    </row>
    <row r="84" spans="1:82" s="1188" customFormat="1" ht="99.95" customHeight="1" x14ac:dyDescent="0.2">
      <c r="A84" s="1193"/>
      <c r="F84" s="182"/>
      <c r="I84" s="1189"/>
      <c r="J84" s="1189"/>
      <c r="K84" s="1189"/>
      <c r="M84" s="182"/>
      <c r="N84" s="1189"/>
      <c r="P84" s="182"/>
      <c r="Q84" s="1190"/>
      <c r="R84" s="1191"/>
      <c r="S84" s="646"/>
      <c r="T84" s="1189"/>
      <c r="V84" s="182"/>
      <c r="W84" s="1189"/>
      <c r="Y84" s="182"/>
      <c r="Z84" s="1189"/>
      <c r="AB84" s="1194"/>
      <c r="AC84" s="1193"/>
      <c r="AD84" s="1193"/>
      <c r="AE84" s="1193"/>
      <c r="AF84" s="1193"/>
      <c r="AG84" s="1193"/>
      <c r="AH84" s="1193"/>
      <c r="AI84" s="1193"/>
      <c r="AJ84" s="1193"/>
      <c r="AK84" s="1193"/>
      <c r="AL84" s="1193"/>
      <c r="AM84" s="1193"/>
      <c r="AN84" s="1193"/>
      <c r="AO84" s="1193"/>
      <c r="AP84" s="1193"/>
      <c r="AQ84" s="1193"/>
      <c r="AR84" s="1193"/>
      <c r="AS84" s="1193"/>
      <c r="AT84" s="1193"/>
      <c r="AU84" s="1193"/>
      <c r="AV84" s="1193"/>
      <c r="AW84" s="1193"/>
      <c r="AX84" s="1193"/>
      <c r="AY84" s="1193"/>
      <c r="AZ84" s="1193"/>
      <c r="BA84" s="1193"/>
      <c r="BB84" s="1193"/>
      <c r="BC84" s="1193"/>
      <c r="BD84" s="1193"/>
      <c r="BE84" s="1193"/>
      <c r="BF84" s="1193"/>
      <c r="BG84" s="1193"/>
      <c r="BH84" s="1193"/>
      <c r="BI84" s="1193"/>
      <c r="BJ84" s="1193"/>
      <c r="BK84" s="1193"/>
      <c r="BL84" s="1193"/>
      <c r="BM84" s="1193"/>
      <c r="BN84" s="1193"/>
      <c r="BO84" s="1193"/>
      <c r="BP84" s="1193"/>
      <c r="BQ84" s="1193"/>
      <c r="BR84" s="1193"/>
      <c r="BS84" s="1193"/>
      <c r="BT84" s="1193"/>
      <c r="BU84" s="1193"/>
      <c r="BV84" s="1193"/>
      <c r="BW84" s="1193"/>
      <c r="BX84" s="1193"/>
      <c r="BY84" s="1193"/>
      <c r="BZ84" s="1193"/>
      <c r="CA84" s="1193"/>
      <c r="CB84" s="1193"/>
      <c r="CC84" s="1193"/>
      <c r="CD84" s="1193"/>
    </row>
    <row r="85" spans="1:82" s="1188" customFormat="1" ht="99.95" customHeight="1" x14ac:dyDescent="0.2">
      <c r="A85" s="1193"/>
      <c r="F85" s="182"/>
      <c r="I85" s="1189"/>
      <c r="J85" s="1189"/>
      <c r="K85" s="1189"/>
      <c r="M85" s="182"/>
      <c r="N85" s="1189"/>
      <c r="P85" s="182"/>
      <c r="Q85" s="1190"/>
      <c r="R85" s="1191"/>
      <c r="S85" s="646"/>
      <c r="T85" s="1189"/>
      <c r="V85" s="182"/>
      <c r="W85" s="1189"/>
      <c r="Y85" s="182"/>
      <c r="Z85" s="1189"/>
      <c r="AB85" s="1194"/>
      <c r="AC85" s="1193"/>
      <c r="AD85" s="1193"/>
      <c r="AE85" s="1193"/>
      <c r="AF85" s="1193"/>
      <c r="AG85" s="1193"/>
      <c r="AH85" s="1193"/>
      <c r="AI85" s="1193"/>
      <c r="AJ85" s="1193"/>
      <c r="AK85" s="1193"/>
      <c r="AL85" s="1193"/>
      <c r="AM85" s="1193"/>
      <c r="AN85" s="1193"/>
      <c r="AO85" s="1193"/>
      <c r="AP85" s="1193"/>
      <c r="AQ85" s="1193"/>
      <c r="AR85" s="1193"/>
      <c r="AS85" s="1193"/>
      <c r="AT85" s="1193"/>
      <c r="AU85" s="1193"/>
      <c r="AV85" s="1193"/>
      <c r="AW85" s="1193"/>
      <c r="AX85" s="1193"/>
      <c r="AY85" s="1193"/>
      <c r="AZ85" s="1193"/>
      <c r="BA85" s="1193"/>
      <c r="BB85" s="1193"/>
      <c r="BC85" s="1193"/>
      <c r="BD85" s="1193"/>
      <c r="BE85" s="1193"/>
      <c r="BF85" s="1193"/>
      <c r="BG85" s="1193"/>
      <c r="BH85" s="1193"/>
      <c r="BI85" s="1193"/>
      <c r="BJ85" s="1193"/>
      <c r="BK85" s="1193"/>
      <c r="BL85" s="1193"/>
      <c r="BM85" s="1193"/>
      <c r="BN85" s="1193"/>
      <c r="BO85" s="1193"/>
      <c r="BP85" s="1193"/>
      <c r="BQ85" s="1193"/>
      <c r="BR85" s="1193"/>
      <c r="BS85" s="1193"/>
      <c r="BT85" s="1193"/>
      <c r="BU85" s="1193"/>
      <c r="BV85" s="1193"/>
      <c r="BW85" s="1193"/>
      <c r="BX85" s="1193"/>
      <c r="BY85" s="1193"/>
      <c r="BZ85" s="1193"/>
      <c r="CA85" s="1193"/>
      <c r="CB85" s="1193"/>
      <c r="CC85" s="1193"/>
      <c r="CD85" s="1193"/>
    </row>
    <row r="86" spans="1:82" s="1188" customFormat="1" ht="99.95" customHeight="1" x14ac:dyDescent="0.2">
      <c r="A86" s="1193"/>
      <c r="F86" s="182"/>
      <c r="I86" s="1189"/>
      <c r="J86" s="1189"/>
      <c r="K86" s="1189"/>
      <c r="M86" s="182"/>
      <c r="N86" s="1189"/>
      <c r="P86" s="182"/>
      <c r="Q86" s="1190"/>
      <c r="R86" s="1191"/>
      <c r="S86" s="646"/>
      <c r="T86" s="1189"/>
      <c r="V86" s="182"/>
      <c r="W86" s="1189"/>
      <c r="Y86" s="182"/>
      <c r="Z86" s="1189"/>
      <c r="AB86" s="1194"/>
      <c r="AC86" s="1193"/>
      <c r="AD86" s="1193"/>
      <c r="AE86" s="1193"/>
      <c r="AF86" s="1193"/>
      <c r="AG86" s="1193"/>
      <c r="AH86" s="1193"/>
      <c r="AI86" s="1193"/>
      <c r="AJ86" s="1193"/>
      <c r="AK86" s="1193"/>
      <c r="AL86" s="1193"/>
      <c r="AM86" s="1193"/>
      <c r="AN86" s="1193"/>
      <c r="AO86" s="1193"/>
      <c r="AP86" s="1193"/>
      <c r="AQ86" s="1193"/>
      <c r="AR86" s="1193"/>
      <c r="AS86" s="1193"/>
      <c r="AT86" s="1193"/>
      <c r="AU86" s="1193"/>
      <c r="AV86" s="1193"/>
      <c r="AW86" s="1193"/>
      <c r="AX86" s="1193"/>
      <c r="AY86" s="1193"/>
      <c r="AZ86" s="1193"/>
      <c r="BA86" s="1193"/>
      <c r="BB86" s="1193"/>
      <c r="BC86" s="1193"/>
      <c r="BD86" s="1193"/>
      <c r="BE86" s="1193"/>
      <c r="BF86" s="1193"/>
      <c r="BG86" s="1193"/>
      <c r="BH86" s="1193"/>
      <c r="BI86" s="1193"/>
      <c r="BJ86" s="1193"/>
      <c r="BK86" s="1193"/>
      <c r="BL86" s="1193"/>
      <c r="BM86" s="1193"/>
      <c r="BN86" s="1193"/>
      <c r="BO86" s="1193"/>
      <c r="BP86" s="1193"/>
      <c r="BQ86" s="1193"/>
      <c r="BR86" s="1193"/>
      <c r="BS86" s="1193"/>
      <c r="BT86" s="1193"/>
      <c r="BU86" s="1193"/>
      <c r="BV86" s="1193"/>
      <c r="BW86" s="1193"/>
      <c r="BX86" s="1193"/>
      <c r="BY86" s="1193"/>
      <c r="BZ86" s="1193"/>
      <c r="CA86" s="1193"/>
      <c r="CB86" s="1193"/>
      <c r="CC86" s="1193"/>
      <c r="CD86" s="1193"/>
    </row>
    <row r="87" spans="1:82" s="1188" customFormat="1" ht="99.95" customHeight="1" x14ac:dyDescent="0.2">
      <c r="A87" s="1193"/>
      <c r="F87" s="182"/>
      <c r="I87" s="1189"/>
      <c r="J87" s="1189"/>
      <c r="K87" s="1189"/>
      <c r="M87" s="182"/>
      <c r="N87" s="1189"/>
      <c r="P87" s="182"/>
      <c r="Q87" s="1190"/>
      <c r="R87" s="1191"/>
      <c r="S87" s="646"/>
      <c r="T87" s="1189"/>
      <c r="V87" s="182"/>
      <c r="W87" s="1189"/>
      <c r="Y87" s="182"/>
      <c r="Z87" s="1189"/>
      <c r="AB87" s="1194"/>
      <c r="AC87" s="1193"/>
      <c r="AD87" s="1193"/>
      <c r="AE87" s="1193"/>
      <c r="AF87" s="1193"/>
      <c r="AG87" s="1193"/>
      <c r="AH87" s="1193"/>
      <c r="AI87" s="1193"/>
      <c r="AJ87" s="1193"/>
      <c r="AK87" s="1193"/>
      <c r="AL87" s="1193"/>
      <c r="AM87" s="1193"/>
      <c r="AN87" s="1193"/>
      <c r="AO87" s="1193"/>
      <c r="AP87" s="1193"/>
      <c r="AQ87" s="1193"/>
      <c r="AR87" s="1193"/>
      <c r="AS87" s="1193"/>
      <c r="AT87" s="1193"/>
      <c r="AU87" s="1193"/>
      <c r="AV87" s="1193"/>
      <c r="AW87" s="1193"/>
      <c r="AX87" s="1193"/>
      <c r="AY87" s="1193"/>
      <c r="AZ87" s="1193"/>
      <c r="BA87" s="1193"/>
      <c r="BB87" s="1193"/>
      <c r="BC87" s="1193"/>
      <c r="BD87" s="1193"/>
      <c r="BE87" s="1193"/>
      <c r="BF87" s="1193"/>
      <c r="BG87" s="1193"/>
      <c r="BH87" s="1193"/>
      <c r="BI87" s="1193"/>
      <c r="BJ87" s="1193"/>
      <c r="BK87" s="1193"/>
      <c r="BL87" s="1193"/>
      <c r="BM87" s="1193"/>
      <c r="BN87" s="1193"/>
      <c r="BO87" s="1193"/>
      <c r="BP87" s="1193"/>
      <c r="BQ87" s="1193"/>
      <c r="BR87" s="1193"/>
      <c r="BS87" s="1193"/>
      <c r="BT87" s="1193"/>
      <c r="BU87" s="1193"/>
      <c r="BV87" s="1193"/>
      <c r="BW87" s="1193"/>
      <c r="BX87" s="1193"/>
      <c r="BY87" s="1193"/>
      <c r="BZ87" s="1193"/>
      <c r="CA87" s="1193"/>
      <c r="CB87" s="1193"/>
      <c r="CC87" s="1193"/>
      <c r="CD87" s="1193"/>
    </row>
    <row r="88" spans="1:82" s="1188" customFormat="1" ht="99.95" customHeight="1" x14ac:dyDescent="0.2">
      <c r="A88" s="1193"/>
      <c r="F88" s="182"/>
      <c r="I88" s="1189"/>
      <c r="J88" s="1189"/>
      <c r="K88" s="1189"/>
      <c r="M88" s="182"/>
      <c r="N88" s="1189"/>
      <c r="P88" s="182"/>
      <c r="Q88" s="1190"/>
      <c r="R88" s="1191"/>
      <c r="S88" s="646"/>
      <c r="T88" s="1189"/>
      <c r="V88" s="182"/>
      <c r="W88" s="1189"/>
      <c r="Y88" s="182"/>
      <c r="Z88" s="1189"/>
      <c r="AB88" s="1194"/>
      <c r="AC88" s="1193"/>
      <c r="AD88" s="1193"/>
      <c r="AE88" s="1193"/>
      <c r="AF88" s="1193"/>
      <c r="AG88" s="1193"/>
      <c r="AH88" s="1193"/>
      <c r="AI88" s="1193"/>
      <c r="AJ88" s="1193"/>
      <c r="AK88" s="1193"/>
      <c r="AL88" s="1193"/>
      <c r="AM88" s="1193"/>
      <c r="AN88" s="1193"/>
      <c r="AO88" s="1193"/>
      <c r="AP88" s="1193"/>
      <c r="AQ88" s="1193"/>
      <c r="AR88" s="1193"/>
      <c r="AS88" s="1193"/>
      <c r="AT88" s="1193"/>
      <c r="AU88" s="1193"/>
      <c r="AV88" s="1193"/>
      <c r="AW88" s="1193"/>
      <c r="AX88" s="1193"/>
      <c r="AY88" s="1193"/>
      <c r="AZ88" s="1193"/>
      <c r="BA88" s="1193"/>
      <c r="BB88" s="1193"/>
      <c r="BC88" s="1193"/>
      <c r="BD88" s="1193"/>
      <c r="BE88" s="1193"/>
      <c r="BF88" s="1193"/>
      <c r="BG88" s="1193"/>
      <c r="BH88" s="1193"/>
      <c r="BI88" s="1193"/>
      <c r="BJ88" s="1193"/>
      <c r="BK88" s="1193"/>
      <c r="BL88" s="1193"/>
      <c r="BM88" s="1193"/>
      <c r="BN88" s="1193"/>
      <c r="BO88" s="1193"/>
      <c r="BP88" s="1193"/>
      <c r="BQ88" s="1193"/>
      <c r="BR88" s="1193"/>
      <c r="BS88" s="1193"/>
      <c r="BT88" s="1193"/>
      <c r="BU88" s="1193"/>
      <c r="BV88" s="1193"/>
      <c r="BW88" s="1193"/>
      <c r="BX88" s="1193"/>
      <c r="BY88" s="1193"/>
      <c r="BZ88" s="1193"/>
      <c r="CA88" s="1193"/>
      <c r="CB88" s="1193"/>
      <c r="CC88" s="1193"/>
      <c r="CD88" s="1193"/>
    </row>
    <row r="89" spans="1:82" s="1188" customFormat="1" ht="99.95" customHeight="1" x14ac:dyDescent="0.2">
      <c r="A89" s="1193"/>
      <c r="F89" s="182"/>
      <c r="I89" s="1189"/>
      <c r="J89" s="1189"/>
      <c r="K89" s="1189"/>
      <c r="M89" s="182"/>
      <c r="N89" s="1189"/>
      <c r="P89" s="182"/>
      <c r="Q89" s="1190"/>
      <c r="R89" s="1191"/>
      <c r="S89" s="646"/>
      <c r="T89" s="1189"/>
      <c r="V89" s="182"/>
      <c r="W89" s="1189"/>
      <c r="Y89" s="182"/>
      <c r="Z89" s="1189"/>
      <c r="AB89" s="1194"/>
      <c r="AC89" s="1193"/>
      <c r="AD89" s="1193"/>
      <c r="AE89" s="1193"/>
      <c r="AF89" s="1193"/>
      <c r="AG89" s="1193"/>
      <c r="AH89" s="1193"/>
      <c r="AI89" s="1193"/>
      <c r="AJ89" s="1193"/>
      <c r="AK89" s="1193"/>
      <c r="AL89" s="1193"/>
      <c r="AM89" s="1193"/>
      <c r="AN89" s="1193"/>
      <c r="AO89" s="1193"/>
      <c r="AP89" s="1193"/>
      <c r="AQ89" s="1193"/>
      <c r="AR89" s="1193"/>
      <c r="AS89" s="1193"/>
      <c r="AT89" s="1193"/>
      <c r="AU89" s="1193"/>
      <c r="AV89" s="1193"/>
      <c r="AW89" s="1193"/>
      <c r="AX89" s="1193"/>
      <c r="AY89" s="1193"/>
      <c r="AZ89" s="1193"/>
      <c r="BA89" s="1193"/>
      <c r="BB89" s="1193"/>
      <c r="BC89" s="1193"/>
      <c r="BD89" s="1193"/>
      <c r="BE89" s="1193"/>
      <c r="BF89" s="1193"/>
      <c r="BG89" s="1193"/>
      <c r="BH89" s="1193"/>
      <c r="BI89" s="1193"/>
      <c r="BJ89" s="1193"/>
      <c r="BK89" s="1193"/>
      <c r="BL89" s="1193"/>
      <c r="BM89" s="1193"/>
      <c r="BN89" s="1193"/>
      <c r="BO89" s="1193"/>
      <c r="BP89" s="1193"/>
      <c r="BQ89" s="1193"/>
      <c r="BR89" s="1193"/>
      <c r="BS89" s="1193"/>
      <c r="BT89" s="1193"/>
      <c r="BU89" s="1193"/>
      <c r="BV89" s="1193"/>
      <c r="BW89" s="1193"/>
      <c r="BX89" s="1193"/>
      <c r="BY89" s="1193"/>
      <c r="BZ89" s="1193"/>
      <c r="CA89" s="1193"/>
      <c r="CB89" s="1193"/>
      <c r="CC89" s="1193"/>
      <c r="CD89" s="1193"/>
    </row>
    <row r="90" spans="1:82" s="1188" customFormat="1" ht="99.95" customHeight="1" x14ac:dyDescent="0.2">
      <c r="F90" s="182"/>
      <c r="I90" s="1189"/>
      <c r="J90" s="1189"/>
      <c r="K90" s="1189"/>
      <c r="M90" s="182"/>
      <c r="N90" s="1189"/>
      <c r="P90" s="182"/>
      <c r="Q90" s="1190"/>
      <c r="R90" s="1191"/>
      <c r="S90" s="646"/>
      <c r="T90" s="1189"/>
      <c r="V90" s="182"/>
      <c r="W90" s="1189"/>
      <c r="Y90" s="182"/>
      <c r="Z90" s="1189"/>
      <c r="AB90" s="1194"/>
      <c r="AC90" s="1193"/>
      <c r="AD90" s="1193"/>
      <c r="AE90" s="1193"/>
      <c r="AF90" s="1193"/>
      <c r="AG90" s="1193"/>
      <c r="AH90" s="1193"/>
      <c r="AI90" s="1193"/>
      <c r="AJ90" s="1193"/>
      <c r="AK90" s="1193"/>
      <c r="AL90" s="1193"/>
      <c r="AM90" s="1193"/>
      <c r="AN90" s="1193"/>
      <c r="AO90" s="1193"/>
      <c r="AP90" s="1193"/>
      <c r="AQ90" s="1193"/>
      <c r="AR90" s="1193"/>
      <c r="AS90" s="1193"/>
      <c r="AT90" s="1193"/>
      <c r="AU90" s="1193"/>
      <c r="AV90" s="1193"/>
      <c r="AW90" s="1193"/>
      <c r="AX90" s="1193"/>
      <c r="AY90" s="1193"/>
      <c r="AZ90" s="1193"/>
      <c r="BA90" s="1193"/>
      <c r="BB90" s="1193"/>
      <c r="BC90" s="1193"/>
      <c r="BD90" s="1193"/>
      <c r="BE90" s="1193"/>
      <c r="BF90" s="1193"/>
      <c r="BG90" s="1193"/>
      <c r="BH90" s="1193"/>
      <c r="BI90" s="1193"/>
      <c r="BJ90" s="1193"/>
      <c r="BK90" s="1193"/>
      <c r="BL90" s="1193"/>
      <c r="BM90" s="1193"/>
      <c r="BN90" s="1193"/>
      <c r="BO90" s="1193"/>
      <c r="BP90" s="1193"/>
      <c r="BQ90" s="1193"/>
      <c r="BR90" s="1193"/>
      <c r="BS90" s="1193"/>
      <c r="BT90" s="1193"/>
      <c r="BU90" s="1193"/>
      <c r="BV90" s="1193"/>
      <c r="BW90" s="1193"/>
      <c r="BX90" s="1193"/>
      <c r="BY90" s="1193"/>
      <c r="BZ90" s="1193"/>
      <c r="CA90" s="1193"/>
      <c r="CB90" s="1193"/>
      <c r="CC90" s="1193"/>
      <c r="CD90" s="1193"/>
    </row>
    <row r="91" spans="1:82" s="1200" customFormat="1" ht="12.75" customHeight="1" x14ac:dyDescent="0.2">
      <c r="A91" s="1195"/>
      <c r="B91" s="1195"/>
      <c r="C91" s="1195"/>
      <c r="D91" s="1195"/>
      <c r="E91" s="1195"/>
      <c r="F91" s="180"/>
      <c r="G91" s="1195"/>
      <c r="H91" s="1195"/>
      <c r="I91" s="1196"/>
      <c r="J91" s="1196"/>
      <c r="K91" s="1196"/>
      <c r="L91" s="1195"/>
      <c r="M91" s="180"/>
      <c r="N91" s="1196"/>
      <c r="O91" s="1195"/>
      <c r="P91" s="180"/>
      <c r="Q91" s="1197"/>
      <c r="R91" s="1198"/>
      <c r="S91" s="641"/>
      <c r="T91" s="1196"/>
      <c r="U91" s="1195"/>
      <c r="V91" s="180"/>
      <c r="W91" s="1196"/>
      <c r="X91" s="1195"/>
      <c r="Y91" s="180"/>
      <c r="Z91" s="1196"/>
      <c r="AA91" s="1195"/>
      <c r="AB91" s="1199"/>
    </row>
    <row r="92" spans="1:82" s="1200" customFormat="1" ht="12.75" customHeight="1" x14ac:dyDescent="0.2">
      <c r="A92" s="1195"/>
      <c r="B92" s="1195"/>
      <c r="C92" s="1195"/>
      <c r="D92" s="1195"/>
      <c r="E92" s="1195"/>
      <c r="F92" s="180"/>
      <c r="G92" s="1195"/>
      <c r="H92" s="1195"/>
      <c r="I92" s="1196"/>
      <c r="J92" s="1196"/>
      <c r="K92" s="1196"/>
      <c r="L92" s="1195"/>
      <c r="M92" s="180"/>
      <c r="N92" s="1196"/>
      <c r="O92" s="1195"/>
      <c r="P92" s="180"/>
      <c r="Q92" s="1197"/>
      <c r="R92" s="1198"/>
      <c r="S92" s="641"/>
      <c r="T92" s="1196"/>
      <c r="U92" s="1195"/>
      <c r="V92" s="180"/>
      <c r="W92" s="1196"/>
      <c r="X92" s="1195"/>
      <c r="Y92" s="180"/>
      <c r="Z92" s="1196"/>
      <c r="AA92" s="1195"/>
      <c r="AB92" s="1199"/>
    </row>
    <row r="93" spans="1:82" s="1200" customFormat="1" ht="12.75" customHeight="1" x14ac:dyDescent="0.2">
      <c r="A93" s="1195"/>
      <c r="B93" s="1195"/>
      <c r="C93" s="1195"/>
      <c r="D93" s="1195"/>
      <c r="E93" s="1195"/>
      <c r="F93" s="180"/>
      <c r="G93" s="1195"/>
      <c r="H93" s="1195"/>
      <c r="I93" s="1196"/>
      <c r="J93" s="1196"/>
      <c r="K93" s="1196"/>
      <c r="L93" s="1195"/>
      <c r="M93" s="180"/>
      <c r="N93" s="1196"/>
      <c r="O93" s="1195"/>
      <c r="P93" s="180"/>
      <c r="Q93" s="1197"/>
      <c r="R93" s="1198"/>
      <c r="S93" s="641"/>
      <c r="T93" s="1196"/>
      <c r="U93" s="1195"/>
      <c r="V93" s="180"/>
      <c r="W93" s="1196"/>
      <c r="X93" s="1195"/>
      <c r="Y93" s="180"/>
      <c r="Z93" s="1196"/>
      <c r="AA93" s="1195"/>
      <c r="AB93" s="1199"/>
    </row>
    <row r="94" spans="1:82" s="1200" customFormat="1" ht="12.75" customHeight="1" x14ac:dyDescent="0.2">
      <c r="A94" s="1195"/>
      <c r="B94" s="1195"/>
      <c r="C94" s="1195"/>
      <c r="D94" s="1195"/>
      <c r="E94" s="1195"/>
      <c r="F94" s="180"/>
      <c r="G94" s="1195"/>
      <c r="H94" s="1195"/>
      <c r="I94" s="1196"/>
      <c r="J94" s="1196"/>
      <c r="K94" s="1196"/>
      <c r="L94" s="1195"/>
      <c r="M94" s="180"/>
      <c r="N94" s="1196"/>
      <c r="O94" s="1195"/>
      <c r="P94" s="180"/>
      <c r="Q94" s="1197"/>
      <c r="R94" s="1198"/>
      <c r="S94" s="641"/>
      <c r="T94" s="1196"/>
      <c r="U94" s="1195"/>
      <c r="V94" s="180"/>
      <c r="W94" s="1196"/>
      <c r="X94" s="1195"/>
      <c r="Y94" s="180"/>
      <c r="Z94" s="1196"/>
      <c r="AA94" s="1195"/>
      <c r="AB94" s="1199"/>
    </row>
    <row r="95" spans="1:82" s="1200" customFormat="1" ht="12.75" customHeight="1" x14ac:dyDescent="0.2">
      <c r="A95" s="1195"/>
      <c r="B95" s="1195"/>
      <c r="C95" s="1195"/>
      <c r="D95" s="1195"/>
      <c r="E95" s="1195"/>
      <c r="F95" s="180"/>
      <c r="G95" s="1195"/>
      <c r="H95" s="1195"/>
      <c r="I95" s="1196"/>
      <c r="J95" s="1196"/>
      <c r="K95" s="1196"/>
      <c r="L95" s="1195"/>
      <c r="M95" s="180"/>
      <c r="N95" s="1196"/>
      <c r="O95" s="1195"/>
      <c r="P95" s="180"/>
      <c r="Q95" s="1197"/>
      <c r="R95" s="1198"/>
      <c r="S95" s="641"/>
      <c r="T95" s="1196"/>
      <c r="U95" s="1195"/>
      <c r="V95" s="180"/>
      <c r="W95" s="1196"/>
      <c r="X95" s="1195"/>
      <c r="Y95" s="180"/>
      <c r="Z95" s="1196"/>
      <c r="AA95" s="1195"/>
      <c r="AB95" s="1199"/>
    </row>
    <row r="96" spans="1:82" s="1200" customFormat="1" ht="12.75" customHeight="1" x14ac:dyDescent="0.2">
      <c r="A96" s="1195"/>
      <c r="B96" s="1195"/>
      <c r="C96" s="1195"/>
      <c r="D96" s="1195"/>
      <c r="E96" s="1195"/>
      <c r="F96" s="180"/>
      <c r="G96" s="1195"/>
      <c r="H96" s="1195"/>
      <c r="I96" s="1196"/>
      <c r="J96" s="1196"/>
      <c r="K96" s="1196"/>
      <c r="L96" s="1195"/>
      <c r="M96" s="180"/>
      <c r="N96" s="1196"/>
      <c r="O96" s="1195"/>
      <c r="P96" s="180"/>
      <c r="Q96" s="1197"/>
      <c r="R96" s="1198"/>
      <c r="S96" s="641"/>
      <c r="T96" s="1196"/>
      <c r="U96" s="1195"/>
      <c r="V96" s="180"/>
      <c r="W96" s="1196"/>
      <c r="X96" s="1195"/>
      <c r="Y96" s="180"/>
      <c r="Z96" s="1196"/>
      <c r="AA96" s="1195"/>
      <c r="AB96" s="1199"/>
    </row>
    <row r="97" spans="1:28" s="1200" customFormat="1" ht="12.75" customHeight="1" x14ac:dyDescent="0.2">
      <c r="A97" s="1195"/>
      <c r="B97" s="1195"/>
      <c r="C97" s="1195"/>
      <c r="D97" s="1195"/>
      <c r="E97" s="1195"/>
      <c r="F97" s="180"/>
      <c r="G97" s="1195"/>
      <c r="H97" s="1195"/>
      <c r="I97" s="1196"/>
      <c r="J97" s="1196"/>
      <c r="K97" s="1196"/>
      <c r="L97" s="1195"/>
      <c r="M97" s="180"/>
      <c r="N97" s="1196"/>
      <c r="O97" s="1195"/>
      <c r="P97" s="180"/>
      <c r="Q97" s="1197"/>
      <c r="R97" s="1198"/>
      <c r="S97" s="641"/>
      <c r="T97" s="1196"/>
      <c r="U97" s="1195"/>
      <c r="V97" s="180"/>
      <c r="W97" s="1196"/>
      <c r="X97" s="1195"/>
      <c r="Y97" s="180"/>
      <c r="Z97" s="1196"/>
      <c r="AA97" s="1195"/>
      <c r="AB97" s="1199"/>
    </row>
    <row r="98" spans="1:28" s="1200" customFormat="1" ht="12.75" customHeight="1" x14ac:dyDescent="0.2">
      <c r="A98" s="1195"/>
      <c r="B98" s="1195"/>
      <c r="C98" s="1195"/>
      <c r="D98" s="1195"/>
      <c r="E98" s="1195"/>
      <c r="F98" s="180"/>
      <c r="G98" s="1195"/>
      <c r="H98" s="1195"/>
      <c r="I98" s="1196"/>
      <c r="J98" s="1196"/>
      <c r="K98" s="1196"/>
      <c r="L98" s="1195"/>
      <c r="M98" s="180"/>
      <c r="N98" s="1196"/>
      <c r="O98" s="1195"/>
      <c r="P98" s="180"/>
      <c r="Q98" s="1197"/>
      <c r="R98" s="1198"/>
      <c r="S98" s="641"/>
      <c r="T98" s="1196"/>
      <c r="U98" s="1195"/>
      <c r="V98" s="180"/>
      <c r="W98" s="1196"/>
      <c r="X98" s="1195"/>
      <c r="Y98" s="180"/>
      <c r="Z98" s="1196"/>
      <c r="AA98" s="1195"/>
      <c r="AB98" s="1199"/>
    </row>
    <row r="99" spans="1:28" s="1200" customFormat="1" ht="12.75" customHeight="1" x14ac:dyDescent="0.2">
      <c r="A99" s="1195"/>
      <c r="B99" s="1195"/>
      <c r="C99" s="1195"/>
      <c r="D99" s="1195"/>
      <c r="E99" s="1195"/>
      <c r="F99" s="180"/>
      <c r="G99" s="1195"/>
      <c r="H99" s="1195"/>
      <c r="I99" s="1196"/>
      <c r="J99" s="1196"/>
      <c r="K99" s="1196"/>
      <c r="L99" s="1195"/>
      <c r="M99" s="180"/>
      <c r="N99" s="1196"/>
      <c r="O99" s="1195"/>
      <c r="P99" s="180"/>
      <c r="Q99" s="1197"/>
      <c r="R99" s="1198"/>
      <c r="S99" s="641"/>
      <c r="T99" s="1196"/>
      <c r="U99" s="1195"/>
      <c r="V99" s="180"/>
      <c r="W99" s="1196"/>
      <c r="X99" s="1195"/>
      <c r="Y99" s="180"/>
      <c r="Z99" s="1196"/>
      <c r="AA99" s="1195"/>
      <c r="AB99" s="1199"/>
    </row>
    <row r="100" spans="1:28" s="1200" customFormat="1" ht="12.75" customHeight="1" x14ac:dyDescent="0.2">
      <c r="A100" s="1195"/>
      <c r="B100" s="1195"/>
      <c r="C100" s="1195"/>
      <c r="D100" s="1195"/>
      <c r="E100" s="1195"/>
      <c r="F100" s="180"/>
      <c r="G100" s="1195"/>
      <c r="H100" s="1195"/>
      <c r="I100" s="1196"/>
      <c r="J100" s="1196"/>
      <c r="K100" s="1196"/>
      <c r="L100" s="1195"/>
      <c r="M100" s="180"/>
      <c r="N100" s="1196"/>
      <c r="O100" s="1195"/>
      <c r="P100" s="180"/>
      <c r="Q100" s="1197"/>
      <c r="R100" s="1198"/>
      <c r="S100" s="641"/>
      <c r="T100" s="1196"/>
      <c r="U100" s="1195"/>
      <c r="V100" s="180"/>
      <c r="W100" s="1196"/>
      <c r="X100" s="1195"/>
      <c r="Y100" s="180"/>
      <c r="Z100" s="1196"/>
      <c r="AA100" s="1195"/>
      <c r="AB100" s="1199"/>
    </row>
    <row r="101" spans="1:28" s="1200" customFormat="1" ht="12.75" customHeight="1" x14ac:dyDescent="0.2">
      <c r="A101" s="1195"/>
      <c r="B101" s="1195"/>
      <c r="C101" s="1195"/>
      <c r="D101" s="1195"/>
      <c r="E101" s="1195"/>
      <c r="F101" s="180"/>
      <c r="G101" s="1195"/>
      <c r="H101" s="1195"/>
      <c r="I101" s="1196"/>
      <c r="J101" s="1196"/>
      <c r="K101" s="1196"/>
      <c r="L101" s="1195"/>
      <c r="M101" s="180"/>
      <c r="N101" s="1196"/>
      <c r="O101" s="1195"/>
      <c r="P101" s="180"/>
      <c r="Q101" s="1197"/>
      <c r="R101" s="1198"/>
      <c r="S101" s="641"/>
      <c r="T101" s="1196"/>
      <c r="U101" s="1195"/>
      <c r="V101" s="180"/>
      <c r="W101" s="1196"/>
      <c r="X101" s="1195"/>
      <c r="Y101" s="180"/>
      <c r="Z101" s="1196"/>
      <c r="AA101" s="1195"/>
      <c r="AB101" s="1199"/>
    </row>
    <row r="102" spans="1:28" s="1200" customFormat="1" ht="12.75" customHeight="1" x14ac:dyDescent="0.2">
      <c r="A102" s="1195"/>
      <c r="B102" s="1195"/>
      <c r="C102" s="1195"/>
      <c r="D102" s="1195"/>
      <c r="E102" s="1195"/>
      <c r="F102" s="180"/>
      <c r="G102" s="1195"/>
      <c r="H102" s="1195"/>
      <c r="I102" s="1196"/>
      <c r="J102" s="1196"/>
      <c r="K102" s="1196"/>
      <c r="L102" s="1195"/>
      <c r="M102" s="180"/>
      <c r="N102" s="1196"/>
      <c r="O102" s="1195"/>
      <c r="P102" s="180"/>
      <c r="Q102" s="1197"/>
      <c r="R102" s="1198"/>
      <c r="S102" s="641"/>
      <c r="T102" s="1196"/>
      <c r="U102" s="1195"/>
      <c r="V102" s="180"/>
      <c r="W102" s="1196"/>
      <c r="X102" s="1195"/>
      <c r="Y102" s="180"/>
      <c r="Z102" s="1196"/>
      <c r="AA102" s="1195"/>
      <c r="AB102" s="1199"/>
    </row>
    <row r="103" spans="1:28" s="1200" customFormat="1" ht="12.75" customHeight="1" x14ac:dyDescent="0.2">
      <c r="A103" s="1195"/>
      <c r="B103" s="1195"/>
      <c r="C103" s="1195"/>
      <c r="D103" s="1195"/>
      <c r="E103" s="1195"/>
      <c r="F103" s="180"/>
      <c r="G103" s="1195"/>
      <c r="H103" s="1195"/>
      <c r="I103" s="1196"/>
      <c r="J103" s="1196"/>
      <c r="K103" s="1196"/>
      <c r="L103" s="1195"/>
      <c r="M103" s="180"/>
      <c r="N103" s="1196"/>
      <c r="O103" s="1195"/>
      <c r="P103" s="180"/>
      <c r="Q103" s="1197"/>
      <c r="R103" s="1198"/>
      <c r="S103" s="641"/>
      <c r="T103" s="1196"/>
      <c r="U103" s="1195"/>
      <c r="V103" s="180"/>
      <c r="W103" s="1196"/>
      <c r="X103" s="1195"/>
      <c r="Y103" s="180"/>
      <c r="Z103" s="1196"/>
      <c r="AA103" s="1195"/>
      <c r="AB103" s="1199"/>
    </row>
    <row r="104" spans="1:28" s="1200" customFormat="1" ht="12.75" customHeight="1" x14ac:dyDescent="0.2">
      <c r="A104" s="1195"/>
      <c r="B104" s="1195"/>
      <c r="C104" s="1195"/>
      <c r="D104" s="1195"/>
      <c r="E104" s="1195"/>
      <c r="F104" s="180"/>
      <c r="G104" s="1195"/>
      <c r="H104" s="1195"/>
      <c r="I104" s="1196"/>
      <c r="J104" s="1196"/>
      <c r="K104" s="1196"/>
      <c r="L104" s="1195"/>
      <c r="M104" s="180"/>
      <c r="N104" s="1196"/>
      <c r="O104" s="1195"/>
      <c r="P104" s="180"/>
      <c r="Q104" s="1197"/>
      <c r="R104" s="1198"/>
      <c r="S104" s="641"/>
      <c r="T104" s="1196"/>
      <c r="U104" s="1195"/>
      <c r="V104" s="180"/>
      <c r="W104" s="1196"/>
      <c r="X104" s="1195"/>
      <c r="Y104" s="180"/>
      <c r="Z104" s="1196"/>
      <c r="AA104" s="1195"/>
      <c r="AB104" s="1199"/>
    </row>
    <row r="105" spans="1:28" s="1200" customFormat="1" ht="12.75" customHeight="1" x14ac:dyDescent="0.2">
      <c r="A105" s="1195"/>
      <c r="B105" s="1195"/>
      <c r="C105" s="1195"/>
      <c r="D105" s="1195"/>
      <c r="E105" s="1195"/>
      <c r="F105" s="180"/>
      <c r="G105" s="1195"/>
      <c r="H105" s="1195"/>
      <c r="I105" s="1196"/>
      <c r="J105" s="1196"/>
      <c r="K105" s="1196"/>
      <c r="L105" s="1195"/>
      <c r="M105" s="180"/>
      <c r="N105" s="1196"/>
      <c r="O105" s="1195"/>
      <c r="P105" s="180"/>
      <c r="Q105" s="1197"/>
      <c r="R105" s="1198"/>
      <c r="S105" s="641"/>
      <c r="T105" s="1196"/>
      <c r="U105" s="1195"/>
      <c r="V105" s="180"/>
      <c r="W105" s="1196"/>
      <c r="X105" s="1195"/>
      <c r="Y105" s="180"/>
      <c r="Z105" s="1196"/>
      <c r="AA105" s="1195"/>
      <c r="AB105" s="1199"/>
    </row>
    <row r="106" spans="1:28" s="1200" customFormat="1" ht="12.75" customHeight="1" x14ac:dyDescent="0.2">
      <c r="A106" s="1195"/>
      <c r="B106" s="1195"/>
      <c r="C106" s="1195"/>
      <c r="D106" s="1195"/>
      <c r="E106" s="1195"/>
      <c r="F106" s="180"/>
      <c r="G106" s="1195"/>
      <c r="H106" s="1195"/>
      <c r="I106" s="1196"/>
      <c r="J106" s="1196"/>
      <c r="K106" s="1196"/>
      <c r="L106" s="1195"/>
      <c r="M106" s="180"/>
      <c r="N106" s="1196"/>
      <c r="O106" s="1195"/>
      <c r="P106" s="180"/>
      <c r="Q106" s="1197"/>
      <c r="R106" s="1198"/>
      <c r="S106" s="641"/>
      <c r="T106" s="1196"/>
      <c r="U106" s="1195"/>
      <c r="V106" s="180"/>
      <c r="W106" s="1196"/>
      <c r="X106" s="1195"/>
      <c r="Y106" s="180"/>
      <c r="Z106" s="1196"/>
      <c r="AA106" s="1195"/>
      <c r="AB106" s="1199"/>
    </row>
    <row r="107" spans="1:28" s="1200" customFormat="1" ht="12.75" customHeight="1" x14ac:dyDescent="0.2">
      <c r="A107" s="1195"/>
      <c r="B107" s="1195"/>
      <c r="C107" s="1195"/>
      <c r="D107" s="1195"/>
      <c r="E107" s="1195"/>
      <c r="F107" s="180"/>
      <c r="G107" s="1195"/>
      <c r="H107" s="1195"/>
      <c r="I107" s="1196"/>
      <c r="J107" s="1196"/>
      <c r="K107" s="1196"/>
      <c r="L107" s="1195"/>
      <c r="M107" s="180"/>
      <c r="N107" s="1196"/>
      <c r="O107" s="1195"/>
      <c r="P107" s="180"/>
      <c r="Q107" s="1197"/>
      <c r="R107" s="1198"/>
      <c r="S107" s="641"/>
      <c r="T107" s="1196"/>
      <c r="U107" s="1195"/>
      <c r="V107" s="180"/>
      <c r="W107" s="1196"/>
      <c r="X107" s="1195"/>
      <c r="Y107" s="180"/>
      <c r="Z107" s="1196"/>
      <c r="AA107" s="1195"/>
      <c r="AB107" s="1199"/>
    </row>
    <row r="108" spans="1:28" s="1200" customFormat="1" ht="12.75" customHeight="1" x14ac:dyDescent="0.2">
      <c r="A108" s="1195"/>
      <c r="B108" s="1195"/>
      <c r="C108" s="1195"/>
      <c r="D108" s="1195"/>
      <c r="E108" s="1195"/>
      <c r="F108" s="180"/>
      <c r="G108" s="1195"/>
      <c r="H108" s="1195"/>
      <c r="I108" s="1196"/>
      <c r="J108" s="1196"/>
      <c r="K108" s="1196"/>
      <c r="L108" s="1195"/>
      <c r="M108" s="180"/>
      <c r="N108" s="1196"/>
      <c r="O108" s="1195"/>
      <c r="P108" s="180"/>
      <c r="Q108" s="1197"/>
      <c r="R108" s="1198"/>
      <c r="S108" s="641"/>
      <c r="T108" s="1196"/>
      <c r="U108" s="1195"/>
      <c r="V108" s="180"/>
      <c r="W108" s="1196"/>
      <c r="X108" s="1195"/>
      <c r="Y108" s="180"/>
      <c r="Z108" s="1196"/>
      <c r="AA108" s="1195"/>
      <c r="AB108" s="1199"/>
    </row>
    <row r="109" spans="1:28" s="1200" customFormat="1" ht="12.75" customHeight="1" x14ac:dyDescent="0.2">
      <c r="A109" s="1195"/>
      <c r="B109" s="1195"/>
      <c r="C109" s="1195"/>
      <c r="D109" s="1195"/>
      <c r="E109" s="1195"/>
      <c r="F109" s="180"/>
      <c r="G109" s="1195"/>
      <c r="H109" s="1195"/>
      <c r="I109" s="1196"/>
      <c r="J109" s="1196"/>
      <c r="K109" s="1196"/>
      <c r="L109" s="1195"/>
      <c r="M109" s="180"/>
      <c r="N109" s="1196"/>
      <c r="O109" s="1195"/>
      <c r="P109" s="180"/>
      <c r="Q109" s="1197"/>
      <c r="R109" s="1198"/>
      <c r="S109" s="641"/>
      <c r="T109" s="1196"/>
      <c r="U109" s="1195"/>
      <c r="V109" s="180"/>
      <c r="W109" s="1196"/>
      <c r="X109" s="1195"/>
      <c r="Y109" s="180"/>
      <c r="Z109" s="1196"/>
      <c r="AA109" s="1195"/>
      <c r="AB109" s="1199"/>
    </row>
    <row r="110" spans="1:28" s="1200" customFormat="1" ht="12.75" customHeight="1" x14ac:dyDescent="0.2">
      <c r="A110" s="1195"/>
      <c r="B110" s="1195"/>
      <c r="C110" s="1195"/>
      <c r="D110" s="1195"/>
      <c r="E110" s="1195"/>
      <c r="F110" s="180"/>
      <c r="G110" s="1195"/>
      <c r="H110" s="1195"/>
      <c r="I110" s="1196"/>
      <c r="J110" s="1196"/>
      <c r="K110" s="1196"/>
      <c r="L110" s="1195"/>
      <c r="M110" s="180"/>
      <c r="N110" s="1196"/>
      <c r="O110" s="1195"/>
      <c r="P110" s="180"/>
      <c r="Q110" s="1197"/>
      <c r="R110" s="1198"/>
      <c r="S110" s="641"/>
      <c r="T110" s="1196"/>
      <c r="U110" s="1195"/>
      <c r="V110" s="180"/>
      <c r="W110" s="1196"/>
      <c r="X110" s="1195"/>
      <c r="Y110" s="180"/>
      <c r="Z110" s="1196"/>
      <c r="AA110" s="1195"/>
      <c r="AB110" s="1199"/>
    </row>
    <row r="111" spans="1:28" s="1200" customFormat="1" ht="12.75" customHeight="1" x14ac:dyDescent="0.2">
      <c r="A111" s="1195"/>
      <c r="B111" s="1195"/>
      <c r="C111" s="1195"/>
      <c r="D111" s="1195"/>
      <c r="E111" s="1195"/>
      <c r="F111" s="180"/>
      <c r="G111" s="1195"/>
      <c r="H111" s="1195"/>
      <c r="I111" s="1196"/>
      <c r="J111" s="1196"/>
      <c r="K111" s="1196"/>
      <c r="L111" s="1195"/>
      <c r="M111" s="180"/>
      <c r="N111" s="1196"/>
      <c r="O111" s="1195"/>
      <c r="P111" s="180"/>
      <c r="Q111" s="1197"/>
      <c r="R111" s="1198"/>
      <c r="S111" s="641"/>
      <c r="T111" s="1196"/>
      <c r="U111" s="1195"/>
      <c r="V111" s="180"/>
      <c r="W111" s="1196"/>
      <c r="X111" s="1195"/>
      <c r="Y111" s="180"/>
      <c r="Z111" s="1196"/>
      <c r="AA111" s="1195"/>
      <c r="AB111" s="1199"/>
    </row>
    <row r="112" spans="1:28" s="1200" customFormat="1" ht="12.75" customHeight="1" x14ac:dyDescent="0.2">
      <c r="A112" s="1195"/>
      <c r="B112" s="1195"/>
      <c r="C112" s="1195"/>
      <c r="D112" s="1195"/>
      <c r="E112" s="1195"/>
      <c r="F112" s="180"/>
      <c r="G112" s="1195"/>
      <c r="H112" s="1195"/>
      <c r="I112" s="1196"/>
      <c r="J112" s="1196"/>
      <c r="K112" s="1196"/>
      <c r="L112" s="1195"/>
      <c r="M112" s="180"/>
      <c r="N112" s="1196"/>
      <c r="O112" s="1195"/>
      <c r="P112" s="180"/>
      <c r="Q112" s="1197"/>
      <c r="R112" s="1198"/>
      <c r="S112" s="641"/>
      <c r="T112" s="1196"/>
      <c r="U112" s="1195"/>
      <c r="V112" s="180"/>
      <c r="W112" s="1196"/>
      <c r="X112" s="1195"/>
      <c r="Y112" s="180"/>
      <c r="Z112" s="1196"/>
      <c r="AA112" s="1195"/>
      <c r="AB112" s="1199"/>
    </row>
    <row r="113" spans="1:28" s="1200" customFormat="1" ht="12.75" customHeight="1" x14ac:dyDescent="0.2">
      <c r="A113" s="1195"/>
      <c r="B113" s="1195"/>
      <c r="C113" s="1195"/>
      <c r="D113" s="1195"/>
      <c r="E113" s="1195"/>
      <c r="F113" s="180"/>
      <c r="G113" s="1195"/>
      <c r="H113" s="1195"/>
      <c r="I113" s="1196"/>
      <c r="J113" s="1196"/>
      <c r="K113" s="1196"/>
      <c r="L113" s="1195"/>
      <c r="M113" s="180"/>
      <c r="N113" s="1196"/>
      <c r="O113" s="1195"/>
      <c r="P113" s="180"/>
      <c r="Q113" s="1197"/>
      <c r="R113" s="1198"/>
      <c r="S113" s="641"/>
      <c r="T113" s="1196"/>
      <c r="U113" s="1195"/>
      <c r="V113" s="180"/>
      <c r="W113" s="1196"/>
      <c r="X113" s="1195"/>
      <c r="Y113" s="180"/>
      <c r="Z113" s="1196"/>
      <c r="AA113" s="1195"/>
      <c r="AB113" s="1199"/>
    </row>
    <row r="114" spans="1:28" s="1200" customFormat="1" ht="12.75" customHeight="1" x14ac:dyDescent="0.2">
      <c r="A114" s="1195"/>
      <c r="B114" s="1195"/>
      <c r="C114" s="1195"/>
      <c r="D114" s="1195"/>
      <c r="E114" s="1195"/>
      <c r="F114" s="180"/>
      <c r="G114" s="1195"/>
      <c r="H114" s="1195"/>
      <c r="I114" s="1196"/>
      <c r="J114" s="1196"/>
      <c r="K114" s="1196"/>
      <c r="L114" s="1195"/>
      <c r="M114" s="180"/>
      <c r="N114" s="1196"/>
      <c r="O114" s="1195"/>
      <c r="P114" s="180"/>
      <c r="Q114" s="1197"/>
      <c r="R114" s="1198"/>
      <c r="S114" s="641"/>
      <c r="T114" s="1196"/>
      <c r="U114" s="1195"/>
      <c r="V114" s="180"/>
      <c r="W114" s="1196"/>
      <c r="X114" s="1195"/>
      <c r="Y114" s="180"/>
      <c r="Z114" s="1196"/>
      <c r="AA114" s="1195"/>
      <c r="AB114" s="1199"/>
    </row>
    <row r="115" spans="1:28" s="1200" customFormat="1" ht="12.75" customHeight="1" x14ac:dyDescent="0.2">
      <c r="A115" s="1195"/>
      <c r="B115" s="1195"/>
      <c r="C115" s="1195"/>
      <c r="D115" s="1195"/>
      <c r="E115" s="1195"/>
      <c r="F115" s="180"/>
      <c r="G115" s="1195"/>
      <c r="H115" s="1195"/>
      <c r="I115" s="1196"/>
      <c r="J115" s="1196"/>
      <c r="K115" s="1196"/>
      <c r="L115" s="1195"/>
      <c r="M115" s="180"/>
      <c r="N115" s="1196"/>
      <c r="O115" s="1195"/>
      <c r="P115" s="180"/>
      <c r="Q115" s="1197"/>
      <c r="R115" s="1198"/>
      <c r="S115" s="641"/>
      <c r="T115" s="1196"/>
      <c r="U115" s="1195"/>
      <c r="V115" s="180"/>
      <c r="W115" s="1196"/>
      <c r="X115" s="1195"/>
      <c r="Y115" s="180"/>
      <c r="Z115" s="1196"/>
      <c r="AA115" s="1195"/>
      <c r="AB115" s="1199"/>
    </row>
    <row r="116" spans="1:28" s="1200" customFormat="1" ht="12.75" customHeight="1" x14ac:dyDescent="0.2">
      <c r="A116" s="1195"/>
      <c r="B116" s="1195"/>
      <c r="C116" s="1195"/>
      <c r="D116" s="1195"/>
      <c r="E116" s="1195"/>
      <c r="F116" s="180"/>
      <c r="G116" s="1195"/>
      <c r="H116" s="1195"/>
      <c r="I116" s="1196"/>
      <c r="J116" s="1196"/>
      <c r="K116" s="1196"/>
      <c r="L116" s="1195"/>
      <c r="M116" s="180"/>
      <c r="N116" s="1196"/>
      <c r="O116" s="1195"/>
      <c r="P116" s="180"/>
      <c r="Q116" s="1197"/>
      <c r="R116" s="1198"/>
      <c r="S116" s="641"/>
      <c r="T116" s="1196"/>
      <c r="U116" s="1195"/>
      <c r="V116" s="180"/>
      <c r="W116" s="1196"/>
      <c r="X116" s="1195"/>
      <c r="Y116" s="180"/>
      <c r="Z116" s="1196"/>
      <c r="AA116" s="1195"/>
      <c r="AB116" s="1199"/>
    </row>
    <row r="117" spans="1:28" s="1200" customFormat="1" ht="12.75" customHeight="1" x14ac:dyDescent="0.2">
      <c r="A117" s="1195"/>
      <c r="B117" s="1195"/>
      <c r="C117" s="1195"/>
      <c r="D117" s="1195"/>
      <c r="E117" s="1195"/>
      <c r="F117" s="180"/>
      <c r="G117" s="1195"/>
      <c r="H117" s="1195"/>
      <c r="I117" s="1196"/>
      <c r="J117" s="1196"/>
      <c r="K117" s="1196"/>
      <c r="L117" s="1195"/>
      <c r="M117" s="180"/>
      <c r="N117" s="1196"/>
      <c r="O117" s="1195"/>
      <c r="P117" s="180"/>
      <c r="Q117" s="1197"/>
      <c r="R117" s="1198"/>
      <c r="S117" s="641"/>
      <c r="T117" s="1196"/>
      <c r="U117" s="1195"/>
      <c r="V117" s="180"/>
      <c r="W117" s="1196"/>
      <c r="X117" s="1195"/>
      <c r="Y117" s="180"/>
      <c r="Z117" s="1196"/>
      <c r="AA117" s="1195"/>
      <c r="AB117" s="1199"/>
    </row>
    <row r="118" spans="1:28" s="1200" customFormat="1" ht="12.75" customHeight="1" x14ac:dyDescent="0.2">
      <c r="A118" s="1195"/>
      <c r="B118" s="1195"/>
      <c r="C118" s="1195"/>
      <c r="D118" s="1195"/>
      <c r="E118" s="1195"/>
      <c r="F118" s="180"/>
      <c r="G118" s="1195"/>
      <c r="H118" s="1195"/>
      <c r="I118" s="1196"/>
      <c r="J118" s="1196"/>
      <c r="K118" s="1196"/>
      <c r="L118" s="1195"/>
      <c r="M118" s="180"/>
      <c r="N118" s="1196"/>
      <c r="O118" s="1195"/>
      <c r="P118" s="180"/>
      <c r="Q118" s="1197"/>
      <c r="R118" s="1198"/>
      <c r="S118" s="641"/>
      <c r="T118" s="1196"/>
      <c r="U118" s="1195"/>
      <c r="V118" s="180"/>
      <c r="W118" s="1196"/>
      <c r="X118" s="1195"/>
      <c r="Y118" s="180"/>
      <c r="Z118" s="1196"/>
      <c r="AA118" s="1195"/>
      <c r="AB118" s="1199"/>
    </row>
    <row r="119" spans="1:28" s="1200" customFormat="1" ht="12.75" customHeight="1" x14ac:dyDescent="0.2">
      <c r="A119" s="1195"/>
      <c r="B119" s="1195"/>
      <c r="C119" s="1195"/>
      <c r="D119" s="1195"/>
      <c r="E119" s="1195"/>
      <c r="F119" s="180"/>
      <c r="G119" s="1195"/>
      <c r="H119" s="1195"/>
      <c r="I119" s="1196"/>
      <c r="J119" s="1196"/>
      <c r="K119" s="1196"/>
      <c r="L119" s="1195"/>
      <c r="M119" s="180"/>
      <c r="N119" s="1196"/>
      <c r="O119" s="1195"/>
      <c r="P119" s="180"/>
      <c r="Q119" s="1197"/>
      <c r="R119" s="1198"/>
      <c r="S119" s="641"/>
      <c r="T119" s="1196"/>
      <c r="U119" s="1195"/>
      <c r="V119" s="180"/>
      <c r="W119" s="1196"/>
      <c r="X119" s="1195"/>
      <c r="Y119" s="180"/>
      <c r="Z119" s="1196"/>
      <c r="AA119" s="1195"/>
      <c r="AB119" s="1199"/>
    </row>
    <row r="120" spans="1:28" s="1200" customFormat="1" ht="12.75" customHeight="1" x14ac:dyDescent="0.2">
      <c r="A120" s="1195"/>
      <c r="B120" s="1195"/>
      <c r="C120" s="1195"/>
      <c r="D120" s="1195"/>
      <c r="E120" s="1195"/>
      <c r="F120" s="180"/>
      <c r="G120" s="1195"/>
      <c r="H120" s="1195"/>
      <c r="I120" s="1196"/>
      <c r="J120" s="1196"/>
      <c r="K120" s="1196"/>
      <c r="L120" s="1195"/>
      <c r="M120" s="180"/>
      <c r="N120" s="1196"/>
      <c r="O120" s="1195"/>
      <c r="P120" s="180"/>
      <c r="Q120" s="1197"/>
      <c r="R120" s="1198"/>
      <c r="S120" s="641"/>
      <c r="T120" s="1196"/>
      <c r="U120" s="1195"/>
      <c r="V120" s="180"/>
      <c r="W120" s="1196"/>
      <c r="X120" s="1195"/>
      <c r="Y120" s="180"/>
      <c r="Z120" s="1196"/>
      <c r="AA120" s="1195"/>
      <c r="AB120" s="1199"/>
    </row>
    <row r="121" spans="1:28" s="1200" customFormat="1" ht="12.75" customHeight="1" x14ac:dyDescent="0.2">
      <c r="A121" s="1195"/>
      <c r="B121" s="1195"/>
      <c r="C121" s="1195"/>
      <c r="D121" s="1195"/>
      <c r="E121" s="1195"/>
      <c r="F121" s="180"/>
      <c r="G121" s="1195"/>
      <c r="H121" s="1195"/>
      <c r="I121" s="1196"/>
      <c r="J121" s="1196"/>
      <c r="K121" s="1196"/>
      <c r="L121" s="1195"/>
      <c r="M121" s="180"/>
      <c r="N121" s="1196"/>
      <c r="O121" s="1195"/>
      <c r="P121" s="180"/>
      <c r="Q121" s="1197"/>
      <c r="R121" s="1198"/>
      <c r="S121" s="641"/>
      <c r="T121" s="1196"/>
      <c r="U121" s="1195"/>
      <c r="V121" s="180"/>
      <c r="W121" s="1196"/>
      <c r="X121" s="1195"/>
      <c r="Y121" s="180"/>
      <c r="Z121" s="1196"/>
      <c r="AA121" s="1195"/>
      <c r="AB121" s="1199"/>
    </row>
    <row r="122" spans="1:28" s="1200" customFormat="1" ht="12.75" customHeight="1" x14ac:dyDescent="0.2">
      <c r="A122" s="1195"/>
      <c r="B122" s="1195"/>
      <c r="C122" s="1195"/>
      <c r="D122" s="1195"/>
      <c r="E122" s="1195"/>
      <c r="F122" s="180"/>
      <c r="G122" s="1195"/>
      <c r="H122" s="1195"/>
      <c r="I122" s="1196"/>
      <c r="J122" s="1196"/>
      <c r="K122" s="1196"/>
      <c r="L122" s="1195"/>
      <c r="M122" s="180"/>
      <c r="N122" s="1196"/>
      <c r="O122" s="1195"/>
      <c r="P122" s="180"/>
      <c r="Q122" s="1197"/>
      <c r="R122" s="1198"/>
      <c r="S122" s="641"/>
      <c r="T122" s="1196"/>
      <c r="U122" s="1195"/>
      <c r="V122" s="180"/>
      <c r="W122" s="1196"/>
      <c r="X122" s="1195"/>
      <c r="Y122" s="180"/>
      <c r="Z122" s="1196"/>
      <c r="AA122" s="1195"/>
      <c r="AB122" s="1199"/>
    </row>
    <row r="123" spans="1:28" s="1200" customFormat="1" ht="12.75" customHeight="1" x14ac:dyDescent="0.2">
      <c r="A123" s="1195"/>
      <c r="B123" s="1195"/>
      <c r="C123" s="1195"/>
      <c r="D123" s="1195"/>
      <c r="E123" s="1195"/>
      <c r="F123" s="180"/>
      <c r="G123" s="1195"/>
      <c r="H123" s="1195"/>
      <c r="I123" s="1196"/>
      <c r="J123" s="1196"/>
      <c r="K123" s="1196"/>
      <c r="L123" s="1195"/>
      <c r="M123" s="180"/>
      <c r="N123" s="1196"/>
      <c r="O123" s="1195"/>
      <c r="P123" s="180"/>
      <c r="Q123" s="1197"/>
      <c r="R123" s="1198"/>
      <c r="S123" s="641"/>
      <c r="T123" s="1196"/>
      <c r="U123" s="1195"/>
      <c r="V123" s="180"/>
      <c r="W123" s="1196"/>
      <c r="X123" s="1195"/>
      <c r="Y123" s="180"/>
      <c r="Z123" s="1196"/>
      <c r="AA123" s="1195"/>
      <c r="AB123" s="1199"/>
    </row>
    <row r="124" spans="1:28" s="1200" customFormat="1" ht="12.75" customHeight="1" x14ac:dyDescent="0.2">
      <c r="A124" s="1195"/>
      <c r="B124" s="1195"/>
      <c r="C124" s="1195"/>
      <c r="D124" s="1195"/>
      <c r="E124" s="1195"/>
      <c r="F124" s="180"/>
      <c r="G124" s="1195"/>
      <c r="H124" s="1195"/>
      <c r="I124" s="1196"/>
      <c r="J124" s="1196"/>
      <c r="K124" s="1196"/>
      <c r="L124" s="1195"/>
      <c r="M124" s="180"/>
      <c r="N124" s="1196"/>
      <c r="O124" s="1195"/>
      <c r="P124" s="180"/>
      <c r="Q124" s="1197"/>
      <c r="R124" s="1198"/>
      <c r="S124" s="641"/>
      <c r="T124" s="1196"/>
      <c r="U124" s="1195"/>
      <c r="V124" s="180"/>
      <c r="W124" s="1196"/>
      <c r="X124" s="1195"/>
      <c r="Y124" s="180"/>
      <c r="Z124" s="1196"/>
      <c r="AA124" s="1195"/>
      <c r="AB124" s="1199"/>
    </row>
    <row r="125" spans="1:28" s="1200" customFormat="1" ht="12.75" customHeight="1" x14ac:dyDescent="0.2">
      <c r="A125" s="1195"/>
      <c r="B125" s="1195"/>
      <c r="C125" s="1195"/>
      <c r="D125" s="1195"/>
      <c r="E125" s="1195"/>
      <c r="F125" s="180"/>
      <c r="G125" s="1195"/>
      <c r="H125" s="1195"/>
      <c r="I125" s="1196"/>
      <c r="J125" s="1196"/>
      <c r="K125" s="1196"/>
      <c r="L125" s="1195"/>
      <c r="M125" s="180"/>
      <c r="N125" s="1196"/>
      <c r="O125" s="1195"/>
      <c r="P125" s="180"/>
      <c r="Q125" s="1197"/>
      <c r="R125" s="1198"/>
      <c r="S125" s="641"/>
      <c r="T125" s="1196"/>
      <c r="U125" s="1195"/>
      <c r="V125" s="180"/>
      <c r="W125" s="1196"/>
      <c r="X125" s="1195"/>
      <c r="Y125" s="180"/>
      <c r="Z125" s="1196"/>
      <c r="AA125" s="1195"/>
      <c r="AB125" s="1199"/>
    </row>
    <row r="126" spans="1:28" s="1200" customFormat="1" ht="12.75" customHeight="1" x14ac:dyDescent="0.2">
      <c r="A126" s="1195"/>
      <c r="B126" s="1195"/>
      <c r="C126" s="1195"/>
      <c r="D126" s="1195"/>
      <c r="E126" s="1195"/>
      <c r="F126" s="180"/>
      <c r="G126" s="1195"/>
      <c r="H126" s="1195"/>
      <c r="I126" s="1196"/>
      <c r="J126" s="1196"/>
      <c r="K126" s="1196"/>
      <c r="L126" s="1195"/>
      <c r="M126" s="180"/>
      <c r="N126" s="1196"/>
      <c r="O126" s="1195"/>
      <c r="P126" s="180"/>
      <c r="Q126" s="1197"/>
      <c r="R126" s="1198"/>
      <c r="S126" s="641"/>
      <c r="T126" s="1196"/>
      <c r="U126" s="1195"/>
      <c r="V126" s="180"/>
      <c r="W126" s="1196"/>
      <c r="X126" s="1195"/>
      <c r="Y126" s="180"/>
      <c r="Z126" s="1196"/>
      <c r="AA126" s="1195"/>
      <c r="AB126" s="1199"/>
    </row>
    <row r="127" spans="1:28" s="1200" customFormat="1" ht="12.75" customHeight="1" x14ac:dyDescent="0.2">
      <c r="A127" s="1195"/>
      <c r="B127" s="1195"/>
      <c r="C127" s="1195"/>
      <c r="D127" s="1195"/>
      <c r="E127" s="1195"/>
      <c r="F127" s="180"/>
      <c r="G127" s="1195"/>
      <c r="H127" s="1195"/>
      <c r="I127" s="1196"/>
      <c r="J127" s="1196"/>
      <c r="K127" s="1196"/>
      <c r="L127" s="1195"/>
      <c r="M127" s="180"/>
      <c r="N127" s="1196"/>
      <c r="O127" s="1195"/>
      <c r="P127" s="180"/>
      <c r="Q127" s="1197"/>
      <c r="R127" s="1198"/>
      <c r="S127" s="641"/>
      <c r="T127" s="1196"/>
      <c r="U127" s="1195"/>
      <c r="V127" s="180"/>
      <c r="W127" s="1196"/>
      <c r="X127" s="1195"/>
      <c r="Y127" s="180"/>
      <c r="Z127" s="1196"/>
      <c r="AA127" s="1195"/>
      <c r="AB127" s="1199"/>
    </row>
    <row r="128" spans="1:28" s="1200" customFormat="1" ht="12.75" customHeight="1" x14ac:dyDescent="0.2">
      <c r="A128" s="1195"/>
      <c r="B128" s="1195"/>
      <c r="C128" s="1195"/>
      <c r="D128" s="1195"/>
      <c r="E128" s="1195"/>
      <c r="F128" s="180"/>
      <c r="G128" s="1195"/>
      <c r="H128" s="1195"/>
      <c r="I128" s="1196"/>
      <c r="J128" s="1196"/>
      <c r="K128" s="1196"/>
      <c r="L128" s="1195"/>
      <c r="M128" s="180"/>
      <c r="N128" s="1196"/>
      <c r="O128" s="1195"/>
      <c r="P128" s="180"/>
      <c r="Q128" s="1197"/>
      <c r="R128" s="1198"/>
      <c r="S128" s="641"/>
      <c r="T128" s="1196"/>
      <c r="U128" s="1195"/>
      <c r="V128" s="180"/>
      <c r="W128" s="1196"/>
      <c r="X128" s="1195"/>
      <c r="Y128" s="180"/>
      <c r="Z128" s="1196"/>
      <c r="AA128" s="1195"/>
      <c r="AB128" s="1199"/>
    </row>
    <row r="129" spans="1:28" s="1200" customFormat="1" ht="12.75" customHeight="1" x14ac:dyDescent="0.2">
      <c r="A129" s="1195"/>
      <c r="B129" s="1195"/>
      <c r="C129" s="1195"/>
      <c r="D129" s="1195"/>
      <c r="E129" s="1195"/>
      <c r="F129" s="180"/>
      <c r="G129" s="1195"/>
      <c r="H129" s="1195"/>
      <c r="I129" s="1196"/>
      <c r="J129" s="1196"/>
      <c r="K129" s="1196"/>
      <c r="L129" s="1195"/>
      <c r="M129" s="180"/>
      <c r="N129" s="1196"/>
      <c r="O129" s="1195"/>
      <c r="P129" s="180"/>
      <c r="Q129" s="1197"/>
      <c r="R129" s="1198"/>
      <c r="S129" s="641"/>
      <c r="T129" s="1196"/>
      <c r="U129" s="1195"/>
      <c r="V129" s="180"/>
      <c r="W129" s="1196"/>
      <c r="X129" s="1195"/>
      <c r="Y129" s="180"/>
      <c r="Z129" s="1196"/>
      <c r="AA129" s="1195"/>
      <c r="AB129" s="1199"/>
    </row>
    <row r="130" spans="1:28" s="1200" customFormat="1" ht="12.75" customHeight="1" x14ac:dyDescent="0.2">
      <c r="A130" s="1195"/>
      <c r="B130" s="1195"/>
      <c r="C130" s="1195"/>
      <c r="D130" s="1195"/>
      <c r="E130" s="1195"/>
      <c r="F130" s="180"/>
      <c r="G130" s="1195"/>
      <c r="H130" s="1195"/>
      <c r="I130" s="1196"/>
      <c r="J130" s="1196"/>
      <c r="K130" s="1196"/>
      <c r="L130" s="1195"/>
      <c r="M130" s="180"/>
      <c r="N130" s="1196"/>
      <c r="O130" s="1195"/>
      <c r="P130" s="180"/>
      <c r="Q130" s="1197"/>
      <c r="R130" s="1198"/>
      <c r="S130" s="641"/>
      <c r="T130" s="1196"/>
      <c r="U130" s="1195"/>
      <c r="V130" s="180"/>
      <c r="W130" s="1196"/>
      <c r="X130" s="1195"/>
      <c r="Y130" s="180"/>
      <c r="Z130" s="1196"/>
      <c r="AA130" s="1195"/>
      <c r="AB130" s="1199"/>
    </row>
    <row r="131" spans="1:28" s="1200" customFormat="1" ht="12.75" customHeight="1" x14ac:dyDescent="0.2">
      <c r="A131" s="1195"/>
      <c r="B131" s="1195"/>
      <c r="C131" s="1195"/>
      <c r="D131" s="1195"/>
      <c r="E131" s="1195"/>
      <c r="F131" s="180"/>
      <c r="G131" s="1195"/>
      <c r="H131" s="1195"/>
      <c r="I131" s="1196"/>
      <c r="J131" s="1196"/>
      <c r="K131" s="1196"/>
      <c r="L131" s="1195"/>
      <c r="M131" s="180"/>
      <c r="N131" s="1196"/>
      <c r="O131" s="1195"/>
      <c r="P131" s="180"/>
      <c r="Q131" s="1197"/>
      <c r="R131" s="1198"/>
      <c r="S131" s="641"/>
      <c r="T131" s="1196"/>
      <c r="U131" s="1195"/>
      <c r="V131" s="180"/>
      <c r="W131" s="1196"/>
      <c r="X131" s="1195"/>
      <c r="Y131" s="180"/>
      <c r="Z131" s="1196"/>
      <c r="AA131" s="1195"/>
      <c r="AB131" s="1199"/>
    </row>
    <row r="132" spans="1:28" s="1200" customFormat="1" ht="12.75" customHeight="1" x14ac:dyDescent="0.2">
      <c r="A132" s="1195"/>
      <c r="B132" s="1195"/>
      <c r="C132" s="1195"/>
      <c r="D132" s="1195"/>
      <c r="E132" s="1195"/>
      <c r="F132" s="180"/>
      <c r="G132" s="1195"/>
      <c r="H132" s="1195"/>
      <c r="I132" s="1196"/>
      <c r="J132" s="1196"/>
      <c r="K132" s="1196"/>
      <c r="L132" s="1195"/>
      <c r="M132" s="180"/>
      <c r="N132" s="1196"/>
      <c r="O132" s="1195"/>
      <c r="P132" s="180"/>
      <c r="Q132" s="1197"/>
      <c r="R132" s="1198"/>
      <c r="S132" s="641"/>
      <c r="T132" s="1196"/>
      <c r="U132" s="1195"/>
      <c r="V132" s="180"/>
      <c r="W132" s="1196"/>
      <c r="X132" s="1195"/>
      <c r="Y132" s="180"/>
      <c r="Z132" s="1196"/>
      <c r="AA132" s="1195"/>
      <c r="AB132" s="1199"/>
    </row>
    <row r="133" spans="1:28" s="1200" customFormat="1" ht="12.75" customHeight="1" x14ac:dyDescent="0.2">
      <c r="A133" s="1195"/>
      <c r="B133" s="1195"/>
      <c r="C133" s="1195"/>
      <c r="D133" s="1195"/>
      <c r="E133" s="1195"/>
      <c r="F133" s="180"/>
      <c r="G133" s="1195"/>
      <c r="H133" s="1195"/>
      <c r="I133" s="1196"/>
      <c r="J133" s="1196"/>
      <c r="K133" s="1196"/>
      <c r="L133" s="1195"/>
      <c r="M133" s="180"/>
      <c r="N133" s="1196"/>
      <c r="O133" s="1195"/>
      <c r="P133" s="180"/>
      <c r="Q133" s="1197"/>
      <c r="R133" s="1198"/>
      <c r="S133" s="641"/>
      <c r="T133" s="1196"/>
      <c r="U133" s="1195"/>
      <c r="V133" s="180"/>
      <c r="W133" s="1196"/>
      <c r="X133" s="1195"/>
      <c r="Y133" s="180"/>
      <c r="Z133" s="1196"/>
      <c r="AA133" s="1195"/>
      <c r="AB133" s="1199"/>
    </row>
    <row r="134" spans="1:28" s="1200" customFormat="1" ht="12.75" customHeight="1" x14ac:dyDescent="0.2">
      <c r="A134" s="1195"/>
      <c r="B134" s="1195"/>
      <c r="C134" s="1195"/>
      <c r="D134" s="1195"/>
      <c r="E134" s="1195"/>
      <c r="F134" s="180"/>
      <c r="G134" s="1195"/>
      <c r="H134" s="1195"/>
      <c r="I134" s="1196"/>
      <c r="J134" s="1196"/>
      <c r="K134" s="1196"/>
      <c r="L134" s="1195"/>
      <c r="M134" s="180"/>
      <c r="N134" s="1196"/>
      <c r="O134" s="1195"/>
      <c r="P134" s="180"/>
      <c r="Q134" s="1197"/>
      <c r="R134" s="1198"/>
      <c r="S134" s="641"/>
      <c r="T134" s="1196"/>
      <c r="U134" s="1195"/>
      <c r="V134" s="180"/>
      <c r="W134" s="1196"/>
      <c r="X134" s="1195"/>
      <c r="Y134" s="180"/>
      <c r="Z134" s="1196"/>
      <c r="AA134" s="1195"/>
      <c r="AB134" s="1199"/>
    </row>
    <row r="135" spans="1:28" s="1200" customFormat="1" ht="12.75" customHeight="1" x14ac:dyDescent="0.2">
      <c r="A135" s="1195"/>
      <c r="B135" s="1195"/>
      <c r="C135" s="1195"/>
      <c r="D135" s="1195"/>
      <c r="E135" s="1195"/>
      <c r="F135" s="180"/>
      <c r="G135" s="1195"/>
      <c r="H135" s="1195"/>
      <c r="I135" s="1196"/>
      <c r="J135" s="1196"/>
      <c r="K135" s="1196"/>
      <c r="L135" s="1195"/>
      <c r="M135" s="180"/>
      <c r="N135" s="1196"/>
      <c r="O135" s="1195"/>
      <c r="P135" s="180"/>
      <c r="Q135" s="1197"/>
      <c r="R135" s="1198"/>
      <c r="S135" s="641"/>
      <c r="T135" s="1196"/>
      <c r="U135" s="1195"/>
      <c r="V135" s="180"/>
      <c r="W135" s="1196"/>
      <c r="X135" s="1195"/>
      <c r="Y135" s="180"/>
      <c r="Z135" s="1196"/>
      <c r="AA135" s="1195"/>
      <c r="AB135" s="1199"/>
    </row>
    <row r="136" spans="1:28" s="1200" customFormat="1" ht="12.75" customHeight="1" x14ac:dyDescent="0.2">
      <c r="A136" s="1195"/>
      <c r="B136" s="1195"/>
      <c r="C136" s="1195"/>
      <c r="D136" s="1195"/>
      <c r="E136" s="1195"/>
      <c r="F136" s="180"/>
      <c r="G136" s="1195"/>
      <c r="H136" s="1195"/>
      <c r="I136" s="1196"/>
      <c r="J136" s="1196"/>
      <c r="K136" s="1196"/>
      <c r="L136" s="1195"/>
      <c r="M136" s="180"/>
      <c r="N136" s="1196"/>
      <c r="O136" s="1195"/>
      <c r="P136" s="180"/>
      <c r="Q136" s="1197"/>
      <c r="R136" s="1198"/>
      <c r="S136" s="641"/>
      <c r="T136" s="1196"/>
      <c r="U136" s="1195"/>
      <c r="V136" s="180"/>
      <c r="W136" s="1196"/>
      <c r="X136" s="1195"/>
      <c r="Y136" s="180"/>
      <c r="Z136" s="1196"/>
      <c r="AA136" s="1195"/>
      <c r="AB136" s="1199"/>
    </row>
    <row r="137" spans="1:28" s="1200" customFormat="1" ht="12.75" customHeight="1" x14ac:dyDescent="0.2">
      <c r="A137" s="1195"/>
      <c r="B137" s="1195"/>
      <c r="C137" s="1195"/>
      <c r="D137" s="1195"/>
      <c r="E137" s="1195"/>
      <c r="F137" s="180"/>
      <c r="G137" s="1195"/>
      <c r="H137" s="1195"/>
      <c r="I137" s="1196"/>
      <c r="J137" s="1196"/>
      <c r="K137" s="1196"/>
      <c r="L137" s="1195"/>
      <c r="M137" s="180"/>
      <c r="N137" s="1196"/>
      <c r="O137" s="1195"/>
      <c r="P137" s="180"/>
      <c r="Q137" s="1197"/>
      <c r="R137" s="1198"/>
      <c r="S137" s="641"/>
      <c r="T137" s="1196"/>
      <c r="U137" s="1195"/>
      <c r="V137" s="180"/>
      <c r="W137" s="1196"/>
      <c r="X137" s="1195"/>
      <c r="Y137" s="180"/>
      <c r="Z137" s="1196"/>
      <c r="AA137" s="1195"/>
      <c r="AB137" s="1199"/>
    </row>
    <row r="138" spans="1:28" s="1200" customFormat="1" ht="12.75" customHeight="1" x14ac:dyDescent="0.2">
      <c r="A138" s="1195"/>
      <c r="B138" s="1195"/>
      <c r="C138" s="1195"/>
      <c r="D138" s="1195"/>
      <c r="E138" s="1195"/>
      <c r="F138" s="180"/>
      <c r="G138" s="1195"/>
      <c r="H138" s="1195"/>
      <c r="I138" s="1196"/>
      <c r="J138" s="1196"/>
      <c r="K138" s="1196"/>
      <c r="L138" s="1195"/>
      <c r="M138" s="180"/>
      <c r="N138" s="1196"/>
      <c r="O138" s="1195"/>
      <c r="P138" s="180"/>
      <c r="Q138" s="1197"/>
      <c r="R138" s="1198"/>
      <c r="S138" s="641"/>
      <c r="T138" s="1196"/>
      <c r="U138" s="1195"/>
      <c r="V138" s="180"/>
      <c r="W138" s="1196"/>
      <c r="X138" s="1195"/>
      <c r="Y138" s="180"/>
      <c r="Z138" s="1196"/>
      <c r="AA138" s="1195"/>
      <c r="AB138" s="1199"/>
    </row>
    <row r="139" spans="1:28" s="1200" customFormat="1" ht="12.75" customHeight="1" x14ac:dyDescent="0.2">
      <c r="A139" s="1195"/>
      <c r="B139" s="1195"/>
      <c r="C139" s="1195"/>
      <c r="D139" s="1195"/>
      <c r="E139" s="1195"/>
      <c r="F139" s="180"/>
      <c r="G139" s="1195"/>
      <c r="H139" s="1195"/>
      <c r="I139" s="1196"/>
      <c r="J139" s="1196"/>
      <c r="K139" s="1196"/>
      <c r="L139" s="1195"/>
      <c r="M139" s="180"/>
      <c r="N139" s="1196"/>
      <c r="O139" s="1195"/>
      <c r="P139" s="180"/>
      <c r="Q139" s="1197"/>
      <c r="R139" s="1198"/>
      <c r="S139" s="641"/>
      <c r="T139" s="1196"/>
      <c r="U139" s="1195"/>
      <c r="V139" s="180"/>
      <c r="W139" s="1196"/>
      <c r="X139" s="1195"/>
      <c r="Y139" s="180"/>
      <c r="Z139" s="1196"/>
      <c r="AA139" s="1195"/>
      <c r="AB139" s="1199"/>
    </row>
    <row r="140" spans="1:28" s="1200" customFormat="1" ht="12.75" customHeight="1" x14ac:dyDescent="0.2">
      <c r="A140" s="1195"/>
      <c r="B140" s="1195"/>
      <c r="C140" s="1195"/>
      <c r="D140" s="1195"/>
      <c r="E140" s="1195"/>
      <c r="F140" s="180"/>
      <c r="G140" s="1195"/>
      <c r="H140" s="1195"/>
      <c r="I140" s="1196"/>
      <c r="J140" s="1196"/>
      <c r="K140" s="1196"/>
      <c r="L140" s="1195"/>
      <c r="M140" s="180"/>
      <c r="N140" s="1196"/>
      <c r="O140" s="1195"/>
      <c r="P140" s="180"/>
      <c r="Q140" s="1197"/>
      <c r="R140" s="1198"/>
      <c r="S140" s="641"/>
      <c r="T140" s="1196"/>
      <c r="U140" s="1195"/>
      <c r="V140" s="180"/>
      <c r="W140" s="1196"/>
      <c r="X140" s="1195"/>
      <c r="Y140" s="180"/>
      <c r="Z140" s="1196"/>
      <c r="AA140" s="1195"/>
      <c r="AB140" s="1199"/>
    </row>
    <row r="141" spans="1:28" s="1200" customFormat="1" ht="12.75" customHeight="1" x14ac:dyDescent="0.2">
      <c r="A141" s="1195"/>
      <c r="B141" s="1195"/>
      <c r="C141" s="1195"/>
      <c r="D141" s="1195"/>
      <c r="E141" s="1195"/>
      <c r="F141" s="180"/>
      <c r="G141" s="1195"/>
      <c r="H141" s="1195"/>
      <c r="I141" s="1196"/>
      <c r="J141" s="1196"/>
      <c r="K141" s="1196"/>
      <c r="L141" s="1195"/>
      <c r="M141" s="180"/>
      <c r="N141" s="1196"/>
      <c r="O141" s="1195"/>
      <c r="P141" s="180"/>
      <c r="Q141" s="1197"/>
      <c r="R141" s="1198"/>
      <c r="S141" s="641"/>
      <c r="T141" s="1196"/>
      <c r="U141" s="1195"/>
      <c r="V141" s="180"/>
      <c r="W141" s="1196"/>
      <c r="X141" s="1195"/>
      <c r="Y141" s="180"/>
      <c r="Z141" s="1196"/>
      <c r="AA141" s="1195"/>
      <c r="AB141" s="1199"/>
    </row>
    <row r="142" spans="1:28" s="1200" customFormat="1" ht="12.75" customHeight="1" x14ac:dyDescent="0.2">
      <c r="A142" s="1195"/>
      <c r="B142" s="1195"/>
      <c r="C142" s="1195"/>
      <c r="D142" s="1195"/>
      <c r="E142" s="1195"/>
      <c r="F142" s="180"/>
      <c r="G142" s="1195"/>
      <c r="H142" s="1195"/>
      <c r="I142" s="1196"/>
      <c r="J142" s="1196"/>
      <c r="K142" s="1196"/>
      <c r="L142" s="1195"/>
      <c r="M142" s="180"/>
      <c r="N142" s="1196"/>
      <c r="O142" s="1195"/>
      <c r="P142" s="180"/>
      <c r="Q142" s="1197"/>
      <c r="R142" s="1198"/>
      <c r="S142" s="641"/>
      <c r="T142" s="1196"/>
      <c r="U142" s="1195"/>
      <c r="V142" s="180"/>
      <c r="W142" s="1196"/>
      <c r="X142" s="1195"/>
      <c r="Y142" s="180"/>
      <c r="Z142" s="1196"/>
      <c r="AA142" s="1195"/>
      <c r="AB142" s="1199"/>
    </row>
    <row r="143" spans="1:28" s="1200" customFormat="1" ht="12.75" customHeight="1" x14ac:dyDescent="0.2">
      <c r="A143" s="1195"/>
      <c r="B143" s="1195"/>
      <c r="C143" s="1195"/>
      <c r="D143" s="1195"/>
      <c r="E143" s="1195"/>
      <c r="F143" s="180"/>
      <c r="G143" s="1195"/>
      <c r="H143" s="1195"/>
      <c r="I143" s="1196"/>
      <c r="J143" s="1196"/>
      <c r="K143" s="1196"/>
      <c r="L143" s="1195"/>
      <c r="M143" s="180"/>
      <c r="N143" s="1196"/>
      <c r="O143" s="1195"/>
      <c r="P143" s="180"/>
      <c r="Q143" s="1197"/>
      <c r="R143" s="1198"/>
      <c r="S143" s="641"/>
      <c r="T143" s="1196"/>
      <c r="U143" s="1195"/>
      <c r="V143" s="180"/>
      <c r="W143" s="1196"/>
      <c r="X143" s="1195"/>
      <c r="Y143" s="180"/>
      <c r="Z143" s="1196"/>
      <c r="AA143" s="1195"/>
      <c r="AB143" s="1199"/>
    </row>
    <row r="144" spans="1:28" s="1200" customFormat="1" ht="12.75" customHeight="1" x14ac:dyDescent="0.2">
      <c r="A144" s="1195"/>
      <c r="B144" s="1195"/>
      <c r="C144" s="1195"/>
      <c r="D144" s="1195"/>
      <c r="E144" s="1195"/>
      <c r="F144" s="180"/>
      <c r="G144" s="1195"/>
      <c r="H144" s="1195"/>
      <c r="I144" s="1196"/>
      <c r="J144" s="1196"/>
      <c r="K144" s="1196"/>
      <c r="L144" s="1195"/>
      <c r="M144" s="180"/>
      <c r="N144" s="1196"/>
      <c r="O144" s="1195"/>
      <c r="P144" s="180"/>
      <c r="Q144" s="1197"/>
      <c r="R144" s="1198"/>
      <c r="S144" s="641"/>
      <c r="T144" s="1196"/>
      <c r="U144" s="1195"/>
      <c r="V144" s="180"/>
      <c r="W144" s="1196"/>
      <c r="X144" s="1195"/>
      <c r="Y144" s="180"/>
      <c r="Z144" s="1196"/>
      <c r="AA144" s="1195"/>
      <c r="AB144" s="1199"/>
    </row>
    <row r="145" spans="1:28" s="1200" customFormat="1" ht="12.75" customHeight="1" x14ac:dyDescent="0.2">
      <c r="A145" s="1195"/>
      <c r="B145" s="1195"/>
      <c r="C145" s="1195"/>
      <c r="D145" s="1195"/>
      <c r="E145" s="1195"/>
      <c r="F145" s="180"/>
      <c r="G145" s="1195"/>
      <c r="H145" s="1195"/>
      <c r="I145" s="1196"/>
      <c r="J145" s="1196"/>
      <c r="K145" s="1196"/>
      <c r="L145" s="1195"/>
      <c r="M145" s="180"/>
      <c r="N145" s="1196"/>
      <c r="O145" s="1195"/>
      <c r="P145" s="180"/>
      <c r="Q145" s="1197"/>
      <c r="R145" s="1198"/>
      <c r="S145" s="641"/>
      <c r="T145" s="1196"/>
      <c r="U145" s="1195"/>
      <c r="V145" s="180"/>
      <c r="W145" s="1196"/>
      <c r="X145" s="1195"/>
      <c r="Y145" s="180"/>
      <c r="Z145" s="1196"/>
      <c r="AA145" s="1195"/>
      <c r="AB145" s="1199"/>
    </row>
    <row r="146" spans="1:28" s="1200" customFormat="1" ht="12.75" customHeight="1" x14ac:dyDescent="0.2">
      <c r="A146" s="1195"/>
      <c r="B146" s="1195"/>
      <c r="C146" s="1195"/>
      <c r="D146" s="1195"/>
      <c r="E146" s="1195"/>
      <c r="F146" s="180"/>
      <c r="G146" s="1195"/>
      <c r="H146" s="1195"/>
      <c r="I146" s="1196"/>
      <c r="J146" s="1196"/>
      <c r="K146" s="1196"/>
      <c r="L146" s="1195"/>
      <c r="M146" s="180"/>
      <c r="N146" s="1196"/>
      <c r="O146" s="1195"/>
      <c r="P146" s="180"/>
      <c r="Q146" s="1197"/>
      <c r="R146" s="1198"/>
      <c r="S146" s="641"/>
      <c r="T146" s="1196"/>
      <c r="U146" s="1195"/>
      <c r="V146" s="180"/>
      <c r="W146" s="1196"/>
      <c r="X146" s="1195"/>
      <c r="Y146" s="180"/>
      <c r="Z146" s="1196"/>
      <c r="AA146" s="1195"/>
      <c r="AB146" s="1199"/>
    </row>
    <row r="147" spans="1:28" s="1200" customFormat="1" ht="12.75" customHeight="1" x14ac:dyDescent="0.2">
      <c r="A147" s="1195"/>
      <c r="B147" s="1195"/>
      <c r="C147" s="1195"/>
      <c r="D147" s="1195"/>
      <c r="E147" s="1195"/>
      <c r="F147" s="180"/>
      <c r="G147" s="1195"/>
      <c r="H147" s="1195"/>
      <c r="I147" s="1196"/>
      <c r="J147" s="1196"/>
      <c r="K147" s="1196"/>
      <c r="L147" s="1195"/>
      <c r="M147" s="180"/>
      <c r="N147" s="1196"/>
      <c r="O147" s="1195"/>
      <c r="P147" s="180"/>
      <c r="Q147" s="1197"/>
      <c r="R147" s="1198"/>
      <c r="S147" s="641"/>
      <c r="T147" s="1196"/>
      <c r="U147" s="1195"/>
      <c r="V147" s="180"/>
      <c r="W147" s="1196"/>
      <c r="X147" s="1195"/>
      <c r="Y147" s="180"/>
      <c r="Z147" s="1196"/>
      <c r="AA147" s="1195"/>
      <c r="AB147" s="1199"/>
    </row>
    <row r="148" spans="1:28" s="1200" customFormat="1" ht="12.75" customHeight="1" x14ac:dyDescent="0.2">
      <c r="A148" s="1195"/>
      <c r="B148" s="1195"/>
      <c r="C148" s="1195"/>
      <c r="D148" s="1195"/>
      <c r="E148" s="1195"/>
      <c r="F148" s="180"/>
      <c r="G148" s="1195"/>
      <c r="H148" s="1195"/>
      <c r="I148" s="1196"/>
      <c r="J148" s="1196"/>
      <c r="K148" s="1196"/>
      <c r="L148" s="1195"/>
      <c r="M148" s="180"/>
      <c r="N148" s="1196"/>
      <c r="O148" s="1195"/>
      <c r="P148" s="180"/>
      <c r="Q148" s="1197"/>
      <c r="R148" s="1198"/>
      <c r="S148" s="641"/>
      <c r="T148" s="1196"/>
      <c r="U148" s="1195"/>
      <c r="V148" s="180"/>
      <c r="W148" s="1196"/>
      <c r="X148" s="1195"/>
      <c r="Y148" s="180"/>
      <c r="Z148" s="1196"/>
      <c r="AA148" s="1195"/>
      <c r="AB148" s="1199"/>
    </row>
    <row r="149" spans="1:28" s="1200" customFormat="1" ht="12.75" customHeight="1" x14ac:dyDescent="0.2">
      <c r="A149" s="1195"/>
      <c r="B149" s="1195"/>
      <c r="C149" s="1195"/>
      <c r="D149" s="1195"/>
      <c r="E149" s="1195"/>
      <c r="F149" s="180"/>
      <c r="G149" s="1195"/>
      <c r="H149" s="1195"/>
      <c r="I149" s="1196"/>
      <c r="J149" s="1196"/>
      <c r="K149" s="1196"/>
      <c r="L149" s="1195"/>
      <c r="M149" s="180"/>
      <c r="N149" s="1196"/>
      <c r="O149" s="1195"/>
      <c r="P149" s="180"/>
      <c r="Q149" s="1197"/>
      <c r="R149" s="1198"/>
      <c r="S149" s="641"/>
      <c r="T149" s="1196"/>
      <c r="U149" s="1195"/>
      <c r="V149" s="180"/>
      <c r="W149" s="1196"/>
      <c r="X149" s="1195"/>
      <c r="Y149" s="180"/>
      <c r="Z149" s="1196"/>
      <c r="AA149" s="1195"/>
      <c r="AB149" s="1199"/>
    </row>
    <row r="150" spans="1:28" s="1200" customFormat="1" ht="12.75" customHeight="1" x14ac:dyDescent="0.2">
      <c r="A150" s="1195"/>
      <c r="B150" s="1195"/>
      <c r="C150" s="1195"/>
      <c r="D150" s="1195"/>
      <c r="E150" s="1195"/>
      <c r="F150" s="180"/>
      <c r="G150" s="1195"/>
      <c r="H150" s="1195"/>
      <c r="I150" s="1196"/>
      <c r="J150" s="1196"/>
      <c r="K150" s="1196"/>
      <c r="L150" s="1195"/>
      <c r="M150" s="180"/>
      <c r="N150" s="1196"/>
      <c r="O150" s="1195"/>
      <c r="P150" s="180"/>
      <c r="Q150" s="1197"/>
      <c r="R150" s="1198"/>
      <c r="S150" s="641"/>
      <c r="T150" s="1196"/>
      <c r="U150" s="1195"/>
      <c r="V150" s="180"/>
      <c r="W150" s="1196"/>
      <c r="X150" s="1195"/>
      <c r="Y150" s="180"/>
      <c r="Z150" s="1196"/>
      <c r="AA150" s="1195"/>
      <c r="AB150" s="1199"/>
    </row>
    <row r="151" spans="1:28" s="1200" customFormat="1" ht="12.75" customHeight="1" x14ac:dyDescent="0.2">
      <c r="A151" s="1195"/>
      <c r="B151" s="1195"/>
      <c r="C151" s="1195"/>
      <c r="D151" s="1195"/>
      <c r="E151" s="1195"/>
      <c r="F151" s="180"/>
      <c r="G151" s="1195"/>
      <c r="H151" s="1195"/>
      <c r="I151" s="1196"/>
      <c r="J151" s="1196"/>
      <c r="K151" s="1196"/>
      <c r="L151" s="1195"/>
      <c r="M151" s="180"/>
      <c r="N151" s="1196"/>
      <c r="O151" s="1195"/>
      <c r="P151" s="180"/>
      <c r="Q151" s="1197"/>
      <c r="R151" s="1198"/>
      <c r="S151" s="641"/>
      <c r="T151" s="1196"/>
      <c r="U151" s="1195"/>
      <c r="V151" s="180"/>
      <c r="W151" s="1196"/>
      <c r="X151" s="1195"/>
      <c r="Y151" s="180"/>
      <c r="Z151" s="1196"/>
      <c r="AA151" s="1195"/>
      <c r="AB151" s="1199"/>
    </row>
    <row r="152" spans="1:28" s="1200" customFormat="1" ht="12.75" customHeight="1" x14ac:dyDescent="0.2">
      <c r="A152" s="1195"/>
      <c r="B152" s="1195"/>
      <c r="C152" s="1195"/>
      <c r="D152" s="1195"/>
      <c r="E152" s="1195"/>
      <c r="F152" s="180"/>
      <c r="G152" s="1195"/>
      <c r="H152" s="1195"/>
      <c r="I152" s="1196"/>
      <c r="J152" s="1196"/>
      <c r="K152" s="1196"/>
      <c r="L152" s="1195"/>
      <c r="M152" s="180"/>
      <c r="N152" s="1196"/>
      <c r="O152" s="1195"/>
      <c r="P152" s="180"/>
      <c r="Q152" s="1197"/>
      <c r="R152" s="1198"/>
      <c r="S152" s="641"/>
      <c r="T152" s="1196"/>
      <c r="U152" s="1195"/>
      <c r="V152" s="180"/>
      <c r="W152" s="1196"/>
      <c r="X152" s="1195"/>
      <c r="Y152" s="180"/>
      <c r="Z152" s="1196"/>
      <c r="AA152" s="1195"/>
      <c r="AB152" s="1199"/>
    </row>
    <row r="153" spans="1:28" s="1200" customFormat="1" ht="12.75" customHeight="1" x14ac:dyDescent="0.2">
      <c r="A153" s="1195"/>
      <c r="B153" s="1195"/>
      <c r="C153" s="1195"/>
      <c r="D153" s="1195"/>
      <c r="E153" s="1195"/>
      <c r="F153" s="180"/>
      <c r="G153" s="1195"/>
      <c r="H153" s="1195"/>
      <c r="I153" s="1196"/>
      <c r="J153" s="1196"/>
      <c r="K153" s="1196"/>
      <c r="L153" s="1195"/>
      <c r="M153" s="180"/>
      <c r="N153" s="1196"/>
      <c r="O153" s="1195"/>
      <c r="P153" s="180"/>
      <c r="Q153" s="1197"/>
      <c r="R153" s="1198"/>
      <c r="S153" s="641"/>
      <c r="T153" s="1196"/>
      <c r="U153" s="1195"/>
      <c r="V153" s="180"/>
      <c r="W153" s="1196"/>
      <c r="X153" s="1195"/>
      <c r="Y153" s="180"/>
      <c r="Z153" s="1196"/>
      <c r="AA153" s="1195"/>
      <c r="AB153" s="1199"/>
    </row>
    <row r="154" spans="1:28" s="1200" customFormat="1" ht="12.75" customHeight="1" x14ac:dyDescent="0.2">
      <c r="A154" s="1195"/>
      <c r="B154" s="1195"/>
      <c r="C154" s="1195"/>
      <c r="D154" s="1195"/>
      <c r="E154" s="1195"/>
      <c r="F154" s="180"/>
      <c r="G154" s="1195"/>
      <c r="H154" s="1195"/>
      <c r="I154" s="1196"/>
      <c r="J154" s="1196"/>
      <c r="K154" s="1196"/>
      <c r="L154" s="1195"/>
      <c r="M154" s="180"/>
      <c r="N154" s="1196"/>
      <c r="O154" s="1195"/>
      <c r="P154" s="180"/>
      <c r="Q154" s="1197"/>
      <c r="R154" s="1198"/>
      <c r="S154" s="641"/>
      <c r="T154" s="1196"/>
      <c r="U154" s="1195"/>
      <c r="V154" s="180"/>
      <c r="W154" s="1196"/>
      <c r="X154" s="1195"/>
      <c r="Y154" s="180"/>
      <c r="Z154" s="1196"/>
      <c r="AA154" s="1195"/>
      <c r="AB154" s="1199"/>
    </row>
    <row r="155" spans="1:28" s="1200" customFormat="1" ht="12.75" customHeight="1" x14ac:dyDescent="0.2">
      <c r="A155" s="1195"/>
      <c r="B155" s="1195"/>
      <c r="C155" s="1195"/>
      <c r="D155" s="1195"/>
      <c r="E155" s="1195"/>
      <c r="F155" s="180"/>
      <c r="G155" s="1195"/>
      <c r="H155" s="1195"/>
      <c r="I155" s="1196"/>
      <c r="J155" s="1196"/>
      <c r="K155" s="1196"/>
      <c r="L155" s="1195"/>
      <c r="M155" s="180"/>
      <c r="N155" s="1196"/>
      <c r="O155" s="1195"/>
      <c r="P155" s="180"/>
      <c r="Q155" s="1197"/>
      <c r="R155" s="1198"/>
      <c r="S155" s="641"/>
      <c r="T155" s="1196"/>
      <c r="U155" s="1195"/>
      <c r="V155" s="180"/>
      <c r="W155" s="1196"/>
      <c r="X155" s="1195"/>
      <c r="Y155" s="180"/>
      <c r="Z155" s="1196"/>
      <c r="AA155" s="1195"/>
      <c r="AB155" s="1199"/>
    </row>
    <row r="156" spans="1:28" s="1200" customFormat="1" ht="12.75" customHeight="1" x14ac:dyDescent="0.2">
      <c r="A156" s="1195"/>
      <c r="B156" s="1195"/>
      <c r="C156" s="1195"/>
      <c r="D156" s="1195"/>
      <c r="E156" s="1195"/>
      <c r="F156" s="180"/>
      <c r="G156" s="1195"/>
      <c r="H156" s="1195"/>
      <c r="I156" s="1196"/>
      <c r="J156" s="1196"/>
      <c r="K156" s="1196"/>
      <c r="L156" s="1195"/>
      <c r="M156" s="180"/>
      <c r="N156" s="1196"/>
      <c r="O156" s="1195"/>
      <c r="P156" s="180"/>
      <c r="Q156" s="1197"/>
      <c r="R156" s="1198"/>
      <c r="S156" s="641"/>
      <c r="T156" s="1196"/>
      <c r="U156" s="1195"/>
      <c r="V156" s="180"/>
      <c r="W156" s="1196"/>
      <c r="X156" s="1195"/>
      <c r="Y156" s="180"/>
      <c r="Z156" s="1196"/>
      <c r="AA156" s="1195"/>
      <c r="AB156" s="1199"/>
    </row>
    <row r="157" spans="1:28" s="1200" customFormat="1" ht="12.75" customHeight="1" x14ac:dyDescent="0.2">
      <c r="A157" s="1195"/>
      <c r="B157" s="1195"/>
      <c r="C157" s="1195"/>
      <c r="D157" s="1195"/>
      <c r="E157" s="1195"/>
      <c r="F157" s="180"/>
      <c r="G157" s="1195"/>
      <c r="H157" s="1195"/>
      <c r="I157" s="1196"/>
      <c r="J157" s="1196"/>
      <c r="K157" s="1196"/>
      <c r="L157" s="1195"/>
      <c r="M157" s="180"/>
      <c r="N157" s="1196"/>
      <c r="O157" s="1195"/>
      <c r="P157" s="180"/>
      <c r="Q157" s="1197"/>
      <c r="R157" s="1198"/>
      <c r="S157" s="641"/>
      <c r="T157" s="1196"/>
      <c r="U157" s="1195"/>
      <c r="V157" s="180"/>
      <c r="W157" s="1196"/>
      <c r="X157" s="1195"/>
      <c r="Y157" s="180"/>
      <c r="Z157" s="1196"/>
      <c r="AA157" s="1195"/>
      <c r="AB157" s="1199"/>
    </row>
    <row r="158" spans="1:28" s="1200" customFormat="1" ht="12.75" customHeight="1" x14ac:dyDescent="0.2">
      <c r="A158" s="1195"/>
      <c r="B158" s="1195"/>
      <c r="C158" s="1195"/>
      <c r="D158" s="1195"/>
      <c r="E158" s="1195"/>
      <c r="F158" s="180"/>
      <c r="G158" s="1195"/>
      <c r="H158" s="1195"/>
      <c r="I158" s="1196"/>
      <c r="J158" s="1196"/>
      <c r="K158" s="1196"/>
      <c r="L158" s="1195"/>
      <c r="M158" s="180"/>
      <c r="N158" s="1196"/>
      <c r="O158" s="1195"/>
      <c r="P158" s="180"/>
      <c r="Q158" s="1197"/>
      <c r="R158" s="1198"/>
      <c r="S158" s="641"/>
      <c r="T158" s="1196"/>
      <c r="U158" s="1195"/>
      <c r="V158" s="180"/>
      <c r="W158" s="1196"/>
      <c r="X158" s="1195"/>
      <c r="Y158" s="180"/>
      <c r="Z158" s="1196"/>
      <c r="AA158" s="1195"/>
      <c r="AB158" s="1199"/>
    </row>
    <row r="159" spans="1:28" s="1200" customFormat="1" ht="12.75" customHeight="1" x14ac:dyDescent="0.2">
      <c r="A159" s="1195"/>
      <c r="B159" s="1195"/>
      <c r="C159" s="1195"/>
      <c r="D159" s="1195"/>
      <c r="E159" s="1195"/>
      <c r="F159" s="180"/>
      <c r="G159" s="1195"/>
      <c r="H159" s="1195"/>
      <c r="I159" s="1196"/>
      <c r="J159" s="1196"/>
      <c r="K159" s="1196"/>
      <c r="L159" s="1195"/>
      <c r="M159" s="180"/>
      <c r="N159" s="1196"/>
      <c r="O159" s="1195"/>
      <c r="P159" s="180"/>
      <c r="Q159" s="1197"/>
      <c r="R159" s="1198"/>
      <c r="S159" s="641"/>
      <c r="T159" s="1196"/>
      <c r="U159" s="1195"/>
      <c r="V159" s="180"/>
      <c r="W159" s="1196"/>
      <c r="X159" s="1195"/>
      <c r="Y159" s="180"/>
      <c r="Z159" s="1196"/>
      <c r="AA159" s="1195"/>
      <c r="AB159" s="1199"/>
    </row>
    <row r="160" spans="1:28" s="1200" customFormat="1" ht="12.75" customHeight="1" x14ac:dyDescent="0.2">
      <c r="A160" s="1195"/>
      <c r="B160" s="1195"/>
      <c r="C160" s="1195"/>
      <c r="D160" s="1195"/>
      <c r="E160" s="1195"/>
      <c r="F160" s="180"/>
      <c r="G160" s="1195"/>
      <c r="H160" s="1195"/>
      <c r="I160" s="1196"/>
      <c r="J160" s="1196"/>
      <c r="K160" s="1196"/>
      <c r="L160" s="1195"/>
      <c r="M160" s="180"/>
      <c r="N160" s="1196"/>
      <c r="O160" s="1195"/>
      <c r="P160" s="180"/>
      <c r="Q160" s="1197"/>
      <c r="R160" s="1198"/>
      <c r="S160" s="641"/>
      <c r="T160" s="1196"/>
      <c r="U160" s="1195"/>
      <c r="V160" s="180"/>
      <c r="W160" s="1196"/>
      <c r="X160" s="1195"/>
      <c r="Y160" s="180"/>
      <c r="Z160" s="1196"/>
      <c r="AA160" s="1195"/>
      <c r="AB160" s="1199"/>
    </row>
    <row r="161" spans="1:28" s="1200" customFormat="1" ht="12.75" customHeight="1" x14ac:dyDescent="0.2">
      <c r="A161" s="1195"/>
      <c r="B161" s="1195"/>
      <c r="C161" s="1195"/>
      <c r="D161" s="1195"/>
      <c r="E161" s="1195"/>
      <c r="F161" s="180"/>
      <c r="G161" s="1195"/>
      <c r="H161" s="1195"/>
      <c r="I161" s="1196"/>
      <c r="J161" s="1196"/>
      <c r="K161" s="1196"/>
      <c r="L161" s="1195"/>
      <c r="M161" s="180"/>
      <c r="N161" s="1196"/>
      <c r="O161" s="1195"/>
      <c r="P161" s="180"/>
      <c r="Q161" s="1197"/>
      <c r="R161" s="1198"/>
      <c r="S161" s="641"/>
      <c r="T161" s="1196"/>
      <c r="U161" s="1195"/>
      <c r="V161" s="180"/>
      <c r="W161" s="1196"/>
      <c r="X161" s="1195"/>
      <c r="Y161" s="180"/>
      <c r="Z161" s="1196"/>
      <c r="AA161" s="1195"/>
      <c r="AB161" s="1199"/>
    </row>
    <row r="162" spans="1:28" s="1200" customFormat="1" ht="12.75" customHeight="1" x14ac:dyDescent="0.2">
      <c r="A162" s="1195"/>
      <c r="B162" s="1195"/>
      <c r="C162" s="1195"/>
      <c r="D162" s="1195"/>
      <c r="E162" s="1195"/>
      <c r="F162" s="180"/>
      <c r="G162" s="1195"/>
      <c r="H162" s="1195"/>
      <c r="I162" s="1196"/>
      <c r="J162" s="1196"/>
      <c r="K162" s="1196"/>
      <c r="L162" s="1195"/>
      <c r="M162" s="180"/>
      <c r="N162" s="1196"/>
      <c r="O162" s="1195"/>
      <c r="P162" s="180"/>
      <c r="Q162" s="1197"/>
      <c r="R162" s="1198"/>
      <c r="S162" s="641"/>
      <c r="T162" s="1196"/>
      <c r="U162" s="1195"/>
      <c r="V162" s="180"/>
      <c r="W162" s="1196"/>
      <c r="X162" s="1195"/>
      <c r="Y162" s="180"/>
      <c r="Z162" s="1196"/>
      <c r="AA162" s="1195"/>
      <c r="AB162" s="1199"/>
    </row>
    <row r="163" spans="1:28" s="1200" customFormat="1" ht="12.75" customHeight="1" x14ac:dyDescent="0.2">
      <c r="A163" s="1195"/>
      <c r="B163" s="1195"/>
      <c r="C163" s="1195"/>
      <c r="D163" s="1195"/>
      <c r="E163" s="1195"/>
      <c r="F163" s="180"/>
      <c r="G163" s="1195"/>
      <c r="H163" s="1195"/>
      <c r="I163" s="1196"/>
      <c r="J163" s="1196"/>
      <c r="K163" s="1196"/>
      <c r="L163" s="1195"/>
      <c r="M163" s="180"/>
      <c r="N163" s="1196"/>
      <c r="O163" s="1195"/>
      <c r="P163" s="180"/>
      <c r="Q163" s="1197"/>
      <c r="R163" s="1198"/>
      <c r="S163" s="641"/>
      <c r="T163" s="1196"/>
      <c r="U163" s="1195"/>
      <c r="V163" s="180"/>
      <c r="W163" s="1196"/>
      <c r="X163" s="1195"/>
      <c r="Y163" s="180"/>
      <c r="Z163" s="1196"/>
      <c r="AA163" s="1195"/>
      <c r="AB163" s="1199"/>
    </row>
    <row r="164" spans="1:28" s="1200" customFormat="1" ht="12.75" customHeight="1" x14ac:dyDescent="0.2">
      <c r="A164" s="1195"/>
      <c r="B164" s="1195"/>
      <c r="C164" s="1195"/>
      <c r="D164" s="1195"/>
      <c r="E164" s="1195"/>
      <c r="F164" s="180"/>
      <c r="G164" s="1195"/>
      <c r="H164" s="1195"/>
      <c r="I164" s="1196"/>
      <c r="J164" s="1196"/>
      <c r="K164" s="1196"/>
      <c r="L164" s="1195"/>
      <c r="M164" s="180"/>
      <c r="N164" s="1196"/>
      <c r="O164" s="1195"/>
      <c r="P164" s="180"/>
      <c r="Q164" s="1197"/>
      <c r="R164" s="1198"/>
      <c r="S164" s="641"/>
      <c r="T164" s="1196"/>
      <c r="U164" s="1195"/>
      <c r="V164" s="180"/>
      <c r="W164" s="1196"/>
      <c r="X164" s="1195"/>
      <c r="Y164" s="180"/>
      <c r="Z164" s="1196"/>
      <c r="AA164" s="1195"/>
      <c r="AB164" s="1199"/>
    </row>
    <row r="165" spans="1:28" s="1200" customFormat="1" ht="12.75" customHeight="1" x14ac:dyDescent="0.2">
      <c r="A165" s="1195"/>
      <c r="B165" s="1195"/>
      <c r="C165" s="1195"/>
      <c r="D165" s="1195"/>
      <c r="E165" s="1195"/>
      <c r="F165" s="180"/>
      <c r="G165" s="1195"/>
      <c r="H165" s="1195"/>
      <c r="I165" s="1196"/>
      <c r="J165" s="1196"/>
      <c r="K165" s="1196"/>
      <c r="L165" s="1195"/>
      <c r="M165" s="180"/>
      <c r="N165" s="1196"/>
      <c r="O165" s="1195"/>
      <c r="P165" s="180"/>
      <c r="Q165" s="1197"/>
      <c r="R165" s="1198"/>
      <c r="S165" s="641"/>
      <c r="T165" s="1196"/>
      <c r="U165" s="1195"/>
      <c r="V165" s="180"/>
      <c r="W165" s="1196"/>
      <c r="X165" s="1195"/>
      <c r="Y165" s="180"/>
      <c r="Z165" s="1196"/>
      <c r="AA165" s="1195"/>
      <c r="AB165" s="1199"/>
    </row>
    <row r="166" spans="1:28" s="1200" customFormat="1" ht="12.75" customHeight="1" x14ac:dyDescent="0.2">
      <c r="A166" s="1195"/>
      <c r="B166" s="1195"/>
      <c r="C166" s="1195"/>
      <c r="D166" s="1195"/>
      <c r="E166" s="1195"/>
      <c r="F166" s="180"/>
      <c r="G166" s="1195"/>
      <c r="H166" s="1195"/>
      <c r="I166" s="1196"/>
      <c r="J166" s="1196"/>
      <c r="K166" s="1196"/>
      <c r="L166" s="1195"/>
      <c r="M166" s="180"/>
      <c r="N166" s="1196"/>
      <c r="O166" s="1195"/>
      <c r="P166" s="180"/>
      <c r="Q166" s="1197"/>
      <c r="R166" s="1198"/>
      <c r="S166" s="641"/>
      <c r="T166" s="1196"/>
      <c r="U166" s="1195"/>
      <c r="V166" s="180"/>
      <c r="W166" s="1196"/>
      <c r="X166" s="1195"/>
      <c r="Y166" s="180"/>
      <c r="Z166" s="1196"/>
      <c r="AA166" s="1195"/>
      <c r="AB166" s="1199"/>
    </row>
    <row r="167" spans="1:28" s="1200" customFormat="1" ht="12.75" customHeight="1" x14ac:dyDescent="0.2">
      <c r="A167" s="1195"/>
      <c r="B167" s="1195"/>
      <c r="C167" s="1195"/>
      <c r="D167" s="1195"/>
      <c r="E167" s="1195"/>
      <c r="F167" s="180"/>
      <c r="G167" s="1195"/>
      <c r="H167" s="1195"/>
      <c r="I167" s="1196"/>
      <c r="J167" s="1196"/>
      <c r="K167" s="1196"/>
      <c r="L167" s="1195"/>
      <c r="M167" s="180"/>
      <c r="N167" s="1196"/>
      <c r="O167" s="1195"/>
      <c r="P167" s="180"/>
      <c r="Q167" s="1197"/>
      <c r="R167" s="1198"/>
      <c r="S167" s="641"/>
      <c r="T167" s="1196"/>
      <c r="U167" s="1195"/>
      <c r="V167" s="180"/>
      <c r="W167" s="1196"/>
      <c r="X167" s="1195"/>
      <c r="Y167" s="180"/>
      <c r="Z167" s="1196"/>
      <c r="AA167" s="1195"/>
      <c r="AB167" s="1199"/>
    </row>
    <row r="168" spans="1:28" s="1200" customFormat="1" ht="12.75" customHeight="1" x14ac:dyDescent="0.2">
      <c r="A168" s="1195"/>
      <c r="B168" s="1195"/>
      <c r="C168" s="1195"/>
      <c r="D168" s="1195"/>
      <c r="E168" s="1195"/>
      <c r="F168" s="180"/>
      <c r="G168" s="1195"/>
      <c r="H168" s="1195"/>
      <c r="I168" s="1196"/>
      <c r="J168" s="1196"/>
      <c r="K168" s="1196"/>
      <c r="L168" s="1195"/>
      <c r="M168" s="180"/>
      <c r="N168" s="1196"/>
      <c r="O168" s="1195"/>
      <c r="P168" s="180"/>
      <c r="Q168" s="1197"/>
      <c r="R168" s="1198"/>
      <c r="S168" s="641"/>
      <c r="T168" s="1196"/>
      <c r="U168" s="1195"/>
      <c r="V168" s="180"/>
      <c r="W168" s="1196"/>
      <c r="X168" s="1195"/>
      <c r="Y168" s="180"/>
      <c r="Z168" s="1196"/>
      <c r="AA168" s="1195"/>
      <c r="AB168" s="1199"/>
    </row>
    <row r="169" spans="1:28" s="1200" customFormat="1" ht="12.75" customHeight="1" x14ac:dyDescent="0.2">
      <c r="A169" s="1195"/>
      <c r="B169" s="1195"/>
      <c r="C169" s="1195"/>
      <c r="D169" s="1195"/>
      <c r="E169" s="1195"/>
      <c r="F169" s="180"/>
      <c r="G169" s="1195"/>
      <c r="H169" s="1195"/>
      <c r="I169" s="1196"/>
      <c r="J169" s="1196"/>
      <c r="K169" s="1196"/>
      <c r="L169" s="1195"/>
      <c r="M169" s="180"/>
      <c r="N169" s="1196"/>
      <c r="O169" s="1195"/>
      <c r="P169" s="180"/>
      <c r="Q169" s="1197"/>
      <c r="R169" s="1198"/>
      <c r="S169" s="641"/>
      <c r="T169" s="1196"/>
      <c r="U169" s="1195"/>
      <c r="V169" s="180"/>
      <c r="W169" s="1196"/>
      <c r="X169" s="1195"/>
      <c r="Y169" s="180"/>
      <c r="Z169" s="1196"/>
      <c r="AA169" s="1195"/>
      <c r="AB169" s="1199"/>
    </row>
    <row r="170" spans="1:28" s="1200" customFormat="1" ht="12.75" customHeight="1" x14ac:dyDescent="0.2">
      <c r="A170" s="1195"/>
      <c r="B170" s="1195"/>
      <c r="C170" s="1195"/>
      <c r="D170" s="1195"/>
      <c r="E170" s="1195"/>
      <c r="F170" s="180"/>
      <c r="G170" s="1195"/>
      <c r="H170" s="1195"/>
      <c r="I170" s="1196"/>
      <c r="J170" s="1196"/>
      <c r="K170" s="1196"/>
      <c r="L170" s="1195"/>
      <c r="M170" s="180"/>
      <c r="N170" s="1196"/>
      <c r="O170" s="1195"/>
      <c r="P170" s="180"/>
      <c r="Q170" s="1197"/>
      <c r="R170" s="1198"/>
      <c r="S170" s="641"/>
      <c r="T170" s="1196"/>
      <c r="U170" s="1195"/>
      <c r="V170" s="180"/>
      <c r="W170" s="1196"/>
      <c r="X170" s="1195"/>
      <c r="Y170" s="180"/>
      <c r="Z170" s="1196"/>
      <c r="AA170" s="1195"/>
      <c r="AB170" s="1199"/>
    </row>
    <row r="171" spans="1:28" s="1200" customFormat="1" ht="12.75" customHeight="1" x14ac:dyDescent="0.2">
      <c r="A171" s="1195"/>
      <c r="B171" s="1195"/>
      <c r="C171" s="1195"/>
      <c r="D171" s="1195"/>
      <c r="E171" s="1195"/>
      <c r="F171" s="180"/>
      <c r="G171" s="1195"/>
      <c r="H171" s="1195"/>
      <c r="I171" s="1196"/>
      <c r="J171" s="1196"/>
      <c r="K171" s="1196"/>
      <c r="L171" s="1195"/>
      <c r="M171" s="180"/>
      <c r="N171" s="1196"/>
      <c r="O171" s="1195"/>
      <c r="P171" s="180"/>
      <c r="Q171" s="1197"/>
      <c r="R171" s="1198"/>
      <c r="S171" s="641"/>
      <c r="T171" s="1196"/>
      <c r="U171" s="1195"/>
      <c r="V171" s="180"/>
      <c r="W171" s="1196"/>
      <c r="X171" s="1195"/>
      <c r="Y171" s="180"/>
      <c r="Z171" s="1196"/>
      <c r="AA171" s="1195"/>
      <c r="AB171" s="1199"/>
    </row>
    <row r="172" spans="1:28" s="1200" customFormat="1" ht="12.75" customHeight="1" x14ac:dyDescent="0.2">
      <c r="A172" s="1195"/>
      <c r="B172" s="1195"/>
      <c r="C172" s="1195"/>
      <c r="D172" s="1195"/>
      <c r="E172" s="1195"/>
      <c r="F172" s="180"/>
      <c r="G172" s="1195"/>
      <c r="H172" s="1195"/>
      <c r="I172" s="1196"/>
      <c r="J172" s="1196"/>
      <c r="K172" s="1196"/>
      <c r="L172" s="1195"/>
      <c r="M172" s="180"/>
      <c r="N172" s="1196"/>
      <c r="O172" s="1195"/>
      <c r="P172" s="180"/>
      <c r="Q172" s="1197"/>
      <c r="R172" s="1198"/>
      <c r="S172" s="641"/>
      <c r="T172" s="1196"/>
      <c r="U172" s="1195"/>
      <c r="V172" s="180"/>
      <c r="W172" s="1196"/>
      <c r="X172" s="1195"/>
      <c r="Y172" s="180"/>
      <c r="Z172" s="1196"/>
      <c r="AA172" s="1195"/>
      <c r="AB172" s="1199"/>
    </row>
    <row r="173" spans="1:28" s="1200" customFormat="1" ht="12.75" customHeight="1" x14ac:dyDescent="0.2">
      <c r="A173" s="1195"/>
      <c r="B173" s="1195"/>
      <c r="C173" s="1195"/>
      <c r="D173" s="1195"/>
      <c r="E173" s="1195"/>
      <c r="F173" s="180"/>
      <c r="G173" s="1195"/>
      <c r="H173" s="1195"/>
      <c r="I173" s="1196"/>
      <c r="J173" s="1196"/>
      <c r="K173" s="1196"/>
      <c r="L173" s="1195"/>
      <c r="M173" s="180"/>
      <c r="N173" s="1196"/>
      <c r="O173" s="1195"/>
      <c r="P173" s="180"/>
      <c r="Q173" s="1197"/>
      <c r="R173" s="1198"/>
      <c r="S173" s="641"/>
      <c r="T173" s="1196"/>
      <c r="U173" s="1195"/>
      <c r="V173" s="180"/>
      <c r="W173" s="1196"/>
      <c r="X173" s="1195"/>
      <c r="Y173" s="180"/>
      <c r="Z173" s="1196"/>
      <c r="AA173" s="1195"/>
      <c r="AB173" s="1199"/>
    </row>
    <row r="174" spans="1:28" s="1200" customFormat="1" ht="12.75" customHeight="1" x14ac:dyDescent="0.2">
      <c r="A174" s="1195"/>
      <c r="B174" s="1195"/>
      <c r="C174" s="1195"/>
      <c r="D174" s="1195"/>
      <c r="E174" s="1195"/>
      <c r="F174" s="180"/>
      <c r="G174" s="1195"/>
      <c r="H174" s="1195"/>
      <c r="I174" s="1196"/>
      <c r="J174" s="1196"/>
      <c r="K174" s="1196"/>
      <c r="L174" s="1195"/>
      <c r="M174" s="180"/>
      <c r="N174" s="1196"/>
      <c r="O174" s="1195"/>
      <c r="P174" s="180"/>
      <c r="Q174" s="1197"/>
      <c r="R174" s="1198"/>
      <c r="S174" s="641"/>
      <c r="T174" s="1196"/>
      <c r="U174" s="1195"/>
      <c r="V174" s="180"/>
      <c r="W174" s="1196"/>
      <c r="X174" s="1195"/>
      <c r="Y174" s="180"/>
      <c r="Z174" s="1196"/>
      <c r="AA174" s="1195"/>
      <c r="AB174" s="1199"/>
    </row>
    <row r="175" spans="1:28" s="1200" customFormat="1" ht="12.75" customHeight="1" x14ac:dyDescent="0.2">
      <c r="A175" s="1195"/>
      <c r="B175" s="1195"/>
      <c r="C175" s="1195"/>
      <c r="D175" s="1195"/>
      <c r="E175" s="1195"/>
      <c r="F175" s="180"/>
      <c r="G175" s="1195"/>
      <c r="H175" s="1195"/>
      <c r="I175" s="1196"/>
      <c r="J175" s="1196"/>
      <c r="K175" s="1196"/>
      <c r="L175" s="1195"/>
      <c r="M175" s="180"/>
      <c r="N175" s="1196"/>
      <c r="O175" s="1195"/>
      <c r="P175" s="180"/>
      <c r="Q175" s="1197"/>
      <c r="R175" s="1198"/>
      <c r="S175" s="641"/>
      <c r="T175" s="1196"/>
      <c r="U175" s="1195"/>
      <c r="V175" s="180"/>
      <c r="W175" s="1196"/>
      <c r="X175" s="1195"/>
      <c r="Y175" s="180"/>
      <c r="Z175" s="1196"/>
      <c r="AA175" s="1195"/>
      <c r="AB175" s="1199"/>
    </row>
    <row r="176" spans="1:28" s="1200" customFormat="1" ht="12.75" customHeight="1" x14ac:dyDescent="0.2">
      <c r="A176" s="1195"/>
      <c r="B176" s="1195"/>
      <c r="C176" s="1195"/>
      <c r="D176" s="1195"/>
      <c r="E176" s="1195"/>
      <c r="F176" s="180"/>
      <c r="G176" s="1195"/>
      <c r="H176" s="1195"/>
      <c r="I176" s="1196"/>
      <c r="J176" s="1196"/>
      <c r="K176" s="1196"/>
      <c r="L176" s="1195"/>
      <c r="M176" s="180"/>
      <c r="N176" s="1196"/>
      <c r="O176" s="1195"/>
      <c r="P176" s="180"/>
      <c r="Q176" s="1197"/>
      <c r="R176" s="1198"/>
      <c r="S176" s="641"/>
      <c r="T176" s="1196"/>
      <c r="U176" s="1195"/>
      <c r="V176" s="180"/>
      <c r="W176" s="1196"/>
      <c r="X176" s="1195"/>
      <c r="Y176" s="180"/>
      <c r="Z176" s="1196"/>
      <c r="AA176" s="1195"/>
      <c r="AB176" s="1199"/>
    </row>
    <row r="177" spans="1:28" s="1200" customFormat="1" ht="12.75" customHeight="1" x14ac:dyDescent="0.2">
      <c r="A177" s="1195"/>
      <c r="B177" s="1195"/>
      <c r="C177" s="1195"/>
      <c r="D177" s="1195"/>
      <c r="E177" s="1195"/>
      <c r="F177" s="180"/>
      <c r="G177" s="1195"/>
      <c r="H177" s="1195"/>
      <c r="I177" s="1196"/>
      <c r="J177" s="1196"/>
      <c r="K177" s="1196"/>
      <c r="L177" s="1195"/>
      <c r="M177" s="180"/>
      <c r="N177" s="1196"/>
      <c r="O177" s="1195"/>
      <c r="P177" s="180"/>
      <c r="Q177" s="1197"/>
      <c r="R177" s="1198"/>
      <c r="S177" s="641"/>
      <c r="T177" s="1196"/>
      <c r="U177" s="1195"/>
      <c r="V177" s="180"/>
      <c r="W177" s="1196"/>
      <c r="X177" s="1195"/>
      <c r="Y177" s="180"/>
      <c r="Z177" s="1196"/>
      <c r="AA177" s="1195"/>
      <c r="AB177" s="1199"/>
    </row>
    <row r="178" spans="1:28" s="1200" customFormat="1" ht="12.75" customHeight="1" x14ac:dyDescent="0.2">
      <c r="A178" s="1195"/>
      <c r="B178" s="1195"/>
      <c r="C178" s="1195"/>
      <c r="D178" s="1195"/>
      <c r="E178" s="1195"/>
      <c r="F178" s="180"/>
      <c r="G178" s="1195"/>
      <c r="H178" s="1195"/>
      <c r="I178" s="1196"/>
      <c r="J178" s="1196"/>
      <c r="K178" s="1196"/>
      <c r="L178" s="1195"/>
      <c r="M178" s="180"/>
      <c r="N178" s="1196"/>
      <c r="O178" s="1195"/>
      <c r="P178" s="180"/>
      <c r="Q178" s="1197"/>
      <c r="R178" s="1198"/>
      <c r="S178" s="641"/>
      <c r="T178" s="1196"/>
      <c r="U178" s="1195"/>
      <c r="V178" s="180"/>
      <c r="W178" s="1196"/>
      <c r="X178" s="1195"/>
      <c r="Y178" s="180"/>
      <c r="Z178" s="1196"/>
      <c r="AA178" s="1195"/>
      <c r="AB178" s="1199"/>
    </row>
    <row r="179" spans="1:28" s="1200" customFormat="1" ht="12.75" customHeight="1" x14ac:dyDescent="0.2">
      <c r="A179" s="1195"/>
      <c r="B179" s="1195"/>
      <c r="C179" s="1195"/>
      <c r="D179" s="1195"/>
      <c r="E179" s="1195"/>
      <c r="F179" s="180"/>
      <c r="G179" s="1195"/>
      <c r="H179" s="1195"/>
      <c r="I179" s="1196"/>
      <c r="J179" s="1196"/>
      <c r="K179" s="1196"/>
      <c r="L179" s="1195"/>
      <c r="M179" s="180"/>
      <c r="N179" s="1196"/>
      <c r="O179" s="1195"/>
      <c r="P179" s="180"/>
      <c r="Q179" s="1197"/>
      <c r="R179" s="1198"/>
      <c r="S179" s="641"/>
      <c r="T179" s="1196"/>
      <c r="U179" s="1195"/>
      <c r="V179" s="180"/>
      <c r="W179" s="1196"/>
      <c r="X179" s="1195"/>
      <c r="Y179" s="180"/>
      <c r="Z179" s="1196"/>
      <c r="AA179" s="1195"/>
      <c r="AB179" s="1199"/>
    </row>
    <row r="180" spans="1:28" s="1200" customFormat="1" ht="12.75" customHeight="1" x14ac:dyDescent="0.2">
      <c r="A180" s="1195"/>
      <c r="B180" s="1195"/>
      <c r="C180" s="1195"/>
      <c r="D180" s="1195"/>
      <c r="E180" s="1195"/>
      <c r="F180" s="180"/>
      <c r="G180" s="1195"/>
      <c r="H180" s="1195"/>
      <c r="I180" s="1196"/>
      <c r="J180" s="1196"/>
      <c r="K180" s="1196"/>
      <c r="L180" s="1195"/>
      <c r="M180" s="180"/>
      <c r="N180" s="1196"/>
      <c r="O180" s="1195"/>
      <c r="P180" s="180"/>
      <c r="Q180" s="1197"/>
      <c r="R180" s="1198"/>
      <c r="S180" s="641"/>
      <c r="T180" s="1196"/>
      <c r="U180" s="1195"/>
      <c r="V180" s="180"/>
      <c r="W180" s="1196"/>
      <c r="X180" s="1195"/>
      <c r="Y180" s="180"/>
      <c r="Z180" s="1196"/>
      <c r="AA180" s="1195"/>
      <c r="AB180" s="1199"/>
    </row>
    <row r="181" spans="1:28" s="1200" customFormat="1" ht="12.75" customHeight="1" x14ac:dyDescent="0.2">
      <c r="A181" s="1195"/>
      <c r="B181" s="1195"/>
      <c r="C181" s="1195"/>
      <c r="D181" s="1195"/>
      <c r="E181" s="1195"/>
      <c r="F181" s="180"/>
      <c r="G181" s="1195"/>
      <c r="H181" s="1195"/>
      <c r="I181" s="1196"/>
      <c r="J181" s="1196"/>
      <c r="K181" s="1196"/>
      <c r="L181" s="1195"/>
      <c r="M181" s="180"/>
      <c r="N181" s="1196"/>
      <c r="O181" s="1195"/>
      <c r="P181" s="180"/>
      <c r="Q181" s="1197"/>
      <c r="R181" s="1198"/>
      <c r="S181" s="641"/>
      <c r="T181" s="1196"/>
      <c r="U181" s="1195"/>
      <c r="V181" s="180"/>
      <c r="W181" s="1196"/>
      <c r="X181" s="1195"/>
      <c r="Y181" s="180"/>
      <c r="Z181" s="1196"/>
      <c r="AA181" s="1195"/>
      <c r="AB181" s="1199"/>
    </row>
    <row r="182" spans="1:28" s="1200" customFormat="1" ht="12.75" customHeight="1" x14ac:dyDescent="0.2">
      <c r="A182" s="1195"/>
      <c r="B182" s="1195"/>
      <c r="C182" s="1195"/>
      <c r="D182" s="1195"/>
      <c r="E182" s="1195"/>
      <c r="F182" s="180"/>
      <c r="G182" s="1195"/>
      <c r="H182" s="1195"/>
      <c r="I182" s="1196"/>
      <c r="J182" s="1196"/>
      <c r="K182" s="1196"/>
      <c r="L182" s="1195"/>
      <c r="M182" s="180"/>
      <c r="N182" s="1196"/>
      <c r="O182" s="1195"/>
      <c r="P182" s="180"/>
      <c r="Q182" s="1197"/>
      <c r="R182" s="1198"/>
      <c r="S182" s="641"/>
      <c r="T182" s="1196"/>
      <c r="U182" s="1195"/>
      <c r="V182" s="180"/>
      <c r="W182" s="1196"/>
      <c r="X182" s="1195"/>
      <c r="Y182" s="180"/>
      <c r="Z182" s="1196"/>
      <c r="AA182" s="1195"/>
      <c r="AB182" s="1199"/>
    </row>
    <row r="183" spans="1:28" s="1200" customFormat="1" ht="12.75" customHeight="1" x14ac:dyDescent="0.2">
      <c r="A183" s="1195"/>
      <c r="B183" s="1195"/>
      <c r="C183" s="1195"/>
      <c r="D183" s="1195"/>
      <c r="E183" s="1195"/>
      <c r="F183" s="180"/>
      <c r="G183" s="1195"/>
      <c r="H183" s="1195"/>
      <c r="I183" s="1196"/>
      <c r="J183" s="1196"/>
      <c r="K183" s="1196"/>
      <c r="L183" s="1195"/>
      <c r="M183" s="180"/>
      <c r="N183" s="1196"/>
      <c r="O183" s="1195"/>
      <c r="P183" s="180"/>
      <c r="Q183" s="1197"/>
      <c r="R183" s="1198"/>
      <c r="S183" s="641"/>
      <c r="T183" s="1196"/>
      <c r="U183" s="1195"/>
      <c r="V183" s="180"/>
      <c r="W183" s="1196"/>
      <c r="X183" s="1195"/>
      <c r="Y183" s="180"/>
      <c r="Z183" s="1196"/>
      <c r="AA183" s="1195"/>
      <c r="AB183" s="1199"/>
    </row>
    <row r="184" spans="1:28" s="1200" customFormat="1" ht="12.75" customHeight="1" x14ac:dyDescent="0.2">
      <c r="A184" s="1195"/>
      <c r="B184" s="1195"/>
      <c r="C184" s="1195"/>
      <c r="D184" s="1195"/>
      <c r="E184" s="1195"/>
      <c r="F184" s="180"/>
      <c r="G184" s="1195"/>
      <c r="H184" s="1195"/>
      <c r="I184" s="1196"/>
      <c r="J184" s="1196"/>
      <c r="K184" s="1196"/>
      <c r="L184" s="1195"/>
      <c r="M184" s="180"/>
      <c r="N184" s="1196"/>
      <c r="O184" s="1195"/>
      <c r="P184" s="180"/>
      <c r="Q184" s="1197"/>
      <c r="R184" s="1198"/>
      <c r="S184" s="641"/>
      <c r="T184" s="1196"/>
      <c r="U184" s="1195"/>
      <c r="V184" s="180"/>
      <c r="W184" s="1196"/>
      <c r="X184" s="1195"/>
      <c r="Y184" s="180"/>
      <c r="Z184" s="1196"/>
      <c r="AA184" s="1195"/>
      <c r="AB184" s="1199"/>
    </row>
    <row r="185" spans="1:28" s="1200" customFormat="1" ht="12.75" customHeight="1" x14ac:dyDescent="0.2">
      <c r="A185" s="1195"/>
      <c r="B185" s="1195"/>
      <c r="C185" s="1195"/>
      <c r="D185" s="1195"/>
      <c r="E185" s="1195"/>
      <c r="F185" s="180"/>
      <c r="G185" s="1195"/>
      <c r="H185" s="1195"/>
      <c r="I185" s="1196"/>
      <c r="J185" s="1196"/>
      <c r="K185" s="1196"/>
      <c r="L185" s="1195"/>
      <c r="M185" s="180"/>
      <c r="N185" s="1196"/>
      <c r="O185" s="1195"/>
      <c r="P185" s="180"/>
      <c r="Q185" s="1197"/>
      <c r="R185" s="1198"/>
      <c r="S185" s="641"/>
      <c r="T185" s="1196"/>
      <c r="U185" s="1195"/>
      <c r="V185" s="180"/>
      <c r="W185" s="1196"/>
      <c r="X185" s="1195"/>
      <c r="Y185" s="180"/>
      <c r="Z185" s="1196"/>
      <c r="AA185" s="1195"/>
      <c r="AB185" s="1199"/>
    </row>
    <row r="186" spans="1:28" s="1200" customFormat="1" ht="12.75" customHeight="1" x14ac:dyDescent="0.2">
      <c r="A186" s="1195"/>
      <c r="B186" s="1195"/>
      <c r="C186" s="1195"/>
      <c r="D186" s="1195"/>
      <c r="E186" s="1195"/>
      <c r="F186" s="180"/>
      <c r="G186" s="1195"/>
      <c r="H186" s="1195"/>
      <c r="I186" s="1196"/>
      <c r="J186" s="1196"/>
      <c r="K186" s="1196"/>
      <c r="L186" s="1195"/>
      <c r="M186" s="180"/>
      <c r="N186" s="1196"/>
      <c r="O186" s="1195"/>
      <c r="P186" s="180"/>
      <c r="Q186" s="1197"/>
      <c r="R186" s="1198"/>
      <c r="S186" s="641"/>
      <c r="T186" s="1196"/>
      <c r="U186" s="1195"/>
      <c r="V186" s="180"/>
      <c r="W186" s="1196"/>
      <c r="X186" s="1195"/>
      <c r="Y186" s="180"/>
      <c r="Z186" s="1196"/>
      <c r="AA186" s="1195"/>
      <c r="AB186" s="1199"/>
    </row>
    <row r="187" spans="1:28" s="1200" customFormat="1" ht="12.75" customHeight="1" x14ac:dyDescent="0.2">
      <c r="A187" s="1195"/>
      <c r="B187" s="1195"/>
      <c r="C187" s="1195"/>
      <c r="D187" s="1195"/>
      <c r="E187" s="1195"/>
      <c r="F187" s="180"/>
      <c r="G187" s="1195"/>
      <c r="H187" s="1195"/>
      <c r="I187" s="1196"/>
      <c r="J187" s="1196"/>
      <c r="K187" s="1196"/>
      <c r="L187" s="1195"/>
      <c r="M187" s="180"/>
      <c r="N187" s="1196"/>
      <c r="O187" s="1195"/>
      <c r="P187" s="180"/>
      <c r="Q187" s="1197"/>
      <c r="R187" s="1198"/>
      <c r="S187" s="641"/>
      <c r="T187" s="1196"/>
      <c r="U187" s="1195"/>
      <c r="V187" s="180"/>
      <c r="W187" s="1196"/>
      <c r="X187" s="1195"/>
      <c r="Y187" s="180"/>
      <c r="Z187" s="1196"/>
      <c r="AA187" s="1195"/>
      <c r="AB187" s="1199"/>
    </row>
    <row r="188" spans="1:28" s="1200" customFormat="1" ht="12.75" customHeight="1" x14ac:dyDescent="0.2">
      <c r="A188" s="1195"/>
      <c r="B188" s="1195"/>
      <c r="C188" s="1195"/>
      <c r="D188" s="1195"/>
      <c r="E188" s="1195"/>
      <c r="F188" s="180"/>
      <c r="G188" s="1195"/>
      <c r="H188" s="1195"/>
      <c r="I188" s="1196"/>
      <c r="J188" s="1196"/>
      <c r="K188" s="1196"/>
      <c r="L188" s="1195"/>
      <c r="M188" s="180"/>
      <c r="N188" s="1196"/>
      <c r="O188" s="1195"/>
      <c r="P188" s="180"/>
      <c r="Q188" s="1197"/>
      <c r="R188" s="1198"/>
      <c r="S188" s="641"/>
      <c r="T188" s="1196"/>
      <c r="U188" s="1195"/>
      <c r="V188" s="180"/>
      <c r="W188" s="1196"/>
      <c r="X188" s="1195"/>
      <c r="Y188" s="180"/>
      <c r="Z188" s="1196"/>
      <c r="AA188" s="1195"/>
      <c r="AB188" s="1199"/>
    </row>
    <row r="189" spans="1:28" s="1200" customFormat="1" ht="12.75" customHeight="1" x14ac:dyDescent="0.2">
      <c r="A189" s="1195"/>
      <c r="B189" s="1195"/>
      <c r="C189" s="1195"/>
      <c r="D189" s="1195"/>
      <c r="E189" s="1195"/>
      <c r="F189" s="180"/>
      <c r="G189" s="1195"/>
      <c r="H189" s="1195"/>
      <c r="I189" s="1196"/>
      <c r="J189" s="1196"/>
      <c r="K189" s="1196"/>
      <c r="L189" s="1195"/>
      <c r="M189" s="180"/>
      <c r="N189" s="1196"/>
      <c r="O189" s="1195"/>
      <c r="P189" s="180"/>
      <c r="Q189" s="1197"/>
      <c r="R189" s="1198"/>
      <c r="S189" s="641"/>
      <c r="T189" s="1196"/>
      <c r="U189" s="1195"/>
      <c r="V189" s="180"/>
      <c r="W189" s="1196"/>
      <c r="X189" s="1195"/>
      <c r="Y189" s="180"/>
      <c r="Z189" s="1196"/>
      <c r="AA189" s="1195"/>
      <c r="AB189" s="1199"/>
    </row>
    <row r="190" spans="1:28" s="1200" customFormat="1" ht="12.75" customHeight="1" x14ac:dyDescent="0.2">
      <c r="A190" s="1195"/>
      <c r="B190" s="1195"/>
      <c r="C190" s="1195"/>
      <c r="D190" s="1195"/>
      <c r="E190" s="1195"/>
      <c r="F190" s="180"/>
      <c r="G190" s="1195"/>
      <c r="H190" s="1195"/>
      <c r="I190" s="1196"/>
      <c r="J190" s="1196"/>
      <c r="K190" s="1196"/>
      <c r="L190" s="1195"/>
      <c r="M190" s="180"/>
      <c r="N190" s="1196"/>
      <c r="O190" s="1195"/>
      <c r="P190" s="180"/>
      <c r="Q190" s="1197"/>
      <c r="R190" s="1198"/>
      <c r="S190" s="641"/>
      <c r="T190" s="1196"/>
      <c r="U190" s="1195"/>
      <c r="V190" s="180"/>
      <c r="W190" s="1196"/>
      <c r="X190" s="1195"/>
      <c r="Y190" s="180"/>
      <c r="Z190" s="1196"/>
      <c r="AA190" s="1195"/>
      <c r="AB190" s="1199"/>
    </row>
    <row r="191" spans="1:28" s="1200" customFormat="1" ht="12.75" customHeight="1" x14ac:dyDescent="0.2">
      <c r="A191" s="1195"/>
      <c r="B191" s="1195"/>
      <c r="C191" s="1195"/>
      <c r="D191" s="1195"/>
      <c r="E191" s="1195"/>
      <c r="F191" s="180"/>
      <c r="G191" s="1195"/>
      <c r="H191" s="1195"/>
      <c r="I191" s="1196"/>
      <c r="J191" s="1196"/>
      <c r="K191" s="1196"/>
      <c r="L191" s="1195"/>
      <c r="M191" s="180"/>
      <c r="N191" s="1196"/>
      <c r="O191" s="1195"/>
      <c r="P191" s="180"/>
      <c r="Q191" s="1197"/>
      <c r="R191" s="1198"/>
      <c r="S191" s="641"/>
      <c r="T191" s="1196"/>
      <c r="U191" s="1195"/>
      <c r="V191" s="180"/>
      <c r="W191" s="1196"/>
      <c r="X191" s="1195"/>
      <c r="Y191" s="180"/>
      <c r="Z191" s="1196"/>
      <c r="AA191" s="1195"/>
      <c r="AB191" s="1199"/>
    </row>
    <row r="192" spans="1:28" s="1200" customFormat="1" ht="12.75" customHeight="1" x14ac:dyDescent="0.2">
      <c r="A192" s="1195"/>
      <c r="B192" s="1195"/>
      <c r="C192" s="1195"/>
      <c r="D192" s="1195"/>
      <c r="E192" s="1195"/>
      <c r="F192" s="180"/>
      <c r="G192" s="1195"/>
      <c r="H192" s="1195"/>
      <c r="I192" s="1196"/>
      <c r="J192" s="1196"/>
      <c r="K192" s="1196"/>
      <c r="L192" s="1195"/>
      <c r="M192" s="180"/>
      <c r="N192" s="1196"/>
      <c r="O192" s="1195"/>
      <c r="P192" s="180"/>
      <c r="Q192" s="1197"/>
      <c r="R192" s="1198"/>
      <c r="S192" s="641"/>
      <c r="T192" s="1196"/>
      <c r="U192" s="1195"/>
      <c r="V192" s="180"/>
      <c r="W192" s="1196"/>
      <c r="X192" s="1195"/>
      <c r="Y192" s="180"/>
      <c r="Z192" s="1196"/>
      <c r="AA192" s="1195"/>
      <c r="AB192" s="1199"/>
    </row>
    <row r="193" spans="1:28" s="1200" customFormat="1" ht="12.75" customHeight="1" x14ac:dyDescent="0.2">
      <c r="A193" s="1195"/>
      <c r="B193" s="1195"/>
      <c r="C193" s="1195"/>
      <c r="D193" s="1195"/>
      <c r="E193" s="1195"/>
      <c r="F193" s="180"/>
      <c r="G193" s="1195"/>
      <c r="H193" s="1195"/>
      <c r="I193" s="1196"/>
      <c r="J193" s="1196"/>
      <c r="K193" s="1196"/>
      <c r="L193" s="1195"/>
      <c r="M193" s="180"/>
      <c r="N193" s="1196"/>
      <c r="O193" s="1195"/>
      <c r="P193" s="180"/>
      <c r="Q193" s="1197"/>
      <c r="R193" s="1198"/>
      <c r="S193" s="641"/>
      <c r="T193" s="1196"/>
      <c r="U193" s="1195"/>
      <c r="V193" s="180"/>
      <c r="W193" s="1196"/>
      <c r="X193" s="1195"/>
      <c r="Y193" s="180"/>
      <c r="Z193" s="1196"/>
      <c r="AA193" s="1195"/>
      <c r="AB193" s="1199"/>
    </row>
    <row r="194" spans="1:28" s="1200" customFormat="1" ht="12.75" customHeight="1" x14ac:dyDescent="0.2">
      <c r="A194" s="1195"/>
      <c r="B194" s="1195"/>
      <c r="C194" s="1195"/>
      <c r="D194" s="1195"/>
      <c r="E194" s="1195"/>
      <c r="F194" s="180"/>
      <c r="G194" s="1195"/>
      <c r="H194" s="1195"/>
      <c r="I194" s="1196"/>
      <c r="J194" s="1196"/>
      <c r="K194" s="1196"/>
      <c r="L194" s="1195"/>
      <c r="M194" s="180"/>
      <c r="N194" s="1196"/>
      <c r="O194" s="1195"/>
      <c r="P194" s="180"/>
      <c r="Q194" s="1197"/>
      <c r="R194" s="1198"/>
      <c r="S194" s="641"/>
      <c r="T194" s="1196"/>
      <c r="U194" s="1195"/>
      <c r="V194" s="180"/>
      <c r="W194" s="1196"/>
      <c r="X194" s="1195"/>
      <c r="Y194" s="180"/>
      <c r="Z194" s="1196"/>
      <c r="AA194" s="1195"/>
      <c r="AB194" s="1199"/>
    </row>
    <row r="195" spans="1:28" s="1200" customFormat="1" ht="12.75" customHeight="1" x14ac:dyDescent="0.2">
      <c r="A195" s="1195"/>
      <c r="B195" s="1195"/>
      <c r="C195" s="1195"/>
      <c r="D195" s="1195"/>
      <c r="E195" s="1195"/>
      <c r="F195" s="180"/>
      <c r="G195" s="1195"/>
      <c r="H195" s="1195"/>
      <c r="I195" s="1196"/>
      <c r="J195" s="1196"/>
      <c r="K195" s="1196"/>
      <c r="L195" s="1195"/>
      <c r="M195" s="180"/>
      <c r="N195" s="1196"/>
      <c r="O195" s="1195"/>
      <c r="P195" s="180"/>
      <c r="Q195" s="1197"/>
      <c r="R195" s="1198"/>
      <c r="S195" s="641"/>
      <c r="T195" s="1196"/>
      <c r="U195" s="1195"/>
      <c r="V195" s="180"/>
      <c r="W195" s="1196"/>
      <c r="X195" s="1195"/>
      <c r="Y195" s="180"/>
      <c r="Z195" s="1196"/>
      <c r="AA195" s="1195"/>
      <c r="AB195" s="1199"/>
    </row>
    <row r="196" spans="1:28" s="1200" customFormat="1" ht="12.75" customHeight="1" x14ac:dyDescent="0.2">
      <c r="A196" s="1195"/>
      <c r="B196" s="1195"/>
      <c r="C196" s="1195"/>
      <c r="D196" s="1195"/>
      <c r="E196" s="1195"/>
      <c r="F196" s="180"/>
      <c r="G196" s="1195"/>
      <c r="H196" s="1195"/>
      <c r="I196" s="1196"/>
      <c r="J196" s="1196"/>
      <c r="K196" s="1196"/>
      <c r="L196" s="1195"/>
      <c r="M196" s="180"/>
      <c r="N196" s="1196"/>
      <c r="O196" s="1195"/>
      <c r="P196" s="180"/>
      <c r="Q196" s="1197"/>
      <c r="R196" s="1198"/>
      <c r="S196" s="641"/>
      <c r="T196" s="1196"/>
      <c r="U196" s="1195"/>
      <c r="V196" s="180"/>
      <c r="W196" s="1196"/>
      <c r="X196" s="1195"/>
      <c r="Y196" s="180"/>
      <c r="Z196" s="1196"/>
      <c r="AA196" s="1195"/>
      <c r="AB196" s="1199"/>
    </row>
    <row r="197" spans="1:28" s="1200" customFormat="1" ht="12.75" customHeight="1" x14ac:dyDescent="0.2">
      <c r="A197" s="1195"/>
      <c r="B197" s="1195"/>
      <c r="C197" s="1195"/>
      <c r="D197" s="1195"/>
      <c r="E197" s="1195"/>
      <c r="F197" s="180"/>
      <c r="G197" s="1195"/>
      <c r="H197" s="1195"/>
      <c r="I197" s="1196"/>
      <c r="J197" s="1196"/>
      <c r="K197" s="1196"/>
      <c r="L197" s="1195"/>
      <c r="M197" s="180"/>
      <c r="N197" s="1196"/>
      <c r="O197" s="1195"/>
      <c r="P197" s="180"/>
      <c r="Q197" s="1197"/>
      <c r="R197" s="1198"/>
      <c r="S197" s="641"/>
      <c r="T197" s="1196"/>
      <c r="U197" s="1195"/>
      <c r="V197" s="180"/>
      <c r="W197" s="1196"/>
      <c r="X197" s="1195"/>
      <c r="Y197" s="180"/>
      <c r="Z197" s="1196"/>
      <c r="AA197" s="1195"/>
      <c r="AB197" s="1199"/>
    </row>
    <row r="198" spans="1:28" s="1200" customFormat="1" ht="12.75" customHeight="1" x14ac:dyDescent="0.2">
      <c r="A198" s="1195"/>
      <c r="B198" s="1195"/>
      <c r="C198" s="1195"/>
      <c r="D198" s="1195"/>
      <c r="E198" s="1195"/>
      <c r="F198" s="180"/>
      <c r="G198" s="1195"/>
      <c r="H198" s="1195"/>
      <c r="I198" s="1196"/>
      <c r="J198" s="1196"/>
      <c r="K198" s="1196"/>
      <c r="L198" s="1195"/>
      <c r="M198" s="180"/>
      <c r="N198" s="1196"/>
      <c r="O198" s="1195"/>
      <c r="P198" s="180"/>
      <c r="Q198" s="1197"/>
      <c r="R198" s="1198"/>
      <c r="S198" s="641"/>
      <c r="T198" s="1196"/>
      <c r="U198" s="1195"/>
      <c r="V198" s="180"/>
      <c r="W198" s="1196"/>
      <c r="X198" s="1195"/>
      <c r="Y198" s="180"/>
      <c r="Z198" s="1196"/>
      <c r="AA198" s="1195"/>
      <c r="AB198" s="1199"/>
    </row>
    <row r="199" spans="1:28" s="1200" customFormat="1" ht="12.75" customHeight="1" x14ac:dyDescent="0.2">
      <c r="A199" s="1195"/>
      <c r="B199" s="1195"/>
      <c r="C199" s="1195"/>
      <c r="D199" s="1195"/>
      <c r="E199" s="1195"/>
      <c r="F199" s="180"/>
      <c r="G199" s="1195"/>
      <c r="H199" s="1195"/>
      <c r="I199" s="1196"/>
      <c r="J199" s="1196"/>
      <c r="K199" s="1196"/>
      <c r="L199" s="1195"/>
      <c r="M199" s="180"/>
      <c r="N199" s="1196"/>
      <c r="O199" s="1195"/>
      <c r="P199" s="180"/>
      <c r="Q199" s="1197"/>
      <c r="R199" s="1198"/>
      <c r="S199" s="641"/>
      <c r="T199" s="1196"/>
      <c r="U199" s="1195"/>
      <c r="V199" s="180"/>
      <c r="W199" s="1196"/>
      <c r="X199" s="1195"/>
      <c r="Y199" s="180"/>
      <c r="Z199" s="1196"/>
      <c r="AA199" s="1195"/>
      <c r="AB199" s="1199"/>
    </row>
    <row r="200" spans="1:28" s="1200" customFormat="1" ht="12.75" customHeight="1" x14ac:dyDescent="0.2">
      <c r="A200" s="1195"/>
      <c r="B200" s="1195"/>
      <c r="C200" s="1195"/>
      <c r="D200" s="1195"/>
      <c r="E200" s="1195"/>
      <c r="F200" s="180"/>
      <c r="G200" s="1195"/>
      <c r="H200" s="1195"/>
      <c r="I200" s="1196"/>
      <c r="J200" s="1196"/>
      <c r="K200" s="1196"/>
      <c r="L200" s="1195"/>
      <c r="M200" s="180"/>
      <c r="N200" s="1196"/>
      <c r="O200" s="1195"/>
      <c r="P200" s="180"/>
      <c r="Q200" s="1197"/>
      <c r="R200" s="1198"/>
      <c r="S200" s="641"/>
      <c r="T200" s="1196"/>
      <c r="U200" s="1195"/>
      <c r="V200" s="180"/>
      <c r="W200" s="1196"/>
      <c r="X200" s="1195"/>
      <c r="Y200" s="180"/>
      <c r="Z200" s="1196"/>
      <c r="AA200" s="1195"/>
      <c r="AB200" s="1199"/>
    </row>
    <row r="201" spans="1:28" s="1200" customFormat="1" ht="12.75" customHeight="1" x14ac:dyDescent="0.2">
      <c r="A201" s="1195"/>
      <c r="B201" s="1195"/>
      <c r="C201" s="1195"/>
      <c r="D201" s="1195"/>
      <c r="E201" s="1195"/>
      <c r="F201" s="180"/>
      <c r="G201" s="1195"/>
      <c r="H201" s="1195"/>
      <c r="I201" s="1196"/>
      <c r="J201" s="1196"/>
      <c r="K201" s="1196"/>
      <c r="L201" s="1195"/>
      <c r="M201" s="180"/>
      <c r="N201" s="1196"/>
      <c r="O201" s="1195"/>
      <c r="P201" s="180"/>
      <c r="Q201" s="1197"/>
      <c r="R201" s="1198"/>
      <c r="S201" s="641"/>
      <c r="T201" s="1196"/>
      <c r="U201" s="1195"/>
      <c r="V201" s="180"/>
      <c r="W201" s="1196"/>
      <c r="X201" s="1195"/>
      <c r="Y201" s="180"/>
      <c r="Z201" s="1196"/>
      <c r="AA201" s="1195"/>
      <c r="AB201" s="1199"/>
    </row>
    <row r="202" spans="1:28" s="1200" customFormat="1" ht="12.75" customHeight="1" x14ac:dyDescent="0.2">
      <c r="A202" s="1195"/>
      <c r="B202" s="1195"/>
      <c r="C202" s="1195"/>
      <c r="D202" s="1195"/>
      <c r="E202" s="1195"/>
      <c r="F202" s="180"/>
      <c r="G202" s="1195"/>
      <c r="H202" s="1195"/>
      <c r="I202" s="1196"/>
      <c r="J202" s="1196"/>
      <c r="K202" s="1196"/>
      <c r="L202" s="1195"/>
      <c r="M202" s="180"/>
      <c r="N202" s="1196"/>
      <c r="O202" s="1195"/>
      <c r="P202" s="180"/>
      <c r="Q202" s="1197"/>
      <c r="R202" s="1198"/>
      <c r="S202" s="641"/>
      <c r="T202" s="1196"/>
      <c r="U202" s="1195"/>
      <c r="V202" s="180"/>
      <c r="W202" s="1196"/>
      <c r="X202" s="1195"/>
      <c r="Y202" s="180"/>
      <c r="Z202" s="1196"/>
      <c r="AA202" s="1195"/>
      <c r="AB202" s="1199"/>
    </row>
    <row r="203" spans="1:28" s="1200" customFormat="1" ht="12.75" customHeight="1" x14ac:dyDescent="0.2">
      <c r="A203" s="1195"/>
      <c r="B203" s="1195"/>
      <c r="C203" s="1195"/>
      <c r="D203" s="1195"/>
      <c r="E203" s="1195"/>
      <c r="F203" s="180"/>
      <c r="G203" s="1195"/>
      <c r="H203" s="1195"/>
      <c r="I203" s="1196"/>
      <c r="J203" s="1196"/>
      <c r="K203" s="1196"/>
      <c r="L203" s="1195"/>
      <c r="M203" s="180"/>
      <c r="N203" s="1196"/>
      <c r="O203" s="1195"/>
      <c r="P203" s="180"/>
      <c r="Q203" s="1197"/>
      <c r="R203" s="1198"/>
      <c r="S203" s="641"/>
      <c r="T203" s="1196"/>
      <c r="U203" s="1195"/>
      <c r="V203" s="180"/>
      <c r="W203" s="1196"/>
      <c r="X203" s="1195"/>
      <c r="Y203" s="180"/>
      <c r="Z203" s="1196"/>
      <c r="AA203" s="1195"/>
      <c r="AB203" s="1199"/>
    </row>
    <row r="204" spans="1:28" s="1200" customFormat="1" ht="12.75" customHeight="1" x14ac:dyDescent="0.2">
      <c r="A204" s="1195"/>
      <c r="B204" s="1195"/>
      <c r="C204" s="1195"/>
      <c r="D204" s="1195"/>
      <c r="E204" s="1195"/>
      <c r="F204" s="180"/>
      <c r="G204" s="1195"/>
      <c r="H204" s="1195"/>
      <c r="I204" s="1196"/>
      <c r="J204" s="1196"/>
      <c r="K204" s="1196"/>
      <c r="L204" s="1195"/>
      <c r="M204" s="180"/>
      <c r="N204" s="1196"/>
      <c r="O204" s="1195"/>
      <c r="P204" s="180"/>
      <c r="Q204" s="1197"/>
      <c r="R204" s="1198"/>
      <c r="S204" s="641"/>
      <c r="T204" s="1196"/>
      <c r="U204" s="1195"/>
      <c r="V204" s="180"/>
      <c r="W204" s="1196"/>
      <c r="X204" s="1195"/>
      <c r="Y204" s="180"/>
      <c r="Z204" s="1196"/>
      <c r="AA204" s="1195"/>
      <c r="AB204" s="1199"/>
    </row>
    <row r="205" spans="1:28" s="1200" customFormat="1" ht="12.75" customHeight="1" x14ac:dyDescent="0.2">
      <c r="A205" s="1195"/>
      <c r="B205" s="1195"/>
      <c r="C205" s="1195"/>
      <c r="D205" s="1195"/>
      <c r="E205" s="1195"/>
      <c r="F205" s="180"/>
      <c r="G205" s="1195"/>
      <c r="H205" s="1195"/>
      <c r="I205" s="1196"/>
      <c r="J205" s="1196"/>
      <c r="K205" s="1196"/>
      <c r="L205" s="1195"/>
      <c r="M205" s="180"/>
      <c r="N205" s="1196"/>
      <c r="O205" s="1195"/>
      <c r="P205" s="180"/>
      <c r="Q205" s="1197"/>
      <c r="R205" s="1198"/>
      <c r="S205" s="641"/>
      <c r="T205" s="1196"/>
      <c r="U205" s="1195"/>
      <c r="V205" s="180"/>
      <c r="W205" s="1196"/>
      <c r="X205" s="1195"/>
      <c r="Y205" s="180"/>
      <c r="Z205" s="1196"/>
      <c r="AA205" s="1195"/>
      <c r="AB205" s="1199"/>
    </row>
    <row r="206" spans="1:28" s="1200" customFormat="1" ht="12.75" customHeight="1" x14ac:dyDescent="0.2">
      <c r="A206" s="1195"/>
      <c r="B206" s="1195"/>
      <c r="C206" s="1195"/>
      <c r="D206" s="1195"/>
      <c r="E206" s="1195"/>
      <c r="F206" s="180"/>
      <c r="G206" s="1195"/>
      <c r="H206" s="1195"/>
      <c r="I206" s="1196"/>
      <c r="J206" s="1196"/>
      <c r="K206" s="1196"/>
      <c r="L206" s="1195"/>
      <c r="M206" s="180"/>
      <c r="N206" s="1196"/>
      <c r="O206" s="1195"/>
      <c r="P206" s="180"/>
      <c r="Q206" s="1197"/>
      <c r="R206" s="1198"/>
      <c r="S206" s="641"/>
      <c r="T206" s="1196"/>
      <c r="U206" s="1195"/>
      <c r="V206" s="180"/>
      <c r="W206" s="1196"/>
      <c r="X206" s="1195"/>
      <c r="Y206" s="180"/>
      <c r="Z206" s="1196"/>
      <c r="AA206" s="1195"/>
      <c r="AB206" s="1199"/>
    </row>
    <row r="207" spans="1:28" s="1200" customFormat="1" ht="12.75" customHeight="1" x14ac:dyDescent="0.2">
      <c r="A207" s="1195"/>
      <c r="B207" s="1195"/>
      <c r="C207" s="1195"/>
      <c r="D207" s="1195"/>
      <c r="E207" s="1195"/>
      <c r="F207" s="180"/>
      <c r="G207" s="1195"/>
      <c r="H207" s="1195"/>
      <c r="I207" s="1196"/>
      <c r="J207" s="1196"/>
      <c r="K207" s="1196"/>
      <c r="L207" s="1195"/>
      <c r="M207" s="180"/>
      <c r="N207" s="1196"/>
      <c r="O207" s="1195"/>
      <c r="P207" s="180"/>
      <c r="Q207" s="1197"/>
      <c r="R207" s="1198"/>
      <c r="S207" s="641"/>
      <c r="T207" s="1196"/>
      <c r="U207" s="1195"/>
      <c r="V207" s="180"/>
      <c r="W207" s="1196"/>
      <c r="X207" s="1195"/>
      <c r="Y207" s="180"/>
      <c r="Z207" s="1196"/>
      <c r="AA207" s="1195"/>
      <c r="AB207" s="1199"/>
    </row>
    <row r="208" spans="1:28" s="1200" customFormat="1" ht="12.75" customHeight="1" x14ac:dyDescent="0.2">
      <c r="A208" s="1195"/>
      <c r="B208" s="1195"/>
      <c r="C208" s="1195"/>
      <c r="D208" s="1195"/>
      <c r="E208" s="1195"/>
      <c r="F208" s="180"/>
      <c r="G208" s="1195"/>
      <c r="H208" s="1195"/>
      <c r="I208" s="1196"/>
      <c r="J208" s="1196"/>
      <c r="K208" s="1196"/>
      <c r="L208" s="1195"/>
      <c r="M208" s="180"/>
      <c r="N208" s="1196"/>
      <c r="O208" s="1195"/>
      <c r="P208" s="180"/>
      <c r="Q208" s="1197"/>
      <c r="R208" s="1198"/>
      <c r="S208" s="641"/>
      <c r="T208" s="1196"/>
      <c r="U208" s="1195"/>
      <c r="V208" s="180"/>
      <c r="W208" s="1196"/>
      <c r="X208" s="1195"/>
      <c r="Y208" s="180"/>
      <c r="Z208" s="1196"/>
      <c r="AA208" s="1195"/>
      <c r="AB208" s="1199"/>
    </row>
    <row r="209" spans="1:28" s="1200" customFormat="1" ht="12.75" customHeight="1" x14ac:dyDescent="0.2">
      <c r="A209" s="1195"/>
      <c r="B209" s="1195"/>
      <c r="C209" s="1195"/>
      <c r="D209" s="1195"/>
      <c r="E209" s="1195"/>
      <c r="F209" s="180"/>
      <c r="G209" s="1195"/>
      <c r="H209" s="1195"/>
      <c r="I209" s="1196"/>
      <c r="J209" s="1196"/>
      <c r="K209" s="1196"/>
      <c r="L209" s="1195"/>
      <c r="M209" s="180"/>
      <c r="N209" s="1196"/>
      <c r="O209" s="1195"/>
      <c r="P209" s="180"/>
      <c r="Q209" s="1197"/>
      <c r="R209" s="1198"/>
      <c r="S209" s="641"/>
      <c r="T209" s="1196"/>
      <c r="U209" s="1195"/>
      <c r="V209" s="180"/>
      <c r="W209" s="1196"/>
      <c r="X209" s="1195"/>
      <c r="Y209" s="180"/>
      <c r="Z209" s="1196"/>
      <c r="AA209" s="1195"/>
      <c r="AB209" s="1199"/>
    </row>
    <row r="210" spans="1:28" s="1200" customFormat="1" ht="12.75" customHeight="1" x14ac:dyDescent="0.2">
      <c r="A210" s="1195"/>
      <c r="B210" s="1195"/>
      <c r="C210" s="1195"/>
      <c r="D210" s="1195"/>
      <c r="E210" s="1195"/>
      <c r="F210" s="180"/>
      <c r="G210" s="1195"/>
      <c r="H210" s="1195"/>
      <c r="I210" s="1196"/>
      <c r="J210" s="1196"/>
      <c r="K210" s="1196"/>
      <c r="L210" s="1195"/>
      <c r="M210" s="180"/>
      <c r="N210" s="1196"/>
      <c r="O210" s="1195"/>
      <c r="P210" s="180"/>
      <c r="Q210" s="1197"/>
      <c r="R210" s="1198"/>
      <c r="S210" s="641"/>
      <c r="T210" s="1196"/>
      <c r="U210" s="1195"/>
      <c r="V210" s="180"/>
      <c r="W210" s="1196"/>
      <c r="X210" s="1195"/>
      <c r="Y210" s="180"/>
      <c r="Z210" s="1196"/>
      <c r="AA210" s="1195"/>
      <c r="AB210" s="1199"/>
    </row>
    <row r="211" spans="1:28" s="1200" customFormat="1" ht="12.75" customHeight="1" x14ac:dyDescent="0.2">
      <c r="A211" s="1195"/>
      <c r="B211" s="1195"/>
      <c r="C211" s="1195"/>
      <c r="D211" s="1195"/>
      <c r="E211" s="1195"/>
      <c r="F211" s="180"/>
      <c r="G211" s="1195"/>
      <c r="H211" s="1195"/>
      <c r="I211" s="1196"/>
      <c r="J211" s="1196"/>
      <c r="K211" s="1196"/>
      <c r="L211" s="1195"/>
      <c r="M211" s="180"/>
      <c r="N211" s="1196"/>
      <c r="O211" s="1195"/>
      <c r="P211" s="180"/>
      <c r="Q211" s="1197"/>
      <c r="R211" s="1198"/>
      <c r="S211" s="641"/>
      <c r="T211" s="1196"/>
      <c r="U211" s="1195"/>
      <c r="V211" s="180"/>
      <c r="W211" s="1196"/>
      <c r="X211" s="1195"/>
      <c r="Y211" s="180"/>
      <c r="Z211" s="1196"/>
      <c r="AA211" s="1195"/>
      <c r="AB211" s="1199"/>
    </row>
    <row r="212" spans="1:28" s="1200" customFormat="1" ht="12.75" customHeight="1" x14ac:dyDescent="0.2">
      <c r="A212" s="1195"/>
      <c r="B212" s="1195"/>
      <c r="C212" s="1195"/>
      <c r="D212" s="1195"/>
      <c r="E212" s="1195"/>
      <c r="F212" s="180"/>
      <c r="G212" s="1195"/>
      <c r="H212" s="1195"/>
      <c r="I212" s="1196"/>
      <c r="J212" s="1196"/>
      <c r="K212" s="1196"/>
      <c r="L212" s="1195"/>
      <c r="M212" s="180"/>
      <c r="N212" s="1196"/>
      <c r="O212" s="1195"/>
      <c r="P212" s="180"/>
      <c r="Q212" s="1197"/>
      <c r="R212" s="1198"/>
      <c r="S212" s="641"/>
      <c r="T212" s="1196"/>
      <c r="U212" s="1195"/>
      <c r="V212" s="180"/>
      <c r="W212" s="1196"/>
      <c r="X212" s="1195"/>
      <c r="Y212" s="180"/>
      <c r="Z212" s="1196"/>
      <c r="AA212" s="1195"/>
      <c r="AB212" s="1199"/>
    </row>
    <row r="213" spans="1:28" s="1200" customFormat="1" ht="12.75" customHeight="1" x14ac:dyDescent="0.2">
      <c r="A213" s="1195"/>
      <c r="B213" s="1195"/>
      <c r="C213" s="1195"/>
      <c r="D213" s="1195"/>
      <c r="E213" s="1195"/>
      <c r="F213" s="180"/>
      <c r="G213" s="1195"/>
      <c r="H213" s="1195"/>
      <c r="I213" s="1196"/>
      <c r="J213" s="1196"/>
      <c r="K213" s="1196"/>
      <c r="L213" s="1195"/>
      <c r="M213" s="180"/>
      <c r="N213" s="1196"/>
      <c r="O213" s="1195"/>
      <c r="P213" s="180"/>
      <c r="Q213" s="1197"/>
      <c r="R213" s="1198"/>
      <c r="S213" s="641"/>
      <c r="T213" s="1196"/>
      <c r="U213" s="1195"/>
      <c r="V213" s="180"/>
      <c r="W213" s="1196"/>
      <c r="X213" s="1195"/>
      <c r="Y213" s="180"/>
      <c r="Z213" s="1196"/>
      <c r="AA213" s="1195"/>
      <c r="AB213" s="1199"/>
    </row>
    <row r="214" spans="1:28" s="1200" customFormat="1" ht="12.75" customHeight="1" x14ac:dyDescent="0.2">
      <c r="A214" s="1195"/>
      <c r="B214" s="1195"/>
      <c r="C214" s="1195"/>
      <c r="D214" s="1195"/>
      <c r="E214" s="1195"/>
      <c r="F214" s="180"/>
      <c r="G214" s="1195"/>
      <c r="H214" s="1195"/>
      <c r="I214" s="1196"/>
      <c r="J214" s="1196"/>
      <c r="K214" s="1196"/>
      <c r="L214" s="1195"/>
      <c r="M214" s="180"/>
      <c r="N214" s="1196"/>
      <c r="O214" s="1195"/>
      <c r="P214" s="180"/>
      <c r="Q214" s="1197"/>
      <c r="R214" s="1198"/>
      <c r="S214" s="641"/>
      <c r="T214" s="1196"/>
      <c r="U214" s="1195"/>
      <c r="V214" s="180"/>
      <c r="W214" s="1196"/>
      <c r="X214" s="1195"/>
      <c r="Y214" s="180"/>
      <c r="Z214" s="1196"/>
      <c r="AA214" s="1195"/>
      <c r="AB214" s="1199"/>
    </row>
    <row r="215" spans="1:28" s="1200" customFormat="1" ht="12.75" customHeight="1" x14ac:dyDescent="0.2">
      <c r="A215" s="1195"/>
      <c r="B215" s="1195"/>
      <c r="C215" s="1195"/>
      <c r="D215" s="1195"/>
      <c r="E215" s="1195"/>
      <c r="F215" s="180"/>
      <c r="G215" s="1195"/>
      <c r="H215" s="1195"/>
      <c r="I215" s="1196"/>
      <c r="J215" s="1196"/>
      <c r="K215" s="1196"/>
      <c r="L215" s="1195"/>
      <c r="M215" s="180"/>
      <c r="N215" s="1196"/>
      <c r="O215" s="1195"/>
      <c r="P215" s="180"/>
      <c r="Q215" s="1197"/>
      <c r="R215" s="1198"/>
      <c r="S215" s="641"/>
      <c r="T215" s="1196"/>
      <c r="U215" s="1195"/>
      <c r="V215" s="180"/>
      <c r="W215" s="1196"/>
      <c r="X215" s="1195"/>
      <c r="Y215" s="180"/>
      <c r="Z215" s="1196"/>
      <c r="AA215" s="1195"/>
      <c r="AB215" s="1199"/>
    </row>
    <row r="216" spans="1:28" s="1200" customFormat="1" ht="12.75" customHeight="1" x14ac:dyDescent="0.2">
      <c r="A216" s="1195"/>
      <c r="B216" s="1195"/>
      <c r="C216" s="1195"/>
      <c r="D216" s="1195"/>
      <c r="E216" s="1195"/>
      <c r="F216" s="180"/>
      <c r="G216" s="1195"/>
      <c r="H216" s="1195"/>
      <c r="I216" s="1196"/>
      <c r="J216" s="1196"/>
      <c r="K216" s="1196"/>
      <c r="L216" s="1195"/>
      <c r="M216" s="180"/>
      <c r="N216" s="1196"/>
      <c r="O216" s="1195"/>
      <c r="P216" s="180"/>
      <c r="Q216" s="1197"/>
      <c r="R216" s="1198"/>
      <c r="S216" s="641"/>
      <c r="T216" s="1196"/>
      <c r="U216" s="1195"/>
      <c r="V216" s="180"/>
      <c r="W216" s="1196"/>
      <c r="X216" s="1195"/>
      <c r="Y216" s="180"/>
      <c r="Z216" s="1196"/>
      <c r="AA216" s="1195"/>
      <c r="AB216" s="1199"/>
    </row>
    <row r="217" spans="1:28" s="1200" customFormat="1" ht="12.75" customHeight="1" x14ac:dyDescent="0.2">
      <c r="A217" s="1195"/>
      <c r="B217" s="1195"/>
      <c r="C217" s="1195"/>
      <c r="D217" s="1195"/>
      <c r="E217" s="1195"/>
      <c r="F217" s="180"/>
      <c r="G217" s="1195"/>
      <c r="H217" s="1195"/>
      <c r="I217" s="1196"/>
      <c r="J217" s="1196"/>
      <c r="K217" s="1196"/>
      <c r="L217" s="1195"/>
      <c r="M217" s="180"/>
      <c r="N217" s="1196"/>
      <c r="O217" s="1195"/>
      <c r="P217" s="180"/>
      <c r="Q217" s="1197"/>
      <c r="R217" s="1198"/>
      <c r="S217" s="641"/>
      <c r="T217" s="1196"/>
      <c r="U217" s="1195"/>
      <c r="V217" s="180"/>
      <c r="W217" s="1196"/>
      <c r="X217" s="1195"/>
      <c r="Y217" s="180"/>
      <c r="Z217" s="1196"/>
      <c r="AA217" s="1195"/>
      <c r="AB217" s="1199"/>
    </row>
    <row r="218" spans="1:28" s="1200" customFormat="1" ht="12.75" customHeight="1" x14ac:dyDescent="0.2">
      <c r="A218" s="1195"/>
      <c r="B218" s="1195"/>
      <c r="C218" s="1195"/>
      <c r="D218" s="1195"/>
      <c r="E218" s="1195"/>
      <c r="F218" s="180"/>
      <c r="G218" s="1195"/>
      <c r="H218" s="1195"/>
      <c r="I218" s="1196"/>
      <c r="J218" s="1196"/>
      <c r="K218" s="1196"/>
      <c r="L218" s="1195"/>
      <c r="M218" s="180"/>
      <c r="N218" s="1196"/>
      <c r="O218" s="1195"/>
      <c r="P218" s="180"/>
      <c r="Q218" s="1197"/>
      <c r="R218" s="1198"/>
      <c r="S218" s="641"/>
      <c r="T218" s="1196"/>
      <c r="U218" s="1195"/>
      <c r="V218" s="180"/>
      <c r="W218" s="1196"/>
      <c r="X218" s="1195"/>
      <c r="Y218" s="180"/>
      <c r="Z218" s="1196"/>
      <c r="AA218" s="1195"/>
      <c r="AB218" s="1199"/>
    </row>
    <row r="219" spans="1:28" s="1200" customFormat="1" ht="12.75" customHeight="1" x14ac:dyDescent="0.2">
      <c r="A219" s="1195"/>
      <c r="B219" s="1195"/>
      <c r="C219" s="1195"/>
      <c r="D219" s="1195"/>
      <c r="E219" s="1195"/>
      <c r="F219" s="180"/>
      <c r="G219" s="1195"/>
      <c r="H219" s="1195"/>
      <c r="I219" s="1196"/>
      <c r="J219" s="1196"/>
      <c r="K219" s="1196"/>
      <c r="L219" s="1195"/>
      <c r="M219" s="180"/>
      <c r="N219" s="1196"/>
      <c r="O219" s="1195"/>
      <c r="P219" s="180"/>
      <c r="Q219" s="1197"/>
      <c r="R219" s="1198"/>
      <c r="S219" s="641"/>
      <c r="T219" s="1196"/>
      <c r="U219" s="1195"/>
      <c r="V219" s="180"/>
      <c r="W219" s="1196"/>
      <c r="X219" s="1195"/>
      <c r="Y219" s="180"/>
      <c r="Z219" s="1196"/>
      <c r="AA219" s="1195"/>
      <c r="AB219" s="1199"/>
    </row>
    <row r="220" spans="1:28" s="1200" customFormat="1" ht="12.75" customHeight="1" x14ac:dyDescent="0.2">
      <c r="A220" s="1195"/>
      <c r="B220" s="1195"/>
      <c r="C220" s="1195"/>
      <c r="D220" s="1195"/>
      <c r="E220" s="1195"/>
      <c r="F220" s="180"/>
      <c r="G220" s="1195"/>
      <c r="H220" s="1195"/>
      <c r="I220" s="1196"/>
      <c r="J220" s="1196"/>
      <c r="K220" s="1196"/>
      <c r="L220" s="1195"/>
      <c r="M220" s="180"/>
      <c r="N220" s="1196"/>
      <c r="O220" s="1195"/>
      <c r="P220" s="180"/>
      <c r="Q220" s="1197"/>
      <c r="R220" s="1198"/>
      <c r="S220" s="641"/>
      <c r="T220" s="1196"/>
      <c r="U220" s="1195"/>
      <c r="V220" s="180"/>
      <c r="W220" s="1196"/>
      <c r="X220" s="1195"/>
      <c r="Y220" s="180"/>
      <c r="Z220" s="1196"/>
      <c r="AA220" s="1195"/>
      <c r="AB220" s="1199"/>
    </row>
    <row r="221" spans="1:28" s="1200" customFormat="1" ht="12.75" customHeight="1" x14ac:dyDescent="0.2">
      <c r="A221" s="1195"/>
      <c r="B221" s="1195"/>
      <c r="C221" s="1195"/>
      <c r="D221" s="1195"/>
      <c r="E221" s="1195"/>
      <c r="F221" s="180"/>
      <c r="G221" s="1195"/>
      <c r="H221" s="1195"/>
      <c r="I221" s="1196"/>
      <c r="J221" s="1196"/>
      <c r="K221" s="1196"/>
      <c r="L221" s="1195"/>
      <c r="M221" s="180"/>
      <c r="N221" s="1196"/>
      <c r="O221" s="1195"/>
      <c r="P221" s="180"/>
      <c r="Q221" s="1197"/>
      <c r="R221" s="1198"/>
      <c r="S221" s="641"/>
      <c r="T221" s="1196"/>
      <c r="U221" s="1195"/>
      <c r="V221" s="180"/>
      <c r="W221" s="1196"/>
      <c r="X221" s="1195"/>
      <c r="Y221" s="180"/>
      <c r="Z221" s="1196"/>
      <c r="AA221" s="1195"/>
      <c r="AB221" s="1199"/>
    </row>
    <row r="222" spans="1:28" s="1200" customFormat="1" ht="12.75" customHeight="1" x14ac:dyDescent="0.2">
      <c r="A222" s="1195"/>
      <c r="B222" s="1195"/>
      <c r="C222" s="1195"/>
      <c r="D222" s="1195"/>
      <c r="E222" s="1195"/>
      <c r="F222" s="180"/>
      <c r="G222" s="1195"/>
      <c r="H222" s="1195"/>
      <c r="I222" s="1196"/>
      <c r="J222" s="1196"/>
      <c r="K222" s="1196"/>
      <c r="L222" s="1195"/>
      <c r="M222" s="180"/>
      <c r="N222" s="1196"/>
      <c r="O222" s="1195"/>
      <c r="P222" s="180"/>
      <c r="Q222" s="1197"/>
      <c r="R222" s="1198"/>
      <c r="S222" s="641"/>
      <c r="T222" s="1196"/>
      <c r="U222" s="1195"/>
      <c r="V222" s="180"/>
      <c r="W222" s="1196"/>
      <c r="X222" s="1195"/>
      <c r="Y222" s="180"/>
      <c r="Z222" s="1196"/>
      <c r="AA222" s="1195"/>
      <c r="AB222" s="1199"/>
    </row>
    <row r="223" spans="1:28" s="1200" customFormat="1" ht="12.75" customHeight="1" x14ac:dyDescent="0.2">
      <c r="A223" s="1195"/>
      <c r="B223" s="1195"/>
      <c r="C223" s="1195"/>
      <c r="D223" s="1195"/>
      <c r="E223" s="1195"/>
      <c r="F223" s="180"/>
      <c r="G223" s="1195"/>
      <c r="H223" s="1195"/>
      <c r="I223" s="1196"/>
      <c r="J223" s="1196"/>
      <c r="K223" s="1196"/>
      <c r="L223" s="1195"/>
      <c r="M223" s="180"/>
      <c r="N223" s="1196"/>
      <c r="O223" s="1195"/>
      <c r="P223" s="180"/>
      <c r="Q223" s="1197"/>
      <c r="R223" s="1198"/>
      <c r="S223" s="641"/>
      <c r="T223" s="1196"/>
      <c r="U223" s="1195"/>
      <c r="V223" s="180"/>
      <c r="W223" s="1196"/>
      <c r="X223" s="1195"/>
      <c r="Y223" s="180"/>
      <c r="Z223" s="1196"/>
      <c r="AA223" s="1195"/>
      <c r="AB223" s="1199"/>
    </row>
    <row r="224" spans="1:28" s="1200" customFormat="1" ht="12.75" customHeight="1" x14ac:dyDescent="0.2">
      <c r="A224" s="1195"/>
      <c r="B224" s="1195"/>
      <c r="C224" s="1195"/>
      <c r="D224" s="1195"/>
      <c r="E224" s="1195"/>
      <c r="F224" s="180"/>
      <c r="G224" s="1195"/>
      <c r="H224" s="1195"/>
      <c r="I224" s="1196"/>
      <c r="J224" s="1196"/>
      <c r="K224" s="1196"/>
      <c r="L224" s="1195"/>
      <c r="M224" s="180"/>
      <c r="N224" s="1196"/>
      <c r="O224" s="1195"/>
      <c r="P224" s="180"/>
      <c r="Q224" s="1197"/>
      <c r="R224" s="1198"/>
      <c r="S224" s="641"/>
      <c r="T224" s="1196"/>
      <c r="U224" s="1195"/>
      <c r="V224" s="180"/>
      <c r="W224" s="1196"/>
      <c r="X224" s="1195"/>
      <c r="Y224" s="180"/>
      <c r="Z224" s="1196"/>
      <c r="AA224" s="1195"/>
      <c r="AB224" s="1199"/>
    </row>
    <row r="225" spans="1:28" s="1200" customFormat="1" ht="12.75" customHeight="1" x14ac:dyDescent="0.2">
      <c r="A225" s="1195"/>
      <c r="B225" s="1195"/>
      <c r="C225" s="1195"/>
      <c r="D225" s="1195"/>
      <c r="E225" s="1195"/>
      <c r="F225" s="180"/>
      <c r="G225" s="1195"/>
      <c r="H225" s="1195"/>
      <c r="I225" s="1196"/>
      <c r="J225" s="1196"/>
      <c r="K225" s="1196"/>
      <c r="L225" s="1195"/>
      <c r="M225" s="180"/>
      <c r="N225" s="1196"/>
      <c r="O225" s="1195"/>
      <c r="P225" s="180"/>
      <c r="Q225" s="1197"/>
      <c r="R225" s="1198"/>
      <c r="S225" s="641"/>
      <c r="T225" s="1196"/>
      <c r="U225" s="1195"/>
      <c r="V225" s="180"/>
      <c r="W225" s="1196"/>
      <c r="X225" s="1195"/>
      <c r="Y225" s="180"/>
      <c r="Z225" s="1196"/>
      <c r="AA225" s="1195"/>
      <c r="AB225" s="1199"/>
    </row>
    <row r="226" spans="1:28" s="1200" customFormat="1" ht="12.75" customHeight="1" x14ac:dyDescent="0.2">
      <c r="A226" s="1195"/>
      <c r="B226" s="1195"/>
      <c r="C226" s="1195"/>
      <c r="D226" s="1195"/>
      <c r="E226" s="1195"/>
      <c r="F226" s="180"/>
      <c r="G226" s="1195"/>
      <c r="H226" s="1195"/>
      <c r="I226" s="1196"/>
      <c r="J226" s="1196"/>
      <c r="K226" s="1196"/>
      <c r="L226" s="1195"/>
      <c r="M226" s="180"/>
      <c r="N226" s="1196"/>
      <c r="O226" s="1195"/>
      <c r="P226" s="180"/>
      <c r="Q226" s="1197"/>
      <c r="R226" s="1198"/>
      <c r="S226" s="641"/>
      <c r="T226" s="1196"/>
      <c r="U226" s="1195"/>
      <c r="V226" s="180"/>
      <c r="W226" s="1196"/>
      <c r="X226" s="1195"/>
      <c r="Y226" s="180"/>
      <c r="Z226" s="1196"/>
      <c r="AA226" s="1195"/>
      <c r="AB226" s="1199"/>
    </row>
    <row r="227" spans="1:28" s="1200" customFormat="1" ht="12.75" customHeight="1" x14ac:dyDescent="0.2">
      <c r="A227" s="1195"/>
      <c r="B227" s="1195"/>
      <c r="C227" s="1195"/>
      <c r="D227" s="1195"/>
      <c r="E227" s="1195"/>
      <c r="F227" s="180"/>
      <c r="G227" s="1195"/>
      <c r="H227" s="1195"/>
      <c r="I227" s="1196"/>
      <c r="J227" s="1196"/>
      <c r="K227" s="1196"/>
      <c r="L227" s="1195"/>
      <c r="M227" s="180"/>
      <c r="N227" s="1196"/>
      <c r="O227" s="1195"/>
      <c r="P227" s="180"/>
      <c r="Q227" s="1197"/>
      <c r="R227" s="1198"/>
      <c r="S227" s="641"/>
      <c r="T227" s="1196"/>
      <c r="U227" s="1195"/>
      <c r="V227" s="180"/>
      <c r="W227" s="1196"/>
      <c r="X227" s="1195"/>
      <c r="Y227" s="180"/>
      <c r="Z227" s="1196"/>
      <c r="AA227" s="1195"/>
      <c r="AB227" s="1199"/>
    </row>
    <row r="228" spans="1:28" s="1200" customFormat="1" ht="12.75" customHeight="1" x14ac:dyDescent="0.2">
      <c r="A228" s="1195"/>
      <c r="B228" s="1195"/>
      <c r="C228" s="1195"/>
      <c r="D228" s="1195"/>
      <c r="E228" s="1195"/>
      <c r="F228" s="180"/>
      <c r="G228" s="1195"/>
      <c r="H228" s="1195"/>
      <c r="I228" s="1196"/>
      <c r="J228" s="1196"/>
      <c r="K228" s="1196"/>
      <c r="L228" s="1195"/>
      <c r="M228" s="180"/>
      <c r="N228" s="1196"/>
      <c r="O228" s="1195"/>
      <c r="P228" s="180"/>
      <c r="Q228" s="1197"/>
      <c r="R228" s="1198"/>
      <c r="S228" s="641"/>
      <c r="T228" s="1196"/>
      <c r="U228" s="1195"/>
      <c r="V228" s="180"/>
      <c r="W228" s="1196"/>
      <c r="X228" s="1195"/>
      <c r="Y228" s="180"/>
      <c r="Z228" s="1196"/>
      <c r="AA228" s="1195"/>
      <c r="AB228" s="1199"/>
    </row>
    <row r="229" spans="1:28" s="1200" customFormat="1" ht="12.75" customHeight="1" x14ac:dyDescent="0.2">
      <c r="A229" s="1195"/>
      <c r="B229" s="1195"/>
      <c r="C229" s="1195"/>
      <c r="D229" s="1195"/>
      <c r="E229" s="1195"/>
      <c r="F229" s="180"/>
      <c r="G229" s="1195"/>
      <c r="H229" s="1195"/>
      <c r="I229" s="1196"/>
      <c r="J229" s="1196"/>
      <c r="K229" s="1196"/>
      <c r="L229" s="1195"/>
      <c r="M229" s="180"/>
      <c r="N229" s="1196"/>
      <c r="O229" s="1195"/>
      <c r="P229" s="180"/>
      <c r="Q229" s="1197"/>
      <c r="R229" s="1198"/>
      <c r="S229" s="641"/>
      <c r="T229" s="1196"/>
      <c r="U229" s="1195"/>
      <c r="V229" s="180"/>
      <c r="W229" s="1196"/>
      <c r="X229" s="1195"/>
      <c r="Y229" s="180"/>
      <c r="Z229" s="1196"/>
      <c r="AA229" s="1195"/>
      <c r="AB229" s="1199"/>
    </row>
    <row r="230" spans="1:28" s="1200" customFormat="1" ht="12.75" customHeight="1" x14ac:dyDescent="0.2">
      <c r="A230" s="1195"/>
      <c r="B230" s="1195"/>
      <c r="C230" s="1195"/>
      <c r="D230" s="1195"/>
      <c r="E230" s="1195"/>
      <c r="F230" s="180"/>
      <c r="G230" s="1195"/>
      <c r="H230" s="1195"/>
      <c r="I230" s="1196"/>
      <c r="J230" s="1196"/>
      <c r="K230" s="1196"/>
      <c r="L230" s="1195"/>
      <c r="M230" s="180"/>
      <c r="N230" s="1196"/>
      <c r="O230" s="1195"/>
      <c r="P230" s="180"/>
      <c r="Q230" s="1197"/>
      <c r="R230" s="1198"/>
      <c r="S230" s="641"/>
      <c r="T230" s="1196"/>
      <c r="U230" s="1195"/>
      <c r="V230" s="180"/>
      <c r="W230" s="1196"/>
      <c r="X230" s="1195"/>
      <c r="Y230" s="180"/>
      <c r="Z230" s="1196"/>
      <c r="AA230" s="1195"/>
      <c r="AB230" s="1199"/>
    </row>
    <row r="231" spans="1:28" s="1200" customFormat="1" ht="12.75" customHeight="1" x14ac:dyDescent="0.2">
      <c r="A231" s="1195"/>
      <c r="B231" s="1195"/>
      <c r="C231" s="1195"/>
      <c r="D231" s="1195"/>
      <c r="E231" s="1195"/>
      <c r="F231" s="180"/>
      <c r="G231" s="1195"/>
      <c r="H231" s="1195"/>
      <c r="I231" s="1196"/>
      <c r="J231" s="1196"/>
      <c r="K231" s="1196"/>
      <c r="L231" s="1195"/>
      <c r="M231" s="180"/>
      <c r="N231" s="1196"/>
      <c r="O231" s="1195"/>
      <c r="P231" s="180"/>
      <c r="Q231" s="1197"/>
      <c r="R231" s="1198"/>
      <c r="S231" s="641"/>
      <c r="T231" s="1196"/>
      <c r="U231" s="1195"/>
      <c r="V231" s="180"/>
      <c r="W231" s="1196"/>
      <c r="X231" s="1195"/>
      <c r="Y231" s="180"/>
      <c r="Z231" s="1196"/>
      <c r="AA231" s="1195"/>
      <c r="AB231" s="1199"/>
    </row>
    <row r="232" spans="1:28" s="1200" customFormat="1" ht="12.75" customHeight="1" x14ac:dyDescent="0.2">
      <c r="A232" s="1195"/>
      <c r="B232" s="1195"/>
      <c r="C232" s="1195"/>
      <c r="D232" s="1195"/>
      <c r="E232" s="1195"/>
      <c r="F232" s="180"/>
      <c r="G232" s="1195"/>
      <c r="H232" s="1195"/>
      <c r="I232" s="1196"/>
      <c r="J232" s="1196"/>
      <c r="K232" s="1196"/>
      <c r="L232" s="1195"/>
      <c r="M232" s="180"/>
      <c r="N232" s="1196"/>
      <c r="O232" s="1195"/>
      <c r="P232" s="180"/>
      <c r="Q232" s="1197"/>
      <c r="R232" s="1198"/>
      <c r="S232" s="641"/>
      <c r="T232" s="1196"/>
      <c r="U232" s="1195"/>
      <c r="V232" s="180"/>
      <c r="W232" s="1196"/>
      <c r="X232" s="1195"/>
      <c r="Y232" s="180"/>
      <c r="Z232" s="1196"/>
      <c r="AA232" s="1195"/>
      <c r="AB232" s="1199"/>
    </row>
    <row r="233" spans="1:28" s="1200" customFormat="1" ht="12.75" customHeight="1" x14ac:dyDescent="0.2">
      <c r="A233" s="1195"/>
      <c r="B233" s="1195"/>
      <c r="C233" s="1195"/>
      <c r="D233" s="1195"/>
      <c r="E233" s="1195"/>
      <c r="F233" s="180"/>
      <c r="G233" s="1195"/>
      <c r="H233" s="1195"/>
      <c r="I233" s="1196"/>
      <c r="J233" s="1196"/>
      <c r="K233" s="1196"/>
      <c r="L233" s="1195"/>
      <c r="M233" s="180"/>
      <c r="N233" s="1196"/>
      <c r="O233" s="1195"/>
      <c r="P233" s="180"/>
      <c r="Q233" s="1197"/>
      <c r="R233" s="1198"/>
      <c r="S233" s="641"/>
      <c r="T233" s="1196"/>
      <c r="U233" s="1195"/>
      <c r="V233" s="180"/>
      <c r="W233" s="1196"/>
      <c r="X233" s="1195"/>
      <c r="Y233" s="180"/>
      <c r="Z233" s="1196"/>
      <c r="AA233" s="1195"/>
      <c r="AB233" s="1199"/>
    </row>
    <row r="234" spans="1:28" s="1200" customFormat="1" ht="12.75" customHeight="1" x14ac:dyDescent="0.2">
      <c r="A234" s="1195"/>
      <c r="B234" s="1195"/>
      <c r="C234" s="1195"/>
      <c r="D234" s="1195"/>
      <c r="E234" s="1195"/>
      <c r="F234" s="180"/>
      <c r="G234" s="1195"/>
      <c r="H234" s="1195"/>
      <c r="I234" s="1196"/>
      <c r="J234" s="1196"/>
      <c r="K234" s="1196"/>
      <c r="L234" s="1195"/>
      <c r="M234" s="180"/>
      <c r="N234" s="1196"/>
      <c r="O234" s="1195"/>
      <c r="P234" s="180"/>
      <c r="Q234" s="1197"/>
      <c r="R234" s="1198"/>
      <c r="S234" s="641"/>
      <c r="T234" s="1196"/>
      <c r="U234" s="1195"/>
      <c r="V234" s="180"/>
      <c r="W234" s="1196"/>
      <c r="X234" s="1195"/>
      <c r="Y234" s="180"/>
      <c r="Z234" s="1196"/>
      <c r="AA234" s="1195"/>
      <c r="AB234" s="1199"/>
    </row>
    <row r="235" spans="1:28" s="1200" customFormat="1" ht="12.75" customHeight="1" x14ac:dyDescent="0.2">
      <c r="A235" s="1195"/>
      <c r="B235" s="1195"/>
      <c r="C235" s="1195"/>
      <c r="D235" s="1195"/>
      <c r="E235" s="1195"/>
      <c r="F235" s="180"/>
      <c r="G235" s="1195"/>
      <c r="H235" s="1195"/>
      <c r="I235" s="1196"/>
      <c r="J235" s="1196"/>
      <c r="K235" s="1196"/>
      <c r="L235" s="1195"/>
      <c r="M235" s="180"/>
      <c r="N235" s="1196"/>
      <c r="O235" s="1195"/>
      <c r="P235" s="180"/>
      <c r="Q235" s="1197"/>
      <c r="R235" s="1198"/>
      <c r="S235" s="641"/>
      <c r="T235" s="1196"/>
      <c r="U235" s="1195"/>
      <c r="V235" s="180"/>
      <c r="W235" s="1196"/>
      <c r="X235" s="1195"/>
      <c r="Y235" s="180"/>
      <c r="Z235" s="1196"/>
      <c r="AA235" s="1195"/>
      <c r="AB235" s="1199"/>
    </row>
    <row r="236" spans="1:28" s="1200" customFormat="1" ht="12.75" customHeight="1" x14ac:dyDescent="0.2">
      <c r="A236" s="1195"/>
      <c r="B236" s="1195"/>
      <c r="C236" s="1195"/>
      <c r="D236" s="1195"/>
      <c r="E236" s="1195"/>
      <c r="F236" s="180"/>
      <c r="G236" s="1195"/>
      <c r="H236" s="1195"/>
      <c r="I236" s="1196"/>
      <c r="J236" s="1196"/>
      <c r="K236" s="1196"/>
      <c r="L236" s="1195"/>
      <c r="M236" s="180"/>
      <c r="N236" s="1196"/>
      <c r="O236" s="1195"/>
      <c r="P236" s="180"/>
      <c r="Q236" s="1197"/>
      <c r="R236" s="1198"/>
      <c r="S236" s="641"/>
      <c r="T236" s="1196"/>
      <c r="U236" s="1195"/>
      <c r="V236" s="180"/>
      <c r="W236" s="1196"/>
      <c r="X236" s="1195"/>
      <c r="Y236" s="180"/>
      <c r="Z236" s="1196"/>
      <c r="AA236" s="1195"/>
      <c r="AB236" s="1199"/>
    </row>
    <row r="237" spans="1:28" s="1200" customFormat="1" ht="12.75" customHeight="1" x14ac:dyDescent="0.2">
      <c r="A237" s="1195"/>
      <c r="B237" s="1195"/>
      <c r="C237" s="1195"/>
      <c r="D237" s="1195"/>
      <c r="E237" s="1195"/>
      <c r="F237" s="180"/>
      <c r="G237" s="1195"/>
      <c r="H237" s="1195"/>
      <c r="I237" s="1196"/>
      <c r="J237" s="1196"/>
      <c r="K237" s="1196"/>
      <c r="L237" s="1195"/>
      <c r="M237" s="180"/>
      <c r="N237" s="1196"/>
      <c r="O237" s="1195"/>
      <c r="P237" s="180"/>
      <c r="Q237" s="1197"/>
      <c r="R237" s="1198"/>
      <c r="S237" s="641"/>
      <c r="T237" s="1196"/>
      <c r="U237" s="1195"/>
      <c r="V237" s="180"/>
      <c r="W237" s="1196"/>
      <c r="X237" s="1195"/>
      <c r="Y237" s="180"/>
      <c r="Z237" s="1196"/>
      <c r="AA237" s="1195"/>
      <c r="AB237" s="1199"/>
    </row>
    <row r="238" spans="1:28" s="1200" customFormat="1" ht="12.75" customHeight="1" x14ac:dyDescent="0.2">
      <c r="A238" s="1195"/>
      <c r="B238" s="1195"/>
      <c r="C238" s="1195"/>
      <c r="D238" s="1195"/>
      <c r="E238" s="1195"/>
      <c r="F238" s="180"/>
      <c r="G238" s="1195"/>
      <c r="H238" s="1195"/>
      <c r="I238" s="1196"/>
      <c r="J238" s="1196"/>
      <c r="K238" s="1196"/>
      <c r="L238" s="1195"/>
      <c r="M238" s="180"/>
      <c r="N238" s="1196"/>
      <c r="O238" s="1195"/>
      <c r="P238" s="180"/>
      <c r="Q238" s="1197"/>
      <c r="R238" s="1198"/>
      <c r="S238" s="641"/>
      <c r="T238" s="1196"/>
      <c r="U238" s="1195"/>
      <c r="V238" s="180"/>
      <c r="W238" s="1196"/>
      <c r="X238" s="1195"/>
      <c r="Y238" s="180"/>
      <c r="Z238" s="1196"/>
      <c r="AA238" s="1195"/>
      <c r="AB238" s="1199"/>
    </row>
    <row r="239" spans="1:28" s="1200" customFormat="1" ht="12.75" customHeight="1" x14ac:dyDescent="0.2">
      <c r="A239" s="1195"/>
      <c r="B239" s="1195"/>
      <c r="C239" s="1195"/>
      <c r="D239" s="1195"/>
      <c r="E239" s="1195"/>
      <c r="F239" s="180"/>
      <c r="G239" s="1195"/>
      <c r="H239" s="1195"/>
      <c r="I239" s="1196"/>
      <c r="J239" s="1196"/>
      <c r="K239" s="1196"/>
      <c r="L239" s="1195"/>
      <c r="M239" s="180"/>
      <c r="N239" s="1196"/>
      <c r="O239" s="1195"/>
      <c r="P239" s="180"/>
      <c r="Q239" s="1197"/>
      <c r="R239" s="1198"/>
      <c r="S239" s="641"/>
      <c r="T239" s="1196"/>
      <c r="U239" s="1195"/>
      <c r="V239" s="180"/>
      <c r="W239" s="1196"/>
      <c r="X239" s="1195"/>
      <c r="Y239" s="180"/>
      <c r="Z239" s="1196"/>
      <c r="AA239" s="1195"/>
      <c r="AB239" s="1199"/>
    </row>
    <row r="240" spans="1:28" s="1200" customFormat="1" ht="12.75" customHeight="1" x14ac:dyDescent="0.2">
      <c r="A240" s="1195"/>
      <c r="B240" s="1195"/>
      <c r="C240" s="1195"/>
      <c r="D240" s="1195"/>
      <c r="E240" s="1195"/>
      <c r="F240" s="180"/>
      <c r="G240" s="1195"/>
      <c r="H240" s="1195"/>
      <c r="I240" s="1196"/>
      <c r="J240" s="1196"/>
      <c r="K240" s="1196"/>
      <c r="L240" s="1195"/>
      <c r="M240" s="180"/>
      <c r="N240" s="1196"/>
      <c r="O240" s="1195"/>
      <c r="P240" s="180"/>
      <c r="Q240" s="1197"/>
      <c r="R240" s="1198"/>
      <c r="S240" s="641"/>
      <c r="T240" s="1196"/>
      <c r="U240" s="1195"/>
      <c r="V240" s="180"/>
      <c r="W240" s="1196"/>
      <c r="X240" s="1195"/>
      <c r="Y240" s="180"/>
      <c r="Z240" s="1196"/>
      <c r="AA240" s="1195"/>
      <c r="AB240" s="1199"/>
    </row>
    <row r="241" spans="1:28" s="1200" customFormat="1" ht="12.75" customHeight="1" x14ac:dyDescent="0.2">
      <c r="A241" s="1195"/>
      <c r="B241" s="1195"/>
      <c r="C241" s="1195"/>
      <c r="D241" s="1195"/>
      <c r="E241" s="1195"/>
      <c r="F241" s="180"/>
      <c r="G241" s="1195"/>
      <c r="H241" s="1195"/>
      <c r="I241" s="1196"/>
      <c r="J241" s="1196"/>
      <c r="K241" s="1196"/>
      <c r="L241" s="1195"/>
      <c r="M241" s="180"/>
      <c r="N241" s="1196"/>
      <c r="O241" s="1195"/>
      <c r="P241" s="180"/>
      <c r="Q241" s="1197"/>
      <c r="R241" s="1198"/>
      <c r="S241" s="641"/>
      <c r="T241" s="1196"/>
      <c r="U241" s="1195"/>
      <c r="V241" s="180"/>
      <c r="W241" s="1196"/>
      <c r="X241" s="1195"/>
      <c r="Y241" s="180"/>
      <c r="Z241" s="1196"/>
      <c r="AA241" s="1195"/>
      <c r="AB241" s="1199"/>
    </row>
    <row r="242" spans="1:28" s="1200" customFormat="1" ht="12.75" customHeight="1" x14ac:dyDescent="0.2">
      <c r="A242" s="1195"/>
      <c r="B242" s="1195"/>
      <c r="C242" s="1195"/>
      <c r="D242" s="1195"/>
      <c r="E242" s="1195"/>
      <c r="F242" s="180"/>
      <c r="G242" s="1195"/>
      <c r="H242" s="1195"/>
      <c r="I242" s="1196"/>
      <c r="J242" s="1196"/>
      <c r="K242" s="1196"/>
      <c r="L242" s="1195"/>
      <c r="M242" s="180"/>
      <c r="N242" s="1196"/>
      <c r="O242" s="1195"/>
      <c r="P242" s="180"/>
      <c r="Q242" s="1197"/>
      <c r="R242" s="1198"/>
      <c r="S242" s="641"/>
      <c r="T242" s="1196"/>
      <c r="U242" s="1195"/>
      <c r="V242" s="180"/>
      <c r="W242" s="1196"/>
      <c r="X242" s="1195"/>
      <c r="Y242" s="180"/>
      <c r="Z242" s="1196"/>
      <c r="AA242" s="1195"/>
      <c r="AB242" s="1199"/>
    </row>
    <row r="243" spans="1:28" s="1200" customFormat="1" ht="12.75" customHeight="1" x14ac:dyDescent="0.2">
      <c r="A243" s="1195"/>
      <c r="B243" s="1195"/>
      <c r="C243" s="1195"/>
      <c r="D243" s="1195"/>
      <c r="E243" s="1195"/>
      <c r="F243" s="180"/>
      <c r="G243" s="1195"/>
      <c r="H243" s="1195"/>
      <c r="I243" s="1196"/>
      <c r="J243" s="1196"/>
      <c r="K243" s="1196"/>
      <c r="L243" s="1195"/>
      <c r="M243" s="180"/>
      <c r="N243" s="1196"/>
      <c r="O243" s="1195"/>
      <c r="P243" s="180"/>
      <c r="Q243" s="1197"/>
      <c r="R243" s="1198"/>
      <c r="S243" s="641"/>
      <c r="T243" s="1196"/>
      <c r="U243" s="1195"/>
      <c r="V243" s="180"/>
      <c r="W243" s="1196"/>
      <c r="X243" s="1195"/>
      <c r="Y243" s="180"/>
      <c r="Z243" s="1196"/>
      <c r="AA243" s="1195"/>
      <c r="AB243" s="1199"/>
    </row>
    <row r="244" spans="1:28" s="1200" customFormat="1" ht="12.75" customHeight="1" x14ac:dyDescent="0.2">
      <c r="A244" s="1195"/>
      <c r="B244" s="1195"/>
      <c r="C244" s="1195"/>
      <c r="D244" s="1195"/>
      <c r="E244" s="1195"/>
      <c r="F244" s="180"/>
      <c r="G244" s="1195"/>
      <c r="H244" s="1195"/>
      <c r="I244" s="1196"/>
      <c r="J244" s="1196"/>
      <c r="K244" s="1196"/>
      <c r="L244" s="1195"/>
      <c r="M244" s="180"/>
      <c r="N244" s="1196"/>
      <c r="O244" s="1195"/>
      <c r="P244" s="180"/>
      <c r="Q244" s="1197"/>
      <c r="R244" s="1198"/>
      <c r="S244" s="641"/>
      <c r="T244" s="1196"/>
      <c r="U244" s="1195"/>
      <c r="V244" s="180"/>
      <c r="W244" s="1196"/>
      <c r="X244" s="1195"/>
      <c r="Y244" s="180"/>
      <c r="Z244" s="1196"/>
      <c r="AA244" s="1195"/>
      <c r="AB244" s="1199"/>
    </row>
    <row r="245" spans="1:28" s="1200" customFormat="1" ht="12.75" customHeight="1" x14ac:dyDescent="0.2">
      <c r="A245" s="1195"/>
      <c r="B245" s="1195"/>
      <c r="C245" s="1195"/>
      <c r="D245" s="1195"/>
      <c r="E245" s="1195"/>
      <c r="F245" s="180"/>
      <c r="G245" s="1195"/>
      <c r="H245" s="1195"/>
      <c r="I245" s="1196"/>
      <c r="J245" s="1196"/>
      <c r="K245" s="1196"/>
      <c r="L245" s="1195"/>
      <c r="M245" s="180"/>
      <c r="N245" s="1196"/>
      <c r="O245" s="1195"/>
      <c r="P245" s="180"/>
      <c r="Q245" s="1197"/>
      <c r="R245" s="1198"/>
      <c r="S245" s="641"/>
      <c r="T245" s="1196"/>
      <c r="U245" s="1195"/>
      <c r="V245" s="180"/>
      <c r="W245" s="1196"/>
      <c r="X245" s="1195"/>
      <c r="Y245" s="180"/>
      <c r="Z245" s="1196"/>
      <c r="AA245" s="1195"/>
      <c r="AB245" s="1199"/>
    </row>
    <row r="246" spans="1:28" s="1200" customFormat="1" ht="12.75" customHeight="1" x14ac:dyDescent="0.2">
      <c r="A246" s="1195"/>
      <c r="B246" s="1195"/>
      <c r="C246" s="1195"/>
      <c r="D246" s="1195"/>
      <c r="E246" s="1195"/>
      <c r="F246" s="180"/>
      <c r="G246" s="1195"/>
      <c r="H246" s="1195"/>
      <c r="I246" s="1196"/>
      <c r="J246" s="1196"/>
      <c r="K246" s="1196"/>
      <c r="L246" s="1195"/>
      <c r="M246" s="180"/>
      <c r="N246" s="1196"/>
      <c r="O246" s="1195"/>
      <c r="P246" s="180"/>
      <c r="Q246" s="1197"/>
      <c r="R246" s="1198"/>
      <c r="S246" s="641"/>
      <c r="T246" s="1196"/>
      <c r="U246" s="1195"/>
      <c r="V246" s="180"/>
      <c r="W246" s="1196"/>
      <c r="X246" s="1195"/>
      <c r="Y246" s="180"/>
      <c r="Z246" s="1196"/>
      <c r="AA246" s="1195"/>
      <c r="AB246" s="1199"/>
    </row>
    <row r="247" spans="1:28" s="1200" customFormat="1" ht="12.75" customHeight="1" x14ac:dyDescent="0.2">
      <c r="A247" s="1195"/>
      <c r="B247" s="1195"/>
      <c r="C247" s="1195"/>
      <c r="D247" s="1195"/>
      <c r="E247" s="1195"/>
      <c r="F247" s="180"/>
      <c r="G247" s="1195"/>
      <c r="H247" s="1195"/>
      <c r="I247" s="1196"/>
      <c r="J247" s="1196"/>
      <c r="K247" s="1196"/>
      <c r="L247" s="1195"/>
      <c r="M247" s="180"/>
      <c r="N247" s="1196"/>
      <c r="O247" s="1195"/>
      <c r="P247" s="180"/>
      <c r="Q247" s="1197"/>
      <c r="R247" s="1198"/>
      <c r="S247" s="641"/>
      <c r="T247" s="1196"/>
      <c r="U247" s="1195"/>
      <c r="V247" s="180"/>
      <c r="W247" s="1196"/>
      <c r="X247" s="1195"/>
      <c r="Y247" s="180"/>
      <c r="Z247" s="1196"/>
      <c r="AA247" s="1195"/>
      <c r="AB247" s="1199"/>
    </row>
    <row r="248" spans="1:28" s="1200" customFormat="1" ht="12.75" customHeight="1" x14ac:dyDescent="0.2">
      <c r="A248" s="1195"/>
      <c r="B248" s="1195"/>
      <c r="C248" s="1195"/>
      <c r="D248" s="1195"/>
      <c r="E248" s="1195"/>
      <c r="F248" s="180"/>
      <c r="G248" s="1195"/>
      <c r="H248" s="1195"/>
      <c r="I248" s="1196"/>
      <c r="J248" s="1196"/>
      <c r="K248" s="1196"/>
      <c r="L248" s="1195"/>
      <c r="M248" s="180"/>
      <c r="N248" s="1196"/>
      <c r="O248" s="1195"/>
      <c r="P248" s="180"/>
      <c r="Q248" s="1197"/>
      <c r="R248" s="1198"/>
      <c r="S248" s="641"/>
      <c r="T248" s="1196"/>
      <c r="U248" s="1195"/>
      <c r="V248" s="180"/>
      <c r="W248" s="1196"/>
      <c r="X248" s="1195"/>
      <c r="Y248" s="180"/>
      <c r="Z248" s="1196"/>
      <c r="AA248" s="1195"/>
      <c r="AB248" s="1199"/>
    </row>
    <row r="249" spans="1:28" s="1200" customFormat="1" ht="12.75" customHeight="1" x14ac:dyDescent="0.2">
      <c r="A249" s="1195"/>
      <c r="B249" s="1195"/>
      <c r="C249" s="1195"/>
      <c r="D249" s="1195"/>
      <c r="E249" s="1195"/>
      <c r="F249" s="180"/>
      <c r="G249" s="1195"/>
      <c r="H249" s="1195"/>
      <c r="I249" s="1196"/>
      <c r="J249" s="1196"/>
      <c r="K249" s="1196"/>
      <c r="L249" s="1195"/>
      <c r="M249" s="180"/>
      <c r="N249" s="1196"/>
      <c r="O249" s="1195"/>
      <c r="P249" s="180"/>
      <c r="Q249" s="1197"/>
      <c r="R249" s="1198"/>
      <c r="S249" s="641"/>
      <c r="T249" s="1196"/>
      <c r="U249" s="1195"/>
      <c r="V249" s="180"/>
      <c r="W249" s="1196"/>
      <c r="X249" s="1195"/>
      <c r="Y249" s="180"/>
      <c r="Z249" s="1196"/>
      <c r="AA249" s="1195"/>
      <c r="AB249" s="1199"/>
    </row>
    <row r="250" spans="1:28" s="1200" customFormat="1" ht="12.75" customHeight="1" x14ac:dyDescent="0.2">
      <c r="A250" s="1195"/>
      <c r="B250" s="1195"/>
      <c r="C250" s="1195"/>
      <c r="D250" s="1195"/>
      <c r="E250" s="1195"/>
      <c r="F250" s="180"/>
      <c r="G250" s="1195"/>
      <c r="H250" s="1195"/>
      <c r="I250" s="1196"/>
      <c r="J250" s="1196"/>
      <c r="K250" s="1196"/>
      <c r="L250" s="1195"/>
      <c r="M250" s="180"/>
      <c r="N250" s="1196"/>
      <c r="O250" s="1195"/>
      <c r="P250" s="180"/>
      <c r="Q250" s="1197"/>
      <c r="R250" s="1198"/>
      <c r="S250" s="641"/>
      <c r="T250" s="1196"/>
      <c r="U250" s="1195"/>
      <c r="V250" s="180"/>
      <c r="W250" s="1196"/>
      <c r="X250" s="1195"/>
      <c r="Y250" s="180"/>
      <c r="Z250" s="1196"/>
      <c r="AA250" s="1195"/>
      <c r="AB250" s="1199"/>
    </row>
    <row r="251" spans="1:28" s="1200" customFormat="1" ht="12.75" customHeight="1" x14ac:dyDescent="0.2">
      <c r="A251" s="1195"/>
      <c r="B251" s="1195"/>
      <c r="C251" s="1195"/>
      <c r="D251" s="1195"/>
      <c r="E251" s="1195"/>
      <c r="F251" s="180"/>
      <c r="G251" s="1195"/>
      <c r="H251" s="1195"/>
      <c r="I251" s="1196"/>
      <c r="J251" s="1196"/>
      <c r="K251" s="1196"/>
      <c r="L251" s="1195"/>
      <c r="M251" s="180"/>
      <c r="N251" s="1196"/>
      <c r="O251" s="1195"/>
      <c r="P251" s="180"/>
      <c r="Q251" s="1197"/>
      <c r="R251" s="1198"/>
      <c r="S251" s="641"/>
      <c r="T251" s="1196"/>
      <c r="U251" s="1195"/>
      <c r="V251" s="180"/>
      <c r="W251" s="1196"/>
      <c r="X251" s="1195"/>
      <c r="Y251" s="180"/>
      <c r="Z251" s="1196"/>
      <c r="AA251" s="1195"/>
      <c r="AB251" s="1199"/>
    </row>
    <row r="252" spans="1:28" s="1200" customFormat="1" ht="12.75" customHeight="1" x14ac:dyDescent="0.2">
      <c r="A252" s="1195"/>
      <c r="B252" s="1195"/>
      <c r="C252" s="1195"/>
      <c r="D252" s="1195"/>
      <c r="E252" s="1195"/>
      <c r="F252" s="180"/>
      <c r="G252" s="1195"/>
      <c r="H252" s="1195"/>
      <c r="I252" s="1196"/>
      <c r="J252" s="1196"/>
      <c r="K252" s="1196"/>
      <c r="L252" s="1195"/>
      <c r="M252" s="180"/>
      <c r="N252" s="1196"/>
      <c r="O252" s="1195"/>
      <c r="P252" s="180"/>
      <c r="Q252" s="1197"/>
      <c r="R252" s="1198"/>
      <c r="S252" s="641"/>
      <c r="T252" s="1196"/>
      <c r="U252" s="1195"/>
      <c r="V252" s="180"/>
      <c r="W252" s="1196"/>
      <c r="X252" s="1195"/>
      <c r="Y252" s="180"/>
      <c r="Z252" s="1196"/>
      <c r="AA252" s="1195"/>
      <c r="AB252" s="1199"/>
    </row>
    <row r="253" spans="1:28" s="1200" customFormat="1" ht="12.75" customHeight="1" x14ac:dyDescent="0.2">
      <c r="A253" s="1195"/>
      <c r="B253" s="1195"/>
      <c r="C253" s="1195"/>
      <c r="D253" s="1195"/>
      <c r="E253" s="1195"/>
      <c r="F253" s="180"/>
      <c r="G253" s="1195"/>
      <c r="H253" s="1195"/>
      <c r="I253" s="1196"/>
      <c r="J253" s="1196"/>
      <c r="K253" s="1196"/>
      <c r="L253" s="1195"/>
      <c r="M253" s="180"/>
      <c r="N253" s="1196"/>
      <c r="O253" s="1195"/>
      <c r="P253" s="180"/>
      <c r="Q253" s="1197"/>
      <c r="R253" s="1198"/>
      <c r="S253" s="641"/>
      <c r="T253" s="1196"/>
      <c r="U253" s="1195"/>
      <c r="V253" s="180"/>
      <c r="W253" s="1196"/>
      <c r="X253" s="1195"/>
      <c r="Y253" s="180"/>
      <c r="Z253" s="1196"/>
      <c r="AA253" s="1195"/>
      <c r="AB253" s="1199"/>
    </row>
    <row r="254" spans="1:28" s="1200" customFormat="1" ht="12.75" customHeight="1" x14ac:dyDescent="0.2">
      <c r="A254" s="1195"/>
      <c r="B254" s="1195"/>
      <c r="C254" s="1195"/>
      <c r="D254" s="1195"/>
      <c r="E254" s="1195"/>
      <c r="F254" s="180"/>
      <c r="G254" s="1195"/>
      <c r="H254" s="1195"/>
      <c r="I254" s="1196"/>
      <c r="J254" s="1196"/>
      <c r="K254" s="1196"/>
      <c r="L254" s="1195"/>
      <c r="M254" s="180"/>
      <c r="N254" s="1196"/>
      <c r="O254" s="1195"/>
      <c r="P254" s="180"/>
      <c r="Q254" s="1197"/>
      <c r="R254" s="1198"/>
      <c r="S254" s="641"/>
      <c r="T254" s="1196"/>
      <c r="U254" s="1195"/>
      <c r="V254" s="180"/>
      <c r="W254" s="1196"/>
      <c r="X254" s="1195"/>
      <c r="Y254" s="180"/>
      <c r="Z254" s="1196"/>
      <c r="AA254" s="1195"/>
      <c r="AB254" s="1199"/>
    </row>
    <row r="255" spans="1:28" s="1200" customFormat="1" ht="12.75" customHeight="1" x14ac:dyDescent="0.2">
      <c r="A255" s="1195"/>
      <c r="B255" s="1195"/>
      <c r="C255" s="1195"/>
      <c r="D255" s="1195"/>
      <c r="E255" s="1195"/>
      <c r="F255" s="180"/>
      <c r="G255" s="1195"/>
      <c r="H255" s="1195"/>
      <c r="I255" s="1196"/>
      <c r="J255" s="1196"/>
      <c r="K255" s="1196"/>
      <c r="L255" s="1195"/>
      <c r="M255" s="180"/>
      <c r="N255" s="1196"/>
      <c r="O255" s="1195"/>
      <c r="P255" s="180"/>
      <c r="Q255" s="1197"/>
      <c r="R255" s="1198"/>
      <c r="S255" s="641"/>
      <c r="T255" s="1196"/>
      <c r="U255" s="1195"/>
      <c r="V255" s="180"/>
      <c r="W255" s="1196"/>
      <c r="X255" s="1195"/>
      <c r="Y255" s="180"/>
      <c r="Z255" s="1196"/>
      <c r="AA255" s="1195"/>
      <c r="AB255" s="1199"/>
    </row>
    <row r="256" spans="1:28" s="1200" customFormat="1" ht="12.75" customHeight="1" x14ac:dyDescent="0.2">
      <c r="A256" s="1195"/>
      <c r="B256" s="1195"/>
      <c r="C256" s="1195"/>
      <c r="D256" s="1195"/>
      <c r="E256" s="1195"/>
      <c r="F256" s="180"/>
      <c r="G256" s="1195"/>
      <c r="H256" s="1195"/>
      <c r="I256" s="1196"/>
      <c r="J256" s="1196"/>
      <c r="K256" s="1196"/>
      <c r="L256" s="1195"/>
      <c r="M256" s="180"/>
      <c r="N256" s="1196"/>
      <c r="O256" s="1195"/>
      <c r="P256" s="180"/>
      <c r="Q256" s="1197"/>
      <c r="R256" s="1198"/>
      <c r="S256" s="641"/>
      <c r="T256" s="1196"/>
      <c r="U256" s="1195"/>
      <c r="V256" s="180"/>
      <c r="W256" s="1196"/>
      <c r="X256" s="1195"/>
      <c r="Y256" s="180"/>
      <c r="Z256" s="1196"/>
      <c r="AA256" s="1195"/>
      <c r="AB256" s="1199"/>
    </row>
    <row r="257" spans="1:28" s="1200" customFormat="1" ht="12.75" customHeight="1" x14ac:dyDescent="0.2">
      <c r="A257" s="1195"/>
      <c r="B257" s="1195"/>
      <c r="C257" s="1195"/>
      <c r="D257" s="1195"/>
      <c r="E257" s="1195"/>
      <c r="F257" s="180"/>
      <c r="G257" s="1195"/>
      <c r="H257" s="1195"/>
      <c r="I257" s="1196"/>
      <c r="J257" s="1196"/>
      <c r="K257" s="1196"/>
      <c r="L257" s="1195"/>
      <c r="M257" s="180"/>
      <c r="N257" s="1196"/>
      <c r="O257" s="1195"/>
      <c r="P257" s="180"/>
      <c r="Q257" s="1197"/>
      <c r="R257" s="1198"/>
      <c r="S257" s="641"/>
      <c r="T257" s="1196"/>
      <c r="U257" s="1195"/>
      <c r="V257" s="180"/>
      <c r="W257" s="1196"/>
      <c r="X257" s="1195"/>
      <c r="Y257" s="180"/>
      <c r="Z257" s="1196"/>
      <c r="AA257" s="1195"/>
      <c r="AB257" s="1199"/>
    </row>
    <row r="258" spans="1:28" s="1200" customFormat="1" ht="12.75" customHeight="1" x14ac:dyDescent="0.2">
      <c r="A258" s="1195"/>
      <c r="B258" s="1195"/>
      <c r="C258" s="1195"/>
      <c r="D258" s="1195"/>
      <c r="E258" s="1195"/>
      <c r="F258" s="180"/>
      <c r="G258" s="1195"/>
      <c r="H258" s="1195"/>
      <c r="I258" s="1196"/>
      <c r="J258" s="1196"/>
      <c r="K258" s="1196"/>
      <c r="L258" s="1195"/>
      <c r="M258" s="180"/>
      <c r="N258" s="1196"/>
      <c r="O258" s="1195"/>
      <c r="P258" s="180"/>
      <c r="Q258" s="1197"/>
      <c r="R258" s="1198"/>
      <c r="S258" s="641"/>
      <c r="T258" s="1196"/>
      <c r="U258" s="1195"/>
      <c r="V258" s="180"/>
      <c r="W258" s="1196"/>
      <c r="X258" s="1195"/>
      <c r="Y258" s="180"/>
      <c r="Z258" s="1196"/>
      <c r="AA258" s="1195"/>
      <c r="AB258" s="1199"/>
    </row>
    <row r="259" spans="1:28" s="1200" customFormat="1" ht="12.75" customHeight="1" x14ac:dyDescent="0.2">
      <c r="A259" s="1195"/>
      <c r="B259" s="1195"/>
      <c r="C259" s="1195"/>
      <c r="D259" s="1195"/>
      <c r="E259" s="1195"/>
      <c r="F259" s="180"/>
      <c r="G259" s="1195"/>
      <c r="H259" s="1195"/>
      <c r="I259" s="1196"/>
      <c r="J259" s="1196"/>
      <c r="K259" s="1196"/>
      <c r="L259" s="1195"/>
      <c r="M259" s="180"/>
      <c r="N259" s="1196"/>
      <c r="O259" s="1195"/>
      <c r="P259" s="180"/>
      <c r="Q259" s="1197"/>
      <c r="R259" s="1198"/>
      <c r="S259" s="641"/>
      <c r="T259" s="1196"/>
      <c r="U259" s="1195"/>
      <c r="V259" s="180"/>
      <c r="W259" s="1196"/>
      <c r="X259" s="1195"/>
      <c r="Y259" s="180"/>
      <c r="Z259" s="1196"/>
      <c r="AA259" s="1195"/>
      <c r="AB259" s="1199"/>
    </row>
    <row r="260" spans="1:28" s="1200" customFormat="1" ht="12.75" customHeight="1" x14ac:dyDescent="0.2">
      <c r="A260" s="1195"/>
      <c r="B260" s="1195"/>
      <c r="C260" s="1195"/>
      <c r="D260" s="1195"/>
      <c r="E260" s="1195"/>
      <c r="F260" s="180"/>
      <c r="G260" s="1195"/>
      <c r="H260" s="1195"/>
      <c r="I260" s="1196"/>
      <c r="J260" s="1196"/>
      <c r="K260" s="1196"/>
      <c r="L260" s="1195"/>
      <c r="M260" s="180"/>
      <c r="N260" s="1196"/>
      <c r="O260" s="1195"/>
      <c r="P260" s="180"/>
      <c r="Q260" s="1197"/>
      <c r="R260" s="1198"/>
      <c r="S260" s="641"/>
      <c r="T260" s="1196"/>
      <c r="U260" s="1195"/>
      <c r="V260" s="180"/>
      <c r="W260" s="1196"/>
      <c r="X260" s="1195"/>
      <c r="Y260" s="180"/>
      <c r="Z260" s="1196"/>
      <c r="AA260" s="1195"/>
      <c r="AB260" s="1199"/>
    </row>
    <row r="261" spans="1:28" s="1200" customFormat="1" ht="12.75" customHeight="1" x14ac:dyDescent="0.2">
      <c r="A261" s="1195"/>
      <c r="B261" s="1195"/>
      <c r="C261" s="1195"/>
      <c r="D261" s="1195"/>
      <c r="E261" s="1195"/>
      <c r="F261" s="180"/>
      <c r="G261" s="1195"/>
      <c r="H261" s="1195"/>
      <c r="I261" s="1196"/>
      <c r="J261" s="1196"/>
      <c r="K261" s="1196"/>
      <c r="L261" s="1195"/>
      <c r="M261" s="180"/>
      <c r="N261" s="1196"/>
      <c r="O261" s="1195"/>
      <c r="P261" s="180"/>
      <c r="Q261" s="1197"/>
      <c r="R261" s="1198"/>
      <c r="S261" s="641"/>
      <c r="T261" s="1196"/>
      <c r="U261" s="1195"/>
      <c r="V261" s="180"/>
      <c r="W261" s="1196"/>
      <c r="X261" s="1195"/>
      <c r="Y261" s="180"/>
      <c r="Z261" s="1196"/>
      <c r="AA261" s="1195"/>
      <c r="AB261" s="1199"/>
    </row>
    <row r="262" spans="1:28" s="1200" customFormat="1" ht="12.75" customHeight="1" x14ac:dyDescent="0.2">
      <c r="A262" s="1195"/>
      <c r="B262" s="1195"/>
      <c r="C262" s="1195"/>
      <c r="D262" s="1195"/>
      <c r="E262" s="1195"/>
      <c r="F262" s="180"/>
      <c r="G262" s="1195"/>
      <c r="H262" s="1195"/>
      <c r="I262" s="1196"/>
      <c r="J262" s="1196"/>
      <c r="K262" s="1196"/>
      <c r="L262" s="1195"/>
      <c r="M262" s="180"/>
      <c r="N262" s="1196"/>
      <c r="O262" s="1195"/>
      <c r="P262" s="180"/>
      <c r="Q262" s="1197"/>
      <c r="R262" s="1198"/>
      <c r="S262" s="641"/>
      <c r="T262" s="1196"/>
      <c r="U262" s="1195"/>
      <c r="V262" s="180"/>
      <c r="W262" s="1196"/>
      <c r="X262" s="1195"/>
      <c r="Y262" s="180"/>
      <c r="Z262" s="1196"/>
      <c r="AA262" s="1195"/>
      <c r="AB262" s="1199"/>
    </row>
    <row r="263" spans="1:28" s="1200" customFormat="1" ht="12.75" customHeight="1" x14ac:dyDescent="0.2">
      <c r="A263" s="1195"/>
      <c r="B263" s="1195"/>
      <c r="C263" s="1195"/>
      <c r="D263" s="1195"/>
      <c r="E263" s="1195"/>
      <c r="F263" s="180"/>
      <c r="G263" s="1195"/>
      <c r="H263" s="1195"/>
      <c r="I263" s="1196"/>
      <c r="J263" s="1196"/>
      <c r="K263" s="1196"/>
      <c r="L263" s="1195"/>
      <c r="M263" s="180"/>
      <c r="N263" s="1196"/>
      <c r="O263" s="1195"/>
      <c r="P263" s="180"/>
      <c r="Q263" s="1197"/>
      <c r="R263" s="1198"/>
      <c r="S263" s="641"/>
      <c r="T263" s="1196"/>
      <c r="U263" s="1195"/>
      <c r="V263" s="180"/>
      <c r="W263" s="1196"/>
      <c r="X263" s="1195"/>
      <c r="Y263" s="180"/>
      <c r="Z263" s="1196"/>
      <c r="AA263" s="1195"/>
      <c r="AB263" s="1199"/>
    </row>
    <row r="264" spans="1:28" s="1200" customFormat="1" ht="12.75" customHeight="1" x14ac:dyDescent="0.2">
      <c r="A264" s="1195"/>
      <c r="B264" s="1195"/>
      <c r="C264" s="1195"/>
      <c r="D264" s="1195"/>
      <c r="E264" s="1195"/>
      <c r="F264" s="180"/>
      <c r="G264" s="1195"/>
      <c r="H264" s="1195"/>
      <c r="I264" s="1196"/>
      <c r="J264" s="1196"/>
      <c r="K264" s="1196"/>
      <c r="L264" s="1195"/>
      <c r="M264" s="180"/>
      <c r="N264" s="1196"/>
      <c r="O264" s="1195"/>
      <c r="P264" s="180"/>
      <c r="Q264" s="1197"/>
      <c r="R264" s="1198"/>
      <c r="S264" s="641"/>
      <c r="T264" s="1196"/>
      <c r="U264" s="1195"/>
      <c r="V264" s="180"/>
      <c r="W264" s="1196"/>
      <c r="X264" s="1195"/>
      <c r="Y264" s="180"/>
      <c r="Z264" s="1196"/>
      <c r="AA264" s="1195"/>
      <c r="AB264" s="1199"/>
    </row>
    <row r="265" spans="1:28" ht="12.75" customHeight="1" x14ac:dyDescent="0.2">
      <c r="A265" s="170"/>
      <c r="B265" s="170"/>
      <c r="C265" s="170"/>
      <c r="D265" s="170"/>
      <c r="E265" s="170"/>
      <c r="F265" s="180"/>
      <c r="G265" s="170"/>
      <c r="H265" s="170"/>
      <c r="I265" s="171"/>
      <c r="J265" s="171"/>
      <c r="K265" s="171"/>
      <c r="L265" s="170"/>
      <c r="M265" s="180"/>
      <c r="N265" s="171"/>
      <c r="O265" s="170"/>
      <c r="P265" s="180"/>
      <c r="Q265" s="639"/>
      <c r="R265" s="640"/>
      <c r="S265" s="641"/>
      <c r="T265" s="171"/>
      <c r="U265" s="170"/>
      <c r="V265" s="180"/>
      <c r="W265" s="171"/>
      <c r="X265" s="170"/>
      <c r="Y265" s="180"/>
      <c r="Z265" s="171"/>
      <c r="AA265" s="170"/>
      <c r="AB265" s="177"/>
    </row>
    <row r="266" spans="1:28" ht="12.75" customHeight="1" x14ac:dyDescent="0.2">
      <c r="A266" s="170"/>
      <c r="B266" s="170"/>
      <c r="C266" s="170"/>
      <c r="D266" s="170"/>
      <c r="E266" s="170"/>
      <c r="F266" s="180"/>
      <c r="G266" s="170"/>
      <c r="H266" s="170"/>
      <c r="I266" s="171"/>
      <c r="J266" s="171"/>
      <c r="K266" s="171"/>
      <c r="L266" s="170"/>
      <c r="M266" s="180"/>
      <c r="N266" s="171"/>
      <c r="O266" s="170"/>
      <c r="P266" s="180"/>
      <c r="Q266" s="639"/>
      <c r="R266" s="640"/>
      <c r="S266" s="641"/>
      <c r="T266" s="171"/>
      <c r="U266" s="170"/>
      <c r="V266" s="180"/>
      <c r="W266" s="171"/>
      <c r="X266" s="170"/>
      <c r="Y266" s="180"/>
      <c r="Z266" s="171"/>
      <c r="AA266" s="170"/>
      <c r="AB266" s="177"/>
    </row>
    <row r="267" spans="1:28" ht="12.75" customHeight="1" x14ac:dyDescent="0.2">
      <c r="A267" s="170"/>
      <c r="B267" s="170"/>
      <c r="C267" s="170"/>
      <c r="D267" s="170"/>
      <c r="E267" s="170"/>
      <c r="F267" s="180"/>
      <c r="G267" s="170"/>
      <c r="H267" s="170"/>
      <c r="I267" s="171"/>
      <c r="J267" s="171"/>
      <c r="K267" s="171"/>
      <c r="L267" s="170"/>
      <c r="M267" s="180"/>
      <c r="N267" s="171"/>
      <c r="O267" s="170"/>
      <c r="P267" s="180"/>
      <c r="Q267" s="639"/>
      <c r="R267" s="640"/>
      <c r="S267" s="641"/>
      <c r="T267" s="171"/>
      <c r="U267" s="170"/>
      <c r="V267" s="180"/>
      <c r="W267" s="171"/>
      <c r="X267" s="170"/>
      <c r="Y267" s="180"/>
      <c r="Z267" s="171"/>
      <c r="AA267" s="170"/>
      <c r="AB267" s="177"/>
    </row>
    <row r="268" spans="1:28" ht="12.75" customHeight="1" x14ac:dyDescent="0.2">
      <c r="A268" s="170"/>
      <c r="B268" s="170"/>
      <c r="C268" s="170"/>
      <c r="D268" s="170"/>
      <c r="E268" s="170"/>
      <c r="F268" s="180"/>
      <c r="G268" s="170"/>
      <c r="H268" s="170"/>
      <c r="I268" s="171"/>
      <c r="J268" s="171"/>
      <c r="K268" s="171"/>
      <c r="L268" s="170"/>
      <c r="M268" s="180"/>
      <c r="N268" s="171"/>
      <c r="O268" s="170"/>
      <c r="P268" s="180"/>
      <c r="Q268" s="639"/>
      <c r="R268" s="640"/>
      <c r="S268" s="641"/>
      <c r="T268" s="171"/>
      <c r="U268" s="170"/>
      <c r="V268" s="180"/>
      <c r="W268" s="171"/>
      <c r="X268" s="170"/>
      <c r="Y268" s="180"/>
      <c r="Z268" s="171"/>
      <c r="AA268" s="170"/>
      <c r="AB268" s="177"/>
    </row>
    <row r="269" spans="1:28" ht="12.75" customHeight="1" x14ac:dyDescent="0.2">
      <c r="A269" s="170"/>
      <c r="B269" s="170"/>
      <c r="C269" s="170"/>
      <c r="D269" s="170"/>
      <c r="E269" s="170"/>
      <c r="F269" s="180"/>
      <c r="G269" s="170"/>
      <c r="H269" s="170"/>
      <c r="I269" s="171"/>
      <c r="J269" s="171"/>
      <c r="K269" s="171"/>
      <c r="L269" s="170"/>
      <c r="M269" s="180"/>
      <c r="N269" s="171"/>
      <c r="O269" s="170"/>
      <c r="P269" s="180"/>
      <c r="Q269" s="639"/>
      <c r="R269" s="640"/>
      <c r="S269" s="641"/>
      <c r="T269" s="171"/>
      <c r="U269" s="170"/>
      <c r="V269" s="180"/>
      <c r="W269" s="171"/>
      <c r="X269" s="170"/>
      <c r="Y269" s="180"/>
      <c r="Z269" s="171"/>
      <c r="AA269" s="170"/>
      <c r="AB269" s="177"/>
    </row>
    <row r="270" spans="1:28" ht="12.75" customHeight="1" x14ac:dyDescent="0.2">
      <c r="A270" s="170"/>
      <c r="B270" s="170"/>
      <c r="C270" s="170"/>
      <c r="D270" s="170"/>
      <c r="E270" s="170"/>
      <c r="F270" s="180"/>
      <c r="G270" s="170"/>
      <c r="H270" s="170"/>
      <c r="I270" s="171"/>
      <c r="J270" s="171"/>
      <c r="K270" s="171"/>
      <c r="L270" s="170"/>
      <c r="M270" s="180"/>
      <c r="N270" s="171"/>
      <c r="O270" s="170"/>
      <c r="P270" s="180"/>
      <c r="Q270" s="639"/>
      <c r="R270" s="640"/>
      <c r="S270" s="641"/>
      <c r="T270" s="171"/>
      <c r="U270" s="170"/>
      <c r="V270" s="180"/>
      <c r="W270" s="171"/>
      <c r="X270" s="170"/>
      <c r="Y270" s="180"/>
      <c r="Z270" s="171"/>
      <c r="AA270" s="170"/>
      <c r="AB270" s="177"/>
    </row>
    <row r="271" spans="1:28" ht="12.75" customHeight="1" x14ac:dyDescent="0.2">
      <c r="A271" s="170"/>
      <c r="B271" s="170"/>
      <c r="C271" s="170"/>
      <c r="D271" s="170"/>
      <c r="E271" s="170"/>
      <c r="F271" s="180"/>
      <c r="G271" s="170"/>
      <c r="H271" s="170"/>
      <c r="I271" s="171"/>
      <c r="J271" s="171"/>
      <c r="K271" s="171"/>
      <c r="L271" s="170"/>
      <c r="M271" s="180"/>
      <c r="N271" s="171"/>
      <c r="O271" s="170"/>
      <c r="P271" s="180"/>
      <c r="Q271" s="639"/>
      <c r="R271" s="640"/>
      <c r="S271" s="641"/>
      <c r="T271" s="171"/>
      <c r="U271" s="170"/>
      <c r="V271" s="180"/>
      <c r="W271" s="171"/>
      <c r="X271" s="170"/>
      <c r="Y271" s="180"/>
      <c r="Z271" s="171"/>
      <c r="AA271" s="170"/>
      <c r="AB271" s="177"/>
    </row>
    <row r="272" spans="1:28" ht="12.75" customHeight="1" x14ac:dyDescent="0.2">
      <c r="A272" s="170"/>
      <c r="B272" s="170"/>
      <c r="C272" s="170"/>
      <c r="D272" s="170"/>
      <c r="E272" s="170"/>
      <c r="F272" s="180"/>
      <c r="G272" s="170"/>
      <c r="H272" s="170"/>
      <c r="I272" s="171"/>
      <c r="J272" s="171"/>
      <c r="K272" s="171"/>
      <c r="L272" s="170"/>
      <c r="M272" s="180"/>
      <c r="N272" s="171"/>
      <c r="O272" s="170"/>
      <c r="P272" s="180"/>
      <c r="Q272" s="639"/>
      <c r="R272" s="640"/>
      <c r="S272" s="641"/>
      <c r="T272" s="171"/>
      <c r="U272" s="170"/>
      <c r="V272" s="180"/>
      <c r="W272" s="171"/>
      <c r="X272" s="170"/>
      <c r="Y272" s="180"/>
      <c r="Z272" s="171"/>
      <c r="AA272" s="170"/>
      <c r="AB272" s="177"/>
    </row>
    <row r="273" spans="1:28" ht="12.75" customHeight="1" x14ac:dyDescent="0.2">
      <c r="A273" s="170"/>
      <c r="B273" s="170"/>
      <c r="C273" s="170"/>
      <c r="D273" s="170"/>
      <c r="E273" s="170"/>
      <c r="F273" s="180"/>
      <c r="G273" s="170"/>
      <c r="H273" s="170"/>
      <c r="I273" s="171"/>
      <c r="J273" s="171"/>
      <c r="K273" s="171"/>
      <c r="L273" s="170"/>
      <c r="M273" s="180"/>
      <c r="N273" s="171"/>
      <c r="O273" s="170"/>
      <c r="P273" s="180"/>
      <c r="Q273" s="639"/>
      <c r="R273" s="640"/>
      <c r="S273" s="641"/>
      <c r="T273" s="171"/>
      <c r="U273" s="170"/>
      <c r="V273" s="180"/>
      <c r="W273" s="171"/>
      <c r="X273" s="170"/>
      <c r="Y273" s="180"/>
      <c r="Z273" s="171"/>
      <c r="AA273" s="170"/>
      <c r="AB273" s="177"/>
    </row>
    <row r="274" spans="1:28" ht="12.75" customHeight="1" x14ac:dyDescent="0.2">
      <c r="A274" s="170"/>
      <c r="B274" s="170"/>
      <c r="C274" s="170"/>
      <c r="D274" s="170"/>
      <c r="E274" s="170"/>
      <c r="F274" s="180"/>
      <c r="G274" s="170"/>
      <c r="H274" s="170"/>
      <c r="I274" s="171"/>
      <c r="J274" s="171"/>
      <c r="K274" s="171"/>
      <c r="L274" s="170"/>
      <c r="M274" s="180"/>
      <c r="N274" s="171"/>
      <c r="O274" s="170"/>
      <c r="P274" s="180"/>
      <c r="Q274" s="639"/>
      <c r="R274" s="640"/>
      <c r="S274" s="641"/>
      <c r="T274" s="171"/>
      <c r="U274" s="170"/>
      <c r="V274" s="180"/>
      <c r="W274" s="171"/>
      <c r="X274" s="170"/>
      <c r="Y274" s="180"/>
      <c r="Z274" s="171"/>
      <c r="AA274" s="170"/>
      <c r="AB274" s="177"/>
    </row>
    <row r="275" spans="1:28" ht="12.75" customHeight="1" x14ac:dyDescent="0.2">
      <c r="A275" s="170"/>
      <c r="B275" s="170"/>
      <c r="C275" s="170"/>
      <c r="D275" s="170"/>
      <c r="E275" s="170"/>
      <c r="F275" s="180"/>
      <c r="G275" s="170"/>
      <c r="H275" s="170"/>
      <c r="I275" s="171"/>
      <c r="J275" s="171"/>
      <c r="K275" s="171"/>
      <c r="L275" s="170"/>
      <c r="M275" s="180"/>
      <c r="N275" s="171"/>
      <c r="O275" s="170"/>
      <c r="P275" s="180"/>
      <c r="Q275" s="639"/>
      <c r="R275" s="640"/>
      <c r="S275" s="641"/>
      <c r="T275" s="171"/>
      <c r="U275" s="170"/>
      <c r="V275" s="180"/>
      <c r="W275" s="171"/>
      <c r="X275" s="170"/>
      <c r="Y275" s="180"/>
      <c r="Z275" s="171"/>
      <c r="AA275" s="170"/>
      <c r="AB275" s="177"/>
    </row>
    <row r="276" spans="1:28" ht="12.75" customHeight="1" x14ac:dyDescent="0.2">
      <c r="A276" s="170"/>
      <c r="B276" s="170"/>
      <c r="C276" s="170"/>
      <c r="D276" s="170"/>
      <c r="E276" s="170"/>
      <c r="F276" s="180"/>
      <c r="G276" s="170"/>
      <c r="H276" s="170"/>
      <c r="I276" s="171"/>
      <c r="J276" s="171"/>
      <c r="K276" s="171"/>
      <c r="L276" s="170"/>
      <c r="M276" s="180"/>
      <c r="N276" s="171"/>
      <c r="O276" s="170"/>
      <c r="P276" s="180"/>
      <c r="Q276" s="639"/>
      <c r="R276" s="640"/>
      <c r="S276" s="641"/>
      <c r="T276" s="171"/>
      <c r="U276" s="170"/>
      <c r="V276" s="180"/>
      <c r="W276" s="171"/>
      <c r="X276" s="170"/>
      <c r="Y276" s="180"/>
      <c r="Z276" s="171"/>
      <c r="AA276" s="170"/>
      <c r="AB276" s="177"/>
    </row>
    <row r="277" spans="1:28" ht="12.75" customHeight="1" x14ac:dyDescent="0.2">
      <c r="A277" s="170"/>
      <c r="B277" s="170"/>
      <c r="C277" s="170"/>
      <c r="D277" s="170"/>
      <c r="E277" s="170"/>
      <c r="F277" s="180"/>
      <c r="G277" s="170"/>
      <c r="H277" s="170"/>
      <c r="I277" s="171"/>
      <c r="J277" s="171"/>
      <c r="K277" s="171"/>
      <c r="L277" s="170"/>
      <c r="M277" s="180"/>
      <c r="N277" s="171"/>
      <c r="O277" s="170"/>
      <c r="P277" s="180"/>
      <c r="Q277" s="639"/>
      <c r="R277" s="640"/>
      <c r="S277" s="641"/>
      <c r="T277" s="171"/>
      <c r="U277" s="170"/>
      <c r="V277" s="180"/>
      <c r="W277" s="171"/>
      <c r="X277" s="170"/>
      <c r="Y277" s="180"/>
      <c r="Z277" s="171"/>
      <c r="AA277" s="170"/>
      <c r="AB277" s="177"/>
    </row>
    <row r="278" spans="1:28" ht="12.75" customHeight="1" x14ac:dyDescent="0.2">
      <c r="A278" s="170"/>
      <c r="B278" s="170"/>
      <c r="C278" s="170"/>
      <c r="D278" s="170"/>
      <c r="E278" s="170"/>
      <c r="F278" s="180"/>
      <c r="G278" s="170"/>
      <c r="H278" s="170"/>
      <c r="I278" s="171"/>
      <c r="J278" s="171"/>
      <c r="K278" s="171"/>
      <c r="L278" s="170"/>
      <c r="M278" s="180"/>
      <c r="N278" s="171"/>
      <c r="O278" s="170"/>
      <c r="P278" s="180"/>
      <c r="Q278" s="639"/>
      <c r="R278" s="640"/>
      <c r="S278" s="641"/>
      <c r="T278" s="171"/>
      <c r="U278" s="170"/>
      <c r="V278" s="180"/>
      <c r="W278" s="171"/>
      <c r="X278" s="170"/>
      <c r="Y278" s="180"/>
      <c r="Z278" s="171"/>
      <c r="AA278" s="170"/>
      <c r="AB278" s="177"/>
    </row>
    <row r="279" spans="1:28" ht="12.75" customHeight="1" x14ac:dyDescent="0.2">
      <c r="A279" s="170"/>
      <c r="B279" s="170"/>
      <c r="C279" s="170"/>
      <c r="D279" s="170"/>
      <c r="E279" s="170"/>
      <c r="F279" s="180"/>
      <c r="G279" s="170"/>
      <c r="H279" s="170"/>
      <c r="I279" s="171"/>
      <c r="J279" s="171"/>
      <c r="K279" s="171"/>
      <c r="L279" s="170"/>
      <c r="M279" s="180"/>
      <c r="N279" s="171"/>
      <c r="O279" s="170"/>
      <c r="P279" s="180"/>
      <c r="Q279" s="639"/>
      <c r="R279" s="640"/>
      <c r="S279" s="641"/>
      <c r="T279" s="171"/>
      <c r="U279" s="170"/>
      <c r="V279" s="180"/>
      <c r="W279" s="171"/>
      <c r="X279" s="170"/>
      <c r="Y279" s="180"/>
      <c r="Z279" s="171"/>
      <c r="AA279" s="170"/>
      <c r="AB279" s="177"/>
    </row>
    <row r="280" spans="1:28" ht="12.75" customHeight="1" x14ac:dyDescent="0.2">
      <c r="A280" s="170"/>
      <c r="B280" s="170"/>
      <c r="C280" s="170"/>
      <c r="D280" s="170"/>
      <c r="E280" s="170"/>
      <c r="F280" s="180"/>
      <c r="G280" s="170"/>
      <c r="H280" s="170"/>
      <c r="I280" s="171"/>
      <c r="J280" s="171"/>
      <c r="K280" s="171"/>
      <c r="L280" s="170"/>
      <c r="M280" s="180"/>
      <c r="N280" s="171"/>
      <c r="O280" s="170"/>
      <c r="P280" s="180"/>
      <c r="Q280" s="639"/>
      <c r="R280" s="640"/>
      <c r="S280" s="641"/>
      <c r="T280" s="171"/>
      <c r="U280" s="170"/>
      <c r="V280" s="180"/>
      <c r="W280" s="171"/>
      <c r="X280" s="170"/>
      <c r="Y280" s="180"/>
      <c r="Z280" s="171"/>
      <c r="AA280" s="170"/>
      <c r="AB280" s="177"/>
    </row>
    <row r="281" spans="1:28" ht="12.75" customHeight="1" x14ac:dyDescent="0.2">
      <c r="A281" s="170"/>
      <c r="B281" s="170"/>
      <c r="C281" s="170"/>
      <c r="D281" s="170"/>
      <c r="E281" s="170"/>
      <c r="F281" s="180"/>
      <c r="G281" s="170"/>
      <c r="H281" s="170"/>
      <c r="I281" s="171"/>
      <c r="J281" s="171"/>
      <c r="K281" s="171"/>
      <c r="L281" s="170"/>
      <c r="M281" s="180"/>
      <c r="N281" s="171"/>
      <c r="O281" s="170"/>
      <c r="P281" s="180"/>
      <c r="Q281" s="639"/>
      <c r="R281" s="640"/>
      <c r="S281" s="641"/>
      <c r="T281" s="171"/>
      <c r="U281" s="170"/>
      <c r="V281" s="180"/>
      <c r="W281" s="171"/>
      <c r="X281" s="170"/>
      <c r="Y281" s="180"/>
      <c r="Z281" s="171"/>
      <c r="AA281" s="170"/>
      <c r="AB281" s="177"/>
    </row>
    <row r="282" spans="1:28" ht="12.75" customHeight="1" x14ac:dyDescent="0.2">
      <c r="A282" s="170"/>
      <c r="B282" s="170"/>
      <c r="C282" s="170"/>
      <c r="D282" s="170"/>
      <c r="E282" s="170"/>
      <c r="F282" s="180"/>
      <c r="G282" s="170"/>
      <c r="H282" s="170"/>
      <c r="I282" s="171"/>
      <c r="J282" s="171"/>
      <c r="K282" s="171"/>
      <c r="L282" s="170"/>
      <c r="M282" s="180"/>
      <c r="N282" s="171"/>
      <c r="O282" s="170"/>
      <c r="P282" s="180"/>
      <c r="Q282" s="639"/>
      <c r="R282" s="640"/>
      <c r="S282" s="641"/>
      <c r="T282" s="171"/>
      <c r="U282" s="170"/>
      <c r="V282" s="180"/>
      <c r="W282" s="171"/>
      <c r="X282" s="170"/>
      <c r="Y282" s="180"/>
      <c r="Z282" s="171"/>
      <c r="AA282" s="170"/>
      <c r="AB282" s="177"/>
    </row>
    <row r="283" spans="1:28" ht="12.75" customHeight="1" x14ac:dyDescent="0.2">
      <c r="A283" s="170"/>
      <c r="B283" s="170"/>
      <c r="C283" s="170"/>
      <c r="D283" s="170"/>
      <c r="E283" s="170"/>
      <c r="F283" s="180"/>
      <c r="G283" s="170"/>
      <c r="H283" s="170"/>
      <c r="I283" s="171"/>
      <c r="J283" s="171"/>
      <c r="K283" s="171"/>
      <c r="L283" s="170"/>
      <c r="M283" s="180"/>
      <c r="N283" s="171"/>
      <c r="O283" s="170"/>
      <c r="P283" s="180"/>
      <c r="Q283" s="639"/>
      <c r="R283" s="640"/>
      <c r="S283" s="641"/>
      <c r="T283" s="171"/>
      <c r="U283" s="170"/>
      <c r="V283" s="180"/>
      <c r="W283" s="171"/>
      <c r="X283" s="170"/>
      <c r="Y283" s="180"/>
      <c r="Z283" s="171"/>
      <c r="AA283" s="170"/>
      <c r="AB283" s="177"/>
    </row>
    <row r="284" spans="1:28" ht="12.75" customHeight="1" x14ac:dyDescent="0.2">
      <c r="A284" s="170"/>
      <c r="B284" s="170"/>
      <c r="C284" s="170"/>
      <c r="D284" s="170"/>
      <c r="E284" s="170"/>
      <c r="F284" s="180"/>
      <c r="G284" s="170"/>
      <c r="H284" s="170"/>
      <c r="I284" s="171"/>
      <c r="J284" s="171"/>
      <c r="K284" s="171"/>
      <c r="L284" s="170"/>
      <c r="M284" s="180"/>
      <c r="N284" s="171"/>
      <c r="O284" s="170"/>
      <c r="P284" s="180"/>
      <c r="Q284" s="639"/>
      <c r="R284" s="640"/>
      <c r="S284" s="641"/>
      <c r="T284" s="171"/>
      <c r="U284" s="170"/>
      <c r="V284" s="180"/>
      <c r="W284" s="171"/>
      <c r="X284" s="170"/>
      <c r="Y284" s="180"/>
      <c r="Z284" s="171"/>
      <c r="AA284" s="170"/>
      <c r="AB284" s="177"/>
    </row>
    <row r="285" spans="1:28" ht="12.75" customHeight="1" x14ac:dyDescent="0.2">
      <c r="A285" s="170"/>
      <c r="B285" s="170"/>
      <c r="C285" s="170"/>
      <c r="D285" s="170"/>
      <c r="E285" s="170"/>
      <c r="F285" s="180"/>
      <c r="G285" s="170"/>
      <c r="H285" s="170"/>
      <c r="I285" s="171"/>
      <c r="J285" s="171"/>
      <c r="K285" s="171"/>
      <c r="L285" s="170"/>
      <c r="M285" s="180"/>
      <c r="N285" s="171"/>
      <c r="O285" s="170"/>
      <c r="P285" s="180"/>
      <c r="Q285" s="639"/>
      <c r="R285" s="640"/>
      <c r="S285" s="641"/>
      <c r="T285" s="171"/>
      <c r="U285" s="170"/>
      <c r="V285" s="180"/>
      <c r="W285" s="171"/>
      <c r="X285" s="170"/>
      <c r="Y285" s="180"/>
      <c r="Z285" s="171"/>
      <c r="AA285" s="170"/>
      <c r="AB285" s="177"/>
    </row>
    <row r="286" spans="1:28" ht="12.75" customHeight="1" x14ac:dyDescent="0.2">
      <c r="A286" s="170"/>
      <c r="B286" s="170"/>
      <c r="C286" s="170"/>
      <c r="D286" s="170"/>
      <c r="E286" s="170"/>
      <c r="F286" s="180"/>
      <c r="G286" s="170"/>
      <c r="H286" s="170"/>
      <c r="I286" s="171"/>
      <c r="J286" s="171"/>
      <c r="K286" s="171"/>
      <c r="L286" s="170"/>
      <c r="M286" s="180"/>
      <c r="N286" s="171"/>
      <c r="O286" s="170"/>
      <c r="P286" s="180"/>
      <c r="Q286" s="639"/>
      <c r="R286" s="640"/>
      <c r="S286" s="641"/>
      <c r="T286" s="171"/>
      <c r="U286" s="170"/>
      <c r="V286" s="180"/>
      <c r="W286" s="171"/>
      <c r="X286" s="170"/>
      <c r="Y286" s="180"/>
      <c r="Z286" s="171"/>
      <c r="AA286" s="170"/>
      <c r="AB286" s="177"/>
    </row>
    <row r="287" spans="1:28" ht="12.75" customHeight="1" x14ac:dyDescent="0.2">
      <c r="A287" s="170"/>
      <c r="B287" s="170"/>
      <c r="C287" s="170"/>
      <c r="D287" s="170"/>
      <c r="E287" s="170"/>
      <c r="F287" s="180"/>
      <c r="G287" s="170"/>
      <c r="H287" s="170"/>
      <c r="I287" s="171"/>
      <c r="J287" s="171"/>
      <c r="K287" s="171"/>
      <c r="L287" s="170"/>
      <c r="M287" s="180"/>
      <c r="N287" s="171"/>
      <c r="O287" s="170"/>
      <c r="P287" s="180"/>
      <c r="Q287" s="639"/>
      <c r="R287" s="640"/>
      <c r="S287" s="641"/>
      <c r="T287" s="171"/>
      <c r="U287" s="170"/>
      <c r="V287" s="180"/>
      <c r="W287" s="171"/>
      <c r="X287" s="170"/>
      <c r="Y287" s="180"/>
      <c r="Z287" s="171"/>
      <c r="AA287" s="170"/>
      <c r="AB287" s="177"/>
    </row>
    <row r="288" spans="1:28" ht="12.75" customHeight="1" x14ac:dyDescent="0.2">
      <c r="A288" s="170"/>
      <c r="B288" s="170"/>
      <c r="C288" s="170"/>
      <c r="D288" s="170"/>
      <c r="E288" s="170"/>
      <c r="F288" s="180"/>
      <c r="G288" s="170"/>
      <c r="H288" s="170"/>
      <c r="I288" s="171"/>
      <c r="J288" s="171"/>
      <c r="K288" s="171"/>
      <c r="L288" s="170"/>
      <c r="M288" s="180"/>
      <c r="N288" s="171"/>
      <c r="O288" s="170"/>
      <c r="P288" s="180"/>
      <c r="Q288" s="639"/>
      <c r="R288" s="640"/>
      <c r="S288" s="641"/>
      <c r="T288" s="171"/>
      <c r="U288" s="170"/>
      <c r="V288" s="180"/>
      <c r="W288" s="171"/>
      <c r="X288" s="170"/>
      <c r="Y288" s="180"/>
      <c r="Z288" s="171"/>
      <c r="AA288" s="170"/>
      <c r="AB288" s="177"/>
    </row>
    <row r="289" spans="1:28" ht="12.75" customHeight="1" x14ac:dyDescent="0.2">
      <c r="A289" s="170"/>
      <c r="B289" s="170"/>
      <c r="C289" s="170"/>
      <c r="D289" s="170"/>
      <c r="E289" s="170"/>
      <c r="F289" s="180"/>
      <c r="G289" s="170"/>
      <c r="H289" s="170"/>
      <c r="I289" s="171"/>
      <c r="J289" s="171"/>
      <c r="K289" s="171"/>
      <c r="L289" s="170"/>
      <c r="M289" s="180"/>
      <c r="N289" s="171"/>
      <c r="O289" s="170"/>
      <c r="P289" s="180"/>
      <c r="Q289" s="639"/>
      <c r="R289" s="640"/>
      <c r="S289" s="641"/>
      <c r="T289" s="171"/>
      <c r="U289" s="170"/>
      <c r="V289" s="180"/>
      <c r="W289" s="171"/>
      <c r="X289" s="170"/>
      <c r="Y289" s="180"/>
      <c r="Z289" s="171"/>
      <c r="AA289" s="170"/>
      <c r="AB289" s="177"/>
    </row>
    <row r="290" spans="1:28" ht="12.75" customHeight="1" x14ac:dyDescent="0.2">
      <c r="A290" s="170"/>
      <c r="B290" s="170"/>
      <c r="C290" s="170"/>
      <c r="D290" s="170"/>
      <c r="E290" s="170"/>
      <c r="F290" s="180"/>
      <c r="G290" s="170"/>
      <c r="H290" s="170"/>
      <c r="I290" s="171"/>
      <c r="J290" s="171"/>
      <c r="K290" s="171"/>
      <c r="L290" s="170"/>
      <c r="M290" s="180"/>
      <c r="N290" s="171"/>
      <c r="O290" s="170"/>
      <c r="P290" s="180"/>
      <c r="Q290" s="639"/>
      <c r="R290" s="640"/>
      <c r="S290" s="641"/>
      <c r="T290" s="171"/>
      <c r="U290" s="170"/>
      <c r="V290" s="180"/>
      <c r="W290" s="171"/>
      <c r="X290" s="170"/>
      <c r="Y290" s="180"/>
      <c r="Z290" s="171"/>
      <c r="AA290" s="170"/>
      <c r="AB290" s="177"/>
    </row>
    <row r="291" spans="1:28" ht="12.75" customHeight="1" x14ac:dyDescent="0.2">
      <c r="A291" s="170"/>
      <c r="B291" s="170"/>
      <c r="C291" s="170"/>
      <c r="D291" s="170"/>
      <c r="E291" s="170"/>
      <c r="F291" s="180"/>
      <c r="G291" s="170"/>
      <c r="H291" s="170"/>
      <c r="I291" s="171"/>
      <c r="J291" s="171"/>
      <c r="K291" s="171"/>
      <c r="L291" s="170"/>
      <c r="M291" s="180"/>
      <c r="N291" s="171"/>
      <c r="O291" s="170"/>
      <c r="P291" s="180"/>
      <c r="Q291" s="639"/>
      <c r="R291" s="640"/>
      <c r="S291" s="641"/>
      <c r="T291" s="171"/>
      <c r="U291" s="170"/>
      <c r="V291" s="180"/>
      <c r="W291" s="171"/>
      <c r="X291" s="170"/>
      <c r="Y291" s="180"/>
      <c r="Z291" s="171"/>
      <c r="AA291" s="170"/>
      <c r="AB291" s="177"/>
    </row>
    <row r="292" spans="1:28" ht="12.75" customHeight="1" x14ac:dyDescent="0.2">
      <c r="A292" s="170"/>
      <c r="B292" s="170"/>
      <c r="C292" s="170"/>
      <c r="D292" s="170"/>
      <c r="E292" s="170"/>
      <c r="F292" s="180"/>
      <c r="G292" s="170"/>
      <c r="H292" s="170"/>
      <c r="I292" s="171"/>
      <c r="J292" s="171"/>
      <c r="K292" s="171"/>
      <c r="L292" s="170"/>
      <c r="M292" s="180"/>
      <c r="N292" s="171"/>
      <c r="O292" s="170"/>
      <c r="P292" s="180"/>
      <c r="Q292" s="639"/>
      <c r="R292" s="640"/>
      <c r="S292" s="641"/>
      <c r="T292" s="171"/>
      <c r="U292" s="170"/>
      <c r="V292" s="180"/>
      <c r="W292" s="171"/>
      <c r="X292" s="170"/>
      <c r="Y292" s="180"/>
      <c r="Z292" s="171"/>
      <c r="AA292" s="170"/>
      <c r="AB292" s="177"/>
    </row>
    <row r="293" spans="1:28" ht="12.75" customHeight="1" x14ac:dyDescent="0.2">
      <c r="A293" s="170"/>
      <c r="B293" s="170"/>
      <c r="C293" s="170"/>
      <c r="D293" s="170"/>
      <c r="E293" s="170"/>
      <c r="F293" s="180"/>
      <c r="G293" s="170"/>
      <c r="H293" s="170"/>
      <c r="I293" s="171"/>
      <c r="J293" s="171"/>
      <c r="K293" s="171"/>
      <c r="L293" s="170"/>
      <c r="M293" s="180"/>
      <c r="N293" s="171"/>
      <c r="O293" s="170"/>
      <c r="P293" s="180"/>
      <c r="Q293" s="639"/>
      <c r="R293" s="640"/>
      <c r="S293" s="641"/>
      <c r="T293" s="171"/>
      <c r="U293" s="170"/>
      <c r="V293" s="180"/>
      <c r="W293" s="171"/>
      <c r="X293" s="170"/>
      <c r="Y293" s="180"/>
      <c r="Z293" s="171"/>
      <c r="AA293" s="170"/>
      <c r="AB293" s="177"/>
    </row>
    <row r="294" spans="1:28" ht="12.75" customHeight="1" x14ac:dyDescent="0.2">
      <c r="A294" s="170"/>
      <c r="B294" s="170"/>
      <c r="C294" s="170"/>
      <c r="D294" s="170"/>
      <c r="E294" s="170"/>
      <c r="F294" s="180"/>
      <c r="G294" s="170"/>
      <c r="H294" s="170"/>
      <c r="I294" s="171"/>
      <c r="J294" s="171"/>
      <c r="K294" s="171"/>
      <c r="L294" s="170"/>
      <c r="M294" s="180"/>
      <c r="N294" s="171"/>
      <c r="O294" s="170"/>
      <c r="P294" s="180"/>
      <c r="Q294" s="639"/>
      <c r="R294" s="640"/>
      <c r="S294" s="641"/>
      <c r="T294" s="171"/>
      <c r="U294" s="170"/>
      <c r="V294" s="180"/>
      <c r="W294" s="171"/>
      <c r="X294" s="170"/>
      <c r="Y294" s="180"/>
      <c r="Z294" s="171"/>
      <c r="AA294" s="170"/>
      <c r="AB294" s="177"/>
    </row>
    <row r="295" spans="1:28" ht="12.75" customHeight="1" x14ac:dyDescent="0.2">
      <c r="A295" s="170"/>
      <c r="B295" s="170"/>
      <c r="C295" s="170"/>
      <c r="D295" s="170"/>
      <c r="E295" s="170"/>
      <c r="F295" s="180"/>
      <c r="G295" s="170"/>
      <c r="H295" s="170"/>
      <c r="I295" s="171"/>
      <c r="J295" s="171"/>
      <c r="K295" s="171"/>
      <c r="L295" s="170"/>
      <c r="M295" s="180"/>
      <c r="N295" s="171"/>
      <c r="O295" s="170"/>
      <c r="P295" s="180"/>
      <c r="Q295" s="639"/>
      <c r="R295" s="640"/>
      <c r="S295" s="641"/>
      <c r="T295" s="171"/>
      <c r="U295" s="170"/>
      <c r="V295" s="180"/>
      <c r="W295" s="171"/>
      <c r="X295" s="170"/>
      <c r="Y295" s="180"/>
      <c r="Z295" s="171"/>
      <c r="AA295" s="170"/>
      <c r="AB295" s="177"/>
    </row>
    <row r="296" spans="1:28" ht="12.75" customHeight="1" x14ac:dyDescent="0.2">
      <c r="A296" s="170"/>
      <c r="B296" s="170"/>
      <c r="C296" s="170"/>
      <c r="D296" s="170"/>
      <c r="E296" s="170"/>
      <c r="F296" s="180"/>
      <c r="G296" s="170"/>
      <c r="H296" s="170"/>
      <c r="I296" s="171"/>
      <c r="J296" s="171"/>
      <c r="K296" s="171"/>
      <c r="L296" s="170"/>
      <c r="M296" s="180"/>
      <c r="N296" s="171"/>
      <c r="O296" s="170"/>
      <c r="P296" s="180"/>
      <c r="Q296" s="639"/>
      <c r="R296" s="640"/>
      <c r="S296" s="641"/>
      <c r="T296" s="171"/>
      <c r="U296" s="170"/>
      <c r="V296" s="180"/>
      <c r="W296" s="171"/>
      <c r="X296" s="170"/>
      <c r="Y296" s="180"/>
      <c r="Z296" s="171"/>
      <c r="AA296" s="170"/>
      <c r="AB296" s="177"/>
    </row>
    <row r="297" spans="1:28" ht="12.75" customHeight="1" x14ac:dyDescent="0.2">
      <c r="A297" s="170"/>
      <c r="B297" s="170"/>
      <c r="C297" s="170"/>
      <c r="D297" s="170"/>
      <c r="E297" s="170"/>
      <c r="F297" s="180"/>
      <c r="G297" s="170"/>
      <c r="H297" s="170"/>
      <c r="I297" s="171"/>
      <c r="J297" s="171"/>
      <c r="K297" s="171"/>
      <c r="L297" s="170"/>
      <c r="M297" s="180"/>
      <c r="N297" s="171"/>
      <c r="O297" s="170"/>
      <c r="P297" s="180"/>
      <c r="Q297" s="639"/>
      <c r="R297" s="640"/>
      <c r="S297" s="641"/>
      <c r="T297" s="171"/>
      <c r="U297" s="170"/>
      <c r="V297" s="180"/>
      <c r="W297" s="171"/>
      <c r="X297" s="170"/>
      <c r="Y297" s="180"/>
      <c r="Z297" s="171"/>
      <c r="AA297" s="170"/>
      <c r="AB297" s="177"/>
    </row>
    <row r="298" spans="1:28" ht="12.75" customHeight="1" x14ac:dyDescent="0.2">
      <c r="A298" s="170"/>
      <c r="B298" s="170"/>
      <c r="C298" s="170"/>
      <c r="D298" s="170"/>
      <c r="E298" s="170"/>
      <c r="F298" s="180"/>
      <c r="G298" s="170"/>
      <c r="H298" s="170"/>
      <c r="I298" s="171"/>
      <c r="J298" s="171"/>
      <c r="K298" s="171"/>
      <c r="L298" s="170"/>
      <c r="M298" s="180"/>
      <c r="N298" s="171"/>
      <c r="O298" s="170"/>
      <c r="P298" s="180"/>
      <c r="Q298" s="639"/>
      <c r="R298" s="640"/>
      <c r="S298" s="641"/>
      <c r="T298" s="171"/>
      <c r="U298" s="170"/>
      <c r="V298" s="180"/>
      <c r="W298" s="171"/>
      <c r="X298" s="170"/>
      <c r="Y298" s="180"/>
      <c r="Z298" s="171"/>
      <c r="AA298" s="170"/>
      <c r="AB298" s="177"/>
    </row>
    <row r="299" spans="1:28" ht="12.75" customHeight="1" x14ac:dyDescent="0.2">
      <c r="A299" s="170"/>
      <c r="B299" s="170"/>
      <c r="C299" s="170"/>
      <c r="D299" s="170"/>
      <c r="E299" s="170"/>
      <c r="F299" s="180"/>
      <c r="G299" s="170"/>
      <c r="H299" s="170"/>
      <c r="I299" s="171"/>
      <c r="J299" s="171"/>
      <c r="K299" s="171"/>
      <c r="L299" s="170"/>
      <c r="M299" s="180"/>
      <c r="N299" s="171"/>
      <c r="O299" s="170"/>
      <c r="P299" s="180"/>
      <c r="Q299" s="639"/>
      <c r="R299" s="640"/>
      <c r="S299" s="641"/>
      <c r="T299" s="171"/>
      <c r="U299" s="170"/>
      <c r="V299" s="180"/>
      <c r="W299" s="171"/>
      <c r="X299" s="170"/>
      <c r="Y299" s="180"/>
      <c r="Z299" s="171"/>
      <c r="AA299" s="170"/>
      <c r="AB299" s="177"/>
    </row>
    <row r="300" spans="1:28" ht="12.75" customHeight="1" x14ac:dyDescent="0.2">
      <c r="A300" s="170"/>
      <c r="B300" s="170"/>
      <c r="C300" s="170"/>
      <c r="D300" s="170"/>
      <c r="E300" s="170"/>
      <c r="F300" s="180"/>
      <c r="G300" s="170"/>
      <c r="H300" s="170"/>
      <c r="I300" s="171"/>
      <c r="J300" s="171"/>
      <c r="K300" s="171"/>
      <c r="L300" s="170"/>
      <c r="M300" s="180"/>
      <c r="N300" s="171"/>
      <c r="O300" s="170"/>
      <c r="P300" s="180"/>
      <c r="Q300" s="639"/>
      <c r="R300" s="640"/>
      <c r="S300" s="641"/>
      <c r="T300" s="171"/>
      <c r="U300" s="170"/>
      <c r="V300" s="180"/>
      <c r="W300" s="171"/>
      <c r="X300" s="170"/>
      <c r="Y300" s="180"/>
      <c r="Z300" s="171"/>
      <c r="AA300" s="170"/>
      <c r="AB300" s="177"/>
    </row>
    <row r="301" spans="1:28" ht="12.75" customHeight="1" x14ac:dyDescent="0.2">
      <c r="A301" s="170"/>
      <c r="B301" s="170"/>
      <c r="C301" s="170"/>
      <c r="D301" s="170"/>
      <c r="E301" s="170"/>
      <c r="F301" s="180"/>
      <c r="G301" s="170"/>
      <c r="H301" s="170"/>
      <c r="I301" s="171"/>
      <c r="J301" s="171"/>
      <c r="K301" s="171"/>
      <c r="L301" s="170"/>
      <c r="M301" s="180"/>
      <c r="N301" s="171"/>
      <c r="O301" s="170"/>
      <c r="P301" s="180"/>
      <c r="Q301" s="639"/>
      <c r="R301" s="640"/>
      <c r="S301" s="641"/>
      <c r="T301" s="171"/>
      <c r="U301" s="170"/>
      <c r="V301" s="180"/>
      <c r="W301" s="171"/>
      <c r="X301" s="170"/>
      <c r="Y301" s="180"/>
      <c r="Z301" s="171"/>
      <c r="AA301" s="170"/>
      <c r="AB301" s="177"/>
    </row>
    <row r="302" spans="1:28" ht="12.75" customHeight="1" x14ac:dyDescent="0.2">
      <c r="A302" s="170"/>
      <c r="B302" s="170"/>
      <c r="C302" s="170"/>
      <c r="D302" s="170"/>
      <c r="E302" s="170"/>
      <c r="F302" s="180"/>
      <c r="G302" s="170"/>
      <c r="H302" s="170"/>
      <c r="I302" s="171"/>
      <c r="J302" s="171"/>
      <c r="K302" s="171"/>
      <c r="L302" s="170"/>
      <c r="M302" s="180"/>
      <c r="N302" s="171"/>
      <c r="O302" s="170"/>
      <c r="P302" s="180"/>
      <c r="Q302" s="639"/>
      <c r="R302" s="640"/>
      <c r="S302" s="641"/>
      <c r="T302" s="171"/>
      <c r="U302" s="170"/>
      <c r="V302" s="180"/>
      <c r="W302" s="171"/>
      <c r="X302" s="170"/>
      <c r="Y302" s="180"/>
      <c r="Z302" s="171"/>
      <c r="AA302" s="170"/>
      <c r="AB302" s="177"/>
    </row>
    <row r="303" spans="1:28" ht="12.75" customHeight="1" x14ac:dyDescent="0.2">
      <c r="A303" s="170"/>
      <c r="B303" s="170"/>
      <c r="C303" s="170"/>
      <c r="D303" s="170"/>
      <c r="E303" s="170"/>
      <c r="F303" s="180"/>
      <c r="G303" s="170"/>
      <c r="H303" s="170"/>
      <c r="I303" s="171"/>
      <c r="J303" s="171"/>
      <c r="K303" s="171"/>
      <c r="L303" s="170"/>
      <c r="M303" s="180"/>
      <c r="N303" s="171"/>
      <c r="O303" s="170"/>
      <c r="P303" s="180"/>
      <c r="Q303" s="639"/>
      <c r="R303" s="640"/>
      <c r="S303" s="641"/>
      <c r="T303" s="171"/>
      <c r="U303" s="170"/>
      <c r="V303" s="180"/>
      <c r="W303" s="171"/>
      <c r="X303" s="170"/>
      <c r="Y303" s="180"/>
      <c r="Z303" s="171"/>
      <c r="AA303" s="170"/>
      <c r="AB303" s="177"/>
    </row>
    <row r="304" spans="1:28" ht="12.75" customHeight="1" x14ac:dyDescent="0.2">
      <c r="A304" s="170"/>
      <c r="B304" s="170"/>
      <c r="C304" s="170"/>
      <c r="D304" s="170"/>
      <c r="E304" s="170"/>
      <c r="F304" s="180"/>
      <c r="G304" s="170"/>
      <c r="H304" s="170"/>
      <c r="I304" s="171"/>
      <c r="J304" s="171"/>
      <c r="K304" s="171"/>
      <c r="L304" s="170"/>
      <c r="M304" s="180"/>
      <c r="N304" s="171"/>
      <c r="O304" s="170"/>
      <c r="P304" s="180"/>
      <c r="Q304" s="639"/>
      <c r="R304" s="640"/>
      <c r="S304" s="641"/>
      <c r="T304" s="171"/>
      <c r="U304" s="170"/>
      <c r="V304" s="180"/>
      <c r="W304" s="171"/>
      <c r="X304" s="170"/>
      <c r="Y304" s="180"/>
      <c r="Z304" s="171"/>
      <c r="AA304" s="170"/>
      <c r="AB304" s="177"/>
    </row>
    <row r="305" spans="1:28" ht="12.75" customHeight="1" x14ac:dyDescent="0.2">
      <c r="A305" s="170"/>
      <c r="B305" s="170"/>
      <c r="C305" s="170"/>
      <c r="D305" s="170"/>
      <c r="E305" s="170"/>
      <c r="F305" s="180"/>
      <c r="G305" s="170"/>
      <c r="H305" s="170"/>
      <c r="I305" s="171"/>
      <c r="J305" s="171"/>
      <c r="K305" s="171"/>
      <c r="L305" s="170"/>
      <c r="M305" s="180"/>
      <c r="N305" s="171"/>
      <c r="O305" s="170"/>
      <c r="P305" s="180"/>
      <c r="Q305" s="639"/>
      <c r="R305" s="640"/>
      <c r="S305" s="641"/>
      <c r="T305" s="171"/>
      <c r="U305" s="170"/>
      <c r="V305" s="180"/>
      <c r="W305" s="171"/>
      <c r="X305" s="170"/>
      <c r="Y305" s="180"/>
      <c r="Z305" s="171"/>
      <c r="AA305" s="170"/>
      <c r="AB305" s="177"/>
    </row>
    <row r="306" spans="1:28" ht="12.75" customHeight="1" x14ac:dyDescent="0.2">
      <c r="A306" s="170"/>
      <c r="B306" s="170"/>
      <c r="C306" s="170"/>
      <c r="D306" s="170"/>
      <c r="E306" s="170"/>
      <c r="F306" s="180"/>
      <c r="G306" s="170"/>
      <c r="H306" s="170"/>
      <c r="I306" s="171"/>
      <c r="J306" s="171"/>
      <c r="K306" s="171"/>
      <c r="L306" s="170"/>
      <c r="M306" s="180"/>
      <c r="N306" s="171"/>
      <c r="O306" s="170"/>
      <c r="P306" s="180"/>
      <c r="Q306" s="639"/>
      <c r="R306" s="640"/>
      <c r="S306" s="641"/>
      <c r="T306" s="171"/>
      <c r="U306" s="170"/>
      <c r="V306" s="180"/>
      <c r="W306" s="171"/>
      <c r="X306" s="170"/>
      <c r="Y306" s="180"/>
      <c r="Z306" s="171"/>
      <c r="AA306" s="170"/>
      <c r="AB306" s="177"/>
    </row>
    <row r="307" spans="1:28" ht="12.75" customHeight="1" x14ac:dyDescent="0.2">
      <c r="A307" s="170"/>
      <c r="B307" s="170"/>
      <c r="C307" s="170"/>
      <c r="D307" s="170"/>
      <c r="E307" s="170"/>
      <c r="F307" s="180"/>
      <c r="G307" s="170"/>
      <c r="H307" s="170"/>
      <c r="I307" s="171"/>
      <c r="J307" s="171"/>
      <c r="K307" s="171"/>
      <c r="L307" s="170"/>
      <c r="M307" s="180"/>
      <c r="N307" s="171"/>
      <c r="O307" s="170"/>
      <c r="P307" s="180"/>
      <c r="Q307" s="639"/>
      <c r="R307" s="640"/>
      <c r="S307" s="641"/>
      <c r="T307" s="171"/>
      <c r="U307" s="170"/>
      <c r="V307" s="180"/>
      <c r="W307" s="171"/>
      <c r="X307" s="170"/>
      <c r="Y307" s="180"/>
      <c r="Z307" s="171"/>
      <c r="AA307" s="170"/>
      <c r="AB307" s="177"/>
    </row>
    <row r="308" spans="1:28" ht="12.75" customHeight="1" x14ac:dyDescent="0.2">
      <c r="A308" s="170"/>
      <c r="B308" s="170"/>
      <c r="C308" s="170"/>
      <c r="D308" s="170"/>
      <c r="E308" s="170"/>
      <c r="F308" s="180"/>
      <c r="G308" s="170"/>
      <c r="H308" s="170"/>
      <c r="I308" s="171"/>
      <c r="J308" s="171"/>
      <c r="K308" s="171"/>
      <c r="L308" s="170"/>
      <c r="M308" s="180"/>
      <c r="N308" s="171"/>
      <c r="O308" s="170"/>
      <c r="P308" s="180"/>
      <c r="Q308" s="639"/>
      <c r="R308" s="640"/>
      <c r="S308" s="641"/>
      <c r="T308" s="171"/>
      <c r="U308" s="170"/>
      <c r="V308" s="180"/>
      <c r="W308" s="171"/>
      <c r="X308" s="170"/>
      <c r="Y308" s="180"/>
      <c r="Z308" s="171"/>
      <c r="AA308" s="170"/>
      <c r="AB308" s="177"/>
    </row>
    <row r="309" spans="1:28" ht="12.75" customHeight="1" x14ac:dyDescent="0.2">
      <c r="A309" s="170"/>
      <c r="B309" s="170"/>
      <c r="C309" s="170"/>
      <c r="D309" s="170"/>
      <c r="E309" s="170"/>
      <c r="F309" s="180"/>
      <c r="G309" s="170"/>
      <c r="H309" s="170"/>
      <c r="I309" s="171"/>
      <c r="J309" s="171"/>
      <c r="K309" s="171"/>
      <c r="L309" s="170"/>
      <c r="M309" s="180"/>
      <c r="N309" s="171"/>
      <c r="O309" s="170"/>
      <c r="P309" s="180"/>
      <c r="Q309" s="639"/>
      <c r="R309" s="640"/>
      <c r="S309" s="641"/>
      <c r="T309" s="171"/>
      <c r="U309" s="170"/>
      <c r="V309" s="180"/>
      <c r="W309" s="171"/>
      <c r="X309" s="170"/>
      <c r="Y309" s="180"/>
      <c r="Z309" s="171"/>
      <c r="AA309" s="170"/>
      <c r="AB309" s="177"/>
    </row>
    <row r="310" spans="1:28" ht="12.75" customHeight="1" x14ac:dyDescent="0.2">
      <c r="A310" s="170"/>
      <c r="B310" s="170"/>
      <c r="C310" s="170"/>
      <c r="D310" s="170"/>
      <c r="E310" s="170"/>
      <c r="F310" s="180"/>
      <c r="G310" s="170"/>
      <c r="H310" s="170"/>
      <c r="I310" s="171"/>
      <c r="J310" s="171"/>
      <c r="K310" s="171"/>
      <c r="L310" s="170"/>
      <c r="M310" s="180"/>
      <c r="N310" s="171"/>
      <c r="O310" s="170"/>
      <c r="P310" s="180"/>
      <c r="Q310" s="639"/>
      <c r="R310" s="640"/>
      <c r="S310" s="641"/>
      <c r="T310" s="171"/>
      <c r="U310" s="170"/>
      <c r="V310" s="180"/>
      <c r="W310" s="171"/>
      <c r="X310" s="170"/>
      <c r="Y310" s="180"/>
      <c r="Z310" s="171"/>
      <c r="AA310" s="170"/>
      <c r="AB310" s="177"/>
    </row>
    <row r="311" spans="1:28" ht="12.75" customHeight="1" x14ac:dyDescent="0.2">
      <c r="A311" s="170"/>
      <c r="B311" s="170"/>
      <c r="C311" s="170"/>
      <c r="D311" s="170"/>
      <c r="E311" s="170"/>
      <c r="F311" s="180"/>
      <c r="G311" s="170"/>
      <c r="H311" s="170"/>
      <c r="I311" s="171"/>
      <c r="J311" s="171"/>
      <c r="K311" s="171"/>
      <c r="L311" s="170"/>
      <c r="M311" s="180"/>
      <c r="N311" s="171"/>
      <c r="O311" s="170"/>
      <c r="P311" s="180"/>
      <c r="Q311" s="639"/>
      <c r="R311" s="640"/>
      <c r="S311" s="641"/>
      <c r="T311" s="171"/>
      <c r="U311" s="170"/>
      <c r="V311" s="180"/>
      <c r="W311" s="171"/>
      <c r="X311" s="170"/>
      <c r="Y311" s="180"/>
      <c r="Z311" s="171"/>
      <c r="AA311" s="170"/>
      <c r="AB311" s="177"/>
    </row>
    <row r="312" spans="1:28" ht="12.75" customHeight="1" x14ac:dyDescent="0.2">
      <c r="A312" s="170"/>
      <c r="B312" s="170"/>
      <c r="C312" s="170"/>
      <c r="D312" s="170"/>
      <c r="E312" s="170"/>
      <c r="F312" s="180"/>
      <c r="G312" s="170"/>
      <c r="H312" s="170"/>
      <c r="I312" s="171"/>
      <c r="J312" s="171"/>
      <c r="K312" s="171"/>
      <c r="L312" s="170"/>
      <c r="M312" s="180"/>
      <c r="N312" s="171"/>
      <c r="O312" s="170"/>
      <c r="P312" s="180"/>
      <c r="Q312" s="639"/>
      <c r="R312" s="640"/>
      <c r="S312" s="641"/>
      <c r="T312" s="171"/>
      <c r="U312" s="170"/>
      <c r="V312" s="180"/>
      <c r="W312" s="171"/>
      <c r="X312" s="170"/>
      <c r="Y312" s="180"/>
      <c r="Z312" s="171"/>
      <c r="AA312" s="170"/>
      <c r="AB312" s="177"/>
    </row>
    <row r="313" spans="1:28" ht="12.75" customHeight="1" x14ac:dyDescent="0.2">
      <c r="A313" s="170"/>
      <c r="B313" s="170"/>
      <c r="C313" s="170"/>
      <c r="D313" s="170"/>
      <c r="E313" s="170"/>
      <c r="F313" s="180"/>
      <c r="G313" s="170"/>
      <c r="H313" s="170"/>
      <c r="I313" s="171"/>
      <c r="J313" s="171"/>
      <c r="K313" s="171"/>
      <c r="L313" s="170"/>
      <c r="M313" s="180"/>
      <c r="N313" s="171"/>
      <c r="O313" s="170"/>
      <c r="P313" s="180"/>
      <c r="Q313" s="639"/>
      <c r="R313" s="640"/>
      <c r="S313" s="641"/>
      <c r="T313" s="171"/>
      <c r="U313" s="170"/>
      <c r="V313" s="180"/>
      <c r="W313" s="171"/>
      <c r="X313" s="170"/>
      <c r="Y313" s="180"/>
      <c r="Z313" s="171"/>
      <c r="AA313" s="170"/>
      <c r="AB313" s="177"/>
    </row>
    <row r="314" spans="1:28" ht="12.75" customHeight="1" x14ac:dyDescent="0.2">
      <c r="A314" s="170"/>
      <c r="B314" s="170"/>
      <c r="C314" s="170"/>
      <c r="D314" s="170"/>
      <c r="E314" s="170"/>
      <c r="F314" s="180"/>
      <c r="G314" s="170"/>
      <c r="H314" s="170"/>
      <c r="I314" s="171"/>
      <c r="J314" s="171"/>
      <c r="K314" s="171"/>
      <c r="L314" s="170"/>
      <c r="M314" s="180"/>
      <c r="N314" s="171"/>
      <c r="O314" s="170"/>
      <c r="P314" s="180"/>
      <c r="Q314" s="639"/>
      <c r="R314" s="640"/>
      <c r="S314" s="641"/>
      <c r="T314" s="171"/>
      <c r="U314" s="170"/>
      <c r="V314" s="180"/>
      <c r="W314" s="171"/>
      <c r="X314" s="170"/>
      <c r="Y314" s="180"/>
      <c r="Z314" s="171"/>
      <c r="AA314" s="170"/>
      <c r="AB314" s="177"/>
    </row>
    <row r="315" spans="1:28" ht="12.75" customHeight="1" x14ac:dyDescent="0.2">
      <c r="A315" s="170"/>
      <c r="B315" s="170"/>
      <c r="C315" s="170"/>
      <c r="D315" s="170"/>
      <c r="E315" s="170"/>
      <c r="F315" s="180"/>
      <c r="G315" s="170"/>
      <c r="H315" s="170"/>
      <c r="I315" s="171"/>
      <c r="J315" s="171"/>
      <c r="K315" s="171"/>
      <c r="L315" s="170"/>
      <c r="M315" s="180"/>
      <c r="N315" s="171"/>
      <c r="O315" s="170"/>
      <c r="P315" s="180"/>
      <c r="Q315" s="639"/>
      <c r="R315" s="640"/>
      <c r="S315" s="641"/>
      <c r="T315" s="171"/>
      <c r="U315" s="170"/>
      <c r="V315" s="180"/>
      <c r="W315" s="171"/>
      <c r="X315" s="170"/>
      <c r="Y315" s="180"/>
      <c r="Z315" s="171"/>
      <c r="AA315" s="170"/>
      <c r="AB315" s="177"/>
    </row>
    <row r="316" spans="1:28" ht="12.75" customHeight="1" x14ac:dyDescent="0.2">
      <c r="A316" s="170"/>
      <c r="B316" s="170"/>
      <c r="C316" s="170"/>
      <c r="D316" s="170"/>
      <c r="E316" s="170"/>
      <c r="F316" s="180"/>
      <c r="G316" s="170"/>
      <c r="H316" s="170"/>
      <c r="I316" s="171"/>
      <c r="J316" s="171"/>
      <c r="K316" s="171"/>
      <c r="L316" s="170"/>
      <c r="M316" s="180"/>
      <c r="N316" s="171"/>
      <c r="O316" s="170"/>
      <c r="P316" s="180"/>
      <c r="Q316" s="639"/>
      <c r="R316" s="640"/>
      <c r="S316" s="641"/>
      <c r="T316" s="171"/>
      <c r="U316" s="170"/>
      <c r="V316" s="180"/>
      <c r="W316" s="171"/>
      <c r="X316" s="170"/>
      <c r="Y316" s="180"/>
      <c r="Z316" s="171"/>
      <c r="AA316" s="170"/>
      <c r="AB316" s="177"/>
    </row>
    <row r="317" spans="1:28" ht="12.75" customHeight="1" x14ac:dyDescent="0.2">
      <c r="A317" s="170"/>
      <c r="B317" s="170"/>
      <c r="C317" s="170"/>
      <c r="D317" s="170"/>
      <c r="E317" s="170"/>
      <c r="F317" s="180"/>
      <c r="G317" s="170"/>
      <c r="H317" s="170"/>
      <c r="I317" s="171"/>
      <c r="J317" s="171"/>
      <c r="K317" s="171"/>
      <c r="L317" s="170"/>
      <c r="M317" s="180"/>
      <c r="N317" s="171"/>
      <c r="O317" s="170"/>
      <c r="P317" s="180"/>
      <c r="Q317" s="639"/>
      <c r="R317" s="640"/>
      <c r="S317" s="641"/>
      <c r="T317" s="171"/>
      <c r="U317" s="170"/>
      <c r="V317" s="180"/>
      <c r="W317" s="171"/>
      <c r="X317" s="170"/>
      <c r="Y317" s="180"/>
      <c r="Z317" s="171"/>
      <c r="AA317" s="170"/>
      <c r="AB317" s="177"/>
    </row>
    <row r="318" spans="1:28" ht="12.75" customHeight="1" x14ac:dyDescent="0.2">
      <c r="A318" s="170"/>
      <c r="B318" s="170"/>
      <c r="C318" s="170"/>
      <c r="D318" s="170"/>
      <c r="E318" s="170"/>
      <c r="F318" s="180"/>
      <c r="G318" s="170"/>
      <c r="H318" s="170"/>
      <c r="I318" s="171"/>
      <c r="J318" s="171"/>
      <c r="K318" s="171"/>
      <c r="L318" s="170"/>
      <c r="M318" s="180"/>
      <c r="N318" s="171"/>
      <c r="O318" s="170"/>
      <c r="P318" s="180"/>
      <c r="Q318" s="639"/>
      <c r="R318" s="640"/>
      <c r="S318" s="641"/>
      <c r="T318" s="171"/>
      <c r="U318" s="170"/>
      <c r="V318" s="180"/>
      <c r="W318" s="171"/>
      <c r="X318" s="170"/>
      <c r="Y318" s="180"/>
      <c r="Z318" s="171"/>
      <c r="AA318" s="170"/>
      <c r="AB318" s="177"/>
    </row>
    <row r="319" spans="1:28" ht="12.75" customHeight="1" x14ac:dyDescent="0.2">
      <c r="A319" s="170"/>
      <c r="B319" s="170"/>
      <c r="C319" s="170"/>
      <c r="D319" s="170"/>
      <c r="E319" s="170"/>
      <c r="F319" s="180"/>
      <c r="G319" s="170"/>
      <c r="H319" s="170"/>
      <c r="I319" s="171"/>
      <c r="J319" s="171"/>
      <c r="K319" s="171"/>
      <c r="L319" s="170"/>
      <c r="M319" s="180"/>
      <c r="N319" s="171"/>
      <c r="O319" s="170"/>
      <c r="P319" s="180"/>
      <c r="Q319" s="639"/>
      <c r="R319" s="640"/>
      <c r="S319" s="641"/>
      <c r="T319" s="171"/>
      <c r="U319" s="170"/>
      <c r="V319" s="180"/>
      <c r="W319" s="171"/>
      <c r="X319" s="170"/>
      <c r="Y319" s="180"/>
      <c r="Z319" s="171"/>
      <c r="AA319" s="170"/>
      <c r="AB319" s="177"/>
    </row>
    <row r="320" spans="1:28" ht="12.75" customHeight="1" x14ac:dyDescent="0.2">
      <c r="A320" s="170"/>
      <c r="B320" s="170"/>
      <c r="C320" s="170"/>
      <c r="D320" s="170"/>
      <c r="E320" s="170"/>
      <c r="F320" s="180"/>
      <c r="G320" s="170"/>
      <c r="H320" s="170"/>
      <c r="I320" s="171"/>
      <c r="J320" s="171"/>
      <c r="K320" s="171"/>
      <c r="L320" s="170"/>
      <c r="M320" s="180"/>
      <c r="N320" s="171"/>
      <c r="O320" s="170"/>
      <c r="P320" s="180"/>
      <c r="Q320" s="639"/>
      <c r="R320" s="640"/>
      <c r="S320" s="641"/>
      <c r="T320" s="171"/>
      <c r="U320" s="170"/>
      <c r="V320" s="180"/>
      <c r="W320" s="171"/>
      <c r="X320" s="170"/>
      <c r="Y320" s="180"/>
      <c r="Z320" s="171"/>
      <c r="AA320" s="170"/>
      <c r="AB320" s="177"/>
    </row>
    <row r="321" spans="1:28" ht="12.75" customHeight="1" x14ac:dyDescent="0.2">
      <c r="A321" s="170"/>
      <c r="B321" s="170"/>
      <c r="C321" s="170"/>
      <c r="D321" s="170"/>
      <c r="E321" s="170"/>
      <c r="F321" s="180"/>
      <c r="G321" s="170"/>
      <c r="H321" s="170"/>
      <c r="I321" s="171"/>
      <c r="J321" s="171"/>
      <c r="K321" s="171"/>
      <c r="L321" s="170"/>
      <c r="M321" s="180"/>
      <c r="N321" s="171"/>
      <c r="O321" s="170"/>
      <c r="P321" s="180"/>
      <c r="Q321" s="639"/>
      <c r="R321" s="640"/>
      <c r="S321" s="641"/>
      <c r="T321" s="171"/>
      <c r="U321" s="170"/>
      <c r="V321" s="180"/>
      <c r="W321" s="171"/>
      <c r="X321" s="170"/>
      <c r="Y321" s="180"/>
      <c r="Z321" s="171"/>
      <c r="AA321" s="170"/>
      <c r="AB321" s="177"/>
    </row>
    <row r="322" spans="1:28" ht="12.75" customHeight="1" x14ac:dyDescent="0.2">
      <c r="A322" s="170"/>
      <c r="B322" s="170"/>
      <c r="C322" s="170"/>
      <c r="D322" s="170"/>
      <c r="E322" s="170"/>
      <c r="F322" s="180"/>
      <c r="G322" s="170"/>
      <c r="H322" s="170"/>
      <c r="I322" s="171"/>
      <c r="J322" s="171"/>
      <c r="K322" s="171"/>
      <c r="L322" s="170"/>
      <c r="M322" s="180"/>
      <c r="N322" s="171"/>
      <c r="O322" s="170"/>
      <c r="P322" s="180"/>
      <c r="Q322" s="639"/>
      <c r="R322" s="640"/>
      <c r="S322" s="641"/>
      <c r="T322" s="171"/>
      <c r="U322" s="170"/>
      <c r="V322" s="180"/>
      <c r="W322" s="171"/>
      <c r="X322" s="170"/>
      <c r="Y322" s="180"/>
      <c r="Z322" s="171"/>
      <c r="AA322" s="170"/>
      <c r="AB322" s="177"/>
    </row>
    <row r="323" spans="1:28" ht="12.75" customHeight="1" x14ac:dyDescent="0.2">
      <c r="A323" s="170"/>
      <c r="B323" s="170"/>
      <c r="C323" s="170"/>
      <c r="D323" s="170"/>
      <c r="E323" s="170"/>
      <c r="F323" s="180"/>
      <c r="G323" s="170"/>
      <c r="H323" s="170"/>
      <c r="I323" s="171"/>
      <c r="J323" s="171"/>
      <c r="K323" s="171"/>
      <c r="L323" s="170"/>
      <c r="M323" s="180"/>
      <c r="N323" s="171"/>
      <c r="O323" s="170"/>
      <c r="P323" s="180"/>
      <c r="Q323" s="639"/>
      <c r="R323" s="640"/>
      <c r="S323" s="641"/>
      <c r="T323" s="171"/>
      <c r="U323" s="170"/>
      <c r="V323" s="180"/>
      <c r="W323" s="171"/>
      <c r="X323" s="170"/>
      <c r="Y323" s="180"/>
      <c r="Z323" s="171"/>
      <c r="AA323" s="170"/>
      <c r="AB323" s="177"/>
    </row>
    <row r="324" spans="1:28" ht="12.75" customHeight="1" x14ac:dyDescent="0.2">
      <c r="A324" s="170"/>
      <c r="B324" s="170"/>
      <c r="C324" s="170"/>
      <c r="D324" s="170"/>
      <c r="E324" s="170"/>
      <c r="F324" s="180"/>
      <c r="G324" s="170"/>
      <c r="H324" s="170"/>
      <c r="I324" s="171"/>
      <c r="J324" s="171"/>
      <c r="K324" s="171"/>
      <c r="L324" s="170"/>
      <c r="M324" s="180"/>
      <c r="N324" s="171"/>
      <c r="O324" s="170"/>
      <c r="P324" s="180"/>
      <c r="Q324" s="639"/>
      <c r="R324" s="640"/>
      <c r="S324" s="641"/>
      <c r="T324" s="171"/>
      <c r="U324" s="170"/>
      <c r="V324" s="180"/>
      <c r="W324" s="171"/>
      <c r="X324" s="170"/>
      <c r="Y324" s="180"/>
      <c r="Z324" s="171"/>
      <c r="AA324" s="170"/>
      <c r="AB324" s="177"/>
    </row>
    <row r="325" spans="1:28" ht="12.75" customHeight="1" x14ac:dyDescent="0.2">
      <c r="A325" s="170"/>
      <c r="B325" s="170"/>
      <c r="C325" s="170"/>
      <c r="D325" s="170"/>
      <c r="E325" s="170"/>
      <c r="F325" s="180"/>
      <c r="G325" s="170"/>
      <c r="H325" s="170"/>
      <c r="I325" s="171"/>
      <c r="J325" s="171"/>
      <c r="K325" s="171"/>
      <c r="L325" s="170"/>
      <c r="M325" s="180"/>
      <c r="N325" s="171"/>
      <c r="O325" s="170"/>
      <c r="P325" s="180"/>
      <c r="Q325" s="639"/>
      <c r="R325" s="640"/>
      <c r="S325" s="641"/>
      <c r="T325" s="171"/>
      <c r="U325" s="170"/>
      <c r="V325" s="180"/>
      <c r="W325" s="171"/>
      <c r="X325" s="170"/>
      <c r="Y325" s="180"/>
      <c r="Z325" s="171"/>
      <c r="AA325" s="170"/>
      <c r="AB325" s="177"/>
    </row>
    <row r="326" spans="1:28" ht="12.75" customHeight="1" x14ac:dyDescent="0.2">
      <c r="A326" s="170"/>
      <c r="B326" s="170"/>
      <c r="C326" s="170"/>
      <c r="D326" s="170"/>
      <c r="E326" s="170"/>
      <c r="F326" s="180"/>
      <c r="G326" s="170"/>
      <c r="H326" s="170"/>
      <c r="I326" s="171"/>
      <c r="J326" s="171"/>
      <c r="K326" s="171"/>
      <c r="L326" s="170"/>
      <c r="M326" s="180"/>
      <c r="N326" s="171"/>
      <c r="O326" s="170"/>
      <c r="P326" s="180"/>
      <c r="Q326" s="639"/>
      <c r="R326" s="640"/>
      <c r="S326" s="641"/>
      <c r="T326" s="171"/>
      <c r="U326" s="170"/>
      <c r="V326" s="180"/>
      <c r="W326" s="171"/>
      <c r="X326" s="170"/>
      <c r="Y326" s="180"/>
      <c r="Z326" s="171"/>
      <c r="AA326" s="170"/>
      <c r="AB326" s="177"/>
    </row>
    <row r="327" spans="1:28" ht="12.75" customHeight="1" x14ac:dyDescent="0.2">
      <c r="A327" s="170"/>
      <c r="B327" s="170"/>
      <c r="C327" s="170"/>
      <c r="D327" s="170"/>
      <c r="E327" s="170"/>
      <c r="F327" s="180"/>
      <c r="G327" s="170"/>
      <c r="H327" s="170"/>
      <c r="I327" s="171"/>
      <c r="J327" s="171"/>
      <c r="K327" s="171"/>
      <c r="L327" s="170"/>
      <c r="M327" s="180"/>
      <c r="N327" s="171"/>
      <c r="O327" s="170"/>
      <c r="P327" s="180"/>
      <c r="Q327" s="639"/>
      <c r="R327" s="640"/>
      <c r="S327" s="641"/>
      <c r="T327" s="171"/>
      <c r="U327" s="170"/>
      <c r="V327" s="180"/>
      <c r="W327" s="171"/>
      <c r="X327" s="170"/>
      <c r="Y327" s="180"/>
      <c r="Z327" s="171"/>
      <c r="AA327" s="170"/>
      <c r="AB327" s="177"/>
    </row>
    <row r="328" spans="1:28" ht="12.75" customHeight="1" x14ac:dyDescent="0.2">
      <c r="A328" s="170"/>
      <c r="B328" s="170"/>
      <c r="C328" s="170"/>
      <c r="D328" s="170"/>
      <c r="E328" s="170"/>
      <c r="F328" s="180"/>
      <c r="G328" s="170"/>
      <c r="H328" s="170"/>
      <c r="I328" s="171"/>
      <c r="J328" s="171"/>
      <c r="K328" s="171"/>
      <c r="L328" s="170"/>
      <c r="M328" s="180"/>
      <c r="N328" s="171"/>
      <c r="O328" s="170"/>
      <c r="P328" s="180"/>
      <c r="Q328" s="639"/>
      <c r="R328" s="640"/>
      <c r="S328" s="641"/>
      <c r="T328" s="171"/>
      <c r="U328" s="170"/>
      <c r="V328" s="180"/>
      <c r="W328" s="171"/>
      <c r="X328" s="170"/>
      <c r="Y328" s="180"/>
      <c r="Z328" s="171"/>
      <c r="AA328" s="170"/>
      <c r="AB328" s="177"/>
    </row>
    <row r="329" spans="1:28" ht="12.75" customHeight="1" x14ac:dyDescent="0.2">
      <c r="A329" s="170"/>
      <c r="B329" s="170"/>
      <c r="C329" s="170"/>
      <c r="D329" s="170"/>
      <c r="E329" s="170"/>
      <c r="F329" s="180"/>
      <c r="G329" s="170"/>
      <c r="H329" s="170"/>
      <c r="I329" s="171"/>
      <c r="J329" s="171"/>
      <c r="K329" s="171"/>
      <c r="L329" s="170"/>
      <c r="M329" s="180"/>
      <c r="N329" s="171"/>
      <c r="O329" s="170"/>
      <c r="P329" s="180"/>
      <c r="Q329" s="639"/>
      <c r="R329" s="640"/>
      <c r="S329" s="641"/>
      <c r="T329" s="171"/>
      <c r="U329" s="170"/>
      <c r="V329" s="180"/>
      <c r="W329" s="171"/>
      <c r="X329" s="170"/>
      <c r="Y329" s="180"/>
      <c r="Z329" s="171"/>
      <c r="AA329" s="170"/>
      <c r="AB329" s="177"/>
    </row>
    <row r="330" spans="1:28" ht="12.75" customHeight="1" x14ac:dyDescent="0.2">
      <c r="A330" s="170"/>
      <c r="B330" s="170"/>
      <c r="C330" s="170"/>
      <c r="D330" s="170"/>
      <c r="E330" s="170"/>
      <c r="F330" s="180"/>
      <c r="G330" s="170"/>
      <c r="H330" s="170"/>
      <c r="I330" s="171"/>
      <c r="J330" s="171"/>
      <c r="K330" s="171"/>
      <c r="L330" s="170"/>
      <c r="M330" s="180"/>
      <c r="N330" s="171"/>
      <c r="O330" s="170"/>
      <c r="P330" s="180"/>
      <c r="Q330" s="639"/>
      <c r="R330" s="640"/>
      <c r="S330" s="641"/>
      <c r="T330" s="171"/>
      <c r="U330" s="170"/>
      <c r="V330" s="180"/>
      <c r="W330" s="171"/>
      <c r="X330" s="170"/>
      <c r="Y330" s="180"/>
      <c r="Z330" s="171"/>
      <c r="AA330" s="170"/>
      <c r="AB330" s="177"/>
    </row>
    <row r="331" spans="1:28" ht="12.75" customHeight="1" x14ac:dyDescent="0.2">
      <c r="A331" s="170"/>
      <c r="B331" s="170"/>
      <c r="C331" s="170"/>
      <c r="D331" s="170"/>
      <c r="E331" s="170"/>
      <c r="F331" s="180"/>
      <c r="G331" s="170"/>
      <c r="H331" s="170"/>
      <c r="I331" s="171"/>
      <c r="J331" s="171"/>
      <c r="K331" s="171"/>
      <c r="L331" s="170"/>
      <c r="M331" s="180"/>
      <c r="N331" s="171"/>
      <c r="O331" s="170"/>
      <c r="P331" s="180"/>
      <c r="Q331" s="639"/>
      <c r="R331" s="640"/>
      <c r="S331" s="641"/>
      <c r="T331" s="171"/>
      <c r="U331" s="170"/>
      <c r="V331" s="180"/>
      <c r="W331" s="171"/>
      <c r="X331" s="170"/>
      <c r="Y331" s="180"/>
      <c r="Z331" s="171"/>
      <c r="AA331" s="170"/>
      <c r="AB331" s="177"/>
    </row>
    <row r="332" spans="1:28" ht="12.75" customHeight="1" x14ac:dyDescent="0.2">
      <c r="A332" s="170"/>
      <c r="B332" s="170"/>
      <c r="C332" s="170"/>
      <c r="D332" s="170"/>
      <c r="E332" s="170"/>
      <c r="F332" s="180"/>
      <c r="G332" s="170"/>
      <c r="H332" s="170"/>
      <c r="I332" s="171"/>
      <c r="J332" s="171"/>
      <c r="K332" s="171"/>
      <c r="L332" s="170"/>
      <c r="M332" s="180"/>
      <c r="N332" s="171"/>
      <c r="O332" s="170"/>
      <c r="P332" s="180"/>
      <c r="Q332" s="639"/>
      <c r="R332" s="640"/>
      <c r="S332" s="641"/>
      <c r="T332" s="171"/>
      <c r="U332" s="170"/>
      <c r="V332" s="180"/>
      <c r="W332" s="171"/>
      <c r="X332" s="170"/>
      <c r="Y332" s="180"/>
      <c r="Z332" s="171"/>
      <c r="AA332" s="170"/>
      <c r="AB332" s="177"/>
    </row>
    <row r="333" spans="1:28" ht="12.75" customHeight="1" x14ac:dyDescent="0.2">
      <c r="A333" s="170"/>
      <c r="B333" s="170"/>
      <c r="C333" s="170"/>
      <c r="D333" s="170"/>
      <c r="E333" s="170"/>
      <c r="F333" s="180"/>
      <c r="G333" s="170"/>
      <c r="H333" s="170"/>
      <c r="I333" s="171"/>
      <c r="J333" s="171"/>
      <c r="K333" s="171"/>
      <c r="L333" s="170"/>
      <c r="M333" s="180"/>
      <c r="N333" s="171"/>
      <c r="O333" s="170"/>
      <c r="P333" s="180"/>
      <c r="Q333" s="639"/>
      <c r="R333" s="640"/>
      <c r="S333" s="641"/>
      <c r="T333" s="171"/>
      <c r="U333" s="170"/>
      <c r="V333" s="180"/>
      <c r="W333" s="171"/>
      <c r="X333" s="170"/>
      <c r="Y333" s="180"/>
      <c r="Z333" s="171"/>
      <c r="AA333" s="170"/>
      <c r="AB333" s="177"/>
    </row>
    <row r="334" spans="1:28" ht="12.75" customHeight="1" x14ac:dyDescent="0.2">
      <c r="A334" s="170"/>
      <c r="B334" s="170"/>
      <c r="C334" s="170"/>
      <c r="D334" s="170"/>
      <c r="E334" s="170"/>
      <c r="F334" s="180"/>
      <c r="G334" s="170"/>
      <c r="H334" s="170"/>
      <c r="I334" s="171"/>
      <c r="J334" s="171"/>
      <c r="K334" s="171"/>
      <c r="L334" s="170"/>
      <c r="M334" s="180"/>
      <c r="N334" s="171"/>
      <c r="O334" s="170"/>
      <c r="P334" s="180"/>
      <c r="Q334" s="639"/>
      <c r="R334" s="640"/>
      <c r="S334" s="641"/>
      <c r="T334" s="171"/>
      <c r="U334" s="170"/>
      <c r="V334" s="180"/>
      <c r="W334" s="171"/>
      <c r="X334" s="170"/>
      <c r="Y334" s="180"/>
      <c r="Z334" s="171"/>
      <c r="AA334" s="170"/>
      <c r="AB334" s="177"/>
    </row>
    <row r="335" spans="1:28" ht="12.75" customHeight="1" x14ac:dyDescent="0.2">
      <c r="A335" s="170"/>
      <c r="B335" s="170"/>
      <c r="C335" s="170"/>
      <c r="D335" s="170"/>
      <c r="E335" s="170"/>
      <c r="F335" s="180"/>
      <c r="G335" s="170"/>
      <c r="H335" s="170"/>
      <c r="I335" s="171"/>
      <c r="J335" s="171"/>
      <c r="K335" s="171"/>
      <c r="L335" s="170"/>
      <c r="M335" s="180"/>
      <c r="N335" s="171"/>
      <c r="O335" s="170"/>
      <c r="P335" s="180"/>
      <c r="Q335" s="639"/>
      <c r="R335" s="640"/>
      <c r="S335" s="641"/>
      <c r="T335" s="171"/>
      <c r="U335" s="170"/>
      <c r="V335" s="180"/>
      <c r="W335" s="171"/>
      <c r="X335" s="170"/>
      <c r="Y335" s="180"/>
      <c r="Z335" s="171"/>
      <c r="AA335" s="170"/>
      <c r="AB335" s="177"/>
    </row>
    <row r="336" spans="1:28" ht="12.75" customHeight="1" x14ac:dyDescent="0.2">
      <c r="A336" s="170"/>
      <c r="B336" s="170"/>
      <c r="C336" s="170"/>
      <c r="D336" s="170"/>
      <c r="E336" s="170"/>
      <c r="F336" s="180"/>
      <c r="G336" s="170"/>
      <c r="H336" s="170"/>
      <c r="I336" s="171"/>
      <c r="J336" s="171"/>
      <c r="K336" s="171"/>
      <c r="L336" s="170"/>
      <c r="M336" s="180"/>
      <c r="N336" s="171"/>
      <c r="O336" s="170"/>
      <c r="P336" s="180"/>
      <c r="Q336" s="639"/>
      <c r="R336" s="640"/>
      <c r="S336" s="641"/>
      <c r="T336" s="171"/>
      <c r="U336" s="170"/>
      <c r="V336" s="180"/>
      <c r="W336" s="171"/>
      <c r="X336" s="170"/>
      <c r="Y336" s="180"/>
      <c r="Z336" s="171"/>
      <c r="AA336" s="170"/>
      <c r="AB336" s="177"/>
    </row>
    <row r="337" spans="1:28" ht="12.75" customHeight="1" x14ac:dyDescent="0.2">
      <c r="A337" s="170"/>
      <c r="B337" s="170"/>
      <c r="C337" s="170"/>
      <c r="D337" s="170"/>
      <c r="E337" s="170"/>
      <c r="F337" s="180"/>
      <c r="G337" s="170"/>
      <c r="H337" s="170"/>
      <c r="I337" s="171"/>
      <c r="J337" s="171"/>
      <c r="K337" s="171"/>
      <c r="L337" s="170"/>
      <c r="M337" s="180"/>
      <c r="N337" s="171"/>
      <c r="O337" s="170"/>
      <c r="P337" s="180"/>
      <c r="Q337" s="639"/>
      <c r="R337" s="640"/>
      <c r="S337" s="641"/>
      <c r="T337" s="171"/>
      <c r="U337" s="170"/>
      <c r="V337" s="180"/>
      <c r="W337" s="171"/>
      <c r="X337" s="170"/>
      <c r="Y337" s="180"/>
      <c r="Z337" s="171"/>
      <c r="AA337" s="170"/>
      <c r="AB337" s="177"/>
    </row>
    <row r="338" spans="1:28" ht="12.75" customHeight="1" x14ac:dyDescent="0.2">
      <c r="A338" s="170"/>
      <c r="B338" s="170"/>
      <c r="C338" s="170"/>
      <c r="D338" s="170"/>
      <c r="E338" s="170"/>
      <c r="F338" s="180"/>
      <c r="G338" s="170"/>
      <c r="H338" s="170"/>
      <c r="I338" s="171"/>
      <c r="J338" s="171"/>
      <c r="K338" s="171"/>
      <c r="L338" s="170"/>
      <c r="M338" s="180"/>
      <c r="N338" s="171"/>
      <c r="O338" s="170"/>
      <c r="P338" s="180"/>
      <c r="Q338" s="639"/>
      <c r="R338" s="640"/>
      <c r="S338" s="641"/>
      <c r="T338" s="171"/>
      <c r="U338" s="170"/>
      <c r="V338" s="180"/>
      <c r="W338" s="171"/>
      <c r="X338" s="170"/>
      <c r="Y338" s="180"/>
      <c r="Z338" s="171"/>
      <c r="AA338" s="170"/>
      <c r="AB338" s="177"/>
    </row>
    <row r="339" spans="1:28" ht="12.75" customHeight="1" x14ac:dyDescent="0.2">
      <c r="A339" s="170"/>
      <c r="B339" s="170"/>
      <c r="C339" s="170"/>
      <c r="D339" s="170"/>
      <c r="E339" s="170"/>
      <c r="F339" s="180"/>
      <c r="G339" s="170"/>
      <c r="H339" s="170"/>
      <c r="I339" s="171"/>
      <c r="J339" s="171"/>
      <c r="K339" s="171"/>
      <c r="L339" s="170"/>
      <c r="M339" s="180"/>
      <c r="N339" s="171"/>
      <c r="O339" s="170"/>
      <c r="P339" s="180"/>
      <c r="Q339" s="639"/>
      <c r="R339" s="640"/>
      <c r="S339" s="641"/>
      <c r="T339" s="171"/>
      <c r="U339" s="170"/>
      <c r="V339" s="180"/>
      <c r="W339" s="171"/>
      <c r="X339" s="170"/>
      <c r="Y339" s="180"/>
      <c r="Z339" s="171"/>
      <c r="AA339" s="170"/>
      <c r="AB339" s="177"/>
    </row>
    <row r="340" spans="1:28" ht="12.75" customHeight="1" x14ac:dyDescent="0.2">
      <c r="A340" s="170"/>
      <c r="B340" s="170"/>
      <c r="C340" s="170"/>
      <c r="D340" s="170"/>
      <c r="E340" s="170"/>
      <c r="F340" s="180"/>
      <c r="G340" s="170"/>
      <c r="H340" s="170"/>
      <c r="I340" s="171"/>
      <c r="J340" s="171"/>
      <c r="K340" s="171"/>
      <c r="L340" s="170"/>
      <c r="M340" s="180"/>
      <c r="N340" s="171"/>
      <c r="O340" s="170"/>
      <c r="P340" s="180"/>
      <c r="Q340" s="639"/>
      <c r="R340" s="640"/>
      <c r="S340" s="641"/>
      <c r="T340" s="171"/>
      <c r="U340" s="170"/>
      <c r="V340" s="180"/>
      <c r="W340" s="171"/>
      <c r="X340" s="170"/>
      <c r="Y340" s="180"/>
      <c r="Z340" s="171"/>
      <c r="AA340" s="170"/>
      <c r="AB340" s="177"/>
    </row>
    <row r="341" spans="1:28" ht="12.75" customHeight="1" x14ac:dyDescent="0.2">
      <c r="A341" s="170"/>
      <c r="B341" s="170"/>
      <c r="C341" s="170"/>
      <c r="D341" s="170"/>
      <c r="E341" s="170"/>
      <c r="F341" s="180"/>
      <c r="G341" s="170"/>
      <c r="H341" s="170"/>
      <c r="I341" s="171"/>
      <c r="J341" s="171"/>
      <c r="K341" s="171"/>
      <c r="L341" s="170"/>
      <c r="M341" s="180"/>
      <c r="N341" s="171"/>
      <c r="O341" s="170"/>
      <c r="P341" s="180"/>
      <c r="Q341" s="639"/>
      <c r="R341" s="640"/>
      <c r="S341" s="641"/>
      <c r="T341" s="171"/>
      <c r="U341" s="170"/>
      <c r="V341" s="180"/>
      <c r="W341" s="171"/>
      <c r="X341" s="170"/>
      <c r="Y341" s="180"/>
      <c r="Z341" s="171"/>
      <c r="AA341" s="170"/>
      <c r="AB341" s="177"/>
    </row>
    <row r="342" spans="1:28" ht="12.75" customHeight="1" x14ac:dyDescent="0.2">
      <c r="A342" s="170"/>
      <c r="B342" s="170"/>
      <c r="C342" s="170"/>
      <c r="D342" s="170"/>
      <c r="E342" s="170"/>
      <c r="F342" s="180"/>
      <c r="G342" s="170"/>
      <c r="H342" s="170"/>
      <c r="I342" s="171"/>
      <c r="J342" s="171"/>
      <c r="K342" s="171"/>
      <c r="L342" s="170"/>
      <c r="M342" s="180"/>
      <c r="N342" s="171"/>
      <c r="O342" s="170"/>
      <c r="P342" s="180"/>
      <c r="Q342" s="639"/>
      <c r="R342" s="640"/>
      <c r="S342" s="641"/>
      <c r="T342" s="171"/>
      <c r="U342" s="170"/>
      <c r="V342" s="180"/>
      <c r="W342" s="171"/>
      <c r="X342" s="170"/>
      <c r="Y342" s="180"/>
      <c r="Z342" s="171"/>
      <c r="AA342" s="170"/>
      <c r="AB342" s="177"/>
    </row>
    <row r="343" spans="1:28" ht="12.75" customHeight="1" x14ac:dyDescent="0.2">
      <c r="A343" s="170"/>
      <c r="B343" s="170"/>
      <c r="C343" s="170"/>
      <c r="D343" s="170"/>
      <c r="E343" s="170"/>
      <c r="F343" s="180"/>
      <c r="G343" s="170"/>
      <c r="H343" s="170"/>
      <c r="I343" s="171"/>
      <c r="J343" s="171"/>
      <c r="K343" s="171"/>
      <c r="L343" s="170"/>
      <c r="M343" s="180"/>
      <c r="N343" s="171"/>
      <c r="O343" s="170"/>
      <c r="P343" s="180"/>
      <c r="Q343" s="639"/>
      <c r="R343" s="640"/>
      <c r="S343" s="641"/>
      <c r="T343" s="171"/>
      <c r="U343" s="170"/>
      <c r="V343" s="180"/>
      <c r="W343" s="171"/>
      <c r="X343" s="170"/>
      <c r="Y343" s="180"/>
      <c r="Z343" s="171"/>
      <c r="AA343" s="170"/>
      <c r="AB343" s="177"/>
    </row>
    <row r="344" spans="1:28" ht="12.75" customHeight="1" x14ac:dyDescent="0.2">
      <c r="A344" s="170"/>
      <c r="B344" s="170"/>
      <c r="C344" s="170"/>
      <c r="D344" s="170"/>
      <c r="E344" s="170"/>
      <c r="F344" s="180"/>
      <c r="G344" s="170"/>
      <c r="H344" s="170"/>
      <c r="I344" s="171"/>
      <c r="J344" s="171"/>
      <c r="K344" s="171"/>
      <c r="L344" s="170"/>
      <c r="M344" s="180"/>
      <c r="N344" s="171"/>
      <c r="O344" s="170"/>
      <c r="P344" s="180"/>
      <c r="Q344" s="639"/>
      <c r="R344" s="640"/>
      <c r="S344" s="641"/>
      <c r="T344" s="171"/>
      <c r="U344" s="170"/>
      <c r="V344" s="180"/>
      <c r="W344" s="171"/>
      <c r="X344" s="170"/>
      <c r="Y344" s="180"/>
      <c r="Z344" s="171"/>
      <c r="AA344" s="170"/>
      <c r="AB344" s="177"/>
    </row>
    <row r="345" spans="1:28" ht="12.75" customHeight="1" x14ac:dyDescent="0.2">
      <c r="A345" s="170"/>
      <c r="B345" s="170"/>
      <c r="C345" s="170"/>
      <c r="D345" s="170"/>
      <c r="E345" s="170"/>
      <c r="F345" s="180"/>
      <c r="G345" s="170"/>
      <c r="H345" s="170"/>
      <c r="I345" s="171"/>
      <c r="J345" s="171"/>
      <c r="K345" s="171"/>
      <c r="L345" s="170"/>
      <c r="M345" s="180"/>
      <c r="N345" s="171"/>
      <c r="O345" s="170"/>
      <c r="P345" s="180"/>
      <c r="Q345" s="639"/>
      <c r="R345" s="640"/>
      <c r="S345" s="641"/>
      <c r="T345" s="171"/>
      <c r="U345" s="170"/>
      <c r="V345" s="180"/>
      <c r="W345" s="171"/>
      <c r="X345" s="170"/>
      <c r="Y345" s="180"/>
      <c r="Z345" s="171"/>
      <c r="AA345" s="170"/>
      <c r="AB345" s="177"/>
    </row>
    <row r="346" spans="1:28" ht="12.75" customHeight="1" x14ac:dyDescent="0.2">
      <c r="A346" s="170"/>
      <c r="B346" s="170"/>
      <c r="C346" s="170"/>
      <c r="D346" s="170"/>
      <c r="E346" s="170"/>
      <c r="F346" s="180"/>
      <c r="G346" s="170"/>
      <c r="H346" s="170"/>
      <c r="I346" s="171"/>
      <c r="J346" s="171"/>
      <c r="K346" s="171"/>
      <c r="L346" s="170"/>
      <c r="M346" s="180"/>
      <c r="N346" s="171"/>
      <c r="O346" s="170"/>
      <c r="P346" s="180"/>
      <c r="Q346" s="639"/>
      <c r="R346" s="640"/>
      <c r="S346" s="641"/>
      <c r="T346" s="171"/>
      <c r="U346" s="170"/>
      <c r="V346" s="180"/>
      <c r="W346" s="171"/>
      <c r="X346" s="170"/>
      <c r="Y346" s="180"/>
      <c r="Z346" s="171"/>
      <c r="AA346" s="170"/>
      <c r="AB346" s="177"/>
    </row>
    <row r="347" spans="1:28" ht="12.75" customHeight="1" x14ac:dyDescent="0.2">
      <c r="A347" s="170"/>
      <c r="B347" s="170"/>
      <c r="C347" s="170"/>
      <c r="D347" s="170"/>
      <c r="E347" s="170"/>
      <c r="F347" s="180"/>
      <c r="G347" s="170"/>
      <c r="H347" s="170"/>
      <c r="I347" s="171"/>
      <c r="J347" s="171"/>
      <c r="K347" s="171"/>
      <c r="L347" s="170"/>
      <c r="M347" s="180"/>
      <c r="N347" s="171"/>
      <c r="O347" s="170"/>
      <c r="P347" s="180"/>
      <c r="Q347" s="639"/>
      <c r="R347" s="640"/>
      <c r="S347" s="641"/>
      <c r="T347" s="171"/>
      <c r="U347" s="170"/>
      <c r="V347" s="180"/>
      <c r="W347" s="171"/>
      <c r="X347" s="170"/>
      <c r="Y347" s="180"/>
      <c r="Z347" s="171"/>
      <c r="AA347" s="170"/>
      <c r="AB347" s="177"/>
    </row>
    <row r="348" spans="1:28" ht="12.75" customHeight="1" x14ac:dyDescent="0.2">
      <c r="A348" s="170"/>
      <c r="B348" s="170"/>
      <c r="C348" s="170"/>
      <c r="D348" s="170"/>
      <c r="E348" s="170"/>
      <c r="F348" s="180"/>
      <c r="G348" s="170"/>
      <c r="H348" s="170"/>
      <c r="I348" s="171"/>
      <c r="J348" s="171"/>
      <c r="K348" s="171"/>
      <c r="L348" s="170"/>
      <c r="M348" s="180"/>
      <c r="N348" s="171"/>
      <c r="O348" s="170"/>
      <c r="P348" s="180"/>
      <c r="Q348" s="639"/>
      <c r="R348" s="640"/>
      <c r="S348" s="641"/>
      <c r="T348" s="171"/>
      <c r="U348" s="170"/>
      <c r="V348" s="180"/>
      <c r="W348" s="171"/>
      <c r="X348" s="170"/>
      <c r="Y348" s="180"/>
      <c r="Z348" s="171"/>
      <c r="AA348" s="170"/>
      <c r="AB348" s="177"/>
    </row>
    <row r="349" spans="1:28" ht="12.75" customHeight="1" x14ac:dyDescent="0.2">
      <c r="A349" s="170"/>
      <c r="B349" s="170"/>
      <c r="C349" s="170"/>
      <c r="D349" s="170"/>
      <c r="E349" s="170"/>
      <c r="F349" s="180"/>
      <c r="G349" s="170"/>
      <c r="H349" s="170"/>
      <c r="I349" s="171"/>
      <c r="J349" s="171"/>
      <c r="K349" s="171"/>
      <c r="L349" s="170"/>
      <c r="M349" s="180"/>
      <c r="N349" s="171"/>
      <c r="O349" s="170"/>
      <c r="P349" s="180"/>
      <c r="Q349" s="639"/>
      <c r="R349" s="640"/>
      <c r="S349" s="641"/>
      <c r="T349" s="171"/>
      <c r="U349" s="170"/>
      <c r="V349" s="180"/>
      <c r="W349" s="171"/>
      <c r="X349" s="170"/>
      <c r="Y349" s="180"/>
      <c r="Z349" s="171"/>
      <c r="AA349" s="170"/>
      <c r="AB349" s="177"/>
    </row>
    <row r="350" spans="1:28" ht="12.75" customHeight="1" x14ac:dyDescent="0.2">
      <c r="A350" s="170"/>
      <c r="B350" s="170"/>
      <c r="C350" s="170"/>
      <c r="D350" s="170"/>
      <c r="E350" s="170"/>
      <c r="F350" s="180"/>
      <c r="G350" s="170"/>
      <c r="H350" s="170"/>
      <c r="I350" s="171"/>
      <c r="J350" s="171"/>
      <c r="K350" s="171"/>
      <c r="L350" s="170"/>
      <c r="M350" s="180"/>
      <c r="N350" s="171"/>
      <c r="O350" s="170"/>
      <c r="P350" s="180"/>
      <c r="Q350" s="639"/>
      <c r="R350" s="640"/>
      <c r="S350" s="641"/>
      <c r="T350" s="171"/>
      <c r="U350" s="170"/>
      <c r="V350" s="180"/>
      <c r="W350" s="171"/>
      <c r="X350" s="170"/>
      <c r="Y350" s="180"/>
      <c r="Z350" s="171"/>
      <c r="AA350" s="170"/>
      <c r="AB350" s="177"/>
    </row>
    <row r="351" spans="1:28" ht="12.75" customHeight="1" x14ac:dyDescent="0.2">
      <c r="A351" s="170"/>
      <c r="B351" s="170"/>
      <c r="C351" s="170"/>
      <c r="D351" s="170"/>
      <c r="E351" s="170"/>
      <c r="F351" s="180"/>
      <c r="G351" s="170"/>
      <c r="H351" s="170"/>
      <c r="I351" s="171"/>
      <c r="J351" s="171"/>
      <c r="K351" s="171"/>
      <c r="L351" s="170"/>
      <c r="M351" s="180"/>
      <c r="N351" s="171"/>
      <c r="O351" s="170"/>
      <c r="P351" s="180"/>
      <c r="Q351" s="639"/>
      <c r="R351" s="640"/>
      <c r="S351" s="641"/>
      <c r="T351" s="171"/>
      <c r="U351" s="170"/>
      <c r="V351" s="180"/>
      <c r="W351" s="171"/>
      <c r="X351" s="170"/>
      <c r="Y351" s="180"/>
      <c r="Z351" s="171"/>
      <c r="AA351" s="170"/>
      <c r="AB351" s="177"/>
    </row>
    <row r="352" spans="1:28" ht="12.75" customHeight="1" x14ac:dyDescent="0.2">
      <c r="A352" s="170"/>
      <c r="B352" s="170"/>
      <c r="C352" s="170"/>
      <c r="D352" s="170"/>
      <c r="E352" s="170"/>
      <c r="F352" s="180"/>
      <c r="G352" s="170"/>
      <c r="H352" s="170"/>
      <c r="I352" s="171"/>
      <c r="J352" s="171"/>
      <c r="K352" s="171"/>
      <c r="L352" s="170"/>
      <c r="M352" s="180"/>
      <c r="N352" s="171"/>
      <c r="O352" s="170"/>
      <c r="P352" s="180"/>
      <c r="Q352" s="639"/>
      <c r="R352" s="640"/>
      <c r="S352" s="641"/>
      <c r="T352" s="171"/>
      <c r="U352" s="170"/>
      <c r="V352" s="180"/>
      <c r="W352" s="171"/>
      <c r="X352" s="170"/>
      <c r="Y352" s="180"/>
      <c r="Z352" s="171"/>
      <c r="AA352" s="170"/>
      <c r="AB352" s="177"/>
    </row>
    <row r="353" spans="1:28" ht="12.75" customHeight="1" x14ac:dyDescent="0.2">
      <c r="A353" s="170"/>
      <c r="B353" s="170"/>
      <c r="C353" s="170"/>
      <c r="D353" s="170"/>
      <c r="E353" s="170"/>
      <c r="F353" s="180"/>
      <c r="G353" s="170"/>
      <c r="H353" s="170"/>
      <c r="I353" s="171"/>
      <c r="J353" s="171"/>
      <c r="K353" s="171"/>
      <c r="L353" s="170"/>
      <c r="M353" s="180"/>
      <c r="N353" s="171"/>
      <c r="O353" s="170"/>
      <c r="P353" s="180"/>
      <c r="Q353" s="639"/>
      <c r="R353" s="640"/>
      <c r="S353" s="641"/>
      <c r="T353" s="171"/>
      <c r="U353" s="170"/>
      <c r="V353" s="180"/>
      <c r="W353" s="171"/>
      <c r="X353" s="170"/>
      <c r="Y353" s="180"/>
      <c r="Z353" s="171"/>
      <c r="AA353" s="170"/>
      <c r="AB353" s="177"/>
    </row>
    <row r="354" spans="1:28" ht="12.75" customHeight="1" x14ac:dyDescent="0.2">
      <c r="A354" s="170"/>
      <c r="B354" s="170"/>
      <c r="C354" s="170"/>
      <c r="D354" s="170"/>
      <c r="E354" s="170"/>
      <c r="F354" s="180"/>
      <c r="G354" s="170"/>
      <c r="H354" s="170"/>
      <c r="I354" s="171"/>
      <c r="J354" s="171"/>
      <c r="K354" s="171"/>
      <c r="L354" s="170"/>
      <c r="M354" s="180"/>
      <c r="N354" s="171"/>
      <c r="O354" s="170"/>
      <c r="P354" s="180"/>
      <c r="Q354" s="639"/>
      <c r="R354" s="640"/>
      <c r="S354" s="641"/>
      <c r="T354" s="171"/>
      <c r="U354" s="170"/>
      <c r="V354" s="180"/>
      <c r="W354" s="171"/>
      <c r="X354" s="170"/>
      <c r="Y354" s="180"/>
      <c r="Z354" s="171"/>
      <c r="AA354" s="170"/>
      <c r="AB354" s="177"/>
    </row>
    <row r="355" spans="1:28" ht="12.75" customHeight="1" x14ac:dyDescent="0.2">
      <c r="A355" s="170"/>
      <c r="B355" s="170"/>
      <c r="C355" s="170"/>
      <c r="D355" s="170"/>
      <c r="E355" s="170"/>
      <c r="F355" s="180"/>
      <c r="G355" s="170"/>
      <c r="H355" s="170"/>
      <c r="I355" s="171"/>
      <c r="J355" s="171"/>
      <c r="K355" s="171"/>
      <c r="L355" s="170"/>
      <c r="M355" s="180"/>
      <c r="N355" s="171"/>
      <c r="O355" s="170"/>
      <c r="P355" s="180"/>
      <c r="Q355" s="639"/>
      <c r="R355" s="640"/>
      <c r="S355" s="641"/>
      <c r="T355" s="171"/>
      <c r="U355" s="170"/>
      <c r="V355" s="180"/>
      <c r="W355" s="171"/>
      <c r="X355" s="170"/>
      <c r="Y355" s="180"/>
      <c r="Z355" s="171"/>
      <c r="AA355" s="170"/>
      <c r="AB355" s="177"/>
    </row>
    <row r="356" spans="1:28" ht="12.75" customHeight="1" x14ac:dyDescent="0.2">
      <c r="A356" s="170"/>
      <c r="B356" s="170"/>
      <c r="C356" s="170"/>
      <c r="D356" s="170"/>
      <c r="E356" s="170"/>
      <c r="F356" s="180"/>
      <c r="G356" s="170"/>
      <c r="H356" s="170"/>
      <c r="I356" s="171"/>
      <c r="J356" s="171"/>
      <c r="K356" s="171"/>
      <c r="L356" s="170"/>
      <c r="M356" s="180"/>
      <c r="N356" s="171"/>
      <c r="O356" s="170"/>
      <c r="P356" s="180"/>
      <c r="Q356" s="639"/>
      <c r="R356" s="640"/>
      <c r="S356" s="641"/>
      <c r="T356" s="171"/>
      <c r="U356" s="170"/>
      <c r="V356" s="180"/>
      <c r="W356" s="171"/>
      <c r="X356" s="170"/>
      <c r="Y356" s="180"/>
      <c r="Z356" s="171"/>
      <c r="AA356" s="170"/>
      <c r="AB356" s="177"/>
    </row>
    <row r="357" spans="1:28" ht="12.75" customHeight="1" x14ac:dyDescent="0.2">
      <c r="A357" s="170"/>
      <c r="B357" s="170"/>
      <c r="C357" s="170"/>
      <c r="D357" s="170"/>
      <c r="E357" s="170"/>
      <c r="F357" s="180"/>
      <c r="G357" s="170"/>
      <c r="H357" s="170"/>
      <c r="I357" s="171"/>
      <c r="J357" s="171"/>
      <c r="K357" s="171"/>
      <c r="L357" s="170"/>
      <c r="M357" s="180"/>
      <c r="N357" s="171"/>
      <c r="O357" s="170"/>
      <c r="P357" s="180"/>
      <c r="Q357" s="639"/>
      <c r="R357" s="640"/>
      <c r="S357" s="641"/>
      <c r="T357" s="171"/>
      <c r="U357" s="170"/>
      <c r="V357" s="180"/>
      <c r="W357" s="171"/>
      <c r="X357" s="170"/>
      <c r="Y357" s="180"/>
      <c r="Z357" s="171"/>
      <c r="AA357" s="170"/>
      <c r="AB357" s="177"/>
    </row>
    <row r="358" spans="1:28" ht="12.75" customHeight="1" x14ac:dyDescent="0.2">
      <c r="A358" s="170"/>
      <c r="B358" s="170"/>
      <c r="C358" s="170"/>
      <c r="D358" s="170"/>
      <c r="E358" s="170"/>
      <c r="F358" s="180"/>
      <c r="G358" s="170"/>
      <c r="H358" s="170"/>
      <c r="I358" s="171"/>
      <c r="J358" s="171"/>
      <c r="K358" s="171"/>
      <c r="L358" s="170"/>
      <c r="M358" s="180"/>
      <c r="N358" s="171"/>
      <c r="O358" s="170"/>
      <c r="P358" s="180"/>
      <c r="Q358" s="639"/>
      <c r="R358" s="640"/>
      <c r="S358" s="641"/>
      <c r="T358" s="171"/>
      <c r="U358" s="170"/>
      <c r="V358" s="180"/>
      <c r="W358" s="171"/>
      <c r="X358" s="170"/>
      <c r="Y358" s="180"/>
      <c r="Z358" s="171"/>
      <c r="AA358" s="170"/>
      <c r="AB358" s="177"/>
    </row>
    <row r="359" spans="1:28" ht="12.75" customHeight="1" x14ac:dyDescent="0.2">
      <c r="A359" s="170"/>
      <c r="B359" s="170"/>
      <c r="C359" s="170"/>
      <c r="D359" s="170"/>
      <c r="E359" s="170"/>
      <c r="F359" s="180"/>
      <c r="G359" s="170"/>
      <c r="H359" s="170"/>
      <c r="I359" s="171"/>
      <c r="J359" s="171"/>
      <c r="K359" s="171"/>
      <c r="L359" s="170"/>
      <c r="M359" s="180"/>
      <c r="N359" s="171"/>
      <c r="O359" s="170"/>
      <c r="P359" s="180"/>
      <c r="Q359" s="639"/>
      <c r="R359" s="640"/>
      <c r="S359" s="641"/>
      <c r="T359" s="171"/>
      <c r="U359" s="170"/>
      <c r="V359" s="180"/>
      <c r="W359" s="171"/>
      <c r="X359" s="170"/>
      <c r="Y359" s="180"/>
      <c r="Z359" s="171"/>
      <c r="AA359" s="170"/>
      <c r="AB359" s="177"/>
    </row>
    <row r="360" spans="1:28" ht="12.75" customHeight="1" x14ac:dyDescent="0.2">
      <c r="A360" s="170"/>
      <c r="B360" s="170"/>
      <c r="C360" s="170"/>
      <c r="D360" s="170"/>
      <c r="E360" s="170"/>
      <c r="F360" s="180"/>
      <c r="G360" s="170"/>
      <c r="H360" s="170"/>
      <c r="I360" s="171"/>
      <c r="J360" s="171"/>
      <c r="K360" s="171"/>
      <c r="L360" s="170"/>
      <c r="M360" s="180"/>
      <c r="N360" s="171"/>
      <c r="O360" s="170"/>
      <c r="P360" s="180"/>
      <c r="Q360" s="639"/>
      <c r="R360" s="640"/>
      <c r="S360" s="641"/>
      <c r="T360" s="171"/>
      <c r="U360" s="170"/>
      <c r="V360" s="180"/>
      <c r="W360" s="171"/>
      <c r="X360" s="170"/>
      <c r="Y360" s="180"/>
      <c r="Z360" s="171"/>
      <c r="AA360" s="170"/>
      <c r="AB360" s="177"/>
    </row>
    <row r="361" spans="1:28" ht="12.75" customHeight="1" x14ac:dyDescent="0.2">
      <c r="A361" s="170"/>
      <c r="B361" s="170"/>
      <c r="C361" s="170"/>
      <c r="D361" s="170"/>
      <c r="E361" s="170"/>
      <c r="F361" s="180"/>
      <c r="G361" s="170"/>
      <c r="H361" s="170"/>
      <c r="I361" s="171"/>
      <c r="J361" s="171"/>
      <c r="K361" s="171"/>
      <c r="L361" s="170"/>
      <c r="M361" s="180"/>
      <c r="N361" s="171"/>
      <c r="O361" s="170"/>
      <c r="P361" s="180"/>
      <c r="Q361" s="639"/>
      <c r="R361" s="640"/>
      <c r="S361" s="641"/>
      <c r="T361" s="171"/>
      <c r="U361" s="170"/>
      <c r="V361" s="180"/>
      <c r="W361" s="171"/>
      <c r="X361" s="170"/>
      <c r="Y361" s="180"/>
      <c r="Z361" s="171"/>
      <c r="AA361" s="170"/>
      <c r="AB361" s="177"/>
    </row>
    <row r="362" spans="1:28" ht="12.75" customHeight="1" x14ac:dyDescent="0.2">
      <c r="A362" s="170"/>
      <c r="B362" s="170"/>
      <c r="C362" s="170"/>
      <c r="D362" s="170"/>
      <c r="E362" s="170"/>
      <c r="F362" s="180"/>
      <c r="G362" s="170"/>
      <c r="H362" s="170"/>
      <c r="I362" s="171"/>
      <c r="J362" s="171"/>
      <c r="K362" s="171"/>
      <c r="L362" s="170"/>
      <c r="M362" s="180"/>
      <c r="N362" s="171"/>
      <c r="O362" s="170"/>
      <c r="P362" s="180"/>
      <c r="Q362" s="639"/>
      <c r="R362" s="640"/>
      <c r="S362" s="641"/>
      <c r="T362" s="171"/>
      <c r="U362" s="170"/>
      <c r="V362" s="180"/>
      <c r="W362" s="171"/>
      <c r="X362" s="170"/>
      <c r="Y362" s="180"/>
      <c r="Z362" s="171"/>
      <c r="AA362" s="170"/>
      <c r="AB362" s="177"/>
    </row>
    <row r="363" spans="1:28" ht="12.75" customHeight="1" x14ac:dyDescent="0.2">
      <c r="A363" s="170"/>
      <c r="B363" s="170"/>
      <c r="C363" s="170"/>
      <c r="D363" s="170"/>
      <c r="E363" s="170"/>
      <c r="F363" s="180"/>
      <c r="G363" s="170"/>
      <c r="H363" s="170"/>
      <c r="I363" s="171"/>
      <c r="J363" s="171"/>
      <c r="K363" s="171"/>
      <c r="L363" s="170"/>
      <c r="M363" s="180"/>
      <c r="N363" s="171"/>
      <c r="O363" s="170"/>
      <c r="P363" s="180"/>
      <c r="Q363" s="639"/>
      <c r="R363" s="640"/>
      <c r="S363" s="641"/>
      <c r="T363" s="171"/>
      <c r="U363" s="170"/>
      <c r="V363" s="180"/>
      <c r="W363" s="171"/>
      <c r="X363" s="170"/>
      <c r="Y363" s="180"/>
      <c r="Z363" s="171"/>
      <c r="AA363" s="170"/>
      <c r="AB363" s="177"/>
    </row>
    <row r="364" spans="1:28" ht="12.75" customHeight="1" x14ac:dyDescent="0.2">
      <c r="A364" s="170"/>
      <c r="B364" s="170"/>
      <c r="C364" s="170"/>
      <c r="D364" s="170"/>
      <c r="E364" s="170"/>
      <c r="F364" s="180"/>
      <c r="G364" s="170"/>
      <c r="H364" s="170"/>
      <c r="I364" s="171"/>
      <c r="J364" s="171"/>
      <c r="K364" s="171"/>
      <c r="L364" s="170"/>
      <c r="M364" s="180"/>
      <c r="N364" s="171"/>
      <c r="O364" s="170"/>
      <c r="P364" s="180"/>
      <c r="Q364" s="639"/>
      <c r="R364" s="640"/>
      <c r="S364" s="641"/>
      <c r="T364" s="171"/>
      <c r="U364" s="170"/>
      <c r="V364" s="180"/>
      <c r="W364" s="171"/>
      <c r="X364" s="170"/>
      <c r="Y364" s="180"/>
      <c r="Z364" s="171"/>
      <c r="AA364" s="170"/>
      <c r="AB364" s="177"/>
    </row>
    <row r="365" spans="1:28" ht="12.75" customHeight="1" x14ac:dyDescent="0.2">
      <c r="A365" s="170"/>
      <c r="B365" s="170"/>
      <c r="C365" s="170"/>
      <c r="D365" s="170"/>
      <c r="E365" s="170"/>
      <c r="F365" s="180"/>
      <c r="G365" s="170"/>
      <c r="H365" s="170"/>
      <c r="I365" s="171"/>
      <c r="J365" s="171"/>
      <c r="K365" s="171"/>
      <c r="L365" s="170"/>
      <c r="M365" s="180"/>
      <c r="N365" s="171"/>
      <c r="O365" s="170"/>
      <c r="P365" s="180"/>
      <c r="Q365" s="639"/>
      <c r="R365" s="640"/>
      <c r="S365" s="641"/>
      <c r="T365" s="171"/>
      <c r="U365" s="170"/>
      <c r="V365" s="180"/>
      <c r="W365" s="171"/>
      <c r="X365" s="170"/>
      <c r="Y365" s="180"/>
      <c r="Z365" s="171"/>
      <c r="AA365" s="170"/>
      <c r="AB365" s="177"/>
    </row>
    <row r="366" spans="1:28" ht="12.75" customHeight="1" x14ac:dyDescent="0.2">
      <c r="A366" s="170"/>
      <c r="B366" s="170"/>
      <c r="C366" s="170"/>
      <c r="D366" s="170"/>
      <c r="E366" s="170"/>
      <c r="F366" s="180"/>
      <c r="G366" s="170"/>
      <c r="H366" s="170"/>
      <c r="I366" s="171"/>
      <c r="J366" s="171"/>
      <c r="K366" s="171"/>
      <c r="L366" s="170"/>
      <c r="M366" s="180"/>
      <c r="N366" s="171"/>
      <c r="O366" s="170"/>
      <c r="P366" s="180"/>
      <c r="Q366" s="639"/>
      <c r="R366" s="640"/>
      <c r="S366" s="641"/>
      <c r="T366" s="171"/>
      <c r="U366" s="170"/>
      <c r="V366" s="180"/>
      <c r="W366" s="171"/>
      <c r="X366" s="170"/>
      <c r="Y366" s="180"/>
      <c r="Z366" s="171"/>
      <c r="AA366" s="170"/>
      <c r="AB366" s="177"/>
    </row>
    <row r="367" spans="1:28" ht="12.75" customHeight="1" x14ac:dyDescent="0.2">
      <c r="A367" s="170"/>
      <c r="B367" s="170"/>
      <c r="C367" s="170"/>
      <c r="D367" s="170"/>
      <c r="E367" s="170"/>
      <c r="F367" s="180"/>
      <c r="G367" s="170"/>
      <c r="H367" s="170"/>
      <c r="I367" s="171"/>
      <c r="J367" s="171"/>
      <c r="K367" s="171"/>
      <c r="L367" s="170"/>
      <c r="M367" s="180"/>
      <c r="N367" s="171"/>
      <c r="O367" s="170"/>
      <c r="P367" s="180"/>
      <c r="Q367" s="639"/>
      <c r="R367" s="640"/>
      <c r="S367" s="641"/>
      <c r="T367" s="171"/>
      <c r="U367" s="170"/>
      <c r="V367" s="180"/>
      <c r="W367" s="171"/>
      <c r="X367" s="170"/>
      <c r="Y367" s="180"/>
      <c r="Z367" s="171"/>
      <c r="AA367" s="170"/>
      <c r="AB367" s="177"/>
    </row>
    <row r="368" spans="1:28" ht="12.75" customHeight="1" x14ac:dyDescent="0.2">
      <c r="A368" s="170"/>
      <c r="B368" s="170"/>
      <c r="C368" s="170"/>
      <c r="D368" s="170"/>
      <c r="E368" s="170"/>
      <c r="F368" s="180"/>
      <c r="G368" s="170"/>
      <c r="H368" s="170"/>
      <c r="I368" s="171"/>
      <c r="J368" s="171"/>
      <c r="K368" s="171"/>
      <c r="L368" s="170"/>
      <c r="M368" s="180"/>
      <c r="N368" s="171"/>
      <c r="O368" s="170"/>
      <c r="P368" s="180"/>
      <c r="Q368" s="639"/>
      <c r="R368" s="640"/>
      <c r="S368" s="641"/>
      <c r="T368" s="171"/>
      <c r="U368" s="170"/>
      <c r="V368" s="180"/>
      <c r="W368" s="171"/>
      <c r="X368" s="170"/>
      <c r="Y368" s="180"/>
      <c r="Z368" s="171"/>
      <c r="AA368" s="170"/>
      <c r="AB368" s="177"/>
    </row>
    <row r="369" spans="1:28" ht="12.75" customHeight="1" x14ac:dyDescent="0.2">
      <c r="A369" s="170"/>
      <c r="B369" s="170"/>
      <c r="C369" s="170"/>
      <c r="D369" s="170"/>
      <c r="E369" s="170"/>
      <c r="F369" s="180"/>
      <c r="G369" s="170"/>
      <c r="H369" s="170"/>
      <c r="I369" s="171"/>
      <c r="J369" s="171"/>
      <c r="K369" s="171"/>
      <c r="L369" s="170"/>
      <c r="M369" s="180"/>
      <c r="N369" s="171"/>
      <c r="O369" s="170"/>
      <c r="P369" s="180"/>
      <c r="Q369" s="639"/>
      <c r="R369" s="640"/>
      <c r="S369" s="641"/>
      <c r="T369" s="171"/>
      <c r="U369" s="170"/>
      <c r="V369" s="180"/>
      <c r="W369" s="171"/>
      <c r="X369" s="170"/>
      <c r="Y369" s="180"/>
      <c r="Z369" s="171"/>
      <c r="AA369" s="170"/>
      <c r="AB369" s="177"/>
    </row>
    <row r="370" spans="1:28" ht="12.75" customHeight="1" x14ac:dyDescent="0.2">
      <c r="A370" s="170"/>
      <c r="B370" s="170"/>
      <c r="C370" s="170"/>
      <c r="D370" s="170"/>
      <c r="E370" s="170"/>
      <c r="F370" s="180"/>
      <c r="G370" s="170"/>
      <c r="H370" s="170"/>
      <c r="I370" s="171"/>
      <c r="J370" s="171"/>
      <c r="K370" s="171"/>
      <c r="L370" s="170"/>
      <c r="M370" s="180"/>
      <c r="N370" s="171"/>
      <c r="O370" s="170"/>
      <c r="P370" s="180"/>
      <c r="Q370" s="639"/>
      <c r="R370" s="640"/>
      <c r="S370" s="641"/>
      <c r="T370" s="171"/>
      <c r="U370" s="170"/>
      <c r="V370" s="180"/>
      <c r="W370" s="171"/>
      <c r="X370" s="170"/>
      <c r="Y370" s="180"/>
      <c r="Z370" s="171"/>
      <c r="AA370" s="170"/>
      <c r="AB370" s="177"/>
    </row>
    <row r="371" spans="1:28" ht="12.75" customHeight="1" x14ac:dyDescent="0.2">
      <c r="A371" s="170"/>
      <c r="B371" s="170"/>
      <c r="C371" s="170"/>
      <c r="D371" s="170"/>
      <c r="E371" s="170"/>
      <c r="F371" s="180"/>
      <c r="G371" s="170"/>
      <c r="H371" s="170"/>
      <c r="I371" s="171"/>
      <c r="J371" s="171"/>
      <c r="K371" s="171"/>
      <c r="L371" s="170"/>
      <c r="M371" s="180"/>
      <c r="N371" s="171"/>
      <c r="O371" s="170"/>
      <c r="P371" s="180"/>
      <c r="Q371" s="639"/>
      <c r="R371" s="640"/>
      <c r="S371" s="641"/>
      <c r="T371" s="171"/>
      <c r="U371" s="170"/>
      <c r="V371" s="180"/>
      <c r="W371" s="171"/>
      <c r="X371" s="170"/>
      <c r="Y371" s="180"/>
      <c r="Z371" s="171"/>
      <c r="AA371" s="170"/>
      <c r="AB371" s="177"/>
    </row>
    <row r="372" spans="1:28" ht="12.75" customHeight="1" x14ac:dyDescent="0.2">
      <c r="A372" s="170"/>
      <c r="B372" s="170"/>
      <c r="C372" s="170"/>
      <c r="D372" s="170"/>
      <c r="E372" s="170"/>
      <c r="F372" s="180"/>
      <c r="G372" s="170"/>
      <c r="H372" s="170"/>
      <c r="I372" s="171"/>
      <c r="J372" s="171"/>
      <c r="K372" s="171"/>
      <c r="L372" s="170"/>
      <c r="M372" s="180"/>
      <c r="N372" s="171"/>
      <c r="O372" s="170"/>
      <c r="P372" s="180"/>
      <c r="Q372" s="639"/>
      <c r="R372" s="640"/>
      <c r="S372" s="641"/>
      <c r="T372" s="171"/>
      <c r="U372" s="170"/>
      <c r="V372" s="180"/>
      <c r="W372" s="171"/>
      <c r="X372" s="170"/>
      <c r="Y372" s="180"/>
      <c r="Z372" s="171"/>
      <c r="AA372" s="170"/>
      <c r="AB372" s="177"/>
    </row>
    <row r="373" spans="1:28" ht="12.75" customHeight="1" x14ac:dyDescent="0.2">
      <c r="A373" s="170"/>
      <c r="B373" s="170"/>
      <c r="C373" s="170"/>
      <c r="D373" s="170"/>
      <c r="E373" s="170"/>
      <c r="F373" s="180"/>
      <c r="G373" s="170"/>
      <c r="H373" s="170"/>
      <c r="I373" s="171"/>
      <c r="J373" s="171"/>
      <c r="K373" s="171"/>
      <c r="L373" s="170"/>
      <c r="M373" s="180"/>
      <c r="N373" s="171"/>
      <c r="O373" s="170"/>
      <c r="P373" s="180"/>
      <c r="Q373" s="639"/>
      <c r="R373" s="640"/>
      <c r="S373" s="641"/>
      <c r="T373" s="171"/>
      <c r="U373" s="170"/>
      <c r="V373" s="180"/>
      <c r="W373" s="171"/>
      <c r="X373" s="170"/>
      <c r="Y373" s="180"/>
      <c r="Z373" s="171"/>
      <c r="AA373" s="170"/>
      <c r="AB373" s="177"/>
    </row>
    <row r="374" spans="1:28" ht="12.75" customHeight="1" x14ac:dyDescent="0.2">
      <c r="A374" s="170"/>
      <c r="B374" s="170"/>
      <c r="C374" s="170"/>
      <c r="D374" s="170"/>
      <c r="E374" s="170"/>
      <c r="F374" s="180"/>
      <c r="G374" s="170"/>
      <c r="H374" s="170"/>
      <c r="I374" s="171"/>
      <c r="J374" s="171"/>
      <c r="K374" s="171"/>
      <c r="L374" s="170"/>
      <c r="M374" s="180"/>
      <c r="N374" s="171"/>
      <c r="O374" s="170"/>
      <c r="P374" s="180"/>
      <c r="Q374" s="639"/>
      <c r="R374" s="640"/>
      <c r="S374" s="641"/>
      <c r="T374" s="171"/>
      <c r="U374" s="170"/>
      <c r="V374" s="180"/>
      <c r="W374" s="171"/>
      <c r="X374" s="170"/>
      <c r="Y374" s="180"/>
      <c r="Z374" s="171"/>
      <c r="AA374" s="170"/>
      <c r="AB374" s="177"/>
    </row>
    <row r="375" spans="1:28" ht="12.75" customHeight="1" x14ac:dyDescent="0.2">
      <c r="A375" s="170"/>
      <c r="B375" s="170"/>
      <c r="C375" s="170"/>
      <c r="D375" s="170"/>
      <c r="E375" s="170"/>
      <c r="F375" s="180"/>
      <c r="G375" s="170"/>
      <c r="H375" s="170"/>
      <c r="I375" s="171"/>
      <c r="J375" s="171"/>
      <c r="K375" s="171"/>
      <c r="L375" s="170"/>
      <c r="M375" s="180"/>
      <c r="N375" s="171"/>
      <c r="O375" s="170"/>
      <c r="P375" s="180"/>
      <c r="Q375" s="639"/>
      <c r="R375" s="640"/>
      <c r="S375" s="641"/>
      <c r="T375" s="171"/>
      <c r="U375" s="170"/>
      <c r="V375" s="180"/>
      <c r="W375" s="171"/>
      <c r="X375" s="170"/>
      <c r="Y375" s="180"/>
      <c r="Z375" s="171"/>
      <c r="AA375" s="170"/>
      <c r="AB375" s="177"/>
    </row>
    <row r="376" spans="1:28" ht="12.75" customHeight="1" x14ac:dyDescent="0.2">
      <c r="A376" s="170"/>
      <c r="B376" s="170"/>
      <c r="C376" s="170"/>
      <c r="D376" s="170"/>
      <c r="E376" s="170"/>
      <c r="F376" s="180"/>
      <c r="G376" s="170"/>
      <c r="H376" s="170"/>
      <c r="I376" s="171"/>
      <c r="J376" s="171"/>
      <c r="K376" s="171"/>
      <c r="L376" s="170"/>
      <c r="M376" s="180"/>
      <c r="N376" s="171"/>
      <c r="O376" s="170"/>
      <c r="P376" s="180"/>
      <c r="Q376" s="639"/>
      <c r="R376" s="640"/>
      <c r="S376" s="641"/>
      <c r="T376" s="171"/>
      <c r="U376" s="170"/>
      <c r="V376" s="180"/>
      <c r="W376" s="171"/>
      <c r="X376" s="170"/>
      <c r="Y376" s="180"/>
      <c r="Z376" s="171"/>
      <c r="AA376" s="170"/>
      <c r="AB376" s="177"/>
    </row>
    <row r="377" spans="1:28" ht="12.75" customHeight="1" x14ac:dyDescent="0.2">
      <c r="A377" s="170"/>
      <c r="B377" s="170"/>
      <c r="C377" s="170"/>
      <c r="D377" s="170"/>
      <c r="E377" s="170"/>
      <c r="F377" s="180"/>
      <c r="G377" s="170"/>
      <c r="H377" s="170"/>
      <c r="I377" s="171"/>
      <c r="J377" s="171"/>
      <c r="K377" s="171"/>
      <c r="L377" s="170"/>
      <c r="M377" s="180"/>
      <c r="N377" s="171"/>
      <c r="O377" s="170"/>
      <c r="P377" s="180"/>
      <c r="Q377" s="639"/>
      <c r="R377" s="640"/>
      <c r="S377" s="641"/>
      <c r="T377" s="171"/>
      <c r="U377" s="170"/>
      <c r="V377" s="180"/>
      <c r="W377" s="171"/>
      <c r="X377" s="170"/>
      <c r="Y377" s="180"/>
      <c r="Z377" s="171"/>
      <c r="AA377" s="170"/>
      <c r="AB377" s="177"/>
    </row>
    <row r="378" spans="1:28" ht="12.75" customHeight="1" x14ac:dyDescent="0.2">
      <c r="A378" s="170"/>
      <c r="B378" s="170"/>
      <c r="C378" s="170"/>
      <c r="D378" s="170"/>
      <c r="E378" s="170"/>
      <c r="F378" s="180"/>
      <c r="G378" s="170"/>
      <c r="H378" s="170"/>
      <c r="I378" s="171"/>
      <c r="J378" s="171"/>
      <c r="K378" s="171"/>
      <c r="L378" s="170"/>
      <c r="M378" s="180"/>
      <c r="N378" s="171"/>
      <c r="O378" s="170"/>
      <c r="P378" s="180"/>
      <c r="Q378" s="639"/>
      <c r="R378" s="640"/>
      <c r="S378" s="641"/>
      <c r="T378" s="171"/>
      <c r="U378" s="170"/>
      <c r="V378" s="180"/>
      <c r="W378" s="171"/>
      <c r="X378" s="170"/>
      <c r="Y378" s="180"/>
      <c r="Z378" s="171"/>
      <c r="AA378" s="170"/>
      <c r="AB378" s="177"/>
    </row>
    <row r="379" spans="1:28" ht="12.75" customHeight="1" x14ac:dyDescent="0.2">
      <c r="A379" s="170"/>
      <c r="B379" s="170"/>
      <c r="C379" s="170"/>
      <c r="D379" s="170"/>
      <c r="E379" s="170"/>
      <c r="F379" s="180"/>
      <c r="G379" s="170"/>
      <c r="H379" s="170"/>
      <c r="I379" s="171"/>
      <c r="J379" s="171"/>
      <c r="K379" s="171"/>
      <c r="L379" s="170"/>
      <c r="M379" s="180"/>
      <c r="N379" s="171"/>
      <c r="O379" s="170"/>
      <c r="P379" s="180"/>
      <c r="Q379" s="639"/>
      <c r="R379" s="640"/>
      <c r="S379" s="641"/>
      <c r="T379" s="171"/>
      <c r="U379" s="170"/>
      <c r="V379" s="180"/>
      <c r="W379" s="171"/>
      <c r="X379" s="170"/>
      <c r="Y379" s="180"/>
      <c r="Z379" s="171"/>
      <c r="AA379" s="170"/>
      <c r="AB379" s="177"/>
    </row>
    <row r="380" spans="1:28" ht="12.75" customHeight="1" x14ac:dyDescent="0.2">
      <c r="A380" s="170"/>
      <c r="B380" s="170"/>
      <c r="C380" s="170"/>
      <c r="D380" s="170"/>
      <c r="E380" s="170"/>
      <c r="F380" s="180"/>
      <c r="G380" s="170"/>
      <c r="H380" s="170"/>
      <c r="I380" s="171"/>
      <c r="J380" s="171"/>
      <c r="K380" s="171"/>
      <c r="L380" s="170"/>
      <c r="M380" s="180"/>
      <c r="N380" s="171"/>
      <c r="O380" s="170"/>
      <c r="P380" s="180"/>
      <c r="Q380" s="639"/>
      <c r="R380" s="640"/>
      <c r="S380" s="641"/>
      <c r="T380" s="171"/>
      <c r="U380" s="170"/>
      <c r="V380" s="180"/>
      <c r="W380" s="171"/>
      <c r="X380" s="170"/>
      <c r="Y380" s="180"/>
      <c r="Z380" s="171"/>
      <c r="AA380" s="170"/>
      <c r="AB380" s="177"/>
    </row>
    <row r="381" spans="1:28" ht="12.75" customHeight="1" x14ac:dyDescent="0.2">
      <c r="A381" s="170"/>
      <c r="B381" s="170"/>
      <c r="C381" s="170"/>
      <c r="D381" s="170"/>
      <c r="E381" s="170"/>
      <c r="F381" s="180"/>
      <c r="G381" s="170"/>
      <c r="H381" s="170"/>
      <c r="I381" s="171"/>
      <c r="J381" s="171"/>
      <c r="K381" s="171"/>
      <c r="L381" s="170"/>
      <c r="M381" s="180"/>
      <c r="N381" s="171"/>
      <c r="O381" s="170"/>
      <c r="P381" s="180"/>
      <c r="Q381" s="639"/>
      <c r="R381" s="640"/>
      <c r="S381" s="641"/>
      <c r="T381" s="171"/>
      <c r="U381" s="170"/>
      <c r="V381" s="180"/>
      <c r="W381" s="171"/>
      <c r="X381" s="170"/>
      <c r="Y381" s="180"/>
      <c r="Z381" s="171"/>
      <c r="AA381" s="170"/>
      <c r="AB381" s="177"/>
    </row>
    <row r="382" spans="1:28" ht="12.75" customHeight="1" x14ac:dyDescent="0.2">
      <c r="A382" s="170"/>
      <c r="B382" s="170"/>
      <c r="C382" s="170"/>
      <c r="D382" s="170"/>
      <c r="E382" s="170"/>
      <c r="F382" s="180"/>
      <c r="G382" s="170"/>
      <c r="H382" s="170"/>
      <c r="I382" s="171"/>
      <c r="J382" s="171"/>
      <c r="K382" s="171"/>
      <c r="L382" s="170"/>
      <c r="M382" s="180"/>
      <c r="N382" s="171"/>
      <c r="O382" s="170"/>
      <c r="P382" s="180"/>
      <c r="Q382" s="639"/>
      <c r="R382" s="640"/>
      <c r="S382" s="641"/>
      <c r="T382" s="171"/>
      <c r="U382" s="170"/>
      <c r="V382" s="180"/>
      <c r="W382" s="171"/>
      <c r="X382" s="170"/>
      <c r="Y382" s="180"/>
      <c r="Z382" s="171"/>
      <c r="AA382" s="170"/>
      <c r="AB382" s="177"/>
    </row>
    <row r="383" spans="1:28" ht="12.75" customHeight="1" x14ac:dyDescent="0.2">
      <c r="A383" s="170"/>
      <c r="B383" s="170"/>
      <c r="C383" s="170"/>
      <c r="D383" s="170"/>
      <c r="E383" s="170"/>
      <c r="F383" s="180"/>
      <c r="G383" s="170"/>
      <c r="H383" s="170"/>
      <c r="I383" s="171"/>
      <c r="J383" s="171"/>
      <c r="K383" s="171"/>
      <c r="L383" s="170"/>
      <c r="M383" s="180"/>
      <c r="N383" s="171"/>
      <c r="O383" s="170"/>
      <c r="P383" s="180"/>
      <c r="Q383" s="639"/>
      <c r="R383" s="640"/>
      <c r="S383" s="641"/>
      <c r="T383" s="171"/>
      <c r="U383" s="170"/>
      <c r="V383" s="180"/>
      <c r="W383" s="171"/>
      <c r="X383" s="170"/>
      <c r="Y383" s="180"/>
      <c r="Z383" s="171"/>
      <c r="AA383" s="170"/>
      <c r="AB383" s="177"/>
    </row>
    <row r="384" spans="1:28" ht="12.75" customHeight="1" x14ac:dyDescent="0.2">
      <c r="A384" s="170"/>
      <c r="B384" s="170"/>
      <c r="C384" s="170"/>
      <c r="D384" s="170"/>
      <c r="E384" s="170"/>
      <c r="F384" s="180"/>
      <c r="G384" s="170"/>
      <c r="H384" s="170"/>
      <c r="I384" s="171"/>
      <c r="J384" s="171"/>
      <c r="K384" s="171"/>
      <c r="L384" s="170"/>
      <c r="M384" s="180"/>
      <c r="N384" s="171"/>
      <c r="O384" s="170"/>
      <c r="P384" s="180"/>
      <c r="Q384" s="639"/>
      <c r="R384" s="640"/>
      <c r="S384" s="641"/>
      <c r="T384" s="171"/>
      <c r="U384" s="170"/>
      <c r="V384" s="180"/>
      <c r="W384" s="171"/>
      <c r="X384" s="170"/>
      <c r="Y384" s="180"/>
      <c r="Z384" s="171"/>
      <c r="AA384" s="170"/>
      <c r="AB384" s="177"/>
    </row>
    <row r="385" spans="1:28" ht="12.75" customHeight="1" x14ac:dyDescent="0.2">
      <c r="A385" s="170"/>
      <c r="B385" s="170"/>
      <c r="C385" s="170"/>
      <c r="D385" s="170"/>
      <c r="E385" s="170"/>
      <c r="F385" s="180"/>
      <c r="G385" s="170"/>
      <c r="H385" s="170"/>
      <c r="I385" s="171"/>
      <c r="J385" s="171"/>
      <c r="K385" s="171"/>
      <c r="L385" s="170"/>
      <c r="M385" s="180"/>
      <c r="N385" s="171"/>
      <c r="O385" s="170"/>
      <c r="P385" s="180"/>
      <c r="Q385" s="639"/>
      <c r="R385" s="640"/>
      <c r="S385" s="641"/>
      <c r="T385" s="171"/>
      <c r="U385" s="170"/>
      <c r="V385" s="180"/>
      <c r="W385" s="171"/>
      <c r="X385" s="170"/>
      <c r="Y385" s="180"/>
      <c r="Z385" s="171"/>
      <c r="AA385" s="170"/>
      <c r="AB385" s="177"/>
    </row>
    <row r="386" spans="1:28" ht="12.75" customHeight="1" x14ac:dyDescent="0.2">
      <c r="A386" s="170"/>
      <c r="B386" s="170"/>
      <c r="C386" s="170"/>
      <c r="D386" s="170"/>
      <c r="E386" s="170"/>
      <c r="F386" s="180"/>
      <c r="G386" s="170"/>
      <c r="H386" s="170"/>
      <c r="I386" s="171"/>
      <c r="J386" s="171"/>
      <c r="K386" s="171"/>
      <c r="L386" s="170"/>
      <c r="M386" s="180"/>
      <c r="N386" s="171"/>
      <c r="O386" s="170"/>
      <c r="P386" s="180"/>
      <c r="Q386" s="639"/>
      <c r="R386" s="640"/>
      <c r="S386" s="641"/>
      <c r="T386" s="171"/>
      <c r="U386" s="170"/>
      <c r="V386" s="180"/>
      <c r="W386" s="171"/>
      <c r="X386" s="170"/>
      <c r="Y386" s="180"/>
      <c r="Z386" s="171"/>
      <c r="AA386" s="170"/>
      <c r="AB386" s="177"/>
    </row>
    <row r="387" spans="1:28" ht="12.75" customHeight="1" x14ac:dyDescent="0.2">
      <c r="A387" s="170"/>
      <c r="B387" s="170"/>
      <c r="C387" s="170"/>
      <c r="D387" s="170"/>
      <c r="E387" s="170"/>
      <c r="F387" s="180"/>
      <c r="G387" s="170"/>
      <c r="H387" s="170"/>
      <c r="I387" s="171"/>
      <c r="J387" s="171"/>
      <c r="K387" s="171"/>
      <c r="L387" s="170"/>
      <c r="M387" s="180"/>
      <c r="N387" s="171"/>
      <c r="O387" s="170"/>
      <c r="P387" s="180"/>
      <c r="Q387" s="639"/>
      <c r="R387" s="640"/>
      <c r="S387" s="641"/>
      <c r="T387" s="171"/>
      <c r="U387" s="170"/>
      <c r="V387" s="180"/>
      <c r="W387" s="171"/>
      <c r="X387" s="170"/>
      <c r="Y387" s="180"/>
      <c r="Z387" s="171"/>
      <c r="AA387" s="170"/>
      <c r="AB387" s="177"/>
    </row>
    <row r="388" spans="1:28" ht="12.75" customHeight="1" x14ac:dyDescent="0.2">
      <c r="A388" s="170"/>
      <c r="B388" s="170"/>
      <c r="C388" s="170"/>
      <c r="D388" s="170"/>
      <c r="E388" s="170"/>
      <c r="F388" s="180"/>
      <c r="G388" s="170"/>
      <c r="H388" s="170"/>
      <c r="I388" s="171"/>
      <c r="J388" s="171"/>
      <c r="K388" s="171"/>
      <c r="L388" s="170"/>
      <c r="M388" s="180"/>
      <c r="N388" s="171"/>
      <c r="O388" s="170"/>
      <c r="P388" s="180"/>
      <c r="Q388" s="639"/>
      <c r="R388" s="640"/>
      <c r="S388" s="641"/>
      <c r="T388" s="171"/>
      <c r="U388" s="170"/>
      <c r="V388" s="180"/>
      <c r="W388" s="171"/>
      <c r="X388" s="170"/>
      <c r="Y388" s="180"/>
      <c r="Z388" s="171"/>
      <c r="AA388" s="170"/>
      <c r="AB388" s="177"/>
    </row>
    <row r="389" spans="1:28" ht="12.75" customHeight="1" x14ac:dyDescent="0.2">
      <c r="A389" s="170"/>
      <c r="B389" s="170"/>
      <c r="C389" s="170"/>
      <c r="D389" s="170"/>
      <c r="E389" s="170"/>
      <c r="F389" s="180"/>
      <c r="G389" s="170"/>
      <c r="H389" s="170"/>
      <c r="I389" s="171"/>
      <c r="J389" s="171"/>
      <c r="K389" s="171"/>
      <c r="L389" s="170"/>
      <c r="M389" s="180"/>
      <c r="N389" s="171"/>
      <c r="O389" s="170"/>
      <c r="P389" s="180"/>
      <c r="Q389" s="639"/>
      <c r="R389" s="640"/>
      <c r="S389" s="641"/>
      <c r="T389" s="171"/>
      <c r="U389" s="170"/>
      <c r="V389" s="180"/>
      <c r="W389" s="171"/>
      <c r="X389" s="170"/>
      <c r="Y389" s="180"/>
      <c r="Z389" s="171"/>
      <c r="AA389" s="170"/>
      <c r="AB389" s="177"/>
    </row>
    <row r="390" spans="1:28" ht="12.75" customHeight="1" x14ac:dyDescent="0.2">
      <c r="A390" s="170"/>
      <c r="B390" s="170"/>
      <c r="C390" s="170"/>
      <c r="D390" s="170"/>
      <c r="E390" s="170"/>
      <c r="F390" s="180"/>
      <c r="G390" s="170"/>
      <c r="H390" s="170"/>
      <c r="I390" s="171"/>
      <c r="J390" s="171"/>
      <c r="K390" s="171"/>
      <c r="L390" s="170"/>
      <c r="M390" s="180"/>
      <c r="N390" s="171"/>
      <c r="O390" s="170"/>
      <c r="P390" s="180"/>
      <c r="Q390" s="639"/>
      <c r="R390" s="640"/>
      <c r="S390" s="641"/>
      <c r="T390" s="171"/>
      <c r="U390" s="170"/>
      <c r="V390" s="180"/>
      <c r="W390" s="171"/>
      <c r="X390" s="170"/>
      <c r="Y390" s="180"/>
      <c r="Z390" s="171"/>
      <c r="AA390" s="170"/>
      <c r="AB390" s="177"/>
    </row>
    <row r="391" spans="1:28" ht="12.75" customHeight="1" x14ac:dyDescent="0.2">
      <c r="A391" s="170"/>
      <c r="B391" s="170"/>
      <c r="C391" s="170"/>
      <c r="D391" s="170"/>
      <c r="E391" s="170"/>
      <c r="F391" s="180"/>
      <c r="G391" s="170"/>
      <c r="H391" s="170"/>
      <c r="I391" s="171"/>
      <c r="J391" s="171"/>
      <c r="K391" s="171"/>
      <c r="L391" s="170"/>
      <c r="M391" s="180"/>
      <c r="N391" s="171"/>
      <c r="O391" s="170"/>
      <c r="P391" s="180"/>
      <c r="Q391" s="639"/>
      <c r="R391" s="640"/>
      <c r="S391" s="641"/>
      <c r="T391" s="171"/>
      <c r="U391" s="170"/>
      <c r="V391" s="180"/>
      <c r="W391" s="171"/>
      <c r="X391" s="170"/>
      <c r="Y391" s="180"/>
      <c r="Z391" s="171"/>
      <c r="AA391" s="170"/>
      <c r="AB391" s="177"/>
    </row>
    <row r="392" spans="1:28" ht="12.75" customHeight="1" x14ac:dyDescent="0.2">
      <c r="A392" s="170"/>
      <c r="B392" s="170"/>
      <c r="C392" s="170"/>
      <c r="D392" s="170"/>
      <c r="E392" s="170"/>
      <c r="F392" s="180"/>
      <c r="G392" s="170"/>
      <c r="H392" s="170"/>
      <c r="I392" s="171"/>
      <c r="J392" s="171"/>
      <c r="K392" s="171"/>
      <c r="L392" s="170"/>
      <c r="M392" s="180"/>
      <c r="N392" s="171"/>
      <c r="O392" s="170"/>
      <c r="P392" s="180"/>
      <c r="Q392" s="639"/>
      <c r="R392" s="640"/>
      <c r="S392" s="641"/>
      <c r="T392" s="171"/>
      <c r="U392" s="170"/>
      <c r="V392" s="180"/>
      <c r="W392" s="171"/>
      <c r="X392" s="170"/>
      <c r="Y392" s="180"/>
      <c r="Z392" s="171"/>
      <c r="AA392" s="170"/>
      <c r="AB392" s="177"/>
    </row>
    <row r="393" spans="1:28" ht="12.75" customHeight="1" x14ac:dyDescent="0.2">
      <c r="A393" s="170"/>
      <c r="B393" s="170"/>
      <c r="C393" s="170"/>
      <c r="D393" s="170"/>
      <c r="E393" s="170"/>
      <c r="F393" s="180"/>
      <c r="G393" s="170"/>
      <c r="H393" s="170"/>
      <c r="I393" s="171"/>
      <c r="J393" s="171"/>
      <c r="K393" s="171"/>
      <c r="L393" s="170"/>
      <c r="M393" s="180"/>
      <c r="N393" s="171"/>
      <c r="O393" s="170"/>
      <c r="P393" s="180"/>
      <c r="Q393" s="639"/>
      <c r="R393" s="640"/>
      <c r="S393" s="641"/>
      <c r="T393" s="171"/>
      <c r="U393" s="170"/>
      <c r="V393" s="180"/>
      <c r="W393" s="171"/>
      <c r="X393" s="170"/>
      <c r="Y393" s="180"/>
      <c r="Z393" s="171"/>
      <c r="AA393" s="170"/>
      <c r="AB393" s="177"/>
    </row>
    <row r="394" spans="1:28" ht="12.75" customHeight="1" x14ac:dyDescent="0.2">
      <c r="A394" s="170"/>
      <c r="B394" s="170"/>
      <c r="C394" s="170"/>
      <c r="D394" s="170"/>
      <c r="E394" s="170"/>
      <c r="F394" s="180"/>
      <c r="G394" s="170"/>
      <c r="H394" s="170"/>
      <c r="I394" s="171"/>
      <c r="J394" s="171"/>
      <c r="K394" s="171"/>
      <c r="L394" s="170"/>
      <c r="M394" s="180"/>
      <c r="N394" s="171"/>
      <c r="O394" s="170"/>
      <c r="P394" s="180"/>
      <c r="Q394" s="639"/>
      <c r="R394" s="640"/>
      <c r="S394" s="641"/>
      <c r="T394" s="171"/>
      <c r="U394" s="170"/>
      <c r="V394" s="180"/>
      <c r="W394" s="171"/>
      <c r="X394" s="170"/>
      <c r="Y394" s="180"/>
      <c r="Z394" s="171"/>
      <c r="AA394" s="170"/>
      <c r="AB394" s="177"/>
    </row>
    <row r="395" spans="1:28" ht="12.75" customHeight="1" x14ac:dyDescent="0.2">
      <c r="A395" s="170"/>
      <c r="B395" s="170"/>
      <c r="C395" s="170"/>
      <c r="D395" s="170"/>
      <c r="E395" s="170"/>
      <c r="F395" s="180"/>
      <c r="G395" s="170"/>
      <c r="H395" s="170"/>
      <c r="I395" s="171"/>
      <c r="J395" s="171"/>
      <c r="K395" s="171"/>
      <c r="L395" s="170"/>
      <c r="M395" s="180"/>
      <c r="N395" s="171"/>
      <c r="O395" s="170"/>
      <c r="P395" s="180"/>
      <c r="Q395" s="639"/>
      <c r="R395" s="640"/>
      <c r="S395" s="641"/>
      <c r="T395" s="171"/>
      <c r="U395" s="170"/>
      <c r="V395" s="180"/>
      <c r="W395" s="171"/>
      <c r="X395" s="170"/>
      <c r="Y395" s="180"/>
      <c r="Z395" s="171"/>
      <c r="AA395" s="170"/>
      <c r="AB395" s="177"/>
    </row>
    <row r="396" spans="1:28" ht="12.75" customHeight="1" x14ac:dyDescent="0.2">
      <c r="A396" s="170"/>
      <c r="B396" s="170"/>
      <c r="C396" s="170"/>
      <c r="D396" s="170"/>
      <c r="E396" s="170"/>
      <c r="F396" s="180"/>
      <c r="G396" s="170"/>
      <c r="H396" s="170"/>
      <c r="I396" s="171"/>
      <c r="J396" s="171"/>
      <c r="K396" s="171"/>
      <c r="L396" s="170"/>
      <c r="M396" s="180"/>
      <c r="N396" s="171"/>
      <c r="O396" s="170"/>
      <c r="P396" s="180"/>
      <c r="Q396" s="639"/>
      <c r="R396" s="640"/>
      <c r="S396" s="641"/>
      <c r="T396" s="171"/>
      <c r="U396" s="170"/>
      <c r="V396" s="180"/>
      <c r="W396" s="171"/>
      <c r="X396" s="170"/>
      <c r="Y396" s="180"/>
      <c r="Z396" s="171"/>
      <c r="AA396" s="170"/>
      <c r="AB396" s="177"/>
    </row>
    <row r="397" spans="1:28" ht="12.75" customHeight="1" x14ac:dyDescent="0.2">
      <c r="A397" s="170"/>
      <c r="B397" s="170"/>
      <c r="C397" s="170"/>
      <c r="D397" s="170"/>
      <c r="E397" s="170"/>
      <c r="F397" s="180"/>
      <c r="G397" s="170"/>
      <c r="H397" s="170"/>
      <c r="I397" s="171"/>
      <c r="J397" s="171"/>
      <c r="K397" s="171"/>
      <c r="L397" s="170"/>
      <c r="M397" s="180"/>
      <c r="N397" s="171"/>
      <c r="O397" s="170"/>
      <c r="P397" s="180"/>
      <c r="Q397" s="639"/>
      <c r="R397" s="640"/>
      <c r="S397" s="641"/>
      <c r="T397" s="171"/>
      <c r="U397" s="170"/>
      <c r="V397" s="180"/>
      <c r="W397" s="171"/>
      <c r="X397" s="170"/>
      <c r="Y397" s="180"/>
      <c r="Z397" s="171"/>
      <c r="AA397" s="170"/>
      <c r="AB397" s="177"/>
    </row>
    <row r="398" spans="1:28" ht="12.75" customHeight="1" x14ac:dyDescent="0.2">
      <c r="A398" s="170"/>
      <c r="B398" s="170"/>
      <c r="C398" s="170"/>
      <c r="D398" s="170"/>
      <c r="E398" s="170"/>
      <c r="F398" s="180"/>
      <c r="G398" s="170"/>
      <c r="H398" s="170"/>
      <c r="I398" s="171"/>
      <c r="J398" s="171"/>
      <c r="K398" s="171"/>
      <c r="L398" s="170"/>
      <c r="M398" s="180"/>
      <c r="N398" s="171"/>
      <c r="O398" s="170"/>
      <c r="P398" s="180"/>
      <c r="Q398" s="639"/>
      <c r="R398" s="640"/>
      <c r="S398" s="641"/>
      <c r="T398" s="171"/>
      <c r="U398" s="170"/>
      <c r="V398" s="180"/>
      <c r="W398" s="171"/>
      <c r="X398" s="170"/>
      <c r="Y398" s="180"/>
      <c r="Z398" s="171"/>
      <c r="AA398" s="170"/>
      <c r="AB398" s="177"/>
    </row>
    <row r="399" spans="1:28" ht="12.75" customHeight="1" x14ac:dyDescent="0.2">
      <c r="A399" s="170"/>
      <c r="B399" s="170"/>
      <c r="C399" s="170"/>
      <c r="D399" s="170"/>
      <c r="E399" s="170"/>
      <c r="F399" s="180"/>
      <c r="G399" s="170"/>
      <c r="H399" s="170"/>
      <c r="I399" s="171"/>
      <c r="J399" s="171"/>
      <c r="K399" s="171"/>
      <c r="L399" s="170"/>
      <c r="M399" s="180"/>
      <c r="N399" s="171"/>
      <c r="O399" s="170"/>
      <c r="P399" s="180"/>
      <c r="Q399" s="639"/>
      <c r="R399" s="640"/>
      <c r="S399" s="641"/>
      <c r="T399" s="171"/>
      <c r="U399" s="170"/>
      <c r="V399" s="180"/>
      <c r="W399" s="171"/>
      <c r="X399" s="170"/>
      <c r="Y399" s="180"/>
      <c r="Z399" s="171"/>
      <c r="AA399" s="170"/>
      <c r="AB399" s="177"/>
    </row>
    <row r="400" spans="1:28" ht="12.75" customHeight="1" x14ac:dyDescent="0.2">
      <c r="A400" s="170"/>
      <c r="B400" s="170"/>
      <c r="C400" s="170"/>
      <c r="D400" s="170"/>
      <c r="E400" s="170"/>
      <c r="F400" s="180"/>
      <c r="G400" s="170"/>
      <c r="H400" s="170"/>
      <c r="I400" s="171"/>
      <c r="J400" s="171"/>
      <c r="K400" s="171"/>
      <c r="L400" s="170"/>
      <c r="M400" s="180"/>
      <c r="N400" s="171"/>
      <c r="O400" s="170"/>
      <c r="P400" s="180"/>
      <c r="Q400" s="639"/>
      <c r="R400" s="640"/>
      <c r="S400" s="641"/>
      <c r="T400" s="171"/>
      <c r="U400" s="170"/>
      <c r="V400" s="180"/>
      <c r="W400" s="171"/>
      <c r="X400" s="170"/>
      <c r="Y400" s="180"/>
      <c r="Z400" s="171"/>
      <c r="AA400" s="170"/>
      <c r="AB400" s="177"/>
    </row>
    <row r="401" spans="1:28" ht="12.75" customHeight="1" x14ac:dyDescent="0.2">
      <c r="A401" s="170"/>
      <c r="B401" s="170"/>
      <c r="C401" s="170"/>
      <c r="D401" s="170"/>
      <c r="E401" s="170"/>
      <c r="F401" s="180"/>
      <c r="G401" s="170"/>
      <c r="H401" s="170"/>
      <c r="I401" s="171"/>
      <c r="J401" s="171"/>
      <c r="K401" s="171"/>
      <c r="L401" s="170"/>
      <c r="M401" s="180"/>
      <c r="N401" s="171"/>
      <c r="O401" s="170"/>
      <c r="P401" s="180"/>
      <c r="Q401" s="639"/>
      <c r="R401" s="640"/>
      <c r="S401" s="641"/>
      <c r="T401" s="171"/>
      <c r="U401" s="170"/>
      <c r="V401" s="180"/>
      <c r="W401" s="171"/>
      <c r="X401" s="170"/>
      <c r="Y401" s="180"/>
      <c r="Z401" s="171"/>
      <c r="AA401" s="170"/>
      <c r="AB401" s="177"/>
    </row>
    <row r="402" spans="1:28" ht="12.75" customHeight="1" x14ac:dyDescent="0.2">
      <c r="A402" s="170"/>
      <c r="B402" s="170"/>
      <c r="C402" s="170"/>
      <c r="D402" s="170"/>
      <c r="E402" s="170"/>
      <c r="F402" s="180"/>
      <c r="G402" s="170"/>
      <c r="H402" s="170"/>
      <c r="I402" s="171"/>
      <c r="J402" s="171"/>
      <c r="K402" s="171"/>
      <c r="L402" s="170"/>
      <c r="M402" s="180"/>
      <c r="N402" s="171"/>
      <c r="O402" s="170"/>
      <c r="P402" s="180"/>
      <c r="Q402" s="639"/>
      <c r="R402" s="640"/>
      <c r="S402" s="641"/>
      <c r="T402" s="171"/>
      <c r="U402" s="170"/>
      <c r="V402" s="180"/>
      <c r="W402" s="171"/>
      <c r="X402" s="170"/>
      <c r="Y402" s="180"/>
      <c r="Z402" s="171"/>
      <c r="AA402" s="170"/>
      <c r="AB402" s="177"/>
    </row>
    <row r="403" spans="1:28" ht="12.75" customHeight="1" x14ac:dyDescent="0.2">
      <c r="A403" s="170"/>
      <c r="B403" s="170"/>
      <c r="C403" s="170"/>
      <c r="D403" s="170"/>
      <c r="E403" s="170"/>
      <c r="F403" s="180"/>
      <c r="G403" s="170"/>
      <c r="H403" s="170"/>
      <c r="I403" s="171"/>
      <c r="J403" s="171"/>
      <c r="K403" s="171"/>
      <c r="L403" s="170"/>
      <c r="M403" s="180"/>
      <c r="N403" s="171"/>
      <c r="O403" s="170"/>
      <c r="P403" s="180"/>
      <c r="Q403" s="639"/>
      <c r="R403" s="640"/>
      <c r="S403" s="641"/>
      <c r="T403" s="171"/>
      <c r="U403" s="170"/>
      <c r="V403" s="180"/>
      <c r="W403" s="171"/>
      <c r="X403" s="170"/>
      <c r="Y403" s="180"/>
      <c r="Z403" s="171"/>
      <c r="AA403" s="170"/>
      <c r="AB403" s="177"/>
    </row>
    <row r="404" spans="1:28" ht="12.75" customHeight="1" x14ac:dyDescent="0.2">
      <c r="A404" s="170"/>
      <c r="B404" s="170"/>
      <c r="C404" s="170"/>
      <c r="D404" s="170"/>
      <c r="E404" s="170"/>
      <c r="F404" s="180"/>
      <c r="G404" s="170"/>
      <c r="H404" s="170"/>
      <c r="I404" s="171"/>
      <c r="J404" s="171"/>
      <c r="K404" s="171"/>
      <c r="L404" s="170"/>
      <c r="M404" s="180"/>
      <c r="N404" s="171"/>
      <c r="O404" s="170"/>
      <c r="P404" s="180"/>
      <c r="Q404" s="639"/>
      <c r="R404" s="640"/>
      <c r="S404" s="641"/>
      <c r="T404" s="171"/>
      <c r="U404" s="170"/>
      <c r="V404" s="180"/>
      <c r="W404" s="171"/>
      <c r="X404" s="170"/>
      <c r="Y404" s="180"/>
      <c r="Z404" s="171"/>
      <c r="AA404" s="170"/>
      <c r="AB404" s="177"/>
    </row>
    <row r="405" spans="1:28" ht="12.75" customHeight="1" x14ac:dyDescent="0.2">
      <c r="A405" s="170"/>
      <c r="B405" s="170"/>
      <c r="C405" s="170"/>
      <c r="D405" s="170"/>
      <c r="E405" s="170"/>
      <c r="F405" s="180"/>
      <c r="G405" s="170"/>
      <c r="H405" s="170"/>
      <c r="I405" s="171"/>
      <c r="J405" s="171"/>
      <c r="K405" s="171"/>
      <c r="L405" s="170"/>
      <c r="M405" s="180"/>
      <c r="N405" s="171"/>
      <c r="O405" s="170"/>
      <c r="P405" s="180"/>
      <c r="Q405" s="639"/>
      <c r="R405" s="640"/>
      <c r="S405" s="641"/>
      <c r="T405" s="171"/>
      <c r="U405" s="170"/>
      <c r="V405" s="180"/>
      <c r="W405" s="171"/>
      <c r="X405" s="170"/>
      <c r="Y405" s="180"/>
      <c r="Z405" s="171"/>
      <c r="AA405" s="170"/>
      <c r="AB405" s="177"/>
    </row>
    <row r="406" spans="1:28" ht="12.75" customHeight="1" x14ac:dyDescent="0.2">
      <c r="A406" s="170"/>
      <c r="B406" s="170"/>
      <c r="C406" s="170"/>
      <c r="D406" s="170"/>
      <c r="E406" s="170"/>
      <c r="F406" s="180"/>
      <c r="G406" s="170"/>
      <c r="H406" s="170"/>
      <c r="I406" s="171"/>
      <c r="J406" s="171"/>
      <c r="K406" s="171"/>
      <c r="L406" s="170"/>
      <c r="M406" s="180"/>
      <c r="N406" s="171"/>
      <c r="O406" s="170"/>
      <c r="P406" s="180"/>
      <c r="Q406" s="639"/>
      <c r="R406" s="640"/>
      <c r="S406" s="641"/>
      <c r="T406" s="171"/>
      <c r="U406" s="170"/>
      <c r="V406" s="180"/>
      <c r="W406" s="171"/>
      <c r="X406" s="170"/>
      <c r="Y406" s="180"/>
      <c r="Z406" s="171"/>
      <c r="AA406" s="170"/>
      <c r="AB406" s="177"/>
    </row>
    <row r="407" spans="1:28" ht="12.75" customHeight="1" x14ac:dyDescent="0.2">
      <c r="A407" s="170"/>
      <c r="B407" s="170"/>
      <c r="C407" s="170"/>
      <c r="D407" s="170"/>
      <c r="E407" s="170"/>
      <c r="F407" s="180"/>
      <c r="G407" s="170"/>
      <c r="H407" s="170"/>
      <c r="I407" s="171"/>
      <c r="J407" s="171"/>
      <c r="K407" s="171"/>
      <c r="L407" s="170"/>
      <c r="M407" s="180"/>
      <c r="N407" s="171"/>
      <c r="O407" s="170"/>
      <c r="P407" s="180"/>
      <c r="Q407" s="639"/>
      <c r="R407" s="640"/>
      <c r="S407" s="641"/>
      <c r="T407" s="171"/>
      <c r="U407" s="170"/>
      <c r="V407" s="180"/>
      <c r="W407" s="171"/>
      <c r="X407" s="170"/>
      <c r="Y407" s="180"/>
      <c r="Z407" s="171"/>
      <c r="AA407" s="170"/>
      <c r="AB407" s="177"/>
    </row>
    <row r="408" spans="1:28" ht="12.75" customHeight="1" x14ac:dyDescent="0.2">
      <c r="A408" s="170"/>
      <c r="B408" s="170"/>
      <c r="C408" s="170"/>
      <c r="D408" s="170"/>
      <c r="E408" s="170"/>
      <c r="F408" s="180"/>
      <c r="G408" s="170"/>
      <c r="H408" s="170"/>
      <c r="I408" s="171"/>
      <c r="J408" s="171"/>
      <c r="K408" s="171"/>
      <c r="L408" s="170"/>
      <c r="M408" s="180"/>
      <c r="N408" s="171"/>
      <c r="O408" s="170"/>
      <c r="P408" s="180"/>
      <c r="Q408" s="639"/>
      <c r="R408" s="640"/>
      <c r="S408" s="641"/>
      <c r="T408" s="171"/>
      <c r="U408" s="170"/>
      <c r="V408" s="180"/>
      <c r="W408" s="171"/>
      <c r="X408" s="170"/>
      <c r="Y408" s="180"/>
      <c r="Z408" s="171"/>
      <c r="AA408" s="170"/>
      <c r="AB408" s="177"/>
    </row>
    <row r="409" spans="1:28" ht="12.75" customHeight="1" x14ac:dyDescent="0.2">
      <c r="A409" s="170"/>
      <c r="B409" s="170"/>
      <c r="C409" s="170"/>
      <c r="D409" s="170"/>
      <c r="E409" s="170"/>
      <c r="F409" s="180"/>
      <c r="G409" s="170"/>
      <c r="H409" s="170"/>
      <c r="I409" s="171"/>
      <c r="J409" s="171"/>
      <c r="K409" s="171"/>
      <c r="L409" s="170"/>
      <c r="M409" s="180"/>
      <c r="N409" s="171"/>
      <c r="O409" s="170"/>
      <c r="P409" s="180"/>
      <c r="Q409" s="639"/>
      <c r="R409" s="640"/>
      <c r="S409" s="641"/>
      <c r="T409" s="171"/>
      <c r="U409" s="170"/>
      <c r="V409" s="180"/>
      <c r="W409" s="171"/>
      <c r="X409" s="170"/>
      <c r="Y409" s="180"/>
      <c r="Z409" s="171"/>
      <c r="AA409" s="170"/>
      <c r="AB409" s="177"/>
    </row>
    <row r="410" spans="1:28" ht="12.75" customHeight="1" x14ac:dyDescent="0.2">
      <c r="A410" s="170"/>
      <c r="B410" s="170"/>
      <c r="C410" s="170"/>
      <c r="D410" s="170"/>
      <c r="E410" s="170"/>
      <c r="F410" s="180"/>
      <c r="G410" s="170"/>
      <c r="H410" s="170"/>
      <c r="I410" s="171"/>
      <c r="J410" s="171"/>
      <c r="K410" s="171"/>
      <c r="L410" s="170"/>
      <c r="M410" s="180"/>
      <c r="N410" s="171"/>
      <c r="O410" s="170"/>
      <c r="P410" s="180"/>
      <c r="Q410" s="639"/>
      <c r="R410" s="640"/>
      <c r="S410" s="641"/>
      <c r="T410" s="171"/>
      <c r="U410" s="170"/>
      <c r="V410" s="180"/>
      <c r="W410" s="171"/>
      <c r="X410" s="170"/>
      <c r="Y410" s="180"/>
      <c r="Z410" s="171"/>
      <c r="AA410" s="170"/>
      <c r="AB410" s="177"/>
    </row>
    <row r="411" spans="1:28" ht="12.75" customHeight="1" x14ac:dyDescent="0.2">
      <c r="A411" s="170"/>
      <c r="B411" s="170"/>
      <c r="C411" s="170"/>
      <c r="D411" s="170"/>
      <c r="E411" s="170"/>
      <c r="F411" s="180"/>
      <c r="G411" s="170"/>
      <c r="H411" s="170"/>
      <c r="I411" s="171"/>
      <c r="J411" s="171"/>
      <c r="K411" s="171"/>
      <c r="L411" s="170"/>
      <c r="M411" s="180"/>
      <c r="N411" s="171"/>
      <c r="O411" s="170"/>
      <c r="P411" s="180"/>
      <c r="Q411" s="639"/>
      <c r="R411" s="640"/>
      <c r="S411" s="641"/>
      <c r="T411" s="171"/>
      <c r="U411" s="170"/>
      <c r="V411" s="180"/>
      <c r="W411" s="171"/>
      <c r="X411" s="170"/>
      <c r="Y411" s="180"/>
      <c r="Z411" s="171"/>
      <c r="AA411" s="170"/>
      <c r="AB411" s="177"/>
    </row>
    <row r="412" spans="1:28" ht="12.75" customHeight="1" x14ac:dyDescent="0.2">
      <c r="A412" s="170"/>
      <c r="B412" s="170"/>
      <c r="C412" s="170"/>
      <c r="D412" s="170"/>
      <c r="E412" s="170"/>
      <c r="F412" s="180"/>
      <c r="G412" s="170"/>
      <c r="H412" s="170"/>
      <c r="I412" s="171"/>
      <c r="J412" s="171"/>
      <c r="K412" s="171"/>
      <c r="L412" s="170"/>
      <c r="M412" s="180"/>
      <c r="N412" s="171"/>
      <c r="O412" s="170"/>
      <c r="P412" s="180"/>
      <c r="Q412" s="639"/>
      <c r="R412" s="640"/>
      <c r="S412" s="641"/>
      <c r="T412" s="171"/>
      <c r="U412" s="170"/>
      <c r="V412" s="180"/>
      <c r="W412" s="171"/>
      <c r="X412" s="170"/>
      <c r="Y412" s="180"/>
      <c r="Z412" s="171"/>
      <c r="AA412" s="170"/>
      <c r="AB412" s="177"/>
    </row>
    <row r="413" spans="1:28" ht="12.75" customHeight="1" x14ac:dyDescent="0.2">
      <c r="A413" s="170"/>
      <c r="B413" s="170"/>
      <c r="C413" s="170"/>
      <c r="D413" s="170"/>
      <c r="E413" s="170"/>
      <c r="F413" s="180"/>
      <c r="G413" s="170"/>
      <c r="H413" s="170"/>
      <c r="I413" s="171"/>
      <c r="J413" s="171"/>
      <c r="K413" s="171"/>
      <c r="L413" s="170"/>
      <c r="M413" s="180"/>
      <c r="N413" s="171"/>
      <c r="O413" s="170"/>
      <c r="P413" s="180"/>
      <c r="Q413" s="639"/>
      <c r="R413" s="640"/>
      <c r="S413" s="641"/>
      <c r="T413" s="171"/>
      <c r="U413" s="170"/>
      <c r="V413" s="180"/>
      <c r="W413" s="171"/>
      <c r="X413" s="170"/>
      <c r="Y413" s="180"/>
      <c r="Z413" s="171"/>
      <c r="AA413" s="170"/>
      <c r="AB413" s="177"/>
    </row>
    <row r="414" spans="1:28" ht="12.75" customHeight="1" x14ac:dyDescent="0.2">
      <c r="A414" s="170"/>
      <c r="B414" s="170"/>
      <c r="C414" s="170"/>
      <c r="D414" s="170"/>
      <c r="E414" s="170"/>
      <c r="F414" s="180"/>
      <c r="G414" s="170"/>
      <c r="H414" s="170"/>
      <c r="I414" s="171"/>
      <c r="J414" s="171"/>
      <c r="K414" s="171"/>
      <c r="L414" s="170"/>
      <c r="M414" s="180"/>
      <c r="N414" s="171"/>
      <c r="O414" s="170"/>
      <c r="P414" s="180"/>
      <c r="Q414" s="639"/>
      <c r="R414" s="640"/>
      <c r="S414" s="641"/>
      <c r="T414" s="171"/>
      <c r="U414" s="170"/>
      <c r="V414" s="180"/>
      <c r="W414" s="171"/>
      <c r="X414" s="170"/>
      <c r="Y414" s="180"/>
      <c r="Z414" s="171"/>
      <c r="AA414" s="170"/>
      <c r="AB414" s="177"/>
    </row>
    <row r="415" spans="1:28" ht="12.75" customHeight="1" x14ac:dyDescent="0.2">
      <c r="A415" s="170"/>
      <c r="B415" s="170"/>
      <c r="C415" s="170"/>
      <c r="D415" s="170"/>
      <c r="E415" s="170"/>
      <c r="F415" s="180"/>
      <c r="G415" s="170"/>
      <c r="H415" s="170"/>
      <c r="I415" s="171"/>
      <c r="J415" s="171"/>
      <c r="K415" s="171"/>
      <c r="L415" s="170"/>
      <c r="M415" s="180"/>
      <c r="N415" s="171"/>
      <c r="O415" s="170"/>
      <c r="P415" s="180"/>
      <c r="Q415" s="639"/>
      <c r="R415" s="640"/>
      <c r="S415" s="641"/>
      <c r="T415" s="171"/>
      <c r="U415" s="170"/>
      <c r="V415" s="180"/>
      <c r="W415" s="171"/>
      <c r="X415" s="170"/>
      <c r="Y415" s="180"/>
      <c r="Z415" s="171"/>
      <c r="AA415" s="170"/>
      <c r="AB415" s="177"/>
    </row>
    <row r="416" spans="1:28" ht="12.75" customHeight="1" x14ac:dyDescent="0.2">
      <c r="A416" s="170"/>
      <c r="B416" s="170"/>
      <c r="C416" s="170"/>
      <c r="D416" s="170"/>
      <c r="E416" s="170"/>
      <c r="F416" s="180"/>
      <c r="G416" s="170"/>
      <c r="H416" s="170"/>
      <c r="I416" s="171"/>
      <c r="J416" s="171"/>
      <c r="K416" s="171"/>
      <c r="L416" s="170"/>
      <c r="M416" s="180"/>
      <c r="N416" s="171"/>
      <c r="O416" s="170"/>
      <c r="P416" s="180"/>
      <c r="Q416" s="639"/>
      <c r="R416" s="640"/>
      <c r="S416" s="641"/>
      <c r="T416" s="171"/>
      <c r="U416" s="170"/>
      <c r="V416" s="180"/>
      <c r="W416" s="171"/>
      <c r="X416" s="170"/>
      <c r="Y416" s="180"/>
      <c r="Z416" s="171"/>
      <c r="AA416" s="170"/>
      <c r="AB416" s="177"/>
    </row>
    <row r="417" spans="1:28" ht="12.75" customHeight="1" x14ac:dyDescent="0.2">
      <c r="A417" s="170"/>
      <c r="B417" s="170"/>
      <c r="C417" s="170"/>
      <c r="D417" s="170"/>
      <c r="E417" s="170"/>
      <c r="F417" s="180"/>
      <c r="G417" s="170"/>
      <c r="H417" s="170"/>
      <c r="I417" s="171"/>
      <c r="J417" s="171"/>
      <c r="K417" s="171"/>
      <c r="L417" s="170"/>
      <c r="M417" s="180"/>
      <c r="N417" s="171"/>
      <c r="O417" s="170"/>
      <c r="P417" s="180"/>
      <c r="Q417" s="639"/>
      <c r="R417" s="640"/>
      <c r="S417" s="641"/>
      <c r="T417" s="171"/>
      <c r="U417" s="170"/>
      <c r="V417" s="180"/>
      <c r="W417" s="171"/>
      <c r="X417" s="170"/>
      <c r="Y417" s="180"/>
      <c r="Z417" s="171"/>
      <c r="AA417" s="170"/>
      <c r="AB417" s="177"/>
    </row>
    <row r="418" spans="1:28" ht="12.75" customHeight="1" x14ac:dyDescent="0.2">
      <c r="A418" s="170"/>
      <c r="B418" s="170"/>
      <c r="C418" s="170"/>
      <c r="D418" s="170"/>
      <c r="E418" s="170"/>
      <c r="F418" s="180"/>
      <c r="G418" s="170"/>
      <c r="H418" s="170"/>
      <c r="I418" s="171"/>
      <c r="J418" s="171"/>
      <c r="K418" s="171"/>
      <c r="L418" s="170"/>
      <c r="M418" s="180"/>
      <c r="N418" s="171"/>
      <c r="O418" s="170"/>
      <c r="P418" s="180"/>
      <c r="Q418" s="639"/>
      <c r="R418" s="640"/>
      <c r="S418" s="641"/>
      <c r="T418" s="171"/>
      <c r="U418" s="170"/>
      <c r="V418" s="180"/>
      <c r="W418" s="171"/>
      <c r="X418" s="170"/>
      <c r="Y418" s="180"/>
      <c r="Z418" s="171"/>
      <c r="AA418" s="170"/>
      <c r="AB418" s="177"/>
    </row>
    <row r="419" spans="1:28" ht="12.75" customHeight="1" x14ac:dyDescent="0.2">
      <c r="A419" s="170"/>
      <c r="B419" s="170"/>
      <c r="C419" s="170"/>
      <c r="D419" s="170"/>
      <c r="E419" s="170"/>
      <c r="F419" s="180"/>
      <c r="G419" s="170"/>
      <c r="H419" s="170"/>
      <c r="I419" s="171"/>
      <c r="J419" s="171"/>
      <c r="K419" s="171"/>
      <c r="L419" s="170"/>
      <c r="M419" s="180"/>
      <c r="N419" s="171"/>
      <c r="O419" s="170"/>
      <c r="P419" s="180"/>
      <c r="Q419" s="639"/>
      <c r="R419" s="640"/>
      <c r="S419" s="641"/>
      <c r="T419" s="171"/>
      <c r="U419" s="170"/>
      <c r="V419" s="180"/>
      <c r="W419" s="171"/>
      <c r="X419" s="170"/>
      <c r="Y419" s="180"/>
      <c r="Z419" s="171"/>
      <c r="AA419" s="170"/>
      <c r="AB419" s="177"/>
    </row>
    <row r="420" spans="1:28" ht="12.75" customHeight="1" x14ac:dyDescent="0.2">
      <c r="A420" s="170"/>
      <c r="B420" s="170"/>
      <c r="C420" s="170"/>
      <c r="D420" s="170"/>
      <c r="E420" s="170"/>
      <c r="F420" s="180"/>
      <c r="G420" s="170"/>
      <c r="H420" s="170"/>
      <c r="I420" s="171"/>
      <c r="J420" s="171"/>
      <c r="K420" s="171"/>
      <c r="L420" s="170"/>
      <c r="M420" s="180"/>
      <c r="N420" s="171"/>
      <c r="O420" s="170"/>
      <c r="P420" s="180"/>
      <c r="Q420" s="639"/>
      <c r="R420" s="640"/>
      <c r="S420" s="641"/>
      <c r="T420" s="171"/>
      <c r="U420" s="170"/>
      <c r="V420" s="180"/>
      <c r="W420" s="171"/>
      <c r="X420" s="170"/>
      <c r="Y420" s="180"/>
      <c r="Z420" s="171"/>
      <c r="AA420" s="170"/>
      <c r="AB420" s="177"/>
    </row>
    <row r="421" spans="1:28" ht="12.75" customHeight="1" x14ac:dyDescent="0.2">
      <c r="A421" s="170"/>
      <c r="B421" s="170"/>
      <c r="C421" s="170"/>
      <c r="D421" s="170"/>
      <c r="E421" s="170"/>
      <c r="F421" s="180"/>
      <c r="G421" s="170"/>
      <c r="H421" s="170"/>
      <c r="I421" s="171"/>
      <c r="J421" s="171"/>
      <c r="K421" s="171"/>
      <c r="L421" s="170"/>
      <c r="M421" s="180"/>
      <c r="N421" s="171"/>
      <c r="O421" s="170"/>
      <c r="P421" s="180"/>
      <c r="Q421" s="639"/>
      <c r="R421" s="640"/>
      <c r="S421" s="641"/>
      <c r="T421" s="171"/>
      <c r="U421" s="170"/>
      <c r="V421" s="180"/>
      <c r="W421" s="171"/>
      <c r="X421" s="170"/>
      <c r="Y421" s="180"/>
      <c r="Z421" s="171"/>
      <c r="AA421" s="170"/>
      <c r="AB421" s="177"/>
    </row>
    <row r="422" spans="1:28" ht="12.75" customHeight="1" x14ac:dyDescent="0.2">
      <c r="A422" s="170"/>
      <c r="B422" s="170"/>
      <c r="C422" s="170"/>
      <c r="D422" s="170"/>
      <c r="E422" s="170"/>
      <c r="F422" s="180"/>
      <c r="G422" s="170"/>
      <c r="H422" s="170"/>
      <c r="I422" s="171"/>
      <c r="J422" s="171"/>
      <c r="K422" s="171"/>
      <c r="L422" s="170"/>
      <c r="M422" s="180"/>
      <c r="N422" s="171"/>
      <c r="O422" s="170"/>
      <c r="P422" s="180"/>
      <c r="Q422" s="639"/>
      <c r="R422" s="640"/>
      <c r="S422" s="641"/>
      <c r="T422" s="171"/>
      <c r="U422" s="170"/>
      <c r="V422" s="180"/>
      <c r="W422" s="171"/>
      <c r="X422" s="170"/>
      <c r="Y422" s="180"/>
      <c r="Z422" s="171"/>
      <c r="AA422" s="170"/>
      <c r="AB422" s="177"/>
    </row>
    <row r="423" spans="1:28" ht="12.75" customHeight="1" x14ac:dyDescent="0.2">
      <c r="A423" s="170"/>
      <c r="B423" s="170"/>
      <c r="C423" s="170"/>
      <c r="D423" s="170"/>
      <c r="E423" s="170"/>
      <c r="F423" s="180"/>
      <c r="G423" s="170"/>
      <c r="H423" s="170"/>
      <c r="I423" s="171"/>
      <c r="J423" s="171"/>
      <c r="K423" s="171"/>
      <c r="L423" s="170"/>
      <c r="M423" s="180"/>
      <c r="N423" s="171"/>
      <c r="O423" s="170"/>
      <c r="P423" s="180"/>
      <c r="Q423" s="639"/>
      <c r="R423" s="640"/>
      <c r="S423" s="641"/>
      <c r="T423" s="171"/>
      <c r="U423" s="170"/>
      <c r="V423" s="180"/>
      <c r="W423" s="171"/>
      <c r="X423" s="170"/>
      <c r="Y423" s="180"/>
      <c r="Z423" s="171"/>
      <c r="AA423" s="170"/>
      <c r="AB423" s="177"/>
    </row>
    <row r="424" spans="1:28" ht="12.75" customHeight="1" x14ac:dyDescent="0.2">
      <c r="A424" s="170"/>
      <c r="B424" s="170"/>
      <c r="C424" s="170"/>
      <c r="D424" s="170"/>
      <c r="E424" s="170"/>
      <c r="F424" s="180"/>
      <c r="G424" s="170"/>
      <c r="H424" s="170"/>
      <c r="I424" s="171"/>
      <c r="J424" s="171"/>
      <c r="K424" s="171"/>
      <c r="L424" s="170"/>
      <c r="M424" s="180"/>
      <c r="N424" s="171"/>
      <c r="O424" s="170"/>
      <c r="P424" s="180"/>
      <c r="Q424" s="639"/>
      <c r="R424" s="640"/>
      <c r="S424" s="641"/>
      <c r="T424" s="171"/>
      <c r="U424" s="170"/>
      <c r="V424" s="180"/>
      <c r="W424" s="171"/>
      <c r="X424" s="170"/>
      <c r="Y424" s="180"/>
      <c r="Z424" s="171"/>
      <c r="AA424" s="170"/>
      <c r="AB424" s="177"/>
    </row>
    <row r="425" spans="1:28" ht="12.75" customHeight="1" x14ac:dyDescent="0.2">
      <c r="A425" s="170"/>
      <c r="B425" s="170"/>
      <c r="C425" s="170"/>
      <c r="D425" s="170"/>
      <c r="E425" s="170"/>
      <c r="F425" s="180"/>
      <c r="G425" s="170"/>
      <c r="H425" s="170"/>
      <c r="I425" s="171"/>
      <c r="J425" s="171"/>
      <c r="K425" s="171"/>
      <c r="L425" s="170"/>
      <c r="M425" s="180"/>
      <c r="N425" s="171"/>
      <c r="O425" s="170"/>
      <c r="P425" s="180"/>
      <c r="Q425" s="639"/>
      <c r="R425" s="640"/>
      <c r="S425" s="641"/>
      <c r="T425" s="171"/>
      <c r="U425" s="170"/>
      <c r="V425" s="180"/>
      <c r="W425" s="171"/>
      <c r="X425" s="170"/>
      <c r="Y425" s="180"/>
      <c r="Z425" s="171"/>
      <c r="AA425" s="170"/>
      <c r="AB425" s="177"/>
    </row>
    <row r="426" spans="1:28" ht="12.75" customHeight="1" x14ac:dyDescent="0.2">
      <c r="A426" s="170"/>
      <c r="B426" s="170"/>
      <c r="C426" s="170"/>
      <c r="D426" s="170"/>
      <c r="E426" s="170"/>
      <c r="F426" s="180"/>
      <c r="G426" s="170"/>
      <c r="H426" s="170"/>
      <c r="I426" s="171"/>
      <c r="J426" s="171"/>
      <c r="K426" s="171"/>
      <c r="L426" s="170"/>
      <c r="M426" s="180"/>
      <c r="N426" s="171"/>
      <c r="O426" s="170"/>
      <c r="P426" s="180"/>
      <c r="Q426" s="639"/>
      <c r="R426" s="640"/>
      <c r="S426" s="641"/>
      <c r="T426" s="171"/>
      <c r="U426" s="170"/>
      <c r="V426" s="180"/>
      <c r="W426" s="171"/>
      <c r="X426" s="170"/>
      <c r="Y426" s="180"/>
      <c r="Z426" s="171"/>
      <c r="AA426" s="170"/>
      <c r="AB426" s="177"/>
    </row>
    <row r="427" spans="1:28" ht="12.75" customHeight="1" x14ac:dyDescent="0.2">
      <c r="A427" s="170"/>
      <c r="B427" s="170"/>
      <c r="C427" s="170"/>
      <c r="D427" s="170"/>
      <c r="E427" s="170"/>
      <c r="F427" s="180"/>
      <c r="G427" s="170"/>
      <c r="H427" s="170"/>
      <c r="I427" s="171"/>
      <c r="J427" s="171"/>
      <c r="K427" s="171"/>
      <c r="L427" s="170"/>
      <c r="M427" s="180"/>
      <c r="N427" s="171"/>
      <c r="O427" s="170"/>
      <c r="P427" s="180"/>
      <c r="Q427" s="639"/>
      <c r="R427" s="640"/>
      <c r="S427" s="641"/>
      <c r="T427" s="171"/>
      <c r="U427" s="170"/>
      <c r="V427" s="180"/>
      <c r="W427" s="171"/>
      <c r="X427" s="170"/>
      <c r="Y427" s="180"/>
      <c r="Z427" s="171"/>
      <c r="AA427" s="170"/>
      <c r="AB427" s="177"/>
    </row>
    <row r="428" spans="1:28" ht="12.75" customHeight="1" x14ac:dyDescent="0.2">
      <c r="A428" s="170"/>
      <c r="B428" s="170"/>
      <c r="C428" s="170"/>
      <c r="D428" s="170"/>
      <c r="E428" s="170"/>
      <c r="F428" s="180"/>
      <c r="G428" s="170"/>
      <c r="H428" s="170"/>
      <c r="I428" s="171"/>
      <c r="J428" s="171"/>
      <c r="K428" s="171"/>
      <c r="L428" s="170"/>
      <c r="M428" s="180"/>
      <c r="N428" s="171"/>
      <c r="O428" s="170"/>
      <c r="P428" s="180"/>
      <c r="Q428" s="639"/>
      <c r="R428" s="640"/>
      <c r="S428" s="641"/>
      <c r="T428" s="171"/>
      <c r="U428" s="170"/>
      <c r="V428" s="180"/>
      <c r="W428" s="171"/>
      <c r="X428" s="170"/>
      <c r="Y428" s="180"/>
      <c r="Z428" s="171"/>
      <c r="AA428" s="170"/>
      <c r="AB428" s="177"/>
    </row>
    <row r="429" spans="1:28" ht="12.75" customHeight="1" x14ac:dyDescent="0.2">
      <c r="A429" s="170"/>
      <c r="B429" s="170"/>
      <c r="C429" s="170"/>
      <c r="D429" s="170"/>
      <c r="E429" s="170"/>
      <c r="F429" s="180"/>
      <c r="G429" s="170"/>
      <c r="H429" s="170"/>
      <c r="I429" s="171"/>
      <c r="J429" s="171"/>
      <c r="K429" s="171"/>
      <c r="L429" s="170"/>
      <c r="M429" s="180"/>
      <c r="N429" s="171"/>
      <c r="O429" s="170"/>
      <c r="P429" s="180"/>
      <c r="Q429" s="639"/>
      <c r="R429" s="640"/>
      <c r="S429" s="641"/>
      <c r="T429" s="171"/>
      <c r="U429" s="170"/>
      <c r="V429" s="180"/>
      <c r="W429" s="171"/>
      <c r="X429" s="170"/>
      <c r="Y429" s="180"/>
      <c r="Z429" s="171"/>
      <c r="AA429" s="170"/>
      <c r="AB429" s="177"/>
    </row>
    <row r="430" spans="1:28" ht="12.75" customHeight="1" x14ac:dyDescent="0.2">
      <c r="A430" s="170"/>
      <c r="B430" s="170"/>
      <c r="C430" s="170"/>
      <c r="D430" s="170"/>
      <c r="E430" s="170"/>
      <c r="F430" s="180"/>
      <c r="G430" s="170"/>
      <c r="H430" s="170"/>
      <c r="I430" s="171"/>
      <c r="J430" s="171"/>
      <c r="K430" s="171"/>
      <c r="L430" s="170"/>
      <c r="M430" s="180"/>
      <c r="N430" s="171"/>
      <c r="O430" s="170"/>
      <c r="P430" s="180"/>
      <c r="Q430" s="639"/>
      <c r="R430" s="640"/>
      <c r="S430" s="641"/>
      <c r="T430" s="171"/>
      <c r="U430" s="170"/>
      <c r="V430" s="180"/>
      <c r="W430" s="171"/>
      <c r="X430" s="170"/>
      <c r="Y430" s="180"/>
      <c r="Z430" s="171"/>
      <c r="AA430" s="170"/>
      <c r="AB430" s="177"/>
    </row>
    <row r="431" spans="1:28" ht="12.75" customHeight="1" x14ac:dyDescent="0.2">
      <c r="A431" s="170"/>
      <c r="B431" s="170"/>
      <c r="C431" s="170"/>
      <c r="D431" s="170"/>
      <c r="E431" s="170"/>
      <c r="F431" s="180"/>
      <c r="G431" s="170"/>
      <c r="H431" s="170"/>
      <c r="I431" s="171"/>
      <c r="J431" s="171"/>
      <c r="K431" s="171"/>
      <c r="L431" s="170"/>
      <c r="M431" s="180"/>
      <c r="N431" s="171"/>
      <c r="O431" s="170"/>
      <c r="P431" s="180"/>
      <c r="Q431" s="639"/>
      <c r="R431" s="640"/>
      <c r="S431" s="641"/>
      <c r="T431" s="171"/>
      <c r="U431" s="170"/>
      <c r="V431" s="180"/>
      <c r="W431" s="171"/>
      <c r="X431" s="170"/>
      <c r="Y431" s="180"/>
      <c r="Z431" s="171"/>
      <c r="AA431" s="170"/>
      <c r="AB431" s="177"/>
    </row>
    <row r="432" spans="1:28" ht="12.75" customHeight="1" x14ac:dyDescent="0.2">
      <c r="A432" s="170"/>
      <c r="B432" s="170"/>
      <c r="C432" s="170"/>
      <c r="D432" s="170"/>
      <c r="E432" s="170"/>
      <c r="F432" s="180"/>
      <c r="G432" s="170"/>
      <c r="H432" s="170"/>
      <c r="I432" s="171"/>
      <c r="J432" s="171"/>
      <c r="K432" s="171"/>
      <c r="L432" s="170"/>
      <c r="M432" s="180"/>
      <c r="N432" s="171"/>
      <c r="O432" s="170"/>
      <c r="P432" s="180"/>
      <c r="Q432" s="639"/>
      <c r="R432" s="640"/>
      <c r="S432" s="641"/>
      <c r="T432" s="171"/>
      <c r="U432" s="170"/>
      <c r="V432" s="180"/>
      <c r="W432" s="171"/>
      <c r="X432" s="170"/>
      <c r="Y432" s="180"/>
      <c r="Z432" s="171"/>
      <c r="AA432" s="170"/>
      <c r="AB432" s="177"/>
    </row>
    <row r="433" spans="1:28" ht="12.75" customHeight="1" x14ac:dyDescent="0.2">
      <c r="A433" s="170"/>
      <c r="B433" s="170"/>
      <c r="C433" s="170"/>
      <c r="D433" s="170"/>
      <c r="E433" s="170"/>
      <c r="F433" s="180"/>
      <c r="G433" s="170"/>
      <c r="H433" s="170"/>
      <c r="I433" s="171"/>
      <c r="J433" s="171"/>
      <c r="K433" s="171"/>
      <c r="L433" s="170"/>
      <c r="M433" s="180"/>
      <c r="N433" s="171"/>
      <c r="O433" s="170"/>
      <c r="P433" s="180"/>
      <c r="Q433" s="639"/>
      <c r="R433" s="640"/>
      <c r="S433" s="641"/>
      <c r="T433" s="171"/>
      <c r="U433" s="170"/>
      <c r="V433" s="180"/>
      <c r="W433" s="171"/>
      <c r="X433" s="170"/>
      <c r="Y433" s="180"/>
      <c r="Z433" s="171"/>
      <c r="AA433" s="170"/>
      <c r="AB433" s="177"/>
    </row>
    <row r="434" spans="1:28" ht="12.75" customHeight="1" x14ac:dyDescent="0.2">
      <c r="A434" s="170"/>
      <c r="B434" s="170"/>
      <c r="C434" s="170"/>
      <c r="D434" s="170"/>
      <c r="E434" s="170"/>
      <c r="F434" s="180"/>
      <c r="G434" s="170"/>
      <c r="H434" s="170"/>
      <c r="I434" s="171"/>
      <c r="J434" s="171"/>
      <c r="K434" s="171"/>
      <c r="L434" s="170"/>
      <c r="M434" s="180"/>
      <c r="N434" s="171"/>
      <c r="O434" s="170"/>
      <c r="P434" s="180"/>
      <c r="Q434" s="639"/>
      <c r="R434" s="640"/>
      <c r="S434" s="641"/>
      <c r="T434" s="171"/>
      <c r="U434" s="170"/>
      <c r="V434" s="180"/>
      <c r="W434" s="171"/>
      <c r="X434" s="170"/>
      <c r="Y434" s="180"/>
      <c r="Z434" s="171"/>
      <c r="AA434" s="170"/>
      <c r="AB434" s="177"/>
    </row>
    <row r="435" spans="1:28" ht="12.75" customHeight="1" x14ac:dyDescent="0.2">
      <c r="A435" s="170"/>
      <c r="B435" s="170"/>
      <c r="C435" s="170"/>
      <c r="D435" s="170"/>
      <c r="E435" s="170"/>
      <c r="F435" s="180"/>
      <c r="G435" s="170"/>
      <c r="H435" s="170"/>
      <c r="I435" s="171"/>
      <c r="J435" s="171"/>
      <c r="K435" s="171"/>
      <c r="L435" s="170"/>
      <c r="M435" s="180"/>
      <c r="N435" s="171"/>
      <c r="O435" s="170"/>
      <c r="P435" s="180"/>
      <c r="Q435" s="639"/>
      <c r="R435" s="640"/>
      <c r="S435" s="641"/>
      <c r="T435" s="171"/>
      <c r="U435" s="170"/>
      <c r="V435" s="180"/>
      <c r="W435" s="171"/>
      <c r="X435" s="170"/>
      <c r="Y435" s="180"/>
      <c r="Z435" s="171"/>
      <c r="AA435" s="170"/>
      <c r="AB435" s="177"/>
    </row>
    <row r="436" spans="1:28" ht="12.75" customHeight="1" x14ac:dyDescent="0.2">
      <c r="A436" s="170"/>
      <c r="B436" s="170"/>
      <c r="C436" s="170"/>
      <c r="D436" s="170"/>
      <c r="E436" s="170"/>
      <c r="F436" s="180"/>
      <c r="G436" s="170"/>
      <c r="H436" s="170"/>
      <c r="I436" s="171"/>
      <c r="J436" s="171"/>
      <c r="K436" s="171"/>
      <c r="L436" s="170"/>
      <c r="M436" s="180"/>
      <c r="N436" s="171"/>
      <c r="O436" s="170"/>
      <c r="P436" s="180"/>
      <c r="Q436" s="639"/>
      <c r="R436" s="640"/>
      <c r="S436" s="641"/>
      <c r="T436" s="171"/>
      <c r="U436" s="170"/>
      <c r="V436" s="180"/>
      <c r="W436" s="171"/>
      <c r="X436" s="170"/>
      <c r="Y436" s="180"/>
      <c r="Z436" s="171"/>
      <c r="AA436" s="170"/>
      <c r="AB436" s="177"/>
    </row>
    <row r="437" spans="1:28" ht="12.75" customHeight="1" x14ac:dyDescent="0.2">
      <c r="A437" s="170"/>
      <c r="B437" s="170"/>
      <c r="C437" s="170"/>
      <c r="D437" s="170"/>
      <c r="E437" s="170"/>
      <c r="F437" s="180"/>
      <c r="G437" s="170"/>
      <c r="H437" s="170"/>
      <c r="I437" s="171"/>
      <c r="J437" s="171"/>
      <c r="K437" s="171"/>
      <c r="L437" s="170"/>
      <c r="M437" s="180"/>
      <c r="N437" s="171"/>
      <c r="O437" s="170"/>
      <c r="P437" s="180"/>
      <c r="Q437" s="639"/>
      <c r="R437" s="640"/>
      <c r="S437" s="641"/>
      <c r="T437" s="171"/>
      <c r="U437" s="170"/>
      <c r="V437" s="180"/>
      <c r="W437" s="171"/>
      <c r="X437" s="170"/>
      <c r="Y437" s="180"/>
      <c r="Z437" s="171"/>
      <c r="AA437" s="170"/>
      <c r="AB437" s="177"/>
    </row>
    <row r="438" spans="1:28" ht="12.75" customHeight="1" x14ac:dyDescent="0.2">
      <c r="A438" s="170"/>
      <c r="B438" s="170"/>
      <c r="C438" s="170"/>
      <c r="D438" s="170"/>
      <c r="E438" s="170"/>
      <c r="F438" s="180"/>
      <c r="G438" s="170"/>
      <c r="H438" s="170"/>
      <c r="I438" s="171"/>
      <c r="J438" s="171"/>
      <c r="K438" s="171"/>
      <c r="L438" s="170"/>
      <c r="M438" s="180"/>
      <c r="N438" s="171"/>
      <c r="O438" s="170"/>
      <c r="P438" s="180"/>
      <c r="Q438" s="639"/>
      <c r="R438" s="640"/>
      <c r="S438" s="641"/>
      <c r="T438" s="171"/>
      <c r="U438" s="170"/>
      <c r="V438" s="180"/>
      <c r="W438" s="171"/>
      <c r="X438" s="170"/>
      <c r="Y438" s="180"/>
      <c r="Z438" s="171"/>
      <c r="AA438" s="170"/>
      <c r="AB438" s="177"/>
    </row>
    <row r="439" spans="1:28" ht="12.75" customHeight="1" x14ac:dyDescent="0.2">
      <c r="A439" s="170"/>
      <c r="B439" s="170"/>
      <c r="C439" s="170"/>
      <c r="D439" s="170"/>
      <c r="E439" s="170"/>
      <c r="F439" s="180"/>
      <c r="G439" s="170"/>
      <c r="H439" s="170"/>
      <c r="I439" s="171"/>
      <c r="J439" s="171"/>
      <c r="K439" s="171"/>
      <c r="L439" s="170"/>
      <c r="M439" s="180"/>
      <c r="N439" s="171"/>
      <c r="O439" s="170"/>
      <c r="P439" s="180"/>
      <c r="Q439" s="639"/>
      <c r="R439" s="640"/>
      <c r="S439" s="641"/>
      <c r="T439" s="171"/>
      <c r="U439" s="170"/>
      <c r="V439" s="180"/>
      <c r="W439" s="171"/>
      <c r="X439" s="170"/>
      <c r="Y439" s="180"/>
      <c r="Z439" s="171"/>
      <c r="AA439" s="170"/>
      <c r="AB439" s="177"/>
    </row>
    <row r="440" spans="1:28" ht="12.75" customHeight="1" x14ac:dyDescent="0.2">
      <c r="A440" s="170"/>
      <c r="B440" s="170"/>
      <c r="C440" s="170"/>
      <c r="D440" s="170"/>
      <c r="E440" s="170"/>
      <c r="F440" s="180"/>
      <c r="G440" s="170"/>
      <c r="H440" s="170"/>
      <c r="I440" s="171"/>
      <c r="J440" s="171"/>
      <c r="K440" s="171"/>
      <c r="L440" s="170"/>
      <c r="M440" s="180"/>
      <c r="N440" s="171"/>
      <c r="O440" s="170"/>
      <c r="P440" s="180"/>
      <c r="Q440" s="639"/>
      <c r="R440" s="640"/>
      <c r="S440" s="641"/>
      <c r="T440" s="171"/>
      <c r="U440" s="170"/>
      <c r="V440" s="180"/>
      <c r="W440" s="171"/>
      <c r="X440" s="170"/>
      <c r="Y440" s="180"/>
      <c r="Z440" s="171"/>
      <c r="AA440" s="170"/>
      <c r="AB440" s="177"/>
    </row>
    <row r="441" spans="1:28" ht="12.75" customHeight="1" x14ac:dyDescent="0.2">
      <c r="A441" s="170"/>
      <c r="B441" s="170"/>
      <c r="C441" s="170"/>
      <c r="D441" s="170"/>
      <c r="E441" s="170"/>
      <c r="F441" s="180"/>
      <c r="G441" s="170"/>
      <c r="H441" s="170"/>
      <c r="I441" s="171"/>
      <c r="J441" s="171"/>
      <c r="K441" s="171"/>
      <c r="L441" s="170"/>
      <c r="M441" s="180"/>
      <c r="N441" s="171"/>
      <c r="O441" s="170"/>
      <c r="P441" s="180"/>
      <c r="Q441" s="639"/>
      <c r="R441" s="640"/>
      <c r="S441" s="641"/>
      <c r="T441" s="171"/>
      <c r="U441" s="170"/>
      <c r="V441" s="180"/>
      <c r="W441" s="171"/>
      <c r="X441" s="170"/>
      <c r="Y441" s="180"/>
      <c r="Z441" s="171"/>
      <c r="AA441" s="170"/>
      <c r="AB441" s="177"/>
    </row>
    <row r="442" spans="1:28" ht="12.75" customHeight="1" x14ac:dyDescent="0.2">
      <c r="A442" s="170"/>
      <c r="B442" s="170"/>
      <c r="C442" s="170"/>
      <c r="D442" s="170"/>
      <c r="E442" s="170"/>
      <c r="F442" s="180"/>
      <c r="G442" s="170"/>
      <c r="H442" s="170"/>
      <c r="I442" s="171"/>
      <c r="J442" s="171"/>
      <c r="K442" s="171"/>
      <c r="L442" s="170"/>
      <c r="M442" s="180"/>
      <c r="N442" s="171"/>
      <c r="O442" s="170"/>
      <c r="P442" s="180"/>
      <c r="Q442" s="639"/>
      <c r="R442" s="640"/>
      <c r="S442" s="641"/>
      <c r="T442" s="171"/>
      <c r="U442" s="170"/>
      <c r="V442" s="180"/>
      <c r="W442" s="171"/>
      <c r="X442" s="170"/>
      <c r="Y442" s="180"/>
      <c r="Z442" s="171"/>
      <c r="AA442" s="170"/>
      <c r="AB442" s="177"/>
    </row>
    <row r="443" spans="1:28" ht="12.75" customHeight="1" x14ac:dyDescent="0.2">
      <c r="A443" s="170"/>
      <c r="B443" s="170"/>
      <c r="C443" s="170"/>
      <c r="D443" s="170"/>
      <c r="E443" s="170"/>
      <c r="F443" s="180"/>
      <c r="G443" s="170"/>
      <c r="H443" s="170"/>
      <c r="I443" s="171"/>
      <c r="J443" s="171"/>
      <c r="K443" s="171"/>
      <c r="L443" s="170"/>
      <c r="M443" s="180"/>
      <c r="N443" s="171"/>
      <c r="O443" s="170"/>
      <c r="P443" s="180"/>
      <c r="Q443" s="639"/>
      <c r="R443" s="640"/>
      <c r="S443" s="641"/>
      <c r="T443" s="171"/>
      <c r="U443" s="170"/>
      <c r="V443" s="180"/>
      <c r="W443" s="171"/>
      <c r="X443" s="170"/>
      <c r="Y443" s="180"/>
      <c r="Z443" s="171"/>
      <c r="AA443" s="170"/>
      <c r="AB443" s="177"/>
    </row>
    <row r="444" spans="1:28" ht="12.75" customHeight="1" x14ac:dyDescent="0.2">
      <c r="A444" s="170"/>
      <c r="B444" s="170"/>
      <c r="C444" s="170"/>
      <c r="D444" s="170"/>
      <c r="E444" s="170"/>
      <c r="F444" s="180"/>
      <c r="G444" s="170"/>
      <c r="H444" s="170"/>
      <c r="I444" s="171"/>
      <c r="J444" s="171"/>
      <c r="K444" s="171"/>
      <c r="L444" s="170"/>
      <c r="M444" s="180"/>
      <c r="N444" s="171"/>
      <c r="O444" s="170"/>
      <c r="P444" s="180"/>
      <c r="Q444" s="639"/>
      <c r="R444" s="640"/>
      <c r="S444" s="641"/>
      <c r="T444" s="171"/>
      <c r="U444" s="170"/>
      <c r="V444" s="180"/>
      <c r="W444" s="171"/>
      <c r="X444" s="170"/>
      <c r="Y444" s="180"/>
      <c r="Z444" s="171"/>
      <c r="AA444" s="170"/>
      <c r="AB444" s="177"/>
    </row>
    <row r="445" spans="1:28" ht="12.75" customHeight="1" x14ac:dyDescent="0.2">
      <c r="A445" s="170"/>
      <c r="B445" s="170"/>
      <c r="C445" s="170"/>
      <c r="D445" s="170"/>
      <c r="E445" s="170"/>
      <c r="F445" s="180"/>
      <c r="G445" s="170"/>
      <c r="H445" s="170"/>
      <c r="I445" s="171"/>
      <c r="J445" s="171"/>
      <c r="K445" s="171"/>
      <c r="L445" s="170"/>
      <c r="M445" s="180"/>
      <c r="N445" s="171"/>
      <c r="O445" s="170"/>
      <c r="P445" s="180"/>
      <c r="Q445" s="639"/>
      <c r="R445" s="640"/>
      <c r="S445" s="641"/>
      <c r="T445" s="171"/>
      <c r="U445" s="170"/>
      <c r="V445" s="180"/>
      <c r="W445" s="171"/>
      <c r="X445" s="170"/>
      <c r="Y445" s="180"/>
      <c r="Z445" s="171"/>
      <c r="AA445" s="170"/>
      <c r="AB445" s="177"/>
    </row>
    <row r="446" spans="1:28" ht="12.75" customHeight="1" x14ac:dyDescent="0.2">
      <c r="A446" s="170"/>
      <c r="B446" s="170"/>
      <c r="C446" s="170"/>
      <c r="D446" s="170"/>
      <c r="E446" s="170"/>
      <c r="F446" s="180"/>
      <c r="G446" s="170"/>
      <c r="H446" s="170"/>
      <c r="I446" s="171"/>
      <c r="J446" s="171"/>
      <c r="K446" s="171"/>
      <c r="L446" s="170"/>
      <c r="M446" s="180"/>
      <c r="N446" s="171"/>
      <c r="O446" s="170"/>
      <c r="P446" s="180"/>
      <c r="Q446" s="639"/>
      <c r="R446" s="640"/>
      <c r="S446" s="641"/>
      <c r="T446" s="171"/>
      <c r="U446" s="170"/>
      <c r="V446" s="180"/>
      <c r="W446" s="171"/>
      <c r="X446" s="170"/>
      <c r="Y446" s="180"/>
      <c r="Z446" s="171"/>
      <c r="AA446" s="170"/>
      <c r="AB446" s="177"/>
    </row>
    <row r="447" spans="1:28" ht="12.75" customHeight="1" x14ac:dyDescent="0.2">
      <c r="A447" s="170"/>
      <c r="B447" s="170"/>
      <c r="C447" s="170"/>
      <c r="D447" s="170"/>
      <c r="E447" s="170"/>
      <c r="F447" s="180"/>
      <c r="G447" s="170"/>
      <c r="H447" s="170"/>
      <c r="I447" s="171"/>
      <c r="J447" s="171"/>
      <c r="K447" s="171"/>
      <c r="L447" s="170"/>
      <c r="M447" s="180"/>
      <c r="N447" s="171"/>
      <c r="O447" s="170"/>
      <c r="P447" s="180"/>
      <c r="Q447" s="639"/>
      <c r="R447" s="640"/>
      <c r="S447" s="641"/>
      <c r="T447" s="171"/>
      <c r="U447" s="170"/>
      <c r="V447" s="180"/>
      <c r="W447" s="171"/>
      <c r="X447" s="170"/>
      <c r="Y447" s="180"/>
      <c r="Z447" s="171"/>
      <c r="AA447" s="170"/>
      <c r="AB447" s="177"/>
    </row>
    <row r="448" spans="1:28" ht="12.75" customHeight="1" x14ac:dyDescent="0.2">
      <c r="A448" s="170"/>
      <c r="B448" s="170"/>
      <c r="C448" s="170"/>
      <c r="D448" s="170"/>
      <c r="E448" s="170"/>
      <c r="F448" s="180"/>
      <c r="G448" s="170"/>
      <c r="H448" s="170"/>
      <c r="I448" s="171"/>
      <c r="J448" s="171"/>
      <c r="K448" s="171"/>
      <c r="L448" s="170"/>
      <c r="M448" s="180"/>
      <c r="N448" s="171"/>
      <c r="O448" s="170"/>
      <c r="P448" s="180"/>
      <c r="Q448" s="639"/>
      <c r="R448" s="640"/>
      <c r="S448" s="641"/>
      <c r="T448" s="171"/>
      <c r="U448" s="170"/>
      <c r="V448" s="180"/>
      <c r="W448" s="171"/>
      <c r="X448" s="170"/>
      <c r="Y448" s="180"/>
      <c r="Z448" s="171"/>
      <c r="AA448" s="170"/>
      <c r="AB448" s="177"/>
    </row>
    <row r="449" spans="1:28" ht="12.75" customHeight="1" x14ac:dyDescent="0.2">
      <c r="A449" s="170"/>
      <c r="B449" s="170"/>
      <c r="C449" s="170"/>
      <c r="D449" s="170"/>
      <c r="E449" s="170"/>
      <c r="F449" s="180"/>
      <c r="G449" s="170"/>
      <c r="H449" s="170"/>
      <c r="I449" s="171"/>
      <c r="J449" s="171"/>
      <c r="K449" s="171"/>
      <c r="L449" s="170"/>
      <c r="M449" s="180"/>
      <c r="N449" s="171"/>
      <c r="O449" s="170"/>
      <c r="P449" s="180"/>
      <c r="Q449" s="639"/>
      <c r="R449" s="640"/>
      <c r="S449" s="641"/>
      <c r="T449" s="171"/>
      <c r="U449" s="170"/>
      <c r="V449" s="180"/>
      <c r="W449" s="171"/>
      <c r="X449" s="170"/>
      <c r="Y449" s="180"/>
      <c r="Z449" s="171"/>
      <c r="AA449" s="170"/>
      <c r="AB449" s="177"/>
    </row>
    <row r="450" spans="1:28" ht="12.75" customHeight="1" x14ac:dyDescent="0.2">
      <c r="A450" s="170"/>
      <c r="B450" s="170"/>
      <c r="C450" s="170"/>
      <c r="D450" s="170"/>
      <c r="E450" s="170"/>
      <c r="F450" s="180"/>
      <c r="G450" s="170"/>
      <c r="H450" s="170"/>
      <c r="I450" s="171"/>
      <c r="J450" s="171"/>
      <c r="K450" s="171"/>
      <c r="L450" s="170"/>
      <c r="M450" s="180"/>
      <c r="N450" s="171"/>
      <c r="O450" s="170"/>
      <c r="P450" s="180"/>
      <c r="Q450" s="639"/>
      <c r="R450" s="640"/>
      <c r="S450" s="641"/>
      <c r="T450" s="171"/>
      <c r="U450" s="170"/>
      <c r="V450" s="180"/>
      <c r="W450" s="171"/>
      <c r="X450" s="170"/>
      <c r="Y450" s="180"/>
      <c r="Z450" s="171"/>
      <c r="AA450" s="170"/>
      <c r="AB450" s="177"/>
    </row>
    <row r="451" spans="1:28" ht="12.75" customHeight="1" x14ac:dyDescent="0.2">
      <c r="A451" s="170"/>
      <c r="B451" s="170"/>
      <c r="C451" s="170"/>
      <c r="D451" s="170"/>
      <c r="E451" s="170"/>
      <c r="F451" s="180"/>
      <c r="G451" s="170"/>
      <c r="H451" s="170"/>
      <c r="I451" s="171"/>
      <c r="J451" s="171"/>
      <c r="K451" s="171"/>
      <c r="L451" s="170"/>
      <c r="M451" s="180"/>
      <c r="N451" s="171"/>
      <c r="O451" s="170"/>
      <c r="P451" s="180"/>
      <c r="Q451" s="639"/>
      <c r="R451" s="640"/>
      <c r="S451" s="641"/>
      <c r="T451" s="171"/>
      <c r="U451" s="170"/>
      <c r="V451" s="180"/>
      <c r="W451" s="171"/>
      <c r="X451" s="170"/>
      <c r="Y451" s="180"/>
      <c r="Z451" s="171"/>
      <c r="AA451" s="170"/>
      <c r="AB451" s="177"/>
    </row>
    <row r="452" spans="1:28" ht="12.75" customHeight="1" x14ac:dyDescent="0.2">
      <c r="A452" s="170"/>
      <c r="B452" s="170"/>
      <c r="C452" s="170"/>
      <c r="D452" s="170"/>
      <c r="E452" s="170"/>
      <c r="F452" s="180"/>
      <c r="G452" s="170"/>
      <c r="H452" s="170"/>
      <c r="I452" s="171"/>
      <c r="J452" s="171"/>
      <c r="K452" s="171"/>
      <c r="L452" s="170"/>
      <c r="M452" s="180"/>
      <c r="N452" s="171"/>
      <c r="O452" s="170"/>
      <c r="P452" s="180"/>
      <c r="Q452" s="639"/>
      <c r="R452" s="640"/>
      <c r="S452" s="641"/>
      <c r="T452" s="171"/>
      <c r="U452" s="170"/>
      <c r="V452" s="180"/>
      <c r="W452" s="171"/>
      <c r="X452" s="170"/>
      <c r="Y452" s="180"/>
      <c r="Z452" s="171"/>
      <c r="AA452" s="170"/>
      <c r="AB452" s="177"/>
    </row>
    <row r="453" spans="1:28" ht="12.75" customHeight="1" x14ac:dyDescent="0.2">
      <c r="A453" s="170"/>
      <c r="B453" s="170"/>
      <c r="C453" s="170"/>
      <c r="D453" s="170"/>
      <c r="E453" s="170"/>
      <c r="F453" s="180"/>
      <c r="G453" s="170"/>
      <c r="H453" s="170"/>
      <c r="I453" s="171"/>
      <c r="J453" s="171"/>
      <c r="K453" s="171"/>
      <c r="L453" s="170"/>
      <c r="M453" s="180"/>
      <c r="N453" s="171"/>
      <c r="O453" s="170"/>
      <c r="P453" s="180"/>
      <c r="Q453" s="639"/>
      <c r="R453" s="640"/>
      <c r="S453" s="641"/>
      <c r="T453" s="171"/>
      <c r="U453" s="170"/>
      <c r="V453" s="180"/>
      <c r="W453" s="171"/>
      <c r="X453" s="170"/>
      <c r="Y453" s="180"/>
      <c r="Z453" s="171"/>
      <c r="AA453" s="170"/>
      <c r="AB453" s="177"/>
    </row>
    <row r="454" spans="1:28" ht="12.75" customHeight="1" x14ac:dyDescent="0.2">
      <c r="A454" s="170"/>
      <c r="B454" s="170"/>
      <c r="C454" s="170"/>
      <c r="D454" s="170"/>
      <c r="E454" s="170"/>
      <c r="F454" s="180"/>
      <c r="G454" s="170"/>
      <c r="H454" s="170"/>
      <c r="I454" s="171"/>
      <c r="J454" s="171"/>
      <c r="K454" s="171"/>
      <c r="L454" s="170"/>
      <c r="M454" s="180"/>
      <c r="N454" s="171"/>
      <c r="O454" s="170"/>
      <c r="P454" s="180"/>
      <c r="Q454" s="639"/>
      <c r="R454" s="640"/>
      <c r="S454" s="641"/>
      <c r="T454" s="171"/>
      <c r="U454" s="170"/>
      <c r="V454" s="180"/>
      <c r="W454" s="171"/>
      <c r="X454" s="170"/>
      <c r="Y454" s="180"/>
      <c r="Z454" s="171"/>
      <c r="AA454" s="170"/>
      <c r="AB454" s="177"/>
    </row>
    <row r="455" spans="1:28" ht="12.75" customHeight="1" x14ac:dyDescent="0.2">
      <c r="A455" s="170"/>
      <c r="B455" s="170"/>
      <c r="C455" s="170"/>
      <c r="D455" s="170"/>
      <c r="E455" s="170"/>
      <c r="F455" s="180"/>
      <c r="G455" s="170"/>
      <c r="H455" s="170"/>
      <c r="I455" s="171"/>
      <c r="J455" s="171"/>
      <c r="K455" s="171"/>
      <c r="L455" s="170"/>
      <c r="M455" s="180"/>
      <c r="N455" s="171"/>
      <c r="O455" s="170"/>
      <c r="P455" s="180"/>
      <c r="Q455" s="639"/>
      <c r="R455" s="640"/>
      <c r="S455" s="641"/>
      <c r="T455" s="171"/>
      <c r="U455" s="170"/>
      <c r="V455" s="180"/>
      <c r="W455" s="171"/>
      <c r="X455" s="170"/>
      <c r="Y455" s="180"/>
      <c r="Z455" s="171"/>
      <c r="AA455" s="170"/>
      <c r="AB455" s="177"/>
    </row>
    <row r="456" spans="1:28" ht="12.75" customHeight="1" x14ac:dyDescent="0.2">
      <c r="A456" s="170"/>
      <c r="B456" s="170"/>
      <c r="C456" s="170"/>
      <c r="D456" s="170"/>
      <c r="E456" s="170"/>
      <c r="F456" s="180"/>
      <c r="G456" s="170"/>
      <c r="H456" s="170"/>
      <c r="I456" s="171"/>
      <c r="J456" s="171"/>
      <c r="K456" s="171"/>
      <c r="L456" s="170"/>
      <c r="M456" s="180"/>
      <c r="N456" s="171"/>
      <c r="O456" s="170"/>
      <c r="P456" s="180"/>
      <c r="Q456" s="639"/>
      <c r="R456" s="640"/>
      <c r="S456" s="641"/>
      <c r="T456" s="171"/>
      <c r="U456" s="170"/>
      <c r="V456" s="180"/>
      <c r="W456" s="171"/>
      <c r="X456" s="170"/>
      <c r="Y456" s="180"/>
      <c r="Z456" s="171"/>
      <c r="AA456" s="170"/>
      <c r="AB456" s="177"/>
    </row>
    <row r="457" spans="1:28" ht="12.75" customHeight="1" x14ac:dyDescent="0.2">
      <c r="A457" s="170"/>
      <c r="B457" s="170"/>
      <c r="C457" s="170"/>
      <c r="D457" s="170"/>
      <c r="E457" s="170"/>
      <c r="F457" s="180"/>
      <c r="G457" s="170"/>
      <c r="H457" s="170"/>
      <c r="I457" s="171"/>
      <c r="J457" s="171"/>
      <c r="K457" s="171"/>
      <c r="L457" s="170"/>
      <c r="M457" s="180"/>
      <c r="N457" s="171"/>
      <c r="O457" s="170"/>
      <c r="P457" s="180"/>
      <c r="Q457" s="639"/>
      <c r="R457" s="640"/>
      <c r="S457" s="641"/>
      <c r="T457" s="171"/>
      <c r="U457" s="170"/>
      <c r="V457" s="180"/>
      <c r="W457" s="171"/>
      <c r="X457" s="170"/>
      <c r="Y457" s="180"/>
      <c r="Z457" s="171"/>
      <c r="AA457" s="170"/>
      <c r="AB457" s="177"/>
    </row>
    <row r="458" spans="1:28" ht="12.75" customHeight="1" x14ac:dyDescent="0.2">
      <c r="A458" s="170"/>
      <c r="B458" s="170"/>
      <c r="C458" s="170"/>
      <c r="D458" s="170"/>
      <c r="E458" s="170"/>
      <c r="F458" s="180"/>
      <c r="G458" s="170"/>
      <c r="H458" s="170"/>
      <c r="I458" s="171"/>
      <c r="J458" s="171"/>
      <c r="K458" s="171"/>
      <c r="L458" s="170"/>
      <c r="M458" s="180"/>
      <c r="N458" s="171"/>
      <c r="O458" s="170"/>
      <c r="P458" s="180"/>
      <c r="Q458" s="639"/>
      <c r="R458" s="640"/>
      <c r="S458" s="641"/>
      <c r="T458" s="171"/>
      <c r="U458" s="170"/>
      <c r="V458" s="180"/>
      <c r="W458" s="171"/>
      <c r="X458" s="170"/>
      <c r="Y458" s="180"/>
      <c r="Z458" s="171"/>
      <c r="AA458" s="170"/>
      <c r="AB458" s="177"/>
    </row>
    <row r="459" spans="1:28" ht="12.75" customHeight="1" x14ac:dyDescent="0.2">
      <c r="A459" s="170"/>
      <c r="B459" s="170"/>
      <c r="C459" s="170"/>
      <c r="D459" s="170"/>
      <c r="E459" s="170"/>
      <c r="F459" s="180"/>
      <c r="G459" s="170"/>
      <c r="H459" s="170"/>
      <c r="I459" s="171"/>
      <c r="J459" s="171"/>
      <c r="K459" s="171"/>
      <c r="L459" s="170"/>
      <c r="M459" s="180"/>
      <c r="N459" s="171"/>
      <c r="O459" s="170"/>
      <c r="P459" s="180"/>
      <c r="Q459" s="639"/>
      <c r="R459" s="640"/>
      <c r="S459" s="641"/>
      <c r="T459" s="171"/>
      <c r="U459" s="170"/>
      <c r="V459" s="180"/>
      <c r="W459" s="171"/>
      <c r="X459" s="170"/>
      <c r="Y459" s="180"/>
      <c r="Z459" s="171"/>
      <c r="AA459" s="170"/>
      <c r="AB459" s="177"/>
    </row>
    <row r="460" spans="1:28" ht="12.75" customHeight="1" x14ac:dyDescent="0.2">
      <c r="A460" s="170"/>
      <c r="B460" s="170"/>
      <c r="C460" s="170"/>
      <c r="D460" s="170"/>
      <c r="E460" s="170"/>
      <c r="F460" s="180"/>
      <c r="G460" s="170"/>
      <c r="H460" s="170"/>
      <c r="I460" s="171"/>
      <c r="J460" s="171"/>
      <c r="K460" s="171"/>
      <c r="L460" s="170"/>
      <c r="M460" s="180"/>
      <c r="N460" s="171"/>
      <c r="O460" s="170"/>
      <c r="P460" s="180"/>
      <c r="Q460" s="639"/>
      <c r="R460" s="640"/>
      <c r="S460" s="641"/>
      <c r="T460" s="171"/>
      <c r="U460" s="170"/>
      <c r="V460" s="180"/>
      <c r="W460" s="171"/>
      <c r="X460" s="170"/>
      <c r="Y460" s="180"/>
      <c r="Z460" s="171"/>
      <c r="AA460" s="170"/>
      <c r="AB460" s="177"/>
    </row>
    <row r="461" spans="1:28" ht="12.75" customHeight="1" x14ac:dyDescent="0.2">
      <c r="A461" s="170"/>
      <c r="B461" s="170"/>
      <c r="C461" s="170"/>
      <c r="D461" s="170"/>
      <c r="E461" s="170"/>
      <c r="F461" s="180"/>
      <c r="G461" s="170"/>
      <c r="H461" s="170"/>
      <c r="I461" s="171"/>
      <c r="J461" s="171"/>
      <c r="K461" s="171"/>
      <c r="L461" s="170"/>
      <c r="M461" s="180"/>
      <c r="N461" s="171"/>
      <c r="O461" s="170"/>
      <c r="P461" s="180"/>
      <c r="Q461" s="639"/>
      <c r="R461" s="640"/>
      <c r="S461" s="641"/>
      <c r="T461" s="171"/>
      <c r="U461" s="170"/>
      <c r="V461" s="180"/>
      <c r="W461" s="171"/>
      <c r="X461" s="170"/>
      <c r="Y461" s="180"/>
      <c r="Z461" s="171"/>
      <c r="AA461" s="170"/>
      <c r="AB461" s="177"/>
    </row>
    <row r="462" spans="1:28" ht="12.75" customHeight="1" x14ac:dyDescent="0.2">
      <c r="A462" s="170"/>
      <c r="B462" s="170"/>
      <c r="C462" s="170"/>
      <c r="D462" s="170"/>
      <c r="E462" s="170"/>
      <c r="F462" s="180"/>
      <c r="G462" s="170"/>
      <c r="H462" s="170"/>
      <c r="I462" s="171"/>
      <c r="J462" s="171"/>
      <c r="K462" s="171"/>
      <c r="L462" s="170"/>
      <c r="M462" s="180"/>
      <c r="N462" s="171"/>
      <c r="O462" s="170"/>
      <c r="P462" s="180"/>
      <c r="Q462" s="639"/>
      <c r="R462" s="640"/>
      <c r="S462" s="641"/>
      <c r="T462" s="171"/>
      <c r="U462" s="170"/>
      <c r="V462" s="180"/>
      <c r="W462" s="171"/>
      <c r="X462" s="170"/>
      <c r="Y462" s="180"/>
      <c r="Z462" s="171"/>
      <c r="AA462" s="170"/>
      <c r="AB462" s="177"/>
    </row>
    <row r="463" spans="1:28" ht="12.75" customHeight="1" x14ac:dyDescent="0.2">
      <c r="A463" s="170"/>
      <c r="B463" s="170"/>
      <c r="C463" s="170"/>
      <c r="D463" s="170"/>
      <c r="E463" s="170"/>
      <c r="F463" s="180"/>
      <c r="G463" s="170"/>
      <c r="H463" s="170"/>
      <c r="I463" s="171"/>
      <c r="J463" s="171"/>
      <c r="K463" s="171"/>
      <c r="L463" s="170"/>
      <c r="M463" s="180"/>
      <c r="N463" s="171"/>
      <c r="O463" s="170"/>
      <c r="P463" s="180"/>
      <c r="Q463" s="639"/>
      <c r="R463" s="640"/>
      <c r="S463" s="641"/>
      <c r="T463" s="171"/>
      <c r="U463" s="170"/>
      <c r="V463" s="180"/>
      <c r="W463" s="171"/>
      <c r="X463" s="170"/>
      <c r="Y463" s="180"/>
      <c r="Z463" s="171"/>
      <c r="AA463" s="170"/>
      <c r="AB463" s="177"/>
    </row>
    <row r="464" spans="1:28" ht="12.75" customHeight="1" x14ac:dyDescent="0.2">
      <c r="A464" s="170"/>
      <c r="B464" s="170"/>
      <c r="C464" s="170"/>
      <c r="D464" s="170"/>
      <c r="E464" s="170"/>
      <c r="F464" s="180"/>
      <c r="G464" s="170"/>
      <c r="H464" s="170"/>
      <c r="I464" s="171"/>
      <c r="J464" s="171"/>
      <c r="K464" s="171"/>
      <c r="L464" s="170"/>
      <c r="M464" s="180"/>
      <c r="N464" s="171"/>
      <c r="O464" s="170"/>
      <c r="P464" s="180"/>
      <c r="Q464" s="639"/>
      <c r="R464" s="640"/>
      <c r="S464" s="641"/>
      <c r="T464" s="171"/>
      <c r="U464" s="170"/>
      <c r="V464" s="180"/>
      <c r="W464" s="171"/>
      <c r="X464" s="170"/>
      <c r="Y464" s="180"/>
      <c r="Z464" s="171"/>
      <c r="AA464" s="170"/>
      <c r="AB464" s="177"/>
    </row>
    <row r="465" spans="1:28" ht="12.75" customHeight="1" x14ac:dyDescent="0.2">
      <c r="A465" s="170"/>
      <c r="B465" s="170"/>
      <c r="C465" s="170"/>
      <c r="D465" s="170"/>
      <c r="E465" s="170"/>
      <c r="F465" s="180"/>
      <c r="G465" s="170"/>
      <c r="H465" s="170"/>
      <c r="I465" s="171"/>
      <c r="J465" s="171"/>
      <c r="K465" s="171"/>
      <c r="L465" s="170"/>
      <c r="M465" s="180"/>
      <c r="N465" s="171"/>
      <c r="O465" s="170"/>
      <c r="P465" s="180"/>
      <c r="Q465" s="639"/>
      <c r="R465" s="640"/>
      <c r="S465" s="641"/>
      <c r="T465" s="171"/>
      <c r="U465" s="170"/>
      <c r="V465" s="180"/>
      <c r="W465" s="171"/>
      <c r="X465" s="170"/>
      <c r="Y465" s="180"/>
      <c r="Z465" s="171"/>
      <c r="AA465" s="170"/>
      <c r="AB465" s="177"/>
    </row>
    <row r="466" spans="1:28" ht="12.75" customHeight="1" x14ac:dyDescent="0.2">
      <c r="A466" s="170"/>
      <c r="B466" s="170"/>
      <c r="C466" s="170"/>
      <c r="D466" s="170"/>
      <c r="E466" s="170"/>
      <c r="F466" s="180"/>
      <c r="G466" s="170"/>
      <c r="H466" s="170"/>
      <c r="I466" s="171"/>
      <c r="J466" s="171"/>
      <c r="K466" s="171"/>
      <c r="L466" s="170"/>
      <c r="M466" s="180"/>
      <c r="N466" s="171"/>
      <c r="O466" s="170"/>
      <c r="P466" s="180"/>
      <c r="Q466" s="639"/>
      <c r="R466" s="640"/>
      <c r="S466" s="641"/>
      <c r="T466" s="171"/>
      <c r="U466" s="170"/>
      <c r="V466" s="180"/>
      <c r="W466" s="171"/>
      <c r="X466" s="170"/>
      <c r="Y466" s="180"/>
      <c r="Z466" s="171"/>
      <c r="AA466" s="170"/>
      <c r="AB466" s="177"/>
    </row>
    <row r="467" spans="1:28" ht="12.75" customHeight="1" x14ac:dyDescent="0.2">
      <c r="A467" s="170"/>
      <c r="B467" s="170"/>
      <c r="C467" s="170"/>
      <c r="D467" s="170"/>
      <c r="E467" s="170"/>
      <c r="F467" s="180"/>
      <c r="G467" s="170"/>
      <c r="H467" s="170"/>
      <c r="I467" s="171"/>
      <c r="J467" s="171"/>
      <c r="K467" s="171"/>
      <c r="L467" s="170"/>
      <c r="M467" s="180"/>
      <c r="N467" s="171"/>
      <c r="O467" s="170"/>
      <c r="P467" s="180"/>
      <c r="Q467" s="639"/>
      <c r="R467" s="640"/>
      <c r="S467" s="641"/>
      <c r="T467" s="171"/>
      <c r="U467" s="170"/>
      <c r="V467" s="180"/>
      <c r="W467" s="171"/>
      <c r="X467" s="170"/>
      <c r="Y467" s="180"/>
      <c r="Z467" s="171"/>
      <c r="AA467" s="170"/>
      <c r="AB467" s="177"/>
    </row>
    <row r="468" spans="1:28" ht="12.75" customHeight="1" x14ac:dyDescent="0.2">
      <c r="A468" s="170"/>
      <c r="B468" s="170"/>
      <c r="C468" s="170"/>
      <c r="D468" s="170"/>
      <c r="E468" s="170"/>
      <c r="F468" s="180"/>
      <c r="G468" s="170"/>
      <c r="H468" s="170"/>
      <c r="I468" s="171"/>
      <c r="J468" s="171"/>
      <c r="K468" s="171"/>
      <c r="L468" s="170"/>
      <c r="M468" s="180"/>
      <c r="N468" s="171"/>
      <c r="O468" s="170"/>
      <c r="P468" s="180"/>
      <c r="Q468" s="639"/>
      <c r="R468" s="640"/>
      <c r="S468" s="641"/>
      <c r="T468" s="171"/>
      <c r="U468" s="170"/>
      <c r="V468" s="180"/>
      <c r="W468" s="171"/>
      <c r="X468" s="170"/>
      <c r="Y468" s="180"/>
      <c r="Z468" s="171"/>
      <c r="AA468" s="170"/>
      <c r="AB468" s="177"/>
    </row>
    <row r="469" spans="1:28" ht="12.75" customHeight="1" x14ac:dyDescent="0.2">
      <c r="A469" s="170"/>
      <c r="B469" s="170"/>
      <c r="C469" s="170"/>
      <c r="D469" s="170"/>
      <c r="E469" s="170"/>
      <c r="F469" s="180"/>
      <c r="G469" s="170"/>
      <c r="H469" s="170"/>
      <c r="I469" s="171"/>
      <c r="J469" s="171"/>
      <c r="K469" s="171"/>
      <c r="L469" s="170"/>
      <c r="M469" s="180"/>
      <c r="N469" s="171"/>
      <c r="O469" s="170"/>
      <c r="P469" s="180"/>
      <c r="Q469" s="639"/>
      <c r="R469" s="640"/>
      <c r="S469" s="641"/>
      <c r="T469" s="171"/>
      <c r="U469" s="170"/>
      <c r="V469" s="180"/>
      <c r="W469" s="171"/>
      <c r="X469" s="170"/>
      <c r="Y469" s="180"/>
      <c r="Z469" s="171"/>
      <c r="AA469" s="170"/>
      <c r="AB469" s="177"/>
    </row>
    <row r="470" spans="1:28" ht="12.75" customHeight="1" x14ac:dyDescent="0.2">
      <c r="A470" s="170"/>
      <c r="B470" s="170"/>
      <c r="C470" s="170"/>
      <c r="D470" s="170"/>
      <c r="E470" s="170"/>
      <c r="F470" s="180"/>
      <c r="G470" s="170"/>
      <c r="H470" s="170"/>
      <c r="I470" s="171"/>
      <c r="J470" s="171"/>
      <c r="K470" s="171"/>
      <c r="L470" s="170"/>
      <c r="M470" s="180"/>
      <c r="N470" s="171"/>
      <c r="O470" s="170"/>
      <c r="P470" s="180"/>
      <c r="Q470" s="639"/>
      <c r="R470" s="640"/>
      <c r="S470" s="641"/>
      <c r="T470" s="171"/>
      <c r="U470" s="170"/>
      <c r="V470" s="180"/>
      <c r="W470" s="171"/>
      <c r="X470" s="170"/>
      <c r="Y470" s="180"/>
      <c r="Z470" s="171"/>
      <c r="AA470" s="170"/>
      <c r="AB470" s="177"/>
    </row>
    <row r="471" spans="1:28" ht="12.75" customHeight="1" x14ac:dyDescent="0.2">
      <c r="A471" s="170"/>
      <c r="B471" s="170"/>
      <c r="C471" s="170"/>
      <c r="D471" s="170"/>
      <c r="E471" s="170"/>
      <c r="F471" s="180"/>
      <c r="G471" s="170"/>
      <c r="H471" s="170"/>
      <c r="I471" s="171"/>
      <c r="J471" s="171"/>
      <c r="K471" s="171"/>
      <c r="L471" s="170"/>
      <c r="M471" s="180"/>
      <c r="N471" s="171"/>
      <c r="O471" s="170"/>
      <c r="P471" s="180"/>
      <c r="Q471" s="639"/>
      <c r="R471" s="640"/>
      <c r="S471" s="641"/>
      <c r="T471" s="171"/>
      <c r="U471" s="170"/>
      <c r="V471" s="180"/>
      <c r="W471" s="171"/>
      <c r="X471" s="170"/>
      <c r="Y471" s="180"/>
      <c r="Z471" s="171"/>
      <c r="AA471" s="170"/>
      <c r="AB471" s="177"/>
    </row>
    <row r="472" spans="1:28" ht="12.75" customHeight="1" x14ac:dyDescent="0.2">
      <c r="A472" s="170"/>
      <c r="B472" s="170"/>
      <c r="C472" s="170"/>
      <c r="D472" s="170"/>
      <c r="E472" s="170"/>
      <c r="F472" s="180"/>
      <c r="G472" s="170"/>
      <c r="H472" s="170"/>
      <c r="I472" s="171"/>
      <c r="J472" s="171"/>
      <c r="K472" s="171"/>
      <c r="L472" s="170"/>
      <c r="M472" s="180"/>
      <c r="N472" s="171"/>
      <c r="O472" s="170"/>
      <c r="P472" s="180"/>
      <c r="Q472" s="639"/>
      <c r="R472" s="640"/>
      <c r="S472" s="641"/>
      <c r="T472" s="171"/>
      <c r="U472" s="170"/>
      <c r="V472" s="180"/>
      <c r="W472" s="171"/>
      <c r="X472" s="170"/>
      <c r="Y472" s="180"/>
      <c r="Z472" s="171"/>
      <c r="AA472" s="170"/>
      <c r="AB472" s="177"/>
    </row>
    <row r="473" spans="1:28" ht="12.75" customHeight="1" x14ac:dyDescent="0.2">
      <c r="A473" s="170"/>
      <c r="B473" s="170"/>
      <c r="C473" s="170"/>
      <c r="D473" s="170"/>
      <c r="E473" s="170"/>
      <c r="F473" s="180"/>
      <c r="G473" s="170"/>
      <c r="H473" s="170"/>
      <c r="I473" s="171"/>
      <c r="J473" s="171"/>
      <c r="K473" s="171"/>
      <c r="L473" s="170"/>
      <c r="M473" s="180"/>
      <c r="N473" s="171"/>
      <c r="O473" s="170"/>
      <c r="P473" s="180"/>
      <c r="Q473" s="639"/>
      <c r="R473" s="640"/>
      <c r="S473" s="641"/>
      <c r="T473" s="171"/>
      <c r="U473" s="170"/>
      <c r="V473" s="180"/>
      <c r="W473" s="171"/>
      <c r="X473" s="170"/>
      <c r="Y473" s="180"/>
      <c r="Z473" s="171"/>
      <c r="AA473" s="170"/>
      <c r="AB473" s="177"/>
    </row>
    <row r="474" spans="1:28" ht="12.75" customHeight="1" x14ac:dyDescent="0.2">
      <c r="A474" s="170"/>
      <c r="B474" s="170"/>
      <c r="C474" s="170"/>
      <c r="D474" s="170"/>
      <c r="E474" s="170"/>
      <c r="F474" s="180"/>
      <c r="G474" s="170"/>
      <c r="H474" s="170"/>
      <c r="I474" s="171"/>
      <c r="J474" s="171"/>
      <c r="K474" s="171"/>
      <c r="L474" s="170"/>
      <c r="M474" s="180"/>
      <c r="N474" s="171"/>
      <c r="O474" s="170"/>
      <c r="P474" s="180"/>
      <c r="Q474" s="639"/>
      <c r="R474" s="640"/>
      <c r="S474" s="641"/>
      <c r="T474" s="171"/>
      <c r="U474" s="170"/>
      <c r="V474" s="180"/>
      <c r="W474" s="171"/>
      <c r="X474" s="170"/>
      <c r="Y474" s="180"/>
      <c r="Z474" s="171"/>
      <c r="AA474" s="170"/>
      <c r="AB474" s="177"/>
    </row>
    <row r="475" spans="1:28" ht="12.75" customHeight="1" x14ac:dyDescent="0.2">
      <c r="A475" s="170"/>
      <c r="B475" s="170"/>
      <c r="C475" s="170"/>
      <c r="D475" s="170"/>
      <c r="E475" s="170"/>
      <c r="F475" s="180"/>
      <c r="G475" s="170"/>
      <c r="H475" s="170"/>
      <c r="I475" s="171"/>
      <c r="J475" s="171"/>
      <c r="K475" s="171"/>
      <c r="L475" s="170"/>
      <c r="M475" s="180"/>
      <c r="N475" s="171"/>
      <c r="O475" s="170"/>
      <c r="P475" s="180"/>
      <c r="Q475" s="639"/>
      <c r="R475" s="640"/>
      <c r="S475" s="641"/>
      <c r="T475" s="171"/>
      <c r="U475" s="170"/>
      <c r="V475" s="180"/>
      <c r="W475" s="171"/>
      <c r="X475" s="170"/>
      <c r="Y475" s="180"/>
      <c r="Z475" s="171"/>
      <c r="AA475" s="170"/>
      <c r="AB475" s="177"/>
    </row>
    <row r="476" spans="1:28" ht="12.75" customHeight="1" x14ac:dyDescent="0.2">
      <c r="A476" s="170"/>
      <c r="B476" s="170"/>
      <c r="C476" s="170"/>
      <c r="D476" s="170"/>
      <c r="E476" s="170"/>
      <c r="F476" s="180"/>
      <c r="G476" s="170"/>
      <c r="H476" s="170"/>
      <c r="I476" s="171"/>
      <c r="J476" s="171"/>
      <c r="K476" s="171"/>
      <c r="L476" s="170"/>
      <c r="M476" s="180"/>
      <c r="N476" s="171"/>
      <c r="O476" s="170"/>
      <c r="P476" s="180"/>
      <c r="Q476" s="639"/>
      <c r="R476" s="640"/>
      <c r="S476" s="641"/>
      <c r="T476" s="171"/>
      <c r="U476" s="170"/>
      <c r="V476" s="180"/>
      <c r="W476" s="171"/>
      <c r="X476" s="170"/>
      <c r="Y476" s="180"/>
      <c r="Z476" s="171"/>
      <c r="AA476" s="170"/>
      <c r="AB476" s="177"/>
    </row>
    <row r="477" spans="1:28" ht="12.75" customHeight="1" x14ac:dyDescent="0.2">
      <c r="A477" s="170"/>
      <c r="B477" s="170"/>
      <c r="C477" s="170"/>
      <c r="D477" s="170"/>
      <c r="E477" s="170"/>
      <c r="F477" s="180"/>
      <c r="G477" s="170"/>
      <c r="H477" s="170"/>
      <c r="I477" s="171"/>
      <c r="J477" s="171"/>
      <c r="K477" s="171"/>
      <c r="L477" s="170"/>
      <c r="M477" s="180"/>
      <c r="N477" s="171"/>
      <c r="O477" s="170"/>
      <c r="P477" s="180"/>
      <c r="Q477" s="639"/>
      <c r="R477" s="640"/>
      <c r="S477" s="641"/>
      <c r="T477" s="171"/>
      <c r="U477" s="170"/>
      <c r="V477" s="180"/>
      <c r="W477" s="171"/>
      <c r="X477" s="170"/>
      <c r="Y477" s="180"/>
      <c r="Z477" s="171"/>
      <c r="AA477" s="170"/>
      <c r="AB477" s="177"/>
    </row>
    <row r="478" spans="1:28" ht="12.75" customHeight="1" x14ac:dyDescent="0.2">
      <c r="A478" s="170"/>
      <c r="B478" s="170"/>
      <c r="C478" s="170"/>
      <c r="D478" s="170"/>
      <c r="E478" s="170"/>
      <c r="F478" s="180"/>
      <c r="G478" s="170"/>
      <c r="H478" s="170"/>
      <c r="I478" s="171"/>
      <c r="J478" s="171"/>
      <c r="K478" s="171"/>
      <c r="L478" s="170"/>
      <c r="M478" s="180"/>
      <c r="N478" s="171"/>
      <c r="O478" s="170"/>
      <c r="P478" s="180"/>
      <c r="Q478" s="639"/>
      <c r="R478" s="640"/>
      <c r="S478" s="641"/>
      <c r="T478" s="171"/>
      <c r="U478" s="170"/>
      <c r="V478" s="180"/>
      <c r="W478" s="171"/>
      <c r="X478" s="170"/>
      <c r="Y478" s="180"/>
      <c r="Z478" s="171"/>
      <c r="AA478" s="170"/>
      <c r="AB478" s="177"/>
    </row>
    <row r="479" spans="1:28" ht="12.75" customHeight="1" x14ac:dyDescent="0.2">
      <c r="A479" s="170"/>
      <c r="B479" s="170"/>
      <c r="C479" s="170"/>
      <c r="D479" s="170"/>
      <c r="E479" s="170"/>
      <c r="F479" s="180"/>
      <c r="G479" s="170"/>
      <c r="H479" s="170"/>
      <c r="I479" s="171"/>
      <c r="J479" s="171"/>
      <c r="K479" s="171"/>
      <c r="L479" s="170"/>
      <c r="M479" s="180"/>
      <c r="N479" s="171"/>
      <c r="O479" s="170"/>
      <c r="P479" s="180"/>
      <c r="Q479" s="639"/>
      <c r="R479" s="640"/>
      <c r="S479" s="641"/>
      <c r="T479" s="171"/>
      <c r="U479" s="170"/>
      <c r="V479" s="180"/>
      <c r="W479" s="171"/>
      <c r="X479" s="170"/>
      <c r="Y479" s="180"/>
      <c r="Z479" s="171"/>
      <c r="AA479" s="170"/>
      <c r="AB479" s="177"/>
    </row>
    <row r="480" spans="1:28" ht="12.75" customHeight="1" x14ac:dyDescent="0.2">
      <c r="A480" s="170"/>
      <c r="B480" s="170"/>
      <c r="C480" s="170"/>
      <c r="D480" s="170"/>
      <c r="E480" s="170"/>
      <c r="F480" s="180"/>
      <c r="G480" s="170"/>
      <c r="H480" s="170"/>
      <c r="I480" s="171"/>
      <c r="J480" s="171"/>
      <c r="K480" s="171"/>
      <c r="L480" s="170"/>
      <c r="M480" s="180"/>
      <c r="N480" s="171"/>
      <c r="O480" s="170"/>
      <c r="P480" s="180"/>
      <c r="Q480" s="639"/>
      <c r="R480" s="640"/>
      <c r="S480" s="641"/>
      <c r="T480" s="171"/>
      <c r="U480" s="170"/>
      <c r="V480" s="180"/>
      <c r="W480" s="171"/>
      <c r="X480" s="170"/>
      <c r="Y480" s="180"/>
      <c r="Z480" s="171"/>
      <c r="AA480" s="170"/>
      <c r="AB480" s="177"/>
    </row>
    <row r="481" spans="1:28" ht="12.75" customHeight="1" x14ac:dyDescent="0.2">
      <c r="A481" s="170"/>
      <c r="B481" s="170"/>
      <c r="C481" s="170"/>
      <c r="D481" s="170"/>
      <c r="E481" s="170"/>
      <c r="F481" s="180"/>
      <c r="G481" s="170"/>
      <c r="H481" s="170"/>
      <c r="I481" s="171"/>
      <c r="J481" s="171"/>
      <c r="K481" s="171"/>
      <c r="L481" s="170"/>
      <c r="M481" s="180"/>
      <c r="N481" s="171"/>
      <c r="O481" s="170"/>
      <c r="P481" s="180"/>
      <c r="Q481" s="639"/>
      <c r="R481" s="640"/>
      <c r="S481" s="641"/>
      <c r="T481" s="171"/>
      <c r="U481" s="170"/>
      <c r="V481" s="180"/>
      <c r="W481" s="171"/>
      <c r="X481" s="170"/>
      <c r="Y481" s="180"/>
      <c r="Z481" s="171"/>
      <c r="AA481" s="170"/>
      <c r="AB481" s="177"/>
    </row>
    <row r="482" spans="1:28" ht="12.75" customHeight="1" x14ac:dyDescent="0.2">
      <c r="A482" s="170"/>
      <c r="B482" s="170"/>
      <c r="C482" s="170"/>
      <c r="D482" s="170"/>
      <c r="E482" s="170"/>
      <c r="F482" s="180"/>
      <c r="G482" s="170"/>
      <c r="H482" s="170"/>
      <c r="I482" s="171"/>
      <c r="J482" s="171"/>
      <c r="K482" s="171"/>
      <c r="L482" s="170"/>
      <c r="M482" s="180"/>
      <c r="N482" s="171"/>
      <c r="O482" s="170"/>
      <c r="P482" s="180"/>
      <c r="Q482" s="639"/>
      <c r="R482" s="640"/>
      <c r="S482" s="641"/>
      <c r="T482" s="171"/>
      <c r="U482" s="170"/>
      <c r="V482" s="180"/>
      <c r="W482" s="171"/>
      <c r="X482" s="170"/>
      <c r="Y482" s="180"/>
      <c r="Z482" s="171"/>
      <c r="AA482" s="170"/>
      <c r="AB482" s="177"/>
    </row>
    <row r="483" spans="1:28" ht="12.75" customHeight="1" x14ac:dyDescent="0.2">
      <c r="A483" s="170"/>
      <c r="B483" s="170"/>
      <c r="C483" s="170"/>
      <c r="D483" s="170"/>
      <c r="E483" s="170"/>
      <c r="F483" s="180"/>
      <c r="G483" s="170"/>
      <c r="H483" s="170"/>
      <c r="I483" s="171"/>
      <c r="J483" s="171"/>
      <c r="K483" s="171"/>
      <c r="L483" s="170"/>
      <c r="M483" s="180"/>
      <c r="N483" s="171"/>
      <c r="O483" s="170"/>
      <c r="P483" s="180"/>
      <c r="Q483" s="639"/>
      <c r="R483" s="640"/>
      <c r="S483" s="641"/>
      <c r="T483" s="171"/>
      <c r="U483" s="170"/>
      <c r="V483" s="180"/>
      <c r="W483" s="171"/>
      <c r="X483" s="170"/>
      <c r="Y483" s="180"/>
      <c r="Z483" s="171"/>
      <c r="AA483" s="170"/>
      <c r="AB483" s="177"/>
    </row>
    <row r="484" spans="1:28" ht="12.75" customHeight="1" x14ac:dyDescent="0.2">
      <c r="A484" s="170"/>
      <c r="B484" s="170"/>
      <c r="C484" s="170"/>
      <c r="D484" s="170"/>
      <c r="E484" s="170"/>
      <c r="F484" s="180"/>
      <c r="G484" s="170"/>
      <c r="H484" s="170"/>
      <c r="I484" s="171"/>
      <c r="J484" s="171"/>
      <c r="K484" s="171"/>
      <c r="L484" s="170"/>
      <c r="M484" s="180"/>
      <c r="N484" s="171"/>
      <c r="O484" s="170"/>
      <c r="P484" s="180"/>
      <c r="Q484" s="639"/>
      <c r="R484" s="640"/>
      <c r="S484" s="641"/>
      <c r="T484" s="171"/>
      <c r="U484" s="170"/>
      <c r="V484" s="180"/>
      <c r="W484" s="171"/>
      <c r="X484" s="170"/>
      <c r="Y484" s="180"/>
      <c r="Z484" s="171"/>
      <c r="AA484" s="170"/>
      <c r="AB484" s="177"/>
    </row>
    <row r="485" spans="1:28" ht="12.75" customHeight="1" x14ac:dyDescent="0.2">
      <c r="A485" s="170"/>
      <c r="B485" s="170"/>
      <c r="C485" s="170"/>
      <c r="D485" s="170"/>
      <c r="E485" s="170"/>
      <c r="F485" s="180"/>
      <c r="G485" s="170"/>
      <c r="H485" s="170"/>
      <c r="I485" s="171"/>
      <c r="J485" s="171"/>
      <c r="K485" s="171"/>
      <c r="L485" s="170"/>
      <c r="M485" s="180"/>
      <c r="N485" s="171"/>
      <c r="O485" s="170"/>
      <c r="P485" s="180"/>
      <c r="Q485" s="639"/>
      <c r="R485" s="640"/>
      <c r="S485" s="641"/>
      <c r="T485" s="171"/>
      <c r="U485" s="170"/>
      <c r="V485" s="180"/>
      <c r="W485" s="171"/>
      <c r="X485" s="170"/>
      <c r="Y485" s="180"/>
      <c r="Z485" s="171"/>
      <c r="AA485" s="170"/>
      <c r="AB485" s="177"/>
    </row>
    <row r="486" spans="1:28" ht="12.75" customHeight="1" x14ac:dyDescent="0.2">
      <c r="A486" s="170"/>
      <c r="B486" s="170"/>
      <c r="C486" s="170"/>
      <c r="D486" s="170"/>
      <c r="E486" s="170"/>
      <c r="F486" s="180"/>
      <c r="G486" s="170"/>
      <c r="H486" s="170"/>
      <c r="I486" s="171"/>
      <c r="J486" s="171"/>
      <c r="K486" s="171"/>
      <c r="L486" s="170"/>
      <c r="M486" s="180"/>
      <c r="N486" s="171"/>
      <c r="O486" s="170"/>
      <c r="P486" s="180"/>
      <c r="Q486" s="639"/>
      <c r="R486" s="640"/>
      <c r="S486" s="641"/>
      <c r="T486" s="171"/>
      <c r="U486" s="170"/>
      <c r="V486" s="180"/>
      <c r="W486" s="171"/>
      <c r="X486" s="170"/>
      <c r="Y486" s="180"/>
      <c r="Z486" s="171"/>
      <c r="AA486" s="170"/>
      <c r="AB486" s="177"/>
    </row>
    <row r="487" spans="1:28" ht="12.75" customHeight="1" x14ac:dyDescent="0.2">
      <c r="A487" s="170"/>
      <c r="B487" s="170"/>
      <c r="C487" s="170"/>
      <c r="D487" s="170"/>
      <c r="E487" s="170"/>
      <c r="F487" s="180"/>
      <c r="G487" s="170"/>
      <c r="H487" s="170"/>
      <c r="I487" s="171"/>
      <c r="J487" s="171"/>
      <c r="K487" s="171"/>
      <c r="L487" s="170"/>
      <c r="M487" s="180"/>
      <c r="N487" s="171"/>
      <c r="O487" s="170"/>
      <c r="P487" s="180"/>
      <c r="Q487" s="639"/>
      <c r="R487" s="640"/>
      <c r="S487" s="641"/>
      <c r="T487" s="171"/>
      <c r="U487" s="170"/>
      <c r="V487" s="180"/>
      <c r="W487" s="171"/>
      <c r="X487" s="170"/>
      <c r="Y487" s="180"/>
      <c r="Z487" s="171"/>
      <c r="AA487" s="170"/>
      <c r="AB487" s="177"/>
    </row>
    <row r="488" spans="1:28" ht="12.75" customHeight="1" x14ac:dyDescent="0.2">
      <c r="A488" s="170"/>
      <c r="B488" s="170"/>
      <c r="C488" s="170"/>
      <c r="D488" s="170"/>
      <c r="E488" s="170"/>
      <c r="F488" s="180"/>
      <c r="G488" s="170"/>
      <c r="H488" s="170"/>
      <c r="I488" s="171"/>
      <c r="J488" s="171"/>
      <c r="K488" s="171"/>
      <c r="L488" s="170"/>
      <c r="M488" s="180"/>
      <c r="N488" s="171"/>
      <c r="O488" s="170"/>
      <c r="P488" s="180"/>
      <c r="Q488" s="639"/>
      <c r="R488" s="640"/>
      <c r="S488" s="641"/>
      <c r="T488" s="171"/>
      <c r="U488" s="170"/>
      <c r="V488" s="180"/>
      <c r="W488" s="171"/>
      <c r="X488" s="170"/>
      <c r="Y488" s="180"/>
      <c r="Z488" s="171"/>
      <c r="AA488" s="170"/>
      <c r="AB488" s="177"/>
    </row>
    <row r="489" spans="1:28" ht="12.75" customHeight="1" x14ac:dyDescent="0.2">
      <c r="A489" s="170"/>
      <c r="B489" s="170"/>
      <c r="C489" s="170"/>
      <c r="D489" s="170"/>
      <c r="E489" s="170"/>
      <c r="F489" s="180"/>
      <c r="G489" s="170"/>
      <c r="H489" s="170"/>
      <c r="I489" s="171"/>
      <c r="J489" s="171"/>
      <c r="K489" s="171"/>
      <c r="L489" s="170"/>
      <c r="M489" s="180"/>
      <c r="N489" s="171"/>
      <c r="O489" s="170"/>
      <c r="P489" s="180"/>
      <c r="Q489" s="639"/>
      <c r="R489" s="640"/>
      <c r="S489" s="641"/>
      <c r="T489" s="171"/>
      <c r="U489" s="170"/>
      <c r="V489" s="180"/>
      <c r="W489" s="171"/>
      <c r="X489" s="170"/>
      <c r="Y489" s="180"/>
      <c r="Z489" s="171"/>
      <c r="AA489" s="170"/>
      <c r="AB489" s="177"/>
    </row>
    <row r="490" spans="1:28" ht="12.75" customHeight="1" x14ac:dyDescent="0.2">
      <c r="A490" s="170"/>
      <c r="B490" s="170"/>
      <c r="C490" s="170"/>
      <c r="D490" s="170"/>
      <c r="E490" s="170"/>
      <c r="F490" s="180"/>
      <c r="G490" s="170"/>
      <c r="H490" s="170"/>
      <c r="I490" s="171"/>
      <c r="J490" s="171"/>
      <c r="K490" s="171"/>
      <c r="L490" s="170"/>
      <c r="M490" s="180"/>
      <c r="N490" s="171"/>
      <c r="O490" s="170"/>
      <c r="P490" s="180"/>
      <c r="Q490" s="639"/>
      <c r="R490" s="640"/>
      <c r="S490" s="641"/>
      <c r="T490" s="171"/>
      <c r="U490" s="170"/>
      <c r="V490" s="180"/>
      <c r="W490" s="171"/>
      <c r="X490" s="170"/>
      <c r="Y490" s="180"/>
      <c r="Z490" s="171"/>
      <c r="AA490" s="170"/>
      <c r="AB490" s="177"/>
    </row>
    <row r="491" spans="1:28" ht="12.75" customHeight="1" x14ac:dyDescent="0.2">
      <c r="A491" s="170"/>
      <c r="B491" s="170"/>
      <c r="C491" s="170"/>
      <c r="D491" s="170"/>
      <c r="E491" s="170"/>
      <c r="F491" s="180"/>
      <c r="G491" s="170"/>
      <c r="H491" s="170"/>
      <c r="I491" s="171"/>
      <c r="J491" s="171"/>
      <c r="K491" s="171"/>
      <c r="L491" s="170"/>
      <c r="M491" s="180"/>
      <c r="N491" s="171"/>
      <c r="O491" s="170"/>
      <c r="P491" s="180"/>
      <c r="Q491" s="639"/>
      <c r="R491" s="640"/>
      <c r="S491" s="641"/>
      <c r="T491" s="171"/>
      <c r="U491" s="170"/>
      <c r="V491" s="180"/>
      <c r="W491" s="171"/>
      <c r="X491" s="170"/>
      <c r="Y491" s="180"/>
      <c r="Z491" s="171"/>
      <c r="AA491" s="170"/>
      <c r="AB491" s="177"/>
    </row>
    <row r="492" spans="1:28" ht="12.75" customHeight="1" x14ac:dyDescent="0.2">
      <c r="A492" s="170"/>
      <c r="B492" s="170"/>
      <c r="C492" s="170"/>
      <c r="D492" s="170"/>
      <c r="E492" s="170"/>
      <c r="F492" s="180"/>
      <c r="G492" s="170"/>
      <c r="H492" s="170"/>
      <c r="I492" s="171"/>
      <c r="J492" s="171"/>
      <c r="K492" s="171"/>
      <c r="L492" s="170"/>
      <c r="M492" s="180"/>
      <c r="N492" s="171"/>
      <c r="O492" s="170"/>
      <c r="P492" s="180"/>
      <c r="Q492" s="639"/>
      <c r="R492" s="640"/>
      <c r="S492" s="641"/>
      <c r="T492" s="171"/>
      <c r="U492" s="170"/>
      <c r="V492" s="180"/>
      <c r="W492" s="171"/>
      <c r="X492" s="170"/>
      <c r="Y492" s="180"/>
      <c r="Z492" s="171"/>
      <c r="AA492" s="170"/>
      <c r="AB492" s="177"/>
    </row>
    <row r="493" spans="1:28" ht="12.75" customHeight="1" x14ac:dyDescent="0.2">
      <c r="A493" s="170"/>
      <c r="B493" s="170"/>
      <c r="C493" s="170"/>
      <c r="D493" s="170"/>
      <c r="E493" s="170"/>
      <c r="F493" s="180"/>
      <c r="G493" s="170"/>
      <c r="H493" s="170"/>
      <c r="I493" s="171"/>
      <c r="J493" s="171"/>
      <c r="K493" s="171"/>
      <c r="L493" s="170"/>
      <c r="M493" s="180"/>
      <c r="N493" s="171"/>
      <c r="O493" s="170"/>
      <c r="P493" s="180"/>
      <c r="Q493" s="639"/>
      <c r="R493" s="640"/>
      <c r="S493" s="641"/>
      <c r="T493" s="171"/>
      <c r="U493" s="170"/>
      <c r="V493" s="180"/>
      <c r="W493" s="171"/>
      <c r="X493" s="170"/>
      <c r="Y493" s="180"/>
      <c r="Z493" s="171"/>
      <c r="AA493" s="170"/>
      <c r="AB493" s="177"/>
    </row>
    <row r="494" spans="1:28" ht="12.75" customHeight="1" x14ac:dyDescent="0.2">
      <c r="A494" s="170"/>
      <c r="B494" s="170"/>
      <c r="C494" s="170"/>
      <c r="D494" s="170"/>
      <c r="E494" s="170"/>
      <c r="F494" s="180"/>
      <c r="G494" s="170"/>
      <c r="H494" s="170"/>
      <c r="I494" s="171"/>
      <c r="J494" s="171"/>
      <c r="K494" s="171"/>
      <c r="L494" s="170"/>
      <c r="M494" s="180"/>
      <c r="N494" s="171"/>
      <c r="O494" s="170"/>
      <c r="P494" s="180"/>
      <c r="Q494" s="639"/>
      <c r="R494" s="640"/>
      <c r="S494" s="641"/>
      <c r="T494" s="171"/>
      <c r="U494" s="170"/>
      <c r="V494" s="180"/>
      <c r="W494" s="171"/>
      <c r="X494" s="170"/>
      <c r="Y494" s="180"/>
      <c r="Z494" s="171"/>
      <c r="AA494" s="170"/>
      <c r="AB494" s="177"/>
    </row>
    <row r="495" spans="1:28" ht="12.75" customHeight="1" x14ac:dyDescent="0.2">
      <c r="A495" s="170"/>
      <c r="B495" s="170"/>
      <c r="C495" s="170"/>
      <c r="D495" s="170"/>
      <c r="E495" s="170"/>
      <c r="F495" s="180"/>
      <c r="G495" s="170"/>
      <c r="H495" s="170"/>
      <c r="I495" s="171"/>
      <c r="J495" s="171"/>
      <c r="K495" s="171"/>
      <c r="L495" s="170"/>
      <c r="M495" s="180"/>
      <c r="N495" s="171"/>
      <c r="O495" s="170"/>
      <c r="P495" s="180"/>
      <c r="Q495" s="639"/>
      <c r="R495" s="640"/>
      <c r="S495" s="641"/>
      <c r="T495" s="171"/>
      <c r="U495" s="170"/>
      <c r="V495" s="180"/>
      <c r="W495" s="171"/>
      <c r="X495" s="170"/>
      <c r="Y495" s="180"/>
      <c r="Z495" s="171"/>
      <c r="AA495" s="170"/>
      <c r="AB495" s="177"/>
    </row>
    <row r="496" spans="1:28" ht="12.75" customHeight="1" x14ac:dyDescent="0.2">
      <c r="A496" s="170"/>
      <c r="B496" s="170"/>
      <c r="C496" s="170"/>
      <c r="D496" s="170"/>
      <c r="E496" s="170"/>
      <c r="F496" s="180"/>
      <c r="G496" s="170"/>
      <c r="H496" s="170"/>
      <c r="I496" s="171"/>
      <c r="J496" s="171"/>
      <c r="K496" s="171"/>
      <c r="L496" s="170"/>
      <c r="M496" s="180"/>
      <c r="N496" s="171"/>
      <c r="O496" s="170"/>
      <c r="P496" s="180"/>
      <c r="Q496" s="639"/>
      <c r="R496" s="640"/>
      <c r="S496" s="641"/>
      <c r="T496" s="171"/>
      <c r="U496" s="170"/>
      <c r="V496" s="180"/>
      <c r="W496" s="171"/>
      <c r="X496" s="170"/>
      <c r="Y496" s="180"/>
      <c r="Z496" s="171"/>
      <c r="AA496" s="170"/>
      <c r="AB496" s="177"/>
    </row>
    <row r="497" spans="1:28" ht="12.75" customHeight="1" x14ac:dyDescent="0.2">
      <c r="A497" s="170"/>
      <c r="B497" s="170"/>
      <c r="C497" s="170"/>
      <c r="D497" s="170"/>
      <c r="E497" s="170"/>
      <c r="F497" s="180"/>
      <c r="G497" s="170"/>
      <c r="H497" s="170"/>
      <c r="I497" s="171"/>
      <c r="J497" s="171"/>
      <c r="K497" s="171"/>
      <c r="L497" s="170"/>
      <c r="M497" s="180"/>
      <c r="N497" s="171"/>
      <c r="O497" s="170"/>
      <c r="P497" s="180"/>
      <c r="Q497" s="639"/>
      <c r="R497" s="640"/>
      <c r="S497" s="641"/>
      <c r="T497" s="171"/>
      <c r="U497" s="170"/>
      <c r="V497" s="180"/>
      <c r="W497" s="171"/>
      <c r="X497" s="170"/>
      <c r="Y497" s="180"/>
      <c r="Z497" s="171"/>
      <c r="AA497" s="170"/>
      <c r="AB497" s="177"/>
    </row>
    <row r="498" spans="1:28" ht="12.75" customHeight="1" x14ac:dyDescent="0.2">
      <c r="A498" s="170"/>
      <c r="B498" s="170"/>
      <c r="C498" s="170"/>
      <c r="D498" s="170"/>
      <c r="E498" s="170"/>
      <c r="F498" s="180"/>
      <c r="G498" s="170"/>
      <c r="H498" s="170"/>
      <c r="I498" s="171"/>
      <c r="J498" s="171"/>
      <c r="K498" s="171"/>
      <c r="L498" s="170"/>
      <c r="M498" s="180"/>
      <c r="N498" s="171"/>
      <c r="O498" s="170"/>
      <c r="P498" s="180"/>
      <c r="Q498" s="639"/>
      <c r="R498" s="640"/>
      <c r="S498" s="641"/>
      <c r="T498" s="171"/>
      <c r="U498" s="170"/>
      <c r="V498" s="180"/>
      <c r="W498" s="171"/>
      <c r="X498" s="170"/>
      <c r="Y498" s="180"/>
      <c r="Z498" s="171"/>
      <c r="AA498" s="170"/>
      <c r="AB498" s="177"/>
    </row>
    <row r="499" spans="1:28" ht="12.75" hidden="1" customHeight="1" x14ac:dyDescent="0.2">
      <c r="A499" s="170"/>
      <c r="B499" s="173" t="s">
        <v>65</v>
      </c>
      <c r="C499" s="170"/>
      <c r="D499" s="170"/>
      <c r="E499" s="170"/>
      <c r="F499" s="180"/>
      <c r="G499" s="170"/>
      <c r="H499" s="170"/>
      <c r="I499" s="171"/>
      <c r="J499" s="171"/>
      <c r="K499" s="171"/>
      <c r="L499" s="170"/>
      <c r="M499" s="180"/>
      <c r="N499" s="171"/>
      <c r="O499" s="170"/>
      <c r="P499" s="180"/>
      <c r="Q499" s="639"/>
      <c r="R499" s="640"/>
      <c r="S499" s="641"/>
      <c r="T499" s="171"/>
      <c r="U499" s="170"/>
      <c r="V499" s="180"/>
      <c r="W499" s="171"/>
      <c r="X499" s="170"/>
      <c r="Y499" s="180"/>
      <c r="Z499" s="171"/>
      <c r="AA499" s="170"/>
      <c r="AB499" s="177"/>
    </row>
    <row r="500" spans="1:28" ht="12.75" hidden="1" customHeight="1" x14ac:dyDescent="0.2">
      <c r="A500" s="170"/>
      <c r="B500" s="173" t="s">
        <v>67</v>
      </c>
      <c r="C500" s="170"/>
      <c r="D500" s="170"/>
      <c r="E500" s="170"/>
      <c r="F500" s="180"/>
      <c r="G500" s="170"/>
      <c r="H500" s="170"/>
      <c r="I500" s="171"/>
      <c r="J500" s="171"/>
      <c r="K500" s="171"/>
      <c r="L500" s="170"/>
      <c r="M500" s="180"/>
      <c r="N500" s="171"/>
      <c r="O500" s="170"/>
      <c r="P500" s="180"/>
      <c r="Q500" s="639"/>
      <c r="R500" s="640"/>
      <c r="S500" s="641"/>
      <c r="T500" s="171"/>
      <c r="U500" s="170"/>
      <c r="V500" s="180"/>
      <c r="W500" s="171"/>
      <c r="X500" s="170"/>
      <c r="Y500" s="180"/>
      <c r="Z500" s="171"/>
      <c r="AA500" s="170"/>
      <c r="AB500" s="177"/>
    </row>
    <row r="501" spans="1:28" ht="12.75" hidden="1" customHeight="1" x14ac:dyDescent="0.2">
      <c r="A501" s="170"/>
      <c r="B501" s="173" t="s">
        <v>69</v>
      </c>
      <c r="C501" s="170"/>
      <c r="D501" s="170"/>
      <c r="E501" s="170"/>
      <c r="F501" s="180"/>
      <c r="G501" s="170"/>
      <c r="H501" s="170"/>
      <c r="I501" s="171"/>
      <c r="J501" s="171"/>
      <c r="K501" s="171"/>
      <c r="L501" s="170"/>
      <c r="M501" s="180"/>
      <c r="N501" s="171"/>
      <c r="O501" s="170"/>
      <c r="P501" s="180"/>
      <c r="Q501" s="639"/>
      <c r="R501" s="640"/>
      <c r="S501" s="641"/>
      <c r="T501" s="171"/>
      <c r="U501" s="170"/>
      <c r="V501" s="180"/>
      <c r="W501" s="171"/>
      <c r="X501" s="170"/>
      <c r="Y501" s="180"/>
      <c r="Z501" s="171"/>
      <c r="AA501" s="170"/>
      <c r="AB501" s="177"/>
    </row>
    <row r="502" spans="1:28" ht="12.75" hidden="1" customHeight="1" x14ac:dyDescent="0.2">
      <c r="A502" s="170"/>
      <c r="B502" s="173" t="s">
        <v>71</v>
      </c>
      <c r="C502" s="170"/>
      <c r="D502" s="170"/>
      <c r="E502" s="170"/>
      <c r="F502" s="180"/>
      <c r="G502" s="170"/>
      <c r="H502" s="170"/>
      <c r="I502" s="171"/>
      <c r="J502" s="171"/>
      <c r="K502" s="171"/>
      <c r="L502" s="170"/>
      <c r="M502" s="180"/>
      <c r="N502" s="171"/>
      <c r="O502" s="170"/>
      <c r="P502" s="180"/>
      <c r="Q502" s="639"/>
      <c r="R502" s="640"/>
      <c r="S502" s="641"/>
      <c r="T502" s="171"/>
      <c r="U502" s="170"/>
      <c r="V502" s="180"/>
      <c r="W502" s="171"/>
      <c r="X502" s="170"/>
      <c r="Y502" s="180"/>
      <c r="Z502" s="171"/>
      <c r="AA502" s="170"/>
      <c r="AB502" s="177"/>
    </row>
    <row r="503" spans="1:28" ht="12.75" hidden="1" customHeight="1" x14ac:dyDescent="0.2">
      <c r="A503" s="170"/>
      <c r="B503" s="173" t="s">
        <v>73</v>
      </c>
      <c r="C503" s="170"/>
      <c r="D503" s="170"/>
      <c r="E503" s="170"/>
      <c r="F503" s="180"/>
      <c r="G503" s="170"/>
      <c r="H503" s="170"/>
      <c r="I503" s="171"/>
      <c r="J503" s="171"/>
      <c r="K503" s="171"/>
      <c r="L503" s="170"/>
      <c r="M503" s="180"/>
      <c r="N503" s="171"/>
      <c r="O503" s="170"/>
      <c r="P503" s="180"/>
      <c r="Q503" s="639"/>
      <c r="R503" s="640"/>
      <c r="S503" s="641"/>
      <c r="T503" s="171"/>
      <c r="U503" s="170"/>
      <c r="V503" s="180"/>
      <c r="W503" s="171"/>
      <c r="X503" s="170"/>
      <c r="Y503" s="180"/>
      <c r="Z503" s="171"/>
      <c r="AA503" s="170"/>
      <c r="AB503" s="177"/>
    </row>
    <row r="504" spans="1:28" ht="12.75" hidden="1" customHeight="1" x14ac:dyDescent="0.2">
      <c r="A504" s="170"/>
      <c r="B504" s="173" t="s">
        <v>75</v>
      </c>
      <c r="C504" s="170"/>
      <c r="D504" s="170"/>
      <c r="E504" s="170"/>
      <c r="F504" s="180"/>
      <c r="G504" s="170"/>
      <c r="H504" s="170"/>
      <c r="I504" s="171"/>
      <c r="J504" s="171"/>
      <c r="K504" s="171"/>
      <c r="L504" s="170"/>
      <c r="M504" s="180"/>
      <c r="N504" s="171"/>
      <c r="O504" s="170"/>
      <c r="P504" s="180"/>
      <c r="Q504" s="639"/>
      <c r="R504" s="640"/>
      <c r="S504" s="641"/>
      <c r="T504" s="171"/>
      <c r="U504" s="170"/>
      <c r="V504" s="180"/>
      <c r="W504" s="171"/>
      <c r="X504" s="170"/>
      <c r="Y504" s="180"/>
      <c r="Z504" s="171"/>
      <c r="AA504" s="170"/>
      <c r="AB504" s="177"/>
    </row>
    <row r="505" spans="1:28" ht="12.75" hidden="1" customHeight="1" x14ac:dyDescent="0.2">
      <c r="A505" s="170"/>
      <c r="B505" s="173" t="s">
        <v>77</v>
      </c>
      <c r="C505" s="170"/>
      <c r="D505" s="170"/>
      <c r="E505" s="170"/>
      <c r="F505" s="180"/>
      <c r="G505" s="170"/>
      <c r="H505" s="170"/>
      <c r="I505" s="171"/>
      <c r="J505" s="171"/>
      <c r="K505" s="171"/>
      <c r="L505" s="170"/>
      <c r="M505" s="180"/>
      <c r="N505" s="171"/>
      <c r="O505" s="170"/>
      <c r="P505" s="180"/>
      <c r="Q505" s="639"/>
      <c r="R505" s="640"/>
      <c r="S505" s="641"/>
      <c r="T505" s="171"/>
      <c r="U505" s="170"/>
      <c r="V505" s="180"/>
      <c r="W505" s="171"/>
      <c r="X505" s="170"/>
      <c r="Y505" s="180"/>
      <c r="Z505" s="171"/>
      <c r="AA505" s="170"/>
      <c r="AB505" s="177"/>
    </row>
    <row r="506" spans="1:28" ht="12.75" hidden="1" customHeight="1" x14ac:dyDescent="0.2">
      <c r="A506" s="170"/>
      <c r="B506" s="173" t="s">
        <v>79</v>
      </c>
      <c r="C506" s="170"/>
      <c r="D506" s="170"/>
      <c r="E506" s="170"/>
      <c r="F506" s="180"/>
      <c r="G506" s="170"/>
      <c r="H506" s="170"/>
      <c r="I506" s="171"/>
      <c r="J506" s="171"/>
      <c r="K506" s="171"/>
      <c r="L506" s="170"/>
      <c r="M506" s="180"/>
      <c r="N506" s="171"/>
      <c r="O506" s="170"/>
      <c r="P506" s="180"/>
      <c r="Q506" s="639"/>
      <c r="R506" s="640"/>
      <c r="S506" s="641"/>
      <c r="T506" s="171"/>
      <c r="U506" s="170"/>
      <c r="V506" s="180"/>
      <c r="W506" s="171"/>
      <c r="X506" s="170"/>
      <c r="Y506" s="180"/>
      <c r="Z506" s="171"/>
      <c r="AA506" s="170"/>
      <c r="AB506" s="177"/>
    </row>
    <row r="507" spans="1:28" ht="12.75" hidden="1" customHeight="1" x14ac:dyDescent="0.2">
      <c r="A507" s="170"/>
      <c r="B507" s="173" t="s">
        <v>81</v>
      </c>
      <c r="C507" s="170"/>
      <c r="D507" s="170"/>
      <c r="E507" s="170"/>
      <c r="F507" s="180"/>
      <c r="G507" s="170"/>
      <c r="H507" s="170"/>
      <c r="I507" s="171"/>
      <c r="J507" s="171"/>
      <c r="K507" s="171"/>
      <c r="L507" s="170"/>
      <c r="M507" s="180"/>
      <c r="N507" s="171"/>
      <c r="O507" s="170"/>
      <c r="P507" s="180"/>
      <c r="Q507" s="639"/>
      <c r="R507" s="640"/>
      <c r="S507" s="641"/>
      <c r="T507" s="171"/>
      <c r="U507" s="170"/>
      <c r="V507" s="180"/>
      <c r="W507" s="171"/>
      <c r="X507" s="170"/>
      <c r="Y507" s="180"/>
      <c r="Z507" s="171"/>
      <c r="AA507" s="170"/>
      <c r="AB507" s="177"/>
    </row>
    <row r="508" spans="1:28" ht="12.75" hidden="1" customHeight="1" x14ac:dyDescent="0.2">
      <c r="A508" s="170"/>
      <c r="B508" s="173" t="s">
        <v>83</v>
      </c>
      <c r="C508" s="170"/>
      <c r="D508" s="170"/>
      <c r="E508" s="170"/>
      <c r="F508" s="180"/>
      <c r="G508" s="170"/>
      <c r="H508" s="170"/>
      <c r="I508" s="171"/>
      <c r="J508" s="171"/>
      <c r="K508" s="171"/>
      <c r="L508" s="170"/>
      <c r="M508" s="180"/>
      <c r="N508" s="171"/>
      <c r="O508" s="170"/>
      <c r="P508" s="180"/>
      <c r="Q508" s="639"/>
      <c r="R508" s="640"/>
      <c r="S508" s="641"/>
      <c r="T508" s="171"/>
      <c r="U508" s="170"/>
      <c r="V508" s="180"/>
      <c r="W508" s="171"/>
      <c r="X508" s="170"/>
      <c r="Y508" s="180"/>
      <c r="Z508" s="171"/>
      <c r="AA508" s="170"/>
      <c r="AB508" s="177"/>
    </row>
    <row r="509" spans="1:28" ht="12.75" hidden="1" customHeight="1" x14ac:dyDescent="0.2">
      <c r="A509" s="170"/>
      <c r="B509" s="173" t="s">
        <v>85</v>
      </c>
      <c r="C509" s="170"/>
      <c r="D509" s="170"/>
      <c r="E509" s="170"/>
      <c r="F509" s="180"/>
      <c r="G509" s="170"/>
      <c r="H509" s="170"/>
      <c r="I509" s="171"/>
      <c r="J509" s="171"/>
      <c r="K509" s="171"/>
      <c r="L509" s="170"/>
      <c r="M509" s="180"/>
      <c r="N509" s="171"/>
      <c r="O509" s="170"/>
      <c r="P509" s="180"/>
      <c r="Q509" s="639"/>
      <c r="R509" s="640"/>
      <c r="S509" s="641"/>
      <c r="T509" s="171"/>
      <c r="U509" s="170"/>
      <c r="V509" s="180"/>
      <c r="W509" s="171"/>
      <c r="X509" s="170"/>
      <c r="Y509" s="180"/>
      <c r="Z509" s="171"/>
      <c r="AA509" s="170"/>
      <c r="AB509" s="177"/>
    </row>
    <row r="510" spans="1:28" ht="12.75" hidden="1" customHeight="1" x14ac:dyDescent="0.2">
      <c r="A510" s="170"/>
      <c r="B510" s="173" t="s">
        <v>89</v>
      </c>
      <c r="C510" s="170"/>
      <c r="D510" s="170"/>
      <c r="E510" s="170"/>
      <c r="F510" s="180"/>
      <c r="G510" s="170"/>
      <c r="H510" s="170"/>
      <c r="I510" s="171"/>
      <c r="J510" s="171"/>
      <c r="K510" s="171"/>
      <c r="L510" s="170"/>
      <c r="M510" s="180"/>
      <c r="N510" s="171"/>
      <c r="O510" s="170"/>
      <c r="P510" s="180"/>
      <c r="Q510" s="639"/>
      <c r="R510" s="640"/>
      <c r="S510" s="641"/>
      <c r="T510" s="171"/>
      <c r="U510" s="170"/>
      <c r="V510" s="180"/>
      <c r="W510" s="171"/>
      <c r="X510" s="170"/>
      <c r="Y510" s="180"/>
      <c r="Z510" s="171"/>
      <c r="AA510" s="170"/>
      <c r="AB510" s="177"/>
    </row>
    <row r="511" spans="1:28" ht="12.75" hidden="1" customHeight="1" x14ac:dyDescent="0.2">
      <c r="A511" s="170"/>
      <c r="B511" s="173" t="s">
        <v>91</v>
      </c>
      <c r="C511" s="170"/>
      <c r="D511" s="170"/>
      <c r="E511" s="170"/>
      <c r="F511" s="180"/>
      <c r="G511" s="170"/>
      <c r="H511" s="170"/>
      <c r="I511" s="171"/>
      <c r="J511" s="171"/>
      <c r="K511" s="171"/>
      <c r="L511" s="170"/>
      <c r="M511" s="180"/>
      <c r="N511" s="171"/>
      <c r="O511" s="170"/>
      <c r="P511" s="180"/>
      <c r="Q511" s="639"/>
      <c r="R511" s="640"/>
      <c r="S511" s="641"/>
      <c r="T511" s="171"/>
      <c r="U511" s="170"/>
      <c r="V511" s="180"/>
      <c r="W511" s="171"/>
      <c r="X511" s="170"/>
      <c r="Y511" s="180"/>
      <c r="Z511" s="171"/>
      <c r="AA511" s="170"/>
      <c r="AB511" s="177"/>
    </row>
    <row r="512" spans="1:28" ht="12.75" customHeight="1" x14ac:dyDescent="0.2">
      <c r="A512" s="170"/>
      <c r="B512" s="170"/>
      <c r="C512" s="170"/>
      <c r="D512" s="170"/>
      <c r="E512" s="170"/>
      <c r="F512" s="180"/>
      <c r="G512" s="170"/>
      <c r="H512" s="170"/>
      <c r="I512" s="171"/>
      <c r="J512" s="171"/>
      <c r="K512" s="171"/>
      <c r="L512" s="170"/>
      <c r="M512" s="180"/>
      <c r="N512" s="171"/>
      <c r="O512" s="170"/>
      <c r="P512" s="180"/>
      <c r="Q512" s="639"/>
      <c r="R512" s="640"/>
      <c r="S512" s="641"/>
      <c r="T512" s="171"/>
      <c r="U512" s="170"/>
      <c r="V512" s="180"/>
      <c r="W512" s="171"/>
      <c r="X512" s="170"/>
      <c r="Y512" s="180"/>
      <c r="Z512" s="171"/>
      <c r="AA512" s="170"/>
      <c r="AB512" s="177"/>
    </row>
    <row r="513" spans="1:28" ht="12.75" customHeight="1" x14ac:dyDescent="0.2">
      <c r="A513" s="170"/>
      <c r="B513" s="170"/>
      <c r="C513" s="170"/>
      <c r="D513" s="170"/>
      <c r="E513" s="170"/>
      <c r="F513" s="180"/>
      <c r="G513" s="170"/>
      <c r="H513" s="170"/>
      <c r="I513" s="171"/>
      <c r="J513" s="171"/>
      <c r="K513" s="171"/>
      <c r="L513" s="170"/>
      <c r="M513" s="180"/>
      <c r="N513" s="171"/>
      <c r="O513" s="170"/>
      <c r="P513" s="180"/>
      <c r="Q513" s="639"/>
      <c r="R513" s="640"/>
      <c r="S513" s="641"/>
      <c r="T513" s="171"/>
      <c r="U513" s="170"/>
      <c r="V513" s="180"/>
      <c r="W513" s="171"/>
      <c r="X513" s="170"/>
      <c r="Y513" s="180"/>
      <c r="Z513" s="171"/>
      <c r="AA513" s="170"/>
      <c r="AB513" s="177"/>
    </row>
    <row r="514" spans="1:28" ht="12.75" customHeight="1" x14ac:dyDescent="0.2">
      <c r="A514" s="170"/>
      <c r="B514" s="170"/>
      <c r="C514" s="170"/>
      <c r="D514" s="170"/>
      <c r="E514" s="170"/>
      <c r="F514" s="180"/>
      <c r="G514" s="170"/>
      <c r="H514" s="170"/>
      <c r="I514" s="171"/>
      <c r="J514" s="171"/>
      <c r="K514" s="171"/>
      <c r="L514" s="170"/>
      <c r="M514" s="180"/>
      <c r="N514" s="171"/>
      <c r="O514" s="170"/>
      <c r="P514" s="180"/>
      <c r="Q514" s="639"/>
      <c r="R514" s="640"/>
      <c r="S514" s="641"/>
      <c r="T514" s="171"/>
      <c r="U514" s="170"/>
      <c r="V514" s="180"/>
      <c r="W514" s="171"/>
      <c r="X514" s="170"/>
      <c r="Y514" s="180"/>
      <c r="Z514" s="171"/>
      <c r="AA514" s="170"/>
      <c r="AB514" s="177"/>
    </row>
    <row r="515" spans="1:28" ht="12.75" customHeight="1" x14ac:dyDescent="0.2">
      <c r="A515" s="170"/>
      <c r="B515" s="170"/>
      <c r="C515" s="170"/>
      <c r="D515" s="170"/>
      <c r="E515" s="170"/>
      <c r="F515" s="180"/>
      <c r="G515" s="170"/>
      <c r="H515" s="170"/>
      <c r="I515" s="171"/>
      <c r="J515" s="171"/>
      <c r="K515" s="171"/>
      <c r="L515" s="170"/>
      <c r="M515" s="180"/>
      <c r="N515" s="171"/>
      <c r="O515" s="170"/>
      <c r="P515" s="180"/>
      <c r="Q515" s="639"/>
      <c r="R515" s="640"/>
      <c r="S515" s="641"/>
      <c r="T515" s="171"/>
      <c r="U515" s="170"/>
      <c r="V515" s="180"/>
      <c r="W515" s="171"/>
      <c r="X515" s="170"/>
      <c r="Y515" s="180"/>
      <c r="Z515" s="171"/>
      <c r="AA515" s="170"/>
      <c r="AB515" s="177"/>
    </row>
    <row r="516" spans="1:28" ht="12.75" customHeight="1" x14ac:dyDescent="0.2">
      <c r="A516" s="170"/>
      <c r="B516" s="170"/>
      <c r="C516" s="170"/>
      <c r="D516" s="170"/>
      <c r="E516" s="170"/>
      <c r="F516" s="180"/>
      <c r="G516" s="170"/>
      <c r="H516" s="170"/>
      <c r="I516" s="171"/>
      <c r="J516" s="171"/>
      <c r="K516" s="171"/>
      <c r="L516" s="170"/>
      <c r="M516" s="180"/>
      <c r="N516" s="171"/>
      <c r="O516" s="170"/>
      <c r="P516" s="180"/>
      <c r="Q516" s="639"/>
      <c r="R516" s="640"/>
      <c r="S516" s="641"/>
      <c r="T516" s="171"/>
      <c r="U516" s="170"/>
      <c r="V516" s="180"/>
      <c r="W516" s="171"/>
      <c r="X516" s="170"/>
      <c r="Y516" s="180"/>
      <c r="Z516" s="171"/>
      <c r="AA516" s="170"/>
      <c r="AB516" s="177"/>
    </row>
    <row r="517" spans="1:28" ht="12.75" customHeight="1" x14ac:dyDescent="0.2">
      <c r="A517" s="170"/>
      <c r="B517" s="170"/>
      <c r="C517" s="170"/>
      <c r="D517" s="170"/>
      <c r="E517" s="170"/>
      <c r="F517" s="180"/>
      <c r="G517" s="170"/>
      <c r="H517" s="170"/>
      <c r="I517" s="171"/>
      <c r="J517" s="171"/>
      <c r="K517" s="171"/>
      <c r="L517" s="170"/>
      <c r="M517" s="180"/>
      <c r="N517" s="171"/>
      <c r="O517" s="170"/>
      <c r="P517" s="180"/>
      <c r="Q517" s="639"/>
      <c r="R517" s="640"/>
      <c r="S517" s="641"/>
      <c r="T517" s="171"/>
      <c r="U517" s="170"/>
      <c r="V517" s="180"/>
      <c r="W517" s="171"/>
      <c r="X517" s="170"/>
      <c r="Y517" s="180"/>
      <c r="Z517" s="171"/>
      <c r="AA517" s="170"/>
      <c r="AB517" s="177"/>
    </row>
    <row r="518" spans="1:28" ht="12.75" customHeight="1" x14ac:dyDescent="0.2">
      <c r="A518" s="170"/>
      <c r="B518" s="170"/>
      <c r="C518" s="170"/>
      <c r="D518" s="170"/>
      <c r="E518" s="170"/>
      <c r="F518" s="180"/>
      <c r="G518" s="170"/>
      <c r="H518" s="170"/>
      <c r="I518" s="171"/>
      <c r="J518" s="171"/>
      <c r="K518" s="171"/>
      <c r="L518" s="170"/>
      <c r="M518" s="180"/>
      <c r="N518" s="171"/>
      <c r="O518" s="170"/>
      <c r="P518" s="180"/>
      <c r="Q518" s="639"/>
      <c r="R518" s="640"/>
      <c r="S518" s="641"/>
      <c r="T518" s="171"/>
      <c r="U518" s="170"/>
      <c r="V518" s="180"/>
      <c r="W518" s="171"/>
      <c r="X518" s="170"/>
      <c r="Y518" s="180"/>
      <c r="Z518" s="171"/>
      <c r="AA518" s="170"/>
      <c r="AB518" s="177"/>
    </row>
    <row r="519" spans="1:28" ht="12.75" customHeight="1" x14ac:dyDescent="0.2">
      <c r="A519" s="170"/>
      <c r="B519" s="170"/>
      <c r="C519" s="170"/>
      <c r="D519" s="170"/>
      <c r="E519" s="170"/>
      <c r="F519" s="180"/>
      <c r="G519" s="170"/>
      <c r="H519" s="170"/>
      <c r="I519" s="171"/>
      <c r="J519" s="171"/>
      <c r="K519" s="171"/>
      <c r="L519" s="170"/>
      <c r="M519" s="180"/>
      <c r="N519" s="171"/>
      <c r="O519" s="170"/>
      <c r="P519" s="180"/>
      <c r="Q519" s="639"/>
      <c r="R519" s="640"/>
      <c r="S519" s="641"/>
      <c r="T519" s="171"/>
      <c r="U519" s="170"/>
      <c r="V519" s="180"/>
      <c r="W519" s="171"/>
      <c r="X519" s="170"/>
      <c r="Y519" s="180"/>
      <c r="Z519" s="171"/>
      <c r="AA519" s="170"/>
      <c r="AB519" s="177"/>
    </row>
    <row r="520" spans="1:28" ht="12.75" customHeight="1" x14ac:dyDescent="0.2">
      <c r="A520" s="170"/>
      <c r="B520" s="170"/>
      <c r="C520" s="170"/>
      <c r="D520" s="170"/>
      <c r="E520" s="170"/>
      <c r="F520" s="180"/>
      <c r="G520" s="170"/>
      <c r="H520" s="170"/>
      <c r="I520" s="171"/>
      <c r="J520" s="171"/>
      <c r="K520" s="171"/>
      <c r="L520" s="170"/>
      <c r="M520" s="180"/>
      <c r="N520" s="171"/>
      <c r="O520" s="170"/>
      <c r="P520" s="180"/>
      <c r="Q520" s="639"/>
      <c r="R520" s="640"/>
      <c r="S520" s="641"/>
      <c r="T520" s="171"/>
      <c r="U520" s="170"/>
      <c r="V520" s="180"/>
      <c r="W520" s="171"/>
      <c r="X520" s="170"/>
      <c r="Y520" s="180"/>
      <c r="Z520" s="171"/>
      <c r="AA520" s="170"/>
      <c r="AB520" s="177"/>
    </row>
    <row r="521" spans="1:28" ht="12.75" customHeight="1" x14ac:dyDescent="0.2">
      <c r="A521" s="170"/>
      <c r="B521" s="170"/>
      <c r="C521" s="170"/>
      <c r="D521" s="170"/>
      <c r="E521" s="170"/>
      <c r="F521" s="180"/>
      <c r="G521" s="170"/>
      <c r="H521" s="170"/>
      <c r="I521" s="171"/>
      <c r="J521" s="171"/>
      <c r="K521" s="171"/>
      <c r="L521" s="170"/>
      <c r="M521" s="180"/>
      <c r="N521" s="171"/>
      <c r="O521" s="170"/>
      <c r="P521" s="180"/>
      <c r="Q521" s="639"/>
      <c r="R521" s="640"/>
      <c r="S521" s="641"/>
      <c r="T521" s="171"/>
      <c r="U521" s="170"/>
      <c r="V521" s="180"/>
      <c r="W521" s="171"/>
      <c r="X521" s="170"/>
      <c r="Y521" s="180"/>
      <c r="Z521" s="171"/>
      <c r="AA521" s="170"/>
      <c r="AB521" s="177"/>
    </row>
    <row r="522" spans="1:28" ht="12.75" customHeight="1" x14ac:dyDescent="0.2">
      <c r="A522" s="170"/>
      <c r="B522" s="170"/>
      <c r="C522" s="170"/>
      <c r="D522" s="170"/>
      <c r="E522" s="170"/>
      <c r="F522" s="180"/>
      <c r="G522" s="170"/>
      <c r="H522" s="170"/>
      <c r="I522" s="171"/>
      <c r="J522" s="171"/>
      <c r="K522" s="171"/>
      <c r="L522" s="170"/>
      <c r="M522" s="180"/>
      <c r="N522" s="171"/>
      <c r="O522" s="170"/>
      <c r="P522" s="180"/>
      <c r="Q522" s="639"/>
      <c r="R522" s="640"/>
      <c r="S522" s="641"/>
      <c r="T522" s="171"/>
      <c r="U522" s="170"/>
      <c r="V522" s="180"/>
      <c r="W522" s="171"/>
      <c r="X522" s="170"/>
      <c r="Y522" s="180"/>
      <c r="Z522" s="171"/>
      <c r="AA522" s="170"/>
      <c r="AB522" s="177"/>
    </row>
    <row r="523" spans="1:28" ht="12.75" customHeight="1" x14ac:dyDescent="0.2">
      <c r="A523" s="170"/>
      <c r="B523" s="170"/>
      <c r="C523" s="170"/>
      <c r="D523" s="170"/>
      <c r="E523" s="170"/>
      <c r="F523" s="180"/>
      <c r="G523" s="170"/>
      <c r="H523" s="170"/>
      <c r="I523" s="171"/>
      <c r="J523" s="171"/>
      <c r="K523" s="171"/>
      <c r="L523" s="170"/>
      <c r="M523" s="180"/>
      <c r="N523" s="171"/>
      <c r="O523" s="170"/>
      <c r="P523" s="180"/>
      <c r="Q523" s="639"/>
      <c r="R523" s="640"/>
      <c r="S523" s="641"/>
      <c r="T523" s="171"/>
      <c r="U523" s="170"/>
      <c r="V523" s="180"/>
      <c r="W523" s="171"/>
      <c r="X523" s="170"/>
      <c r="Y523" s="180"/>
      <c r="Z523" s="171"/>
      <c r="AA523" s="170"/>
      <c r="AB523" s="177"/>
    </row>
    <row r="524" spans="1:28" ht="12.75" customHeight="1" x14ac:dyDescent="0.2">
      <c r="A524" s="170"/>
      <c r="B524" s="170"/>
      <c r="C524" s="170"/>
      <c r="D524" s="170"/>
      <c r="E524" s="170"/>
      <c r="F524" s="180"/>
      <c r="G524" s="170"/>
      <c r="H524" s="170"/>
      <c r="I524" s="171"/>
      <c r="J524" s="171"/>
      <c r="K524" s="171"/>
      <c r="L524" s="170"/>
      <c r="M524" s="180"/>
      <c r="N524" s="171"/>
      <c r="O524" s="170"/>
      <c r="P524" s="180"/>
      <c r="Q524" s="639"/>
      <c r="R524" s="640"/>
      <c r="S524" s="641"/>
      <c r="T524" s="171"/>
      <c r="U524" s="170"/>
      <c r="V524" s="180"/>
      <c r="W524" s="171"/>
      <c r="X524" s="170"/>
      <c r="Y524" s="180"/>
      <c r="Z524" s="171"/>
      <c r="AA524" s="170"/>
      <c r="AB524" s="177"/>
    </row>
    <row r="525" spans="1:28" ht="12.75" customHeight="1" x14ac:dyDescent="0.2">
      <c r="A525" s="170"/>
      <c r="B525" s="170"/>
      <c r="C525" s="170"/>
      <c r="D525" s="170"/>
      <c r="E525" s="170"/>
      <c r="F525" s="180"/>
      <c r="G525" s="170"/>
      <c r="H525" s="170"/>
      <c r="I525" s="171"/>
      <c r="J525" s="171"/>
      <c r="K525" s="171"/>
      <c r="L525" s="170"/>
      <c r="M525" s="180"/>
      <c r="N525" s="171"/>
      <c r="O525" s="170"/>
      <c r="P525" s="180"/>
      <c r="Q525" s="639"/>
      <c r="R525" s="640"/>
      <c r="S525" s="641"/>
      <c r="T525" s="171"/>
      <c r="U525" s="170"/>
      <c r="V525" s="180"/>
      <c r="W525" s="171"/>
      <c r="X525" s="170"/>
      <c r="Y525" s="180"/>
      <c r="Z525" s="171"/>
      <c r="AA525" s="170"/>
      <c r="AB525" s="177"/>
    </row>
    <row r="526" spans="1:28" ht="12.75" customHeight="1" x14ac:dyDescent="0.2">
      <c r="A526" s="170"/>
      <c r="B526" s="170"/>
      <c r="C526" s="170"/>
      <c r="D526" s="170"/>
      <c r="E526" s="170"/>
      <c r="F526" s="180"/>
      <c r="G526" s="170"/>
      <c r="H526" s="170"/>
      <c r="I526" s="171"/>
      <c r="J526" s="171"/>
      <c r="K526" s="171"/>
      <c r="L526" s="170"/>
      <c r="M526" s="180"/>
      <c r="N526" s="171"/>
      <c r="O526" s="170"/>
      <c r="P526" s="180"/>
      <c r="Q526" s="639"/>
      <c r="R526" s="640"/>
      <c r="S526" s="641"/>
      <c r="T526" s="171"/>
      <c r="U526" s="170"/>
      <c r="V526" s="180"/>
      <c r="W526" s="171"/>
      <c r="X526" s="170"/>
      <c r="Y526" s="180"/>
      <c r="Z526" s="171"/>
      <c r="AA526" s="170"/>
      <c r="AB526" s="177"/>
    </row>
    <row r="527" spans="1:28" ht="12.75" customHeight="1" x14ac:dyDescent="0.2">
      <c r="A527" s="170"/>
      <c r="B527" s="170"/>
      <c r="C527" s="170"/>
      <c r="D527" s="170"/>
      <c r="E527" s="170"/>
      <c r="F527" s="180"/>
      <c r="G527" s="170"/>
      <c r="H527" s="170"/>
      <c r="I527" s="171"/>
      <c r="J527" s="171"/>
      <c r="K527" s="171"/>
      <c r="L527" s="170"/>
      <c r="M527" s="180"/>
      <c r="N527" s="171"/>
      <c r="O527" s="170"/>
      <c r="P527" s="180"/>
      <c r="Q527" s="639"/>
      <c r="R527" s="640"/>
      <c r="S527" s="641"/>
      <c r="T527" s="171"/>
      <c r="U527" s="170"/>
      <c r="V527" s="180"/>
      <c r="W527" s="171"/>
      <c r="X527" s="170"/>
      <c r="Y527" s="180"/>
      <c r="Z527" s="171"/>
      <c r="AA527" s="170"/>
      <c r="AB527" s="177"/>
    </row>
    <row r="528" spans="1:28" ht="12.75" customHeight="1" x14ac:dyDescent="0.2">
      <c r="A528" s="170"/>
      <c r="B528" s="170"/>
      <c r="C528" s="170"/>
      <c r="D528" s="170"/>
      <c r="E528" s="170"/>
      <c r="F528" s="180"/>
      <c r="G528" s="170"/>
      <c r="H528" s="170"/>
      <c r="I528" s="171"/>
      <c r="J528" s="171"/>
      <c r="K528" s="171"/>
      <c r="L528" s="170"/>
      <c r="M528" s="180"/>
      <c r="N528" s="171"/>
      <c r="O528" s="170"/>
      <c r="P528" s="180"/>
      <c r="Q528" s="639"/>
      <c r="R528" s="640"/>
      <c r="S528" s="641"/>
      <c r="T528" s="171"/>
      <c r="U528" s="170"/>
      <c r="V528" s="180"/>
      <c r="W528" s="171"/>
      <c r="X528" s="170"/>
      <c r="Y528" s="180"/>
      <c r="Z528" s="171"/>
      <c r="AA528" s="170"/>
      <c r="AB528" s="177"/>
    </row>
    <row r="529" spans="1:28" ht="12.75" customHeight="1" x14ac:dyDescent="0.2">
      <c r="A529" s="170"/>
      <c r="B529" s="170"/>
      <c r="C529" s="170"/>
      <c r="D529" s="170"/>
      <c r="E529" s="170"/>
      <c r="F529" s="180"/>
      <c r="G529" s="170"/>
      <c r="H529" s="170"/>
      <c r="I529" s="171"/>
      <c r="J529" s="171"/>
      <c r="K529" s="171"/>
      <c r="L529" s="170"/>
      <c r="M529" s="180"/>
      <c r="N529" s="171"/>
      <c r="O529" s="170"/>
      <c r="P529" s="180"/>
      <c r="Q529" s="639"/>
      <c r="R529" s="640"/>
      <c r="S529" s="641"/>
      <c r="T529" s="171"/>
      <c r="U529" s="170"/>
      <c r="V529" s="180"/>
      <c r="W529" s="171"/>
      <c r="X529" s="170"/>
      <c r="Y529" s="180"/>
      <c r="Z529" s="171"/>
      <c r="AA529" s="170"/>
      <c r="AB529" s="177"/>
    </row>
    <row r="530" spans="1:28" ht="12.75" customHeight="1" x14ac:dyDescent="0.2">
      <c r="A530" s="170"/>
      <c r="B530" s="170"/>
      <c r="C530" s="170"/>
      <c r="D530" s="170"/>
      <c r="E530" s="170"/>
      <c r="F530" s="180"/>
      <c r="G530" s="170"/>
      <c r="H530" s="170"/>
      <c r="I530" s="171"/>
      <c r="J530" s="171"/>
      <c r="K530" s="171"/>
      <c r="L530" s="170"/>
      <c r="M530" s="180"/>
      <c r="N530" s="171"/>
      <c r="O530" s="170"/>
      <c r="P530" s="180"/>
      <c r="Q530" s="639"/>
      <c r="R530" s="640"/>
      <c r="S530" s="641"/>
      <c r="T530" s="171"/>
      <c r="U530" s="170"/>
      <c r="V530" s="180"/>
      <c r="W530" s="171"/>
      <c r="X530" s="170"/>
      <c r="Y530" s="180"/>
      <c r="Z530" s="171"/>
      <c r="AA530" s="170"/>
      <c r="AB530" s="177"/>
    </row>
    <row r="531" spans="1:28" ht="12.75" customHeight="1" x14ac:dyDescent="0.2">
      <c r="A531" s="170"/>
      <c r="B531" s="170"/>
      <c r="C531" s="170"/>
      <c r="D531" s="170"/>
      <c r="E531" s="170"/>
      <c r="F531" s="180"/>
      <c r="G531" s="170"/>
      <c r="H531" s="170"/>
      <c r="I531" s="171"/>
      <c r="J531" s="171"/>
      <c r="K531" s="171"/>
      <c r="L531" s="170"/>
      <c r="M531" s="180"/>
      <c r="N531" s="171"/>
      <c r="O531" s="170"/>
      <c r="P531" s="180"/>
      <c r="Q531" s="639"/>
      <c r="R531" s="640"/>
      <c r="S531" s="641"/>
      <c r="T531" s="171"/>
      <c r="U531" s="170"/>
      <c r="V531" s="180"/>
      <c r="W531" s="171"/>
      <c r="X531" s="170"/>
      <c r="Y531" s="180"/>
      <c r="Z531" s="171"/>
      <c r="AA531" s="170"/>
      <c r="AB531" s="177"/>
    </row>
    <row r="532" spans="1:28" ht="12.75" customHeight="1" x14ac:dyDescent="0.2">
      <c r="A532" s="170"/>
      <c r="B532" s="170"/>
      <c r="C532" s="170"/>
      <c r="D532" s="170"/>
      <c r="E532" s="170"/>
      <c r="F532" s="180"/>
      <c r="G532" s="170"/>
      <c r="H532" s="170"/>
      <c r="I532" s="171"/>
      <c r="J532" s="171"/>
      <c r="K532" s="171"/>
      <c r="L532" s="170"/>
      <c r="M532" s="180"/>
      <c r="N532" s="171"/>
      <c r="O532" s="170"/>
      <c r="P532" s="180"/>
      <c r="Q532" s="639"/>
      <c r="R532" s="640"/>
      <c r="S532" s="641"/>
      <c r="T532" s="171"/>
      <c r="U532" s="170"/>
      <c r="V532" s="180"/>
      <c r="W532" s="171"/>
      <c r="X532" s="170"/>
      <c r="Y532" s="180"/>
      <c r="Z532" s="171"/>
      <c r="AA532" s="170"/>
      <c r="AB532" s="177"/>
    </row>
    <row r="533" spans="1:28" ht="12.75" customHeight="1" x14ac:dyDescent="0.2">
      <c r="A533" s="170"/>
      <c r="B533" s="170"/>
      <c r="C533" s="170"/>
      <c r="D533" s="170"/>
      <c r="E533" s="170"/>
      <c r="F533" s="180"/>
      <c r="G533" s="170"/>
      <c r="H533" s="170"/>
      <c r="I533" s="171"/>
      <c r="J533" s="171"/>
      <c r="K533" s="171"/>
      <c r="L533" s="170"/>
      <c r="M533" s="180"/>
      <c r="N533" s="171"/>
      <c r="O533" s="170"/>
      <c r="P533" s="180"/>
      <c r="Q533" s="639"/>
      <c r="R533" s="640"/>
      <c r="S533" s="641"/>
      <c r="T533" s="171"/>
      <c r="U533" s="170"/>
      <c r="V533" s="180"/>
      <c r="W533" s="171"/>
      <c r="X533" s="170"/>
      <c r="Y533" s="180"/>
      <c r="Z533" s="171"/>
      <c r="AA533" s="170"/>
      <c r="AB533" s="177"/>
    </row>
    <row r="534" spans="1:28" ht="12.75" customHeight="1" x14ac:dyDescent="0.2">
      <c r="A534" s="170"/>
      <c r="B534" s="170"/>
      <c r="C534" s="170"/>
      <c r="D534" s="170"/>
      <c r="E534" s="170"/>
      <c r="F534" s="180"/>
      <c r="G534" s="170"/>
      <c r="H534" s="170"/>
      <c r="I534" s="171"/>
      <c r="J534" s="171"/>
      <c r="K534" s="171"/>
      <c r="L534" s="170"/>
      <c r="M534" s="180"/>
      <c r="N534" s="171"/>
      <c r="O534" s="170"/>
      <c r="P534" s="180"/>
      <c r="Q534" s="639"/>
      <c r="R534" s="640"/>
      <c r="S534" s="641"/>
      <c r="T534" s="171"/>
      <c r="U534" s="170"/>
      <c r="V534" s="180"/>
      <c r="W534" s="171"/>
      <c r="X534" s="170"/>
      <c r="Y534" s="180"/>
      <c r="Z534" s="171"/>
      <c r="AA534" s="170"/>
      <c r="AB534" s="177"/>
    </row>
    <row r="535" spans="1:28" ht="12.75" customHeight="1" x14ac:dyDescent="0.2">
      <c r="A535" s="170"/>
      <c r="B535" s="170"/>
      <c r="C535" s="170"/>
      <c r="D535" s="170"/>
      <c r="E535" s="170"/>
      <c r="F535" s="180"/>
      <c r="G535" s="170"/>
      <c r="H535" s="170"/>
      <c r="I535" s="171"/>
      <c r="J535" s="171"/>
      <c r="K535" s="171"/>
      <c r="L535" s="170"/>
      <c r="M535" s="180"/>
      <c r="N535" s="171"/>
      <c r="O535" s="170"/>
      <c r="P535" s="180"/>
      <c r="Q535" s="639"/>
      <c r="R535" s="640"/>
      <c r="S535" s="641"/>
      <c r="T535" s="171"/>
      <c r="U535" s="170"/>
      <c r="V535" s="180"/>
      <c r="W535" s="171"/>
      <c r="X535" s="170"/>
      <c r="Y535" s="180"/>
      <c r="Z535" s="171"/>
      <c r="AA535" s="170"/>
      <c r="AB535" s="177"/>
    </row>
    <row r="536" spans="1:28" ht="12.75" customHeight="1" x14ac:dyDescent="0.2">
      <c r="A536" s="170"/>
      <c r="B536" s="170"/>
      <c r="C536" s="170"/>
      <c r="D536" s="170"/>
      <c r="E536" s="170"/>
      <c r="F536" s="180"/>
      <c r="G536" s="170"/>
      <c r="H536" s="170"/>
      <c r="I536" s="171"/>
      <c r="J536" s="171"/>
      <c r="K536" s="171"/>
      <c r="L536" s="170"/>
      <c r="M536" s="180"/>
      <c r="N536" s="171"/>
      <c r="O536" s="170"/>
      <c r="P536" s="180"/>
      <c r="Q536" s="639"/>
      <c r="R536" s="640"/>
      <c r="S536" s="641"/>
      <c r="T536" s="171"/>
      <c r="U536" s="170"/>
      <c r="V536" s="180"/>
      <c r="W536" s="171"/>
      <c r="X536" s="170"/>
      <c r="Y536" s="180"/>
      <c r="Z536" s="171"/>
      <c r="AA536" s="170"/>
      <c r="AB536" s="177"/>
    </row>
    <row r="537" spans="1:28" ht="12.75" customHeight="1" x14ac:dyDescent="0.2">
      <c r="A537" s="170"/>
      <c r="B537" s="170"/>
      <c r="C537" s="170"/>
      <c r="D537" s="170"/>
      <c r="E537" s="170"/>
      <c r="F537" s="180"/>
      <c r="G537" s="170"/>
      <c r="H537" s="170"/>
      <c r="I537" s="171"/>
      <c r="J537" s="171"/>
      <c r="K537" s="171"/>
      <c r="L537" s="170"/>
      <c r="M537" s="180"/>
      <c r="N537" s="171"/>
      <c r="O537" s="170"/>
      <c r="P537" s="180"/>
      <c r="Q537" s="639"/>
      <c r="R537" s="640"/>
      <c r="S537" s="641"/>
      <c r="T537" s="171"/>
      <c r="U537" s="170"/>
      <c r="V537" s="180"/>
      <c r="W537" s="171"/>
      <c r="X537" s="170"/>
      <c r="Y537" s="180"/>
      <c r="Z537" s="171"/>
      <c r="AA537" s="170"/>
      <c r="AB537" s="177"/>
    </row>
    <row r="538" spans="1:28" ht="12.75" customHeight="1" x14ac:dyDescent="0.2">
      <c r="A538" s="170"/>
      <c r="B538" s="170"/>
      <c r="C538" s="170"/>
      <c r="D538" s="170"/>
      <c r="E538" s="170"/>
      <c r="F538" s="180"/>
      <c r="G538" s="170"/>
      <c r="H538" s="170"/>
      <c r="I538" s="171"/>
      <c r="J538" s="171"/>
      <c r="K538" s="171"/>
      <c r="L538" s="170"/>
      <c r="M538" s="180"/>
      <c r="N538" s="171"/>
      <c r="O538" s="170"/>
      <c r="P538" s="180"/>
      <c r="Q538" s="639"/>
      <c r="R538" s="640"/>
      <c r="S538" s="641"/>
      <c r="T538" s="171"/>
      <c r="U538" s="170"/>
      <c r="V538" s="180"/>
      <c r="W538" s="171"/>
      <c r="X538" s="170"/>
      <c r="Y538" s="180"/>
      <c r="Z538" s="171"/>
      <c r="AA538" s="170"/>
      <c r="AB538" s="177"/>
    </row>
    <row r="539" spans="1:28" ht="12.75" customHeight="1" x14ac:dyDescent="0.2">
      <c r="A539" s="170"/>
      <c r="B539" s="170"/>
      <c r="C539" s="170"/>
      <c r="D539" s="170"/>
      <c r="E539" s="170"/>
      <c r="F539" s="180"/>
      <c r="G539" s="170"/>
      <c r="H539" s="170"/>
      <c r="I539" s="171"/>
      <c r="J539" s="171"/>
      <c r="K539" s="171"/>
      <c r="L539" s="170"/>
      <c r="M539" s="180"/>
      <c r="N539" s="171"/>
      <c r="O539" s="170"/>
      <c r="P539" s="180"/>
      <c r="Q539" s="639"/>
      <c r="R539" s="640"/>
      <c r="S539" s="641"/>
      <c r="T539" s="171"/>
      <c r="U539" s="170"/>
      <c r="V539" s="180"/>
      <c r="W539" s="171"/>
      <c r="X539" s="170"/>
      <c r="Y539" s="180"/>
      <c r="Z539" s="171"/>
      <c r="AA539" s="170"/>
      <c r="AB539" s="177"/>
    </row>
    <row r="540" spans="1:28" ht="12.75" customHeight="1" x14ac:dyDescent="0.2">
      <c r="A540" s="170"/>
      <c r="B540" s="170"/>
      <c r="C540" s="170"/>
      <c r="D540" s="170"/>
      <c r="E540" s="170"/>
      <c r="F540" s="180"/>
      <c r="G540" s="170"/>
      <c r="H540" s="170"/>
      <c r="I540" s="171"/>
      <c r="J540" s="171"/>
      <c r="K540" s="171"/>
      <c r="L540" s="170"/>
      <c r="M540" s="180"/>
      <c r="N540" s="171"/>
      <c r="O540" s="170"/>
      <c r="P540" s="180"/>
      <c r="Q540" s="639"/>
      <c r="R540" s="640"/>
      <c r="S540" s="641"/>
      <c r="T540" s="171"/>
      <c r="U540" s="170"/>
      <c r="V540" s="180"/>
      <c r="W540" s="171"/>
      <c r="X540" s="170"/>
      <c r="Y540" s="180"/>
      <c r="Z540" s="171"/>
      <c r="AA540" s="170"/>
      <c r="AB540" s="177"/>
    </row>
    <row r="541" spans="1:28" ht="12.75" customHeight="1" x14ac:dyDescent="0.2">
      <c r="A541" s="170"/>
      <c r="B541" s="170"/>
      <c r="C541" s="170"/>
      <c r="D541" s="170"/>
      <c r="E541" s="170"/>
      <c r="F541" s="180"/>
      <c r="G541" s="170"/>
      <c r="H541" s="170"/>
      <c r="I541" s="171"/>
      <c r="J541" s="171"/>
      <c r="K541" s="171"/>
      <c r="L541" s="170"/>
      <c r="M541" s="180"/>
      <c r="N541" s="171"/>
      <c r="O541" s="170"/>
      <c r="P541" s="180"/>
      <c r="Q541" s="639"/>
      <c r="R541" s="640"/>
      <c r="S541" s="641"/>
      <c r="T541" s="171"/>
      <c r="U541" s="170"/>
      <c r="V541" s="180"/>
      <c r="W541" s="171"/>
      <c r="X541" s="170"/>
      <c r="Y541" s="180"/>
      <c r="Z541" s="171"/>
      <c r="AA541" s="170"/>
      <c r="AB541" s="177"/>
    </row>
    <row r="542" spans="1:28" ht="12.75" customHeight="1" x14ac:dyDescent="0.2">
      <c r="A542" s="170"/>
      <c r="B542" s="170"/>
      <c r="C542" s="170"/>
      <c r="D542" s="170"/>
      <c r="E542" s="170"/>
      <c r="F542" s="180"/>
      <c r="G542" s="170"/>
      <c r="H542" s="170"/>
      <c r="I542" s="171"/>
      <c r="J542" s="171"/>
      <c r="K542" s="171"/>
      <c r="L542" s="170"/>
      <c r="M542" s="180"/>
      <c r="N542" s="171"/>
      <c r="O542" s="170"/>
      <c r="P542" s="180"/>
      <c r="Q542" s="639"/>
      <c r="R542" s="640"/>
      <c r="S542" s="641"/>
      <c r="T542" s="171"/>
      <c r="U542" s="170"/>
      <c r="V542" s="180"/>
      <c r="W542" s="171"/>
      <c r="X542" s="170"/>
      <c r="Y542" s="180"/>
      <c r="Z542" s="171"/>
      <c r="AA542" s="170"/>
      <c r="AB542" s="177"/>
    </row>
    <row r="543" spans="1:28" ht="12.75" customHeight="1" x14ac:dyDescent="0.2">
      <c r="A543" s="170"/>
      <c r="B543" s="170"/>
      <c r="C543" s="170"/>
      <c r="D543" s="170"/>
      <c r="E543" s="170"/>
      <c r="F543" s="180"/>
      <c r="G543" s="170"/>
      <c r="H543" s="170"/>
      <c r="I543" s="171"/>
      <c r="J543" s="171"/>
      <c r="K543" s="171"/>
      <c r="L543" s="170"/>
      <c r="M543" s="180"/>
      <c r="N543" s="171"/>
      <c r="O543" s="170"/>
      <c r="P543" s="180"/>
      <c r="Q543" s="639"/>
      <c r="R543" s="640"/>
      <c r="S543" s="641"/>
      <c r="T543" s="171"/>
      <c r="U543" s="170"/>
      <c r="V543" s="180"/>
      <c r="W543" s="171"/>
      <c r="X543" s="170"/>
      <c r="Y543" s="180"/>
      <c r="Z543" s="171"/>
      <c r="AA543" s="170"/>
      <c r="AB543" s="177"/>
    </row>
    <row r="544" spans="1:28" ht="12.75" customHeight="1" x14ac:dyDescent="0.2">
      <c r="A544" s="170"/>
      <c r="B544" s="170"/>
      <c r="C544" s="170"/>
      <c r="D544" s="170"/>
      <c r="E544" s="170"/>
      <c r="F544" s="180"/>
      <c r="G544" s="170"/>
      <c r="H544" s="170"/>
      <c r="I544" s="171"/>
      <c r="J544" s="171"/>
      <c r="K544" s="171"/>
      <c r="L544" s="170"/>
      <c r="M544" s="180"/>
      <c r="N544" s="171"/>
      <c r="O544" s="170"/>
      <c r="P544" s="180"/>
      <c r="Q544" s="639"/>
      <c r="R544" s="640"/>
      <c r="S544" s="641"/>
      <c r="T544" s="171"/>
      <c r="U544" s="170"/>
      <c r="V544" s="180"/>
      <c r="W544" s="171"/>
      <c r="X544" s="170"/>
      <c r="Y544" s="180"/>
      <c r="Z544" s="171"/>
      <c r="AA544" s="170"/>
      <c r="AB544" s="177"/>
    </row>
    <row r="545" spans="1:28" ht="12.75" customHeight="1" x14ac:dyDescent="0.2">
      <c r="A545" s="170"/>
      <c r="B545" s="170"/>
      <c r="C545" s="170"/>
      <c r="D545" s="170"/>
      <c r="E545" s="170"/>
      <c r="F545" s="180"/>
      <c r="G545" s="170"/>
      <c r="H545" s="170"/>
      <c r="I545" s="171"/>
      <c r="J545" s="171"/>
      <c r="K545" s="171"/>
      <c r="L545" s="170"/>
      <c r="M545" s="180"/>
      <c r="N545" s="171"/>
      <c r="O545" s="170"/>
      <c r="P545" s="180"/>
      <c r="Q545" s="639"/>
      <c r="R545" s="640"/>
      <c r="S545" s="641"/>
      <c r="T545" s="171"/>
      <c r="U545" s="170"/>
      <c r="V545" s="180"/>
      <c r="W545" s="171"/>
      <c r="X545" s="170"/>
      <c r="Y545" s="180"/>
      <c r="Z545" s="171"/>
      <c r="AA545" s="170"/>
      <c r="AB545" s="177"/>
    </row>
    <row r="546" spans="1:28" ht="12.75" customHeight="1" x14ac:dyDescent="0.2">
      <c r="A546" s="170"/>
      <c r="B546" s="170"/>
      <c r="C546" s="170"/>
      <c r="D546" s="170"/>
      <c r="E546" s="170"/>
      <c r="F546" s="180"/>
      <c r="G546" s="170"/>
      <c r="H546" s="170"/>
      <c r="I546" s="171"/>
      <c r="J546" s="171"/>
      <c r="K546" s="171"/>
      <c r="L546" s="170"/>
      <c r="M546" s="180"/>
      <c r="N546" s="171"/>
      <c r="O546" s="170"/>
      <c r="P546" s="180"/>
      <c r="Q546" s="639"/>
      <c r="R546" s="640"/>
      <c r="S546" s="641"/>
      <c r="T546" s="171"/>
      <c r="U546" s="170"/>
      <c r="V546" s="180"/>
      <c r="W546" s="171"/>
      <c r="X546" s="170"/>
      <c r="Y546" s="180"/>
      <c r="Z546" s="171"/>
      <c r="AA546" s="170"/>
      <c r="AB546" s="177"/>
    </row>
    <row r="547" spans="1:28" ht="12.75" customHeight="1" x14ac:dyDescent="0.2">
      <c r="A547" s="170"/>
      <c r="B547" s="170"/>
      <c r="C547" s="170"/>
      <c r="D547" s="170"/>
      <c r="E547" s="170"/>
      <c r="F547" s="180"/>
      <c r="G547" s="170"/>
      <c r="H547" s="170"/>
      <c r="I547" s="171"/>
      <c r="J547" s="171"/>
      <c r="K547" s="171"/>
      <c r="L547" s="170"/>
      <c r="M547" s="180"/>
      <c r="N547" s="171"/>
      <c r="O547" s="170"/>
      <c r="P547" s="180"/>
      <c r="Q547" s="639"/>
      <c r="R547" s="640"/>
      <c r="S547" s="641"/>
      <c r="T547" s="171"/>
      <c r="U547" s="170"/>
      <c r="V547" s="180"/>
      <c r="W547" s="171"/>
      <c r="X547" s="170"/>
      <c r="Y547" s="180"/>
      <c r="Z547" s="171"/>
      <c r="AA547" s="170"/>
      <c r="AB547" s="177"/>
    </row>
    <row r="548" spans="1:28" ht="12.75" customHeight="1" x14ac:dyDescent="0.2">
      <c r="A548" s="170"/>
      <c r="B548" s="170"/>
      <c r="C548" s="170"/>
      <c r="D548" s="170"/>
      <c r="E548" s="170"/>
      <c r="F548" s="180"/>
      <c r="G548" s="170"/>
      <c r="H548" s="170"/>
      <c r="I548" s="171"/>
      <c r="J548" s="171"/>
      <c r="K548" s="171"/>
      <c r="L548" s="170"/>
      <c r="M548" s="180"/>
      <c r="N548" s="171"/>
      <c r="O548" s="170"/>
      <c r="P548" s="180"/>
      <c r="Q548" s="639"/>
      <c r="R548" s="640"/>
      <c r="S548" s="641"/>
      <c r="T548" s="171"/>
      <c r="U548" s="170"/>
      <c r="V548" s="180"/>
      <c r="W548" s="171"/>
      <c r="X548" s="170"/>
      <c r="Y548" s="180"/>
      <c r="Z548" s="171"/>
      <c r="AA548" s="170"/>
      <c r="AB548" s="177"/>
    </row>
    <row r="549" spans="1:28" ht="12.75" customHeight="1" x14ac:dyDescent="0.2">
      <c r="A549" s="170"/>
      <c r="B549" s="170"/>
      <c r="C549" s="170"/>
      <c r="D549" s="170"/>
      <c r="E549" s="170"/>
      <c r="F549" s="180"/>
      <c r="G549" s="170"/>
      <c r="H549" s="170"/>
      <c r="I549" s="171"/>
      <c r="J549" s="171"/>
      <c r="K549" s="171"/>
      <c r="L549" s="170"/>
      <c r="M549" s="180"/>
      <c r="N549" s="171"/>
      <c r="O549" s="170"/>
      <c r="P549" s="180"/>
      <c r="Q549" s="639"/>
      <c r="R549" s="640"/>
      <c r="S549" s="641"/>
      <c r="T549" s="171"/>
      <c r="U549" s="170"/>
      <c r="V549" s="180"/>
      <c r="W549" s="171"/>
      <c r="X549" s="170"/>
      <c r="Y549" s="180"/>
      <c r="Z549" s="171"/>
      <c r="AA549" s="170"/>
      <c r="AB549" s="177"/>
    </row>
    <row r="550" spans="1:28" ht="12.75" customHeight="1" x14ac:dyDescent="0.2">
      <c r="A550" s="170"/>
      <c r="B550" s="170"/>
      <c r="C550" s="170"/>
      <c r="D550" s="170"/>
      <c r="E550" s="170"/>
      <c r="F550" s="180"/>
      <c r="G550" s="170"/>
      <c r="H550" s="170"/>
      <c r="I550" s="171"/>
      <c r="J550" s="171"/>
      <c r="K550" s="171"/>
      <c r="L550" s="170"/>
      <c r="M550" s="180"/>
      <c r="N550" s="171"/>
      <c r="O550" s="170"/>
      <c r="P550" s="180"/>
      <c r="Q550" s="639"/>
      <c r="R550" s="640"/>
      <c r="S550" s="641"/>
      <c r="T550" s="171"/>
      <c r="U550" s="170"/>
      <c r="V550" s="180"/>
      <c r="W550" s="171"/>
      <c r="X550" s="170"/>
      <c r="Y550" s="180"/>
      <c r="Z550" s="171"/>
      <c r="AA550" s="170"/>
      <c r="AB550" s="177"/>
    </row>
    <row r="551" spans="1:28" ht="12.75" customHeight="1" x14ac:dyDescent="0.2">
      <c r="A551" s="170"/>
      <c r="B551" s="170"/>
      <c r="C551" s="170"/>
      <c r="D551" s="170"/>
      <c r="E551" s="170"/>
      <c r="F551" s="180"/>
      <c r="G551" s="170"/>
      <c r="H551" s="170"/>
      <c r="I551" s="171"/>
      <c r="J551" s="171"/>
      <c r="K551" s="171"/>
      <c r="L551" s="170"/>
      <c r="M551" s="180"/>
      <c r="N551" s="171"/>
      <c r="O551" s="170"/>
      <c r="P551" s="180"/>
      <c r="Q551" s="639"/>
      <c r="R551" s="640"/>
      <c r="S551" s="641"/>
      <c r="T551" s="171"/>
      <c r="U551" s="170"/>
      <c r="V551" s="180"/>
      <c r="W551" s="171"/>
      <c r="X551" s="170"/>
      <c r="Y551" s="180"/>
      <c r="Z551" s="171"/>
      <c r="AA551" s="170"/>
      <c r="AB551" s="177"/>
    </row>
    <row r="552" spans="1:28" ht="12.75" customHeight="1" x14ac:dyDescent="0.2">
      <c r="A552" s="170"/>
      <c r="B552" s="170"/>
      <c r="C552" s="170"/>
      <c r="D552" s="170"/>
      <c r="E552" s="170"/>
      <c r="F552" s="180"/>
      <c r="G552" s="170"/>
      <c r="H552" s="170"/>
      <c r="I552" s="171"/>
      <c r="J552" s="171"/>
      <c r="K552" s="171"/>
      <c r="L552" s="170"/>
      <c r="M552" s="180"/>
      <c r="N552" s="171"/>
      <c r="O552" s="170"/>
      <c r="P552" s="180"/>
      <c r="Q552" s="639"/>
      <c r="R552" s="640"/>
      <c r="S552" s="641"/>
      <c r="T552" s="171"/>
      <c r="U552" s="170"/>
      <c r="V552" s="180"/>
      <c r="W552" s="171"/>
      <c r="X552" s="170"/>
      <c r="Y552" s="180"/>
      <c r="Z552" s="171"/>
      <c r="AA552" s="170"/>
      <c r="AB552" s="177"/>
    </row>
    <row r="553" spans="1:28" ht="12.75" customHeight="1" x14ac:dyDescent="0.2">
      <c r="A553" s="170"/>
      <c r="B553" s="170"/>
      <c r="C553" s="170"/>
      <c r="D553" s="170"/>
      <c r="E553" s="170"/>
      <c r="F553" s="180"/>
      <c r="G553" s="170"/>
      <c r="H553" s="170"/>
      <c r="I553" s="171"/>
      <c r="J553" s="171"/>
      <c r="K553" s="171"/>
      <c r="L553" s="170"/>
      <c r="M553" s="180"/>
      <c r="N553" s="171"/>
      <c r="O553" s="170"/>
      <c r="P553" s="180"/>
      <c r="Q553" s="639"/>
      <c r="R553" s="640"/>
      <c r="S553" s="641"/>
      <c r="T553" s="171"/>
      <c r="U553" s="170"/>
      <c r="V553" s="180"/>
      <c r="W553" s="171"/>
      <c r="X553" s="170"/>
      <c r="Y553" s="180"/>
      <c r="Z553" s="171"/>
      <c r="AA553" s="170"/>
      <c r="AB553" s="177"/>
    </row>
    <row r="554" spans="1:28" ht="12.75" customHeight="1" x14ac:dyDescent="0.2">
      <c r="A554" s="170"/>
      <c r="B554" s="170"/>
      <c r="C554" s="170"/>
      <c r="D554" s="170"/>
      <c r="E554" s="170"/>
      <c r="F554" s="180"/>
      <c r="G554" s="170"/>
      <c r="H554" s="170"/>
      <c r="I554" s="171"/>
      <c r="J554" s="171"/>
      <c r="K554" s="171"/>
      <c r="L554" s="170"/>
      <c r="M554" s="180"/>
      <c r="N554" s="171"/>
      <c r="O554" s="170"/>
      <c r="P554" s="180"/>
      <c r="Q554" s="639"/>
      <c r="R554" s="640"/>
      <c r="S554" s="641"/>
      <c r="T554" s="171"/>
      <c r="U554" s="170"/>
      <c r="V554" s="180"/>
      <c r="W554" s="171"/>
      <c r="X554" s="170"/>
      <c r="Y554" s="180"/>
      <c r="Z554" s="171"/>
      <c r="AA554" s="170"/>
      <c r="AB554" s="177"/>
    </row>
    <row r="555" spans="1:28" ht="12.75" customHeight="1" x14ac:dyDescent="0.2">
      <c r="A555" s="170"/>
      <c r="B555" s="170"/>
      <c r="C555" s="170"/>
      <c r="D555" s="170"/>
      <c r="E555" s="170"/>
      <c r="F555" s="180"/>
      <c r="G555" s="170"/>
      <c r="H555" s="170"/>
      <c r="I555" s="171"/>
      <c r="J555" s="171"/>
      <c r="K555" s="171"/>
      <c r="L555" s="170"/>
      <c r="M555" s="180"/>
      <c r="N555" s="171"/>
      <c r="O555" s="170"/>
      <c r="P555" s="180"/>
      <c r="Q555" s="639"/>
      <c r="R555" s="640"/>
      <c r="S555" s="641"/>
      <c r="T555" s="171"/>
      <c r="U555" s="170"/>
      <c r="V555" s="180"/>
      <c r="W555" s="171"/>
      <c r="X555" s="170"/>
      <c r="Y555" s="180"/>
      <c r="Z555" s="171"/>
      <c r="AA555" s="170"/>
      <c r="AB555" s="177"/>
    </row>
    <row r="556" spans="1:28" ht="12.75" customHeight="1" x14ac:dyDescent="0.2">
      <c r="A556" s="170"/>
      <c r="B556" s="170"/>
      <c r="C556" s="170"/>
      <c r="D556" s="170"/>
      <c r="E556" s="170"/>
      <c r="F556" s="180"/>
      <c r="G556" s="170"/>
      <c r="H556" s="170"/>
      <c r="I556" s="171"/>
      <c r="J556" s="171"/>
      <c r="K556" s="171"/>
      <c r="L556" s="170"/>
      <c r="M556" s="180"/>
      <c r="N556" s="171"/>
      <c r="O556" s="170"/>
      <c r="P556" s="180"/>
      <c r="Q556" s="639"/>
      <c r="R556" s="640"/>
      <c r="S556" s="641"/>
      <c r="T556" s="171"/>
      <c r="U556" s="170"/>
      <c r="V556" s="180"/>
      <c r="W556" s="171"/>
      <c r="X556" s="170"/>
      <c r="Y556" s="180"/>
      <c r="Z556" s="171"/>
      <c r="AA556" s="170"/>
      <c r="AB556" s="177"/>
    </row>
    <row r="557" spans="1:28" ht="12.75" customHeight="1" x14ac:dyDescent="0.2">
      <c r="A557" s="170"/>
      <c r="B557" s="170"/>
      <c r="C557" s="170"/>
      <c r="D557" s="170"/>
      <c r="E557" s="170"/>
      <c r="F557" s="180"/>
      <c r="G557" s="170"/>
      <c r="H557" s="170"/>
      <c r="I557" s="171"/>
      <c r="J557" s="171"/>
      <c r="K557" s="171"/>
      <c r="L557" s="170"/>
      <c r="M557" s="180"/>
      <c r="N557" s="171"/>
      <c r="O557" s="170"/>
      <c r="P557" s="180"/>
      <c r="Q557" s="639"/>
      <c r="R557" s="640"/>
      <c r="S557" s="641"/>
      <c r="T557" s="171"/>
      <c r="U557" s="170"/>
      <c r="V557" s="180"/>
      <c r="W557" s="171"/>
      <c r="X557" s="170"/>
      <c r="Y557" s="180"/>
      <c r="Z557" s="171"/>
      <c r="AA557" s="170"/>
      <c r="AB557" s="177"/>
    </row>
    <row r="558" spans="1:28" ht="12.75" customHeight="1" x14ac:dyDescent="0.2">
      <c r="A558" s="170"/>
      <c r="B558" s="170"/>
      <c r="C558" s="170"/>
      <c r="D558" s="170"/>
      <c r="E558" s="170"/>
      <c r="F558" s="180"/>
      <c r="G558" s="170"/>
      <c r="H558" s="170"/>
      <c r="I558" s="171"/>
      <c r="J558" s="171"/>
      <c r="K558" s="171"/>
      <c r="L558" s="170"/>
      <c r="M558" s="180"/>
      <c r="N558" s="171"/>
      <c r="O558" s="170"/>
      <c r="P558" s="180"/>
      <c r="Q558" s="639"/>
      <c r="R558" s="640"/>
      <c r="S558" s="641"/>
      <c r="T558" s="171"/>
      <c r="U558" s="170"/>
      <c r="V558" s="180"/>
      <c r="W558" s="171"/>
      <c r="X558" s="170"/>
      <c r="Y558" s="180"/>
      <c r="Z558" s="171"/>
      <c r="AA558" s="170"/>
      <c r="AB558" s="177"/>
    </row>
    <row r="559" spans="1:28" ht="12.75" customHeight="1" x14ac:dyDescent="0.2">
      <c r="A559" s="170"/>
      <c r="B559" s="170"/>
      <c r="C559" s="170"/>
      <c r="D559" s="170"/>
      <c r="E559" s="170"/>
      <c r="F559" s="180"/>
      <c r="G559" s="170"/>
      <c r="H559" s="170"/>
      <c r="I559" s="171"/>
      <c r="J559" s="171"/>
      <c r="K559" s="171"/>
      <c r="L559" s="170"/>
      <c r="M559" s="180"/>
      <c r="N559" s="171"/>
      <c r="O559" s="170"/>
      <c r="P559" s="180"/>
      <c r="Q559" s="639"/>
      <c r="R559" s="640"/>
      <c r="S559" s="641"/>
      <c r="T559" s="171"/>
      <c r="U559" s="170"/>
      <c r="V559" s="180"/>
      <c r="W559" s="171"/>
      <c r="X559" s="170"/>
      <c r="Y559" s="180"/>
      <c r="Z559" s="171"/>
      <c r="AA559" s="170"/>
      <c r="AB559" s="177"/>
    </row>
    <row r="560" spans="1:28" ht="12.75" customHeight="1" x14ac:dyDescent="0.2">
      <c r="A560" s="170"/>
      <c r="B560" s="170"/>
      <c r="C560" s="170"/>
      <c r="D560" s="170"/>
      <c r="E560" s="170"/>
      <c r="F560" s="180"/>
      <c r="G560" s="170"/>
      <c r="H560" s="170"/>
      <c r="I560" s="171"/>
      <c r="J560" s="171"/>
      <c r="K560" s="171"/>
      <c r="L560" s="170"/>
      <c r="M560" s="180"/>
      <c r="N560" s="171"/>
      <c r="O560" s="170"/>
      <c r="P560" s="180"/>
      <c r="Q560" s="639"/>
      <c r="R560" s="640"/>
      <c r="S560" s="641"/>
      <c r="T560" s="171"/>
      <c r="U560" s="170"/>
      <c r="V560" s="180"/>
      <c r="W560" s="171"/>
      <c r="X560" s="170"/>
      <c r="Y560" s="180"/>
      <c r="Z560" s="171"/>
      <c r="AA560" s="170"/>
      <c r="AB560" s="177"/>
    </row>
    <row r="561" spans="1:28" ht="12.75" customHeight="1" x14ac:dyDescent="0.2">
      <c r="A561" s="170"/>
      <c r="B561" s="170"/>
      <c r="C561" s="170"/>
      <c r="D561" s="170"/>
      <c r="E561" s="170"/>
      <c r="F561" s="180"/>
      <c r="G561" s="170"/>
      <c r="H561" s="170"/>
      <c r="I561" s="171"/>
      <c r="J561" s="171"/>
      <c r="K561" s="171"/>
      <c r="L561" s="170"/>
      <c r="M561" s="180"/>
      <c r="N561" s="171"/>
      <c r="O561" s="170"/>
      <c r="P561" s="180"/>
      <c r="Q561" s="639"/>
      <c r="R561" s="640"/>
      <c r="S561" s="641"/>
      <c r="T561" s="171"/>
      <c r="U561" s="170"/>
      <c r="V561" s="180"/>
      <c r="W561" s="171"/>
      <c r="X561" s="170"/>
      <c r="Y561" s="180"/>
      <c r="Z561" s="171"/>
      <c r="AA561" s="170"/>
      <c r="AB561" s="177"/>
    </row>
    <row r="562" spans="1:28" ht="12.75" customHeight="1" x14ac:dyDescent="0.2">
      <c r="A562" s="170"/>
      <c r="B562" s="170"/>
      <c r="C562" s="170"/>
      <c r="D562" s="170"/>
      <c r="E562" s="170"/>
      <c r="F562" s="180"/>
      <c r="G562" s="170"/>
      <c r="H562" s="170"/>
      <c r="I562" s="171"/>
      <c r="J562" s="171"/>
      <c r="K562" s="171"/>
      <c r="L562" s="170"/>
      <c r="M562" s="180"/>
      <c r="N562" s="171"/>
      <c r="O562" s="170"/>
      <c r="P562" s="180"/>
      <c r="Q562" s="639"/>
      <c r="R562" s="640"/>
      <c r="S562" s="641"/>
      <c r="T562" s="171"/>
      <c r="U562" s="170"/>
      <c r="V562" s="180"/>
      <c r="W562" s="171"/>
      <c r="X562" s="170"/>
      <c r="Y562" s="180"/>
      <c r="Z562" s="171"/>
      <c r="AA562" s="170"/>
      <c r="AB562" s="177"/>
    </row>
    <row r="563" spans="1:28" ht="12.75" customHeight="1" x14ac:dyDescent="0.2">
      <c r="A563" s="170"/>
      <c r="B563" s="170"/>
      <c r="C563" s="170"/>
      <c r="D563" s="170"/>
      <c r="E563" s="170"/>
      <c r="F563" s="180"/>
      <c r="G563" s="170"/>
      <c r="H563" s="170"/>
      <c r="I563" s="171"/>
      <c r="J563" s="171"/>
      <c r="K563" s="171"/>
      <c r="L563" s="170"/>
      <c r="M563" s="180"/>
      <c r="N563" s="171"/>
      <c r="O563" s="170"/>
      <c r="P563" s="180"/>
      <c r="Q563" s="639"/>
      <c r="R563" s="640"/>
      <c r="S563" s="641"/>
      <c r="T563" s="171"/>
      <c r="U563" s="170"/>
      <c r="V563" s="180"/>
      <c r="W563" s="171"/>
      <c r="X563" s="170"/>
      <c r="Y563" s="180"/>
      <c r="Z563" s="171"/>
      <c r="AA563" s="170"/>
      <c r="AB563" s="177"/>
    </row>
    <row r="564" spans="1:28" ht="12.75" customHeight="1" x14ac:dyDescent="0.2">
      <c r="A564" s="170"/>
      <c r="B564" s="170"/>
      <c r="C564" s="170"/>
      <c r="D564" s="170"/>
      <c r="E564" s="170"/>
      <c r="F564" s="180"/>
      <c r="G564" s="170"/>
      <c r="H564" s="170"/>
      <c r="I564" s="171"/>
      <c r="J564" s="171"/>
      <c r="K564" s="171"/>
      <c r="L564" s="170"/>
      <c r="M564" s="180"/>
      <c r="N564" s="171"/>
      <c r="O564" s="170"/>
      <c r="P564" s="180"/>
      <c r="Q564" s="639"/>
      <c r="R564" s="640"/>
      <c r="S564" s="641"/>
      <c r="T564" s="171"/>
      <c r="U564" s="170"/>
      <c r="V564" s="180"/>
      <c r="W564" s="171"/>
      <c r="X564" s="170"/>
      <c r="Y564" s="180"/>
      <c r="Z564" s="171"/>
      <c r="AA564" s="170"/>
      <c r="AB564" s="177"/>
    </row>
    <row r="565" spans="1:28" ht="12.75" customHeight="1" x14ac:dyDescent="0.2">
      <c r="A565" s="170"/>
      <c r="B565" s="170"/>
      <c r="C565" s="170"/>
      <c r="D565" s="170"/>
      <c r="E565" s="170"/>
      <c r="F565" s="180"/>
      <c r="G565" s="170"/>
      <c r="H565" s="170"/>
      <c r="I565" s="171"/>
      <c r="J565" s="171"/>
      <c r="K565" s="171"/>
      <c r="L565" s="170"/>
      <c r="M565" s="180"/>
      <c r="N565" s="171"/>
      <c r="O565" s="170"/>
      <c r="P565" s="180"/>
      <c r="Q565" s="639"/>
      <c r="R565" s="640"/>
      <c r="S565" s="641"/>
      <c r="T565" s="171"/>
      <c r="U565" s="170"/>
      <c r="V565" s="180"/>
      <c r="W565" s="171"/>
      <c r="X565" s="170"/>
      <c r="Y565" s="180"/>
      <c r="Z565" s="171"/>
      <c r="AA565" s="170"/>
      <c r="AB565" s="177"/>
    </row>
    <row r="566" spans="1:28" ht="12.75" customHeight="1" x14ac:dyDescent="0.2">
      <c r="A566" s="170"/>
      <c r="B566" s="170"/>
      <c r="C566" s="170"/>
      <c r="D566" s="170"/>
      <c r="E566" s="170"/>
      <c r="F566" s="180"/>
      <c r="G566" s="170"/>
      <c r="H566" s="170"/>
      <c r="I566" s="171"/>
      <c r="J566" s="171"/>
      <c r="K566" s="171"/>
      <c r="L566" s="170"/>
      <c r="M566" s="180"/>
      <c r="N566" s="171"/>
      <c r="O566" s="170"/>
      <c r="P566" s="180"/>
      <c r="Q566" s="639"/>
      <c r="R566" s="640"/>
      <c r="S566" s="641"/>
      <c r="T566" s="171"/>
      <c r="U566" s="170"/>
      <c r="V566" s="180"/>
      <c r="W566" s="171"/>
      <c r="X566" s="170"/>
      <c r="Y566" s="180"/>
      <c r="Z566" s="171"/>
      <c r="AA566" s="170"/>
      <c r="AB566" s="177"/>
    </row>
    <row r="567" spans="1:28" ht="12.75" customHeight="1" x14ac:dyDescent="0.2">
      <c r="A567" s="170"/>
      <c r="B567" s="170"/>
      <c r="C567" s="170"/>
      <c r="D567" s="170"/>
      <c r="E567" s="170"/>
      <c r="F567" s="180"/>
      <c r="G567" s="170"/>
      <c r="H567" s="170"/>
      <c r="I567" s="171"/>
      <c r="J567" s="171"/>
      <c r="K567" s="171"/>
      <c r="L567" s="170"/>
      <c r="M567" s="180"/>
      <c r="N567" s="171"/>
      <c r="O567" s="170"/>
      <c r="P567" s="180"/>
      <c r="Q567" s="639"/>
      <c r="R567" s="640"/>
      <c r="S567" s="641"/>
      <c r="T567" s="171"/>
      <c r="U567" s="170"/>
      <c r="V567" s="180"/>
      <c r="W567" s="171"/>
      <c r="X567" s="170"/>
      <c r="Y567" s="180"/>
      <c r="Z567" s="171"/>
      <c r="AA567" s="170"/>
      <c r="AB567" s="177"/>
    </row>
    <row r="568" spans="1:28" ht="12.75" customHeight="1" x14ac:dyDescent="0.2">
      <c r="A568" s="170"/>
      <c r="B568" s="170"/>
      <c r="C568" s="170"/>
      <c r="D568" s="170"/>
      <c r="E568" s="170"/>
      <c r="F568" s="180"/>
      <c r="G568" s="170"/>
      <c r="H568" s="170"/>
      <c r="I568" s="171"/>
      <c r="J568" s="171"/>
      <c r="K568" s="171"/>
      <c r="L568" s="170"/>
      <c r="M568" s="180"/>
      <c r="N568" s="171"/>
      <c r="O568" s="170"/>
      <c r="P568" s="180"/>
      <c r="Q568" s="639"/>
      <c r="R568" s="640"/>
      <c r="S568" s="641"/>
      <c r="T568" s="171"/>
      <c r="U568" s="170"/>
      <c r="V568" s="180"/>
      <c r="W568" s="171"/>
      <c r="X568" s="170"/>
      <c r="Y568" s="180"/>
      <c r="Z568" s="171"/>
      <c r="AA568" s="170"/>
      <c r="AB568" s="177"/>
    </row>
    <row r="569" spans="1:28" ht="12.75" customHeight="1" x14ac:dyDescent="0.2">
      <c r="A569" s="170"/>
      <c r="B569" s="170"/>
      <c r="C569" s="170"/>
      <c r="D569" s="170"/>
      <c r="E569" s="170"/>
      <c r="F569" s="180"/>
      <c r="G569" s="170"/>
      <c r="H569" s="170"/>
      <c r="I569" s="171"/>
      <c r="J569" s="171"/>
      <c r="K569" s="171"/>
      <c r="L569" s="170"/>
      <c r="M569" s="180"/>
      <c r="N569" s="171"/>
      <c r="O569" s="170"/>
      <c r="P569" s="180"/>
      <c r="Q569" s="639"/>
      <c r="R569" s="640"/>
      <c r="S569" s="641"/>
      <c r="T569" s="171"/>
      <c r="U569" s="170"/>
      <c r="V569" s="180"/>
      <c r="W569" s="171"/>
      <c r="X569" s="170"/>
      <c r="Y569" s="180"/>
      <c r="Z569" s="171"/>
      <c r="AA569" s="170"/>
      <c r="AB569" s="177"/>
    </row>
    <row r="570" spans="1:28" ht="12.75" customHeight="1" x14ac:dyDescent="0.2">
      <c r="A570" s="170"/>
      <c r="B570" s="170"/>
      <c r="C570" s="170"/>
      <c r="D570" s="170"/>
      <c r="E570" s="170"/>
      <c r="F570" s="180"/>
      <c r="G570" s="170"/>
      <c r="H570" s="170"/>
      <c r="I570" s="171"/>
      <c r="J570" s="171"/>
      <c r="K570" s="171"/>
      <c r="L570" s="170"/>
      <c r="M570" s="180"/>
      <c r="N570" s="171"/>
      <c r="O570" s="170"/>
      <c r="P570" s="180"/>
      <c r="Q570" s="639"/>
      <c r="R570" s="640"/>
      <c r="S570" s="641"/>
      <c r="T570" s="171"/>
      <c r="U570" s="170"/>
      <c r="V570" s="180"/>
      <c r="W570" s="171"/>
      <c r="X570" s="170"/>
      <c r="Y570" s="180"/>
      <c r="Z570" s="171"/>
      <c r="AA570" s="170"/>
      <c r="AB570" s="177"/>
    </row>
    <row r="571" spans="1:28" ht="12.75" customHeight="1" x14ac:dyDescent="0.2">
      <c r="A571" s="170"/>
      <c r="B571" s="170"/>
      <c r="C571" s="170"/>
      <c r="D571" s="170"/>
      <c r="E571" s="170"/>
      <c r="F571" s="180"/>
      <c r="G571" s="170"/>
      <c r="H571" s="170"/>
      <c r="I571" s="171"/>
      <c r="J571" s="171"/>
      <c r="K571" s="171"/>
      <c r="L571" s="170"/>
      <c r="M571" s="180"/>
      <c r="N571" s="171"/>
      <c r="O571" s="170"/>
      <c r="P571" s="180"/>
      <c r="Q571" s="639"/>
      <c r="R571" s="640"/>
      <c r="S571" s="641"/>
      <c r="T571" s="171"/>
      <c r="U571" s="170"/>
      <c r="V571" s="180"/>
      <c r="W571" s="171"/>
      <c r="X571" s="170"/>
      <c r="Y571" s="180"/>
      <c r="Z571" s="171"/>
      <c r="AA571" s="170"/>
      <c r="AB571" s="177"/>
    </row>
    <row r="572" spans="1:28" ht="12.75" customHeight="1" x14ac:dyDescent="0.2">
      <c r="A572" s="170"/>
      <c r="B572" s="170"/>
      <c r="C572" s="170"/>
      <c r="D572" s="170"/>
      <c r="E572" s="170"/>
      <c r="F572" s="180"/>
      <c r="G572" s="170"/>
      <c r="H572" s="170"/>
      <c r="I572" s="171"/>
      <c r="J572" s="171"/>
      <c r="K572" s="171"/>
      <c r="L572" s="170"/>
      <c r="M572" s="180"/>
      <c r="N572" s="171"/>
      <c r="O572" s="170"/>
      <c r="P572" s="180"/>
      <c r="Q572" s="639"/>
      <c r="R572" s="640"/>
      <c r="S572" s="641"/>
      <c r="T572" s="171"/>
      <c r="U572" s="170"/>
      <c r="V572" s="180"/>
      <c r="W572" s="171"/>
      <c r="X572" s="170"/>
      <c r="Y572" s="180"/>
      <c r="Z572" s="171"/>
      <c r="AA572" s="170"/>
      <c r="AB572" s="177"/>
    </row>
    <row r="573" spans="1:28" ht="12.75" customHeight="1" x14ac:dyDescent="0.2">
      <c r="A573" s="170"/>
      <c r="B573" s="170"/>
      <c r="C573" s="170"/>
      <c r="D573" s="170"/>
      <c r="E573" s="170"/>
      <c r="F573" s="180"/>
      <c r="G573" s="170"/>
      <c r="H573" s="170"/>
      <c r="I573" s="171"/>
      <c r="J573" s="171"/>
      <c r="K573" s="171"/>
      <c r="L573" s="170"/>
      <c r="M573" s="180"/>
      <c r="N573" s="171"/>
      <c r="O573" s="170"/>
      <c r="P573" s="180"/>
      <c r="Q573" s="639"/>
      <c r="R573" s="640"/>
      <c r="S573" s="641"/>
      <c r="T573" s="171"/>
      <c r="U573" s="170"/>
      <c r="V573" s="180"/>
      <c r="W573" s="171"/>
      <c r="X573" s="170"/>
      <c r="Y573" s="180"/>
      <c r="Z573" s="171"/>
      <c r="AA573" s="170"/>
      <c r="AB573" s="177"/>
    </row>
    <row r="574" spans="1:28" ht="12.75" customHeight="1" x14ac:dyDescent="0.2">
      <c r="A574" s="170"/>
      <c r="B574" s="170"/>
      <c r="C574" s="170"/>
      <c r="D574" s="170"/>
      <c r="E574" s="170"/>
      <c r="F574" s="180"/>
      <c r="G574" s="170"/>
      <c r="H574" s="170"/>
      <c r="I574" s="171"/>
      <c r="J574" s="171"/>
      <c r="K574" s="171"/>
      <c r="L574" s="170"/>
      <c r="M574" s="180"/>
      <c r="N574" s="171"/>
      <c r="O574" s="170"/>
      <c r="P574" s="180"/>
      <c r="Q574" s="639"/>
      <c r="R574" s="640"/>
      <c r="S574" s="641"/>
      <c r="T574" s="171"/>
      <c r="U574" s="170"/>
      <c r="V574" s="180"/>
      <c r="W574" s="171"/>
      <c r="X574" s="170"/>
      <c r="Y574" s="180"/>
      <c r="Z574" s="171"/>
      <c r="AA574" s="170"/>
      <c r="AB574" s="177"/>
    </row>
    <row r="575" spans="1:28" ht="12.75" customHeight="1" x14ac:dyDescent="0.2">
      <c r="A575" s="170"/>
      <c r="B575" s="170"/>
      <c r="C575" s="170"/>
      <c r="D575" s="170"/>
      <c r="E575" s="170"/>
      <c r="F575" s="180"/>
      <c r="G575" s="170"/>
      <c r="H575" s="170"/>
      <c r="I575" s="171"/>
      <c r="J575" s="171"/>
      <c r="K575" s="171"/>
      <c r="L575" s="170"/>
      <c r="M575" s="180"/>
      <c r="N575" s="171"/>
      <c r="O575" s="170"/>
      <c r="P575" s="180"/>
      <c r="Q575" s="639"/>
      <c r="R575" s="640"/>
      <c r="S575" s="641"/>
      <c r="T575" s="171"/>
      <c r="U575" s="170"/>
      <c r="V575" s="180"/>
      <c r="W575" s="171"/>
      <c r="X575" s="170"/>
      <c r="Y575" s="180"/>
      <c r="Z575" s="171"/>
      <c r="AA575" s="170"/>
      <c r="AB575" s="177"/>
    </row>
    <row r="576" spans="1:28" ht="12.75" customHeight="1" x14ac:dyDescent="0.2">
      <c r="A576" s="170"/>
      <c r="B576" s="170"/>
      <c r="C576" s="170"/>
      <c r="D576" s="170"/>
      <c r="E576" s="170"/>
      <c r="F576" s="180"/>
      <c r="G576" s="170"/>
      <c r="H576" s="170"/>
      <c r="I576" s="171"/>
      <c r="J576" s="171"/>
      <c r="K576" s="171"/>
      <c r="L576" s="170"/>
      <c r="M576" s="180"/>
      <c r="N576" s="171"/>
      <c r="O576" s="170"/>
      <c r="P576" s="180"/>
      <c r="Q576" s="639"/>
      <c r="R576" s="640"/>
      <c r="S576" s="641"/>
      <c r="T576" s="171"/>
      <c r="U576" s="170"/>
      <c r="V576" s="180"/>
      <c r="W576" s="171"/>
      <c r="X576" s="170"/>
      <c r="Y576" s="180"/>
      <c r="Z576" s="171"/>
      <c r="AA576" s="170"/>
      <c r="AB576" s="177"/>
    </row>
    <row r="577" spans="1:28" ht="12.75" customHeight="1" x14ac:dyDescent="0.2">
      <c r="A577" s="170"/>
      <c r="B577" s="170"/>
      <c r="C577" s="170"/>
      <c r="D577" s="170"/>
      <c r="E577" s="170"/>
      <c r="F577" s="180"/>
      <c r="G577" s="170"/>
      <c r="H577" s="170"/>
      <c r="I577" s="171"/>
      <c r="J577" s="171"/>
      <c r="K577" s="171"/>
      <c r="L577" s="170"/>
      <c r="M577" s="180"/>
      <c r="N577" s="171"/>
      <c r="O577" s="170"/>
      <c r="P577" s="180"/>
      <c r="Q577" s="639"/>
      <c r="R577" s="640"/>
      <c r="S577" s="641"/>
      <c r="T577" s="171"/>
      <c r="U577" s="170"/>
      <c r="V577" s="180"/>
      <c r="W577" s="171"/>
      <c r="X577" s="170"/>
      <c r="Y577" s="180"/>
      <c r="Z577" s="171"/>
      <c r="AA577" s="170"/>
      <c r="AB577" s="177"/>
    </row>
    <row r="578" spans="1:28" ht="12.75" customHeight="1" x14ac:dyDescent="0.2">
      <c r="A578" s="170"/>
      <c r="B578" s="170"/>
      <c r="C578" s="170"/>
      <c r="D578" s="170"/>
      <c r="E578" s="170"/>
      <c r="F578" s="180"/>
      <c r="G578" s="170"/>
      <c r="H578" s="170"/>
      <c r="I578" s="171"/>
      <c r="J578" s="171"/>
      <c r="K578" s="171"/>
      <c r="L578" s="170"/>
      <c r="M578" s="180"/>
      <c r="N578" s="171"/>
      <c r="O578" s="170"/>
      <c r="P578" s="180"/>
      <c r="Q578" s="639"/>
      <c r="R578" s="640"/>
      <c r="S578" s="641"/>
      <c r="T578" s="171"/>
      <c r="U578" s="170"/>
      <c r="V578" s="180"/>
      <c r="W578" s="171"/>
      <c r="X578" s="170"/>
      <c r="Y578" s="180"/>
      <c r="Z578" s="171"/>
      <c r="AA578" s="170"/>
      <c r="AB578" s="177"/>
    </row>
    <row r="579" spans="1:28" ht="12.75" customHeight="1" x14ac:dyDescent="0.2">
      <c r="A579" s="170"/>
      <c r="B579" s="170"/>
      <c r="C579" s="170"/>
      <c r="D579" s="170"/>
      <c r="E579" s="170"/>
      <c r="F579" s="180"/>
      <c r="G579" s="170"/>
      <c r="H579" s="170"/>
      <c r="I579" s="171"/>
      <c r="J579" s="171"/>
      <c r="K579" s="171"/>
      <c r="L579" s="170"/>
      <c r="M579" s="180"/>
      <c r="N579" s="171"/>
      <c r="O579" s="170"/>
      <c r="P579" s="180"/>
      <c r="Q579" s="639"/>
      <c r="R579" s="640"/>
      <c r="S579" s="641"/>
      <c r="T579" s="171"/>
      <c r="U579" s="170"/>
      <c r="V579" s="180"/>
      <c r="W579" s="171"/>
      <c r="X579" s="170"/>
      <c r="Y579" s="180"/>
      <c r="Z579" s="171"/>
      <c r="AA579" s="170"/>
      <c r="AB579" s="177"/>
    </row>
    <row r="580" spans="1:28" ht="12.75" customHeight="1" x14ac:dyDescent="0.2">
      <c r="A580" s="170"/>
      <c r="B580" s="170"/>
      <c r="C580" s="170"/>
      <c r="D580" s="170"/>
      <c r="E580" s="170"/>
      <c r="F580" s="180"/>
      <c r="G580" s="170"/>
      <c r="H580" s="170"/>
      <c r="I580" s="171"/>
      <c r="J580" s="171"/>
      <c r="K580" s="171"/>
      <c r="L580" s="170"/>
      <c r="M580" s="180"/>
      <c r="N580" s="171"/>
      <c r="O580" s="170"/>
      <c r="P580" s="180"/>
      <c r="Q580" s="639"/>
      <c r="R580" s="640"/>
      <c r="S580" s="641"/>
      <c r="T580" s="171"/>
      <c r="U580" s="170"/>
      <c r="V580" s="180"/>
      <c r="W580" s="171"/>
      <c r="X580" s="170"/>
      <c r="Y580" s="180"/>
      <c r="Z580" s="171"/>
      <c r="AA580" s="170"/>
      <c r="AB580" s="177"/>
    </row>
    <row r="581" spans="1:28" ht="12.75" customHeight="1" x14ac:dyDescent="0.2">
      <c r="A581" s="170"/>
      <c r="B581" s="170"/>
      <c r="C581" s="170"/>
      <c r="D581" s="170"/>
      <c r="E581" s="170"/>
      <c r="F581" s="180"/>
      <c r="G581" s="170"/>
      <c r="H581" s="170"/>
      <c r="I581" s="171"/>
      <c r="J581" s="171"/>
      <c r="K581" s="171"/>
      <c r="L581" s="170"/>
      <c r="M581" s="180"/>
      <c r="N581" s="171"/>
      <c r="O581" s="170"/>
      <c r="P581" s="180"/>
      <c r="Q581" s="639"/>
      <c r="R581" s="640"/>
      <c r="S581" s="641"/>
      <c r="T581" s="171"/>
      <c r="U581" s="170"/>
      <c r="V581" s="180"/>
      <c r="W581" s="171"/>
      <c r="X581" s="170"/>
      <c r="Y581" s="180"/>
      <c r="Z581" s="171"/>
      <c r="AA581" s="170"/>
      <c r="AB581" s="177"/>
    </row>
    <row r="582" spans="1:28" ht="12.75" customHeight="1" x14ac:dyDescent="0.2">
      <c r="A582" s="170"/>
      <c r="B582" s="170"/>
      <c r="C582" s="170"/>
      <c r="D582" s="170"/>
      <c r="E582" s="170"/>
      <c r="F582" s="180"/>
      <c r="G582" s="170"/>
      <c r="H582" s="170"/>
      <c r="I582" s="171"/>
      <c r="J582" s="171"/>
      <c r="K582" s="171"/>
      <c r="L582" s="170"/>
      <c r="M582" s="180"/>
      <c r="N582" s="171"/>
      <c r="O582" s="170"/>
      <c r="P582" s="180"/>
      <c r="Q582" s="639"/>
      <c r="R582" s="640"/>
      <c r="S582" s="641"/>
      <c r="T582" s="171"/>
      <c r="U582" s="170"/>
      <c r="V582" s="180"/>
      <c r="W582" s="171"/>
      <c r="X582" s="170"/>
      <c r="Y582" s="180"/>
      <c r="Z582" s="171"/>
      <c r="AA582" s="170"/>
      <c r="AB582" s="177"/>
    </row>
    <row r="583" spans="1:28" ht="12.75" customHeight="1" x14ac:dyDescent="0.2">
      <c r="A583" s="170"/>
      <c r="B583" s="170"/>
      <c r="C583" s="170"/>
      <c r="D583" s="170"/>
      <c r="E583" s="170"/>
      <c r="F583" s="180"/>
      <c r="G583" s="170"/>
      <c r="H583" s="170"/>
      <c r="I583" s="171"/>
      <c r="J583" s="171"/>
      <c r="K583" s="171"/>
      <c r="L583" s="170"/>
      <c r="M583" s="180"/>
      <c r="N583" s="171"/>
      <c r="O583" s="170"/>
      <c r="P583" s="180"/>
      <c r="Q583" s="639"/>
      <c r="R583" s="640"/>
      <c r="S583" s="641"/>
      <c r="T583" s="171"/>
      <c r="U583" s="170"/>
      <c r="V583" s="180"/>
      <c r="W583" s="171"/>
      <c r="X583" s="170"/>
      <c r="Y583" s="180"/>
      <c r="Z583" s="171"/>
      <c r="AA583" s="170"/>
      <c r="AB583" s="177"/>
    </row>
    <row r="584" spans="1:28" ht="12.75" customHeight="1" x14ac:dyDescent="0.2">
      <c r="A584" s="170"/>
      <c r="B584" s="170"/>
      <c r="C584" s="170"/>
      <c r="D584" s="170"/>
      <c r="E584" s="170"/>
      <c r="F584" s="180"/>
      <c r="G584" s="170"/>
      <c r="H584" s="170"/>
      <c r="I584" s="171"/>
      <c r="J584" s="171"/>
      <c r="K584" s="171"/>
      <c r="L584" s="170"/>
      <c r="M584" s="180"/>
      <c r="N584" s="171"/>
      <c r="O584" s="170"/>
      <c r="P584" s="180"/>
      <c r="Q584" s="639"/>
      <c r="R584" s="640"/>
      <c r="S584" s="641"/>
      <c r="T584" s="171"/>
      <c r="U584" s="170"/>
      <c r="V584" s="180"/>
      <c r="W584" s="171"/>
      <c r="X584" s="170"/>
      <c r="Y584" s="180"/>
      <c r="Z584" s="171"/>
      <c r="AA584" s="170"/>
      <c r="AB584" s="177"/>
    </row>
    <row r="585" spans="1:28" ht="12.75" customHeight="1" x14ac:dyDescent="0.2">
      <c r="A585" s="170"/>
      <c r="B585" s="170"/>
      <c r="C585" s="170"/>
      <c r="D585" s="170"/>
      <c r="E585" s="170"/>
      <c r="F585" s="180"/>
      <c r="G585" s="170"/>
      <c r="H585" s="170"/>
      <c r="I585" s="171"/>
      <c r="J585" s="171"/>
      <c r="K585" s="171"/>
      <c r="L585" s="170"/>
      <c r="M585" s="180"/>
      <c r="N585" s="171"/>
      <c r="O585" s="170"/>
      <c r="P585" s="180"/>
      <c r="Q585" s="639"/>
      <c r="R585" s="640"/>
      <c r="S585" s="641"/>
      <c r="T585" s="171"/>
      <c r="U585" s="170"/>
      <c r="V585" s="180"/>
      <c r="W585" s="171"/>
      <c r="X585" s="170"/>
      <c r="Y585" s="180"/>
      <c r="Z585" s="171"/>
      <c r="AA585" s="170"/>
      <c r="AB585" s="177"/>
    </row>
    <row r="586" spans="1:28" ht="12.75" customHeight="1" x14ac:dyDescent="0.2">
      <c r="A586" s="170"/>
      <c r="B586" s="170"/>
      <c r="C586" s="170"/>
      <c r="D586" s="170"/>
      <c r="E586" s="170"/>
      <c r="F586" s="180"/>
      <c r="G586" s="170"/>
      <c r="H586" s="170"/>
      <c r="I586" s="171"/>
      <c r="J586" s="171"/>
      <c r="K586" s="171"/>
      <c r="L586" s="170"/>
      <c r="M586" s="180"/>
      <c r="N586" s="171"/>
      <c r="O586" s="170"/>
      <c r="P586" s="180"/>
      <c r="Q586" s="639"/>
      <c r="R586" s="640"/>
      <c r="S586" s="641"/>
      <c r="T586" s="171"/>
      <c r="U586" s="170"/>
      <c r="V586" s="180"/>
      <c r="W586" s="171"/>
      <c r="X586" s="170"/>
      <c r="Y586" s="180"/>
      <c r="Z586" s="171"/>
      <c r="AA586" s="170"/>
      <c r="AB586" s="177"/>
    </row>
    <row r="587" spans="1:28" ht="12.75" customHeight="1" x14ac:dyDescent="0.2">
      <c r="A587" s="170"/>
      <c r="B587" s="170"/>
      <c r="C587" s="170"/>
      <c r="D587" s="170"/>
      <c r="E587" s="170"/>
      <c r="F587" s="180"/>
      <c r="G587" s="170"/>
      <c r="H587" s="170"/>
      <c r="I587" s="171"/>
      <c r="J587" s="171"/>
      <c r="K587" s="171"/>
      <c r="L587" s="170"/>
      <c r="M587" s="180"/>
      <c r="N587" s="171"/>
      <c r="O587" s="170"/>
      <c r="P587" s="180"/>
      <c r="Q587" s="639"/>
      <c r="R587" s="640"/>
      <c r="S587" s="641"/>
      <c r="T587" s="171"/>
      <c r="U587" s="170"/>
      <c r="V587" s="180"/>
      <c r="W587" s="171"/>
      <c r="X587" s="170"/>
      <c r="Y587" s="180"/>
      <c r="Z587" s="171"/>
      <c r="AA587" s="170"/>
      <c r="AB587" s="177"/>
    </row>
    <row r="588" spans="1:28" ht="12.75" customHeight="1" x14ac:dyDescent="0.2">
      <c r="A588" s="170"/>
      <c r="B588" s="170"/>
      <c r="C588" s="170"/>
      <c r="D588" s="170"/>
      <c r="E588" s="170"/>
      <c r="F588" s="180"/>
      <c r="G588" s="170"/>
      <c r="H588" s="170"/>
      <c r="I588" s="171"/>
      <c r="J588" s="171"/>
      <c r="K588" s="171"/>
      <c r="L588" s="170"/>
      <c r="M588" s="180"/>
      <c r="N588" s="171"/>
      <c r="O588" s="170"/>
      <c r="P588" s="180"/>
      <c r="Q588" s="639"/>
      <c r="R588" s="640"/>
      <c r="S588" s="641"/>
      <c r="T588" s="171"/>
      <c r="U588" s="170"/>
      <c r="V588" s="180"/>
      <c r="W588" s="171"/>
      <c r="X588" s="170"/>
      <c r="Y588" s="180"/>
      <c r="Z588" s="171"/>
      <c r="AA588" s="170"/>
      <c r="AB588" s="177"/>
    </row>
    <row r="589" spans="1:28" ht="12.75" customHeight="1" x14ac:dyDescent="0.2">
      <c r="A589" s="170"/>
      <c r="B589" s="170"/>
      <c r="C589" s="170"/>
      <c r="D589" s="170"/>
      <c r="E589" s="170"/>
      <c r="F589" s="180"/>
      <c r="G589" s="170"/>
      <c r="H589" s="170"/>
      <c r="I589" s="171"/>
      <c r="J589" s="171"/>
      <c r="K589" s="171"/>
      <c r="L589" s="170"/>
      <c r="M589" s="180"/>
      <c r="N589" s="171"/>
      <c r="O589" s="170"/>
      <c r="P589" s="180"/>
      <c r="Q589" s="639"/>
      <c r="R589" s="640"/>
      <c r="S589" s="641"/>
      <c r="T589" s="171"/>
      <c r="U589" s="170"/>
      <c r="V589" s="180"/>
      <c r="W589" s="171"/>
      <c r="X589" s="170"/>
      <c r="Y589" s="180"/>
      <c r="Z589" s="171"/>
      <c r="AA589" s="170"/>
      <c r="AB589" s="177"/>
    </row>
    <row r="590" spans="1:28" ht="12.75" customHeight="1" x14ac:dyDescent="0.2">
      <c r="A590" s="170"/>
      <c r="B590" s="170"/>
      <c r="C590" s="170"/>
      <c r="D590" s="170"/>
      <c r="E590" s="170"/>
      <c r="F590" s="180"/>
      <c r="G590" s="170"/>
      <c r="H590" s="170"/>
      <c r="I590" s="171"/>
      <c r="J590" s="171"/>
      <c r="K590" s="171"/>
      <c r="L590" s="170"/>
      <c r="M590" s="180"/>
      <c r="N590" s="171"/>
      <c r="O590" s="170"/>
      <c r="P590" s="180"/>
      <c r="Q590" s="639"/>
      <c r="R590" s="640"/>
      <c r="S590" s="641"/>
      <c r="T590" s="171"/>
      <c r="U590" s="170"/>
      <c r="V590" s="180"/>
      <c r="W590" s="171"/>
      <c r="X590" s="170"/>
      <c r="Y590" s="180"/>
      <c r="Z590" s="171"/>
      <c r="AA590" s="170"/>
      <c r="AB590" s="177"/>
    </row>
    <row r="591" spans="1:28" ht="12.75" customHeight="1" x14ac:dyDescent="0.2">
      <c r="A591" s="170"/>
      <c r="B591" s="170"/>
      <c r="C591" s="170"/>
      <c r="D591" s="170"/>
      <c r="E591" s="170"/>
      <c r="F591" s="180"/>
      <c r="G591" s="170"/>
      <c r="H591" s="170"/>
      <c r="I591" s="171"/>
      <c r="J591" s="171"/>
      <c r="K591" s="171"/>
      <c r="L591" s="170"/>
      <c r="M591" s="180"/>
      <c r="N591" s="171"/>
      <c r="O591" s="170"/>
      <c r="P591" s="180"/>
      <c r="Q591" s="639"/>
      <c r="R591" s="640"/>
      <c r="S591" s="641"/>
      <c r="T591" s="171"/>
      <c r="U591" s="170"/>
      <c r="V591" s="180"/>
      <c r="W591" s="171"/>
      <c r="X591" s="170"/>
      <c r="Y591" s="180"/>
      <c r="Z591" s="171"/>
      <c r="AA591" s="170"/>
      <c r="AB591" s="177"/>
    </row>
    <row r="592" spans="1:28" ht="12.75" customHeight="1" x14ac:dyDescent="0.2">
      <c r="A592" s="170"/>
      <c r="B592" s="170"/>
      <c r="C592" s="170"/>
      <c r="D592" s="170"/>
      <c r="E592" s="170"/>
      <c r="F592" s="180"/>
      <c r="G592" s="170"/>
      <c r="H592" s="170"/>
      <c r="I592" s="171"/>
      <c r="J592" s="171"/>
      <c r="K592" s="171"/>
      <c r="L592" s="170"/>
      <c r="M592" s="180"/>
      <c r="N592" s="171"/>
      <c r="O592" s="170"/>
      <c r="P592" s="180"/>
      <c r="Q592" s="639"/>
      <c r="R592" s="640"/>
      <c r="S592" s="641"/>
      <c r="T592" s="171"/>
      <c r="U592" s="170"/>
      <c r="V592" s="180"/>
      <c r="W592" s="171"/>
      <c r="X592" s="170"/>
      <c r="Y592" s="180"/>
      <c r="Z592" s="171"/>
      <c r="AA592" s="170"/>
      <c r="AB592" s="177"/>
    </row>
    <row r="593" spans="1:28" ht="12.75" customHeight="1" x14ac:dyDescent="0.2">
      <c r="A593" s="170"/>
      <c r="B593" s="170"/>
      <c r="C593" s="170"/>
      <c r="D593" s="170"/>
      <c r="E593" s="170"/>
      <c r="F593" s="180"/>
      <c r="G593" s="170"/>
      <c r="H593" s="170"/>
      <c r="I593" s="171"/>
      <c r="J593" s="171"/>
      <c r="K593" s="171"/>
      <c r="L593" s="170"/>
      <c r="M593" s="180"/>
      <c r="N593" s="171"/>
      <c r="O593" s="170"/>
      <c r="P593" s="180"/>
      <c r="Q593" s="639"/>
      <c r="R593" s="640"/>
      <c r="S593" s="641"/>
      <c r="T593" s="171"/>
      <c r="U593" s="170"/>
      <c r="V593" s="180"/>
      <c r="W593" s="171"/>
      <c r="X593" s="170"/>
      <c r="Y593" s="180"/>
      <c r="Z593" s="171"/>
      <c r="AA593" s="170"/>
      <c r="AB593" s="177"/>
    </row>
    <row r="594" spans="1:28" ht="12.75" customHeight="1" x14ac:dyDescent="0.2">
      <c r="A594" s="170"/>
      <c r="B594" s="170"/>
      <c r="C594" s="170"/>
      <c r="D594" s="170"/>
      <c r="E594" s="170"/>
      <c r="F594" s="180"/>
      <c r="G594" s="170"/>
      <c r="H594" s="170"/>
      <c r="I594" s="171"/>
      <c r="J594" s="171"/>
      <c r="K594" s="171"/>
      <c r="L594" s="170"/>
      <c r="M594" s="180"/>
      <c r="N594" s="171"/>
      <c r="O594" s="170"/>
      <c r="P594" s="180"/>
      <c r="Q594" s="639"/>
      <c r="R594" s="640"/>
      <c r="S594" s="641"/>
      <c r="T594" s="171"/>
      <c r="U594" s="170"/>
      <c r="V594" s="180"/>
      <c r="W594" s="171"/>
      <c r="X594" s="170"/>
      <c r="Y594" s="180"/>
      <c r="Z594" s="171"/>
      <c r="AA594" s="170"/>
      <c r="AB594" s="177"/>
    </row>
    <row r="595" spans="1:28" ht="12.75" customHeight="1" x14ac:dyDescent="0.2">
      <c r="A595" s="170"/>
      <c r="B595" s="170"/>
      <c r="C595" s="170"/>
      <c r="D595" s="170"/>
      <c r="E595" s="170"/>
      <c r="F595" s="180"/>
      <c r="G595" s="170"/>
      <c r="H595" s="170"/>
      <c r="I595" s="171"/>
      <c r="J595" s="171"/>
      <c r="K595" s="171"/>
      <c r="L595" s="170"/>
      <c r="M595" s="180"/>
      <c r="N595" s="171"/>
      <c r="O595" s="170"/>
      <c r="P595" s="180"/>
      <c r="Q595" s="639"/>
      <c r="R595" s="640"/>
      <c r="S595" s="641"/>
      <c r="T595" s="171"/>
      <c r="U595" s="170"/>
      <c r="V595" s="180"/>
      <c r="W595" s="171"/>
      <c r="X595" s="170"/>
      <c r="Y595" s="180"/>
      <c r="Z595" s="171"/>
      <c r="AA595" s="170"/>
      <c r="AB595" s="177"/>
    </row>
    <row r="596" spans="1:28" ht="12.75" customHeight="1" x14ac:dyDescent="0.2">
      <c r="A596" s="170"/>
      <c r="B596" s="170"/>
      <c r="C596" s="170"/>
      <c r="D596" s="170"/>
      <c r="E596" s="170"/>
      <c r="F596" s="180"/>
      <c r="G596" s="170"/>
      <c r="H596" s="170"/>
      <c r="I596" s="171"/>
      <c r="J596" s="171"/>
      <c r="K596" s="171"/>
      <c r="L596" s="170"/>
      <c r="M596" s="180"/>
      <c r="N596" s="171"/>
      <c r="O596" s="170"/>
      <c r="P596" s="180"/>
      <c r="Q596" s="639"/>
      <c r="R596" s="640"/>
      <c r="S596" s="641"/>
      <c r="T596" s="171"/>
      <c r="U596" s="170"/>
      <c r="V596" s="180"/>
      <c r="W596" s="171"/>
      <c r="X596" s="170"/>
      <c r="Y596" s="180"/>
      <c r="Z596" s="171"/>
      <c r="AA596" s="170"/>
      <c r="AB596" s="177"/>
    </row>
    <row r="597" spans="1:28" ht="12.75" customHeight="1" x14ac:dyDescent="0.2">
      <c r="A597" s="170"/>
      <c r="B597" s="170"/>
      <c r="C597" s="170"/>
      <c r="D597" s="170"/>
      <c r="E597" s="170"/>
      <c r="F597" s="180"/>
      <c r="G597" s="170"/>
      <c r="H597" s="170"/>
      <c r="I597" s="171"/>
      <c r="J597" s="171"/>
      <c r="K597" s="171"/>
      <c r="L597" s="170"/>
      <c r="M597" s="180"/>
      <c r="N597" s="171"/>
      <c r="O597" s="170"/>
      <c r="P597" s="180"/>
      <c r="Q597" s="639"/>
      <c r="R597" s="640"/>
      <c r="S597" s="641"/>
      <c r="T597" s="171"/>
      <c r="U597" s="170"/>
      <c r="V597" s="180"/>
      <c r="W597" s="171"/>
      <c r="X597" s="170"/>
      <c r="Y597" s="180"/>
      <c r="Z597" s="171"/>
      <c r="AA597" s="170"/>
      <c r="AB597" s="177"/>
    </row>
    <row r="598" spans="1:28" ht="12.75" customHeight="1" x14ac:dyDescent="0.2">
      <c r="A598" s="170"/>
      <c r="B598" s="170"/>
      <c r="C598" s="170"/>
      <c r="D598" s="170"/>
      <c r="E598" s="170"/>
      <c r="F598" s="180"/>
      <c r="G598" s="170"/>
      <c r="H598" s="170"/>
      <c r="I598" s="171"/>
      <c r="J598" s="171"/>
      <c r="K598" s="171"/>
      <c r="L598" s="170"/>
      <c r="M598" s="180"/>
      <c r="N598" s="171"/>
      <c r="O598" s="170"/>
      <c r="P598" s="180"/>
      <c r="Q598" s="639"/>
      <c r="R598" s="640"/>
      <c r="S598" s="641"/>
      <c r="T598" s="171"/>
      <c r="U598" s="170"/>
      <c r="V598" s="180"/>
      <c r="W598" s="171"/>
      <c r="X598" s="170"/>
      <c r="Y598" s="180"/>
      <c r="Z598" s="171"/>
      <c r="AA598" s="170"/>
      <c r="AB598" s="177"/>
    </row>
    <row r="599" spans="1:28" ht="12.75" customHeight="1" x14ac:dyDescent="0.2">
      <c r="A599" s="170"/>
      <c r="B599" s="170"/>
      <c r="C599" s="170"/>
      <c r="D599" s="170"/>
      <c r="E599" s="170"/>
      <c r="F599" s="180"/>
      <c r="G599" s="170"/>
      <c r="H599" s="170"/>
      <c r="I599" s="171"/>
      <c r="J599" s="171"/>
      <c r="K599" s="171"/>
      <c r="L599" s="170"/>
      <c r="M599" s="180"/>
      <c r="N599" s="171"/>
      <c r="O599" s="170"/>
      <c r="P599" s="180"/>
      <c r="Q599" s="639"/>
      <c r="R599" s="640"/>
      <c r="S599" s="641"/>
      <c r="T599" s="171"/>
      <c r="U599" s="170"/>
      <c r="V599" s="180"/>
      <c r="W599" s="171"/>
      <c r="X599" s="170"/>
      <c r="Y599" s="180"/>
      <c r="Z599" s="171"/>
      <c r="AA599" s="170"/>
      <c r="AB599" s="177"/>
    </row>
    <row r="600" spans="1:28" ht="12.75" customHeight="1" x14ac:dyDescent="0.2">
      <c r="A600" s="170"/>
      <c r="B600" s="170"/>
      <c r="C600" s="170"/>
      <c r="D600" s="170"/>
      <c r="E600" s="170"/>
      <c r="F600" s="180"/>
      <c r="G600" s="170"/>
      <c r="H600" s="170"/>
      <c r="I600" s="171"/>
      <c r="J600" s="171"/>
      <c r="K600" s="171"/>
      <c r="L600" s="170"/>
      <c r="M600" s="180"/>
      <c r="N600" s="171"/>
      <c r="O600" s="170"/>
      <c r="P600" s="180"/>
      <c r="Q600" s="639"/>
      <c r="R600" s="640"/>
      <c r="S600" s="641"/>
      <c r="T600" s="171"/>
      <c r="U600" s="170"/>
      <c r="V600" s="180"/>
      <c r="W600" s="171"/>
      <c r="X600" s="170"/>
      <c r="Y600" s="180"/>
      <c r="Z600" s="171"/>
      <c r="AA600" s="170"/>
      <c r="AB600" s="177"/>
    </row>
    <row r="601" spans="1:28" ht="12.75" customHeight="1" x14ac:dyDescent="0.2">
      <c r="A601" s="170"/>
      <c r="B601" s="170"/>
      <c r="C601" s="170"/>
      <c r="D601" s="170"/>
      <c r="E601" s="170"/>
      <c r="F601" s="180"/>
      <c r="G601" s="170"/>
      <c r="H601" s="170"/>
      <c r="I601" s="171"/>
      <c r="J601" s="171"/>
      <c r="K601" s="171"/>
      <c r="L601" s="170"/>
      <c r="M601" s="180"/>
      <c r="N601" s="171"/>
      <c r="O601" s="170"/>
      <c r="P601" s="180"/>
      <c r="Q601" s="639"/>
      <c r="R601" s="640"/>
      <c r="S601" s="641"/>
      <c r="T601" s="171"/>
      <c r="U601" s="170"/>
      <c r="V601" s="180"/>
      <c r="W601" s="171"/>
      <c r="X601" s="170"/>
      <c r="Y601" s="180"/>
      <c r="Z601" s="171"/>
      <c r="AA601" s="170"/>
      <c r="AB601" s="177"/>
    </row>
    <row r="602" spans="1:28" ht="12.75" customHeight="1" x14ac:dyDescent="0.2">
      <c r="A602" s="170"/>
      <c r="B602" s="170"/>
      <c r="C602" s="170"/>
      <c r="D602" s="170"/>
      <c r="E602" s="170"/>
      <c r="F602" s="180"/>
      <c r="G602" s="170"/>
      <c r="H602" s="170"/>
      <c r="I602" s="171"/>
      <c r="J602" s="171"/>
      <c r="K602" s="171"/>
      <c r="L602" s="170"/>
      <c r="M602" s="180"/>
      <c r="N602" s="171"/>
      <c r="O602" s="170"/>
      <c r="P602" s="180"/>
      <c r="Q602" s="639"/>
      <c r="R602" s="640"/>
      <c r="S602" s="641"/>
      <c r="T602" s="171"/>
      <c r="U602" s="170"/>
      <c r="V602" s="180"/>
      <c r="W602" s="171"/>
      <c r="X602" s="170"/>
      <c r="Y602" s="180"/>
      <c r="Z602" s="171"/>
      <c r="AA602" s="170"/>
      <c r="AB602" s="177"/>
    </row>
    <row r="603" spans="1:28" ht="12.75" customHeight="1" x14ac:dyDescent="0.2">
      <c r="A603" s="170"/>
      <c r="B603" s="170"/>
      <c r="C603" s="170"/>
      <c r="D603" s="170"/>
      <c r="E603" s="170"/>
      <c r="F603" s="180"/>
      <c r="G603" s="170"/>
      <c r="H603" s="170"/>
      <c r="I603" s="171"/>
      <c r="J603" s="171"/>
      <c r="K603" s="171"/>
      <c r="L603" s="170"/>
      <c r="M603" s="180"/>
      <c r="N603" s="171"/>
      <c r="O603" s="170"/>
      <c r="P603" s="180"/>
      <c r="Q603" s="639"/>
      <c r="R603" s="640"/>
      <c r="S603" s="641"/>
      <c r="T603" s="171"/>
      <c r="U603" s="170"/>
      <c r="V603" s="180"/>
      <c r="W603" s="171"/>
      <c r="X603" s="170"/>
      <c r="Y603" s="180"/>
      <c r="Z603" s="171"/>
      <c r="AA603" s="170"/>
      <c r="AB603" s="177"/>
    </row>
    <row r="604" spans="1:28" ht="12.75" customHeight="1" x14ac:dyDescent="0.2">
      <c r="A604" s="170"/>
      <c r="B604" s="170"/>
      <c r="C604" s="170"/>
      <c r="D604" s="170"/>
      <c r="E604" s="170"/>
      <c r="F604" s="180"/>
      <c r="G604" s="170"/>
      <c r="H604" s="170"/>
      <c r="I604" s="171"/>
      <c r="J604" s="171"/>
      <c r="K604" s="171"/>
      <c r="L604" s="170"/>
      <c r="M604" s="180"/>
      <c r="N604" s="171"/>
      <c r="O604" s="170"/>
      <c r="P604" s="180"/>
      <c r="Q604" s="639"/>
      <c r="R604" s="640"/>
      <c r="S604" s="641"/>
      <c r="T604" s="171"/>
      <c r="U604" s="170"/>
      <c r="V604" s="180"/>
      <c r="W604" s="171"/>
      <c r="X604" s="170"/>
      <c r="Y604" s="180"/>
      <c r="Z604" s="171"/>
      <c r="AA604" s="170"/>
      <c r="AB604" s="177"/>
    </row>
    <row r="605" spans="1:28" ht="12.75" customHeight="1" x14ac:dyDescent="0.2">
      <c r="A605" s="170"/>
      <c r="B605" s="170"/>
      <c r="C605" s="170"/>
      <c r="D605" s="170"/>
      <c r="E605" s="170"/>
      <c r="F605" s="180"/>
      <c r="G605" s="170"/>
      <c r="H605" s="170"/>
      <c r="I605" s="171"/>
      <c r="J605" s="171"/>
      <c r="K605" s="171"/>
      <c r="L605" s="170"/>
      <c r="M605" s="180"/>
      <c r="N605" s="171"/>
      <c r="O605" s="170"/>
      <c r="P605" s="180"/>
      <c r="Q605" s="639"/>
      <c r="R605" s="640"/>
      <c r="S605" s="641"/>
      <c r="T605" s="171"/>
      <c r="U605" s="170"/>
      <c r="V605" s="180"/>
      <c r="W605" s="171"/>
      <c r="X605" s="170"/>
      <c r="Y605" s="180"/>
      <c r="Z605" s="171"/>
      <c r="AA605" s="170"/>
      <c r="AB605" s="177"/>
    </row>
    <row r="606" spans="1:28" ht="12.75" customHeight="1" x14ac:dyDescent="0.2">
      <c r="A606" s="170"/>
      <c r="B606" s="170"/>
      <c r="C606" s="170"/>
      <c r="D606" s="170"/>
      <c r="E606" s="170"/>
      <c r="F606" s="180"/>
      <c r="G606" s="170"/>
      <c r="H606" s="170"/>
      <c r="I606" s="171"/>
      <c r="J606" s="171"/>
      <c r="K606" s="171"/>
      <c r="L606" s="170"/>
      <c r="M606" s="180"/>
      <c r="N606" s="171"/>
      <c r="O606" s="170"/>
      <c r="P606" s="180"/>
      <c r="Q606" s="639"/>
      <c r="R606" s="640"/>
      <c r="S606" s="641"/>
      <c r="T606" s="171"/>
      <c r="U606" s="170"/>
      <c r="V606" s="180"/>
      <c r="W606" s="171"/>
      <c r="X606" s="170"/>
      <c r="Y606" s="180"/>
      <c r="Z606" s="171"/>
      <c r="AA606" s="170"/>
      <c r="AB606" s="177"/>
    </row>
    <row r="607" spans="1:28" ht="12.75" customHeight="1" x14ac:dyDescent="0.2">
      <c r="A607" s="170"/>
      <c r="B607" s="170"/>
      <c r="C607" s="170"/>
      <c r="D607" s="170"/>
      <c r="E607" s="170"/>
      <c r="F607" s="180"/>
      <c r="G607" s="170"/>
      <c r="H607" s="170"/>
      <c r="I607" s="171"/>
      <c r="J607" s="171"/>
      <c r="K607" s="171"/>
      <c r="L607" s="170"/>
      <c r="M607" s="180"/>
      <c r="N607" s="171"/>
      <c r="O607" s="170"/>
      <c r="P607" s="180"/>
      <c r="Q607" s="639"/>
      <c r="R607" s="640"/>
      <c r="S607" s="641"/>
      <c r="T607" s="171"/>
      <c r="U607" s="170"/>
      <c r="V607" s="180"/>
      <c r="W607" s="171"/>
      <c r="X607" s="170"/>
      <c r="Y607" s="180"/>
      <c r="Z607" s="171"/>
      <c r="AA607" s="170"/>
      <c r="AB607" s="177"/>
    </row>
    <row r="608" spans="1:28" ht="12.75" customHeight="1" x14ac:dyDescent="0.2">
      <c r="A608" s="170"/>
      <c r="B608" s="170"/>
      <c r="C608" s="170"/>
      <c r="D608" s="170"/>
      <c r="E608" s="170"/>
      <c r="F608" s="180"/>
      <c r="G608" s="170"/>
      <c r="H608" s="170"/>
      <c r="I608" s="171"/>
      <c r="J608" s="171"/>
      <c r="K608" s="171"/>
      <c r="L608" s="170"/>
      <c r="M608" s="180"/>
      <c r="N608" s="171"/>
      <c r="O608" s="170"/>
      <c r="P608" s="180"/>
      <c r="Q608" s="639"/>
      <c r="R608" s="640"/>
      <c r="S608" s="641"/>
      <c r="T608" s="171"/>
      <c r="U608" s="170"/>
      <c r="V608" s="180"/>
      <c r="W608" s="171"/>
      <c r="X608" s="170"/>
      <c r="Y608" s="180"/>
      <c r="Z608" s="171"/>
      <c r="AA608" s="170"/>
      <c r="AB608" s="177"/>
    </row>
    <row r="609" spans="1:28" ht="12.75" customHeight="1" x14ac:dyDescent="0.2">
      <c r="A609" s="170"/>
      <c r="B609" s="170"/>
      <c r="C609" s="170"/>
      <c r="D609" s="170"/>
      <c r="E609" s="170"/>
      <c r="F609" s="180"/>
      <c r="G609" s="170"/>
      <c r="H609" s="170"/>
      <c r="I609" s="171"/>
      <c r="J609" s="171"/>
      <c r="K609" s="171"/>
      <c r="L609" s="170"/>
      <c r="M609" s="180"/>
      <c r="N609" s="171"/>
      <c r="O609" s="170"/>
      <c r="P609" s="180"/>
      <c r="Q609" s="639"/>
      <c r="R609" s="640"/>
      <c r="S609" s="641"/>
      <c r="T609" s="171"/>
      <c r="U609" s="170"/>
      <c r="V609" s="180"/>
      <c r="W609" s="171"/>
      <c r="X609" s="170"/>
      <c r="Y609" s="180"/>
      <c r="Z609" s="171"/>
      <c r="AA609" s="170"/>
      <c r="AB609" s="177"/>
    </row>
    <row r="610" spans="1:28" ht="12.75" customHeight="1" x14ac:dyDescent="0.2">
      <c r="A610" s="170"/>
      <c r="B610" s="170"/>
      <c r="C610" s="170"/>
      <c r="D610" s="170"/>
      <c r="E610" s="170"/>
      <c r="F610" s="180"/>
      <c r="G610" s="170"/>
      <c r="H610" s="170"/>
      <c r="I610" s="171"/>
      <c r="J610" s="171"/>
      <c r="K610" s="171"/>
      <c r="L610" s="170"/>
      <c r="M610" s="180"/>
      <c r="N610" s="171"/>
      <c r="O610" s="170"/>
      <c r="P610" s="180"/>
      <c r="Q610" s="639"/>
      <c r="R610" s="640"/>
      <c r="S610" s="641"/>
      <c r="T610" s="171"/>
      <c r="U610" s="170"/>
      <c r="V610" s="180"/>
      <c r="W610" s="171"/>
      <c r="X610" s="170"/>
      <c r="Y610" s="180"/>
      <c r="Z610" s="171"/>
      <c r="AA610" s="170"/>
      <c r="AB610" s="177"/>
    </row>
    <row r="611" spans="1:28" ht="12.75" customHeight="1" x14ac:dyDescent="0.2">
      <c r="A611" s="170"/>
      <c r="B611" s="170"/>
      <c r="C611" s="170"/>
      <c r="D611" s="170"/>
      <c r="E611" s="170"/>
      <c r="F611" s="180"/>
      <c r="G611" s="170"/>
      <c r="H611" s="170"/>
      <c r="I611" s="171"/>
      <c r="J611" s="171"/>
      <c r="K611" s="171"/>
      <c r="L611" s="170"/>
      <c r="M611" s="180"/>
      <c r="N611" s="171"/>
      <c r="O611" s="170"/>
      <c r="P611" s="180"/>
      <c r="Q611" s="639"/>
      <c r="R611" s="640"/>
      <c r="S611" s="641"/>
      <c r="T611" s="171"/>
      <c r="U611" s="170"/>
      <c r="V611" s="180"/>
      <c r="W611" s="171"/>
      <c r="X611" s="170"/>
      <c r="Y611" s="180"/>
      <c r="Z611" s="171"/>
      <c r="AA611" s="170"/>
      <c r="AB611" s="177"/>
    </row>
    <row r="612" spans="1:28" ht="12.75" customHeight="1" x14ac:dyDescent="0.2">
      <c r="A612" s="170"/>
      <c r="B612" s="170"/>
      <c r="C612" s="170"/>
      <c r="D612" s="170"/>
      <c r="E612" s="170"/>
      <c r="F612" s="180"/>
      <c r="G612" s="170"/>
      <c r="H612" s="170"/>
      <c r="I612" s="171"/>
      <c r="J612" s="171"/>
      <c r="K612" s="171"/>
      <c r="L612" s="170"/>
      <c r="M612" s="180"/>
      <c r="N612" s="171"/>
      <c r="O612" s="170"/>
      <c r="P612" s="180"/>
      <c r="Q612" s="639"/>
      <c r="R612" s="640"/>
      <c r="S612" s="641"/>
      <c r="T612" s="171"/>
      <c r="U612" s="170"/>
      <c r="V612" s="180"/>
      <c r="W612" s="171"/>
      <c r="X612" s="170"/>
      <c r="Y612" s="180"/>
      <c r="Z612" s="171"/>
      <c r="AA612" s="170"/>
      <c r="AB612" s="177"/>
    </row>
    <row r="613" spans="1:28" ht="12.75" customHeight="1" x14ac:dyDescent="0.2">
      <c r="A613" s="170"/>
      <c r="B613" s="170"/>
      <c r="C613" s="170"/>
      <c r="D613" s="170"/>
      <c r="E613" s="170"/>
      <c r="F613" s="180"/>
      <c r="G613" s="170"/>
      <c r="H613" s="170"/>
      <c r="I613" s="171"/>
      <c r="J613" s="171"/>
      <c r="K613" s="171"/>
      <c r="L613" s="170"/>
      <c r="M613" s="180"/>
      <c r="N613" s="171"/>
      <c r="O613" s="170"/>
      <c r="P613" s="180"/>
      <c r="Q613" s="639"/>
      <c r="R613" s="640"/>
      <c r="S613" s="641"/>
      <c r="T613" s="171"/>
      <c r="U613" s="170"/>
      <c r="V613" s="180"/>
      <c r="W613" s="171"/>
      <c r="X613" s="170"/>
      <c r="Y613" s="180"/>
      <c r="Z613" s="171"/>
      <c r="AA613" s="170"/>
      <c r="AB613" s="177"/>
    </row>
    <row r="614" spans="1:28" ht="12.75" customHeight="1" x14ac:dyDescent="0.2">
      <c r="A614" s="170"/>
      <c r="B614" s="170"/>
      <c r="C614" s="170"/>
      <c r="D614" s="170"/>
      <c r="E614" s="170"/>
      <c r="F614" s="180"/>
      <c r="G614" s="170"/>
      <c r="H614" s="170"/>
      <c r="I614" s="171"/>
      <c r="J614" s="171"/>
      <c r="K614" s="171"/>
      <c r="L614" s="170"/>
      <c r="M614" s="180"/>
      <c r="N614" s="171"/>
      <c r="O614" s="170"/>
      <c r="P614" s="180"/>
      <c r="Q614" s="639"/>
      <c r="R614" s="640"/>
      <c r="S614" s="641"/>
      <c r="T614" s="171"/>
      <c r="U614" s="170"/>
      <c r="V614" s="180"/>
      <c r="W614" s="171"/>
      <c r="X614" s="170"/>
      <c r="Y614" s="180"/>
      <c r="Z614" s="171"/>
      <c r="AA614" s="170"/>
      <c r="AB614" s="177"/>
    </row>
    <row r="615" spans="1:28" ht="12.75" customHeight="1" x14ac:dyDescent="0.2">
      <c r="A615" s="170"/>
      <c r="B615" s="170"/>
      <c r="C615" s="170"/>
      <c r="D615" s="170"/>
      <c r="E615" s="170"/>
      <c r="F615" s="180"/>
      <c r="G615" s="170"/>
      <c r="H615" s="170"/>
      <c r="I615" s="171"/>
      <c r="J615" s="171"/>
      <c r="K615" s="171"/>
      <c r="L615" s="170"/>
      <c r="M615" s="180"/>
      <c r="N615" s="171"/>
      <c r="O615" s="170"/>
      <c r="P615" s="180"/>
      <c r="Q615" s="639"/>
      <c r="R615" s="640"/>
      <c r="S615" s="641"/>
      <c r="T615" s="171"/>
      <c r="U615" s="170"/>
      <c r="V615" s="180"/>
      <c r="W615" s="171"/>
      <c r="X615" s="170"/>
      <c r="Y615" s="180"/>
      <c r="Z615" s="171"/>
      <c r="AA615" s="170"/>
      <c r="AB615" s="177"/>
    </row>
    <row r="616" spans="1:28" ht="12.75" customHeight="1" x14ac:dyDescent="0.2">
      <c r="A616" s="170"/>
      <c r="B616" s="170"/>
      <c r="C616" s="170"/>
      <c r="D616" s="170"/>
      <c r="E616" s="170"/>
      <c r="F616" s="180"/>
      <c r="G616" s="170"/>
      <c r="H616" s="170"/>
      <c r="I616" s="171"/>
      <c r="J616" s="171"/>
      <c r="K616" s="171"/>
      <c r="L616" s="170"/>
      <c r="M616" s="180"/>
      <c r="N616" s="171"/>
      <c r="O616" s="170"/>
      <c r="P616" s="180"/>
      <c r="Q616" s="639"/>
      <c r="R616" s="640"/>
      <c r="S616" s="641"/>
      <c r="T616" s="171"/>
      <c r="U616" s="170"/>
      <c r="V616" s="180"/>
      <c r="W616" s="171"/>
      <c r="X616" s="170"/>
      <c r="Y616" s="180"/>
      <c r="Z616" s="171"/>
      <c r="AA616" s="170"/>
      <c r="AB616" s="177"/>
    </row>
    <row r="617" spans="1:28" ht="12.75" customHeight="1" x14ac:dyDescent="0.2">
      <c r="A617" s="170"/>
      <c r="B617" s="170"/>
      <c r="C617" s="170"/>
      <c r="D617" s="170"/>
      <c r="E617" s="170"/>
      <c r="F617" s="180"/>
      <c r="G617" s="170"/>
      <c r="H617" s="170"/>
      <c r="I617" s="171"/>
      <c r="J617" s="171"/>
      <c r="K617" s="171"/>
      <c r="L617" s="170"/>
      <c r="M617" s="180"/>
      <c r="N617" s="171"/>
      <c r="O617" s="170"/>
      <c r="P617" s="180"/>
      <c r="Q617" s="639"/>
      <c r="R617" s="640"/>
      <c r="S617" s="641"/>
      <c r="T617" s="171"/>
      <c r="U617" s="170"/>
      <c r="V617" s="180"/>
      <c r="W617" s="171"/>
      <c r="X617" s="170"/>
      <c r="Y617" s="180"/>
      <c r="Z617" s="171"/>
      <c r="AA617" s="170"/>
      <c r="AB617" s="177"/>
    </row>
    <row r="618" spans="1:28" ht="12.75" customHeight="1" x14ac:dyDescent="0.2">
      <c r="A618" s="170"/>
      <c r="B618" s="170"/>
      <c r="C618" s="170"/>
      <c r="D618" s="170"/>
      <c r="E618" s="170"/>
      <c r="F618" s="180"/>
      <c r="G618" s="170"/>
      <c r="H618" s="170"/>
      <c r="I618" s="171"/>
      <c r="J618" s="171"/>
      <c r="K618" s="171"/>
      <c r="L618" s="170"/>
      <c r="M618" s="180"/>
      <c r="N618" s="171"/>
      <c r="O618" s="170"/>
      <c r="P618" s="180"/>
      <c r="Q618" s="639"/>
      <c r="R618" s="640"/>
      <c r="S618" s="641"/>
      <c r="T618" s="171"/>
      <c r="U618" s="170"/>
      <c r="V618" s="180"/>
      <c r="W618" s="171"/>
      <c r="X618" s="170"/>
      <c r="Y618" s="180"/>
      <c r="Z618" s="171"/>
      <c r="AA618" s="170"/>
      <c r="AB618" s="177"/>
    </row>
    <row r="619" spans="1:28" ht="12.75" customHeight="1" x14ac:dyDescent="0.2">
      <c r="A619" s="170"/>
      <c r="B619" s="170"/>
      <c r="C619" s="170"/>
      <c r="D619" s="170"/>
      <c r="E619" s="170"/>
      <c r="F619" s="180"/>
      <c r="G619" s="170"/>
      <c r="H619" s="170"/>
      <c r="I619" s="171"/>
      <c r="J619" s="171"/>
      <c r="K619" s="171"/>
      <c r="L619" s="170"/>
      <c r="M619" s="180"/>
      <c r="N619" s="171"/>
      <c r="O619" s="170"/>
      <c r="P619" s="180"/>
      <c r="Q619" s="639"/>
      <c r="R619" s="640"/>
      <c r="S619" s="641"/>
      <c r="T619" s="171"/>
      <c r="U619" s="170"/>
      <c r="V619" s="180"/>
      <c r="W619" s="171"/>
      <c r="X619" s="170"/>
      <c r="Y619" s="180"/>
      <c r="Z619" s="171"/>
      <c r="AA619" s="170"/>
      <c r="AB619" s="177"/>
    </row>
    <row r="620" spans="1:28" ht="12.75" customHeight="1" x14ac:dyDescent="0.2">
      <c r="A620" s="170"/>
      <c r="B620" s="170"/>
      <c r="C620" s="170"/>
      <c r="D620" s="170"/>
      <c r="E620" s="170"/>
      <c r="F620" s="180"/>
      <c r="G620" s="170"/>
      <c r="H620" s="170"/>
      <c r="I620" s="171"/>
      <c r="J620" s="171"/>
      <c r="K620" s="171"/>
      <c r="L620" s="170"/>
      <c r="M620" s="180"/>
      <c r="N620" s="171"/>
      <c r="O620" s="170"/>
      <c r="P620" s="180"/>
      <c r="Q620" s="639"/>
      <c r="R620" s="640"/>
      <c r="S620" s="641"/>
      <c r="T620" s="171"/>
      <c r="U620" s="170"/>
      <c r="V620" s="180"/>
      <c r="W620" s="171"/>
      <c r="X620" s="170"/>
      <c r="Y620" s="180"/>
      <c r="Z620" s="171"/>
      <c r="AA620" s="170"/>
      <c r="AB620" s="177"/>
    </row>
    <row r="621" spans="1:28" ht="12.75" customHeight="1" x14ac:dyDescent="0.2">
      <c r="A621" s="170"/>
      <c r="B621" s="170"/>
      <c r="C621" s="170"/>
      <c r="D621" s="170"/>
      <c r="E621" s="170"/>
      <c r="F621" s="180"/>
      <c r="G621" s="170"/>
      <c r="H621" s="170"/>
      <c r="I621" s="171"/>
      <c r="J621" s="171"/>
      <c r="K621" s="171"/>
      <c r="L621" s="170"/>
      <c r="M621" s="180"/>
      <c r="N621" s="171"/>
      <c r="O621" s="170"/>
      <c r="P621" s="180"/>
      <c r="Q621" s="639"/>
      <c r="R621" s="640"/>
      <c r="S621" s="641"/>
      <c r="T621" s="171"/>
      <c r="U621" s="170"/>
      <c r="V621" s="180"/>
      <c r="W621" s="171"/>
      <c r="X621" s="170"/>
      <c r="Y621" s="180"/>
      <c r="Z621" s="171"/>
      <c r="AA621" s="170"/>
      <c r="AB621" s="177"/>
    </row>
    <row r="622" spans="1:28" ht="12.75" customHeight="1" x14ac:dyDescent="0.2">
      <c r="A622" s="170"/>
      <c r="B622" s="170"/>
      <c r="C622" s="170"/>
      <c r="D622" s="170"/>
      <c r="E622" s="170"/>
      <c r="F622" s="180"/>
      <c r="G622" s="170"/>
      <c r="H622" s="170"/>
      <c r="I622" s="171"/>
      <c r="J622" s="171"/>
      <c r="K622" s="171"/>
      <c r="L622" s="170"/>
      <c r="M622" s="180"/>
      <c r="N622" s="171"/>
      <c r="O622" s="170"/>
      <c r="P622" s="180"/>
      <c r="Q622" s="639"/>
      <c r="R622" s="640"/>
      <c r="S622" s="641"/>
      <c r="T622" s="171"/>
      <c r="U622" s="170"/>
      <c r="V622" s="180"/>
      <c r="W622" s="171"/>
      <c r="X622" s="170"/>
      <c r="Y622" s="180"/>
      <c r="Z622" s="171"/>
      <c r="AA622" s="170"/>
      <c r="AB622" s="177"/>
    </row>
    <row r="623" spans="1:28" ht="12.75" customHeight="1" x14ac:dyDescent="0.2">
      <c r="A623" s="170"/>
      <c r="B623" s="170"/>
      <c r="C623" s="170"/>
      <c r="D623" s="170"/>
      <c r="E623" s="170"/>
      <c r="F623" s="180"/>
      <c r="G623" s="170"/>
      <c r="H623" s="170"/>
      <c r="I623" s="171"/>
      <c r="J623" s="171"/>
      <c r="K623" s="171"/>
      <c r="L623" s="170"/>
      <c r="M623" s="180"/>
      <c r="N623" s="171"/>
      <c r="O623" s="170"/>
      <c r="P623" s="180"/>
      <c r="Q623" s="639"/>
      <c r="R623" s="640"/>
      <c r="S623" s="641"/>
      <c r="T623" s="171"/>
      <c r="U623" s="170"/>
      <c r="V623" s="180"/>
      <c r="W623" s="171"/>
      <c r="X623" s="170"/>
      <c r="Y623" s="180"/>
      <c r="Z623" s="171"/>
      <c r="AA623" s="170"/>
      <c r="AB623" s="177"/>
    </row>
    <row r="624" spans="1:28" ht="12.75" customHeight="1" x14ac:dyDescent="0.2">
      <c r="A624" s="170"/>
      <c r="B624" s="170"/>
      <c r="C624" s="170"/>
      <c r="D624" s="170"/>
      <c r="E624" s="170"/>
      <c r="F624" s="180"/>
      <c r="G624" s="170"/>
      <c r="H624" s="170"/>
      <c r="I624" s="171"/>
      <c r="J624" s="171"/>
      <c r="K624" s="171"/>
      <c r="L624" s="170"/>
      <c r="M624" s="180"/>
      <c r="N624" s="171"/>
      <c r="O624" s="170"/>
      <c r="P624" s="180"/>
      <c r="Q624" s="639"/>
      <c r="R624" s="640"/>
      <c r="S624" s="641"/>
      <c r="T624" s="171"/>
      <c r="U624" s="170"/>
      <c r="V624" s="180"/>
      <c r="W624" s="171"/>
      <c r="X624" s="170"/>
      <c r="Y624" s="180"/>
      <c r="Z624" s="171"/>
      <c r="AA624" s="170"/>
      <c r="AB624" s="177"/>
    </row>
    <row r="625" spans="1:28" ht="12.75" customHeight="1" x14ac:dyDescent="0.2">
      <c r="A625" s="170"/>
      <c r="B625" s="170"/>
      <c r="C625" s="170"/>
      <c r="D625" s="170"/>
      <c r="E625" s="170"/>
      <c r="F625" s="180"/>
      <c r="G625" s="170"/>
      <c r="H625" s="170"/>
      <c r="I625" s="171"/>
      <c r="J625" s="171"/>
      <c r="K625" s="171"/>
      <c r="L625" s="170"/>
      <c r="M625" s="180"/>
      <c r="N625" s="171"/>
      <c r="O625" s="170"/>
      <c r="P625" s="180"/>
      <c r="Q625" s="639"/>
      <c r="R625" s="640"/>
      <c r="S625" s="641"/>
      <c r="T625" s="171"/>
      <c r="U625" s="170"/>
      <c r="V625" s="180"/>
      <c r="W625" s="171"/>
      <c r="X625" s="170"/>
      <c r="Y625" s="180"/>
      <c r="Z625" s="171"/>
      <c r="AA625" s="170"/>
      <c r="AB625" s="177"/>
    </row>
    <row r="626" spans="1:28" ht="12.75" customHeight="1" x14ac:dyDescent="0.2">
      <c r="A626" s="170"/>
      <c r="B626" s="170"/>
      <c r="C626" s="170"/>
      <c r="D626" s="170"/>
      <c r="E626" s="170"/>
      <c r="F626" s="180"/>
      <c r="G626" s="170"/>
      <c r="H626" s="170"/>
      <c r="I626" s="171"/>
      <c r="J626" s="171"/>
      <c r="K626" s="171"/>
      <c r="L626" s="170"/>
      <c r="M626" s="180"/>
      <c r="N626" s="171"/>
      <c r="O626" s="170"/>
      <c r="P626" s="180"/>
      <c r="Q626" s="639"/>
      <c r="R626" s="640"/>
      <c r="S626" s="641"/>
      <c r="T626" s="171"/>
      <c r="U626" s="170"/>
      <c r="V626" s="180"/>
      <c r="W626" s="171"/>
      <c r="X626" s="170"/>
      <c r="Y626" s="180"/>
      <c r="Z626" s="171"/>
      <c r="AA626" s="170"/>
      <c r="AB626" s="177"/>
    </row>
    <row r="627" spans="1:28" ht="12.75" customHeight="1" x14ac:dyDescent="0.2">
      <c r="A627" s="170"/>
      <c r="B627" s="170"/>
      <c r="C627" s="170"/>
      <c r="D627" s="170"/>
      <c r="E627" s="170"/>
      <c r="F627" s="180"/>
      <c r="G627" s="170"/>
      <c r="H627" s="170"/>
      <c r="I627" s="171"/>
      <c r="J627" s="171"/>
      <c r="K627" s="171"/>
      <c r="L627" s="170"/>
      <c r="M627" s="180"/>
      <c r="N627" s="171"/>
      <c r="O627" s="170"/>
      <c r="P627" s="180"/>
      <c r="Q627" s="639"/>
      <c r="R627" s="640"/>
      <c r="S627" s="641"/>
      <c r="T627" s="171"/>
      <c r="U627" s="170"/>
      <c r="V627" s="180"/>
      <c r="W627" s="171"/>
      <c r="X627" s="170"/>
      <c r="Y627" s="180"/>
      <c r="Z627" s="171"/>
      <c r="AA627" s="170"/>
      <c r="AB627" s="177"/>
    </row>
    <row r="628" spans="1:28" ht="12.75" customHeight="1" x14ac:dyDescent="0.2">
      <c r="A628" s="170"/>
      <c r="B628" s="170"/>
      <c r="C628" s="170"/>
      <c r="D628" s="170"/>
      <c r="E628" s="170"/>
      <c r="F628" s="180"/>
      <c r="G628" s="170"/>
      <c r="H628" s="170"/>
      <c r="I628" s="171"/>
      <c r="J628" s="171"/>
      <c r="K628" s="171"/>
      <c r="L628" s="170"/>
      <c r="M628" s="180"/>
      <c r="N628" s="171"/>
      <c r="O628" s="170"/>
      <c r="P628" s="180"/>
      <c r="Q628" s="639"/>
      <c r="R628" s="640"/>
      <c r="S628" s="641"/>
      <c r="T628" s="171"/>
      <c r="U628" s="170"/>
      <c r="V628" s="180"/>
      <c r="W628" s="171"/>
      <c r="X628" s="170"/>
      <c r="Y628" s="180"/>
      <c r="Z628" s="171"/>
      <c r="AA628" s="170"/>
      <c r="AB628" s="177"/>
    </row>
    <row r="629" spans="1:28" ht="12.75" customHeight="1" x14ac:dyDescent="0.2">
      <c r="A629" s="170"/>
      <c r="B629" s="170"/>
      <c r="C629" s="170"/>
      <c r="D629" s="170"/>
      <c r="E629" s="170"/>
      <c r="F629" s="180"/>
      <c r="G629" s="170"/>
      <c r="H629" s="170"/>
      <c r="I629" s="171"/>
      <c r="J629" s="171"/>
      <c r="K629" s="171"/>
      <c r="L629" s="170"/>
      <c r="M629" s="180"/>
      <c r="N629" s="171"/>
      <c r="O629" s="170"/>
      <c r="P629" s="180"/>
      <c r="Q629" s="639"/>
      <c r="R629" s="640"/>
      <c r="S629" s="641"/>
      <c r="T629" s="171"/>
      <c r="U629" s="170"/>
      <c r="V629" s="180"/>
      <c r="W629" s="171"/>
      <c r="X629" s="170"/>
      <c r="Y629" s="180"/>
      <c r="Z629" s="171"/>
      <c r="AA629" s="170"/>
      <c r="AB629" s="177"/>
    </row>
    <row r="630" spans="1:28" ht="12.75" customHeight="1" x14ac:dyDescent="0.2">
      <c r="A630" s="170"/>
      <c r="B630" s="170"/>
      <c r="C630" s="170"/>
      <c r="D630" s="170"/>
      <c r="E630" s="170"/>
      <c r="F630" s="180"/>
      <c r="G630" s="170"/>
      <c r="H630" s="170"/>
      <c r="I630" s="171"/>
      <c r="J630" s="171"/>
      <c r="K630" s="171"/>
      <c r="L630" s="170"/>
      <c r="M630" s="180"/>
      <c r="N630" s="171"/>
      <c r="O630" s="170"/>
      <c r="P630" s="180"/>
      <c r="Q630" s="639"/>
      <c r="R630" s="640"/>
      <c r="S630" s="641"/>
      <c r="T630" s="171"/>
      <c r="U630" s="170"/>
      <c r="V630" s="180"/>
      <c r="W630" s="171"/>
      <c r="X630" s="170"/>
      <c r="Y630" s="180"/>
      <c r="Z630" s="171"/>
      <c r="AA630" s="170"/>
      <c r="AB630" s="177"/>
    </row>
    <row r="631" spans="1:28" ht="12.75" customHeight="1" x14ac:dyDescent="0.2">
      <c r="A631" s="170"/>
      <c r="B631" s="170"/>
      <c r="C631" s="170"/>
      <c r="D631" s="170"/>
      <c r="E631" s="170"/>
      <c r="F631" s="180"/>
      <c r="G631" s="170"/>
      <c r="H631" s="170"/>
      <c r="I631" s="171"/>
      <c r="J631" s="171"/>
      <c r="K631" s="171"/>
      <c r="L631" s="170"/>
      <c r="M631" s="180"/>
      <c r="N631" s="171"/>
      <c r="O631" s="170"/>
      <c r="P631" s="180"/>
      <c r="Q631" s="639"/>
      <c r="R631" s="640"/>
      <c r="S631" s="641"/>
      <c r="T631" s="171"/>
      <c r="U631" s="170"/>
      <c r="V631" s="180"/>
      <c r="W631" s="171"/>
      <c r="X631" s="170"/>
      <c r="Y631" s="180"/>
      <c r="Z631" s="171"/>
      <c r="AA631" s="170"/>
      <c r="AB631" s="177"/>
    </row>
    <row r="632" spans="1:28" ht="12.75" customHeight="1" x14ac:dyDescent="0.2">
      <c r="A632" s="170"/>
      <c r="B632" s="170"/>
      <c r="C632" s="170"/>
      <c r="D632" s="170"/>
      <c r="E632" s="170"/>
      <c r="F632" s="180"/>
      <c r="G632" s="170"/>
      <c r="H632" s="170"/>
      <c r="I632" s="171"/>
      <c r="J632" s="171"/>
      <c r="K632" s="171"/>
      <c r="L632" s="170"/>
      <c r="M632" s="180"/>
      <c r="N632" s="171"/>
      <c r="O632" s="170"/>
      <c r="P632" s="180"/>
      <c r="Q632" s="639"/>
      <c r="R632" s="640"/>
      <c r="S632" s="641"/>
      <c r="T632" s="171"/>
      <c r="U632" s="170"/>
      <c r="V632" s="180"/>
      <c r="W632" s="171"/>
      <c r="X632" s="170"/>
      <c r="Y632" s="180"/>
      <c r="Z632" s="171"/>
      <c r="AA632" s="170"/>
      <c r="AB632" s="177"/>
    </row>
    <row r="633" spans="1:28" ht="12.75" customHeight="1" x14ac:dyDescent="0.2">
      <c r="A633" s="170"/>
      <c r="B633" s="170"/>
      <c r="C633" s="170"/>
      <c r="D633" s="170"/>
      <c r="E633" s="170"/>
      <c r="F633" s="180"/>
      <c r="G633" s="170"/>
      <c r="H633" s="170"/>
      <c r="I633" s="171"/>
      <c r="J633" s="171"/>
      <c r="K633" s="171"/>
      <c r="L633" s="170"/>
      <c r="M633" s="180"/>
      <c r="N633" s="171"/>
      <c r="O633" s="170"/>
      <c r="P633" s="180"/>
      <c r="Q633" s="639"/>
      <c r="R633" s="640"/>
      <c r="S633" s="641"/>
      <c r="T633" s="171"/>
      <c r="U633" s="170"/>
      <c r="V633" s="180"/>
      <c r="W633" s="171"/>
      <c r="X633" s="170"/>
      <c r="Y633" s="180"/>
      <c r="Z633" s="171"/>
      <c r="AA633" s="170"/>
      <c r="AB633" s="177"/>
    </row>
    <row r="634" spans="1:28" ht="12.75" customHeight="1" x14ac:dyDescent="0.2">
      <c r="A634" s="170"/>
      <c r="B634" s="170"/>
      <c r="C634" s="170"/>
      <c r="D634" s="170"/>
      <c r="E634" s="170"/>
      <c r="F634" s="180"/>
      <c r="G634" s="170"/>
      <c r="H634" s="170"/>
      <c r="I634" s="171"/>
      <c r="J634" s="171"/>
      <c r="K634" s="171"/>
      <c r="L634" s="170"/>
      <c r="M634" s="180"/>
      <c r="N634" s="171"/>
      <c r="O634" s="170"/>
      <c r="P634" s="180"/>
      <c r="Q634" s="639"/>
      <c r="R634" s="640"/>
      <c r="S634" s="641"/>
      <c r="T634" s="171"/>
      <c r="U634" s="170"/>
      <c r="V634" s="180"/>
      <c r="W634" s="171"/>
      <c r="X634" s="170"/>
      <c r="Y634" s="180"/>
      <c r="Z634" s="171"/>
      <c r="AA634" s="170"/>
      <c r="AB634" s="177"/>
    </row>
    <row r="635" spans="1:28" ht="12.75" customHeight="1" x14ac:dyDescent="0.2">
      <c r="A635" s="170"/>
      <c r="B635" s="170"/>
      <c r="C635" s="170"/>
      <c r="D635" s="170"/>
      <c r="E635" s="170"/>
      <c r="F635" s="180"/>
      <c r="G635" s="170"/>
      <c r="H635" s="170"/>
      <c r="I635" s="171"/>
      <c r="J635" s="171"/>
      <c r="K635" s="171"/>
      <c r="L635" s="170"/>
      <c r="M635" s="180"/>
      <c r="N635" s="171"/>
      <c r="O635" s="170"/>
      <c r="P635" s="180"/>
      <c r="Q635" s="639"/>
      <c r="R635" s="640"/>
      <c r="S635" s="641"/>
      <c r="T635" s="171"/>
      <c r="U635" s="170"/>
      <c r="V635" s="180"/>
      <c r="W635" s="171"/>
      <c r="X635" s="170"/>
      <c r="Y635" s="180"/>
      <c r="Z635" s="171"/>
      <c r="AA635" s="170"/>
      <c r="AB635" s="177"/>
    </row>
    <row r="636" spans="1:28" ht="12.75" customHeight="1" x14ac:dyDescent="0.2">
      <c r="A636" s="170"/>
      <c r="B636" s="170"/>
      <c r="C636" s="170"/>
      <c r="D636" s="170"/>
      <c r="E636" s="170"/>
      <c r="F636" s="180"/>
      <c r="G636" s="170"/>
      <c r="H636" s="170"/>
      <c r="I636" s="171"/>
      <c r="J636" s="171"/>
      <c r="K636" s="171"/>
      <c r="L636" s="170"/>
      <c r="M636" s="180"/>
      <c r="N636" s="171"/>
      <c r="O636" s="170"/>
      <c r="P636" s="180"/>
      <c r="Q636" s="639"/>
      <c r="R636" s="640"/>
      <c r="S636" s="641"/>
      <c r="T636" s="171"/>
      <c r="U636" s="170"/>
      <c r="V636" s="180"/>
      <c r="W636" s="171"/>
      <c r="X636" s="170"/>
      <c r="Y636" s="180"/>
      <c r="Z636" s="171"/>
      <c r="AA636" s="170"/>
      <c r="AB636" s="177"/>
    </row>
    <row r="637" spans="1:28" ht="12.75" customHeight="1" x14ac:dyDescent="0.2">
      <c r="A637" s="170"/>
      <c r="B637" s="170"/>
      <c r="C637" s="170"/>
      <c r="D637" s="170"/>
      <c r="E637" s="170"/>
      <c r="F637" s="180"/>
      <c r="G637" s="170"/>
      <c r="H637" s="170"/>
      <c r="I637" s="171"/>
      <c r="J637" s="171"/>
      <c r="K637" s="171"/>
      <c r="L637" s="170"/>
      <c r="M637" s="180"/>
      <c r="N637" s="171"/>
      <c r="O637" s="170"/>
      <c r="P637" s="180"/>
      <c r="Q637" s="639"/>
      <c r="R637" s="640"/>
      <c r="S637" s="641"/>
      <c r="T637" s="171"/>
      <c r="U637" s="170"/>
      <c r="V637" s="180"/>
      <c r="W637" s="171"/>
      <c r="X637" s="170"/>
      <c r="Y637" s="180"/>
      <c r="Z637" s="171"/>
      <c r="AA637" s="170"/>
      <c r="AB637" s="177"/>
    </row>
    <row r="638" spans="1:28" ht="12.75" customHeight="1" x14ac:dyDescent="0.2">
      <c r="A638" s="170"/>
      <c r="B638" s="170"/>
      <c r="C638" s="170"/>
      <c r="D638" s="170"/>
      <c r="E638" s="170"/>
      <c r="F638" s="180"/>
      <c r="G638" s="170"/>
      <c r="H638" s="170"/>
      <c r="I638" s="171"/>
      <c r="J638" s="171"/>
      <c r="K638" s="171"/>
      <c r="L638" s="170"/>
      <c r="M638" s="180"/>
      <c r="N638" s="171"/>
      <c r="O638" s="170"/>
      <c r="P638" s="180"/>
      <c r="Q638" s="639"/>
      <c r="R638" s="640"/>
      <c r="S638" s="641"/>
      <c r="T638" s="171"/>
      <c r="U638" s="170"/>
      <c r="V638" s="180"/>
      <c r="W638" s="171"/>
      <c r="X638" s="170"/>
      <c r="Y638" s="180"/>
      <c r="Z638" s="171"/>
      <c r="AA638" s="170"/>
      <c r="AB638" s="177"/>
    </row>
    <row r="639" spans="1:28" ht="12.75" customHeight="1" x14ac:dyDescent="0.2">
      <c r="A639" s="170"/>
      <c r="B639" s="170"/>
      <c r="C639" s="170"/>
      <c r="D639" s="170"/>
      <c r="E639" s="170"/>
      <c r="F639" s="180"/>
      <c r="G639" s="170"/>
      <c r="H639" s="170"/>
      <c r="I639" s="171"/>
      <c r="J639" s="171"/>
      <c r="K639" s="171"/>
      <c r="L639" s="170"/>
      <c r="M639" s="180"/>
      <c r="N639" s="171"/>
      <c r="O639" s="170"/>
      <c r="P639" s="180"/>
      <c r="Q639" s="639"/>
      <c r="R639" s="640"/>
      <c r="S639" s="641"/>
      <c r="T639" s="171"/>
      <c r="U639" s="170"/>
      <c r="V639" s="180"/>
      <c r="W639" s="171"/>
      <c r="X639" s="170"/>
      <c r="Y639" s="180"/>
      <c r="Z639" s="171"/>
      <c r="AA639" s="170"/>
      <c r="AB639" s="177"/>
    </row>
    <row r="640" spans="1:28" ht="12.75" customHeight="1" x14ac:dyDescent="0.2">
      <c r="A640" s="170"/>
      <c r="B640" s="170"/>
      <c r="C640" s="170"/>
      <c r="D640" s="170"/>
      <c r="E640" s="170"/>
      <c r="F640" s="180"/>
      <c r="G640" s="170"/>
      <c r="H640" s="170"/>
      <c r="I640" s="171"/>
      <c r="J640" s="171"/>
      <c r="K640" s="171"/>
      <c r="L640" s="170"/>
      <c r="M640" s="180"/>
      <c r="N640" s="171"/>
      <c r="O640" s="170"/>
      <c r="P640" s="180"/>
      <c r="Q640" s="639"/>
      <c r="R640" s="640"/>
      <c r="S640" s="641"/>
      <c r="T640" s="171"/>
      <c r="U640" s="170"/>
      <c r="V640" s="180"/>
      <c r="W640" s="171"/>
      <c r="X640" s="170"/>
      <c r="Y640" s="180"/>
      <c r="Z640" s="171"/>
      <c r="AA640" s="170"/>
      <c r="AB640" s="177"/>
    </row>
    <row r="641" spans="1:28" ht="12.75" customHeight="1" x14ac:dyDescent="0.2">
      <c r="A641" s="170"/>
      <c r="B641" s="170"/>
      <c r="C641" s="170"/>
      <c r="D641" s="170"/>
      <c r="E641" s="170"/>
      <c r="F641" s="180"/>
      <c r="G641" s="170"/>
      <c r="H641" s="170"/>
      <c r="I641" s="171"/>
      <c r="J641" s="171"/>
      <c r="K641" s="171"/>
      <c r="L641" s="170"/>
      <c r="M641" s="180"/>
      <c r="N641" s="171"/>
      <c r="O641" s="170"/>
      <c r="P641" s="180"/>
      <c r="Q641" s="639"/>
      <c r="R641" s="640"/>
      <c r="S641" s="641"/>
      <c r="T641" s="171"/>
      <c r="U641" s="170"/>
      <c r="V641" s="180"/>
      <c r="W641" s="171"/>
      <c r="X641" s="170"/>
      <c r="Y641" s="180"/>
      <c r="Z641" s="171"/>
      <c r="AA641" s="170"/>
      <c r="AB641" s="177"/>
    </row>
    <row r="642" spans="1:28" ht="12.75" customHeight="1" x14ac:dyDescent="0.2">
      <c r="A642" s="170"/>
      <c r="B642" s="170"/>
      <c r="C642" s="170"/>
      <c r="D642" s="170"/>
      <c r="E642" s="170"/>
      <c r="F642" s="180"/>
      <c r="G642" s="170"/>
      <c r="H642" s="170"/>
      <c r="I642" s="171"/>
      <c r="J642" s="171"/>
      <c r="K642" s="171"/>
      <c r="L642" s="170"/>
      <c r="M642" s="180"/>
      <c r="N642" s="171"/>
      <c r="O642" s="170"/>
      <c r="P642" s="180"/>
      <c r="Q642" s="639"/>
      <c r="R642" s="640"/>
      <c r="S642" s="641"/>
      <c r="T642" s="171"/>
      <c r="U642" s="170"/>
      <c r="V642" s="180"/>
      <c r="W642" s="171"/>
      <c r="X642" s="170"/>
      <c r="Y642" s="180"/>
      <c r="Z642" s="171"/>
      <c r="AA642" s="170"/>
      <c r="AB642" s="177"/>
    </row>
    <row r="643" spans="1:28" ht="12.75" customHeight="1" x14ac:dyDescent="0.2">
      <c r="A643" s="170"/>
      <c r="B643" s="170"/>
      <c r="C643" s="170"/>
      <c r="D643" s="170"/>
      <c r="E643" s="170"/>
      <c r="F643" s="180"/>
      <c r="G643" s="170"/>
      <c r="H643" s="170"/>
      <c r="I643" s="171"/>
      <c r="J643" s="171"/>
      <c r="K643" s="171"/>
      <c r="L643" s="170"/>
      <c r="M643" s="180"/>
      <c r="N643" s="171"/>
      <c r="O643" s="170"/>
      <c r="P643" s="180"/>
      <c r="Q643" s="639"/>
      <c r="R643" s="640"/>
      <c r="S643" s="641"/>
      <c r="T643" s="171"/>
      <c r="U643" s="170"/>
      <c r="V643" s="180"/>
      <c r="W643" s="171"/>
      <c r="X643" s="170"/>
      <c r="Y643" s="180"/>
      <c r="Z643" s="171"/>
      <c r="AA643" s="170"/>
      <c r="AB643" s="177"/>
    </row>
    <row r="644" spans="1:28" ht="12.75" customHeight="1" x14ac:dyDescent="0.2">
      <c r="A644" s="170"/>
      <c r="B644" s="170"/>
      <c r="C644" s="170"/>
      <c r="D644" s="170"/>
      <c r="E644" s="170"/>
      <c r="F644" s="180"/>
      <c r="G644" s="170"/>
      <c r="H644" s="170"/>
      <c r="I644" s="171"/>
      <c r="J644" s="171"/>
      <c r="K644" s="171"/>
      <c r="L644" s="170"/>
      <c r="M644" s="180"/>
      <c r="N644" s="171"/>
      <c r="O644" s="170"/>
      <c r="P644" s="180"/>
      <c r="Q644" s="639"/>
      <c r="R644" s="640"/>
      <c r="S644" s="641"/>
      <c r="T644" s="171"/>
      <c r="U644" s="170"/>
      <c r="V644" s="180"/>
      <c r="W644" s="171"/>
      <c r="X644" s="170"/>
      <c r="Y644" s="180"/>
      <c r="Z644" s="171"/>
      <c r="AA644" s="170"/>
      <c r="AB644" s="177"/>
    </row>
    <row r="645" spans="1:28" ht="12.75" customHeight="1" x14ac:dyDescent="0.2">
      <c r="A645" s="170"/>
      <c r="B645" s="170"/>
      <c r="C645" s="170"/>
      <c r="D645" s="170"/>
      <c r="E645" s="170"/>
      <c r="F645" s="180"/>
      <c r="G645" s="170"/>
      <c r="H645" s="170"/>
      <c r="I645" s="171"/>
      <c r="J645" s="171"/>
      <c r="K645" s="171"/>
      <c r="L645" s="170"/>
      <c r="M645" s="180"/>
      <c r="N645" s="171"/>
      <c r="O645" s="170"/>
      <c r="P645" s="180"/>
      <c r="Q645" s="639"/>
      <c r="R645" s="640"/>
      <c r="S645" s="641"/>
      <c r="T645" s="171"/>
      <c r="U645" s="170"/>
      <c r="V645" s="180"/>
      <c r="W645" s="171"/>
      <c r="X645" s="170"/>
      <c r="Y645" s="180"/>
      <c r="Z645" s="171"/>
      <c r="AA645" s="170"/>
      <c r="AB645" s="177"/>
    </row>
    <row r="646" spans="1:28" ht="12.75" customHeight="1" x14ac:dyDescent="0.2">
      <c r="A646" s="170"/>
      <c r="B646" s="170"/>
      <c r="C646" s="170"/>
      <c r="D646" s="170"/>
      <c r="E646" s="170"/>
      <c r="F646" s="180"/>
      <c r="G646" s="170"/>
      <c r="H646" s="170"/>
      <c r="I646" s="171"/>
      <c r="J646" s="171"/>
      <c r="K646" s="171"/>
      <c r="L646" s="170"/>
      <c r="M646" s="180"/>
      <c r="N646" s="171"/>
      <c r="O646" s="170"/>
      <c r="P646" s="180"/>
      <c r="Q646" s="639"/>
      <c r="R646" s="640"/>
      <c r="S646" s="641"/>
      <c r="T646" s="171"/>
      <c r="U646" s="170"/>
      <c r="V646" s="180"/>
      <c r="W646" s="171"/>
      <c r="X646" s="170"/>
      <c r="Y646" s="180"/>
      <c r="Z646" s="171"/>
      <c r="AA646" s="170"/>
      <c r="AB646" s="177"/>
    </row>
    <row r="647" spans="1:28" ht="12.75" customHeight="1" x14ac:dyDescent="0.2">
      <c r="A647" s="170"/>
      <c r="B647" s="170"/>
      <c r="C647" s="170"/>
      <c r="D647" s="170"/>
      <c r="E647" s="170"/>
      <c r="F647" s="180"/>
      <c r="G647" s="170"/>
      <c r="H647" s="170"/>
      <c r="I647" s="171"/>
      <c r="J647" s="171"/>
      <c r="K647" s="171"/>
      <c r="L647" s="170"/>
      <c r="M647" s="180"/>
      <c r="N647" s="171"/>
      <c r="O647" s="170"/>
      <c r="P647" s="180"/>
      <c r="Q647" s="639"/>
      <c r="R647" s="640"/>
      <c r="S647" s="641"/>
      <c r="T647" s="171"/>
      <c r="U647" s="170"/>
      <c r="V647" s="180"/>
      <c r="W647" s="171"/>
      <c r="X647" s="170"/>
      <c r="Y647" s="180"/>
      <c r="Z647" s="171"/>
      <c r="AA647" s="170"/>
      <c r="AB647" s="177"/>
    </row>
    <row r="648" spans="1:28" ht="12.75" customHeight="1" x14ac:dyDescent="0.2">
      <c r="A648" s="170"/>
      <c r="B648" s="170"/>
      <c r="C648" s="170"/>
      <c r="D648" s="170"/>
      <c r="E648" s="170"/>
      <c r="F648" s="180"/>
      <c r="G648" s="170"/>
      <c r="H648" s="170"/>
      <c r="I648" s="171"/>
      <c r="J648" s="171"/>
      <c r="K648" s="171"/>
      <c r="L648" s="170"/>
      <c r="M648" s="180"/>
      <c r="N648" s="171"/>
      <c r="O648" s="170"/>
      <c r="P648" s="180"/>
      <c r="Q648" s="639"/>
      <c r="R648" s="640"/>
      <c r="S648" s="641"/>
      <c r="T648" s="171"/>
      <c r="U648" s="170"/>
      <c r="V648" s="180"/>
      <c r="W648" s="171"/>
      <c r="X648" s="170"/>
      <c r="Y648" s="180"/>
      <c r="Z648" s="171"/>
      <c r="AA648" s="170"/>
      <c r="AB648" s="177"/>
    </row>
    <row r="649" spans="1:28" ht="12.75" customHeight="1" x14ac:dyDescent="0.2">
      <c r="A649" s="170"/>
      <c r="B649" s="170"/>
      <c r="C649" s="170"/>
      <c r="D649" s="170"/>
      <c r="E649" s="170"/>
      <c r="F649" s="180"/>
      <c r="G649" s="170"/>
      <c r="H649" s="170"/>
      <c r="I649" s="171"/>
      <c r="J649" s="171"/>
      <c r="K649" s="171"/>
      <c r="L649" s="170"/>
      <c r="M649" s="180"/>
      <c r="N649" s="171"/>
      <c r="O649" s="170"/>
      <c r="P649" s="180"/>
      <c r="Q649" s="639"/>
      <c r="R649" s="640"/>
      <c r="S649" s="641"/>
      <c r="T649" s="171"/>
      <c r="U649" s="170"/>
      <c r="V649" s="180"/>
      <c r="W649" s="171"/>
      <c r="X649" s="170"/>
      <c r="Y649" s="180"/>
      <c r="Z649" s="171"/>
      <c r="AA649" s="170"/>
      <c r="AB649" s="177"/>
    </row>
    <row r="650" spans="1:28" ht="12.75" customHeight="1" x14ac:dyDescent="0.2">
      <c r="A650" s="170"/>
      <c r="B650" s="170"/>
      <c r="C650" s="170"/>
      <c r="D650" s="170"/>
      <c r="E650" s="170"/>
      <c r="F650" s="180"/>
      <c r="G650" s="170"/>
      <c r="H650" s="170"/>
      <c r="I650" s="171"/>
      <c r="J650" s="171"/>
      <c r="K650" s="171"/>
      <c r="L650" s="170"/>
      <c r="M650" s="180"/>
      <c r="N650" s="171"/>
      <c r="O650" s="170"/>
      <c r="P650" s="180"/>
      <c r="Q650" s="639"/>
      <c r="R650" s="640"/>
      <c r="S650" s="641"/>
      <c r="T650" s="171"/>
      <c r="U650" s="170"/>
      <c r="V650" s="180"/>
      <c r="W650" s="171"/>
      <c r="X650" s="170"/>
      <c r="Y650" s="180"/>
      <c r="Z650" s="171"/>
      <c r="AA650" s="170"/>
      <c r="AB650" s="177"/>
    </row>
    <row r="651" spans="1:28" ht="12.75" customHeight="1" x14ac:dyDescent="0.2">
      <c r="A651" s="170"/>
      <c r="B651" s="170"/>
      <c r="C651" s="170"/>
      <c r="D651" s="170"/>
      <c r="E651" s="170"/>
      <c r="F651" s="180"/>
      <c r="G651" s="170"/>
      <c r="H651" s="170"/>
      <c r="I651" s="171"/>
      <c r="J651" s="171"/>
      <c r="K651" s="171"/>
      <c r="L651" s="170"/>
      <c r="M651" s="180"/>
      <c r="N651" s="171"/>
      <c r="O651" s="170"/>
      <c r="P651" s="180"/>
      <c r="Q651" s="639"/>
      <c r="R651" s="640"/>
      <c r="S651" s="641"/>
      <c r="T651" s="171"/>
      <c r="U651" s="170"/>
      <c r="V651" s="180"/>
      <c r="W651" s="171"/>
      <c r="X651" s="170"/>
      <c r="Y651" s="180"/>
      <c r="Z651" s="171"/>
      <c r="AA651" s="170"/>
      <c r="AB651" s="177"/>
    </row>
    <row r="652" spans="1:28" ht="12.75" customHeight="1" x14ac:dyDescent="0.2">
      <c r="A652" s="170"/>
      <c r="B652" s="170"/>
      <c r="C652" s="170"/>
      <c r="D652" s="170"/>
      <c r="E652" s="170"/>
      <c r="F652" s="180"/>
      <c r="G652" s="170"/>
      <c r="H652" s="170"/>
      <c r="I652" s="171"/>
      <c r="J652" s="171"/>
      <c r="K652" s="171"/>
      <c r="L652" s="170"/>
      <c r="M652" s="180"/>
      <c r="N652" s="171"/>
      <c r="O652" s="170"/>
      <c r="P652" s="180"/>
      <c r="Q652" s="639"/>
      <c r="R652" s="640"/>
      <c r="S652" s="641"/>
      <c r="T652" s="171"/>
      <c r="U652" s="170"/>
      <c r="V652" s="180"/>
      <c r="W652" s="171"/>
      <c r="X652" s="170"/>
      <c r="Y652" s="180"/>
      <c r="Z652" s="171"/>
      <c r="AA652" s="170"/>
      <c r="AB652" s="177"/>
    </row>
    <row r="653" spans="1:28" ht="12.75" customHeight="1" x14ac:dyDescent="0.2">
      <c r="A653" s="170"/>
      <c r="B653" s="170"/>
      <c r="C653" s="170"/>
      <c r="D653" s="170"/>
      <c r="E653" s="170"/>
      <c r="F653" s="180"/>
      <c r="G653" s="170"/>
      <c r="H653" s="170"/>
      <c r="I653" s="171"/>
      <c r="J653" s="171"/>
      <c r="K653" s="171"/>
      <c r="L653" s="170"/>
      <c r="M653" s="180"/>
      <c r="N653" s="171"/>
      <c r="O653" s="170"/>
      <c r="P653" s="180"/>
      <c r="Q653" s="639"/>
      <c r="R653" s="640"/>
      <c r="S653" s="641"/>
      <c r="T653" s="171"/>
      <c r="U653" s="170"/>
      <c r="V653" s="180"/>
      <c r="W653" s="171"/>
      <c r="X653" s="170"/>
      <c r="Y653" s="180"/>
      <c r="Z653" s="171"/>
      <c r="AA653" s="170"/>
      <c r="AB653" s="177"/>
    </row>
    <row r="654" spans="1:28" ht="12.75" customHeight="1" x14ac:dyDescent="0.2">
      <c r="A654" s="170"/>
      <c r="B654" s="170"/>
      <c r="C654" s="170"/>
      <c r="D654" s="170"/>
      <c r="E654" s="170"/>
      <c r="F654" s="180"/>
      <c r="G654" s="170"/>
      <c r="H654" s="170"/>
      <c r="I654" s="171"/>
      <c r="J654" s="171"/>
      <c r="K654" s="171"/>
      <c r="L654" s="170"/>
      <c r="M654" s="180"/>
      <c r="N654" s="171"/>
      <c r="O654" s="170"/>
      <c r="P654" s="180"/>
      <c r="Q654" s="639"/>
      <c r="R654" s="640"/>
      <c r="S654" s="641"/>
      <c r="T654" s="171"/>
      <c r="U654" s="170"/>
      <c r="V654" s="180"/>
      <c r="W654" s="171"/>
      <c r="X654" s="170"/>
      <c r="Y654" s="180"/>
      <c r="Z654" s="171"/>
      <c r="AA654" s="170"/>
      <c r="AB654" s="177"/>
    </row>
    <row r="655" spans="1:28" ht="12.75" customHeight="1" x14ac:dyDescent="0.2">
      <c r="A655" s="170"/>
      <c r="B655" s="170"/>
      <c r="C655" s="170"/>
      <c r="D655" s="170"/>
      <c r="E655" s="170"/>
      <c r="F655" s="180"/>
      <c r="G655" s="170"/>
      <c r="H655" s="170"/>
      <c r="I655" s="171"/>
      <c r="J655" s="171"/>
      <c r="K655" s="171"/>
      <c r="L655" s="170"/>
      <c r="M655" s="180"/>
      <c r="N655" s="171"/>
      <c r="O655" s="170"/>
      <c r="P655" s="180"/>
      <c r="Q655" s="639"/>
      <c r="R655" s="640"/>
      <c r="S655" s="641"/>
      <c r="T655" s="171"/>
      <c r="U655" s="170"/>
      <c r="V655" s="180"/>
      <c r="W655" s="171"/>
      <c r="X655" s="170"/>
      <c r="Y655" s="180"/>
      <c r="Z655" s="171"/>
      <c r="AA655" s="170"/>
      <c r="AB655" s="177"/>
    </row>
    <row r="656" spans="1:28" ht="12.75" customHeight="1" x14ac:dyDescent="0.2">
      <c r="A656" s="170"/>
      <c r="B656" s="170"/>
      <c r="C656" s="170"/>
      <c r="D656" s="170"/>
      <c r="E656" s="170"/>
      <c r="F656" s="180"/>
      <c r="G656" s="170"/>
      <c r="H656" s="170"/>
      <c r="I656" s="171"/>
      <c r="J656" s="171"/>
      <c r="K656" s="171"/>
      <c r="L656" s="170"/>
      <c r="M656" s="180"/>
      <c r="N656" s="171"/>
      <c r="O656" s="170"/>
      <c r="P656" s="180"/>
      <c r="Q656" s="639"/>
      <c r="R656" s="640"/>
      <c r="S656" s="641"/>
      <c r="T656" s="171"/>
      <c r="U656" s="170"/>
      <c r="V656" s="180"/>
      <c r="W656" s="171"/>
      <c r="X656" s="170"/>
      <c r="Y656" s="180"/>
      <c r="Z656" s="171"/>
      <c r="AA656" s="170"/>
      <c r="AB656" s="177"/>
    </row>
    <row r="657" spans="1:28" ht="12.75" customHeight="1" x14ac:dyDescent="0.2">
      <c r="A657" s="170"/>
      <c r="B657" s="170"/>
      <c r="C657" s="170"/>
      <c r="D657" s="170"/>
      <c r="E657" s="170"/>
      <c r="F657" s="180"/>
      <c r="G657" s="170"/>
      <c r="H657" s="170"/>
      <c r="I657" s="171"/>
      <c r="J657" s="171"/>
      <c r="K657" s="171"/>
      <c r="L657" s="170"/>
      <c r="M657" s="180"/>
      <c r="N657" s="171"/>
      <c r="O657" s="170"/>
      <c r="P657" s="180"/>
      <c r="Q657" s="639"/>
      <c r="R657" s="640"/>
      <c r="S657" s="641"/>
      <c r="T657" s="171"/>
      <c r="U657" s="170"/>
      <c r="V657" s="180"/>
      <c r="W657" s="171"/>
      <c r="X657" s="170"/>
      <c r="Y657" s="180"/>
      <c r="Z657" s="171"/>
      <c r="AA657" s="170"/>
      <c r="AB657" s="177"/>
    </row>
    <row r="658" spans="1:28" ht="12.75" customHeight="1" x14ac:dyDescent="0.2">
      <c r="A658" s="170"/>
      <c r="B658" s="170"/>
      <c r="C658" s="170"/>
      <c r="D658" s="170"/>
      <c r="E658" s="170"/>
      <c r="F658" s="180"/>
      <c r="G658" s="170"/>
      <c r="H658" s="170"/>
      <c r="I658" s="171"/>
      <c r="J658" s="171"/>
      <c r="K658" s="171"/>
      <c r="L658" s="170"/>
      <c r="M658" s="180"/>
      <c r="N658" s="171"/>
      <c r="O658" s="170"/>
      <c r="P658" s="180"/>
      <c r="Q658" s="639"/>
      <c r="R658" s="640"/>
      <c r="S658" s="641"/>
      <c r="T658" s="171"/>
      <c r="U658" s="170"/>
      <c r="V658" s="180"/>
      <c r="W658" s="171"/>
      <c r="X658" s="170"/>
      <c r="Y658" s="180"/>
      <c r="Z658" s="171"/>
      <c r="AA658" s="170"/>
      <c r="AB658" s="177"/>
    </row>
    <row r="659" spans="1:28" ht="12.75" customHeight="1" x14ac:dyDescent="0.2">
      <c r="A659" s="170"/>
      <c r="B659" s="170"/>
      <c r="C659" s="170"/>
      <c r="D659" s="170"/>
      <c r="E659" s="170"/>
      <c r="F659" s="180"/>
      <c r="G659" s="170"/>
      <c r="H659" s="170"/>
      <c r="I659" s="171"/>
      <c r="J659" s="171"/>
      <c r="K659" s="171"/>
      <c r="L659" s="170"/>
      <c r="M659" s="180"/>
      <c r="N659" s="171"/>
      <c r="O659" s="170"/>
      <c r="P659" s="180"/>
      <c r="Q659" s="639"/>
      <c r="R659" s="640"/>
      <c r="S659" s="641"/>
      <c r="T659" s="171"/>
      <c r="U659" s="170"/>
      <c r="V659" s="180"/>
      <c r="W659" s="171"/>
      <c r="X659" s="170"/>
      <c r="Y659" s="180"/>
      <c r="Z659" s="171"/>
      <c r="AA659" s="170"/>
      <c r="AB659" s="177"/>
    </row>
    <row r="660" spans="1:28" ht="12.75" customHeight="1" x14ac:dyDescent="0.2">
      <c r="A660" s="170"/>
      <c r="B660" s="170"/>
      <c r="C660" s="170"/>
      <c r="D660" s="170"/>
      <c r="E660" s="170"/>
      <c r="F660" s="180"/>
      <c r="G660" s="170"/>
      <c r="H660" s="170"/>
      <c r="I660" s="171"/>
      <c r="J660" s="171"/>
      <c r="K660" s="171"/>
      <c r="L660" s="170"/>
      <c r="M660" s="180"/>
      <c r="N660" s="171"/>
      <c r="O660" s="170"/>
      <c r="P660" s="180"/>
      <c r="Q660" s="639"/>
      <c r="R660" s="640"/>
      <c r="S660" s="641"/>
      <c r="T660" s="171"/>
      <c r="U660" s="170"/>
      <c r="V660" s="180"/>
      <c r="W660" s="171"/>
      <c r="X660" s="170"/>
      <c r="Y660" s="180"/>
      <c r="Z660" s="171"/>
      <c r="AA660" s="170"/>
      <c r="AB660" s="177"/>
    </row>
    <row r="661" spans="1:28" ht="12.75" customHeight="1" x14ac:dyDescent="0.2">
      <c r="A661" s="170"/>
      <c r="B661" s="170"/>
      <c r="C661" s="170"/>
      <c r="D661" s="170"/>
      <c r="E661" s="170"/>
      <c r="F661" s="180"/>
      <c r="G661" s="170"/>
      <c r="H661" s="170"/>
      <c r="I661" s="171"/>
      <c r="J661" s="171"/>
      <c r="K661" s="171"/>
      <c r="L661" s="170"/>
      <c r="M661" s="180"/>
      <c r="N661" s="171"/>
      <c r="O661" s="170"/>
      <c r="P661" s="180"/>
      <c r="Q661" s="639"/>
      <c r="R661" s="640"/>
      <c r="S661" s="641"/>
      <c r="T661" s="171"/>
      <c r="U661" s="170"/>
      <c r="V661" s="180"/>
      <c r="W661" s="171"/>
      <c r="X661" s="170"/>
      <c r="Y661" s="180"/>
      <c r="Z661" s="171"/>
      <c r="AA661" s="170"/>
      <c r="AB661" s="177"/>
    </row>
    <row r="662" spans="1:28" ht="12.75" customHeight="1" x14ac:dyDescent="0.2">
      <c r="A662" s="170"/>
      <c r="B662" s="170"/>
      <c r="C662" s="170"/>
      <c r="D662" s="170"/>
      <c r="E662" s="170"/>
      <c r="F662" s="180"/>
      <c r="G662" s="170"/>
      <c r="H662" s="170"/>
      <c r="I662" s="171"/>
      <c r="J662" s="171"/>
      <c r="K662" s="171"/>
      <c r="L662" s="170"/>
      <c r="M662" s="180"/>
      <c r="N662" s="171"/>
      <c r="O662" s="170"/>
      <c r="P662" s="180"/>
      <c r="Q662" s="639"/>
      <c r="R662" s="640"/>
      <c r="S662" s="641"/>
      <c r="T662" s="171"/>
      <c r="U662" s="170"/>
      <c r="V662" s="180"/>
      <c r="W662" s="171"/>
      <c r="X662" s="170"/>
      <c r="Y662" s="180"/>
      <c r="Z662" s="171"/>
      <c r="AA662" s="170"/>
      <c r="AB662" s="177"/>
    </row>
    <row r="663" spans="1:28" ht="12.75" customHeight="1" x14ac:dyDescent="0.2">
      <c r="A663" s="170"/>
      <c r="B663" s="170"/>
      <c r="C663" s="170"/>
      <c r="D663" s="170"/>
      <c r="E663" s="170"/>
      <c r="F663" s="180"/>
      <c r="G663" s="170"/>
      <c r="H663" s="170"/>
      <c r="I663" s="171"/>
      <c r="J663" s="171"/>
      <c r="K663" s="171"/>
      <c r="L663" s="170"/>
      <c r="M663" s="180"/>
      <c r="N663" s="171"/>
      <c r="O663" s="170"/>
      <c r="P663" s="180"/>
      <c r="Q663" s="639"/>
      <c r="R663" s="640"/>
      <c r="S663" s="641"/>
      <c r="T663" s="171"/>
      <c r="U663" s="170"/>
      <c r="V663" s="180"/>
      <c r="W663" s="171"/>
      <c r="X663" s="170"/>
      <c r="Y663" s="180"/>
      <c r="Z663" s="171"/>
      <c r="AA663" s="170"/>
      <c r="AB663" s="177"/>
    </row>
    <row r="664" spans="1:28" ht="12.75" customHeight="1" x14ac:dyDescent="0.2">
      <c r="A664" s="170"/>
      <c r="B664" s="170"/>
      <c r="C664" s="170"/>
      <c r="D664" s="170"/>
      <c r="E664" s="170"/>
      <c r="F664" s="180"/>
      <c r="G664" s="170"/>
      <c r="H664" s="170"/>
      <c r="I664" s="171"/>
      <c r="J664" s="171"/>
      <c r="K664" s="171"/>
      <c r="L664" s="170"/>
      <c r="M664" s="180"/>
      <c r="N664" s="171"/>
      <c r="O664" s="170"/>
      <c r="P664" s="180"/>
      <c r="Q664" s="639"/>
      <c r="R664" s="640"/>
      <c r="S664" s="641"/>
      <c r="T664" s="171"/>
      <c r="U664" s="170"/>
      <c r="V664" s="180"/>
      <c r="W664" s="171"/>
      <c r="X664" s="170"/>
      <c r="Y664" s="180"/>
      <c r="Z664" s="171"/>
      <c r="AA664" s="170"/>
      <c r="AB664" s="177"/>
    </row>
    <row r="665" spans="1:28" ht="12.75" customHeight="1" x14ac:dyDescent="0.2">
      <c r="A665" s="170"/>
      <c r="B665" s="170"/>
      <c r="C665" s="170"/>
      <c r="D665" s="170"/>
      <c r="E665" s="170"/>
      <c r="F665" s="180"/>
      <c r="G665" s="170"/>
      <c r="H665" s="170"/>
      <c r="I665" s="171"/>
      <c r="J665" s="171"/>
      <c r="K665" s="171"/>
      <c r="L665" s="170"/>
      <c r="M665" s="180"/>
      <c r="N665" s="171"/>
      <c r="O665" s="170"/>
      <c r="P665" s="180"/>
      <c r="Q665" s="639"/>
      <c r="R665" s="640"/>
      <c r="S665" s="641"/>
      <c r="T665" s="171"/>
      <c r="U665" s="170"/>
      <c r="V665" s="180"/>
      <c r="W665" s="171"/>
      <c r="X665" s="170"/>
      <c r="Y665" s="180"/>
      <c r="Z665" s="171"/>
      <c r="AA665" s="170"/>
      <c r="AB665" s="177"/>
    </row>
    <row r="666" spans="1:28" ht="12.75" customHeight="1" x14ac:dyDescent="0.2">
      <c r="A666" s="170"/>
      <c r="B666" s="170"/>
      <c r="C666" s="170"/>
      <c r="D666" s="170"/>
      <c r="E666" s="170"/>
      <c r="F666" s="180"/>
      <c r="G666" s="170"/>
      <c r="H666" s="170"/>
      <c r="I666" s="171"/>
      <c r="J666" s="171"/>
      <c r="K666" s="171"/>
      <c r="L666" s="170"/>
      <c r="M666" s="180"/>
      <c r="N666" s="171"/>
      <c r="O666" s="170"/>
      <c r="P666" s="180"/>
      <c r="Q666" s="639"/>
      <c r="R666" s="640"/>
      <c r="S666" s="641"/>
      <c r="T666" s="171"/>
      <c r="U666" s="170"/>
      <c r="V666" s="180"/>
      <c r="W666" s="171"/>
      <c r="X666" s="170"/>
      <c r="Y666" s="180"/>
      <c r="Z666" s="171"/>
      <c r="AA666" s="170"/>
      <c r="AB666" s="177"/>
    </row>
    <row r="667" spans="1:28" ht="12.75" customHeight="1" x14ac:dyDescent="0.2">
      <c r="A667" s="170"/>
      <c r="B667" s="170"/>
      <c r="C667" s="170"/>
      <c r="D667" s="170"/>
      <c r="E667" s="170"/>
      <c r="F667" s="180"/>
      <c r="G667" s="170"/>
      <c r="H667" s="170"/>
      <c r="I667" s="171"/>
      <c r="J667" s="171"/>
      <c r="K667" s="171"/>
      <c r="L667" s="170"/>
      <c r="M667" s="180"/>
      <c r="N667" s="171"/>
      <c r="O667" s="170"/>
      <c r="P667" s="180"/>
      <c r="Q667" s="639"/>
      <c r="R667" s="640"/>
      <c r="S667" s="641"/>
      <c r="T667" s="171"/>
      <c r="U667" s="170"/>
      <c r="V667" s="180"/>
      <c r="W667" s="171"/>
      <c r="X667" s="170"/>
      <c r="Y667" s="180"/>
      <c r="Z667" s="171"/>
      <c r="AA667" s="170"/>
      <c r="AB667" s="177"/>
    </row>
    <row r="668" spans="1:28" ht="12.75" customHeight="1" x14ac:dyDescent="0.2">
      <c r="A668" s="170"/>
      <c r="B668" s="170"/>
      <c r="C668" s="170"/>
      <c r="D668" s="170"/>
      <c r="E668" s="170"/>
      <c r="F668" s="180"/>
      <c r="G668" s="170"/>
      <c r="H668" s="170"/>
      <c r="I668" s="171"/>
      <c r="J668" s="171"/>
      <c r="K668" s="171"/>
      <c r="L668" s="170"/>
      <c r="M668" s="180"/>
      <c r="N668" s="171"/>
      <c r="O668" s="170"/>
      <c r="P668" s="180"/>
      <c r="Q668" s="639"/>
      <c r="R668" s="640"/>
      <c r="S668" s="641"/>
      <c r="T668" s="171"/>
      <c r="U668" s="170"/>
      <c r="V668" s="180"/>
      <c r="W668" s="171"/>
      <c r="X668" s="170"/>
      <c r="Y668" s="180"/>
      <c r="Z668" s="171"/>
      <c r="AA668" s="170"/>
      <c r="AB668" s="177"/>
    </row>
    <row r="669" spans="1:28" ht="12.75" customHeight="1" x14ac:dyDescent="0.2">
      <c r="A669" s="170"/>
      <c r="B669" s="170"/>
      <c r="C669" s="170"/>
      <c r="D669" s="170"/>
      <c r="E669" s="170"/>
      <c r="F669" s="180"/>
      <c r="G669" s="170"/>
      <c r="H669" s="170"/>
      <c r="I669" s="171"/>
      <c r="J669" s="171"/>
      <c r="K669" s="171"/>
      <c r="L669" s="170"/>
      <c r="M669" s="180"/>
      <c r="N669" s="171"/>
      <c r="O669" s="170"/>
      <c r="P669" s="180"/>
      <c r="Q669" s="639"/>
      <c r="R669" s="640"/>
      <c r="S669" s="641"/>
      <c r="T669" s="171"/>
      <c r="U669" s="170"/>
      <c r="V669" s="180"/>
      <c r="W669" s="171"/>
      <c r="X669" s="170"/>
      <c r="Y669" s="180"/>
      <c r="Z669" s="171"/>
      <c r="AA669" s="170"/>
      <c r="AB669" s="177"/>
    </row>
    <row r="670" spans="1:28" ht="12.75" customHeight="1" x14ac:dyDescent="0.2">
      <c r="A670" s="170"/>
      <c r="B670" s="170"/>
      <c r="C670" s="170"/>
      <c r="D670" s="170"/>
      <c r="E670" s="170"/>
      <c r="F670" s="180"/>
      <c r="G670" s="170"/>
      <c r="H670" s="170"/>
      <c r="I670" s="171"/>
      <c r="J670" s="171"/>
      <c r="K670" s="171"/>
      <c r="L670" s="170"/>
      <c r="M670" s="180"/>
      <c r="N670" s="171"/>
      <c r="O670" s="170"/>
      <c r="P670" s="180"/>
      <c r="Q670" s="639"/>
      <c r="R670" s="640"/>
      <c r="S670" s="641"/>
      <c r="T670" s="171"/>
      <c r="U670" s="170"/>
      <c r="V670" s="180"/>
      <c r="W670" s="171"/>
      <c r="X670" s="170"/>
      <c r="Y670" s="180"/>
      <c r="Z670" s="171"/>
      <c r="AA670" s="170"/>
      <c r="AB670" s="177"/>
    </row>
    <row r="671" spans="1:28" ht="12.75" customHeight="1" x14ac:dyDescent="0.2">
      <c r="A671" s="170"/>
      <c r="B671" s="170"/>
      <c r="C671" s="170"/>
      <c r="D671" s="170"/>
      <c r="E671" s="170"/>
      <c r="F671" s="180"/>
      <c r="G671" s="170"/>
      <c r="H671" s="170"/>
      <c r="I671" s="171"/>
      <c r="J671" s="171"/>
      <c r="K671" s="171"/>
      <c r="L671" s="170"/>
      <c r="M671" s="180"/>
      <c r="N671" s="171"/>
      <c r="O671" s="170"/>
      <c r="P671" s="180"/>
      <c r="Q671" s="639"/>
      <c r="R671" s="640"/>
      <c r="S671" s="641"/>
      <c r="T671" s="171"/>
      <c r="U671" s="170"/>
      <c r="V671" s="180"/>
      <c r="W671" s="171"/>
      <c r="X671" s="170"/>
      <c r="Y671" s="180"/>
      <c r="Z671" s="171"/>
      <c r="AA671" s="170"/>
      <c r="AB671" s="177"/>
    </row>
    <row r="672" spans="1:28" ht="12.75" customHeight="1" x14ac:dyDescent="0.2">
      <c r="A672" s="170"/>
      <c r="B672" s="170"/>
      <c r="C672" s="170"/>
      <c r="D672" s="170"/>
      <c r="E672" s="170"/>
      <c r="F672" s="180"/>
      <c r="G672" s="170"/>
      <c r="H672" s="170"/>
      <c r="I672" s="171"/>
      <c r="J672" s="171"/>
      <c r="K672" s="171"/>
      <c r="L672" s="170"/>
      <c r="M672" s="180"/>
      <c r="N672" s="171"/>
      <c r="O672" s="170"/>
      <c r="P672" s="180"/>
      <c r="Q672" s="639"/>
      <c r="R672" s="640"/>
      <c r="S672" s="641"/>
      <c r="T672" s="171"/>
      <c r="U672" s="170"/>
      <c r="V672" s="180"/>
      <c r="W672" s="171"/>
      <c r="X672" s="170"/>
      <c r="Y672" s="180"/>
      <c r="Z672" s="171"/>
      <c r="AA672" s="170"/>
      <c r="AB672" s="177"/>
    </row>
    <row r="673" spans="1:28" ht="12.75" customHeight="1" x14ac:dyDescent="0.2">
      <c r="A673" s="170"/>
      <c r="B673" s="170"/>
      <c r="C673" s="170"/>
      <c r="D673" s="170"/>
      <c r="E673" s="170"/>
      <c r="F673" s="180"/>
      <c r="G673" s="170"/>
      <c r="H673" s="170"/>
      <c r="I673" s="171"/>
      <c r="J673" s="171"/>
      <c r="K673" s="171"/>
      <c r="L673" s="170"/>
      <c r="M673" s="180"/>
      <c r="N673" s="171"/>
      <c r="O673" s="170"/>
      <c r="P673" s="180"/>
      <c r="Q673" s="639"/>
      <c r="R673" s="640"/>
      <c r="S673" s="641"/>
      <c r="T673" s="171"/>
      <c r="U673" s="170"/>
      <c r="V673" s="180"/>
      <c r="W673" s="171"/>
      <c r="X673" s="170"/>
      <c r="Y673" s="180"/>
      <c r="Z673" s="171"/>
      <c r="AA673" s="170"/>
      <c r="AB673" s="177"/>
    </row>
    <row r="674" spans="1:28" ht="12.75" customHeight="1" x14ac:dyDescent="0.2">
      <c r="A674" s="170"/>
      <c r="B674" s="170"/>
      <c r="C674" s="170"/>
      <c r="D674" s="170"/>
      <c r="E674" s="170"/>
      <c r="F674" s="180"/>
      <c r="G674" s="170"/>
      <c r="H674" s="170"/>
      <c r="I674" s="171"/>
      <c r="J674" s="171"/>
      <c r="K674" s="171"/>
      <c r="L674" s="170"/>
      <c r="M674" s="180"/>
      <c r="N674" s="171"/>
      <c r="O674" s="170"/>
      <c r="P674" s="180"/>
      <c r="Q674" s="639"/>
      <c r="R674" s="640"/>
      <c r="S674" s="641"/>
      <c r="T674" s="171"/>
      <c r="U674" s="170"/>
      <c r="V674" s="180"/>
      <c r="W674" s="171"/>
      <c r="X674" s="170"/>
      <c r="Y674" s="180"/>
      <c r="Z674" s="171"/>
      <c r="AA674" s="170"/>
      <c r="AB674" s="177"/>
    </row>
    <row r="675" spans="1:28" ht="12.75" customHeight="1" x14ac:dyDescent="0.2">
      <c r="A675" s="170"/>
      <c r="B675" s="170"/>
      <c r="C675" s="170"/>
      <c r="D675" s="170"/>
      <c r="E675" s="170"/>
      <c r="F675" s="180"/>
      <c r="G675" s="170"/>
      <c r="H675" s="170"/>
      <c r="I675" s="171"/>
      <c r="J675" s="171"/>
      <c r="K675" s="171"/>
      <c r="L675" s="170"/>
      <c r="M675" s="180"/>
      <c r="N675" s="171"/>
      <c r="O675" s="170"/>
      <c r="P675" s="180"/>
      <c r="Q675" s="639"/>
      <c r="R675" s="640"/>
      <c r="S675" s="641"/>
      <c r="T675" s="171"/>
      <c r="U675" s="170"/>
      <c r="V675" s="180"/>
      <c r="W675" s="171"/>
      <c r="X675" s="170"/>
      <c r="Y675" s="180"/>
      <c r="Z675" s="171"/>
      <c r="AA675" s="170"/>
      <c r="AB675" s="177"/>
    </row>
    <row r="676" spans="1:28" ht="12.75" customHeight="1" x14ac:dyDescent="0.2">
      <c r="A676" s="170"/>
      <c r="B676" s="170"/>
      <c r="C676" s="170"/>
      <c r="D676" s="170"/>
      <c r="E676" s="170"/>
      <c r="F676" s="180"/>
      <c r="G676" s="170"/>
      <c r="H676" s="170"/>
      <c r="I676" s="171"/>
      <c r="J676" s="171"/>
      <c r="K676" s="171"/>
      <c r="L676" s="170"/>
      <c r="M676" s="180"/>
      <c r="N676" s="171"/>
      <c r="O676" s="170"/>
      <c r="P676" s="180"/>
      <c r="Q676" s="639"/>
      <c r="R676" s="640"/>
      <c r="S676" s="641"/>
      <c r="T676" s="171"/>
      <c r="U676" s="170"/>
      <c r="V676" s="180"/>
      <c r="W676" s="171"/>
      <c r="X676" s="170"/>
      <c r="Y676" s="180"/>
      <c r="Z676" s="171"/>
      <c r="AA676" s="170"/>
      <c r="AB676" s="177"/>
    </row>
    <row r="677" spans="1:28" ht="12.75" customHeight="1" x14ac:dyDescent="0.2">
      <c r="A677" s="170"/>
      <c r="B677" s="170"/>
      <c r="C677" s="170"/>
      <c r="D677" s="170"/>
      <c r="E677" s="170"/>
      <c r="F677" s="180"/>
      <c r="G677" s="170"/>
      <c r="H677" s="170"/>
      <c r="I677" s="171"/>
      <c r="J677" s="171"/>
      <c r="K677" s="171"/>
      <c r="L677" s="170"/>
      <c r="M677" s="180"/>
      <c r="N677" s="171"/>
      <c r="O677" s="170"/>
      <c r="P677" s="180"/>
      <c r="Q677" s="639"/>
      <c r="R677" s="640"/>
      <c r="S677" s="641"/>
      <c r="T677" s="171"/>
      <c r="U677" s="170"/>
      <c r="V677" s="180"/>
      <c r="W677" s="171"/>
      <c r="X677" s="170"/>
      <c r="Y677" s="180"/>
      <c r="Z677" s="171"/>
      <c r="AA677" s="170"/>
      <c r="AB677" s="177"/>
    </row>
    <row r="678" spans="1:28" ht="12.75" customHeight="1" x14ac:dyDescent="0.2">
      <c r="A678" s="170"/>
      <c r="B678" s="170"/>
      <c r="C678" s="170"/>
      <c r="D678" s="170"/>
      <c r="E678" s="170"/>
      <c r="F678" s="180"/>
      <c r="G678" s="170"/>
      <c r="H678" s="170"/>
      <c r="I678" s="171"/>
      <c r="J678" s="171"/>
      <c r="K678" s="171"/>
      <c r="L678" s="170"/>
      <c r="M678" s="180"/>
      <c r="N678" s="171"/>
      <c r="O678" s="170"/>
      <c r="P678" s="180"/>
      <c r="Q678" s="639"/>
      <c r="R678" s="640"/>
      <c r="S678" s="641"/>
      <c r="T678" s="171"/>
      <c r="U678" s="170"/>
      <c r="V678" s="180"/>
      <c r="W678" s="171"/>
      <c r="X678" s="170"/>
      <c r="Y678" s="180"/>
      <c r="Z678" s="171"/>
      <c r="AA678" s="170"/>
      <c r="AB678" s="177"/>
    </row>
    <row r="679" spans="1:28" ht="12.75" customHeight="1" x14ac:dyDescent="0.2">
      <c r="A679" s="170"/>
      <c r="B679" s="170"/>
      <c r="C679" s="170"/>
      <c r="D679" s="170"/>
      <c r="E679" s="170"/>
      <c r="F679" s="180"/>
      <c r="G679" s="170"/>
      <c r="H679" s="170"/>
      <c r="I679" s="171"/>
      <c r="J679" s="171"/>
      <c r="K679" s="171"/>
      <c r="L679" s="170"/>
      <c r="M679" s="180"/>
      <c r="N679" s="171"/>
      <c r="O679" s="170"/>
      <c r="P679" s="180"/>
      <c r="Q679" s="639"/>
      <c r="R679" s="640"/>
      <c r="S679" s="641"/>
      <c r="T679" s="171"/>
      <c r="U679" s="170"/>
      <c r="V679" s="180"/>
      <c r="W679" s="171"/>
      <c r="X679" s="170"/>
      <c r="Y679" s="180"/>
      <c r="Z679" s="171"/>
      <c r="AA679" s="170"/>
      <c r="AB679" s="177"/>
    </row>
    <row r="680" spans="1:28" ht="12.75" customHeight="1" x14ac:dyDescent="0.2">
      <c r="A680" s="170"/>
      <c r="B680" s="170"/>
      <c r="C680" s="170"/>
      <c r="D680" s="170"/>
      <c r="E680" s="170"/>
      <c r="F680" s="180"/>
      <c r="G680" s="170"/>
      <c r="H680" s="170"/>
      <c r="I680" s="171"/>
      <c r="J680" s="171"/>
      <c r="K680" s="171"/>
      <c r="L680" s="170"/>
      <c r="M680" s="180"/>
      <c r="N680" s="171"/>
      <c r="O680" s="170"/>
      <c r="P680" s="180"/>
      <c r="Q680" s="639"/>
      <c r="R680" s="640"/>
      <c r="S680" s="641"/>
      <c r="T680" s="171"/>
      <c r="U680" s="170"/>
      <c r="V680" s="180"/>
      <c r="W680" s="171"/>
      <c r="X680" s="170"/>
      <c r="Y680" s="180"/>
      <c r="Z680" s="171"/>
      <c r="AA680" s="170"/>
      <c r="AB680" s="177"/>
    </row>
    <row r="681" spans="1:28" ht="12.75" customHeight="1" x14ac:dyDescent="0.2">
      <c r="A681" s="170"/>
      <c r="B681" s="170"/>
      <c r="C681" s="170"/>
      <c r="D681" s="170"/>
      <c r="E681" s="170"/>
      <c r="F681" s="180"/>
      <c r="G681" s="170"/>
      <c r="H681" s="170"/>
      <c r="I681" s="171"/>
      <c r="J681" s="171"/>
      <c r="K681" s="171"/>
      <c r="L681" s="170"/>
      <c r="M681" s="180"/>
      <c r="N681" s="171"/>
      <c r="O681" s="170"/>
      <c r="P681" s="180"/>
      <c r="Q681" s="639"/>
      <c r="R681" s="640"/>
      <c r="S681" s="641"/>
      <c r="T681" s="171"/>
      <c r="U681" s="170"/>
      <c r="V681" s="180"/>
      <c r="W681" s="171"/>
      <c r="X681" s="170"/>
      <c r="Y681" s="180"/>
      <c r="Z681" s="171"/>
      <c r="AA681" s="170"/>
      <c r="AB681" s="177"/>
    </row>
    <row r="682" spans="1:28" ht="12.75" customHeight="1" x14ac:dyDescent="0.2">
      <c r="A682" s="170"/>
      <c r="B682" s="170"/>
      <c r="C682" s="170"/>
      <c r="D682" s="170"/>
      <c r="E682" s="170"/>
      <c r="F682" s="180"/>
      <c r="G682" s="170"/>
      <c r="H682" s="170"/>
      <c r="I682" s="171"/>
      <c r="J682" s="171"/>
      <c r="K682" s="171"/>
      <c r="L682" s="170"/>
      <c r="M682" s="180"/>
      <c r="N682" s="171"/>
      <c r="O682" s="170"/>
      <c r="P682" s="180"/>
      <c r="Q682" s="639"/>
      <c r="R682" s="640"/>
      <c r="S682" s="641"/>
      <c r="T682" s="171"/>
      <c r="U682" s="170"/>
      <c r="V682" s="180"/>
      <c r="W682" s="171"/>
      <c r="X682" s="170"/>
      <c r="Y682" s="180"/>
      <c r="Z682" s="171"/>
      <c r="AA682" s="170"/>
      <c r="AB682" s="177"/>
    </row>
    <row r="683" spans="1:28" ht="12.75" customHeight="1" x14ac:dyDescent="0.2">
      <c r="A683" s="170"/>
      <c r="B683" s="170"/>
      <c r="C683" s="170"/>
      <c r="D683" s="170"/>
      <c r="E683" s="170"/>
      <c r="F683" s="180"/>
      <c r="G683" s="170"/>
      <c r="H683" s="170"/>
      <c r="I683" s="171"/>
      <c r="J683" s="171"/>
      <c r="K683" s="171"/>
      <c r="L683" s="170"/>
      <c r="M683" s="180"/>
      <c r="N683" s="171"/>
      <c r="O683" s="170"/>
      <c r="P683" s="180"/>
      <c r="Q683" s="639"/>
      <c r="R683" s="640"/>
      <c r="S683" s="641"/>
      <c r="T683" s="171"/>
      <c r="U683" s="170"/>
      <c r="V683" s="180"/>
      <c r="W683" s="171"/>
      <c r="X683" s="170"/>
      <c r="Y683" s="180"/>
      <c r="Z683" s="171"/>
      <c r="AA683" s="170"/>
      <c r="AB683" s="177"/>
    </row>
    <row r="684" spans="1:28" ht="12.75" customHeight="1" x14ac:dyDescent="0.2">
      <c r="A684" s="170"/>
      <c r="B684" s="170"/>
      <c r="C684" s="170"/>
      <c r="D684" s="170"/>
      <c r="E684" s="170"/>
      <c r="F684" s="180"/>
      <c r="G684" s="170"/>
      <c r="H684" s="170"/>
      <c r="I684" s="171"/>
      <c r="J684" s="171"/>
      <c r="K684" s="171"/>
      <c r="L684" s="170"/>
      <c r="M684" s="180"/>
      <c r="N684" s="171"/>
      <c r="O684" s="170"/>
      <c r="P684" s="180"/>
      <c r="Q684" s="639"/>
      <c r="R684" s="640"/>
      <c r="S684" s="641"/>
      <c r="T684" s="171"/>
      <c r="U684" s="170"/>
      <c r="V684" s="180"/>
      <c r="W684" s="171"/>
      <c r="X684" s="170"/>
      <c r="Y684" s="180"/>
      <c r="Z684" s="171"/>
      <c r="AA684" s="170"/>
      <c r="AB684" s="177"/>
    </row>
    <row r="685" spans="1:28" ht="12.75" customHeight="1" x14ac:dyDescent="0.2">
      <c r="A685" s="170"/>
      <c r="B685" s="170"/>
      <c r="C685" s="170"/>
      <c r="D685" s="170"/>
      <c r="E685" s="170"/>
      <c r="F685" s="180"/>
      <c r="G685" s="170"/>
      <c r="H685" s="170"/>
      <c r="I685" s="171"/>
      <c r="J685" s="171"/>
      <c r="K685" s="171"/>
      <c r="L685" s="170"/>
      <c r="M685" s="180"/>
      <c r="N685" s="171"/>
      <c r="O685" s="170"/>
      <c r="P685" s="180"/>
      <c r="Q685" s="639"/>
      <c r="R685" s="640"/>
      <c r="S685" s="641"/>
      <c r="T685" s="171"/>
      <c r="U685" s="170"/>
      <c r="V685" s="180"/>
      <c r="W685" s="171"/>
      <c r="X685" s="170"/>
      <c r="Y685" s="180"/>
      <c r="Z685" s="171"/>
      <c r="AA685" s="170"/>
      <c r="AB685" s="177"/>
    </row>
    <row r="686" spans="1:28" ht="12.75" customHeight="1" x14ac:dyDescent="0.2">
      <c r="A686" s="170"/>
      <c r="B686" s="170"/>
      <c r="C686" s="170"/>
      <c r="D686" s="170"/>
      <c r="E686" s="170"/>
      <c r="F686" s="180"/>
      <c r="G686" s="170"/>
      <c r="H686" s="170"/>
      <c r="I686" s="171"/>
      <c r="J686" s="171"/>
      <c r="K686" s="171"/>
      <c r="L686" s="170"/>
      <c r="M686" s="180"/>
      <c r="N686" s="171"/>
      <c r="O686" s="170"/>
      <c r="P686" s="180"/>
      <c r="Q686" s="639"/>
      <c r="R686" s="640"/>
      <c r="S686" s="641"/>
      <c r="T686" s="171"/>
      <c r="U686" s="170"/>
      <c r="V686" s="180"/>
      <c r="W686" s="171"/>
      <c r="X686" s="170"/>
      <c r="Y686" s="180"/>
      <c r="Z686" s="171"/>
      <c r="AA686" s="170"/>
      <c r="AB686" s="177"/>
    </row>
    <row r="687" spans="1:28" ht="12.75" customHeight="1" x14ac:dyDescent="0.2">
      <c r="A687" s="170"/>
      <c r="B687" s="170"/>
      <c r="C687" s="170"/>
      <c r="D687" s="170"/>
      <c r="E687" s="170"/>
      <c r="F687" s="180"/>
      <c r="G687" s="170"/>
      <c r="H687" s="170"/>
      <c r="I687" s="171"/>
      <c r="J687" s="171"/>
      <c r="K687" s="171"/>
      <c r="L687" s="170"/>
      <c r="M687" s="180"/>
      <c r="N687" s="171"/>
      <c r="O687" s="170"/>
      <c r="P687" s="180"/>
      <c r="Q687" s="639"/>
      <c r="R687" s="640"/>
      <c r="S687" s="641"/>
      <c r="T687" s="171"/>
      <c r="U687" s="170"/>
      <c r="V687" s="180"/>
      <c r="W687" s="171"/>
      <c r="X687" s="170"/>
      <c r="Y687" s="180"/>
      <c r="Z687" s="171"/>
      <c r="AA687" s="170"/>
      <c r="AB687" s="177"/>
    </row>
    <row r="688" spans="1:28" ht="12.75" customHeight="1" x14ac:dyDescent="0.2">
      <c r="A688" s="170"/>
      <c r="B688" s="170"/>
      <c r="C688" s="170"/>
      <c r="D688" s="170"/>
      <c r="E688" s="170"/>
      <c r="F688" s="180"/>
      <c r="G688" s="170"/>
      <c r="H688" s="170"/>
      <c r="I688" s="171"/>
      <c r="J688" s="171"/>
      <c r="K688" s="171"/>
      <c r="L688" s="170"/>
      <c r="M688" s="180"/>
      <c r="N688" s="171"/>
      <c r="O688" s="170"/>
      <c r="P688" s="180"/>
      <c r="Q688" s="639"/>
      <c r="R688" s="640"/>
      <c r="S688" s="641"/>
      <c r="T688" s="171"/>
      <c r="U688" s="170"/>
      <c r="V688" s="180"/>
      <c r="W688" s="171"/>
      <c r="X688" s="170"/>
      <c r="Y688" s="180"/>
      <c r="Z688" s="171"/>
      <c r="AA688" s="170"/>
      <c r="AB688" s="177"/>
    </row>
    <row r="689" spans="1:28" ht="12.75" customHeight="1" x14ac:dyDescent="0.2">
      <c r="A689" s="170"/>
      <c r="B689" s="170"/>
      <c r="C689" s="170"/>
      <c r="D689" s="170"/>
      <c r="E689" s="170"/>
      <c r="F689" s="180"/>
      <c r="G689" s="170"/>
      <c r="H689" s="170"/>
      <c r="I689" s="171"/>
      <c r="J689" s="171"/>
      <c r="K689" s="171"/>
      <c r="L689" s="170"/>
      <c r="M689" s="180"/>
      <c r="N689" s="171"/>
      <c r="O689" s="170"/>
      <c r="P689" s="180"/>
      <c r="Q689" s="639"/>
      <c r="R689" s="640"/>
      <c r="S689" s="641"/>
      <c r="T689" s="171"/>
      <c r="U689" s="170"/>
      <c r="V689" s="180"/>
      <c r="W689" s="171"/>
      <c r="X689" s="170"/>
      <c r="Y689" s="180"/>
      <c r="Z689" s="171"/>
      <c r="AA689" s="170"/>
      <c r="AB689" s="177"/>
    </row>
    <row r="690" spans="1:28" ht="12.75" customHeight="1" x14ac:dyDescent="0.2">
      <c r="A690" s="170"/>
      <c r="B690" s="170"/>
      <c r="C690" s="170"/>
      <c r="D690" s="170"/>
      <c r="E690" s="170"/>
      <c r="F690" s="180"/>
      <c r="G690" s="170"/>
      <c r="H690" s="170"/>
      <c r="I690" s="171"/>
      <c r="J690" s="171"/>
      <c r="K690" s="171"/>
      <c r="L690" s="170"/>
      <c r="M690" s="180"/>
      <c r="N690" s="171"/>
      <c r="O690" s="170"/>
      <c r="P690" s="180"/>
      <c r="Q690" s="639"/>
      <c r="R690" s="640"/>
      <c r="S690" s="641"/>
      <c r="T690" s="171"/>
      <c r="U690" s="170"/>
      <c r="V690" s="180"/>
      <c r="W690" s="171"/>
      <c r="X690" s="170"/>
      <c r="Y690" s="180"/>
      <c r="Z690" s="171"/>
      <c r="AA690" s="170"/>
      <c r="AB690" s="177"/>
    </row>
    <row r="691" spans="1:28" ht="12.75" customHeight="1" x14ac:dyDescent="0.2">
      <c r="A691" s="170"/>
      <c r="B691" s="170"/>
      <c r="C691" s="170"/>
      <c r="D691" s="170"/>
      <c r="E691" s="170"/>
      <c r="F691" s="180"/>
      <c r="G691" s="170"/>
      <c r="H691" s="170"/>
      <c r="I691" s="171"/>
      <c r="J691" s="171"/>
      <c r="K691" s="171"/>
      <c r="L691" s="170"/>
      <c r="M691" s="180"/>
      <c r="N691" s="171"/>
      <c r="O691" s="170"/>
      <c r="P691" s="180"/>
      <c r="Q691" s="639"/>
      <c r="R691" s="640"/>
      <c r="S691" s="641"/>
      <c r="T691" s="171"/>
      <c r="U691" s="170"/>
      <c r="V691" s="180"/>
      <c r="W691" s="171"/>
      <c r="X691" s="170"/>
      <c r="Y691" s="180"/>
      <c r="Z691" s="171"/>
      <c r="AA691" s="170"/>
      <c r="AB691" s="177"/>
    </row>
    <row r="692" spans="1:28" ht="12.75" customHeight="1" x14ac:dyDescent="0.2">
      <c r="A692" s="170"/>
      <c r="B692" s="170"/>
      <c r="C692" s="170"/>
      <c r="D692" s="170"/>
      <c r="E692" s="170"/>
      <c r="F692" s="180"/>
      <c r="G692" s="170"/>
      <c r="H692" s="170"/>
      <c r="I692" s="171"/>
      <c r="J692" s="171"/>
      <c r="K692" s="171"/>
      <c r="L692" s="170"/>
      <c r="M692" s="180"/>
      <c r="N692" s="171"/>
      <c r="O692" s="170"/>
      <c r="P692" s="180"/>
      <c r="Q692" s="639"/>
      <c r="R692" s="640"/>
      <c r="S692" s="641"/>
      <c r="T692" s="171"/>
      <c r="U692" s="170"/>
      <c r="V692" s="180"/>
      <c r="W692" s="171"/>
      <c r="X692" s="170"/>
      <c r="Y692" s="180"/>
      <c r="Z692" s="171"/>
      <c r="AA692" s="170"/>
      <c r="AB692" s="177"/>
    </row>
    <row r="693" spans="1:28" ht="12.75" customHeight="1" x14ac:dyDescent="0.2">
      <c r="A693" s="170"/>
      <c r="B693" s="170"/>
      <c r="C693" s="170"/>
      <c r="D693" s="170"/>
      <c r="E693" s="170"/>
      <c r="F693" s="180"/>
      <c r="G693" s="170"/>
      <c r="H693" s="170"/>
      <c r="I693" s="171"/>
      <c r="J693" s="171"/>
      <c r="K693" s="171"/>
      <c r="L693" s="170"/>
      <c r="M693" s="180"/>
      <c r="N693" s="171"/>
      <c r="O693" s="170"/>
      <c r="P693" s="180"/>
      <c r="Q693" s="639"/>
      <c r="R693" s="640"/>
      <c r="S693" s="641"/>
      <c r="T693" s="171"/>
      <c r="U693" s="170"/>
      <c r="V693" s="180"/>
      <c r="W693" s="171"/>
      <c r="X693" s="170"/>
      <c r="Y693" s="180"/>
      <c r="Z693" s="171"/>
      <c r="AA693" s="170"/>
      <c r="AB693" s="177"/>
    </row>
    <row r="694" spans="1:28" ht="12.75" customHeight="1" x14ac:dyDescent="0.2">
      <c r="A694" s="170"/>
      <c r="B694" s="170"/>
      <c r="C694" s="170"/>
      <c r="D694" s="170"/>
      <c r="E694" s="170"/>
      <c r="F694" s="180"/>
      <c r="G694" s="170"/>
      <c r="H694" s="170"/>
      <c r="I694" s="171"/>
      <c r="J694" s="171"/>
      <c r="K694" s="171"/>
      <c r="L694" s="170"/>
      <c r="M694" s="180"/>
      <c r="N694" s="171"/>
      <c r="O694" s="170"/>
      <c r="P694" s="180"/>
      <c r="Q694" s="639"/>
      <c r="R694" s="640"/>
      <c r="S694" s="641"/>
      <c r="T694" s="171"/>
      <c r="U694" s="170"/>
      <c r="V694" s="180"/>
      <c r="W694" s="171"/>
      <c r="X694" s="170"/>
      <c r="Y694" s="180"/>
      <c r="Z694" s="171"/>
      <c r="AA694" s="170"/>
      <c r="AB694" s="177"/>
    </row>
    <row r="695" spans="1:28" ht="12.75" customHeight="1" x14ac:dyDescent="0.2">
      <c r="A695" s="170"/>
      <c r="B695" s="170"/>
      <c r="C695" s="170"/>
      <c r="D695" s="170"/>
      <c r="E695" s="170"/>
      <c r="F695" s="180"/>
      <c r="G695" s="170"/>
      <c r="H695" s="170"/>
      <c r="I695" s="171"/>
      <c r="J695" s="171"/>
      <c r="K695" s="171"/>
      <c r="L695" s="170"/>
      <c r="M695" s="180"/>
      <c r="N695" s="171"/>
      <c r="O695" s="170"/>
      <c r="P695" s="180"/>
      <c r="Q695" s="639"/>
      <c r="R695" s="640"/>
      <c r="S695" s="641"/>
      <c r="T695" s="171"/>
      <c r="U695" s="170"/>
      <c r="V695" s="180"/>
      <c r="W695" s="171"/>
      <c r="X695" s="170"/>
      <c r="Y695" s="180"/>
      <c r="Z695" s="171"/>
      <c r="AA695" s="170"/>
      <c r="AB695" s="177"/>
    </row>
    <row r="696" spans="1:28" ht="12.75" customHeight="1" x14ac:dyDescent="0.2">
      <c r="A696" s="170"/>
      <c r="B696" s="170"/>
      <c r="C696" s="170"/>
      <c r="D696" s="170"/>
      <c r="E696" s="170"/>
      <c r="F696" s="180"/>
      <c r="G696" s="170"/>
      <c r="H696" s="170"/>
      <c r="I696" s="171"/>
      <c r="J696" s="171"/>
      <c r="K696" s="171"/>
      <c r="L696" s="170"/>
      <c r="M696" s="180"/>
      <c r="N696" s="171"/>
      <c r="O696" s="170"/>
      <c r="P696" s="180"/>
      <c r="Q696" s="639"/>
      <c r="R696" s="640"/>
      <c r="S696" s="641"/>
      <c r="T696" s="171"/>
      <c r="U696" s="170"/>
      <c r="V696" s="180"/>
      <c r="W696" s="171"/>
      <c r="X696" s="170"/>
      <c r="Y696" s="180"/>
      <c r="Z696" s="171"/>
      <c r="AA696" s="170"/>
      <c r="AB696" s="177"/>
    </row>
    <row r="697" spans="1:28" ht="12.75" customHeight="1" x14ac:dyDescent="0.2">
      <c r="A697" s="170"/>
      <c r="B697" s="170"/>
      <c r="C697" s="170"/>
      <c r="D697" s="170"/>
      <c r="E697" s="170"/>
      <c r="F697" s="180"/>
      <c r="G697" s="170"/>
      <c r="H697" s="170"/>
      <c r="I697" s="171"/>
      <c r="J697" s="171"/>
      <c r="K697" s="171"/>
      <c r="L697" s="170"/>
      <c r="M697" s="180"/>
      <c r="N697" s="171"/>
      <c r="O697" s="170"/>
      <c r="P697" s="180"/>
      <c r="Q697" s="639"/>
      <c r="R697" s="640"/>
      <c r="S697" s="641"/>
      <c r="T697" s="171"/>
      <c r="U697" s="170"/>
      <c r="V697" s="180"/>
      <c r="W697" s="171"/>
      <c r="X697" s="170"/>
      <c r="Y697" s="180"/>
      <c r="Z697" s="171"/>
      <c r="AA697" s="170"/>
      <c r="AB697" s="177"/>
    </row>
    <row r="698" spans="1:28" ht="12.75" customHeight="1" x14ac:dyDescent="0.2">
      <c r="A698" s="170"/>
      <c r="B698" s="170"/>
      <c r="C698" s="170"/>
      <c r="D698" s="170"/>
      <c r="E698" s="170"/>
      <c r="F698" s="180"/>
      <c r="G698" s="170"/>
      <c r="H698" s="170"/>
      <c r="I698" s="171"/>
      <c r="J698" s="171"/>
      <c r="K698" s="171"/>
      <c r="L698" s="170"/>
      <c r="M698" s="180"/>
      <c r="N698" s="171"/>
      <c r="O698" s="170"/>
      <c r="P698" s="180"/>
      <c r="Q698" s="639"/>
      <c r="R698" s="640"/>
      <c r="S698" s="641"/>
      <c r="T698" s="171"/>
      <c r="U698" s="170"/>
      <c r="V698" s="180"/>
      <c r="W698" s="171"/>
      <c r="X698" s="170"/>
      <c r="Y698" s="180"/>
      <c r="Z698" s="171"/>
      <c r="AA698" s="170"/>
      <c r="AB698" s="177"/>
    </row>
    <row r="699" spans="1:28" ht="12.75" customHeight="1" x14ac:dyDescent="0.2">
      <c r="A699" s="170"/>
      <c r="B699" s="170"/>
      <c r="C699" s="170"/>
      <c r="D699" s="170"/>
      <c r="E699" s="170"/>
      <c r="F699" s="180"/>
      <c r="G699" s="170"/>
      <c r="H699" s="170"/>
      <c r="I699" s="171"/>
      <c r="J699" s="171"/>
      <c r="K699" s="171"/>
      <c r="L699" s="170"/>
      <c r="M699" s="180"/>
      <c r="N699" s="171"/>
      <c r="O699" s="170"/>
      <c r="P699" s="180"/>
      <c r="Q699" s="639"/>
      <c r="R699" s="640"/>
      <c r="S699" s="641"/>
      <c r="T699" s="171"/>
      <c r="U699" s="170"/>
      <c r="V699" s="180"/>
      <c r="W699" s="171"/>
      <c r="X699" s="170"/>
      <c r="Y699" s="180"/>
      <c r="Z699" s="171"/>
      <c r="AA699" s="170"/>
      <c r="AB699" s="177"/>
    </row>
    <row r="700" spans="1:28" ht="12.75" customHeight="1" x14ac:dyDescent="0.2">
      <c r="A700" s="170"/>
      <c r="B700" s="170"/>
      <c r="C700" s="170"/>
      <c r="D700" s="170"/>
      <c r="E700" s="170"/>
      <c r="F700" s="180"/>
      <c r="G700" s="170"/>
      <c r="H700" s="170"/>
      <c r="I700" s="171"/>
      <c r="J700" s="171"/>
      <c r="K700" s="171"/>
      <c r="L700" s="170"/>
      <c r="M700" s="180"/>
      <c r="N700" s="171"/>
      <c r="O700" s="170"/>
      <c r="P700" s="180"/>
      <c r="Q700" s="639"/>
      <c r="R700" s="640"/>
      <c r="S700" s="641"/>
      <c r="T700" s="171"/>
      <c r="U700" s="170"/>
      <c r="V700" s="180"/>
      <c r="W700" s="171"/>
      <c r="X700" s="170"/>
      <c r="Y700" s="180"/>
      <c r="Z700" s="171"/>
      <c r="AA700" s="170"/>
      <c r="AB700" s="177"/>
    </row>
    <row r="701" spans="1:28" ht="12.75" customHeight="1" x14ac:dyDescent="0.2">
      <c r="A701" s="170"/>
      <c r="B701" s="170"/>
      <c r="C701" s="170"/>
      <c r="D701" s="170"/>
      <c r="E701" s="170"/>
      <c r="F701" s="180"/>
      <c r="G701" s="170"/>
      <c r="H701" s="170"/>
      <c r="I701" s="171"/>
      <c r="J701" s="171"/>
      <c r="K701" s="171"/>
      <c r="L701" s="170"/>
      <c r="M701" s="180"/>
      <c r="N701" s="171"/>
      <c r="O701" s="170"/>
      <c r="P701" s="180"/>
      <c r="Q701" s="639"/>
      <c r="R701" s="640"/>
      <c r="S701" s="641"/>
      <c r="T701" s="171"/>
      <c r="U701" s="170"/>
      <c r="V701" s="180"/>
      <c r="W701" s="171"/>
      <c r="X701" s="170"/>
      <c r="Y701" s="180"/>
      <c r="Z701" s="171"/>
      <c r="AA701" s="170"/>
      <c r="AB701" s="177"/>
    </row>
    <row r="702" spans="1:28" ht="12.75" customHeight="1" x14ac:dyDescent="0.2">
      <c r="A702" s="170"/>
      <c r="B702" s="170"/>
      <c r="C702" s="170"/>
      <c r="D702" s="170"/>
      <c r="E702" s="170"/>
      <c r="F702" s="180"/>
      <c r="G702" s="170"/>
      <c r="H702" s="170"/>
      <c r="I702" s="171"/>
      <c r="J702" s="171"/>
      <c r="K702" s="171"/>
      <c r="L702" s="170"/>
      <c r="M702" s="180"/>
      <c r="N702" s="171"/>
      <c r="O702" s="170"/>
      <c r="P702" s="180"/>
      <c r="Q702" s="639"/>
      <c r="R702" s="640"/>
      <c r="S702" s="641"/>
      <c r="T702" s="171"/>
      <c r="U702" s="170"/>
      <c r="V702" s="180"/>
      <c r="W702" s="171"/>
      <c r="X702" s="170"/>
      <c r="Y702" s="180"/>
      <c r="Z702" s="171"/>
      <c r="AA702" s="170"/>
      <c r="AB702" s="177"/>
    </row>
    <row r="703" spans="1:28" ht="12.75" customHeight="1" x14ac:dyDescent="0.2">
      <c r="A703" s="170"/>
      <c r="B703" s="170"/>
      <c r="C703" s="170"/>
      <c r="D703" s="170"/>
      <c r="E703" s="170"/>
      <c r="F703" s="180"/>
      <c r="G703" s="170"/>
      <c r="H703" s="170"/>
      <c r="I703" s="171"/>
      <c r="J703" s="171"/>
      <c r="K703" s="171"/>
      <c r="L703" s="170"/>
      <c r="M703" s="180"/>
      <c r="N703" s="171"/>
      <c r="O703" s="170"/>
      <c r="P703" s="180"/>
      <c r="Q703" s="639"/>
      <c r="R703" s="640"/>
      <c r="S703" s="641"/>
      <c r="T703" s="171"/>
      <c r="U703" s="170"/>
      <c r="V703" s="180"/>
      <c r="W703" s="171"/>
      <c r="X703" s="170"/>
      <c r="Y703" s="180"/>
      <c r="Z703" s="171"/>
      <c r="AA703" s="170"/>
      <c r="AB703" s="177"/>
    </row>
    <row r="704" spans="1:28" ht="12.75" customHeight="1" x14ac:dyDescent="0.2">
      <c r="A704" s="170"/>
      <c r="B704" s="170"/>
      <c r="C704" s="170"/>
      <c r="D704" s="170"/>
      <c r="E704" s="170"/>
      <c r="F704" s="180"/>
      <c r="G704" s="170"/>
      <c r="H704" s="170"/>
      <c r="I704" s="171"/>
      <c r="J704" s="171"/>
      <c r="K704" s="171"/>
      <c r="L704" s="170"/>
      <c r="M704" s="180"/>
      <c r="N704" s="171"/>
      <c r="O704" s="170"/>
      <c r="P704" s="180"/>
      <c r="Q704" s="639"/>
      <c r="R704" s="640"/>
      <c r="S704" s="641"/>
      <c r="T704" s="171"/>
      <c r="U704" s="170"/>
      <c r="V704" s="180"/>
      <c r="W704" s="171"/>
      <c r="X704" s="170"/>
      <c r="Y704" s="180"/>
      <c r="Z704" s="171"/>
      <c r="AA704" s="170"/>
      <c r="AB704" s="177"/>
    </row>
    <row r="705" spans="1:28" ht="12.75" customHeight="1" x14ac:dyDescent="0.2">
      <c r="A705" s="170"/>
      <c r="B705" s="170"/>
      <c r="C705" s="170"/>
      <c r="D705" s="170"/>
      <c r="E705" s="170"/>
      <c r="F705" s="180"/>
      <c r="G705" s="170"/>
      <c r="H705" s="170"/>
      <c r="I705" s="171"/>
      <c r="J705" s="171"/>
      <c r="K705" s="171"/>
      <c r="L705" s="170"/>
      <c r="M705" s="180"/>
      <c r="N705" s="171"/>
      <c r="O705" s="170"/>
      <c r="P705" s="180"/>
      <c r="Q705" s="639"/>
      <c r="R705" s="640"/>
      <c r="S705" s="641"/>
      <c r="T705" s="171"/>
      <c r="U705" s="170"/>
      <c r="V705" s="180"/>
      <c r="W705" s="171"/>
      <c r="X705" s="170"/>
      <c r="Y705" s="180"/>
      <c r="Z705" s="171"/>
      <c r="AA705" s="170"/>
      <c r="AB705" s="177"/>
    </row>
    <row r="706" spans="1:28" ht="12.75" customHeight="1" x14ac:dyDescent="0.2">
      <c r="A706" s="170"/>
      <c r="B706" s="170"/>
      <c r="C706" s="170"/>
      <c r="D706" s="170"/>
      <c r="E706" s="170"/>
      <c r="F706" s="180"/>
      <c r="G706" s="170"/>
      <c r="H706" s="170"/>
      <c r="I706" s="171"/>
      <c r="J706" s="171"/>
      <c r="K706" s="171"/>
      <c r="L706" s="170"/>
      <c r="M706" s="180"/>
      <c r="N706" s="171"/>
      <c r="O706" s="170"/>
      <c r="P706" s="180"/>
      <c r="Q706" s="639"/>
      <c r="R706" s="640"/>
      <c r="S706" s="641"/>
      <c r="T706" s="171"/>
      <c r="U706" s="170"/>
      <c r="V706" s="180"/>
      <c r="W706" s="171"/>
      <c r="X706" s="170"/>
      <c r="Y706" s="180"/>
      <c r="Z706" s="171"/>
      <c r="AA706" s="170"/>
      <c r="AB706" s="177"/>
    </row>
    <row r="707" spans="1:28" ht="12.75" customHeight="1" x14ac:dyDescent="0.2">
      <c r="A707" s="170"/>
      <c r="B707" s="170"/>
      <c r="C707" s="170"/>
      <c r="D707" s="170"/>
      <c r="E707" s="170"/>
      <c r="F707" s="180"/>
      <c r="G707" s="170"/>
      <c r="H707" s="170"/>
      <c r="I707" s="171"/>
      <c r="J707" s="171"/>
      <c r="K707" s="171"/>
      <c r="L707" s="170"/>
      <c r="M707" s="180"/>
      <c r="N707" s="171"/>
      <c r="O707" s="170"/>
      <c r="P707" s="180"/>
      <c r="Q707" s="639"/>
      <c r="R707" s="640"/>
      <c r="S707" s="641"/>
      <c r="T707" s="171"/>
      <c r="U707" s="170"/>
      <c r="V707" s="180"/>
      <c r="W707" s="171"/>
      <c r="X707" s="170"/>
      <c r="Y707" s="180"/>
      <c r="Z707" s="171"/>
      <c r="AA707" s="170"/>
      <c r="AB707" s="177"/>
    </row>
    <row r="708" spans="1:28" ht="12.75" customHeight="1" x14ac:dyDescent="0.2">
      <c r="A708" s="170"/>
      <c r="B708" s="170"/>
      <c r="C708" s="170"/>
      <c r="D708" s="170"/>
      <c r="E708" s="170"/>
      <c r="F708" s="180"/>
      <c r="G708" s="170"/>
      <c r="H708" s="170"/>
      <c r="I708" s="171"/>
      <c r="J708" s="171"/>
      <c r="K708" s="171"/>
      <c r="L708" s="170"/>
      <c r="M708" s="180"/>
      <c r="N708" s="171"/>
      <c r="O708" s="170"/>
      <c r="P708" s="180"/>
      <c r="Q708" s="639"/>
      <c r="R708" s="640"/>
      <c r="S708" s="641"/>
      <c r="T708" s="171"/>
      <c r="U708" s="170"/>
      <c r="V708" s="180"/>
      <c r="W708" s="171"/>
      <c r="X708" s="170"/>
      <c r="Y708" s="180"/>
      <c r="Z708" s="171"/>
      <c r="AA708" s="170"/>
      <c r="AB708" s="177"/>
    </row>
    <row r="709" spans="1:28" ht="12.75" customHeight="1" x14ac:dyDescent="0.2">
      <c r="A709" s="170"/>
      <c r="B709" s="170"/>
      <c r="C709" s="170"/>
      <c r="D709" s="170"/>
      <c r="E709" s="170"/>
      <c r="F709" s="180"/>
      <c r="G709" s="170"/>
      <c r="H709" s="170"/>
      <c r="I709" s="171"/>
      <c r="J709" s="171"/>
      <c r="K709" s="171"/>
      <c r="L709" s="170"/>
      <c r="M709" s="180"/>
      <c r="N709" s="171"/>
      <c r="O709" s="170"/>
      <c r="P709" s="180"/>
      <c r="Q709" s="639"/>
      <c r="R709" s="640"/>
      <c r="S709" s="641"/>
      <c r="T709" s="171"/>
      <c r="U709" s="170"/>
      <c r="V709" s="180"/>
      <c r="W709" s="171"/>
      <c r="X709" s="170"/>
      <c r="Y709" s="180"/>
      <c r="Z709" s="171"/>
      <c r="AA709" s="170"/>
      <c r="AB709" s="177"/>
    </row>
    <row r="710" spans="1:28" ht="12.75" customHeight="1" x14ac:dyDescent="0.2">
      <c r="A710" s="170"/>
      <c r="B710" s="170"/>
      <c r="C710" s="170"/>
      <c r="D710" s="170"/>
      <c r="E710" s="170"/>
      <c r="F710" s="180"/>
      <c r="G710" s="170"/>
      <c r="H710" s="170"/>
      <c r="I710" s="171"/>
      <c r="J710" s="171"/>
      <c r="K710" s="171"/>
      <c r="L710" s="170"/>
      <c r="M710" s="180"/>
      <c r="N710" s="171"/>
      <c r="O710" s="170"/>
      <c r="P710" s="180"/>
      <c r="Q710" s="639"/>
      <c r="R710" s="640"/>
      <c r="S710" s="641"/>
      <c r="T710" s="171"/>
      <c r="U710" s="170"/>
      <c r="V710" s="180"/>
      <c r="W710" s="171"/>
      <c r="X710" s="170"/>
      <c r="Y710" s="180"/>
      <c r="Z710" s="171"/>
      <c r="AA710" s="170"/>
      <c r="AB710" s="177"/>
    </row>
    <row r="711" spans="1:28" ht="12.75" customHeight="1" x14ac:dyDescent="0.2">
      <c r="A711" s="170"/>
      <c r="B711" s="170"/>
      <c r="C711" s="170"/>
      <c r="D711" s="170"/>
      <c r="E711" s="170"/>
      <c r="F711" s="180"/>
      <c r="G711" s="170"/>
      <c r="H711" s="170"/>
      <c r="I711" s="171"/>
      <c r="J711" s="171"/>
      <c r="K711" s="171"/>
      <c r="L711" s="170"/>
      <c r="M711" s="180"/>
      <c r="N711" s="171"/>
      <c r="O711" s="170"/>
      <c r="P711" s="180"/>
      <c r="Q711" s="639"/>
      <c r="R711" s="640"/>
      <c r="S711" s="641"/>
      <c r="T711" s="171"/>
      <c r="U711" s="170"/>
      <c r="V711" s="180"/>
      <c r="W711" s="171"/>
      <c r="X711" s="170"/>
      <c r="Y711" s="180"/>
      <c r="Z711" s="171"/>
      <c r="AA711" s="170"/>
      <c r="AB711" s="177"/>
    </row>
    <row r="712" spans="1:28" ht="15.75" customHeight="1" x14ac:dyDescent="0.2">
      <c r="A712" s="170"/>
      <c r="B712" s="170"/>
      <c r="C712" s="170"/>
      <c r="D712" s="170"/>
      <c r="E712" s="170"/>
      <c r="F712" s="180"/>
      <c r="G712" s="170"/>
      <c r="H712" s="170"/>
      <c r="I712" s="171"/>
      <c r="J712" s="171"/>
      <c r="K712" s="171"/>
      <c r="L712" s="170"/>
      <c r="M712" s="180"/>
      <c r="N712" s="171"/>
      <c r="O712" s="170"/>
      <c r="P712" s="180"/>
      <c r="Q712" s="639"/>
      <c r="R712" s="640"/>
      <c r="S712" s="641"/>
      <c r="T712" s="171"/>
      <c r="U712" s="170"/>
      <c r="V712" s="180"/>
      <c r="W712" s="171"/>
      <c r="X712" s="170"/>
      <c r="Y712" s="180"/>
      <c r="Z712" s="171"/>
      <c r="AA712" s="170"/>
      <c r="AB712" s="177"/>
    </row>
    <row r="713" spans="1:28" ht="15.75" customHeight="1" x14ac:dyDescent="0.2">
      <c r="A713" s="170"/>
      <c r="B713" s="170"/>
      <c r="C713" s="170"/>
      <c r="D713" s="170"/>
      <c r="E713" s="170"/>
      <c r="F713" s="180"/>
      <c r="G713" s="170"/>
      <c r="H713" s="170"/>
      <c r="I713" s="171"/>
      <c r="J713" s="171"/>
      <c r="K713" s="171"/>
      <c r="L713" s="170"/>
      <c r="M713" s="180"/>
      <c r="N713" s="171"/>
      <c r="O713" s="170"/>
      <c r="P713" s="180"/>
      <c r="Q713" s="639"/>
      <c r="R713" s="640"/>
      <c r="S713" s="641"/>
      <c r="T713" s="171"/>
      <c r="U713" s="170"/>
      <c r="V713" s="180"/>
      <c r="W713" s="171"/>
      <c r="X713" s="170"/>
      <c r="Y713" s="180"/>
      <c r="Z713" s="171"/>
      <c r="AA713" s="170"/>
      <c r="AB713" s="177"/>
    </row>
    <row r="714" spans="1:28" ht="15.75" customHeight="1" x14ac:dyDescent="0.2">
      <c r="A714" s="170"/>
      <c r="B714" s="170"/>
      <c r="C714" s="170"/>
      <c r="D714" s="170"/>
      <c r="E714" s="170"/>
      <c r="F714" s="180"/>
      <c r="G714" s="170"/>
      <c r="H714" s="170"/>
      <c r="I714" s="171"/>
      <c r="J714" s="171"/>
      <c r="K714" s="171"/>
      <c r="L714" s="170"/>
      <c r="M714" s="180"/>
      <c r="N714" s="171"/>
      <c r="O714" s="170"/>
      <c r="P714" s="180"/>
      <c r="Q714" s="639"/>
      <c r="R714" s="640"/>
      <c r="S714" s="641"/>
      <c r="T714" s="171"/>
      <c r="U714" s="170"/>
      <c r="V714" s="180"/>
      <c r="W714" s="171"/>
      <c r="X714" s="170"/>
      <c r="Y714" s="180"/>
      <c r="Z714" s="171"/>
      <c r="AA714" s="170"/>
      <c r="AB714" s="177"/>
    </row>
    <row r="715" spans="1:28" ht="15.75" customHeight="1" x14ac:dyDescent="0.2">
      <c r="A715" s="170"/>
      <c r="B715" s="170"/>
      <c r="C715" s="170"/>
      <c r="D715" s="170"/>
      <c r="E715" s="170"/>
      <c r="F715" s="180"/>
      <c r="G715" s="170"/>
      <c r="H715" s="170"/>
      <c r="I715" s="171"/>
      <c r="J715" s="171"/>
      <c r="K715" s="171"/>
      <c r="L715" s="170"/>
      <c r="M715" s="180"/>
      <c r="N715" s="171"/>
      <c r="O715" s="170"/>
      <c r="P715" s="180"/>
      <c r="Q715" s="639"/>
      <c r="R715" s="640"/>
      <c r="S715" s="641"/>
      <c r="T715" s="171"/>
      <c r="U715" s="170"/>
      <c r="V715" s="180"/>
      <c r="W715" s="171"/>
      <c r="X715" s="170"/>
      <c r="Y715" s="180"/>
      <c r="Z715" s="171"/>
      <c r="AA715" s="170"/>
      <c r="AB715" s="177"/>
    </row>
    <row r="716" spans="1:28" ht="15.75" customHeight="1" x14ac:dyDescent="0.2">
      <c r="A716" s="170"/>
      <c r="B716" s="170"/>
      <c r="C716" s="170"/>
      <c r="D716" s="170"/>
      <c r="E716" s="170"/>
      <c r="F716" s="180"/>
      <c r="G716" s="170"/>
      <c r="H716" s="170"/>
      <c r="I716" s="171"/>
      <c r="J716" s="171"/>
      <c r="K716" s="171"/>
      <c r="L716" s="170"/>
      <c r="M716" s="180"/>
      <c r="N716" s="171"/>
      <c r="O716" s="170"/>
      <c r="P716" s="180"/>
      <c r="Q716" s="639"/>
      <c r="R716" s="640"/>
      <c r="S716" s="641"/>
      <c r="T716" s="171"/>
      <c r="U716" s="170"/>
      <c r="V716" s="180"/>
      <c r="W716" s="171"/>
      <c r="X716" s="170"/>
      <c r="Y716" s="180"/>
      <c r="Z716" s="171"/>
      <c r="AA716" s="170"/>
      <c r="AB716" s="177"/>
    </row>
    <row r="717" spans="1:28" ht="15.75" customHeight="1" x14ac:dyDescent="0.2">
      <c r="A717" s="170"/>
      <c r="B717" s="170"/>
      <c r="C717" s="170"/>
      <c r="D717" s="170"/>
      <c r="E717" s="170"/>
      <c r="F717" s="180"/>
      <c r="G717" s="170"/>
      <c r="H717" s="170"/>
      <c r="I717" s="171"/>
      <c r="J717" s="171"/>
      <c r="K717" s="171"/>
      <c r="L717" s="170"/>
      <c r="M717" s="180"/>
      <c r="N717" s="171"/>
      <c r="O717" s="170"/>
      <c r="P717" s="180"/>
      <c r="Q717" s="639"/>
      <c r="R717" s="640"/>
      <c r="S717" s="641"/>
      <c r="T717" s="171"/>
      <c r="U717" s="170"/>
      <c r="V717" s="180"/>
      <c r="W717" s="171"/>
      <c r="X717" s="170"/>
      <c r="Y717" s="180"/>
      <c r="Z717" s="171"/>
      <c r="AA717" s="170"/>
      <c r="AB717" s="177"/>
    </row>
    <row r="718" spans="1:28" ht="15.75" customHeight="1" x14ac:dyDescent="0.2">
      <c r="A718" s="170"/>
      <c r="B718" s="170"/>
      <c r="C718" s="170"/>
      <c r="D718" s="170"/>
      <c r="E718" s="170"/>
      <c r="F718" s="180"/>
      <c r="G718" s="170"/>
      <c r="H718" s="170"/>
      <c r="I718" s="171"/>
      <c r="J718" s="171"/>
      <c r="K718" s="171"/>
      <c r="L718" s="170"/>
      <c r="M718" s="180"/>
      <c r="N718" s="171"/>
      <c r="O718" s="170"/>
      <c r="P718" s="180"/>
      <c r="Q718" s="639"/>
      <c r="R718" s="640"/>
      <c r="S718" s="641"/>
      <c r="T718" s="171"/>
      <c r="U718" s="170"/>
      <c r="V718" s="180"/>
      <c r="W718" s="171"/>
      <c r="X718" s="170"/>
      <c r="Y718" s="180"/>
      <c r="Z718" s="171"/>
      <c r="AA718" s="170"/>
      <c r="AB718" s="177"/>
    </row>
    <row r="719" spans="1:28" ht="15.75" customHeight="1" x14ac:dyDescent="0.2">
      <c r="A719" s="170"/>
      <c r="B719" s="170"/>
      <c r="C719" s="170"/>
      <c r="D719" s="170"/>
      <c r="E719" s="170"/>
      <c r="F719" s="180"/>
      <c r="G719" s="170"/>
      <c r="H719" s="170"/>
      <c r="I719" s="171"/>
      <c r="J719" s="171"/>
      <c r="K719" s="171"/>
      <c r="L719" s="170"/>
      <c r="M719" s="180"/>
      <c r="N719" s="171"/>
      <c r="O719" s="170"/>
      <c r="P719" s="180"/>
      <c r="Q719" s="639"/>
      <c r="R719" s="640"/>
      <c r="S719" s="641"/>
      <c r="T719" s="171"/>
      <c r="U719" s="170"/>
      <c r="V719" s="180"/>
      <c r="W719" s="171"/>
      <c r="X719" s="170"/>
      <c r="Y719" s="180"/>
      <c r="Z719" s="171"/>
      <c r="AA719" s="170"/>
      <c r="AB719" s="177"/>
    </row>
    <row r="720" spans="1:28" ht="15.75" customHeight="1" x14ac:dyDescent="0.2">
      <c r="A720" s="170"/>
      <c r="B720" s="170"/>
      <c r="C720" s="170"/>
      <c r="D720" s="170"/>
      <c r="E720" s="170"/>
      <c r="F720" s="180"/>
      <c r="G720" s="170"/>
      <c r="H720" s="170"/>
      <c r="I720" s="171"/>
      <c r="J720" s="171"/>
      <c r="K720" s="171"/>
      <c r="L720" s="170"/>
      <c r="M720" s="180"/>
      <c r="N720" s="171"/>
      <c r="O720" s="170"/>
      <c r="P720" s="180"/>
      <c r="Q720" s="639"/>
      <c r="R720" s="640"/>
      <c r="S720" s="641"/>
      <c r="T720" s="171"/>
      <c r="U720" s="170"/>
      <c r="V720" s="180"/>
      <c r="W720" s="171"/>
      <c r="X720" s="170"/>
      <c r="Y720" s="180"/>
      <c r="Z720" s="171"/>
      <c r="AA720" s="170"/>
      <c r="AB720" s="177"/>
    </row>
    <row r="721" spans="1:28" ht="15.75" customHeight="1" x14ac:dyDescent="0.2">
      <c r="A721" s="170"/>
      <c r="B721" s="170"/>
      <c r="C721" s="170"/>
      <c r="D721" s="170"/>
      <c r="E721" s="170"/>
      <c r="F721" s="180"/>
      <c r="G721" s="170"/>
      <c r="H721" s="170"/>
      <c r="I721" s="171"/>
      <c r="J721" s="171"/>
      <c r="K721" s="171"/>
      <c r="L721" s="170"/>
      <c r="M721" s="180"/>
      <c r="N721" s="171"/>
      <c r="O721" s="170"/>
      <c r="P721" s="180"/>
      <c r="Q721" s="639"/>
      <c r="R721" s="640"/>
      <c r="S721" s="641"/>
      <c r="T721" s="171"/>
      <c r="U721" s="170"/>
      <c r="V721" s="180"/>
      <c r="W721" s="171"/>
      <c r="X721" s="170"/>
      <c r="Y721" s="180"/>
      <c r="Z721" s="171"/>
      <c r="AA721" s="170"/>
      <c r="AB721" s="177"/>
    </row>
    <row r="722" spans="1:28" ht="15.75" customHeight="1" x14ac:dyDescent="0.2">
      <c r="A722" s="170"/>
      <c r="B722" s="170"/>
      <c r="C722" s="170"/>
      <c r="D722" s="170"/>
      <c r="E722" s="170"/>
      <c r="F722" s="180"/>
      <c r="G722" s="170"/>
      <c r="H722" s="170"/>
      <c r="I722" s="171"/>
      <c r="J722" s="171"/>
      <c r="K722" s="171"/>
      <c r="L722" s="170"/>
      <c r="M722" s="180"/>
      <c r="N722" s="171"/>
      <c r="O722" s="170"/>
      <c r="P722" s="180"/>
      <c r="Q722" s="639"/>
      <c r="R722" s="640"/>
      <c r="S722" s="641"/>
      <c r="T722" s="171"/>
      <c r="U722" s="170"/>
      <c r="V722" s="180"/>
      <c r="W722" s="171"/>
      <c r="X722" s="170"/>
      <c r="Y722" s="180"/>
      <c r="Z722" s="171"/>
      <c r="AA722" s="170"/>
      <c r="AB722" s="177"/>
    </row>
    <row r="723" spans="1:28" ht="15.75" customHeight="1" x14ac:dyDescent="0.2">
      <c r="A723" s="170"/>
      <c r="B723" s="170"/>
      <c r="C723" s="170"/>
      <c r="D723" s="170"/>
      <c r="E723" s="170"/>
      <c r="F723" s="180"/>
      <c r="G723" s="170"/>
      <c r="H723" s="170"/>
      <c r="I723" s="171"/>
      <c r="J723" s="171"/>
      <c r="K723" s="171"/>
      <c r="L723" s="170"/>
      <c r="M723" s="180"/>
      <c r="N723" s="171"/>
      <c r="O723" s="170"/>
      <c r="P723" s="180"/>
      <c r="Q723" s="639"/>
      <c r="R723" s="640"/>
      <c r="S723" s="641"/>
      <c r="T723" s="171"/>
      <c r="U723" s="170"/>
      <c r="V723" s="180"/>
      <c r="W723" s="171"/>
      <c r="X723" s="170"/>
      <c r="Y723" s="180"/>
      <c r="Z723" s="171"/>
      <c r="AA723" s="170"/>
      <c r="AB723" s="177"/>
    </row>
    <row r="724" spans="1:28" ht="15.75" customHeight="1" x14ac:dyDescent="0.2">
      <c r="A724" s="170"/>
      <c r="B724" s="170"/>
      <c r="C724" s="170"/>
      <c r="D724" s="170"/>
      <c r="E724" s="170"/>
      <c r="F724" s="180"/>
      <c r="G724" s="170"/>
      <c r="H724" s="170"/>
      <c r="I724" s="171"/>
      <c r="J724" s="171"/>
      <c r="K724" s="171"/>
      <c r="L724" s="170"/>
      <c r="M724" s="180"/>
      <c r="N724" s="171"/>
      <c r="O724" s="170"/>
      <c r="P724" s="180"/>
      <c r="Q724" s="639"/>
      <c r="R724" s="640"/>
      <c r="S724" s="641"/>
      <c r="T724" s="171"/>
      <c r="U724" s="170"/>
      <c r="V724" s="180"/>
      <c r="W724" s="171"/>
      <c r="X724" s="170"/>
      <c r="Y724" s="180"/>
      <c r="Z724" s="171"/>
      <c r="AA724" s="170"/>
      <c r="AB724" s="177"/>
    </row>
    <row r="725" spans="1:28" ht="15.75" customHeight="1" x14ac:dyDescent="0.2">
      <c r="A725" s="170"/>
      <c r="B725" s="170"/>
      <c r="C725" s="170"/>
      <c r="D725" s="170"/>
      <c r="E725" s="170"/>
      <c r="F725" s="180"/>
      <c r="G725" s="170"/>
      <c r="H725" s="170"/>
      <c r="I725" s="171"/>
      <c r="J725" s="171"/>
      <c r="K725" s="171"/>
      <c r="L725" s="170"/>
      <c r="M725" s="180"/>
      <c r="N725" s="171"/>
      <c r="O725" s="170"/>
      <c r="P725" s="180"/>
      <c r="Q725" s="639"/>
      <c r="R725" s="640"/>
      <c r="S725" s="641"/>
      <c r="T725" s="171"/>
      <c r="U725" s="170"/>
      <c r="V725" s="180"/>
      <c r="W725" s="171"/>
      <c r="X725" s="170"/>
      <c r="Y725" s="180"/>
      <c r="Z725" s="171"/>
      <c r="AA725" s="170"/>
      <c r="AB725" s="177"/>
    </row>
    <row r="726" spans="1:28" ht="15.75" customHeight="1" x14ac:dyDescent="0.2">
      <c r="A726" s="170"/>
      <c r="B726" s="170"/>
      <c r="C726" s="170"/>
      <c r="D726" s="170"/>
      <c r="E726" s="170"/>
      <c r="F726" s="180"/>
      <c r="G726" s="170"/>
      <c r="H726" s="170"/>
      <c r="I726" s="171"/>
      <c r="J726" s="171"/>
      <c r="K726" s="171"/>
      <c r="L726" s="170"/>
      <c r="M726" s="180"/>
      <c r="N726" s="171"/>
      <c r="O726" s="170"/>
      <c r="P726" s="180"/>
      <c r="Q726" s="639"/>
      <c r="R726" s="640"/>
      <c r="S726" s="641"/>
      <c r="T726" s="171"/>
      <c r="U726" s="170"/>
      <c r="V726" s="180"/>
      <c r="W726" s="171"/>
      <c r="X726" s="170"/>
      <c r="Y726" s="180"/>
      <c r="Z726" s="171"/>
      <c r="AA726" s="170"/>
      <c r="AB726" s="177"/>
    </row>
    <row r="727" spans="1:28" ht="15.75" customHeight="1" x14ac:dyDescent="0.2">
      <c r="A727" s="170"/>
      <c r="B727" s="170"/>
      <c r="C727" s="170"/>
      <c r="D727" s="170"/>
      <c r="E727" s="170"/>
      <c r="F727" s="180"/>
      <c r="G727" s="170"/>
      <c r="H727" s="170"/>
      <c r="I727" s="171"/>
      <c r="J727" s="171"/>
      <c r="K727" s="171"/>
      <c r="L727" s="170"/>
      <c r="M727" s="180"/>
      <c r="N727" s="171"/>
      <c r="O727" s="170"/>
      <c r="P727" s="180"/>
      <c r="Q727" s="639"/>
      <c r="R727" s="640"/>
      <c r="S727" s="641"/>
      <c r="T727" s="171"/>
      <c r="U727" s="170"/>
      <c r="V727" s="180"/>
      <c r="W727" s="171"/>
      <c r="X727" s="170"/>
      <c r="Y727" s="180"/>
      <c r="Z727" s="171"/>
      <c r="AA727" s="170"/>
      <c r="AB727" s="177"/>
    </row>
    <row r="728" spans="1:28" ht="15.75" customHeight="1" x14ac:dyDescent="0.2">
      <c r="A728" s="170"/>
      <c r="B728" s="170"/>
      <c r="C728" s="170"/>
      <c r="D728" s="170"/>
      <c r="E728" s="170"/>
      <c r="F728" s="180"/>
      <c r="G728" s="170"/>
      <c r="H728" s="170"/>
      <c r="I728" s="171"/>
      <c r="J728" s="171"/>
      <c r="K728" s="171"/>
      <c r="L728" s="170"/>
      <c r="M728" s="180"/>
      <c r="N728" s="171"/>
      <c r="O728" s="170"/>
      <c r="P728" s="180"/>
      <c r="Q728" s="639"/>
      <c r="R728" s="640"/>
      <c r="S728" s="641"/>
      <c r="T728" s="171"/>
      <c r="U728" s="170"/>
      <c r="V728" s="180"/>
      <c r="W728" s="171"/>
      <c r="X728" s="170"/>
      <c r="Y728" s="180"/>
      <c r="Z728" s="171"/>
      <c r="AA728" s="170"/>
      <c r="AB728" s="177"/>
    </row>
    <row r="729" spans="1:28" ht="15.75" customHeight="1" x14ac:dyDescent="0.2">
      <c r="A729" s="170"/>
      <c r="B729" s="170"/>
      <c r="C729" s="170"/>
      <c r="D729" s="170"/>
      <c r="E729" s="170"/>
      <c r="F729" s="180"/>
      <c r="G729" s="170"/>
      <c r="H729" s="170"/>
      <c r="I729" s="171"/>
      <c r="J729" s="171"/>
      <c r="K729" s="171"/>
      <c r="L729" s="170"/>
      <c r="M729" s="180"/>
      <c r="N729" s="171"/>
      <c r="O729" s="170"/>
      <c r="P729" s="180"/>
      <c r="Q729" s="639"/>
      <c r="R729" s="640"/>
      <c r="S729" s="641"/>
      <c r="T729" s="171"/>
      <c r="U729" s="170"/>
      <c r="V729" s="180"/>
      <c r="W729" s="171"/>
      <c r="X729" s="170"/>
      <c r="Y729" s="180"/>
      <c r="Z729" s="171"/>
      <c r="AA729" s="170"/>
      <c r="AB729" s="177"/>
    </row>
    <row r="730" spans="1:28" ht="15.75" customHeight="1" x14ac:dyDescent="0.2">
      <c r="A730" s="170"/>
      <c r="B730" s="170"/>
      <c r="C730" s="170"/>
      <c r="D730" s="170"/>
      <c r="E730" s="170"/>
      <c r="F730" s="180"/>
      <c r="G730" s="170"/>
      <c r="H730" s="170"/>
      <c r="I730" s="171"/>
      <c r="J730" s="171"/>
      <c r="K730" s="171"/>
      <c r="L730" s="170"/>
      <c r="M730" s="180"/>
      <c r="N730" s="171"/>
      <c r="O730" s="170"/>
      <c r="P730" s="180"/>
      <c r="Q730" s="639"/>
      <c r="R730" s="640"/>
      <c r="S730" s="641"/>
      <c r="T730" s="171"/>
      <c r="U730" s="170"/>
      <c r="V730" s="180"/>
      <c r="W730" s="171"/>
      <c r="X730" s="170"/>
      <c r="Y730" s="180"/>
      <c r="Z730" s="171"/>
      <c r="AA730" s="170"/>
      <c r="AB730" s="177"/>
    </row>
    <row r="731" spans="1:28" ht="15.75" customHeight="1" x14ac:dyDescent="0.2">
      <c r="A731" s="170"/>
      <c r="B731" s="170"/>
      <c r="C731" s="170"/>
      <c r="D731" s="170"/>
      <c r="E731" s="170"/>
      <c r="F731" s="180"/>
      <c r="G731" s="170"/>
      <c r="H731" s="170"/>
      <c r="I731" s="171"/>
      <c r="J731" s="171"/>
      <c r="K731" s="171"/>
      <c r="L731" s="170"/>
      <c r="M731" s="180"/>
      <c r="N731" s="171"/>
      <c r="O731" s="170"/>
      <c r="P731" s="180"/>
      <c r="Q731" s="639"/>
      <c r="R731" s="640"/>
      <c r="S731" s="641"/>
      <c r="T731" s="171"/>
      <c r="U731" s="170"/>
      <c r="V731" s="180"/>
      <c r="W731" s="171"/>
      <c r="X731" s="170"/>
      <c r="Y731" s="180"/>
      <c r="Z731" s="171"/>
      <c r="AA731" s="170"/>
      <c r="AB731" s="177"/>
    </row>
    <row r="732" spans="1:28" ht="15.75" customHeight="1" x14ac:dyDescent="0.2">
      <c r="A732" s="170"/>
      <c r="B732" s="170"/>
      <c r="C732" s="170"/>
      <c r="D732" s="170"/>
      <c r="E732" s="170"/>
      <c r="F732" s="180"/>
      <c r="G732" s="170"/>
      <c r="H732" s="170"/>
      <c r="I732" s="171"/>
      <c r="J732" s="171"/>
      <c r="K732" s="171"/>
      <c r="L732" s="170"/>
      <c r="M732" s="180"/>
      <c r="N732" s="171"/>
      <c r="O732" s="170"/>
      <c r="P732" s="180"/>
      <c r="Q732" s="639"/>
      <c r="R732" s="640"/>
      <c r="S732" s="641"/>
      <c r="T732" s="171"/>
      <c r="U732" s="170"/>
      <c r="V732" s="180"/>
      <c r="W732" s="171"/>
      <c r="X732" s="170"/>
      <c r="Y732" s="180"/>
      <c r="Z732" s="171"/>
      <c r="AA732" s="170"/>
      <c r="AB732" s="177"/>
    </row>
    <row r="733" spans="1:28" ht="15.75" customHeight="1" x14ac:dyDescent="0.2">
      <c r="A733" s="170"/>
      <c r="B733" s="170"/>
      <c r="C733" s="170"/>
      <c r="D733" s="170"/>
      <c r="E733" s="170"/>
      <c r="F733" s="180"/>
      <c r="G733" s="170"/>
      <c r="H733" s="170"/>
      <c r="I733" s="171"/>
      <c r="J733" s="171"/>
      <c r="K733" s="171"/>
      <c r="L733" s="170"/>
      <c r="M733" s="180"/>
      <c r="N733" s="171"/>
      <c r="O733" s="170"/>
      <c r="P733" s="180"/>
      <c r="Q733" s="639"/>
      <c r="R733" s="640"/>
      <c r="S733" s="641"/>
      <c r="T733" s="171"/>
      <c r="U733" s="170"/>
      <c r="V733" s="180"/>
      <c r="W733" s="171"/>
      <c r="X733" s="170"/>
      <c r="Y733" s="180"/>
      <c r="Z733" s="171"/>
      <c r="AA733" s="170"/>
      <c r="AB733" s="177"/>
    </row>
    <row r="734" spans="1:28" ht="15.75" customHeight="1" x14ac:dyDescent="0.2">
      <c r="A734" s="170"/>
      <c r="B734" s="170"/>
      <c r="C734" s="170"/>
      <c r="D734" s="170"/>
      <c r="E734" s="170"/>
      <c r="F734" s="180"/>
      <c r="G734" s="170"/>
      <c r="H734" s="170"/>
      <c r="I734" s="171"/>
      <c r="J734" s="171"/>
      <c r="K734" s="171"/>
      <c r="L734" s="170"/>
      <c r="M734" s="180"/>
      <c r="N734" s="171"/>
      <c r="O734" s="170"/>
      <c r="P734" s="180"/>
      <c r="Q734" s="639"/>
      <c r="R734" s="640"/>
      <c r="S734" s="641"/>
      <c r="T734" s="171"/>
      <c r="U734" s="170"/>
      <c r="V734" s="180"/>
      <c r="W734" s="171"/>
      <c r="X734" s="170"/>
      <c r="Y734" s="180"/>
      <c r="Z734" s="171"/>
      <c r="AA734" s="170"/>
      <c r="AB734" s="177"/>
    </row>
    <row r="735" spans="1:28" ht="15.75" customHeight="1" x14ac:dyDescent="0.2">
      <c r="A735" s="170"/>
      <c r="B735" s="170"/>
      <c r="C735" s="170"/>
      <c r="D735" s="170"/>
      <c r="E735" s="170"/>
      <c r="F735" s="180"/>
      <c r="G735" s="170"/>
      <c r="H735" s="170"/>
      <c r="I735" s="171"/>
      <c r="J735" s="171"/>
      <c r="K735" s="171"/>
      <c r="L735" s="170"/>
      <c r="M735" s="180"/>
      <c r="N735" s="171"/>
      <c r="O735" s="170"/>
      <c r="P735" s="180"/>
      <c r="Q735" s="639"/>
      <c r="R735" s="640"/>
      <c r="S735" s="641"/>
      <c r="T735" s="171"/>
      <c r="U735" s="170"/>
      <c r="V735" s="180"/>
      <c r="W735" s="171"/>
      <c r="X735" s="170"/>
      <c r="Y735" s="180"/>
      <c r="Z735" s="171"/>
      <c r="AA735" s="170"/>
      <c r="AB735" s="177"/>
    </row>
    <row r="736" spans="1:28" ht="15.75" customHeight="1" x14ac:dyDescent="0.2">
      <c r="A736" s="170"/>
      <c r="B736" s="170"/>
      <c r="C736" s="170"/>
      <c r="D736" s="170"/>
      <c r="E736" s="170"/>
      <c r="F736" s="180"/>
      <c r="G736" s="170"/>
      <c r="H736" s="170"/>
      <c r="I736" s="171"/>
      <c r="J736" s="171"/>
      <c r="K736" s="171"/>
      <c r="L736" s="170"/>
      <c r="M736" s="180"/>
      <c r="N736" s="171"/>
      <c r="O736" s="170"/>
      <c r="P736" s="180"/>
      <c r="Q736" s="639"/>
      <c r="R736" s="640"/>
      <c r="S736" s="641"/>
      <c r="T736" s="171"/>
      <c r="U736" s="170"/>
      <c r="V736" s="180"/>
      <c r="W736" s="171"/>
      <c r="X736" s="170"/>
      <c r="Y736" s="180"/>
      <c r="Z736" s="171"/>
      <c r="AA736" s="170"/>
      <c r="AB736" s="177"/>
    </row>
    <row r="737" spans="1:28" ht="15.75" customHeight="1" x14ac:dyDescent="0.2">
      <c r="A737" s="170"/>
      <c r="B737" s="170"/>
      <c r="C737" s="170"/>
      <c r="D737" s="170"/>
      <c r="E737" s="170"/>
      <c r="F737" s="180"/>
      <c r="G737" s="170"/>
      <c r="H737" s="170"/>
      <c r="I737" s="171"/>
      <c r="J737" s="171"/>
      <c r="K737" s="171"/>
      <c r="L737" s="170"/>
      <c r="M737" s="180"/>
      <c r="N737" s="171"/>
      <c r="O737" s="170"/>
      <c r="P737" s="180"/>
      <c r="Q737" s="639"/>
      <c r="R737" s="640"/>
      <c r="S737" s="641"/>
      <c r="T737" s="171"/>
      <c r="U737" s="170"/>
      <c r="V737" s="180"/>
      <c r="W737" s="171"/>
      <c r="X737" s="170"/>
      <c r="Y737" s="180"/>
      <c r="Z737" s="171"/>
      <c r="AA737" s="170"/>
      <c r="AB737" s="177"/>
    </row>
    <row r="738" spans="1:28" ht="15.75" customHeight="1" x14ac:dyDescent="0.2">
      <c r="A738" s="170"/>
      <c r="B738" s="170"/>
      <c r="C738" s="170"/>
      <c r="D738" s="170"/>
      <c r="E738" s="170"/>
      <c r="F738" s="180"/>
      <c r="G738" s="170"/>
      <c r="H738" s="170"/>
      <c r="I738" s="171"/>
      <c r="J738" s="171"/>
      <c r="K738" s="171"/>
      <c r="L738" s="170"/>
      <c r="M738" s="180"/>
      <c r="N738" s="171"/>
      <c r="O738" s="170"/>
      <c r="P738" s="180"/>
      <c r="Q738" s="639"/>
      <c r="R738" s="640"/>
      <c r="S738" s="641"/>
      <c r="T738" s="171"/>
      <c r="U738" s="170"/>
      <c r="V738" s="180"/>
      <c r="W738" s="171"/>
      <c r="X738" s="170"/>
      <c r="Y738" s="180"/>
      <c r="Z738" s="171"/>
      <c r="AA738" s="170"/>
      <c r="AB738" s="177"/>
    </row>
    <row r="739" spans="1:28" ht="15.75" customHeight="1" x14ac:dyDescent="0.2">
      <c r="A739" s="170"/>
      <c r="B739" s="170"/>
      <c r="C739" s="170"/>
      <c r="D739" s="170"/>
      <c r="E739" s="170"/>
      <c r="F739" s="180"/>
      <c r="G739" s="170"/>
      <c r="H739" s="170"/>
      <c r="I739" s="171"/>
      <c r="J739" s="171"/>
      <c r="K739" s="171"/>
      <c r="L739" s="170"/>
      <c r="M739" s="180"/>
      <c r="N739" s="171"/>
      <c r="O739" s="170"/>
      <c r="P739" s="180"/>
      <c r="Q739" s="639"/>
      <c r="R739" s="640"/>
      <c r="S739" s="641"/>
      <c r="T739" s="171"/>
      <c r="U739" s="170"/>
      <c r="V739" s="180"/>
      <c r="W739" s="171"/>
      <c r="X739" s="170"/>
      <c r="Y739" s="180"/>
      <c r="Z739" s="171"/>
      <c r="AA739" s="170"/>
      <c r="AB739" s="177"/>
    </row>
    <row r="740" spans="1:28" ht="15.75" customHeight="1" x14ac:dyDescent="0.2">
      <c r="A740" s="170"/>
      <c r="B740" s="170"/>
      <c r="C740" s="170"/>
      <c r="D740" s="170"/>
      <c r="E740" s="170"/>
      <c r="F740" s="180"/>
      <c r="G740" s="170"/>
      <c r="H740" s="170"/>
      <c r="I740" s="171"/>
      <c r="J740" s="171"/>
      <c r="K740" s="171"/>
      <c r="L740" s="170"/>
      <c r="M740" s="180"/>
      <c r="N740" s="171"/>
      <c r="O740" s="170"/>
      <c r="P740" s="180"/>
      <c r="Q740" s="639"/>
      <c r="R740" s="640"/>
      <c r="S740" s="641"/>
      <c r="T740" s="171"/>
      <c r="U740" s="170"/>
      <c r="V740" s="180"/>
      <c r="W740" s="171"/>
      <c r="X740" s="170"/>
      <c r="Y740" s="180"/>
      <c r="Z740" s="171"/>
      <c r="AA740" s="170"/>
      <c r="AB740" s="177"/>
    </row>
    <row r="741" spans="1:28" ht="15.75" customHeight="1" x14ac:dyDescent="0.2">
      <c r="A741" s="170"/>
      <c r="B741" s="170"/>
      <c r="C741" s="170"/>
      <c r="D741" s="170"/>
      <c r="E741" s="170"/>
      <c r="F741" s="180"/>
      <c r="G741" s="170"/>
      <c r="H741" s="170"/>
      <c r="I741" s="171"/>
      <c r="J741" s="171"/>
      <c r="K741" s="171"/>
      <c r="L741" s="170"/>
      <c r="M741" s="180"/>
      <c r="N741" s="171"/>
      <c r="O741" s="170"/>
      <c r="P741" s="180"/>
      <c r="Q741" s="639"/>
      <c r="R741" s="640"/>
      <c r="S741" s="641"/>
      <c r="T741" s="171"/>
      <c r="U741" s="170"/>
      <c r="V741" s="180"/>
      <c r="W741" s="171"/>
      <c r="X741" s="170"/>
      <c r="Y741" s="180"/>
      <c r="Z741" s="171"/>
      <c r="AA741" s="170"/>
      <c r="AB741" s="177"/>
    </row>
    <row r="742" spans="1:28" ht="15.75" customHeight="1" x14ac:dyDescent="0.2">
      <c r="A742" s="170"/>
      <c r="B742" s="170"/>
      <c r="C742" s="170"/>
      <c r="D742" s="170"/>
      <c r="E742" s="170"/>
      <c r="F742" s="180"/>
      <c r="G742" s="170"/>
      <c r="H742" s="170"/>
      <c r="I742" s="171"/>
      <c r="J742" s="171"/>
      <c r="K742" s="171"/>
      <c r="L742" s="170"/>
      <c r="M742" s="180"/>
      <c r="N742" s="171"/>
      <c r="O742" s="170"/>
      <c r="P742" s="180"/>
      <c r="Q742" s="639"/>
      <c r="R742" s="640"/>
      <c r="S742" s="641"/>
      <c r="T742" s="171"/>
      <c r="U742" s="170"/>
      <c r="V742" s="180"/>
      <c r="W742" s="171"/>
      <c r="X742" s="170"/>
      <c r="Y742" s="180"/>
      <c r="Z742" s="171"/>
      <c r="AA742" s="170"/>
      <c r="AB742" s="177"/>
    </row>
    <row r="743" spans="1:28" ht="15.75" customHeight="1" x14ac:dyDescent="0.2">
      <c r="A743" s="170"/>
      <c r="B743" s="170"/>
      <c r="C743" s="170"/>
      <c r="D743" s="170"/>
      <c r="E743" s="170"/>
      <c r="F743" s="180"/>
      <c r="G743" s="170"/>
      <c r="H743" s="170"/>
      <c r="I743" s="171"/>
      <c r="J743" s="171"/>
      <c r="K743" s="171"/>
      <c r="L743" s="170"/>
      <c r="M743" s="180"/>
      <c r="N743" s="171"/>
      <c r="O743" s="170"/>
      <c r="P743" s="180"/>
      <c r="Q743" s="639"/>
      <c r="R743" s="640"/>
      <c r="S743" s="641"/>
      <c r="T743" s="171"/>
      <c r="U743" s="170"/>
      <c r="V743" s="180"/>
      <c r="W743" s="171"/>
      <c r="X743" s="170"/>
      <c r="Y743" s="180"/>
      <c r="Z743" s="171"/>
      <c r="AA743" s="170"/>
      <c r="AB743" s="177"/>
    </row>
    <row r="744" spans="1:28" ht="15.75" customHeight="1" x14ac:dyDescent="0.2">
      <c r="A744" s="170"/>
      <c r="B744" s="170"/>
      <c r="C744" s="170"/>
      <c r="D744" s="170"/>
      <c r="E744" s="170"/>
      <c r="F744" s="180"/>
      <c r="G744" s="170"/>
      <c r="H744" s="170"/>
      <c r="I744" s="171"/>
      <c r="J744" s="171"/>
      <c r="K744" s="171"/>
      <c r="L744" s="170"/>
      <c r="M744" s="180"/>
      <c r="N744" s="171"/>
      <c r="O744" s="170"/>
      <c r="P744" s="180"/>
      <c r="Q744" s="639"/>
      <c r="R744" s="640"/>
      <c r="S744" s="641"/>
      <c r="T744" s="171"/>
      <c r="U744" s="170"/>
      <c r="V744" s="180"/>
      <c r="W744" s="171"/>
      <c r="X744" s="170"/>
      <c r="Y744" s="180"/>
      <c r="Z744" s="171"/>
      <c r="AA744" s="170"/>
      <c r="AB744" s="177"/>
    </row>
    <row r="745" spans="1:28" ht="15.75" customHeight="1" x14ac:dyDescent="0.2">
      <c r="A745" s="170"/>
      <c r="B745" s="170"/>
      <c r="C745" s="170"/>
      <c r="D745" s="170"/>
      <c r="E745" s="170"/>
      <c r="F745" s="180"/>
      <c r="G745" s="170"/>
      <c r="H745" s="170"/>
      <c r="I745" s="171"/>
      <c r="J745" s="171"/>
      <c r="K745" s="171"/>
      <c r="L745" s="170"/>
      <c r="M745" s="180"/>
      <c r="N745" s="171"/>
      <c r="O745" s="170"/>
      <c r="P745" s="180"/>
      <c r="Q745" s="639"/>
      <c r="R745" s="640"/>
      <c r="S745" s="641"/>
      <c r="T745" s="171"/>
      <c r="U745" s="170"/>
      <c r="V745" s="180"/>
      <c r="W745" s="171"/>
      <c r="X745" s="170"/>
      <c r="Y745" s="180"/>
      <c r="Z745" s="171"/>
      <c r="AA745" s="170"/>
      <c r="AB745" s="177"/>
    </row>
    <row r="746" spans="1:28" ht="15.75" customHeight="1" x14ac:dyDescent="0.2">
      <c r="A746" s="170"/>
      <c r="B746" s="170"/>
      <c r="C746" s="170"/>
      <c r="D746" s="170"/>
      <c r="E746" s="170"/>
      <c r="F746" s="180"/>
      <c r="G746" s="170"/>
      <c r="H746" s="170"/>
      <c r="I746" s="171"/>
      <c r="J746" s="171"/>
      <c r="K746" s="171"/>
      <c r="L746" s="170"/>
      <c r="M746" s="180"/>
      <c r="N746" s="171"/>
      <c r="O746" s="170"/>
      <c r="P746" s="180"/>
      <c r="Q746" s="639"/>
      <c r="R746" s="640"/>
      <c r="S746" s="641"/>
      <c r="T746" s="171"/>
      <c r="U746" s="170"/>
      <c r="V746" s="180"/>
      <c r="W746" s="171"/>
      <c r="X746" s="170"/>
      <c r="Y746" s="180"/>
      <c r="Z746" s="171"/>
      <c r="AA746" s="170"/>
      <c r="AB746" s="177"/>
    </row>
    <row r="747" spans="1:28" ht="15.75" customHeight="1" x14ac:dyDescent="0.2">
      <c r="A747" s="170"/>
      <c r="B747" s="170"/>
      <c r="C747" s="170"/>
      <c r="D747" s="170"/>
      <c r="E747" s="170"/>
      <c r="F747" s="180"/>
      <c r="G747" s="170"/>
      <c r="H747" s="170"/>
      <c r="I747" s="171"/>
      <c r="J747" s="171"/>
      <c r="K747" s="171"/>
      <c r="L747" s="170"/>
      <c r="M747" s="180"/>
      <c r="N747" s="171"/>
      <c r="O747" s="170"/>
      <c r="P747" s="180"/>
      <c r="Q747" s="639"/>
      <c r="R747" s="640"/>
      <c r="S747" s="641"/>
      <c r="T747" s="171"/>
      <c r="U747" s="170"/>
      <c r="V747" s="180"/>
      <c r="W747" s="171"/>
      <c r="X747" s="170"/>
      <c r="Y747" s="180"/>
      <c r="Z747" s="171"/>
      <c r="AA747" s="170"/>
      <c r="AB747" s="177"/>
    </row>
    <row r="748" spans="1:28" ht="15.75" customHeight="1" x14ac:dyDescent="0.2">
      <c r="A748" s="170"/>
      <c r="B748" s="170"/>
      <c r="C748" s="170"/>
      <c r="D748" s="170"/>
      <c r="E748" s="170"/>
      <c r="F748" s="180"/>
      <c r="G748" s="170"/>
      <c r="H748" s="170"/>
      <c r="I748" s="171"/>
      <c r="J748" s="171"/>
      <c r="K748" s="171"/>
      <c r="L748" s="170"/>
      <c r="M748" s="180"/>
      <c r="N748" s="171"/>
      <c r="O748" s="170"/>
      <c r="P748" s="180"/>
      <c r="Q748" s="639"/>
      <c r="R748" s="640"/>
      <c r="S748" s="641"/>
      <c r="T748" s="171"/>
      <c r="U748" s="170"/>
      <c r="V748" s="180"/>
      <c r="W748" s="171"/>
      <c r="X748" s="170"/>
      <c r="Y748" s="180"/>
      <c r="Z748" s="171"/>
      <c r="AA748" s="170"/>
      <c r="AB748" s="177"/>
    </row>
    <row r="749" spans="1:28" ht="15.75" customHeight="1" x14ac:dyDescent="0.2">
      <c r="A749" s="170"/>
      <c r="B749" s="170"/>
      <c r="C749" s="170"/>
      <c r="D749" s="170"/>
      <c r="E749" s="170"/>
      <c r="F749" s="180"/>
      <c r="G749" s="170"/>
      <c r="H749" s="170"/>
      <c r="I749" s="171"/>
      <c r="J749" s="171"/>
      <c r="K749" s="171"/>
      <c r="L749" s="170"/>
      <c r="M749" s="180"/>
      <c r="N749" s="171"/>
      <c r="O749" s="170"/>
      <c r="P749" s="180"/>
      <c r="Q749" s="639"/>
      <c r="R749" s="640"/>
      <c r="S749" s="641"/>
      <c r="T749" s="171"/>
      <c r="U749" s="170"/>
      <c r="V749" s="180"/>
      <c r="W749" s="171"/>
      <c r="X749" s="170"/>
      <c r="Y749" s="180"/>
      <c r="Z749" s="171"/>
      <c r="AA749" s="170"/>
      <c r="AB749" s="177"/>
    </row>
    <row r="750" spans="1:28" ht="15.75" customHeight="1" x14ac:dyDescent="0.2">
      <c r="A750" s="170"/>
      <c r="B750" s="170"/>
      <c r="C750" s="170"/>
      <c r="D750" s="170"/>
      <c r="E750" s="170"/>
      <c r="F750" s="180"/>
      <c r="G750" s="170"/>
      <c r="H750" s="170"/>
      <c r="I750" s="171"/>
      <c r="J750" s="171"/>
      <c r="K750" s="171"/>
      <c r="L750" s="170"/>
      <c r="M750" s="180"/>
      <c r="N750" s="171"/>
      <c r="O750" s="170"/>
      <c r="P750" s="180"/>
      <c r="Q750" s="639"/>
      <c r="R750" s="640"/>
      <c r="S750" s="641"/>
      <c r="T750" s="171"/>
      <c r="U750" s="170"/>
      <c r="V750" s="180"/>
      <c r="W750" s="171"/>
      <c r="X750" s="170"/>
      <c r="Y750" s="180"/>
      <c r="Z750" s="171"/>
      <c r="AA750" s="170"/>
      <c r="AB750" s="177"/>
    </row>
    <row r="751" spans="1:28" ht="15.75" customHeight="1" x14ac:dyDescent="0.2">
      <c r="A751" s="170"/>
      <c r="B751" s="170"/>
      <c r="C751" s="170"/>
      <c r="D751" s="170"/>
      <c r="E751" s="170"/>
      <c r="F751" s="180"/>
      <c r="G751" s="170"/>
      <c r="H751" s="170"/>
      <c r="I751" s="171"/>
      <c r="J751" s="171"/>
      <c r="K751" s="171"/>
      <c r="L751" s="170"/>
      <c r="M751" s="180"/>
      <c r="N751" s="171"/>
      <c r="O751" s="170"/>
      <c r="P751" s="180"/>
      <c r="Q751" s="639"/>
      <c r="R751" s="640"/>
      <c r="S751" s="641"/>
      <c r="T751" s="171"/>
      <c r="U751" s="170"/>
      <c r="V751" s="180"/>
      <c r="W751" s="171"/>
      <c r="X751" s="170"/>
      <c r="Y751" s="180"/>
      <c r="Z751" s="171"/>
      <c r="AA751" s="170"/>
      <c r="AB751" s="177"/>
    </row>
    <row r="752" spans="1:28" ht="15.75" customHeight="1" x14ac:dyDescent="0.2">
      <c r="A752" s="170"/>
      <c r="B752" s="170"/>
      <c r="C752" s="170"/>
      <c r="D752" s="170"/>
      <c r="E752" s="170"/>
      <c r="F752" s="180"/>
      <c r="G752" s="170"/>
      <c r="H752" s="170"/>
      <c r="I752" s="171"/>
      <c r="J752" s="171"/>
      <c r="K752" s="171"/>
      <c r="L752" s="170"/>
      <c r="M752" s="180"/>
      <c r="N752" s="171"/>
      <c r="O752" s="170"/>
      <c r="P752" s="180"/>
      <c r="Q752" s="639"/>
      <c r="R752" s="640"/>
      <c r="S752" s="641"/>
      <c r="T752" s="171"/>
      <c r="U752" s="170"/>
      <c r="V752" s="180"/>
      <c r="W752" s="171"/>
      <c r="X752" s="170"/>
      <c r="Y752" s="180"/>
      <c r="Z752" s="171"/>
      <c r="AA752" s="170"/>
      <c r="AB752" s="177"/>
    </row>
    <row r="753" spans="1:28" ht="15.75" customHeight="1" x14ac:dyDescent="0.2">
      <c r="A753" s="170"/>
      <c r="B753" s="170"/>
      <c r="C753" s="170"/>
      <c r="D753" s="170"/>
      <c r="E753" s="170"/>
      <c r="F753" s="180"/>
      <c r="G753" s="170"/>
      <c r="H753" s="170"/>
      <c r="I753" s="171"/>
      <c r="J753" s="171"/>
      <c r="K753" s="171"/>
      <c r="L753" s="170"/>
      <c r="M753" s="180"/>
      <c r="N753" s="171"/>
      <c r="O753" s="170"/>
      <c r="P753" s="180"/>
      <c r="Q753" s="639"/>
      <c r="R753" s="640"/>
      <c r="S753" s="641"/>
      <c r="T753" s="171"/>
      <c r="U753" s="170"/>
      <c r="V753" s="180"/>
      <c r="W753" s="171"/>
      <c r="X753" s="170"/>
      <c r="Y753" s="180"/>
      <c r="Z753" s="171"/>
      <c r="AA753" s="170"/>
      <c r="AB753" s="177"/>
    </row>
    <row r="754" spans="1:28" ht="15.75" customHeight="1" x14ac:dyDescent="0.2">
      <c r="A754" s="170"/>
      <c r="B754" s="170"/>
      <c r="C754" s="170"/>
      <c r="D754" s="170"/>
      <c r="E754" s="170"/>
      <c r="F754" s="180"/>
      <c r="G754" s="170"/>
      <c r="H754" s="170"/>
      <c r="I754" s="171"/>
      <c r="J754" s="171"/>
      <c r="K754" s="171"/>
      <c r="L754" s="170"/>
      <c r="M754" s="180"/>
      <c r="N754" s="171"/>
      <c r="O754" s="170"/>
      <c r="P754" s="180"/>
      <c r="Q754" s="639"/>
      <c r="R754" s="640"/>
      <c r="S754" s="641"/>
      <c r="T754" s="171"/>
      <c r="U754" s="170"/>
      <c r="V754" s="180"/>
      <c r="W754" s="171"/>
      <c r="X754" s="170"/>
      <c r="Y754" s="180"/>
      <c r="Z754" s="171"/>
      <c r="AA754" s="170"/>
      <c r="AB754" s="177"/>
    </row>
    <row r="755" spans="1:28" ht="15.75" customHeight="1" x14ac:dyDescent="0.2">
      <c r="A755" s="170"/>
      <c r="B755" s="170"/>
      <c r="C755" s="170"/>
      <c r="D755" s="170"/>
      <c r="E755" s="170"/>
      <c r="F755" s="180"/>
      <c r="G755" s="170"/>
      <c r="H755" s="170"/>
      <c r="I755" s="171"/>
      <c r="J755" s="171"/>
      <c r="K755" s="171"/>
      <c r="L755" s="170"/>
      <c r="M755" s="180"/>
      <c r="N755" s="171"/>
      <c r="O755" s="170"/>
      <c r="P755" s="180"/>
      <c r="Q755" s="639"/>
      <c r="R755" s="640"/>
      <c r="S755" s="641"/>
      <c r="T755" s="171"/>
      <c r="U755" s="170"/>
      <c r="V755" s="180"/>
      <c r="W755" s="171"/>
      <c r="X755" s="170"/>
      <c r="Y755" s="180"/>
      <c r="Z755" s="171"/>
      <c r="AA755" s="170"/>
      <c r="AB755" s="177"/>
    </row>
    <row r="756" spans="1:28" ht="15.75" customHeight="1" x14ac:dyDescent="0.2">
      <c r="A756" s="170"/>
      <c r="B756" s="170"/>
      <c r="C756" s="170"/>
      <c r="D756" s="170"/>
      <c r="E756" s="170"/>
      <c r="F756" s="180"/>
      <c r="G756" s="170"/>
      <c r="H756" s="170"/>
      <c r="I756" s="171"/>
      <c r="J756" s="171"/>
      <c r="K756" s="171"/>
      <c r="L756" s="170"/>
      <c r="M756" s="180"/>
      <c r="N756" s="171"/>
      <c r="O756" s="170"/>
      <c r="P756" s="180"/>
      <c r="Q756" s="639"/>
      <c r="R756" s="640"/>
      <c r="S756" s="641"/>
      <c r="T756" s="171"/>
      <c r="U756" s="170"/>
      <c r="V756" s="180"/>
      <c r="W756" s="171"/>
      <c r="X756" s="170"/>
      <c r="Y756" s="180"/>
      <c r="Z756" s="171"/>
      <c r="AA756" s="170"/>
      <c r="AB756" s="177"/>
    </row>
    <row r="757" spans="1:28" ht="15.75" customHeight="1" x14ac:dyDescent="0.2">
      <c r="A757" s="170"/>
      <c r="B757" s="170"/>
      <c r="C757" s="170"/>
      <c r="D757" s="170"/>
      <c r="E757" s="170"/>
      <c r="F757" s="180"/>
      <c r="G757" s="170"/>
      <c r="H757" s="170"/>
      <c r="I757" s="171"/>
      <c r="J757" s="171"/>
      <c r="K757" s="171"/>
      <c r="L757" s="170"/>
      <c r="M757" s="180"/>
      <c r="N757" s="171"/>
      <c r="O757" s="170"/>
      <c r="P757" s="180"/>
      <c r="Q757" s="639"/>
      <c r="R757" s="640"/>
      <c r="S757" s="641"/>
      <c r="T757" s="171"/>
      <c r="U757" s="170"/>
      <c r="V757" s="180"/>
      <c r="W757" s="171"/>
      <c r="X757" s="170"/>
      <c r="Y757" s="180"/>
      <c r="Z757" s="171"/>
      <c r="AA757" s="170"/>
      <c r="AB757" s="177"/>
    </row>
    <row r="758" spans="1:28" ht="15.75" customHeight="1" x14ac:dyDescent="0.2">
      <c r="A758" s="170"/>
      <c r="B758" s="170"/>
      <c r="C758" s="170"/>
      <c r="D758" s="170"/>
      <c r="E758" s="170"/>
      <c r="F758" s="180"/>
      <c r="G758" s="170"/>
      <c r="H758" s="170"/>
      <c r="I758" s="171"/>
      <c r="J758" s="171"/>
      <c r="K758" s="171"/>
      <c r="L758" s="170"/>
      <c r="M758" s="180"/>
      <c r="N758" s="171"/>
      <c r="O758" s="170"/>
      <c r="P758" s="180"/>
      <c r="Q758" s="639"/>
      <c r="R758" s="640"/>
      <c r="S758" s="641"/>
      <c r="T758" s="171"/>
      <c r="U758" s="170"/>
      <c r="V758" s="180"/>
      <c r="W758" s="171"/>
      <c r="X758" s="170"/>
      <c r="Y758" s="180"/>
      <c r="Z758" s="171"/>
      <c r="AA758" s="170"/>
      <c r="AB758" s="177"/>
    </row>
    <row r="759" spans="1:28" ht="15.75" customHeight="1" x14ac:dyDescent="0.2">
      <c r="A759" s="170"/>
      <c r="B759" s="170"/>
      <c r="C759" s="170"/>
      <c r="D759" s="170"/>
      <c r="E759" s="170"/>
      <c r="F759" s="180"/>
      <c r="G759" s="170"/>
      <c r="H759" s="170"/>
      <c r="I759" s="171"/>
      <c r="J759" s="171"/>
      <c r="K759" s="171"/>
      <c r="L759" s="170"/>
      <c r="M759" s="180"/>
      <c r="N759" s="171"/>
      <c r="O759" s="170"/>
      <c r="P759" s="180"/>
      <c r="Q759" s="639"/>
      <c r="R759" s="640"/>
      <c r="S759" s="641"/>
      <c r="T759" s="171"/>
      <c r="U759" s="170"/>
      <c r="V759" s="180"/>
      <c r="W759" s="171"/>
      <c r="X759" s="170"/>
      <c r="Y759" s="180"/>
      <c r="Z759" s="171"/>
      <c r="AA759" s="170"/>
      <c r="AB759" s="177"/>
    </row>
    <row r="760" spans="1:28" ht="15.75" customHeight="1" x14ac:dyDescent="0.2">
      <c r="A760" s="170"/>
      <c r="B760" s="170"/>
      <c r="C760" s="170"/>
      <c r="D760" s="170"/>
      <c r="E760" s="170"/>
      <c r="F760" s="180"/>
      <c r="G760" s="170"/>
      <c r="H760" s="170"/>
      <c r="I760" s="171"/>
      <c r="J760" s="171"/>
      <c r="K760" s="171"/>
      <c r="L760" s="170"/>
      <c r="M760" s="180"/>
      <c r="N760" s="171"/>
      <c r="O760" s="170"/>
      <c r="P760" s="180"/>
      <c r="Q760" s="639"/>
      <c r="R760" s="640"/>
      <c r="S760" s="641"/>
      <c r="T760" s="171"/>
      <c r="U760" s="170"/>
      <c r="V760" s="180"/>
      <c r="W760" s="171"/>
      <c r="X760" s="170"/>
      <c r="Y760" s="180"/>
      <c r="Z760" s="171"/>
      <c r="AA760" s="170"/>
      <c r="AB760" s="177"/>
    </row>
    <row r="761" spans="1:28" ht="15.75" customHeight="1" x14ac:dyDescent="0.2">
      <c r="A761" s="170"/>
      <c r="B761" s="170"/>
      <c r="C761" s="170"/>
      <c r="D761" s="170"/>
      <c r="E761" s="170"/>
      <c r="F761" s="180"/>
      <c r="G761" s="170"/>
      <c r="H761" s="170"/>
      <c r="I761" s="171"/>
      <c r="J761" s="171"/>
      <c r="K761" s="171"/>
      <c r="L761" s="170"/>
      <c r="M761" s="180"/>
      <c r="N761" s="171"/>
      <c r="O761" s="170"/>
      <c r="P761" s="180"/>
      <c r="Q761" s="639"/>
      <c r="R761" s="640"/>
      <c r="S761" s="641"/>
      <c r="T761" s="171"/>
      <c r="U761" s="170"/>
      <c r="V761" s="180"/>
      <c r="W761" s="171"/>
      <c r="X761" s="170"/>
      <c r="Y761" s="180"/>
      <c r="Z761" s="171"/>
      <c r="AA761" s="170"/>
      <c r="AB761" s="177"/>
    </row>
    <row r="762" spans="1:28" ht="15.75" customHeight="1" x14ac:dyDescent="0.2">
      <c r="A762" s="170"/>
      <c r="B762" s="170"/>
      <c r="C762" s="170"/>
      <c r="D762" s="170"/>
      <c r="E762" s="170"/>
      <c r="F762" s="180"/>
      <c r="G762" s="170"/>
      <c r="H762" s="170"/>
      <c r="I762" s="171"/>
      <c r="J762" s="171"/>
      <c r="K762" s="171"/>
      <c r="L762" s="170"/>
      <c r="M762" s="180"/>
      <c r="N762" s="171"/>
      <c r="O762" s="170"/>
      <c r="P762" s="180"/>
      <c r="Q762" s="639"/>
      <c r="R762" s="640"/>
      <c r="S762" s="641"/>
      <c r="T762" s="171"/>
      <c r="U762" s="170"/>
      <c r="V762" s="180"/>
      <c r="W762" s="171"/>
      <c r="X762" s="170"/>
      <c r="Y762" s="180"/>
      <c r="Z762" s="171"/>
      <c r="AA762" s="170"/>
      <c r="AB762" s="177"/>
    </row>
    <row r="763" spans="1:28" ht="15.75" customHeight="1" x14ac:dyDescent="0.2">
      <c r="A763" s="170"/>
      <c r="B763" s="170"/>
      <c r="C763" s="170"/>
      <c r="D763" s="170"/>
      <c r="E763" s="170"/>
      <c r="F763" s="180"/>
      <c r="G763" s="170"/>
      <c r="H763" s="170"/>
      <c r="I763" s="171"/>
      <c r="J763" s="171"/>
      <c r="K763" s="171"/>
      <c r="L763" s="170"/>
      <c r="M763" s="180"/>
      <c r="N763" s="171"/>
      <c r="O763" s="170"/>
      <c r="P763" s="180"/>
      <c r="Q763" s="639"/>
      <c r="R763" s="640"/>
      <c r="S763" s="641"/>
      <c r="T763" s="171"/>
      <c r="U763" s="170"/>
      <c r="V763" s="180"/>
      <c r="W763" s="171"/>
      <c r="X763" s="170"/>
      <c r="Y763" s="180"/>
      <c r="Z763" s="171"/>
      <c r="AA763" s="170"/>
      <c r="AB763" s="177"/>
    </row>
    <row r="764" spans="1:28" ht="15.75" customHeight="1" x14ac:dyDescent="0.2">
      <c r="A764" s="170"/>
      <c r="B764" s="170"/>
      <c r="C764" s="170"/>
      <c r="D764" s="170"/>
      <c r="E764" s="170"/>
      <c r="F764" s="180"/>
      <c r="G764" s="170"/>
      <c r="H764" s="170"/>
      <c r="I764" s="171"/>
      <c r="J764" s="171"/>
      <c r="K764" s="171"/>
      <c r="L764" s="170"/>
      <c r="M764" s="180"/>
      <c r="N764" s="171"/>
      <c r="O764" s="170"/>
      <c r="P764" s="180"/>
      <c r="Q764" s="639"/>
      <c r="R764" s="640"/>
      <c r="S764" s="641"/>
      <c r="T764" s="171"/>
      <c r="U764" s="170"/>
      <c r="V764" s="180"/>
      <c r="W764" s="171"/>
      <c r="X764" s="170"/>
      <c r="Y764" s="180"/>
      <c r="Z764" s="171"/>
      <c r="AA764" s="170"/>
      <c r="AB764" s="177"/>
    </row>
    <row r="765" spans="1:28" ht="15.75" customHeight="1" x14ac:dyDescent="0.2">
      <c r="A765" s="170"/>
      <c r="B765" s="170"/>
      <c r="C765" s="170"/>
      <c r="D765" s="170"/>
      <c r="E765" s="170"/>
      <c r="F765" s="180"/>
      <c r="G765" s="170"/>
      <c r="H765" s="170"/>
      <c r="I765" s="171"/>
      <c r="J765" s="171"/>
      <c r="K765" s="171"/>
      <c r="L765" s="170"/>
      <c r="M765" s="180"/>
      <c r="N765" s="171"/>
      <c r="O765" s="170"/>
      <c r="P765" s="180"/>
      <c r="Q765" s="639"/>
      <c r="R765" s="640"/>
      <c r="S765" s="641"/>
      <c r="T765" s="171"/>
      <c r="U765" s="170"/>
      <c r="V765" s="180"/>
      <c r="W765" s="171"/>
      <c r="X765" s="170"/>
      <c r="Y765" s="180"/>
      <c r="Z765" s="171"/>
      <c r="AA765" s="170"/>
      <c r="AB765" s="177"/>
    </row>
    <row r="766" spans="1:28" ht="15.75" customHeight="1" x14ac:dyDescent="0.2">
      <c r="A766" s="170"/>
      <c r="B766" s="170"/>
      <c r="C766" s="170"/>
      <c r="D766" s="170"/>
      <c r="E766" s="170"/>
      <c r="F766" s="180"/>
      <c r="G766" s="170"/>
      <c r="H766" s="170"/>
      <c r="I766" s="171"/>
      <c r="J766" s="171"/>
      <c r="K766" s="171"/>
      <c r="L766" s="170"/>
      <c r="M766" s="180"/>
      <c r="N766" s="171"/>
      <c r="O766" s="170"/>
      <c r="P766" s="180"/>
      <c r="Q766" s="639"/>
      <c r="R766" s="640"/>
      <c r="S766" s="641"/>
      <c r="T766" s="171"/>
      <c r="U766" s="170"/>
      <c r="V766" s="180"/>
      <c r="W766" s="171"/>
      <c r="X766" s="170"/>
      <c r="Y766" s="180"/>
      <c r="Z766" s="171"/>
      <c r="AA766" s="170"/>
      <c r="AB766" s="177"/>
    </row>
    <row r="767" spans="1:28" ht="15.75" customHeight="1" x14ac:dyDescent="0.2">
      <c r="A767" s="170"/>
      <c r="B767" s="170"/>
      <c r="C767" s="170"/>
      <c r="D767" s="170"/>
      <c r="E767" s="170"/>
      <c r="F767" s="180"/>
      <c r="G767" s="170"/>
      <c r="H767" s="170"/>
      <c r="I767" s="171"/>
      <c r="J767" s="171"/>
      <c r="K767" s="171"/>
      <c r="L767" s="170"/>
      <c r="M767" s="180"/>
      <c r="N767" s="171"/>
      <c r="O767" s="170"/>
      <c r="P767" s="180"/>
      <c r="Q767" s="639"/>
      <c r="R767" s="640"/>
      <c r="S767" s="641"/>
      <c r="T767" s="171"/>
      <c r="U767" s="170"/>
      <c r="V767" s="180"/>
      <c r="W767" s="171"/>
      <c r="X767" s="170"/>
      <c r="Y767" s="180"/>
      <c r="Z767" s="171"/>
      <c r="AA767" s="170"/>
      <c r="AB767" s="177"/>
    </row>
    <row r="768" spans="1:28" ht="15.75" customHeight="1" x14ac:dyDescent="0.2">
      <c r="A768" s="170"/>
      <c r="B768" s="170"/>
      <c r="C768" s="170"/>
      <c r="D768" s="170"/>
      <c r="E768" s="170"/>
      <c r="F768" s="180"/>
      <c r="G768" s="170"/>
      <c r="H768" s="170"/>
      <c r="I768" s="171"/>
      <c r="J768" s="171"/>
      <c r="K768" s="171"/>
      <c r="L768" s="170"/>
      <c r="M768" s="180"/>
      <c r="N768" s="171"/>
      <c r="O768" s="170"/>
      <c r="P768" s="180"/>
      <c r="Q768" s="639"/>
      <c r="R768" s="640"/>
      <c r="S768" s="641"/>
      <c r="T768" s="171"/>
      <c r="U768" s="170"/>
      <c r="V768" s="180"/>
      <c r="W768" s="171"/>
      <c r="X768" s="170"/>
      <c r="Y768" s="180"/>
      <c r="Z768" s="171"/>
      <c r="AA768" s="170"/>
      <c r="AB768" s="177"/>
    </row>
    <row r="769" spans="1:28" ht="15.75" customHeight="1" x14ac:dyDescent="0.2">
      <c r="A769" s="170"/>
      <c r="B769" s="170"/>
      <c r="C769" s="170"/>
      <c r="D769" s="170"/>
      <c r="E769" s="170"/>
      <c r="F769" s="180"/>
      <c r="G769" s="170"/>
      <c r="H769" s="170"/>
      <c r="I769" s="171"/>
      <c r="J769" s="171"/>
      <c r="K769" s="171"/>
      <c r="L769" s="170"/>
      <c r="M769" s="180"/>
      <c r="N769" s="171"/>
      <c r="O769" s="170"/>
      <c r="P769" s="180"/>
      <c r="Q769" s="639"/>
      <c r="R769" s="640"/>
      <c r="S769" s="641"/>
      <c r="T769" s="171"/>
      <c r="U769" s="170"/>
      <c r="V769" s="180"/>
      <c r="W769" s="171"/>
      <c r="X769" s="170"/>
      <c r="Y769" s="180"/>
      <c r="Z769" s="171"/>
      <c r="AA769" s="170"/>
      <c r="AB769" s="177"/>
    </row>
    <row r="770" spans="1:28" ht="15.75" customHeight="1" x14ac:dyDescent="0.2">
      <c r="A770" s="170"/>
      <c r="B770" s="170"/>
      <c r="C770" s="170"/>
      <c r="D770" s="170"/>
      <c r="E770" s="170"/>
      <c r="F770" s="180"/>
      <c r="G770" s="170"/>
      <c r="H770" s="170"/>
      <c r="I770" s="171"/>
      <c r="J770" s="171"/>
      <c r="K770" s="171"/>
      <c r="L770" s="170"/>
      <c r="M770" s="180"/>
      <c r="N770" s="171"/>
      <c r="O770" s="170"/>
      <c r="P770" s="180"/>
      <c r="Q770" s="639"/>
      <c r="R770" s="640"/>
      <c r="S770" s="641"/>
      <c r="T770" s="171"/>
      <c r="U770" s="170"/>
      <c r="V770" s="180"/>
      <c r="W770" s="171"/>
      <c r="X770" s="170"/>
      <c r="Y770" s="180"/>
      <c r="Z770" s="171"/>
      <c r="AA770" s="170"/>
      <c r="AB770" s="177"/>
    </row>
    <row r="771" spans="1:28" ht="15.75" customHeight="1" x14ac:dyDescent="0.2">
      <c r="A771" s="170"/>
      <c r="B771" s="170"/>
      <c r="C771" s="170"/>
      <c r="D771" s="170"/>
      <c r="E771" s="170"/>
      <c r="F771" s="180"/>
      <c r="G771" s="170"/>
      <c r="H771" s="170"/>
      <c r="I771" s="171"/>
      <c r="J771" s="171"/>
      <c r="K771" s="171"/>
      <c r="L771" s="170"/>
      <c r="M771" s="180"/>
      <c r="N771" s="171"/>
      <c r="O771" s="170"/>
      <c r="P771" s="180"/>
      <c r="Q771" s="639"/>
      <c r="R771" s="640"/>
      <c r="S771" s="641"/>
      <c r="T771" s="171"/>
      <c r="U771" s="170"/>
      <c r="V771" s="180"/>
      <c r="W771" s="171"/>
      <c r="X771" s="170"/>
      <c r="Y771" s="180"/>
      <c r="Z771" s="171"/>
      <c r="AA771" s="170"/>
      <c r="AB771" s="177"/>
    </row>
    <row r="772" spans="1:28" ht="15.75" customHeight="1" x14ac:dyDescent="0.2">
      <c r="A772" s="170"/>
      <c r="B772" s="170"/>
      <c r="C772" s="170"/>
      <c r="D772" s="170"/>
      <c r="E772" s="170"/>
      <c r="F772" s="180"/>
      <c r="G772" s="170"/>
      <c r="H772" s="170"/>
      <c r="I772" s="171"/>
      <c r="J772" s="171"/>
      <c r="K772" s="171"/>
      <c r="L772" s="170"/>
      <c r="M772" s="180"/>
      <c r="N772" s="171"/>
      <c r="O772" s="170"/>
      <c r="P772" s="180"/>
      <c r="Q772" s="639"/>
      <c r="R772" s="640"/>
      <c r="S772" s="641"/>
      <c r="T772" s="171"/>
      <c r="U772" s="170"/>
      <c r="V772" s="180"/>
      <c r="W772" s="171"/>
      <c r="X772" s="170"/>
      <c r="Y772" s="180"/>
      <c r="Z772" s="171"/>
      <c r="AA772" s="170"/>
      <c r="AB772" s="177"/>
    </row>
    <row r="773" spans="1:28" ht="15.75" customHeight="1" x14ac:dyDescent="0.2">
      <c r="A773" s="170"/>
      <c r="B773" s="170"/>
      <c r="C773" s="170"/>
      <c r="D773" s="170"/>
      <c r="E773" s="170"/>
      <c r="F773" s="180"/>
      <c r="G773" s="170"/>
      <c r="H773" s="170"/>
      <c r="I773" s="171"/>
      <c r="J773" s="171"/>
      <c r="K773" s="171"/>
      <c r="L773" s="170"/>
      <c r="M773" s="180"/>
      <c r="N773" s="171"/>
      <c r="O773" s="170"/>
      <c r="P773" s="180"/>
      <c r="Q773" s="639"/>
      <c r="R773" s="640"/>
      <c r="S773" s="641"/>
      <c r="T773" s="171"/>
      <c r="U773" s="170"/>
      <c r="V773" s="180"/>
      <c r="W773" s="171"/>
      <c r="X773" s="170"/>
      <c r="Y773" s="180"/>
      <c r="Z773" s="171"/>
      <c r="AA773" s="170"/>
      <c r="AB773" s="177"/>
    </row>
    <row r="774" spans="1:28" ht="15.75" customHeight="1" x14ac:dyDescent="0.2">
      <c r="A774" s="170"/>
      <c r="B774" s="170"/>
      <c r="C774" s="170"/>
      <c r="D774" s="170"/>
      <c r="E774" s="170"/>
      <c r="F774" s="180"/>
      <c r="G774" s="170"/>
      <c r="H774" s="170"/>
      <c r="I774" s="171"/>
      <c r="J774" s="171"/>
      <c r="K774" s="171"/>
      <c r="L774" s="170"/>
      <c r="M774" s="180"/>
      <c r="N774" s="171"/>
      <c r="O774" s="170"/>
      <c r="P774" s="180"/>
      <c r="Q774" s="639"/>
      <c r="R774" s="640"/>
      <c r="S774" s="641"/>
      <c r="T774" s="171"/>
      <c r="U774" s="170"/>
      <c r="V774" s="180"/>
      <c r="W774" s="171"/>
      <c r="X774" s="170"/>
      <c r="Y774" s="180"/>
      <c r="Z774" s="171"/>
      <c r="AA774" s="170"/>
      <c r="AB774" s="177"/>
    </row>
    <row r="775" spans="1:28" ht="15.75" customHeight="1" x14ac:dyDescent="0.2">
      <c r="A775" s="170"/>
      <c r="B775" s="170"/>
      <c r="C775" s="170"/>
      <c r="D775" s="170"/>
      <c r="E775" s="170"/>
      <c r="F775" s="180"/>
      <c r="G775" s="170"/>
      <c r="H775" s="170"/>
      <c r="I775" s="171"/>
      <c r="J775" s="171"/>
      <c r="K775" s="171"/>
      <c r="L775" s="170"/>
      <c r="M775" s="180"/>
      <c r="N775" s="171"/>
      <c r="O775" s="170"/>
      <c r="P775" s="180"/>
      <c r="Q775" s="639"/>
      <c r="R775" s="640"/>
      <c r="S775" s="641"/>
      <c r="T775" s="171"/>
      <c r="U775" s="170"/>
      <c r="V775" s="180"/>
      <c r="W775" s="171"/>
      <c r="X775" s="170"/>
      <c r="Y775" s="180"/>
      <c r="Z775" s="171"/>
      <c r="AA775" s="170"/>
      <c r="AB775" s="177"/>
    </row>
    <row r="776" spans="1:28" ht="15.75" customHeight="1" x14ac:dyDescent="0.2">
      <c r="A776" s="170"/>
      <c r="B776" s="170"/>
      <c r="C776" s="170"/>
      <c r="D776" s="170"/>
      <c r="E776" s="170"/>
      <c r="F776" s="180"/>
      <c r="G776" s="170"/>
      <c r="H776" s="170"/>
      <c r="I776" s="171"/>
      <c r="J776" s="171"/>
      <c r="K776" s="171"/>
      <c r="L776" s="170"/>
      <c r="M776" s="180"/>
      <c r="N776" s="171"/>
      <c r="O776" s="170"/>
      <c r="P776" s="180"/>
      <c r="Q776" s="639"/>
      <c r="R776" s="640"/>
      <c r="S776" s="641"/>
      <c r="T776" s="171"/>
      <c r="U776" s="170"/>
      <c r="V776" s="180"/>
      <c r="W776" s="171"/>
      <c r="X776" s="170"/>
      <c r="Y776" s="180"/>
      <c r="Z776" s="171"/>
      <c r="AA776" s="170"/>
      <c r="AB776" s="177"/>
    </row>
    <row r="777" spans="1:28" ht="15.75" customHeight="1" x14ac:dyDescent="0.2">
      <c r="A777" s="170"/>
      <c r="B777" s="170"/>
      <c r="C777" s="170"/>
      <c r="D777" s="170"/>
      <c r="E777" s="170"/>
      <c r="F777" s="180"/>
      <c r="G777" s="170"/>
      <c r="H777" s="170"/>
      <c r="I777" s="171"/>
      <c r="J777" s="171"/>
      <c r="K777" s="171"/>
      <c r="L777" s="170"/>
      <c r="M777" s="180"/>
      <c r="N777" s="171"/>
      <c r="O777" s="170"/>
      <c r="P777" s="180"/>
      <c r="Q777" s="639"/>
      <c r="R777" s="640"/>
      <c r="S777" s="641"/>
      <c r="T777" s="171"/>
      <c r="U777" s="170"/>
      <c r="V777" s="180"/>
      <c r="W777" s="171"/>
      <c r="X777" s="170"/>
      <c r="Y777" s="180"/>
      <c r="Z777" s="171"/>
      <c r="AA777" s="170"/>
      <c r="AB777" s="177"/>
    </row>
    <row r="778" spans="1:28" ht="15.75" customHeight="1" x14ac:dyDescent="0.2">
      <c r="A778" s="170"/>
      <c r="B778" s="170"/>
      <c r="C778" s="170"/>
      <c r="D778" s="170"/>
      <c r="E778" s="170"/>
      <c r="F778" s="180"/>
      <c r="G778" s="170"/>
      <c r="H778" s="170"/>
      <c r="I778" s="171"/>
      <c r="J778" s="171"/>
      <c r="K778" s="171"/>
      <c r="L778" s="170"/>
      <c r="M778" s="180"/>
      <c r="N778" s="171"/>
      <c r="O778" s="170"/>
      <c r="P778" s="180"/>
      <c r="Q778" s="639"/>
      <c r="R778" s="640"/>
      <c r="S778" s="641"/>
      <c r="T778" s="171"/>
      <c r="U778" s="170"/>
      <c r="V778" s="180"/>
      <c r="W778" s="171"/>
      <c r="X778" s="170"/>
      <c r="Y778" s="180"/>
      <c r="Z778" s="171"/>
      <c r="AA778" s="170"/>
      <c r="AB778" s="177"/>
    </row>
    <row r="779" spans="1:28" ht="15.75" customHeight="1" x14ac:dyDescent="0.2">
      <c r="A779" s="170"/>
      <c r="B779" s="170"/>
      <c r="C779" s="170"/>
      <c r="D779" s="170"/>
      <c r="E779" s="170"/>
      <c r="F779" s="180"/>
      <c r="G779" s="170"/>
      <c r="H779" s="170"/>
      <c r="I779" s="171"/>
      <c r="J779" s="171"/>
      <c r="K779" s="171"/>
      <c r="L779" s="170"/>
      <c r="M779" s="180"/>
      <c r="N779" s="171"/>
      <c r="O779" s="170"/>
      <c r="P779" s="180"/>
      <c r="Q779" s="639"/>
      <c r="R779" s="640"/>
      <c r="S779" s="641"/>
      <c r="T779" s="171"/>
      <c r="U779" s="170"/>
      <c r="V779" s="180"/>
      <c r="W779" s="171"/>
      <c r="X779" s="170"/>
      <c r="Y779" s="180"/>
      <c r="Z779" s="171"/>
      <c r="AA779" s="170"/>
      <c r="AB779" s="177"/>
    </row>
    <row r="780" spans="1:28" ht="15.75" customHeight="1" x14ac:dyDescent="0.2">
      <c r="A780" s="170"/>
      <c r="B780" s="170"/>
      <c r="C780" s="170"/>
      <c r="D780" s="170"/>
      <c r="E780" s="170"/>
      <c r="F780" s="180"/>
      <c r="G780" s="170"/>
      <c r="H780" s="170"/>
      <c r="I780" s="171"/>
      <c r="J780" s="171"/>
      <c r="K780" s="171"/>
      <c r="L780" s="170"/>
      <c r="M780" s="180"/>
      <c r="N780" s="171"/>
      <c r="O780" s="170"/>
      <c r="P780" s="180"/>
      <c r="Q780" s="639"/>
      <c r="R780" s="640"/>
      <c r="S780" s="641"/>
      <c r="T780" s="171"/>
      <c r="U780" s="170"/>
      <c r="V780" s="180"/>
      <c r="W780" s="171"/>
      <c r="X780" s="170"/>
      <c r="Y780" s="180"/>
      <c r="Z780" s="171"/>
      <c r="AA780" s="170"/>
      <c r="AB780" s="177"/>
    </row>
    <row r="781" spans="1:28" ht="15.75" customHeight="1" x14ac:dyDescent="0.2">
      <c r="A781" s="170"/>
      <c r="B781" s="170"/>
      <c r="C781" s="170"/>
      <c r="D781" s="170"/>
      <c r="E781" s="170"/>
      <c r="F781" s="180"/>
      <c r="G781" s="170"/>
      <c r="H781" s="170"/>
      <c r="I781" s="171"/>
      <c r="J781" s="171"/>
      <c r="K781" s="171"/>
      <c r="L781" s="170"/>
      <c r="M781" s="180"/>
      <c r="N781" s="171"/>
      <c r="O781" s="170"/>
      <c r="P781" s="180"/>
      <c r="Q781" s="639"/>
      <c r="R781" s="640"/>
      <c r="S781" s="641"/>
      <c r="T781" s="171"/>
      <c r="U781" s="170"/>
      <c r="V781" s="180"/>
      <c r="W781" s="171"/>
      <c r="X781" s="170"/>
      <c r="Y781" s="180"/>
      <c r="Z781" s="171"/>
      <c r="AA781" s="170"/>
      <c r="AB781" s="177"/>
    </row>
    <row r="782" spans="1:28" ht="15.75" customHeight="1" x14ac:dyDescent="0.2">
      <c r="A782" s="170"/>
      <c r="B782" s="170"/>
      <c r="C782" s="170"/>
      <c r="D782" s="170"/>
      <c r="E782" s="170"/>
      <c r="F782" s="180"/>
      <c r="G782" s="170"/>
      <c r="H782" s="170"/>
      <c r="I782" s="171"/>
      <c r="J782" s="171"/>
      <c r="K782" s="171"/>
      <c r="L782" s="170"/>
      <c r="M782" s="180"/>
      <c r="N782" s="171"/>
      <c r="O782" s="170"/>
      <c r="P782" s="180"/>
      <c r="Q782" s="639"/>
      <c r="R782" s="640"/>
      <c r="S782" s="641"/>
      <c r="T782" s="171"/>
      <c r="U782" s="170"/>
      <c r="V782" s="180"/>
      <c r="W782" s="171"/>
      <c r="X782" s="170"/>
      <c r="Y782" s="180"/>
      <c r="Z782" s="171"/>
      <c r="AA782" s="170"/>
      <c r="AB782" s="177"/>
    </row>
    <row r="783" spans="1:28" ht="15.75" customHeight="1" x14ac:dyDescent="0.2">
      <c r="A783" s="170"/>
      <c r="B783" s="170"/>
      <c r="C783" s="170"/>
      <c r="D783" s="170"/>
      <c r="E783" s="170"/>
      <c r="F783" s="180"/>
      <c r="G783" s="170"/>
      <c r="H783" s="170"/>
      <c r="I783" s="171"/>
      <c r="J783" s="171"/>
      <c r="K783" s="171"/>
      <c r="L783" s="170"/>
      <c r="M783" s="180"/>
      <c r="N783" s="171"/>
      <c r="O783" s="170"/>
      <c r="P783" s="180"/>
      <c r="Q783" s="639"/>
      <c r="R783" s="640"/>
      <c r="S783" s="641"/>
      <c r="T783" s="171"/>
      <c r="U783" s="170"/>
      <c r="V783" s="180"/>
      <c r="W783" s="171"/>
      <c r="X783" s="170"/>
      <c r="Y783" s="180"/>
      <c r="Z783" s="171"/>
      <c r="AA783" s="170"/>
      <c r="AB783" s="177"/>
    </row>
    <row r="784" spans="1:28" ht="15.75" customHeight="1" x14ac:dyDescent="0.2">
      <c r="A784" s="170"/>
      <c r="B784" s="170"/>
      <c r="C784" s="170"/>
      <c r="D784" s="170"/>
      <c r="E784" s="170"/>
      <c r="F784" s="180"/>
      <c r="G784" s="170"/>
      <c r="H784" s="170"/>
      <c r="I784" s="171"/>
      <c r="J784" s="171"/>
      <c r="K784" s="171"/>
      <c r="L784" s="170"/>
      <c r="M784" s="180"/>
      <c r="N784" s="171"/>
      <c r="O784" s="170"/>
      <c r="P784" s="180"/>
      <c r="Q784" s="639"/>
      <c r="R784" s="640"/>
      <c r="S784" s="641"/>
      <c r="T784" s="171"/>
      <c r="U784" s="170"/>
      <c r="V784" s="180"/>
      <c r="W784" s="171"/>
      <c r="X784" s="170"/>
      <c r="Y784" s="180"/>
      <c r="Z784" s="171"/>
      <c r="AA784" s="170"/>
      <c r="AB784" s="177"/>
    </row>
    <row r="785" spans="1:28" ht="15.75" customHeight="1" x14ac:dyDescent="0.2">
      <c r="A785" s="170"/>
      <c r="B785" s="170"/>
      <c r="C785" s="170"/>
      <c r="D785" s="170"/>
      <c r="E785" s="170"/>
      <c r="F785" s="180"/>
      <c r="G785" s="170"/>
      <c r="H785" s="170"/>
      <c r="I785" s="171"/>
      <c r="J785" s="171"/>
      <c r="K785" s="171"/>
      <c r="L785" s="170"/>
      <c r="M785" s="180"/>
      <c r="N785" s="171"/>
      <c r="O785" s="170"/>
      <c r="P785" s="180"/>
      <c r="Q785" s="639"/>
      <c r="R785" s="640"/>
      <c r="S785" s="641"/>
      <c r="T785" s="171"/>
      <c r="U785" s="170"/>
      <c r="V785" s="180"/>
      <c r="W785" s="171"/>
      <c r="X785" s="170"/>
      <c r="Y785" s="180"/>
      <c r="Z785" s="171"/>
      <c r="AA785" s="170"/>
      <c r="AB785" s="177"/>
    </row>
    <row r="786" spans="1:28" ht="15.75" customHeight="1" x14ac:dyDescent="0.2">
      <c r="A786" s="170"/>
      <c r="B786" s="170"/>
      <c r="C786" s="170"/>
      <c r="D786" s="170"/>
      <c r="E786" s="170"/>
      <c r="F786" s="180"/>
      <c r="G786" s="170"/>
      <c r="H786" s="170"/>
      <c r="I786" s="171"/>
      <c r="J786" s="171"/>
      <c r="K786" s="171"/>
      <c r="L786" s="170"/>
      <c r="M786" s="180"/>
      <c r="N786" s="171"/>
      <c r="O786" s="170"/>
      <c r="P786" s="180"/>
      <c r="Q786" s="639"/>
      <c r="R786" s="640"/>
      <c r="S786" s="641"/>
      <c r="T786" s="171"/>
      <c r="U786" s="170"/>
      <c r="V786" s="180"/>
      <c r="W786" s="171"/>
      <c r="X786" s="170"/>
      <c r="Y786" s="180"/>
      <c r="Z786" s="171"/>
      <c r="AA786" s="170"/>
      <c r="AB786" s="177"/>
    </row>
    <row r="787" spans="1:28" ht="15.75" customHeight="1" x14ac:dyDescent="0.2">
      <c r="A787" s="170"/>
      <c r="B787" s="170"/>
      <c r="C787" s="170"/>
      <c r="D787" s="170"/>
      <c r="E787" s="170"/>
      <c r="F787" s="180"/>
      <c r="G787" s="170"/>
      <c r="H787" s="170"/>
      <c r="I787" s="171"/>
      <c r="J787" s="171"/>
      <c r="K787" s="171"/>
      <c r="L787" s="170"/>
      <c r="M787" s="180"/>
      <c r="N787" s="171"/>
      <c r="O787" s="170"/>
      <c r="P787" s="180"/>
      <c r="Q787" s="639"/>
      <c r="R787" s="640"/>
      <c r="S787" s="641"/>
      <c r="T787" s="171"/>
      <c r="U787" s="170"/>
      <c r="V787" s="180"/>
      <c r="W787" s="171"/>
      <c r="X787" s="170"/>
      <c r="Y787" s="180"/>
      <c r="Z787" s="171"/>
      <c r="AA787" s="170"/>
      <c r="AB787" s="177"/>
    </row>
    <row r="788" spans="1:28" ht="15.75" customHeight="1" x14ac:dyDescent="0.2">
      <c r="A788" s="170"/>
      <c r="B788" s="170"/>
      <c r="C788" s="170"/>
      <c r="D788" s="170"/>
      <c r="E788" s="170"/>
      <c r="F788" s="180"/>
      <c r="G788" s="170"/>
      <c r="H788" s="170"/>
      <c r="I788" s="171"/>
      <c r="J788" s="171"/>
      <c r="K788" s="171"/>
      <c r="L788" s="170"/>
      <c r="M788" s="180"/>
      <c r="N788" s="171"/>
      <c r="O788" s="170"/>
      <c r="P788" s="180"/>
      <c r="Q788" s="639"/>
      <c r="R788" s="640"/>
      <c r="S788" s="641"/>
      <c r="T788" s="171"/>
      <c r="U788" s="170"/>
      <c r="V788" s="180"/>
      <c r="W788" s="171"/>
      <c r="X788" s="170"/>
      <c r="Y788" s="180"/>
      <c r="Z788" s="171"/>
      <c r="AA788" s="170"/>
      <c r="AB788" s="177"/>
    </row>
    <row r="789" spans="1:28" ht="15.75" customHeight="1" x14ac:dyDescent="0.2">
      <c r="A789" s="170"/>
      <c r="B789" s="170"/>
      <c r="C789" s="170"/>
      <c r="D789" s="170"/>
      <c r="E789" s="170"/>
      <c r="F789" s="180"/>
      <c r="G789" s="170"/>
      <c r="H789" s="170"/>
      <c r="I789" s="171"/>
      <c r="J789" s="171"/>
      <c r="K789" s="171"/>
      <c r="L789" s="170"/>
      <c r="M789" s="180"/>
      <c r="N789" s="171"/>
      <c r="O789" s="170"/>
      <c r="P789" s="180"/>
      <c r="Q789" s="639"/>
      <c r="R789" s="640"/>
      <c r="S789" s="641"/>
      <c r="T789" s="171"/>
      <c r="U789" s="170"/>
      <c r="V789" s="180"/>
      <c r="W789" s="171"/>
      <c r="X789" s="170"/>
      <c r="Y789" s="180"/>
      <c r="Z789" s="171"/>
      <c r="AA789" s="170"/>
      <c r="AB789" s="177"/>
    </row>
    <row r="790" spans="1:28" ht="15.75" customHeight="1" x14ac:dyDescent="0.2">
      <c r="A790" s="170"/>
      <c r="B790" s="170"/>
      <c r="C790" s="170"/>
      <c r="D790" s="170"/>
      <c r="E790" s="170"/>
      <c r="F790" s="180"/>
      <c r="G790" s="170"/>
      <c r="H790" s="170"/>
      <c r="I790" s="171"/>
      <c r="J790" s="171"/>
      <c r="K790" s="171"/>
      <c r="L790" s="170"/>
      <c r="M790" s="180"/>
      <c r="N790" s="171"/>
      <c r="O790" s="170"/>
      <c r="P790" s="180"/>
      <c r="Q790" s="639"/>
      <c r="R790" s="640"/>
      <c r="S790" s="641"/>
      <c r="T790" s="171"/>
      <c r="U790" s="170"/>
      <c r="V790" s="180"/>
      <c r="W790" s="171"/>
      <c r="X790" s="170"/>
      <c r="Y790" s="180"/>
      <c r="Z790" s="171"/>
      <c r="AA790" s="170"/>
      <c r="AB790" s="177"/>
    </row>
    <row r="791" spans="1:28" ht="15.75" customHeight="1" x14ac:dyDescent="0.2">
      <c r="A791" s="170"/>
      <c r="B791" s="170"/>
      <c r="C791" s="170"/>
      <c r="D791" s="170"/>
      <c r="E791" s="170"/>
      <c r="F791" s="180"/>
      <c r="G791" s="170"/>
      <c r="H791" s="170"/>
      <c r="I791" s="171"/>
      <c r="J791" s="171"/>
      <c r="K791" s="171"/>
      <c r="L791" s="170"/>
      <c r="M791" s="180"/>
      <c r="N791" s="171"/>
      <c r="O791" s="170"/>
      <c r="P791" s="180"/>
      <c r="Q791" s="639"/>
      <c r="R791" s="640"/>
      <c r="S791" s="641"/>
      <c r="T791" s="171"/>
      <c r="U791" s="170"/>
      <c r="V791" s="180"/>
      <c r="W791" s="171"/>
      <c r="X791" s="170"/>
      <c r="Y791" s="180"/>
      <c r="Z791" s="171"/>
      <c r="AA791" s="170"/>
      <c r="AB791" s="177"/>
    </row>
    <row r="792" spans="1:28" ht="15.75" customHeight="1" x14ac:dyDescent="0.2">
      <c r="A792" s="170"/>
      <c r="B792" s="170"/>
      <c r="C792" s="170"/>
      <c r="D792" s="170"/>
      <c r="E792" s="170"/>
      <c r="F792" s="180"/>
      <c r="G792" s="170"/>
      <c r="H792" s="170"/>
      <c r="I792" s="171"/>
      <c r="J792" s="171"/>
      <c r="K792" s="171"/>
      <c r="L792" s="170"/>
      <c r="M792" s="180"/>
      <c r="N792" s="171"/>
      <c r="O792" s="170"/>
      <c r="P792" s="180"/>
      <c r="Q792" s="639"/>
      <c r="R792" s="640"/>
      <c r="S792" s="641"/>
      <c r="T792" s="171"/>
      <c r="U792" s="170"/>
      <c r="V792" s="180"/>
      <c r="W792" s="171"/>
      <c r="X792" s="170"/>
      <c r="Y792" s="180"/>
      <c r="Z792" s="171"/>
      <c r="AA792" s="170"/>
      <c r="AB792" s="177"/>
    </row>
    <row r="793" spans="1:28" ht="15.75" customHeight="1" x14ac:dyDescent="0.2">
      <c r="A793" s="170"/>
      <c r="B793" s="170"/>
      <c r="C793" s="170"/>
      <c r="D793" s="170"/>
      <c r="E793" s="170"/>
      <c r="F793" s="180"/>
      <c r="G793" s="170"/>
      <c r="H793" s="170"/>
      <c r="I793" s="171"/>
      <c r="J793" s="171"/>
      <c r="K793" s="171"/>
      <c r="L793" s="170"/>
      <c r="M793" s="180"/>
      <c r="N793" s="171"/>
      <c r="O793" s="170"/>
      <c r="P793" s="180"/>
      <c r="Q793" s="639"/>
      <c r="R793" s="640"/>
      <c r="S793" s="641"/>
      <c r="T793" s="171"/>
      <c r="U793" s="170"/>
      <c r="V793" s="180"/>
      <c r="W793" s="171"/>
      <c r="X793" s="170"/>
      <c r="Y793" s="180"/>
      <c r="Z793" s="171"/>
      <c r="AA793" s="170"/>
      <c r="AB793" s="177"/>
    </row>
    <row r="794" spans="1:28" ht="15.75" customHeight="1" x14ac:dyDescent="0.2">
      <c r="A794" s="170"/>
      <c r="B794" s="170"/>
      <c r="C794" s="170"/>
      <c r="D794" s="170"/>
      <c r="E794" s="170"/>
      <c r="F794" s="180"/>
      <c r="G794" s="170"/>
      <c r="H794" s="170"/>
      <c r="I794" s="171"/>
      <c r="J794" s="171"/>
      <c r="K794" s="171"/>
      <c r="L794" s="170"/>
      <c r="M794" s="180"/>
      <c r="N794" s="171"/>
      <c r="O794" s="170"/>
      <c r="P794" s="180"/>
      <c r="Q794" s="639"/>
      <c r="R794" s="640"/>
      <c r="S794" s="641"/>
      <c r="T794" s="171"/>
      <c r="U794" s="170"/>
      <c r="V794" s="180"/>
      <c r="W794" s="171"/>
      <c r="X794" s="170"/>
      <c r="Y794" s="180"/>
      <c r="Z794" s="171"/>
      <c r="AA794" s="170"/>
      <c r="AB794" s="177"/>
    </row>
    <row r="795" spans="1:28" ht="15.75" customHeight="1" x14ac:dyDescent="0.2">
      <c r="A795" s="170"/>
      <c r="B795" s="170"/>
      <c r="C795" s="170"/>
      <c r="D795" s="170"/>
      <c r="E795" s="170"/>
      <c r="F795" s="180"/>
      <c r="G795" s="170"/>
      <c r="H795" s="170"/>
      <c r="I795" s="171"/>
      <c r="J795" s="171"/>
      <c r="K795" s="171"/>
      <c r="L795" s="170"/>
      <c r="M795" s="180"/>
      <c r="N795" s="171"/>
      <c r="O795" s="170"/>
      <c r="P795" s="180"/>
      <c r="Q795" s="639"/>
      <c r="R795" s="640"/>
      <c r="S795" s="641"/>
      <c r="T795" s="171"/>
      <c r="U795" s="170"/>
      <c r="V795" s="180"/>
      <c r="W795" s="171"/>
      <c r="X795" s="170"/>
      <c r="Y795" s="180"/>
      <c r="Z795" s="171"/>
      <c r="AA795" s="170"/>
      <c r="AB795" s="177"/>
    </row>
    <row r="796" spans="1:28" ht="15.75" customHeight="1" x14ac:dyDescent="0.2">
      <c r="A796" s="170"/>
      <c r="B796" s="170"/>
      <c r="C796" s="170"/>
      <c r="D796" s="170"/>
      <c r="E796" s="170"/>
      <c r="F796" s="180"/>
      <c r="G796" s="170"/>
      <c r="H796" s="170"/>
      <c r="I796" s="171"/>
      <c r="J796" s="171"/>
      <c r="K796" s="171"/>
      <c r="L796" s="170"/>
      <c r="M796" s="180"/>
      <c r="N796" s="171"/>
      <c r="O796" s="170"/>
      <c r="P796" s="180"/>
      <c r="Q796" s="639"/>
      <c r="R796" s="640"/>
      <c r="S796" s="641"/>
      <c r="T796" s="171"/>
      <c r="U796" s="170"/>
      <c r="V796" s="180"/>
      <c r="W796" s="171"/>
      <c r="X796" s="170"/>
      <c r="Y796" s="180"/>
      <c r="Z796" s="171"/>
      <c r="AA796" s="170"/>
      <c r="AB796" s="177"/>
    </row>
    <row r="797" spans="1:28" ht="15.75" customHeight="1" x14ac:dyDescent="0.2">
      <c r="A797" s="170"/>
      <c r="B797" s="170"/>
      <c r="C797" s="170"/>
      <c r="D797" s="170"/>
      <c r="E797" s="170"/>
      <c r="F797" s="180"/>
      <c r="G797" s="170"/>
      <c r="H797" s="170"/>
      <c r="I797" s="171"/>
      <c r="J797" s="171"/>
      <c r="K797" s="171"/>
      <c r="L797" s="170"/>
      <c r="M797" s="180"/>
      <c r="N797" s="171"/>
      <c r="O797" s="170"/>
      <c r="P797" s="180"/>
      <c r="Q797" s="639"/>
      <c r="R797" s="640"/>
      <c r="S797" s="641"/>
      <c r="T797" s="171"/>
      <c r="U797" s="170"/>
      <c r="V797" s="180"/>
      <c r="W797" s="171"/>
      <c r="X797" s="170"/>
      <c r="Y797" s="180"/>
      <c r="Z797" s="171"/>
      <c r="AA797" s="170"/>
      <c r="AB797" s="177"/>
    </row>
    <row r="798" spans="1:28" ht="15.75" customHeight="1" x14ac:dyDescent="0.2">
      <c r="A798" s="170"/>
      <c r="B798" s="170"/>
      <c r="C798" s="170"/>
      <c r="D798" s="170"/>
      <c r="E798" s="170"/>
      <c r="F798" s="180"/>
      <c r="G798" s="170"/>
      <c r="H798" s="170"/>
      <c r="I798" s="171"/>
      <c r="J798" s="171"/>
      <c r="K798" s="171"/>
      <c r="L798" s="170"/>
      <c r="M798" s="180"/>
      <c r="N798" s="171"/>
      <c r="O798" s="170"/>
      <c r="P798" s="180"/>
      <c r="Q798" s="639"/>
      <c r="R798" s="640"/>
      <c r="S798" s="641"/>
      <c r="T798" s="171"/>
      <c r="U798" s="170"/>
      <c r="V798" s="180"/>
      <c r="W798" s="171"/>
      <c r="X798" s="170"/>
      <c r="Y798" s="180"/>
      <c r="Z798" s="171"/>
      <c r="AA798" s="170"/>
      <c r="AB798" s="177"/>
    </row>
    <row r="799" spans="1:28" ht="15.75" customHeight="1" x14ac:dyDescent="0.2">
      <c r="A799" s="170"/>
      <c r="B799" s="170"/>
      <c r="C799" s="170"/>
      <c r="D799" s="170"/>
      <c r="E799" s="170"/>
      <c r="F799" s="180"/>
      <c r="G799" s="170"/>
      <c r="H799" s="170"/>
      <c r="I799" s="171"/>
      <c r="J799" s="171"/>
      <c r="K799" s="171"/>
      <c r="L799" s="170"/>
      <c r="M799" s="180"/>
      <c r="N799" s="171"/>
      <c r="O799" s="170"/>
      <c r="P799" s="180"/>
      <c r="Q799" s="639"/>
      <c r="R799" s="640"/>
      <c r="S799" s="641"/>
      <c r="T799" s="171"/>
      <c r="U799" s="170"/>
      <c r="V799" s="180"/>
      <c r="W799" s="171"/>
      <c r="X799" s="170"/>
      <c r="Y799" s="180"/>
      <c r="Z799" s="171"/>
      <c r="AA799" s="170"/>
      <c r="AB799" s="177"/>
    </row>
    <row r="800" spans="1:28" ht="15.75" customHeight="1" x14ac:dyDescent="0.2">
      <c r="A800" s="170"/>
      <c r="B800" s="170"/>
      <c r="C800" s="170"/>
      <c r="D800" s="170"/>
      <c r="E800" s="170"/>
      <c r="F800" s="180"/>
      <c r="G800" s="170"/>
      <c r="H800" s="170"/>
      <c r="I800" s="171"/>
      <c r="J800" s="171"/>
      <c r="K800" s="171"/>
      <c r="L800" s="170"/>
      <c r="M800" s="180"/>
      <c r="N800" s="171"/>
      <c r="O800" s="170"/>
      <c r="P800" s="180"/>
      <c r="Q800" s="639"/>
      <c r="R800" s="640"/>
      <c r="S800" s="641"/>
      <c r="T800" s="171"/>
      <c r="U800" s="170"/>
      <c r="V800" s="180"/>
      <c r="W800" s="171"/>
      <c r="X800" s="170"/>
      <c r="Y800" s="180"/>
      <c r="Z800" s="171"/>
      <c r="AA800" s="170"/>
      <c r="AB800" s="177"/>
    </row>
    <row r="801" spans="1:28" ht="15.75" customHeight="1" x14ac:dyDescent="0.2">
      <c r="A801" s="170"/>
      <c r="B801" s="170"/>
      <c r="C801" s="170"/>
      <c r="D801" s="170"/>
      <c r="E801" s="170"/>
      <c r="F801" s="180"/>
      <c r="G801" s="170"/>
      <c r="H801" s="170"/>
      <c r="I801" s="171"/>
      <c r="J801" s="171"/>
      <c r="K801" s="171"/>
      <c r="L801" s="170"/>
      <c r="M801" s="180"/>
      <c r="N801" s="171"/>
      <c r="O801" s="170"/>
      <c r="P801" s="180"/>
      <c r="Q801" s="639"/>
      <c r="R801" s="640"/>
      <c r="S801" s="641"/>
      <c r="T801" s="171"/>
      <c r="U801" s="170"/>
      <c r="V801" s="180"/>
      <c r="W801" s="171"/>
      <c r="X801" s="170"/>
      <c r="Y801" s="180"/>
      <c r="Z801" s="171"/>
      <c r="AA801" s="170"/>
      <c r="AB801" s="177"/>
    </row>
    <row r="802" spans="1:28" ht="15.75" customHeight="1" x14ac:dyDescent="0.2">
      <c r="A802" s="170"/>
      <c r="B802" s="170"/>
      <c r="C802" s="170"/>
      <c r="D802" s="170"/>
      <c r="E802" s="170"/>
      <c r="F802" s="180"/>
      <c r="G802" s="170"/>
      <c r="H802" s="170"/>
      <c r="I802" s="171"/>
      <c r="J802" s="171"/>
      <c r="K802" s="171"/>
      <c r="L802" s="170"/>
      <c r="M802" s="180"/>
      <c r="N802" s="171"/>
      <c r="O802" s="170"/>
      <c r="P802" s="180"/>
      <c r="Q802" s="639"/>
      <c r="R802" s="640"/>
      <c r="S802" s="641"/>
      <c r="T802" s="171"/>
      <c r="U802" s="170"/>
      <c r="V802" s="180"/>
      <c r="W802" s="171"/>
      <c r="X802" s="170"/>
      <c r="Y802" s="180"/>
      <c r="Z802" s="171"/>
      <c r="AA802" s="170"/>
      <c r="AB802" s="177"/>
    </row>
    <row r="803" spans="1:28" ht="15.75" customHeight="1" x14ac:dyDescent="0.2">
      <c r="A803" s="170"/>
      <c r="B803" s="170"/>
      <c r="C803" s="170"/>
      <c r="D803" s="170"/>
      <c r="E803" s="170"/>
      <c r="F803" s="180"/>
      <c r="G803" s="170"/>
      <c r="H803" s="170"/>
      <c r="I803" s="171"/>
      <c r="J803" s="171"/>
      <c r="K803" s="171"/>
      <c r="L803" s="170"/>
      <c r="M803" s="180"/>
      <c r="N803" s="171"/>
      <c r="O803" s="170"/>
      <c r="P803" s="180"/>
      <c r="Q803" s="639"/>
      <c r="R803" s="640"/>
      <c r="S803" s="641"/>
      <c r="T803" s="171"/>
      <c r="U803" s="170"/>
      <c r="V803" s="180"/>
      <c r="W803" s="171"/>
      <c r="X803" s="170"/>
      <c r="Y803" s="180"/>
      <c r="Z803" s="171"/>
      <c r="AA803" s="170"/>
      <c r="AB803" s="177"/>
    </row>
    <row r="804" spans="1:28" ht="15.75" customHeight="1" x14ac:dyDescent="0.2">
      <c r="A804" s="170"/>
      <c r="B804" s="170"/>
      <c r="C804" s="170"/>
      <c r="D804" s="170"/>
      <c r="E804" s="170"/>
      <c r="F804" s="180"/>
      <c r="G804" s="170"/>
      <c r="H804" s="170"/>
      <c r="I804" s="171"/>
      <c r="J804" s="171"/>
      <c r="K804" s="171"/>
      <c r="L804" s="170"/>
      <c r="M804" s="180"/>
      <c r="N804" s="171"/>
      <c r="O804" s="170"/>
      <c r="P804" s="180"/>
      <c r="Q804" s="639"/>
      <c r="R804" s="640"/>
      <c r="S804" s="641"/>
      <c r="T804" s="171"/>
      <c r="U804" s="170"/>
      <c r="V804" s="180"/>
      <c r="W804" s="171"/>
      <c r="X804" s="170"/>
      <c r="Y804" s="180"/>
      <c r="Z804" s="171"/>
      <c r="AA804" s="170"/>
      <c r="AB804" s="177"/>
    </row>
    <row r="805" spans="1:28" ht="15.75" customHeight="1" x14ac:dyDescent="0.2">
      <c r="A805" s="170"/>
      <c r="B805" s="170"/>
      <c r="C805" s="170"/>
      <c r="D805" s="170"/>
      <c r="E805" s="170"/>
      <c r="F805" s="180"/>
      <c r="G805" s="170"/>
      <c r="H805" s="170"/>
      <c r="I805" s="171"/>
      <c r="J805" s="171"/>
      <c r="K805" s="171"/>
      <c r="L805" s="170"/>
      <c r="M805" s="180"/>
      <c r="N805" s="171"/>
      <c r="O805" s="170"/>
      <c r="P805" s="180"/>
      <c r="Q805" s="639"/>
      <c r="R805" s="640"/>
      <c r="S805" s="641"/>
      <c r="T805" s="171"/>
      <c r="U805" s="170"/>
      <c r="V805" s="180"/>
      <c r="W805" s="171"/>
      <c r="X805" s="170"/>
      <c r="Y805" s="180"/>
      <c r="Z805" s="171"/>
      <c r="AA805" s="170"/>
      <c r="AB805" s="177"/>
    </row>
    <row r="806" spans="1:28" ht="15.75" customHeight="1" x14ac:dyDescent="0.2">
      <c r="A806" s="170"/>
      <c r="B806" s="170"/>
      <c r="C806" s="170"/>
      <c r="D806" s="170"/>
      <c r="E806" s="170"/>
      <c r="F806" s="180"/>
      <c r="G806" s="170"/>
      <c r="H806" s="170"/>
      <c r="I806" s="171"/>
      <c r="J806" s="171"/>
      <c r="K806" s="171"/>
      <c r="L806" s="170"/>
      <c r="M806" s="180"/>
      <c r="N806" s="171"/>
      <c r="O806" s="170"/>
      <c r="P806" s="180"/>
      <c r="Q806" s="639"/>
      <c r="R806" s="640"/>
      <c r="S806" s="641"/>
      <c r="T806" s="171"/>
      <c r="U806" s="170"/>
      <c r="V806" s="180"/>
      <c r="W806" s="171"/>
      <c r="X806" s="170"/>
      <c r="Y806" s="180"/>
      <c r="Z806" s="171"/>
      <c r="AA806" s="170"/>
      <c r="AB806" s="177"/>
    </row>
    <row r="807" spans="1:28" ht="15.75" customHeight="1" x14ac:dyDescent="0.2">
      <c r="A807" s="170"/>
      <c r="B807" s="170"/>
      <c r="C807" s="170"/>
      <c r="D807" s="170"/>
      <c r="E807" s="170"/>
      <c r="F807" s="180"/>
      <c r="G807" s="170"/>
      <c r="H807" s="170"/>
      <c r="I807" s="171"/>
      <c r="J807" s="171"/>
      <c r="K807" s="171"/>
      <c r="L807" s="170"/>
      <c r="M807" s="180"/>
      <c r="N807" s="171"/>
      <c r="O807" s="170"/>
      <c r="P807" s="180"/>
      <c r="Q807" s="639"/>
      <c r="R807" s="640"/>
      <c r="S807" s="641"/>
      <c r="T807" s="171"/>
      <c r="U807" s="170"/>
      <c r="V807" s="180"/>
      <c r="W807" s="171"/>
      <c r="X807" s="170"/>
      <c r="Y807" s="180"/>
      <c r="Z807" s="171"/>
      <c r="AA807" s="170"/>
      <c r="AB807" s="177"/>
    </row>
    <row r="808" spans="1:28" ht="15.75" customHeight="1" x14ac:dyDescent="0.2">
      <c r="A808" s="170"/>
      <c r="B808" s="170"/>
      <c r="C808" s="170"/>
      <c r="D808" s="170"/>
      <c r="E808" s="170"/>
      <c r="F808" s="180"/>
      <c r="G808" s="170"/>
      <c r="H808" s="170"/>
      <c r="I808" s="171"/>
      <c r="J808" s="171"/>
      <c r="K808" s="171"/>
      <c r="L808" s="170"/>
      <c r="M808" s="180"/>
      <c r="N808" s="171"/>
      <c r="O808" s="170"/>
      <c r="P808" s="180"/>
      <c r="Q808" s="639"/>
      <c r="R808" s="640"/>
      <c r="S808" s="641"/>
      <c r="T808" s="171"/>
      <c r="U808" s="170"/>
      <c r="V808" s="180"/>
      <c r="W808" s="171"/>
      <c r="X808" s="170"/>
      <c r="Y808" s="180"/>
      <c r="Z808" s="171"/>
      <c r="AA808" s="170"/>
      <c r="AB808" s="177"/>
    </row>
    <row r="809" spans="1:28" ht="15.75" customHeight="1" x14ac:dyDescent="0.2">
      <c r="A809" s="170"/>
      <c r="B809" s="170"/>
      <c r="C809" s="170"/>
      <c r="D809" s="170"/>
      <c r="E809" s="170"/>
      <c r="F809" s="180"/>
      <c r="G809" s="170"/>
      <c r="H809" s="170"/>
      <c r="I809" s="171"/>
      <c r="J809" s="171"/>
      <c r="K809" s="171"/>
      <c r="L809" s="170"/>
      <c r="M809" s="180"/>
      <c r="N809" s="171"/>
      <c r="O809" s="170"/>
      <c r="P809" s="180"/>
      <c r="Q809" s="639"/>
      <c r="R809" s="640"/>
      <c r="S809" s="641"/>
      <c r="T809" s="171"/>
      <c r="U809" s="170"/>
      <c r="V809" s="180"/>
      <c r="W809" s="171"/>
      <c r="X809" s="170"/>
      <c r="Y809" s="180"/>
      <c r="Z809" s="171"/>
      <c r="AA809" s="170"/>
      <c r="AB809" s="177"/>
    </row>
    <row r="810" spans="1:28" ht="15.75" customHeight="1" x14ac:dyDescent="0.2">
      <c r="A810" s="170"/>
      <c r="B810" s="170"/>
      <c r="C810" s="170"/>
      <c r="D810" s="170"/>
      <c r="E810" s="170"/>
      <c r="F810" s="180"/>
      <c r="G810" s="170"/>
      <c r="H810" s="170"/>
      <c r="I810" s="171"/>
      <c r="J810" s="171"/>
      <c r="K810" s="171"/>
      <c r="L810" s="170"/>
      <c r="M810" s="180"/>
      <c r="N810" s="171"/>
      <c r="O810" s="170"/>
      <c r="P810" s="180"/>
      <c r="Q810" s="639"/>
      <c r="R810" s="640"/>
      <c r="S810" s="641"/>
      <c r="T810" s="171"/>
      <c r="U810" s="170"/>
      <c r="V810" s="180"/>
      <c r="W810" s="171"/>
      <c r="X810" s="170"/>
      <c r="Y810" s="180"/>
      <c r="Z810" s="171"/>
      <c r="AA810" s="170"/>
      <c r="AB810" s="177"/>
    </row>
    <row r="811" spans="1:28" ht="15.75" customHeight="1" x14ac:dyDescent="0.2">
      <c r="A811" s="170"/>
      <c r="B811" s="170"/>
      <c r="C811" s="170"/>
      <c r="D811" s="170"/>
      <c r="E811" s="170"/>
      <c r="F811" s="180"/>
      <c r="G811" s="170"/>
      <c r="H811" s="170"/>
      <c r="I811" s="171"/>
      <c r="J811" s="171"/>
      <c r="K811" s="171"/>
      <c r="L811" s="170"/>
      <c r="M811" s="180"/>
      <c r="N811" s="171"/>
      <c r="O811" s="170"/>
      <c r="P811" s="180"/>
      <c r="Q811" s="639"/>
      <c r="R811" s="640"/>
      <c r="S811" s="641"/>
      <c r="T811" s="171"/>
      <c r="U811" s="170"/>
      <c r="V811" s="180"/>
      <c r="W811" s="171"/>
      <c r="X811" s="170"/>
      <c r="Y811" s="180"/>
      <c r="Z811" s="171"/>
      <c r="AA811" s="170"/>
      <c r="AB811" s="177"/>
    </row>
    <row r="812" spans="1:28" ht="15.75" customHeight="1" x14ac:dyDescent="0.2">
      <c r="A812" s="170"/>
      <c r="B812" s="170"/>
      <c r="C812" s="170"/>
      <c r="D812" s="170"/>
      <c r="E812" s="170"/>
      <c r="F812" s="180"/>
      <c r="G812" s="170"/>
      <c r="H812" s="170"/>
      <c r="I812" s="171"/>
      <c r="J812" s="171"/>
      <c r="K812" s="171"/>
      <c r="L812" s="170"/>
      <c r="M812" s="180"/>
      <c r="N812" s="171"/>
      <c r="O812" s="170"/>
      <c r="P812" s="180"/>
      <c r="Q812" s="639"/>
      <c r="R812" s="640"/>
      <c r="S812" s="641"/>
      <c r="T812" s="171"/>
      <c r="U812" s="170"/>
      <c r="V812" s="180"/>
      <c r="W812" s="171"/>
      <c r="X812" s="170"/>
      <c r="Y812" s="180"/>
      <c r="Z812" s="171"/>
      <c r="AA812" s="170"/>
      <c r="AB812" s="177"/>
    </row>
    <row r="813" spans="1:28" ht="15.75" customHeight="1" x14ac:dyDescent="0.2">
      <c r="A813" s="170"/>
      <c r="B813" s="170"/>
      <c r="C813" s="170"/>
      <c r="D813" s="170"/>
      <c r="E813" s="170"/>
      <c r="F813" s="180"/>
      <c r="G813" s="170"/>
      <c r="H813" s="170"/>
      <c r="I813" s="171"/>
      <c r="J813" s="171"/>
      <c r="K813" s="171"/>
      <c r="L813" s="170"/>
      <c r="M813" s="180"/>
      <c r="N813" s="171"/>
      <c r="O813" s="170"/>
      <c r="P813" s="180"/>
      <c r="Q813" s="639"/>
      <c r="R813" s="640"/>
      <c r="S813" s="641"/>
      <c r="T813" s="171"/>
      <c r="U813" s="170"/>
      <c r="V813" s="180"/>
      <c r="W813" s="171"/>
      <c r="X813" s="170"/>
      <c r="Y813" s="180"/>
      <c r="Z813" s="171"/>
      <c r="AA813" s="170"/>
      <c r="AB813" s="177"/>
    </row>
    <row r="814" spans="1:28" ht="15.75" customHeight="1" x14ac:dyDescent="0.2">
      <c r="A814" s="170"/>
      <c r="B814" s="170"/>
      <c r="C814" s="170"/>
      <c r="D814" s="170"/>
      <c r="E814" s="170"/>
      <c r="F814" s="180"/>
      <c r="G814" s="170"/>
      <c r="H814" s="170"/>
      <c r="I814" s="171"/>
      <c r="J814" s="171"/>
      <c r="K814" s="171"/>
      <c r="L814" s="170"/>
      <c r="M814" s="180"/>
      <c r="N814" s="171"/>
      <c r="O814" s="170"/>
      <c r="P814" s="180"/>
      <c r="Q814" s="639"/>
      <c r="R814" s="640"/>
      <c r="S814" s="641"/>
      <c r="T814" s="171"/>
      <c r="U814" s="170"/>
      <c r="V814" s="180"/>
      <c r="W814" s="171"/>
      <c r="X814" s="170"/>
      <c r="Y814" s="180"/>
      <c r="Z814" s="171"/>
      <c r="AA814" s="170"/>
      <c r="AB814" s="177"/>
    </row>
    <row r="815" spans="1:28" ht="15.75" customHeight="1" x14ac:dyDescent="0.2">
      <c r="A815" s="170"/>
      <c r="B815" s="170"/>
      <c r="C815" s="170"/>
      <c r="D815" s="170"/>
      <c r="E815" s="170"/>
      <c r="F815" s="180"/>
      <c r="G815" s="170"/>
      <c r="H815" s="170"/>
      <c r="I815" s="171"/>
      <c r="J815" s="171"/>
      <c r="K815" s="171"/>
      <c r="L815" s="170"/>
      <c r="M815" s="180"/>
      <c r="N815" s="171"/>
      <c r="O815" s="170"/>
      <c r="P815" s="180"/>
      <c r="Q815" s="639"/>
      <c r="R815" s="640"/>
      <c r="S815" s="641"/>
      <c r="T815" s="171"/>
      <c r="U815" s="170"/>
      <c r="V815" s="180"/>
      <c r="W815" s="171"/>
      <c r="X815" s="170"/>
      <c r="Y815" s="180"/>
      <c r="Z815" s="171"/>
      <c r="AA815" s="170"/>
      <c r="AB815" s="177"/>
    </row>
    <row r="816" spans="1:28" ht="15.75" customHeight="1" x14ac:dyDescent="0.2">
      <c r="A816" s="170"/>
      <c r="B816" s="170"/>
      <c r="C816" s="170"/>
      <c r="D816" s="170"/>
      <c r="E816" s="170"/>
      <c r="F816" s="180"/>
      <c r="G816" s="170"/>
      <c r="H816" s="170"/>
      <c r="I816" s="171"/>
      <c r="J816" s="171"/>
      <c r="K816" s="171"/>
      <c r="L816" s="170"/>
      <c r="M816" s="180"/>
      <c r="N816" s="171"/>
      <c r="O816" s="170"/>
      <c r="P816" s="180"/>
      <c r="Q816" s="639"/>
      <c r="R816" s="640"/>
      <c r="S816" s="641"/>
      <c r="T816" s="171"/>
      <c r="U816" s="170"/>
      <c r="V816" s="180"/>
      <c r="W816" s="171"/>
      <c r="X816" s="170"/>
      <c r="Y816" s="180"/>
      <c r="Z816" s="171"/>
      <c r="AA816" s="170"/>
      <c r="AB816" s="177"/>
    </row>
    <row r="817" spans="1:28" ht="15.75" customHeight="1" x14ac:dyDescent="0.2">
      <c r="A817" s="170"/>
      <c r="B817" s="170"/>
      <c r="C817" s="170"/>
      <c r="D817" s="170"/>
      <c r="E817" s="170"/>
      <c r="F817" s="180"/>
      <c r="G817" s="170"/>
      <c r="H817" s="170"/>
      <c r="I817" s="171"/>
      <c r="J817" s="171"/>
      <c r="K817" s="171"/>
      <c r="L817" s="170"/>
      <c r="M817" s="180"/>
      <c r="N817" s="171"/>
      <c r="O817" s="170"/>
      <c r="P817" s="180"/>
      <c r="Q817" s="639"/>
      <c r="R817" s="640"/>
      <c r="S817" s="641"/>
      <c r="T817" s="171"/>
      <c r="U817" s="170"/>
      <c r="V817" s="180"/>
      <c r="W817" s="171"/>
      <c r="X817" s="170"/>
      <c r="Y817" s="180"/>
      <c r="Z817" s="171"/>
      <c r="AA817" s="170"/>
      <c r="AB817" s="177"/>
    </row>
    <row r="818" spans="1:28" ht="15.75" customHeight="1" x14ac:dyDescent="0.2">
      <c r="A818" s="170"/>
      <c r="B818" s="170"/>
      <c r="C818" s="170"/>
      <c r="D818" s="170"/>
      <c r="E818" s="170"/>
      <c r="F818" s="180"/>
      <c r="G818" s="170"/>
      <c r="H818" s="170"/>
      <c r="I818" s="171"/>
      <c r="J818" s="171"/>
      <c r="K818" s="171"/>
      <c r="L818" s="170"/>
      <c r="M818" s="180"/>
      <c r="N818" s="171"/>
      <c r="O818" s="170"/>
      <c r="P818" s="180"/>
      <c r="Q818" s="639"/>
      <c r="R818" s="640"/>
      <c r="S818" s="641"/>
      <c r="T818" s="171"/>
      <c r="U818" s="170"/>
      <c r="V818" s="180"/>
      <c r="W818" s="171"/>
      <c r="X818" s="170"/>
      <c r="Y818" s="180"/>
      <c r="Z818" s="171"/>
      <c r="AA818" s="170"/>
      <c r="AB818" s="177"/>
    </row>
    <row r="819" spans="1:28" ht="15.75" customHeight="1" x14ac:dyDescent="0.2">
      <c r="A819" s="170"/>
      <c r="B819" s="170"/>
      <c r="C819" s="170"/>
      <c r="D819" s="170"/>
      <c r="E819" s="170"/>
      <c r="F819" s="180"/>
      <c r="G819" s="170"/>
      <c r="H819" s="170"/>
      <c r="I819" s="171"/>
      <c r="J819" s="171"/>
      <c r="K819" s="171"/>
      <c r="L819" s="170"/>
      <c r="M819" s="180"/>
      <c r="N819" s="171"/>
      <c r="O819" s="170"/>
      <c r="P819" s="180"/>
      <c r="Q819" s="639"/>
      <c r="R819" s="640"/>
      <c r="S819" s="641"/>
      <c r="T819" s="171"/>
      <c r="U819" s="170"/>
      <c r="V819" s="180"/>
      <c r="W819" s="171"/>
      <c r="X819" s="170"/>
      <c r="Y819" s="180"/>
      <c r="Z819" s="171"/>
      <c r="AA819" s="170"/>
      <c r="AB819" s="177"/>
    </row>
    <row r="820" spans="1:28" ht="15.75" customHeight="1" x14ac:dyDescent="0.2">
      <c r="A820" s="170"/>
      <c r="B820" s="170"/>
      <c r="C820" s="170"/>
      <c r="D820" s="170"/>
      <c r="E820" s="170"/>
      <c r="F820" s="180"/>
      <c r="G820" s="170"/>
      <c r="H820" s="170"/>
      <c r="I820" s="171"/>
      <c r="J820" s="171"/>
      <c r="K820" s="171"/>
      <c r="L820" s="170"/>
      <c r="M820" s="180"/>
      <c r="N820" s="171"/>
      <c r="O820" s="170"/>
      <c r="P820" s="180"/>
      <c r="Q820" s="639"/>
      <c r="R820" s="640"/>
      <c r="S820" s="641"/>
      <c r="T820" s="171"/>
      <c r="U820" s="170"/>
      <c r="V820" s="180"/>
      <c r="W820" s="171"/>
      <c r="X820" s="170"/>
      <c r="Y820" s="180"/>
      <c r="Z820" s="171"/>
      <c r="AA820" s="170"/>
      <c r="AB820" s="177"/>
    </row>
    <row r="821" spans="1:28" ht="15.75" customHeight="1" x14ac:dyDescent="0.2">
      <c r="A821" s="170"/>
      <c r="B821" s="170"/>
      <c r="C821" s="170"/>
      <c r="D821" s="170"/>
      <c r="E821" s="170"/>
      <c r="F821" s="180"/>
      <c r="G821" s="170"/>
      <c r="H821" s="170"/>
      <c r="I821" s="171"/>
      <c r="J821" s="171"/>
      <c r="K821" s="171"/>
      <c r="L821" s="170"/>
      <c r="M821" s="180"/>
      <c r="N821" s="171"/>
      <c r="O821" s="170"/>
      <c r="P821" s="180"/>
      <c r="Q821" s="639"/>
      <c r="R821" s="640"/>
      <c r="S821" s="641"/>
      <c r="T821" s="171"/>
      <c r="U821" s="170"/>
      <c r="V821" s="180"/>
      <c r="W821" s="171"/>
      <c r="X821" s="170"/>
      <c r="Y821" s="180"/>
      <c r="Z821" s="171"/>
      <c r="AA821" s="170"/>
      <c r="AB821" s="177"/>
    </row>
    <row r="822" spans="1:28" ht="15.75" customHeight="1" x14ac:dyDescent="0.2">
      <c r="A822" s="170"/>
      <c r="B822" s="170"/>
      <c r="C822" s="170"/>
      <c r="D822" s="170"/>
      <c r="E822" s="170"/>
      <c r="F822" s="180"/>
      <c r="G822" s="170"/>
      <c r="H822" s="170"/>
      <c r="I822" s="171"/>
      <c r="J822" s="171"/>
      <c r="K822" s="171"/>
      <c r="L822" s="170"/>
      <c r="M822" s="180"/>
      <c r="N822" s="171"/>
      <c r="O822" s="170"/>
      <c r="P822" s="180"/>
      <c r="Q822" s="639"/>
      <c r="R822" s="640"/>
      <c r="S822" s="641"/>
      <c r="T822" s="171"/>
      <c r="U822" s="170"/>
      <c r="V822" s="180"/>
      <c r="W822" s="171"/>
      <c r="X822" s="170"/>
      <c r="Y822" s="180"/>
      <c r="Z822" s="171"/>
      <c r="AA822" s="170"/>
      <c r="AB822" s="177"/>
    </row>
    <row r="823" spans="1:28" ht="15.75" customHeight="1" x14ac:dyDescent="0.2">
      <c r="A823" s="170"/>
      <c r="B823" s="170"/>
      <c r="C823" s="170"/>
      <c r="D823" s="170"/>
      <c r="E823" s="170"/>
      <c r="F823" s="180"/>
      <c r="G823" s="170"/>
      <c r="H823" s="170"/>
      <c r="I823" s="171"/>
      <c r="J823" s="171"/>
      <c r="K823" s="171"/>
      <c r="L823" s="170"/>
      <c r="M823" s="180"/>
      <c r="N823" s="171"/>
      <c r="O823" s="170"/>
      <c r="P823" s="180"/>
      <c r="Q823" s="639"/>
      <c r="R823" s="640"/>
      <c r="S823" s="641"/>
      <c r="T823" s="171"/>
      <c r="U823" s="170"/>
      <c r="V823" s="180"/>
      <c r="W823" s="171"/>
      <c r="X823" s="170"/>
      <c r="Y823" s="180"/>
      <c r="Z823" s="171"/>
      <c r="AA823" s="170"/>
      <c r="AB823" s="177"/>
    </row>
    <row r="824" spans="1:28" ht="15.75" customHeight="1" x14ac:dyDescent="0.2">
      <c r="A824" s="170"/>
      <c r="B824" s="170"/>
      <c r="C824" s="170"/>
      <c r="D824" s="170"/>
      <c r="E824" s="170"/>
      <c r="F824" s="180"/>
      <c r="G824" s="170"/>
      <c r="H824" s="170"/>
      <c r="I824" s="171"/>
      <c r="J824" s="171"/>
      <c r="K824" s="171"/>
      <c r="L824" s="170"/>
      <c r="M824" s="180"/>
      <c r="N824" s="171"/>
      <c r="O824" s="170"/>
      <c r="P824" s="180"/>
      <c r="Q824" s="639"/>
      <c r="R824" s="640"/>
      <c r="S824" s="641"/>
      <c r="T824" s="171"/>
      <c r="U824" s="170"/>
      <c r="V824" s="180"/>
      <c r="W824" s="171"/>
      <c r="X824" s="170"/>
      <c r="Y824" s="180"/>
      <c r="Z824" s="171"/>
      <c r="AA824" s="170"/>
      <c r="AB824" s="177"/>
    </row>
    <row r="825" spans="1:28" ht="15.75" customHeight="1" x14ac:dyDescent="0.2">
      <c r="A825" s="170"/>
      <c r="B825" s="170"/>
      <c r="C825" s="170"/>
      <c r="D825" s="170"/>
      <c r="E825" s="170"/>
      <c r="F825" s="180"/>
      <c r="G825" s="170"/>
      <c r="H825" s="170"/>
      <c r="I825" s="171"/>
      <c r="J825" s="171"/>
      <c r="K825" s="171"/>
      <c r="L825" s="170"/>
      <c r="M825" s="180"/>
      <c r="N825" s="171"/>
      <c r="O825" s="170"/>
      <c r="P825" s="180"/>
      <c r="Q825" s="639"/>
      <c r="R825" s="640"/>
      <c r="S825" s="641"/>
      <c r="T825" s="171"/>
      <c r="U825" s="170"/>
      <c r="V825" s="180"/>
      <c r="W825" s="171"/>
      <c r="X825" s="170"/>
      <c r="Y825" s="180"/>
      <c r="Z825" s="171"/>
      <c r="AA825" s="170"/>
      <c r="AB825" s="177"/>
    </row>
    <row r="826" spans="1:28" ht="15.75" customHeight="1" x14ac:dyDescent="0.2">
      <c r="A826" s="170"/>
      <c r="B826" s="170"/>
      <c r="C826" s="170"/>
      <c r="D826" s="170"/>
      <c r="E826" s="170"/>
      <c r="F826" s="180"/>
      <c r="G826" s="170"/>
      <c r="H826" s="170"/>
      <c r="I826" s="171"/>
      <c r="J826" s="171"/>
      <c r="K826" s="171"/>
      <c r="L826" s="170"/>
      <c r="M826" s="180"/>
      <c r="N826" s="171"/>
      <c r="O826" s="170"/>
      <c r="P826" s="180"/>
      <c r="Q826" s="639"/>
      <c r="R826" s="640"/>
      <c r="S826" s="641"/>
      <c r="T826" s="171"/>
      <c r="U826" s="170"/>
      <c r="V826" s="180"/>
      <c r="W826" s="171"/>
      <c r="X826" s="170"/>
      <c r="Y826" s="180"/>
      <c r="Z826" s="171"/>
      <c r="AA826" s="170"/>
      <c r="AB826" s="177"/>
    </row>
    <row r="827" spans="1:28" ht="15.75" customHeight="1" x14ac:dyDescent="0.2">
      <c r="A827" s="170"/>
      <c r="B827" s="170"/>
      <c r="C827" s="170"/>
      <c r="D827" s="170"/>
      <c r="E827" s="170"/>
      <c r="F827" s="180"/>
      <c r="G827" s="170"/>
      <c r="H827" s="170"/>
      <c r="I827" s="171"/>
      <c r="J827" s="171"/>
      <c r="K827" s="171"/>
      <c r="L827" s="170"/>
      <c r="M827" s="180"/>
      <c r="N827" s="171"/>
      <c r="O827" s="170"/>
      <c r="P827" s="180"/>
      <c r="Q827" s="639"/>
      <c r="R827" s="640"/>
      <c r="S827" s="641"/>
      <c r="T827" s="171"/>
      <c r="U827" s="170"/>
      <c r="V827" s="180"/>
      <c r="W827" s="171"/>
      <c r="X827" s="170"/>
      <c r="Y827" s="180"/>
      <c r="Z827" s="171"/>
      <c r="AA827" s="170"/>
      <c r="AB827" s="177"/>
    </row>
    <row r="828" spans="1:28" ht="15.75" customHeight="1" x14ac:dyDescent="0.2">
      <c r="A828" s="170"/>
      <c r="B828" s="170"/>
      <c r="C828" s="170"/>
      <c r="D828" s="170"/>
      <c r="E828" s="170"/>
      <c r="F828" s="180"/>
      <c r="G828" s="170"/>
      <c r="H828" s="170"/>
      <c r="I828" s="171"/>
      <c r="J828" s="171"/>
      <c r="K828" s="171"/>
      <c r="L828" s="170"/>
      <c r="M828" s="180"/>
      <c r="N828" s="171"/>
      <c r="O828" s="170"/>
      <c r="P828" s="180"/>
      <c r="Q828" s="639"/>
      <c r="R828" s="640"/>
      <c r="S828" s="641"/>
      <c r="T828" s="171"/>
      <c r="U828" s="170"/>
      <c r="V828" s="180"/>
      <c r="W828" s="171"/>
      <c r="X828" s="170"/>
      <c r="Y828" s="180"/>
      <c r="Z828" s="171"/>
      <c r="AA828" s="170"/>
      <c r="AB828" s="177"/>
    </row>
    <row r="829" spans="1:28" ht="15.75" customHeight="1" x14ac:dyDescent="0.2">
      <c r="A829" s="170"/>
      <c r="B829" s="170"/>
      <c r="C829" s="170"/>
      <c r="D829" s="170"/>
      <c r="E829" s="170"/>
      <c r="F829" s="180"/>
      <c r="G829" s="170"/>
      <c r="H829" s="170"/>
      <c r="I829" s="171"/>
      <c r="J829" s="171"/>
      <c r="K829" s="171"/>
      <c r="L829" s="170"/>
      <c r="M829" s="180"/>
      <c r="N829" s="171"/>
      <c r="O829" s="170"/>
      <c r="P829" s="180"/>
      <c r="Q829" s="639"/>
      <c r="R829" s="640"/>
      <c r="S829" s="641"/>
      <c r="T829" s="171"/>
      <c r="U829" s="170"/>
      <c r="V829" s="180"/>
      <c r="W829" s="171"/>
      <c r="X829" s="170"/>
      <c r="Y829" s="180"/>
      <c r="Z829" s="171"/>
      <c r="AA829" s="170"/>
      <c r="AB829" s="177"/>
    </row>
    <row r="830" spans="1:28" ht="15.75" customHeight="1" x14ac:dyDescent="0.2">
      <c r="A830" s="170"/>
      <c r="B830" s="170"/>
      <c r="C830" s="170"/>
      <c r="D830" s="170"/>
      <c r="E830" s="170"/>
      <c r="F830" s="180"/>
      <c r="G830" s="170"/>
      <c r="H830" s="170"/>
      <c r="I830" s="171"/>
      <c r="J830" s="171"/>
      <c r="K830" s="171"/>
      <c r="L830" s="170"/>
      <c r="M830" s="180"/>
      <c r="N830" s="171"/>
      <c r="O830" s="170"/>
      <c r="P830" s="180"/>
      <c r="Q830" s="639"/>
      <c r="R830" s="640"/>
      <c r="S830" s="641"/>
      <c r="T830" s="171"/>
      <c r="U830" s="170"/>
      <c r="V830" s="180"/>
      <c r="W830" s="171"/>
      <c r="X830" s="170"/>
      <c r="Y830" s="180"/>
      <c r="Z830" s="171"/>
      <c r="AA830" s="170"/>
      <c r="AB830" s="177"/>
    </row>
    <row r="831" spans="1:28" ht="15.75" customHeight="1" x14ac:dyDescent="0.2">
      <c r="A831" s="170"/>
      <c r="B831" s="170"/>
      <c r="C831" s="170"/>
      <c r="D831" s="170"/>
      <c r="E831" s="170"/>
      <c r="F831" s="180"/>
      <c r="G831" s="170"/>
      <c r="H831" s="170"/>
      <c r="I831" s="171"/>
      <c r="J831" s="171"/>
      <c r="K831" s="171"/>
      <c r="L831" s="170"/>
      <c r="M831" s="180"/>
      <c r="N831" s="171"/>
      <c r="O831" s="170"/>
      <c r="P831" s="180"/>
      <c r="Q831" s="639"/>
      <c r="R831" s="640"/>
      <c r="S831" s="641"/>
      <c r="T831" s="171"/>
      <c r="U831" s="170"/>
      <c r="V831" s="180"/>
      <c r="W831" s="171"/>
      <c r="X831" s="170"/>
      <c r="Y831" s="180"/>
      <c r="Z831" s="171"/>
      <c r="AA831" s="170"/>
      <c r="AB831" s="177"/>
    </row>
    <row r="832" spans="1:28" ht="15.75" customHeight="1" x14ac:dyDescent="0.2">
      <c r="A832" s="170"/>
      <c r="B832" s="170"/>
      <c r="C832" s="170"/>
      <c r="D832" s="170"/>
      <c r="E832" s="170"/>
      <c r="F832" s="180"/>
      <c r="G832" s="170"/>
      <c r="H832" s="170"/>
      <c r="I832" s="171"/>
      <c r="J832" s="171"/>
      <c r="K832" s="171"/>
      <c r="L832" s="170"/>
      <c r="M832" s="180"/>
      <c r="N832" s="171"/>
      <c r="O832" s="170"/>
      <c r="P832" s="180"/>
      <c r="Q832" s="639"/>
      <c r="R832" s="640"/>
      <c r="S832" s="641"/>
      <c r="T832" s="171"/>
      <c r="U832" s="170"/>
      <c r="V832" s="180"/>
      <c r="W832" s="171"/>
      <c r="X832" s="170"/>
      <c r="Y832" s="180"/>
      <c r="Z832" s="171"/>
      <c r="AA832" s="170"/>
      <c r="AB832" s="177"/>
    </row>
    <row r="833" spans="1:28" ht="15.75" customHeight="1" x14ac:dyDescent="0.2">
      <c r="A833" s="170"/>
      <c r="B833" s="170"/>
      <c r="C833" s="170"/>
      <c r="D833" s="170"/>
      <c r="E833" s="170"/>
      <c r="F833" s="180"/>
      <c r="G833" s="170"/>
      <c r="H833" s="170"/>
      <c r="I833" s="171"/>
      <c r="J833" s="171"/>
      <c r="K833" s="171"/>
      <c r="L833" s="170"/>
      <c r="M833" s="180"/>
      <c r="N833" s="171"/>
      <c r="O833" s="170"/>
      <c r="P833" s="180"/>
      <c r="Q833" s="639"/>
      <c r="R833" s="640"/>
      <c r="S833" s="641"/>
      <c r="T833" s="171"/>
      <c r="U833" s="170"/>
      <c r="V833" s="180"/>
      <c r="W833" s="171"/>
      <c r="X833" s="170"/>
      <c r="Y833" s="180"/>
      <c r="Z833" s="171"/>
      <c r="AA833" s="170"/>
      <c r="AB833" s="177"/>
    </row>
    <row r="834" spans="1:28" ht="15.75" customHeight="1" x14ac:dyDescent="0.2">
      <c r="A834" s="170"/>
      <c r="B834" s="170"/>
      <c r="C834" s="170"/>
      <c r="D834" s="170"/>
      <c r="E834" s="170"/>
      <c r="F834" s="180"/>
      <c r="G834" s="170"/>
      <c r="H834" s="170"/>
      <c r="I834" s="171"/>
      <c r="J834" s="171"/>
      <c r="K834" s="171"/>
      <c r="L834" s="170"/>
      <c r="M834" s="180"/>
      <c r="N834" s="171"/>
      <c r="O834" s="170"/>
      <c r="P834" s="180"/>
      <c r="Q834" s="639"/>
      <c r="R834" s="640"/>
      <c r="S834" s="641"/>
      <c r="T834" s="171"/>
      <c r="U834" s="170"/>
      <c r="V834" s="180"/>
      <c r="W834" s="171"/>
      <c r="X834" s="170"/>
      <c r="Y834" s="180"/>
      <c r="Z834" s="171"/>
      <c r="AA834" s="170"/>
      <c r="AB834" s="177"/>
    </row>
    <row r="835" spans="1:28" ht="15.75" customHeight="1" x14ac:dyDescent="0.2">
      <c r="A835" s="170"/>
      <c r="B835" s="170"/>
      <c r="C835" s="170"/>
      <c r="D835" s="170"/>
      <c r="E835" s="170"/>
      <c r="F835" s="180"/>
      <c r="G835" s="170"/>
      <c r="H835" s="170"/>
      <c r="I835" s="171"/>
      <c r="J835" s="171"/>
      <c r="K835" s="171"/>
      <c r="L835" s="170"/>
      <c r="M835" s="180"/>
      <c r="N835" s="171"/>
      <c r="O835" s="170"/>
      <c r="P835" s="180"/>
      <c r="Q835" s="639"/>
      <c r="R835" s="640"/>
      <c r="S835" s="641"/>
      <c r="T835" s="171"/>
      <c r="U835" s="170"/>
      <c r="V835" s="180"/>
      <c r="W835" s="171"/>
      <c r="X835" s="170"/>
      <c r="Y835" s="180"/>
      <c r="Z835" s="171"/>
      <c r="AA835" s="170"/>
      <c r="AB835" s="177"/>
    </row>
    <row r="836" spans="1:28" ht="15.75" customHeight="1" x14ac:dyDescent="0.2">
      <c r="A836" s="170"/>
      <c r="B836" s="170"/>
      <c r="C836" s="170"/>
      <c r="D836" s="170"/>
      <c r="E836" s="170"/>
      <c r="F836" s="180"/>
      <c r="G836" s="170"/>
      <c r="H836" s="170"/>
      <c r="I836" s="171"/>
      <c r="J836" s="171"/>
      <c r="K836" s="171"/>
      <c r="L836" s="170"/>
      <c r="M836" s="180"/>
      <c r="N836" s="171"/>
      <c r="O836" s="170"/>
      <c r="P836" s="180"/>
      <c r="Q836" s="639"/>
      <c r="R836" s="640"/>
      <c r="S836" s="641"/>
      <c r="T836" s="171"/>
      <c r="U836" s="170"/>
      <c r="V836" s="180"/>
      <c r="W836" s="171"/>
      <c r="X836" s="170"/>
      <c r="Y836" s="180"/>
      <c r="Z836" s="171"/>
      <c r="AA836" s="170"/>
      <c r="AB836" s="177"/>
    </row>
    <row r="837" spans="1:28" ht="15.75" customHeight="1" x14ac:dyDescent="0.2">
      <c r="A837" s="170"/>
      <c r="B837" s="170"/>
      <c r="C837" s="170"/>
      <c r="D837" s="170"/>
      <c r="E837" s="170"/>
      <c r="F837" s="180"/>
      <c r="G837" s="170"/>
      <c r="H837" s="170"/>
      <c r="I837" s="171"/>
      <c r="J837" s="171"/>
      <c r="K837" s="171"/>
      <c r="L837" s="170"/>
      <c r="M837" s="180"/>
      <c r="N837" s="171"/>
      <c r="O837" s="170"/>
      <c r="P837" s="180"/>
      <c r="Q837" s="639"/>
      <c r="R837" s="640"/>
      <c r="S837" s="641"/>
      <c r="T837" s="171"/>
      <c r="U837" s="170"/>
      <c r="V837" s="180"/>
      <c r="W837" s="171"/>
      <c r="X837" s="170"/>
      <c r="Y837" s="180"/>
      <c r="Z837" s="171"/>
      <c r="AA837" s="170"/>
      <c r="AB837" s="177"/>
    </row>
    <row r="838" spans="1:28" ht="15.75" customHeight="1" x14ac:dyDescent="0.2">
      <c r="A838" s="170"/>
      <c r="B838" s="170"/>
      <c r="C838" s="170"/>
      <c r="D838" s="170"/>
      <c r="E838" s="170"/>
      <c r="F838" s="180"/>
      <c r="G838" s="170"/>
      <c r="H838" s="170"/>
      <c r="I838" s="171"/>
      <c r="J838" s="171"/>
      <c r="K838" s="171"/>
      <c r="L838" s="170"/>
      <c r="M838" s="180"/>
      <c r="N838" s="171"/>
      <c r="O838" s="170"/>
      <c r="P838" s="180"/>
      <c r="Q838" s="639"/>
      <c r="R838" s="640"/>
      <c r="S838" s="641"/>
      <c r="T838" s="171"/>
      <c r="U838" s="170"/>
      <c r="V838" s="180"/>
      <c r="W838" s="171"/>
      <c r="X838" s="170"/>
      <c r="Y838" s="180"/>
      <c r="Z838" s="171"/>
      <c r="AA838" s="170"/>
      <c r="AB838" s="177"/>
    </row>
    <row r="839" spans="1:28" ht="15.75" customHeight="1" x14ac:dyDescent="0.2">
      <c r="A839" s="170"/>
      <c r="B839" s="170"/>
      <c r="C839" s="170"/>
      <c r="D839" s="170"/>
      <c r="E839" s="170"/>
      <c r="F839" s="180"/>
      <c r="G839" s="170"/>
      <c r="H839" s="170"/>
      <c r="I839" s="171"/>
      <c r="J839" s="171"/>
      <c r="K839" s="171"/>
      <c r="L839" s="170"/>
      <c r="M839" s="180"/>
      <c r="N839" s="171"/>
      <c r="O839" s="170"/>
      <c r="P839" s="180"/>
      <c r="Q839" s="639"/>
      <c r="R839" s="640"/>
      <c r="S839" s="641"/>
      <c r="T839" s="171"/>
      <c r="U839" s="170"/>
      <c r="V839" s="180"/>
      <c r="W839" s="171"/>
      <c r="X839" s="170"/>
      <c r="Y839" s="180"/>
      <c r="Z839" s="171"/>
      <c r="AA839" s="170"/>
      <c r="AB839" s="177"/>
    </row>
    <row r="840" spans="1:28" ht="15.75" customHeight="1" x14ac:dyDescent="0.2">
      <c r="A840" s="170"/>
      <c r="B840" s="170"/>
      <c r="C840" s="170"/>
      <c r="D840" s="170"/>
      <c r="E840" s="170"/>
      <c r="F840" s="180"/>
      <c r="G840" s="170"/>
      <c r="H840" s="170"/>
      <c r="I840" s="171"/>
      <c r="J840" s="171"/>
      <c r="K840" s="171"/>
      <c r="L840" s="170"/>
      <c r="M840" s="180"/>
      <c r="N840" s="171"/>
      <c r="O840" s="170"/>
      <c r="P840" s="180"/>
      <c r="Q840" s="639"/>
      <c r="R840" s="640"/>
      <c r="S840" s="641"/>
      <c r="T840" s="171"/>
      <c r="U840" s="170"/>
      <c r="V840" s="180"/>
      <c r="W840" s="171"/>
      <c r="X840" s="170"/>
      <c r="Y840" s="180"/>
      <c r="Z840" s="171"/>
      <c r="AA840" s="170"/>
      <c r="AB840" s="177"/>
    </row>
    <row r="841" spans="1:28" ht="15.75" customHeight="1" x14ac:dyDescent="0.2">
      <c r="A841" s="170"/>
      <c r="B841" s="170"/>
      <c r="C841" s="170"/>
      <c r="D841" s="170"/>
      <c r="E841" s="170"/>
      <c r="F841" s="180"/>
      <c r="G841" s="170"/>
      <c r="H841" s="170"/>
      <c r="I841" s="171"/>
      <c r="J841" s="171"/>
      <c r="K841" s="171"/>
      <c r="L841" s="170"/>
      <c r="M841" s="180"/>
      <c r="N841" s="171"/>
      <c r="O841" s="170"/>
      <c r="P841" s="180"/>
      <c r="Q841" s="639"/>
      <c r="R841" s="640"/>
      <c r="S841" s="641"/>
      <c r="T841" s="171"/>
      <c r="U841" s="170"/>
      <c r="V841" s="180"/>
      <c r="W841" s="171"/>
      <c r="X841" s="170"/>
      <c r="Y841" s="180"/>
      <c r="Z841" s="171"/>
      <c r="AA841" s="170"/>
      <c r="AB841" s="177"/>
    </row>
    <row r="842" spans="1:28" ht="15.75" customHeight="1" x14ac:dyDescent="0.2">
      <c r="A842" s="170"/>
      <c r="B842" s="170"/>
      <c r="C842" s="170"/>
      <c r="D842" s="170"/>
      <c r="E842" s="170"/>
      <c r="F842" s="180"/>
      <c r="G842" s="170"/>
      <c r="H842" s="170"/>
      <c r="I842" s="171"/>
      <c r="J842" s="171"/>
      <c r="K842" s="171"/>
      <c r="L842" s="170"/>
      <c r="M842" s="180"/>
      <c r="N842" s="171"/>
      <c r="O842" s="170"/>
      <c r="P842" s="180"/>
      <c r="Q842" s="639"/>
      <c r="R842" s="640"/>
      <c r="S842" s="641"/>
      <c r="T842" s="171"/>
      <c r="U842" s="170"/>
      <c r="V842" s="180"/>
      <c r="W842" s="171"/>
      <c r="X842" s="170"/>
      <c r="Y842" s="180"/>
      <c r="Z842" s="171"/>
      <c r="AA842" s="170"/>
      <c r="AB842" s="177"/>
    </row>
    <row r="843" spans="1:28" ht="15.75" customHeight="1" x14ac:dyDescent="0.2">
      <c r="A843" s="170"/>
      <c r="B843" s="170"/>
      <c r="C843" s="170"/>
      <c r="D843" s="170"/>
      <c r="E843" s="170"/>
      <c r="F843" s="180"/>
      <c r="G843" s="170"/>
      <c r="H843" s="170"/>
      <c r="I843" s="171"/>
      <c r="J843" s="171"/>
      <c r="K843" s="171"/>
      <c r="L843" s="170"/>
      <c r="M843" s="180"/>
      <c r="N843" s="171"/>
      <c r="O843" s="170"/>
      <c r="P843" s="180"/>
      <c r="Q843" s="639"/>
      <c r="R843" s="640"/>
      <c r="S843" s="641"/>
      <c r="T843" s="171"/>
      <c r="U843" s="170"/>
      <c r="V843" s="180"/>
      <c r="W843" s="171"/>
      <c r="X843" s="170"/>
      <c r="Y843" s="180"/>
      <c r="Z843" s="171"/>
      <c r="AA843" s="170"/>
      <c r="AB843" s="177"/>
    </row>
    <row r="844" spans="1:28" ht="15.75" customHeight="1" x14ac:dyDescent="0.2">
      <c r="A844" s="170"/>
      <c r="B844" s="170"/>
      <c r="C844" s="170"/>
      <c r="D844" s="170"/>
      <c r="E844" s="170"/>
      <c r="F844" s="180"/>
      <c r="G844" s="170"/>
      <c r="H844" s="170"/>
      <c r="I844" s="171"/>
      <c r="J844" s="171"/>
      <c r="K844" s="171"/>
      <c r="L844" s="170"/>
      <c r="M844" s="180"/>
      <c r="N844" s="171"/>
      <c r="O844" s="170"/>
      <c r="P844" s="180"/>
      <c r="Q844" s="639"/>
      <c r="R844" s="640"/>
      <c r="S844" s="641"/>
      <c r="T844" s="171"/>
      <c r="U844" s="170"/>
      <c r="V844" s="180"/>
      <c r="W844" s="171"/>
      <c r="X844" s="170"/>
      <c r="Y844" s="180"/>
      <c r="Z844" s="171"/>
      <c r="AA844" s="170"/>
      <c r="AB844" s="177"/>
    </row>
    <row r="845" spans="1:28" ht="15.75" customHeight="1" x14ac:dyDescent="0.2">
      <c r="A845" s="170"/>
      <c r="B845" s="170"/>
      <c r="C845" s="170"/>
      <c r="D845" s="170"/>
      <c r="E845" s="170"/>
      <c r="F845" s="180"/>
      <c r="G845" s="170"/>
      <c r="H845" s="170"/>
      <c r="I845" s="171"/>
      <c r="J845" s="171"/>
      <c r="K845" s="171"/>
      <c r="L845" s="170"/>
      <c r="M845" s="180"/>
      <c r="N845" s="171"/>
      <c r="O845" s="170"/>
      <c r="P845" s="180"/>
      <c r="Q845" s="639"/>
      <c r="R845" s="640"/>
      <c r="S845" s="641"/>
      <c r="T845" s="171"/>
      <c r="U845" s="170"/>
      <c r="V845" s="180"/>
      <c r="W845" s="171"/>
      <c r="X845" s="170"/>
      <c r="Y845" s="180"/>
      <c r="Z845" s="171"/>
      <c r="AA845" s="170"/>
      <c r="AB845" s="177"/>
    </row>
    <row r="846" spans="1:28" ht="15.75" customHeight="1" x14ac:dyDescent="0.2">
      <c r="A846" s="170"/>
      <c r="B846" s="170"/>
      <c r="C846" s="170"/>
      <c r="D846" s="170"/>
      <c r="E846" s="170"/>
      <c r="F846" s="180"/>
      <c r="G846" s="170"/>
      <c r="H846" s="170"/>
      <c r="I846" s="171"/>
      <c r="J846" s="171"/>
      <c r="K846" s="171"/>
      <c r="L846" s="170"/>
      <c r="M846" s="180"/>
      <c r="N846" s="171"/>
      <c r="O846" s="170"/>
      <c r="P846" s="180"/>
      <c r="Q846" s="639"/>
      <c r="R846" s="640"/>
      <c r="S846" s="641"/>
      <c r="T846" s="171"/>
      <c r="U846" s="170"/>
      <c r="V846" s="180"/>
      <c r="W846" s="171"/>
      <c r="X846" s="170"/>
      <c r="Y846" s="180"/>
      <c r="Z846" s="171"/>
      <c r="AA846" s="170"/>
      <c r="AB846" s="177"/>
    </row>
    <row r="847" spans="1:28" ht="15.75" customHeight="1" x14ac:dyDescent="0.2">
      <c r="A847" s="170"/>
      <c r="B847" s="170"/>
      <c r="C847" s="170"/>
      <c r="D847" s="170"/>
      <c r="E847" s="170"/>
      <c r="F847" s="180"/>
      <c r="G847" s="170"/>
      <c r="H847" s="170"/>
      <c r="I847" s="171"/>
      <c r="J847" s="171"/>
      <c r="K847" s="171"/>
      <c r="L847" s="170"/>
      <c r="M847" s="180"/>
      <c r="N847" s="171"/>
      <c r="O847" s="170"/>
      <c r="P847" s="180"/>
      <c r="Q847" s="639"/>
      <c r="R847" s="640"/>
      <c r="S847" s="641"/>
      <c r="T847" s="171"/>
      <c r="U847" s="170"/>
      <c r="V847" s="180"/>
      <c r="W847" s="171"/>
      <c r="X847" s="170"/>
      <c r="Y847" s="180"/>
      <c r="Z847" s="171"/>
      <c r="AA847" s="170"/>
      <c r="AB847" s="177"/>
    </row>
    <row r="848" spans="1:28" ht="15.75" customHeight="1" x14ac:dyDescent="0.2">
      <c r="A848" s="170"/>
      <c r="B848" s="170"/>
      <c r="C848" s="170"/>
      <c r="D848" s="170"/>
      <c r="E848" s="170"/>
      <c r="F848" s="180"/>
      <c r="G848" s="170"/>
      <c r="H848" s="170"/>
      <c r="I848" s="171"/>
      <c r="J848" s="171"/>
      <c r="K848" s="171"/>
      <c r="L848" s="170"/>
      <c r="M848" s="180"/>
      <c r="N848" s="171"/>
      <c r="O848" s="170"/>
      <c r="P848" s="180"/>
      <c r="Q848" s="639"/>
      <c r="R848" s="640"/>
      <c r="S848" s="641"/>
      <c r="T848" s="171"/>
      <c r="U848" s="170"/>
      <c r="V848" s="180"/>
      <c r="W848" s="171"/>
      <c r="X848" s="170"/>
      <c r="Y848" s="180"/>
      <c r="Z848" s="171"/>
      <c r="AA848" s="170"/>
      <c r="AB848" s="177"/>
    </row>
    <row r="849" spans="1:28" ht="15.75" customHeight="1" x14ac:dyDescent="0.2">
      <c r="A849" s="170"/>
      <c r="B849" s="170"/>
      <c r="C849" s="170"/>
      <c r="D849" s="170"/>
      <c r="E849" s="170"/>
      <c r="F849" s="180"/>
      <c r="G849" s="170"/>
      <c r="H849" s="170"/>
      <c r="I849" s="171"/>
      <c r="J849" s="171"/>
      <c r="K849" s="171"/>
      <c r="L849" s="170"/>
      <c r="M849" s="180"/>
      <c r="N849" s="171"/>
      <c r="O849" s="170"/>
      <c r="P849" s="180"/>
      <c r="Q849" s="639"/>
      <c r="R849" s="640"/>
      <c r="S849" s="641"/>
      <c r="T849" s="171"/>
      <c r="U849" s="170"/>
      <c r="V849" s="180"/>
      <c r="W849" s="171"/>
      <c r="X849" s="170"/>
      <c r="Y849" s="180"/>
      <c r="Z849" s="171"/>
      <c r="AA849" s="170"/>
      <c r="AB849" s="177"/>
    </row>
    <row r="850" spans="1:28" ht="15.75" customHeight="1" x14ac:dyDescent="0.2">
      <c r="A850" s="170"/>
      <c r="B850" s="170"/>
      <c r="C850" s="170"/>
      <c r="D850" s="170"/>
      <c r="E850" s="170"/>
      <c r="F850" s="180"/>
      <c r="G850" s="170"/>
      <c r="H850" s="170"/>
      <c r="I850" s="171"/>
      <c r="J850" s="171"/>
      <c r="K850" s="171"/>
      <c r="L850" s="170"/>
      <c r="M850" s="180"/>
      <c r="N850" s="171"/>
      <c r="O850" s="170"/>
      <c r="P850" s="180"/>
      <c r="Q850" s="639"/>
      <c r="R850" s="640"/>
      <c r="S850" s="641"/>
      <c r="T850" s="171"/>
      <c r="U850" s="170"/>
      <c r="V850" s="180"/>
      <c r="W850" s="171"/>
      <c r="X850" s="170"/>
      <c r="Y850" s="180"/>
      <c r="Z850" s="171"/>
      <c r="AA850" s="170"/>
      <c r="AB850" s="177"/>
    </row>
    <row r="851" spans="1:28" ht="15.75" customHeight="1" x14ac:dyDescent="0.2">
      <c r="A851" s="170"/>
      <c r="B851" s="170"/>
      <c r="C851" s="170"/>
      <c r="D851" s="170"/>
      <c r="E851" s="170"/>
      <c r="F851" s="180"/>
      <c r="G851" s="170"/>
      <c r="H851" s="170"/>
      <c r="I851" s="171"/>
      <c r="J851" s="171"/>
      <c r="K851" s="171"/>
      <c r="L851" s="170"/>
      <c r="M851" s="180"/>
      <c r="N851" s="171"/>
      <c r="O851" s="170"/>
      <c r="P851" s="180"/>
      <c r="Q851" s="639"/>
      <c r="R851" s="640"/>
      <c r="S851" s="641"/>
      <c r="T851" s="171"/>
      <c r="U851" s="170"/>
      <c r="V851" s="180"/>
      <c r="W851" s="171"/>
      <c r="X851" s="170"/>
      <c r="Y851" s="180"/>
      <c r="Z851" s="171"/>
      <c r="AA851" s="170"/>
      <c r="AB851" s="177"/>
    </row>
    <row r="852" spans="1:28" ht="15.75" customHeight="1" x14ac:dyDescent="0.2">
      <c r="A852" s="170"/>
      <c r="B852" s="170"/>
      <c r="C852" s="170"/>
      <c r="D852" s="170"/>
      <c r="E852" s="170"/>
      <c r="F852" s="180"/>
      <c r="G852" s="170"/>
      <c r="H852" s="170"/>
      <c r="I852" s="171"/>
      <c r="J852" s="171"/>
      <c r="K852" s="171"/>
      <c r="L852" s="170"/>
      <c r="M852" s="180"/>
      <c r="N852" s="171"/>
      <c r="O852" s="170"/>
      <c r="P852" s="180"/>
      <c r="Q852" s="639"/>
      <c r="R852" s="640"/>
      <c r="S852" s="641"/>
      <c r="T852" s="171"/>
      <c r="U852" s="170"/>
      <c r="V852" s="180"/>
      <c r="W852" s="171"/>
      <c r="X852" s="170"/>
      <c r="Y852" s="180"/>
      <c r="Z852" s="171"/>
      <c r="AA852" s="170"/>
      <c r="AB852" s="177"/>
    </row>
    <row r="853" spans="1:28" ht="15.75" customHeight="1" x14ac:dyDescent="0.2">
      <c r="A853" s="170"/>
      <c r="B853" s="170"/>
      <c r="C853" s="170"/>
      <c r="D853" s="170"/>
      <c r="E853" s="170"/>
      <c r="F853" s="180"/>
      <c r="G853" s="170"/>
      <c r="H853" s="170"/>
      <c r="I853" s="171"/>
      <c r="J853" s="171"/>
      <c r="K853" s="171"/>
      <c r="L853" s="170"/>
      <c r="M853" s="180"/>
      <c r="N853" s="171"/>
      <c r="O853" s="170"/>
      <c r="P853" s="180"/>
      <c r="Q853" s="639"/>
      <c r="R853" s="640"/>
      <c r="S853" s="641"/>
      <c r="T853" s="171"/>
      <c r="U853" s="170"/>
      <c r="V853" s="180"/>
      <c r="W853" s="171"/>
      <c r="X853" s="170"/>
      <c r="Y853" s="180"/>
      <c r="Z853" s="171"/>
      <c r="AA853" s="170"/>
      <c r="AB853" s="177"/>
    </row>
    <row r="854" spans="1:28" ht="15.75" customHeight="1" x14ac:dyDescent="0.2">
      <c r="A854" s="170"/>
      <c r="B854" s="170"/>
      <c r="C854" s="170"/>
      <c r="D854" s="170"/>
      <c r="E854" s="170"/>
      <c r="F854" s="180"/>
      <c r="G854" s="170"/>
      <c r="H854" s="170"/>
      <c r="I854" s="171"/>
      <c r="J854" s="171"/>
      <c r="K854" s="171"/>
      <c r="L854" s="170"/>
      <c r="M854" s="180"/>
      <c r="N854" s="171"/>
      <c r="O854" s="170"/>
      <c r="P854" s="180"/>
      <c r="Q854" s="639"/>
      <c r="R854" s="640"/>
      <c r="S854" s="641"/>
      <c r="T854" s="171"/>
      <c r="U854" s="170"/>
      <c r="V854" s="180"/>
      <c r="W854" s="171"/>
      <c r="X854" s="170"/>
      <c r="Y854" s="180"/>
      <c r="Z854" s="171"/>
      <c r="AA854" s="170"/>
      <c r="AB854" s="177"/>
    </row>
    <row r="855" spans="1:28" ht="15.75" customHeight="1" x14ac:dyDescent="0.2">
      <c r="A855" s="170"/>
      <c r="B855" s="170"/>
      <c r="C855" s="170"/>
      <c r="D855" s="170"/>
      <c r="E855" s="170"/>
      <c r="F855" s="180"/>
      <c r="G855" s="170"/>
      <c r="H855" s="170"/>
      <c r="I855" s="171"/>
      <c r="J855" s="171"/>
      <c r="K855" s="171"/>
      <c r="L855" s="170"/>
      <c r="M855" s="180"/>
      <c r="N855" s="171"/>
      <c r="O855" s="170"/>
      <c r="P855" s="180"/>
      <c r="Q855" s="639"/>
      <c r="R855" s="640"/>
      <c r="S855" s="641"/>
      <c r="T855" s="171"/>
      <c r="U855" s="170"/>
      <c r="V855" s="180"/>
      <c r="W855" s="171"/>
      <c r="X855" s="170"/>
      <c r="Y855" s="180"/>
      <c r="Z855" s="171"/>
      <c r="AA855" s="170"/>
      <c r="AB855" s="177"/>
    </row>
    <row r="856" spans="1:28" ht="15.75" customHeight="1" x14ac:dyDescent="0.2">
      <c r="A856" s="170"/>
      <c r="B856" s="170"/>
      <c r="C856" s="170"/>
      <c r="D856" s="170"/>
      <c r="E856" s="170"/>
      <c r="F856" s="180"/>
      <c r="G856" s="170"/>
      <c r="H856" s="170"/>
      <c r="I856" s="171"/>
      <c r="J856" s="171"/>
      <c r="K856" s="171"/>
      <c r="L856" s="170"/>
      <c r="M856" s="180"/>
      <c r="N856" s="171"/>
      <c r="O856" s="170"/>
      <c r="P856" s="180"/>
      <c r="Q856" s="639"/>
      <c r="R856" s="640"/>
      <c r="S856" s="641"/>
      <c r="T856" s="171"/>
      <c r="U856" s="170"/>
      <c r="V856" s="180"/>
      <c r="W856" s="171"/>
      <c r="X856" s="170"/>
      <c r="Y856" s="180"/>
      <c r="Z856" s="171"/>
      <c r="AA856" s="170"/>
      <c r="AB856" s="177"/>
    </row>
    <row r="857" spans="1:28" ht="15.75" customHeight="1" x14ac:dyDescent="0.2">
      <c r="A857" s="170"/>
      <c r="B857" s="170"/>
      <c r="C857" s="170"/>
      <c r="D857" s="170"/>
      <c r="E857" s="170"/>
      <c r="F857" s="180"/>
      <c r="G857" s="170"/>
      <c r="H857" s="170"/>
      <c r="I857" s="171"/>
      <c r="J857" s="171"/>
      <c r="K857" s="171"/>
      <c r="L857" s="170"/>
      <c r="M857" s="180"/>
      <c r="N857" s="171"/>
      <c r="O857" s="170"/>
      <c r="P857" s="180"/>
      <c r="Q857" s="639"/>
      <c r="R857" s="640"/>
      <c r="S857" s="641"/>
      <c r="T857" s="171"/>
      <c r="U857" s="170"/>
      <c r="V857" s="180"/>
      <c r="W857" s="171"/>
      <c r="X857" s="170"/>
      <c r="Y857" s="180"/>
      <c r="Z857" s="171"/>
      <c r="AA857" s="170"/>
      <c r="AB857" s="177"/>
    </row>
    <row r="858" spans="1:28" ht="15.75" customHeight="1" x14ac:dyDescent="0.2">
      <c r="A858" s="170"/>
      <c r="B858" s="170"/>
      <c r="C858" s="170"/>
      <c r="D858" s="170"/>
      <c r="E858" s="170"/>
      <c r="F858" s="180"/>
      <c r="G858" s="170"/>
      <c r="H858" s="170"/>
      <c r="I858" s="171"/>
      <c r="J858" s="171"/>
      <c r="K858" s="171"/>
      <c r="L858" s="170"/>
      <c r="M858" s="180"/>
      <c r="N858" s="171"/>
      <c r="O858" s="170"/>
      <c r="P858" s="180"/>
      <c r="Q858" s="639"/>
      <c r="R858" s="640"/>
      <c r="S858" s="641"/>
      <c r="T858" s="171"/>
      <c r="U858" s="170"/>
      <c r="V858" s="180"/>
      <c r="W858" s="171"/>
      <c r="X858" s="170"/>
      <c r="Y858" s="180"/>
      <c r="Z858" s="171"/>
      <c r="AA858" s="170"/>
      <c r="AB858" s="177"/>
    </row>
    <row r="859" spans="1:28" ht="15.75" customHeight="1" x14ac:dyDescent="0.2">
      <c r="A859" s="170"/>
      <c r="B859" s="170"/>
      <c r="C859" s="170"/>
      <c r="D859" s="170"/>
      <c r="E859" s="170"/>
      <c r="F859" s="180"/>
      <c r="G859" s="170"/>
      <c r="H859" s="170"/>
      <c r="I859" s="171"/>
      <c r="J859" s="171"/>
      <c r="K859" s="171"/>
      <c r="L859" s="170"/>
      <c r="M859" s="180"/>
      <c r="N859" s="171"/>
      <c r="O859" s="170"/>
      <c r="P859" s="180"/>
      <c r="Q859" s="639"/>
      <c r="R859" s="640"/>
      <c r="S859" s="641"/>
      <c r="T859" s="171"/>
      <c r="U859" s="170"/>
      <c r="V859" s="180"/>
      <c r="W859" s="171"/>
      <c r="X859" s="170"/>
      <c r="Y859" s="180"/>
      <c r="Z859" s="171"/>
      <c r="AA859" s="170"/>
      <c r="AB859" s="177"/>
    </row>
    <row r="860" spans="1:28" ht="15.75" customHeight="1" x14ac:dyDescent="0.2">
      <c r="A860" s="170"/>
      <c r="B860" s="170"/>
      <c r="C860" s="170"/>
      <c r="D860" s="170"/>
      <c r="E860" s="170"/>
      <c r="F860" s="180"/>
      <c r="G860" s="170"/>
      <c r="H860" s="170"/>
      <c r="I860" s="171"/>
      <c r="J860" s="171"/>
      <c r="K860" s="171"/>
      <c r="L860" s="170"/>
      <c r="M860" s="180"/>
      <c r="N860" s="171"/>
      <c r="O860" s="170"/>
      <c r="P860" s="180"/>
      <c r="Q860" s="639"/>
      <c r="R860" s="640"/>
      <c r="S860" s="641"/>
      <c r="T860" s="171"/>
      <c r="U860" s="170"/>
      <c r="V860" s="180"/>
      <c r="W860" s="171"/>
      <c r="X860" s="170"/>
      <c r="Y860" s="180"/>
      <c r="Z860" s="171"/>
      <c r="AA860" s="170"/>
      <c r="AB860" s="177"/>
    </row>
    <row r="861" spans="1:28" ht="15.75" customHeight="1" x14ac:dyDescent="0.2">
      <c r="A861" s="170"/>
      <c r="B861" s="170"/>
      <c r="C861" s="170"/>
      <c r="D861" s="170"/>
      <c r="E861" s="170"/>
      <c r="F861" s="180"/>
      <c r="G861" s="170"/>
      <c r="H861" s="170"/>
      <c r="I861" s="171"/>
      <c r="J861" s="171"/>
      <c r="K861" s="171"/>
      <c r="L861" s="170"/>
      <c r="M861" s="180"/>
      <c r="N861" s="171"/>
      <c r="O861" s="170"/>
      <c r="P861" s="180"/>
      <c r="Q861" s="639"/>
      <c r="R861" s="640"/>
      <c r="S861" s="641"/>
      <c r="T861" s="171"/>
      <c r="U861" s="170"/>
      <c r="V861" s="180"/>
      <c r="W861" s="171"/>
      <c r="X861" s="170"/>
      <c r="Y861" s="180"/>
      <c r="Z861" s="171"/>
      <c r="AA861" s="170"/>
      <c r="AB861" s="177"/>
    </row>
    <row r="862" spans="1:28" ht="15.75" customHeight="1" x14ac:dyDescent="0.2">
      <c r="A862" s="170"/>
      <c r="B862" s="170"/>
      <c r="C862" s="170"/>
      <c r="D862" s="170"/>
      <c r="E862" s="170"/>
      <c r="F862" s="180"/>
      <c r="G862" s="170"/>
      <c r="H862" s="170"/>
      <c r="I862" s="171"/>
      <c r="J862" s="171"/>
      <c r="K862" s="171"/>
      <c r="L862" s="170"/>
      <c r="M862" s="180"/>
      <c r="N862" s="171"/>
      <c r="O862" s="170"/>
      <c r="P862" s="180"/>
      <c r="Q862" s="639"/>
      <c r="R862" s="640"/>
      <c r="S862" s="641"/>
      <c r="T862" s="171"/>
      <c r="U862" s="170"/>
      <c r="V862" s="180"/>
      <c r="W862" s="171"/>
      <c r="X862" s="170"/>
      <c r="Y862" s="180"/>
      <c r="Z862" s="171"/>
      <c r="AA862" s="170"/>
      <c r="AB862" s="177"/>
    </row>
    <row r="863" spans="1:28" ht="15.75" customHeight="1" x14ac:dyDescent="0.2">
      <c r="A863" s="170"/>
      <c r="B863" s="170"/>
      <c r="C863" s="170"/>
      <c r="D863" s="170"/>
      <c r="E863" s="170"/>
      <c r="F863" s="180"/>
      <c r="G863" s="170"/>
      <c r="H863" s="170"/>
      <c r="I863" s="171"/>
      <c r="J863" s="171"/>
      <c r="K863" s="171"/>
      <c r="L863" s="170"/>
      <c r="M863" s="180"/>
      <c r="N863" s="171"/>
      <c r="O863" s="170"/>
      <c r="P863" s="180"/>
      <c r="Q863" s="639"/>
      <c r="R863" s="640"/>
      <c r="S863" s="641"/>
      <c r="T863" s="171"/>
      <c r="U863" s="170"/>
      <c r="V863" s="180"/>
      <c r="W863" s="171"/>
      <c r="X863" s="170"/>
      <c r="Y863" s="180"/>
      <c r="Z863" s="171"/>
      <c r="AA863" s="170"/>
      <c r="AB863" s="177"/>
    </row>
    <row r="864" spans="1:28" ht="15.75" customHeight="1" x14ac:dyDescent="0.2">
      <c r="A864" s="170"/>
      <c r="B864" s="170"/>
      <c r="C864" s="170"/>
      <c r="D864" s="170"/>
      <c r="E864" s="170"/>
      <c r="F864" s="180"/>
      <c r="G864" s="170"/>
      <c r="H864" s="170"/>
      <c r="I864" s="171"/>
      <c r="J864" s="171"/>
      <c r="K864" s="171"/>
      <c r="L864" s="170"/>
      <c r="M864" s="180"/>
      <c r="N864" s="171"/>
      <c r="O864" s="170"/>
      <c r="P864" s="180"/>
      <c r="Q864" s="639"/>
      <c r="R864" s="640"/>
      <c r="S864" s="641"/>
      <c r="T864" s="171"/>
      <c r="U864" s="170"/>
      <c r="V864" s="180"/>
      <c r="W864" s="171"/>
      <c r="X864" s="170"/>
      <c r="Y864" s="180"/>
      <c r="Z864" s="171"/>
      <c r="AA864" s="170"/>
      <c r="AB864" s="177"/>
    </row>
    <row r="865" spans="1:28" ht="15.75" customHeight="1" x14ac:dyDescent="0.2">
      <c r="A865" s="170"/>
      <c r="B865" s="170"/>
      <c r="C865" s="170"/>
      <c r="D865" s="170"/>
      <c r="E865" s="170"/>
      <c r="F865" s="180"/>
      <c r="G865" s="170"/>
      <c r="H865" s="170"/>
      <c r="I865" s="171"/>
      <c r="J865" s="171"/>
      <c r="K865" s="171"/>
      <c r="L865" s="170"/>
      <c r="M865" s="180"/>
      <c r="N865" s="171"/>
      <c r="O865" s="170"/>
      <c r="P865" s="180"/>
      <c r="Q865" s="639"/>
      <c r="R865" s="640"/>
      <c r="S865" s="641"/>
      <c r="T865" s="171"/>
      <c r="U865" s="170"/>
      <c r="V865" s="180"/>
      <c r="W865" s="171"/>
      <c r="X865" s="170"/>
      <c r="Y865" s="180"/>
      <c r="Z865" s="171"/>
      <c r="AA865" s="170"/>
      <c r="AB865" s="177"/>
    </row>
    <row r="866" spans="1:28" ht="15.75" customHeight="1" x14ac:dyDescent="0.2">
      <c r="A866" s="170"/>
      <c r="B866" s="170"/>
      <c r="C866" s="170"/>
      <c r="D866" s="170"/>
      <c r="E866" s="170"/>
      <c r="F866" s="180"/>
      <c r="G866" s="170"/>
      <c r="H866" s="170"/>
      <c r="I866" s="171"/>
      <c r="J866" s="171"/>
      <c r="K866" s="171"/>
      <c r="L866" s="170"/>
      <c r="M866" s="180"/>
      <c r="N866" s="171"/>
      <c r="O866" s="170"/>
      <c r="P866" s="180"/>
      <c r="Q866" s="639"/>
      <c r="R866" s="640"/>
      <c r="S866" s="641"/>
      <c r="T866" s="171"/>
      <c r="U866" s="170"/>
      <c r="V866" s="180"/>
      <c r="W866" s="171"/>
      <c r="X866" s="170"/>
      <c r="Y866" s="180"/>
      <c r="Z866" s="171"/>
      <c r="AA866" s="170"/>
      <c r="AB866" s="177"/>
    </row>
    <row r="867" spans="1:28" ht="15.75" customHeight="1" x14ac:dyDescent="0.2">
      <c r="A867" s="170"/>
      <c r="B867" s="170"/>
      <c r="C867" s="170"/>
      <c r="D867" s="170"/>
      <c r="E867" s="170"/>
      <c r="F867" s="180"/>
      <c r="G867" s="170"/>
      <c r="H867" s="170"/>
      <c r="I867" s="171"/>
      <c r="J867" s="171"/>
      <c r="K867" s="171"/>
      <c r="L867" s="170"/>
      <c r="M867" s="180"/>
      <c r="N867" s="171"/>
      <c r="O867" s="170"/>
      <c r="P867" s="180"/>
      <c r="Q867" s="639"/>
      <c r="R867" s="640"/>
      <c r="S867" s="641"/>
      <c r="T867" s="171"/>
      <c r="U867" s="170"/>
      <c r="V867" s="180"/>
      <c r="W867" s="171"/>
      <c r="X867" s="170"/>
      <c r="Y867" s="180"/>
      <c r="Z867" s="171"/>
      <c r="AA867" s="170"/>
      <c r="AB867" s="177"/>
    </row>
    <row r="868" spans="1:28" ht="15.75" customHeight="1" x14ac:dyDescent="0.2">
      <c r="A868" s="170"/>
      <c r="B868" s="170"/>
      <c r="C868" s="170"/>
      <c r="D868" s="170"/>
      <c r="E868" s="170"/>
      <c r="F868" s="180"/>
      <c r="G868" s="170"/>
      <c r="H868" s="170"/>
      <c r="I868" s="171"/>
      <c r="J868" s="171"/>
      <c r="K868" s="171"/>
      <c r="L868" s="170"/>
      <c r="M868" s="180"/>
      <c r="N868" s="171"/>
      <c r="O868" s="170"/>
      <c r="P868" s="180"/>
      <c r="Q868" s="639"/>
      <c r="R868" s="640"/>
      <c r="S868" s="641"/>
      <c r="T868" s="171"/>
      <c r="U868" s="170"/>
      <c r="V868" s="180"/>
      <c r="W868" s="171"/>
      <c r="X868" s="170"/>
      <c r="Y868" s="180"/>
      <c r="Z868" s="171"/>
      <c r="AA868" s="170"/>
      <c r="AB868" s="177"/>
    </row>
    <row r="869" spans="1:28" ht="15.75" customHeight="1" x14ac:dyDescent="0.2">
      <c r="A869" s="170"/>
      <c r="B869" s="170"/>
      <c r="C869" s="170"/>
      <c r="D869" s="170"/>
      <c r="E869" s="170"/>
      <c r="F869" s="180"/>
      <c r="G869" s="170"/>
      <c r="H869" s="170"/>
      <c r="I869" s="171"/>
      <c r="J869" s="171"/>
      <c r="K869" s="171"/>
      <c r="L869" s="170"/>
      <c r="M869" s="180"/>
      <c r="N869" s="171"/>
      <c r="O869" s="170"/>
      <c r="P869" s="180"/>
      <c r="Q869" s="639"/>
      <c r="R869" s="640"/>
      <c r="S869" s="641"/>
      <c r="T869" s="171"/>
      <c r="U869" s="170"/>
      <c r="V869" s="180"/>
      <c r="W869" s="171"/>
      <c r="X869" s="170"/>
      <c r="Y869" s="180"/>
      <c r="Z869" s="171"/>
      <c r="AA869" s="170"/>
      <c r="AB869" s="177"/>
    </row>
    <row r="870" spans="1:28" ht="15.75" customHeight="1" x14ac:dyDescent="0.2">
      <c r="A870" s="170"/>
      <c r="B870" s="170"/>
      <c r="C870" s="170"/>
      <c r="D870" s="170"/>
      <c r="E870" s="170"/>
      <c r="F870" s="180"/>
      <c r="G870" s="170"/>
      <c r="H870" s="170"/>
      <c r="I870" s="171"/>
      <c r="J870" s="171"/>
      <c r="K870" s="171"/>
      <c r="L870" s="170"/>
      <c r="M870" s="180"/>
      <c r="N870" s="171"/>
      <c r="O870" s="170"/>
      <c r="P870" s="180"/>
      <c r="Q870" s="639"/>
      <c r="R870" s="640"/>
      <c r="S870" s="641"/>
      <c r="T870" s="171"/>
      <c r="U870" s="170"/>
      <c r="V870" s="180"/>
      <c r="W870" s="171"/>
      <c r="X870" s="170"/>
      <c r="Y870" s="180"/>
      <c r="Z870" s="171"/>
      <c r="AA870" s="170"/>
      <c r="AB870" s="177"/>
    </row>
    <row r="871" spans="1:28" ht="15.75" customHeight="1" x14ac:dyDescent="0.2">
      <c r="A871" s="170"/>
      <c r="B871" s="170"/>
      <c r="C871" s="170"/>
      <c r="D871" s="170"/>
      <c r="E871" s="170"/>
      <c r="F871" s="180"/>
      <c r="G871" s="170"/>
      <c r="H871" s="170"/>
      <c r="I871" s="171"/>
      <c r="J871" s="171"/>
      <c r="K871" s="171"/>
      <c r="L871" s="170"/>
      <c r="M871" s="180"/>
      <c r="N871" s="171"/>
      <c r="O871" s="170"/>
      <c r="P871" s="180"/>
      <c r="Q871" s="639"/>
      <c r="R871" s="640"/>
      <c r="S871" s="641"/>
      <c r="T871" s="171"/>
      <c r="U871" s="170"/>
      <c r="V871" s="180"/>
      <c r="W871" s="171"/>
      <c r="X871" s="170"/>
      <c r="Y871" s="180"/>
      <c r="Z871" s="171"/>
      <c r="AA871" s="170"/>
      <c r="AB871" s="177"/>
    </row>
    <row r="872" spans="1:28" ht="15.75" customHeight="1" x14ac:dyDescent="0.2">
      <c r="A872" s="170"/>
      <c r="B872" s="170"/>
      <c r="C872" s="170"/>
      <c r="D872" s="170"/>
      <c r="E872" s="170"/>
      <c r="F872" s="180"/>
      <c r="G872" s="170"/>
      <c r="H872" s="170"/>
      <c r="I872" s="171"/>
      <c r="J872" s="171"/>
      <c r="K872" s="171"/>
      <c r="L872" s="170"/>
      <c r="M872" s="180"/>
      <c r="N872" s="171"/>
      <c r="O872" s="170"/>
      <c r="P872" s="180"/>
      <c r="Q872" s="639"/>
      <c r="R872" s="640"/>
      <c r="S872" s="641"/>
      <c r="T872" s="171"/>
      <c r="U872" s="170"/>
      <c r="V872" s="180"/>
      <c r="W872" s="171"/>
      <c r="X872" s="170"/>
      <c r="Y872" s="180"/>
      <c r="Z872" s="171"/>
      <c r="AA872" s="170"/>
      <c r="AB872" s="177"/>
    </row>
    <row r="873" spans="1:28" ht="15.75" customHeight="1" x14ac:dyDescent="0.2">
      <c r="A873" s="170"/>
      <c r="B873" s="170"/>
      <c r="C873" s="170"/>
      <c r="D873" s="170"/>
      <c r="E873" s="170"/>
      <c r="F873" s="180"/>
      <c r="G873" s="170"/>
      <c r="H873" s="170"/>
      <c r="I873" s="171"/>
      <c r="J873" s="171"/>
      <c r="K873" s="171"/>
      <c r="L873" s="170"/>
      <c r="M873" s="180"/>
      <c r="N873" s="171"/>
      <c r="O873" s="170"/>
      <c r="P873" s="180"/>
      <c r="Q873" s="639"/>
      <c r="R873" s="640"/>
      <c r="S873" s="641"/>
      <c r="T873" s="171"/>
      <c r="U873" s="170"/>
      <c r="V873" s="180"/>
      <c r="W873" s="171"/>
      <c r="X873" s="170"/>
      <c r="Y873" s="180"/>
      <c r="Z873" s="171"/>
      <c r="AA873" s="170"/>
      <c r="AB873" s="177"/>
    </row>
    <row r="874" spans="1:28" ht="15.75" customHeight="1" x14ac:dyDescent="0.2">
      <c r="A874" s="170"/>
      <c r="B874" s="170"/>
      <c r="C874" s="170"/>
      <c r="D874" s="170"/>
      <c r="E874" s="170"/>
      <c r="F874" s="180"/>
      <c r="G874" s="170"/>
      <c r="H874" s="170"/>
      <c r="I874" s="171"/>
      <c r="J874" s="171"/>
      <c r="K874" s="171"/>
      <c r="L874" s="170"/>
      <c r="M874" s="180"/>
      <c r="N874" s="171"/>
      <c r="O874" s="170"/>
      <c r="P874" s="180"/>
      <c r="Q874" s="639"/>
      <c r="R874" s="640"/>
      <c r="S874" s="641"/>
      <c r="T874" s="171"/>
      <c r="U874" s="170"/>
      <c r="V874" s="180"/>
      <c r="W874" s="171"/>
      <c r="X874" s="170"/>
      <c r="Y874" s="180"/>
      <c r="Z874" s="171"/>
      <c r="AA874" s="170"/>
      <c r="AB874" s="177"/>
    </row>
    <row r="875" spans="1:28" ht="15.75" customHeight="1" x14ac:dyDescent="0.2">
      <c r="A875" s="170"/>
      <c r="B875" s="170"/>
      <c r="C875" s="170"/>
      <c r="D875" s="170"/>
      <c r="E875" s="170"/>
      <c r="F875" s="180"/>
      <c r="G875" s="170"/>
      <c r="H875" s="170"/>
      <c r="I875" s="171"/>
      <c r="J875" s="171"/>
      <c r="K875" s="171"/>
      <c r="L875" s="170"/>
      <c r="M875" s="180"/>
      <c r="N875" s="171"/>
      <c r="O875" s="170"/>
      <c r="P875" s="180"/>
      <c r="Q875" s="639"/>
      <c r="R875" s="640"/>
      <c r="S875" s="641"/>
      <c r="T875" s="171"/>
      <c r="U875" s="170"/>
      <c r="V875" s="180"/>
      <c r="W875" s="171"/>
      <c r="X875" s="170"/>
      <c r="Y875" s="180"/>
      <c r="Z875" s="171"/>
      <c r="AA875" s="170"/>
      <c r="AB875" s="177"/>
    </row>
    <row r="876" spans="1:28" ht="15.75" customHeight="1" x14ac:dyDescent="0.2">
      <c r="A876" s="170"/>
      <c r="B876" s="170"/>
      <c r="C876" s="170"/>
      <c r="D876" s="170"/>
      <c r="E876" s="170"/>
      <c r="F876" s="180"/>
      <c r="G876" s="170"/>
      <c r="H876" s="170"/>
      <c r="I876" s="171"/>
      <c r="J876" s="171"/>
      <c r="K876" s="171"/>
      <c r="L876" s="170"/>
      <c r="M876" s="180"/>
      <c r="N876" s="171"/>
      <c r="O876" s="170"/>
      <c r="P876" s="180"/>
      <c r="Q876" s="639"/>
      <c r="R876" s="640"/>
      <c r="S876" s="641"/>
      <c r="T876" s="171"/>
      <c r="U876" s="170"/>
      <c r="V876" s="180"/>
      <c r="W876" s="171"/>
      <c r="X876" s="170"/>
      <c r="Y876" s="180"/>
      <c r="Z876" s="171"/>
      <c r="AA876" s="170"/>
      <c r="AB876" s="177"/>
    </row>
    <row r="877" spans="1:28" ht="15.75" customHeight="1" x14ac:dyDescent="0.2">
      <c r="A877" s="170"/>
      <c r="B877" s="170"/>
      <c r="C877" s="170"/>
      <c r="D877" s="170"/>
      <c r="E877" s="170"/>
      <c r="F877" s="180"/>
      <c r="G877" s="170"/>
      <c r="H877" s="170"/>
      <c r="I877" s="171"/>
      <c r="J877" s="171"/>
      <c r="K877" s="171"/>
      <c r="L877" s="170"/>
      <c r="M877" s="180"/>
      <c r="N877" s="171"/>
      <c r="O877" s="170"/>
      <c r="P877" s="180"/>
      <c r="Q877" s="639"/>
      <c r="R877" s="640"/>
      <c r="S877" s="641"/>
      <c r="T877" s="171"/>
      <c r="U877" s="170"/>
      <c r="V877" s="180"/>
      <c r="W877" s="171"/>
      <c r="X877" s="170"/>
      <c r="Y877" s="180"/>
      <c r="Z877" s="171"/>
      <c r="AA877" s="170"/>
      <c r="AB877" s="177"/>
    </row>
    <row r="878" spans="1:28" ht="15.75" customHeight="1" x14ac:dyDescent="0.2">
      <c r="A878" s="170"/>
      <c r="B878" s="170"/>
      <c r="C878" s="170"/>
      <c r="D878" s="170"/>
      <c r="E878" s="170"/>
      <c r="F878" s="180"/>
      <c r="G878" s="170"/>
      <c r="H878" s="170"/>
      <c r="I878" s="171"/>
      <c r="J878" s="171"/>
      <c r="K878" s="171"/>
      <c r="L878" s="170"/>
      <c r="M878" s="180"/>
      <c r="N878" s="171"/>
      <c r="O878" s="170"/>
      <c r="P878" s="180"/>
      <c r="Q878" s="639"/>
      <c r="R878" s="640"/>
      <c r="S878" s="641"/>
      <c r="T878" s="171"/>
      <c r="U878" s="170"/>
      <c r="V878" s="180"/>
      <c r="W878" s="171"/>
      <c r="X878" s="170"/>
      <c r="Y878" s="180"/>
      <c r="Z878" s="171"/>
      <c r="AA878" s="170"/>
      <c r="AB878" s="177"/>
    </row>
    <row r="879" spans="1:28" ht="15.75" customHeight="1" x14ac:dyDescent="0.2">
      <c r="A879" s="170"/>
      <c r="B879" s="170"/>
      <c r="C879" s="170"/>
      <c r="D879" s="170"/>
      <c r="E879" s="170"/>
      <c r="F879" s="180"/>
      <c r="G879" s="170"/>
      <c r="H879" s="170"/>
      <c r="I879" s="171"/>
      <c r="J879" s="171"/>
      <c r="K879" s="171"/>
      <c r="L879" s="170"/>
      <c r="M879" s="180"/>
      <c r="N879" s="171"/>
      <c r="O879" s="170"/>
      <c r="P879" s="180"/>
      <c r="Q879" s="639"/>
      <c r="R879" s="640"/>
      <c r="S879" s="641"/>
      <c r="T879" s="171"/>
      <c r="U879" s="170"/>
      <c r="V879" s="180"/>
      <c r="W879" s="171"/>
      <c r="X879" s="170"/>
      <c r="Y879" s="180"/>
      <c r="Z879" s="171"/>
      <c r="AA879" s="170"/>
      <c r="AB879" s="177"/>
    </row>
    <row r="880" spans="1:28" ht="15.75" customHeight="1" x14ac:dyDescent="0.2">
      <c r="A880" s="170"/>
      <c r="B880" s="170"/>
      <c r="C880" s="170"/>
      <c r="D880" s="170"/>
      <c r="E880" s="170"/>
      <c r="F880" s="180"/>
      <c r="G880" s="170"/>
      <c r="H880" s="170"/>
      <c r="I880" s="171"/>
      <c r="J880" s="171"/>
      <c r="K880" s="171"/>
      <c r="L880" s="170"/>
      <c r="M880" s="180"/>
      <c r="N880" s="171"/>
      <c r="O880" s="170"/>
      <c r="P880" s="180"/>
      <c r="Q880" s="639"/>
      <c r="R880" s="640"/>
      <c r="S880" s="641"/>
      <c r="T880" s="171"/>
      <c r="U880" s="170"/>
      <c r="V880" s="180"/>
      <c r="W880" s="171"/>
      <c r="X880" s="170"/>
      <c r="Y880" s="180"/>
      <c r="Z880" s="171"/>
      <c r="AA880" s="170"/>
      <c r="AB880" s="177"/>
    </row>
    <row r="881" spans="1:28" ht="15.75" customHeight="1" x14ac:dyDescent="0.2">
      <c r="A881" s="170"/>
      <c r="B881" s="170"/>
      <c r="C881" s="170"/>
      <c r="D881" s="170"/>
      <c r="E881" s="170"/>
      <c r="F881" s="180"/>
      <c r="G881" s="170"/>
      <c r="H881" s="170"/>
      <c r="I881" s="171"/>
      <c r="J881" s="171"/>
      <c r="K881" s="171"/>
      <c r="L881" s="170"/>
      <c r="M881" s="180"/>
      <c r="N881" s="171"/>
      <c r="O881" s="170"/>
      <c r="P881" s="180"/>
      <c r="Q881" s="639"/>
      <c r="R881" s="640"/>
      <c r="S881" s="641"/>
      <c r="T881" s="171"/>
      <c r="U881" s="170"/>
      <c r="V881" s="180"/>
      <c r="W881" s="171"/>
      <c r="X881" s="170"/>
      <c r="Y881" s="180"/>
      <c r="Z881" s="171"/>
      <c r="AA881" s="170"/>
      <c r="AB881" s="177"/>
    </row>
    <row r="882" spans="1:28" ht="15.75" customHeight="1" x14ac:dyDescent="0.2">
      <c r="A882" s="170"/>
      <c r="B882" s="170"/>
      <c r="C882" s="170"/>
      <c r="D882" s="170"/>
      <c r="E882" s="170"/>
      <c r="F882" s="180"/>
      <c r="G882" s="170"/>
      <c r="H882" s="170"/>
      <c r="I882" s="171"/>
      <c r="J882" s="171"/>
      <c r="K882" s="171"/>
      <c r="L882" s="170"/>
      <c r="M882" s="180"/>
      <c r="N882" s="171"/>
      <c r="O882" s="170"/>
      <c r="P882" s="180"/>
      <c r="Q882" s="639"/>
      <c r="R882" s="640"/>
      <c r="S882" s="641"/>
      <c r="T882" s="171"/>
      <c r="U882" s="170"/>
      <c r="V882" s="180"/>
      <c r="W882" s="171"/>
      <c r="X882" s="170"/>
      <c r="Y882" s="180"/>
      <c r="Z882" s="171"/>
      <c r="AA882" s="170"/>
      <c r="AB882" s="177"/>
    </row>
    <row r="883" spans="1:28" ht="15.75" customHeight="1" x14ac:dyDescent="0.2">
      <c r="A883" s="170"/>
      <c r="B883" s="170"/>
      <c r="C883" s="170"/>
      <c r="D883" s="170"/>
      <c r="E883" s="170"/>
      <c r="F883" s="180"/>
      <c r="G883" s="170"/>
      <c r="H883" s="170"/>
      <c r="I883" s="171"/>
      <c r="J883" s="171"/>
      <c r="K883" s="171"/>
      <c r="L883" s="170"/>
      <c r="M883" s="180"/>
      <c r="N883" s="171"/>
      <c r="O883" s="170"/>
      <c r="P883" s="180"/>
      <c r="Q883" s="639"/>
      <c r="R883" s="640"/>
      <c r="S883" s="641"/>
      <c r="T883" s="171"/>
      <c r="U883" s="170"/>
      <c r="V883" s="180"/>
      <c r="W883" s="171"/>
      <c r="X883" s="170"/>
      <c r="Y883" s="180"/>
      <c r="Z883" s="171"/>
      <c r="AA883" s="170"/>
      <c r="AB883" s="177"/>
    </row>
    <row r="884" spans="1:28" ht="15.75" customHeight="1" x14ac:dyDescent="0.2">
      <c r="A884" s="170"/>
      <c r="B884" s="170"/>
      <c r="C884" s="170"/>
      <c r="D884" s="170"/>
      <c r="E884" s="170"/>
      <c r="F884" s="180"/>
      <c r="G884" s="170"/>
      <c r="H884" s="170"/>
      <c r="I884" s="171"/>
      <c r="J884" s="171"/>
      <c r="K884" s="171"/>
      <c r="L884" s="170"/>
      <c r="M884" s="180"/>
      <c r="N884" s="171"/>
      <c r="O884" s="170"/>
      <c r="P884" s="180"/>
      <c r="Q884" s="639"/>
      <c r="R884" s="640"/>
      <c r="S884" s="641"/>
      <c r="T884" s="171"/>
      <c r="U884" s="170"/>
      <c r="V884" s="180"/>
      <c r="W884" s="171"/>
      <c r="X884" s="170"/>
      <c r="Y884" s="180"/>
      <c r="Z884" s="171"/>
      <c r="AA884" s="170"/>
      <c r="AB884" s="177"/>
    </row>
    <row r="885" spans="1:28" ht="15.75" customHeight="1" x14ac:dyDescent="0.2">
      <c r="A885" s="170"/>
      <c r="B885" s="170"/>
      <c r="C885" s="170"/>
      <c r="D885" s="170"/>
      <c r="E885" s="170"/>
      <c r="F885" s="180"/>
      <c r="G885" s="170"/>
      <c r="H885" s="170"/>
      <c r="I885" s="171"/>
      <c r="J885" s="171"/>
      <c r="K885" s="171"/>
      <c r="L885" s="170"/>
      <c r="M885" s="180"/>
      <c r="N885" s="171"/>
      <c r="O885" s="170"/>
      <c r="P885" s="180"/>
      <c r="Q885" s="639"/>
      <c r="R885" s="640"/>
      <c r="S885" s="641"/>
      <c r="T885" s="171"/>
      <c r="U885" s="170"/>
      <c r="V885" s="180"/>
      <c r="W885" s="171"/>
      <c r="X885" s="170"/>
      <c r="Y885" s="180"/>
      <c r="Z885" s="171"/>
      <c r="AA885" s="170"/>
      <c r="AB885" s="177"/>
    </row>
    <row r="886" spans="1:28" ht="15.75" customHeight="1" x14ac:dyDescent="0.2">
      <c r="A886" s="170"/>
      <c r="B886" s="170"/>
      <c r="C886" s="170"/>
      <c r="D886" s="170"/>
      <c r="E886" s="170"/>
      <c r="F886" s="180"/>
      <c r="G886" s="170"/>
      <c r="H886" s="170"/>
      <c r="I886" s="171"/>
      <c r="J886" s="171"/>
      <c r="K886" s="171"/>
      <c r="L886" s="170"/>
      <c r="M886" s="180"/>
      <c r="N886" s="171"/>
      <c r="O886" s="170"/>
      <c r="P886" s="180"/>
      <c r="Q886" s="639"/>
      <c r="R886" s="640"/>
      <c r="S886" s="641"/>
      <c r="T886" s="171"/>
      <c r="U886" s="170"/>
      <c r="V886" s="180"/>
      <c r="W886" s="171"/>
      <c r="X886" s="170"/>
      <c r="Y886" s="180"/>
      <c r="Z886" s="171"/>
      <c r="AA886" s="170"/>
      <c r="AB886" s="177"/>
    </row>
    <row r="887" spans="1:28" ht="15.75" customHeight="1" x14ac:dyDescent="0.2">
      <c r="A887" s="170"/>
      <c r="B887" s="170"/>
      <c r="C887" s="170"/>
      <c r="D887" s="170"/>
      <c r="E887" s="170"/>
      <c r="F887" s="180"/>
      <c r="G887" s="170"/>
      <c r="H887" s="170"/>
      <c r="I887" s="171"/>
      <c r="J887" s="171"/>
      <c r="K887" s="171"/>
      <c r="L887" s="170"/>
      <c r="M887" s="180"/>
      <c r="N887" s="171"/>
      <c r="O887" s="170"/>
      <c r="P887" s="180"/>
      <c r="Q887" s="639"/>
      <c r="R887" s="640"/>
      <c r="S887" s="641"/>
      <c r="T887" s="171"/>
      <c r="U887" s="170"/>
      <c r="V887" s="180"/>
      <c r="W887" s="171"/>
      <c r="X887" s="170"/>
      <c r="Y887" s="180"/>
      <c r="Z887" s="171"/>
      <c r="AA887" s="170"/>
      <c r="AB887" s="177"/>
    </row>
    <row r="888" spans="1:28" ht="15.75" customHeight="1" x14ac:dyDescent="0.2">
      <c r="A888" s="170"/>
      <c r="B888" s="170"/>
      <c r="C888" s="170"/>
      <c r="D888" s="170"/>
      <c r="E888" s="170"/>
      <c r="F888" s="180"/>
      <c r="G888" s="170"/>
      <c r="H888" s="170"/>
      <c r="I888" s="171"/>
      <c r="J888" s="171"/>
      <c r="K888" s="171"/>
      <c r="L888" s="170"/>
      <c r="M888" s="180"/>
      <c r="N888" s="171"/>
      <c r="O888" s="170"/>
      <c r="P888" s="180"/>
      <c r="Q888" s="639"/>
      <c r="R888" s="640"/>
      <c r="S888" s="641"/>
      <c r="T888" s="171"/>
      <c r="U888" s="170"/>
      <c r="V888" s="180"/>
      <c r="W888" s="171"/>
      <c r="X888" s="170"/>
      <c r="Y888" s="180"/>
      <c r="Z888" s="171"/>
      <c r="AA888" s="170"/>
      <c r="AB888" s="177"/>
    </row>
    <row r="889" spans="1:28" ht="15.75" customHeight="1" x14ac:dyDescent="0.2">
      <c r="A889" s="170"/>
      <c r="B889" s="170"/>
      <c r="C889" s="170"/>
      <c r="D889" s="170"/>
      <c r="E889" s="170"/>
      <c r="F889" s="180"/>
      <c r="G889" s="170"/>
      <c r="H889" s="170"/>
      <c r="I889" s="171"/>
      <c r="J889" s="171"/>
      <c r="K889" s="171"/>
      <c r="L889" s="170"/>
      <c r="M889" s="180"/>
      <c r="N889" s="171"/>
      <c r="O889" s="170"/>
      <c r="P889" s="180"/>
      <c r="Q889" s="639"/>
      <c r="R889" s="640"/>
      <c r="S889" s="641"/>
      <c r="T889" s="171"/>
      <c r="U889" s="170"/>
      <c r="V889" s="180"/>
      <c r="W889" s="171"/>
      <c r="X889" s="170"/>
      <c r="Y889" s="180"/>
      <c r="Z889" s="171"/>
      <c r="AA889" s="170"/>
      <c r="AB889" s="177"/>
    </row>
    <row r="890" spans="1:28" ht="15.75" customHeight="1" x14ac:dyDescent="0.2">
      <c r="A890" s="170"/>
      <c r="B890" s="170"/>
      <c r="C890" s="170"/>
      <c r="D890" s="170"/>
      <c r="E890" s="170"/>
      <c r="F890" s="180"/>
      <c r="G890" s="170"/>
      <c r="H890" s="170"/>
      <c r="I890" s="171"/>
      <c r="J890" s="171"/>
      <c r="K890" s="171"/>
      <c r="L890" s="170"/>
      <c r="M890" s="180"/>
      <c r="N890" s="171"/>
      <c r="O890" s="170"/>
      <c r="P890" s="180"/>
      <c r="Q890" s="639"/>
      <c r="R890" s="640"/>
      <c r="S890" s="641"/>
      <c r="T890" s="171"/>
      <c r="U890" s="170"/>
      <c r="V890" s="180"/>
      <c r="W890" s="171"/>
      <c r="X890" s="170"/>
      <c r="Y890" s="180"/>
      <c r="Z890" s="171"/>
      <c r="AA890" s="170"/>
      <c r="AB890" s="177"/>
    </row>
    <row r="891" spans="1:28" ht="15.75" customHeight="1" x14ac:dyDescent="0.2">
      <c r="A891" s="170"/>
      <c r="B891" s="170"/>
      <c r="C891" s="170"/>
      <c r="D891" s="170"/>
      <c r="E891" s="170"/>
      <c r="F891" s="180"/>
      <c r="G891" s="170"/>
      <c r="H891" s="170"/>
      <c r="I891" s="171"/>
      <c r="J891" s="171"/>
      <c r="K891" s="171"/>
      <c r="L891" s="170"/>
      <c r="M891" s="180"/>
      <c r="N891" s="171"/>
      <c r="O891" s="170"/>
      <c r="P891" s="180"/>
      <c r="Q891" s="639"/>
      <c r="R891" s="640"/>
      <c r="S891" s="641"/>
      <c r="T891" s="171"/>
      <c r="U891" s="170"/>
      <c r="V891" s="180"/>
      <c r="W891" s="171"/>
      <c r="X891" s="170"/>
      <c r="Y891" s="180"/>
      <c r="Z891" s="171"/>
      <c r="AA891" s="170"/>
      <c r="AB891" s="177"/>
    </row>
    <row r="892" spans="1:28" ht="15.75" customHeight="1" x14ac:dyDescent="0.2">
      <c r="A892" s="170"/>
      <c r="B892" s="170"/>
      <c r="C892" s="170"/>
      <c r="D892" s="170"/>
      <c r="E892" s="170"/>
      <c r="F892" s="180"/>
      <c r="G892" s="170"/>
      <c r="H892" s="170"/>
      <c r="I892" s="171"/>
      <c r="J892" s="171"/>
      <c r="K892" s="171"/>
      <c r="L892" s="170"/>
      <c r="M892" s="180"/>
      <c r="N892" s="171"/>
      <c r="O892" s="170"/>
      <c r="P892" s="180"/>
      <c r="Q892" s="639"/>
      <c r="R892" s="640"/>
      <c r="S892" s="641"/>
      <c r="T892" s="171"/>
      <c r="U892" s="170"/>
      <c r="V892" s="180"/>
      <c r="W892" s="171"/>
      <c r="X892" s="170"/>
      <c r="Y892" s="180"/>
      <c r="Z892" s="171"/>
      <c r="AA892" s="170"/>
      <c r="AB892" s="177"/>
    </row>
    <row r="893" spans="1:28" ht="15.75" customHeight="1" x14ac:dyDescent="0.2">
      <c r="A893" s="170"/>
      <c r="B893" s="170"/>
      <c r="C893" s="170"/>
      <c r="D893" s="170"/>
      <c r="E893" s="170"/>
      <c r="F893" s="180"/>
      <c r="G893" s="170"/>
      <c r="H893" s="170"/>
      <c r="I893" s="171"/>
      <c r="J893" s="171"/>
      <c r="K893" s="171"/>
      <c r="L893" s="170"/>
      <c r="M893" s="180"/>
      <c r="N893" s="171"/>
      <c r="O893" s="170"/>
      <c r="P893" s="180"/>
      <c r="Q893" s="639"/>
      <c r="R893" s="640"/>
      <c r="S893" s="641"/>
      <c r="T893" s="171"/>
      <c r="U893" s="170"/>
      <c r="V893" s="180"/>
      <c r="W893" s="171"/>
      <c r="X893" s="170"/>
      <c r="Y893" s="180"/>
      <c r="Z893" s="171"/>
      <c r="AA893" s="170"/>
      <c r="AB893" s="177"/>
    </row>
    <row r="894" spans="1:28" ht="15.75" customHeight="1" x14ac:dyDescent="0.2">
      <c r="A894" s="170"/>
      <c r="B894" s="170"/>
      <c r="C894" s="170"/>
      <c r="D894" s="170"/>
      <c r="E894" s="170"/>
      <c r="F894" s="180"/>
      <c r="G894" s="170"/>
      <c r="H894" s="170"/>
      <c r="I894" s="171"/>
      <c r="J894" s="171"/>
      <c r="K894" s="171"/>
      <c r="L894" s="170"/>
      <c r="M894" s="180"/>
      <c r="N894" s="171"/>
      <c r="O894" s="170"/>
      <c r="P894" s="180"/>
      <c r="Q894" s="639"/>
      <c r="R894" s="640"/>
      <c r="S894" s="641"/>
      <c r="T894" s="171"/>
      <c r="U894" s="170"/>
      <c r="V894" s="180"/>
      <c r="W894" s="171"/>
      <c r="X894" s="170"/>
      <c r="Y894" s="180"/>
      <c r="Z894" s="171"/>
      <c r="AA894" s="170"/>
      <c r="AB894" s="177"/>
    </row>
    <row r="895" spans="1:28" ht="15.75" customHeight="1" x14ac:dyDescent="0.2">
      <c r="A895" s="170"/>
      <c r="B895" s="170"/>
      <c r="C895" s="170"/>
      <c r="D895" s="170"/>
      <c r="E895" s="170"/>
      <c r="F895" s="180"/>
      <c r="G895" s="170"/>
      <c r="H895" s="170"/>
      <c r="I895" s="171"/>
      <c r="J895" s="171"/>
      <c r="K895" s="171"/>
      <c r="L895" s="170"/>
      <c r="M895" s="180"/>
      <c r="N895" s="171"/>
      <c r="O895" s="170"/>
      <c r="P895" s="180"/>
      <c r="Q895" s="639"/>
      <c r="R895" s="640"/>
      <c r="S895" s="641"/>
      <c r="T895" s="171"/>
      <c r="U895" s="170"/>
      <c r="V895" s="180"/>
      <c r="W895" s="171"/>
      <c r="X895" s="170"/>
      <c r="Y895" s="180"/>
      <c r="Z895" s="171"/>
      <c r="AA895" s="170"/>
      <c r="AB895" s="177"/>
    </row>
    <row r="896" spans="1:28" ht="15.75" customHeight="1" x14ac:dyDescent="0.2">
      <c r="A896" s="170"/>
      <c r="B896" s="170"/>
      <c r="C896" s="170"/>
      <c r="D896" s="170"/>
      <c r="E896" s="170"/>
      <c r="F896" s="180"/>
      <c r="G896" s="170"/>
      <c r="H896" s="170"/>
      <c r="I896" s="171"/>
      <c r="J896" s="171"/>
      <c r="K896" s="171"/>
      <c r="L896" s="170"/>
      <c r="M896" s="180"/>
      <c r="N896" s="171"/>
      <c r="O896" s="170"/>
      <c r="P896" s="180"/>
      <c r="Q896" s="639"/>
      <c r="R896" s="640"/>
      <c r="S896" s="641"/>
      <c r="T896" s="171"/>
      <c r="U896" s="170"/>
      <c r="V896" s="180"/>
      <c r="W896" s="171"/>
      <c r="X896" s="170"/>
      <c r="Y896" s="180"/>
      <c r="Z896" s="171"/>
      <c r="AA896" s="170"/>
      <c r="AB896" s="177"/>
    </row>
    <row r="897" spans="1:28" ht="15.75" customHeight="1" x14ac:dyDescent="0.2">
      <c r="A897" s="170"/>
      <c r="B897" s="170"/>
      <c r="C897" s="170"/>
      <c r="D897" s="170"/>
      <c r="E897" s="170"/>
      <c r="F897" s="180"/>
      <c r="G897" s="170"/>
      <c r="H897" s="170"/>
      <c r="I897" s="171"/>
      <c r="J897" s="171"/>
      <c r="K897" s="171"/>
      <c r="L897" s="170"/>
      <c r="M897" s="180"/>
      <c r="N897" s="171"/>
      <c r="O897" s="170"/>
      <c r="P897" s="180"/>
      <c r="Q897" s="639"/>
      <c r="R897" s="640"/>
      <c r="S897" s="641"/>
      <c r="T897" s="171"/>
      <c r="U897" s="170"/>
      <c r="V897" s="180"/>
      <c r="W897" s="171"/>
      <c r="X897" s="170"/>
      <c r="Y897" s="180"/>
      <c r="Z897" s="171"/>
      <c r="AA897" s="170"/>
      <c r="AB897" s="177"/>
    </row>
    <row r="898" spans="1:28" ht="15.75" customHeight="1" x14ac:dyDescent="0.2">
      <c r="A898" s="170"/>
      <c r="B898" s="170"/>
      <c r="C898" s="170"/>
      <c r="D898" s="170"/>
      <c r="E898" s="170"/>
      <c r="F898" s="180"/>
      <c r="G898" s="170"/>
      <c r="H898" s="170"/>
      <c r="I898" s="171"/>
      <c r="J898" s="171"/>
      <c r="K898" s="171"/>
      <c r="L898" s="170"/>
      <c r="M898" s="180"/>
      <c r="N898" s="171"/>
      <c r="O898" s="170"/>
      <c r="P898" s="180"/>
      <c r="Q898" s="639"/>
      <c r="R898" s="640"/>
      <c r="S898" s="641"/>
      <c r="T898" s="171"/>
      <c r="U898" s="170"/>
      <c r="V898" s="180"/>
      <c r="W898" s="171"/>
      <c r="X898" s="170"/>
      <c r="Y898" s="180"/>
      <c r="Z898" s="171"/>
      <c r="AA898" s="170"/>
      <c r="AB898" s="177"/>
    </row>
    <row r="899" spans="1:28" ht="15.75" customHeight="1" x14ac:dyDescent="0.2">
      <c r="A899" s="170"/>
      <c r="B899" s="170"/>
      <c r="C899" s="170"/>
      <c r="D899" s="170"/>
      <c r="E899" s="170"/>
      <c r="F899" s="180"/>
      <c r="G899" s="170"/>
      <c r="H899" s="170"/>
      <c r="I899" s="171"/>
      <c r="J899" s="171"/>
      <c r="K899" s="171"/>
      <c r="L899" s="170"/>
      <c r="M899" s="180"/>
      <c r="N899" s="171"/>
      <c r="O899" s="170"/>
      <c r="P899" s="180"/>
      <c r="Q899" s="639"/>
      <c r="R899" s="640"/>
      <c r="S899" s="641"/>
      <c r="T899" s="171"/>
      <c r="U899" s="170"/>
      <c r="V899" s="180"/>
      <c r="W899" s="171"/>
      <c r="X899" s="170"/>
      <c r="Y899" s="180"/>
      <c r="Z899" s="171"/>
      <c r="AA899" s="170"/>
      <c r="AB899" s="177"/>
    </row>
    <row r="900" spans="1:28" ht="15.75" customHeight="1" x14ac:dyDescent="0.2">
      <c r="A900" s="170"/>
      <c r="B900" s="170"/>
      <c r="C900" s="170"/>
      <c r="D900" s="170"/>
      <c r="E900" s="170"/>
      <c r="F900" s="180"/>
      <c r="G900" s="170"/>
      <c r="H900" s="170"/>
      <c r="I900" s="171"/>
      <c r="J900" s="171"/>
      <c r="K900" s="171"/>
      <c r="L900" s="170"/>
      <c r="M900" s="180"/>
      <c r="N900" s="171"/>
      <c r="O900" s="170"/>
      <c r="P900" s="180"/>
      <c r="Q900" s="639"/>
      <c r="R900" s="640"/>
      <c r="S900" s="641"/>
      <c r="T900" s="171"/>
      <c r="U900" s="170"/>
      <c r="V900" s="180"/>
      <c r="W900" s="171"/>
      <c r="X900" s="170"/>
      <c r="Y900" s="180"/>
      <c r="Z900" s="171"/>
      <c r="AA900" s="170"/>
      <c r="AB900" s="177"/>
    </row>
    <row r="901" spans="1:28" ht="15.75" customHeight="1" x14ac:dyDescent="0.2">
      <c r="A901" s="170"/>
      <c r="B901" s="170"/>
      <c r="C901" s="170"/>
      <c r="D901" s="170"/>
      <c r="E901" s="170"/>
      <c r="F901" s="180"/>
      <c r="G901" s="170"/>
      <c r="H901" s="170"/>
      <c r="I901" s="171"/>
      <c r="J901" s="171"/>
      <c r="K901" s="171"/>
      <c r="L901" s="170"/>
      <c r="M901" s="180"/>
      <c r="N901" s="171"/>
      <c r="O901" s="170"/>
      <c r="P901" s="180"/>
      <c r="Q901" s="639"/>
      <c r="R901" s="640"/>
      <c r="S901" s="641"/>
      <c r="T901" s="171"/>
      <c r="U901" s="170"/>
      <c r="V901" s="180"/>
      <c r="W901" s="171"/>
      <c r="X901" s="170"/>
      <c r="Y901" s="180"/>
      <c r="Z901" s="171"/>
      <c r="AA901" s="170"/>
      <c r="AB901" s="177"/>
    </row>
    <row r="902" spans="1:28" ht="15.75" customHeight="1" x14ac:dyDescent="0.2">
      <c r="A902" s="170"/>
      <c r="B902" s="170"/>
      <c r="C902" s="170"/>
      <c r="D902" s="170"/>
      <c r="E902" s="170"/>
      <c r="F902" s="180"/>
      <c r="G902" s="170"/>
      <c r="H902" s="170"/>
      <c r="I902" s="171"/>
      <c r="J902" s="171"/>
      <c r="K902" s="171"/>
      <c r="L902" s="170"/>
      <c r="M902" s="180"/>
      <c r="N902" s="171"/>
      <c r="O902" s="170"/>
      <c r="P902" s="180"/>
      <c r="Q902" s="639"/>
      <c r="R902" s="640"/>
      <c r="S902" s="641"/>
      <c r="T902" s="171"/>
      <c r="U902" s="170"/>
      <c r="V902" s="180"/>
      <c r="W902" s="171"/>
      <c r="X902" s="170"/>
      <c r="Y902" s="180"/>
      <c r="Z902" s="171"/>
      <c r="AA902" s="170"/>
      <c r="AB902" s="177"/>
    </row>
    <row r="903" spans="1:28" ht="15.75" customHeight="1" x14ac:dyDescent="0.2">
      <c r="A903" s="170"/>
      <c r="B903" s="170"/>
      <c r="C903" s="170"/>
      <c r="D903" s="170"/>
      <c r="E903" s="170"/>
      <c r="F903" s="180"/>
      <c r="G903" s="170"/>
      <c r="H903" s="170"/>
      <c r="I903" s="171"/>
      <c r="J903" s="171"/>
      <c r="K903" s="171"/>
      <c r="L903" s="170"/>
      <c r="M903" s="180"/>
      <c r="N903" s="171"/>
      <c r="O903" s="170"/>
      <c r="P903" s="180"/>
      <c r="Q903" s="639"/>
      <c r="R903" s="640"/>
      <c r="S903" s="641"/>
      <c r="T903" s="171"/>
      <c r="U903" s="170"/>
      <c r="V903" s="180"/>
      <c r="W903" s="171"/>
      <c r="X903" s="170"/>
      <c r="Y903" s="180"/>
      <c r="Z903" s="171"/>
      <c r="AA903" s="170"/>
      <c r="AB903" s="177"/>
    </row>
    <row r="904" spans="1:28" ht="15.75" customHeight="1" x14ac:dyDescent="0.2">
      <c r="A904" s="170"/>
      <c r="B904" s="170"/>
      <c r="C904" s="170"/>
      <c r="D904" s="170"/>
      <c r="E904" s="170"/>
      <c r="F904" s="180"/>
      <c r="G904" s="170"/>
      <c r="H904" s="170"/>
      <c r="I904" s="171"/>
      <c r="J904" s="171"/>
      <c r="K904" s="171"/>
      <c r="L904" s="170"/>
      <c r="M904" s="180"/>
      <c r="N904" s="171"/>
      <c r="O904" s="170"/>
      <c r="P904" s="180"/>
      <c r="Q904" s="639"/>
      <c r="R904" s="640"/>
      <c r="S904" s="641"/>
      <c r="T904" s="171"/>
      <c r="U904" s="170"/>
      <c r="V904" s="180"/>
      <c r="W904" s="171"/>
      <c r="X904" s="170"/>
      <c r="Y904" s="180"/>
      <c r="Z904" s="171"/>
      <c r="AA904" s="170"/>
      <c r="AB904" s="177"/>
    </row>
    <row r="905" spans="1:28" ht="15.75" customHeight="1" x14ac:dyDescent="0.2">
      <c r="A905" s="170"/>
      <c r="B905" s="170"/>
      <c r="C905" s="170"/>
      <c r="D905" s="170"/>
      <c r="E905" s="170"/>
      <c r="F905" s="180"/>
      <c r="G905" s="170"/>
      <c r="H905" s="170"/>
      <c r="I905" s="171"/>
      <c r="J905" s="171"/>
      <c r="K905" s="171"/>
      <c r="L905" s="170"/>
      <c r="M905" s="180"/>
      <c r="N905" s="171"/>
      <c r="O905" s="170"/>
      <c r="P905" s="180"/>
      <c r="Q905" s="639"/>
      <c r="R905" s="640"/>
      <c r="S905" s="641"/>
      <c r="T905" s="171"/>
      <c r="U905" s="170"/>
      <c r="V905" s="180"/>
      <c r="W905" s="171"/>
      <c r="X905" s="170"/>
      <c r="Y905" s="180"/>
      <c r="Z905" s="171"/>
      <c r="AA905" s="170"/>
      <c r="AB905" s="177"/>
    </row>
    <row r="906" spans="1:28" ht="15.75" customHeight="1" x14ac:dyDescent="0.2">
      <c r="A906" s="170"/>
      <c r="B906" s="170"/>
      <c r="C906" s="170"/>
      <c r="D906" s="170"/>
      <c r="E906" s="170"/>
      <c r="F906" s="180"/>
      <c r="G906" s="170"/>
      <c r="H906" s="170"/>
      <c r="I906" s="171"/>
      <c r="J906" s="171"/>
      <c r="K906" s="171"/>
      <c r="L906" s="170"/>
      <c r="M906" s="180"/>
      <c r="N906" s="171"/>
      <c r="O906" s="170"/>
      <c r="P906" s="180"/>
      <c r="Q906" s="639"/>
      <c r="R906" s="640"/>
      <c r="S906" s="641"/>
      <c r="T906" s="171"/>
      <c r="U906" s="170"/>
      <c r="V906" s="180"/>
      <c r="W906" s="171"/>
      <c r="X906" s="170"/>
      <c r="Y906" s="180"/>
      <c r="Z906" s="171"/>
      <c r="AA906" s="170"/>
      <c r="AB906" s="177"/>
    </row>
    <row r="907" spans="1:28" ht="15.75" customHeight="1" x14ac:dyDescent="0.2">
      <c r="A907" s="170"/>
      <c r="B907" s="170"/>
      <c r="C907" s="170"/>
      <c r="D907" s="170"/>
      <c r="E907" s="170"/>
      <c r="F907" s="180"/>
      <c r="G907" s="170"/>
      <c r="H907" s="170"/>
      <c r="I907" s="171"/>
      <c r="J907" s="171"/>
      <c r="K907" s="171"/>
      <c r="L907" s="170"/>
      <c r="M907" s="180"/>
      <c r="N907" s="171"/>
      <c r="O907" s="170"/>
      <c r="P907" s="180"/>
      <c r="Q907" s="639"/>
      <c r="R907" s="640"/>
      <c r="S907" s="641"/>
      <c r="T907" s="171"/>
      <c r="U907" s="170"/>
      <c r="V907" s="180"/>
      <c r="W907" s="171"/>
      <c r="X907" s="170"/>
      <c r="Y907" s="180"/>
      <c r="Z907" s="171"/>
      <c r="AA907" s="170"/>
      <c r="AB907" s="177"/>
    </row>
    <row r="908" spans="1:28" ht="15.75" customHeight="1" x14ac:dyDescent="0.2">
      <c r="A908" s="170"/>
      <c r="B908" s="170"/>
      <c r="C908" s="170"/>
      <c r="D908" s="170"/>
      <c r="E908" s="170"/>
      <c r="F908" s="180"/>
      <c r="G908" s="170"/>
      <c r="H908" s="170"/>
      <c r="I908" s="171"/>
      <c r="J908" s="171"/>
      <c r="K908" s="171"/>
      <c r="L908" s="170"/>
      <c r="M908" s="180"/>
      <c r="N908" s="171"/>
      <c r="O908" s="170"/>
      <c r="P908" s="180"/>
      <c r="Q908" s="639"/>
      <c r="R908" s="640"/>
      <c r="S908" s="641"/>
      <c r="T908" s="171"/>
      <c r="U908" s="170"/>
      <c r="V908" s="180"/>
      <c r="W908" s="171"/>
      <c r="X908" s="170"/>
      <c r="Y908" s="180"/>
      <c r="Z908" s="171"/>
      <c r="AA908" s="170"/>
      <c r="AB908" s="177"/>
    </row>
    <row r="909" spans="1:28" ht="15.75" customHeight="1" x14ac:dyDescent="0.2">
      <c r="A909" s="170"/>
      <c r="B909" s="170"/>
      <c r="C909" s="170"/>
      <c r="D909" s="170"/>
      <c r="E909" s="170"/>
      <c r="F909" s="180"/>
      <c r="G909" s="170"/>
      <c r="H909" s="170"/>
      <c r="I909" s="171"/>
      <c r="J909" s="171"/>
      <c r="K909" s="171"/>
      <c r="L909" s="170"/>
      <c r="M909" s="180"/>
      <c r="N909" s="171"/>
      <c r="O909" s="170"/>
      <c r="P909" s="180"/>
      <c r="Q909" s="639"/>
      <c r="R909" s="640"/>
      <c r="S909" s="641"/>
      <c r="T909" s="171"/>
      <c r="U909" s="170"/>
      <c r="V909" s="180"/>
      <c r="W909" s="171"/>
      <c r="X909" s="170"/>
      <c r="Y909" s="180"/>
      <c r="Z909" s="171"/>
      <c r="AA909" s="170"/>
      <c r="AB909" s="177"/>
    </row>
    <row r="910" spans="1:28" ht="15.75" customHeight="1" x14ac:dyDescent="0.2">
      <c r="A910" s="170"/>
      <c r="B910" s="170"/>
      <c r="C910" s="170"/>
      <c r="D910" s="170"/>
      <c r="E910" s="170"/>
      <c r="F910" s="180"/>
      <c r="G910" s="170"/>
      <c r="H910" s="170"/>
      <c r="I910" s="171"/>
      <c r="J910" s="171"/>
      <c r="K910" s="171"/>
      <c r="L910" s="170"/>
      <c r="M910" s="180"/>
      <c r="N910" s="171"/>
      <c r="O910" s="170"/>
      <c r="P910" s="180"/>
      <c r="Q910" s="639"/>
      <c r="R910" s="640"/>
      <c r="S910" s="641"/>
      <c r="T910" s="171"/>
      <c r="U910" s="170"/>
      <c r="V910" s="180"/>
      <c r="W910" s="171"/>
      <c r="X910" s="170"/>
      <c r="Y910" s="180"/>
      <c r="Z910" s="171"/>
      <c r="AA910" s="170"/>
      <c r="AB910" s="177"/>
    </row>
    <row r="911" spans="1:28" ht="15.75" customHeight="1" x14ac:dyDescent="0.2">
      <c r="A911" s="170"/>
      <c r="B911" s="170"/>
      <c r="C911" s="170"/>
      <c r="D911" s="170"/>
      <c r="E911" s="170"/>
      <c r="F911" s="180"/>
      <c r="G911" s="170"/>
      <c r="H911" s="170"/>
      <c r="I911" s="171"/>
      <c r="J911" s="171"/>
      <c r="K911" s="171"/>
      <c r="L911" s="170"/>
      <c r="M911" s="180"/>
      <c r="N911" s="171"/>
      <c r="O911" s="170"/>
      <c r="P911" s="180"/>
      <c r="Q911" s="639"/>
      <c r="R911" s="640"/>
      <c r="S911" s="641"/>
      <c r="T911" s="171"/>
      <c r="U911" s="170"/>
      <c r="V911" s="180"/>
      <c r="W911" s="171"/>
      <c r="X911" s="170"/>
      <c r="Y911" s="180"/>
      <c r="Z911" s="171"/>
      <c r="AA911" s="170"/>
      <c r="AB911" s="177"/>
    </row>
    <row r="912" spans="1:28" ht="15.75" customHeight="1" x14ac:dyDescent="0.2">
      <c r="A912" s="170"/>
      <c r="B912" s="170"/>
      <c r="C912" s="170"/>
      <c r="D912" s="170"/>
      <c r="E912" s="170"/>
      <c r="F912" s="180"/>
      <c r="G912" s="170"/>
      <c r="H912" s="170"/>
      <c r="I912" s="171"/>
      <c r="J912" s="171"/>
      <c r="K912" s="171"/>
      <c r="L912" s="170"/>
      <c r="M912" s="180"/>
      <c r="N912" s="171"/>
      <c r="O912" s="170"/>
      <c r="P912" s="180"/>
      <c r="Q912" s="639"/>
      <c r="R912" s="640"/>
      <c r="S912" s="641"/>
      <c r="T912" s="171"/>
      <c r="U912" s="170"/>
      <c r="V912" s="180"/>
      <c r="W912" s="171"/>
      <c r="X912" s="170"/>
      <c r="Y912" s="180"/>
      <c r="Z912" s="171"/>
      <c r="AA912" s="170"/>
      <c r="AB912" s="177"/>
    </row>
    <row r="913" spans="1:28" ht="15.75" customHeight="1" x14ac:dyDescent="0.2">
      <c r="A913" s="170"/>
      <c r="B913" s="170"/>
      <c r="C913" s="170"/>
      <c r="D913" s="170"/>
      <c r="E913" s="170"/>
      <c r="F913" s="180"/>
      <c r="G913" s="170"/>
      <c r="H913" s="170"/>
      <c r="I913" s="171"/>
      <c r="J913" s="171"/>
      <c r="K913" s="171"/>
      <c r="L913" s="170"/>
      <c r="M913" s="180"/>
      <c r="N913" s="171"/>
      <c r="O913" s="170"/>
      <c r="P913" s="180"/>
      <c r="Q913" s="639"/>
      <c r="R913" s="640"/>
      <c r="S913" s="641"/>
      <c r="T913" s="171"/>
      <c r="U913" s="170"/>
      <c r="V913" s="180"/>
      <c r="W913" s="171"/>
      <c r="X913" s="170"/>
      <c r="Y913" s="180"/>
      <c r="Z913" s="171"/>
      <c r="AA913" s="170"/>
      <c r="AB913" s="177"/>
    </row>
    <row r="914" spans="1:28" ht="15.75" customHeight="1" x14ac:dyDescent="0.2">
      <c r="A914" s="170"/>
      <c r="B914" s="170"/>
      <c r="C914" s="170"/>
      <c r="D914" s="170"/>
      <c r="E914" s="170"/>
      <c r="F914" s="180"/>
      <c r="G914" s="170"/>
      <c r="H914" s="170"/>
      <c r="I914" s="171"/>
      <c r="J914" s="171"/>
      <c r="K914" s="171"/>
      <c r="L914" s="170"/>
      <c r="M914" s="180"/>
      <c r="N914" s="171"/>
      <c r="O914" s="170"/>
      <c r="P914" s="180"/>
      <c r="Q914" s="639"/>
      <c r="R914" s="640"/>
      <c r="S914" s="641"/>
      <c r="T914" s="171"/>
      <c r="U914" s="170"/>
      <c r="V914" s="180"/>
      <c r="W914" s="171"/>
      <c r="X914" s="170"/>
      <c r="Y914" s="180"/>
      <c r="Z914" s="171"/>
      <c r="AA914" s="170"/>
      <c r="AB914" s="177"/>
    </row>
    <row r="915" spans="1:28" ht="15.75" customHeight="1" x14ac:dyDescent="0.2">
      <c r="A915" s="170"/>
      <c r="B915" s="170"/>
      <c r="C915" s="170"/>
      <c r="D915" s="170"/>
      <c r="E915" s="170"/>
      <c r="F915" s="180"/>
      <c r="G915" s="170"/>
      <c r="H915" s="170"/>
      <c r="I915" s="171"/>
      <c r="J915" s="171"/>
      <c r="K915" s="171"/>
      <c r="L915" s="170"/>
      <c r="M915" s="180"/>
      <c r="N915" s="171"/>
      <c r="O915" s="170"/>
      <c r="P915" s="180"/>
      <c r="Q915" s="639"/>
      <c r="R915" s="640"/>
      <c r="S915" s="641"/>
      <c r="T915" s="171"/>
      <c r="U915" s="170"/>
      <c r="V915" s="180"/>
      <c r="W915" s="171"/>
      <c r="X915" s="170"/>
      <c r="Y915" s="180"/>
      <c r="Z915" s="171"/>
      <c r="AA915" s="170"/>
      <c r="AB915" s="177"/>
    </row>
    <row r="916" spans="1:28" ht="15.75" customHeight="1" x14ac:dyDescent="0.2">
      <c r="A916" s="170"/>
      <c r="B916" s="170"/>
      <c r="C916" s="170"/>
      <c r="D916" s="170"/>
      <c r="E916" s="170"/>
      <c r="F916" s="180"/>
      <c r="G916" s="170"/>
      <c r="H916" s="170"/>
      <c r="I916" s="171"/>
      <c r="J916" s="171"/>
      <c r="K916" s="171"/>
      <c r="L916" s="170"/>
      <c r="M916" s="180"/>
      <c r="N916" s="171"/>
      <c r="O916" s="170"/>
      <c r="P916" s="180"/>
      <c r="Q916" s="639"/>
      <c r="R916" s="640"/>
      <c r="S916" s="641"/>
      <c r="T916" s="171"/>
      <c r="U916" s="170"/>
      <c r="V916" s="180"/>
      <c r="W916" s="171"/>
      <c r="X916" s="170"/>
      <c r="Y916" s="180"/>
      <c r="Z916" s="171"/>
      <c r="AA916" s="170"/>
      <c r="AB916" s="177"/>
    </row>
    <row r="917" spans="1:28" ht="15.75" customHeight="1" x14ac:dyDescent="0.2">
      <c r="A917" s="170"/>
      <c r="B917" s="170"/>
      <c r="C917" s="170"/>
      <c r="D917" s="170"/>
      <c r="E917" s="170"/>
      <c r="F917" s="180"/>
      <c r="G917" s="170"/>
      <c r="H917" s="170"/>
      <c r="I917" s="171"/>
      <c r="J917" s="171"/>
      <c r="K917" s="171"/>
      <c r="L917" s="170"/>
      <c r="M917" s="180"/>
      <c r="N917" s="171"/>
      <c r="O917" s="170"/>
      <c r="P917" s="180"/>
      <c r="Q917" s="639"/>
      <c r="R917" s="640"/>
      <c r="S917" s="641"/>
      <c r="T917" s="171"/>
      <c r="U917" s="170"/>
      <c r="V917" s="180"/>
      <c r="W917" s="171"/>
      <c r="X917" s="170"/>
      <c r="Y917" s="180"/>
      <c r="Z917" s="171"/>
      <c r="AA917" s="170"/>
      <c r="AB917" s="177"/>
    </row>
    <row r="918" spans="1:28" ht="15.75" customHeight="1" x14ac:dyDescent="0.2">
      <c r="A918" s="170"/>
      <c r="B918" s="170"/>
      <c r="C918" s="170"/>
      <c r="D918" s="170"/>
      <c r="E918" s="170"/>
      <c r="F918" s="180"/>
      <c r="G918" s="170"/>
      <c r="H918" s="170"/>
      <c r="I918" s="171"/>
      <c r="J918" s="171"/>
      <c r="K918" s="171"/>
      <c r="L918" s="170"/>
      <c r="M918" s="180"/>
      <c r="N918" s="171"/>
      <c r="O918" s="170"/>
      <c r="P918" s="180"/>
      <c r="Q918" s="639"/>
      <c r="R918" s="640"/>
      <c r="S918" s="641"/>
      <c r="T918" s="171"/>
      <c r="U918" s="170"/>
      <c r="V918" s="180"/>
      <c r="W918" s="171"/>
      <c r="X918" s="170"/>
      <c r="Y918" s="180"/>
      <c r="Z918" s="171"/>
      <c r="AA918" s="170"/>
      <c r="AB918" s="177"/>
    </row>
    <row r="919" spans="1:28" ht="15.75" customHeight="1" x14ac:dyDescent="0.2">
      <c r="A919" s="170"/>
      <c r="B919" s="170"/>
      <c r="C919" s="170"/>
      <c r="D919" s="170"/>
      <c r="E919" s="170"/>
      <c r="F919" s="180"/>
      <c r="G919" s="170"/>
      <c r="H919" s="170"/>
      <c r="I919" s="171"/>
      <c r="J919" s="171"/>
      <c r="K919" s="171"/>
      <c r="L919" s="170"/>
      <c r="M919" s="180"/>
      <c r="N919" s="171"/>
      <c r="O919" s="170"/>
      <c r="P919" s="180"/>
      <c r="Q919" s="639"/>
      <c r="R919" s="640"/>
      <c r="S919" s="641"/>
      <c r="T919" s="171"/>
      <c r="U919" s="170"/>
      <c r="V919" s="180"/>
      <c r="W919" s="171"/>
      <c r="X919" s="170"/>
      <c r="Y919" s="180"/>
      <c r="Z919" s="171"/>
      <c r="AA919" s="170"/>
      <c r="AB919" s="177"/>
    </row>
    <row r="920" spans="1:28" ht="15.75" customHeight="1" x14ac:dyDescent="0.2">
      <c r="A920" s="170"/>
      <c r="B920" s="170"/>
      <c r="C920" s="170"/>
      <c r="D920" s="170"/>
      <c r="E920" s="170"/>
      <c r="F920" s="180"/>
      <c r="G920" s="170"/>
      <c r="H920" s="170"/>
      <c r="I920" s="171"/>
      <c r="J920" s="171"/>
      <c r="K920" s="171"/>
      <c r="L920" s="170"/>
      <c r="M920" s="180"/>
      <c r="N920" s="171"/>
      <c r="O920" s="170"/>
      <c r="P920" s="180"/>
      <c r="Q920" s="639"/>
      <c r="R920" s="640"/>
      <c r="S920" s="641"/>
      <c r="T920" s="171"/>
      <c r="U920" s="170"/>
      <c r="V920" s="180"/>
      <c r="W920" s="171"/>
      <c r="X920" s="170"/>
      <c r="Y920" s="180"/>
      <c r="Z920" s="171"/>
      <c r="AA920" s="170"/>
      <c r="AB920" s="177"/>
    </row>
    <row r="921" spans="1:28" ht="15.75" customHeight="1" x14ac:dyDescent="0.2">
      <c r="A921" s="170"/>
      <c r="B921" s="170"/>
      <c r="C921" s="170"/>
      <c r="D921" s="170"/>
      <c r="E921" s="170"/>
      <c r="F921" s="180"/>
      <c r="G921" s="170"/>
      <c r="H921" s="170"/>
      <c r="I921" s="171"/>
      <c r="J921" s="171"/>
      <c r="K921" s="171"/>
      <c r="L921" s="170"/>
      <c r="M921" s="180"/>
      <c r="N921" s="171"/>
      <c r="O921" s="170"/>
      <c r="P921" s="180"/>
      <c r="Q921" s="639"/>
      <c r="R921" s="640"/>
      <c r="S921" s="641"/>
      <c r="T921" s="171"/>
      <c r="U921" s="170"/>
      <c r="V921" s="180"/>
      <c r="W921" s="171"/>
      <c r="X921" s="170"/>
      <c r="Y921" s="180"/>
      <c r="Z921" s="171"/>
      <c r="AA921" s="170"/>
      <c r="AB921" s="177"/>
    </row>
    <row r="922" spans="1:28" ht="15.75" customHeight="1" x14ac:dyDescent="0.2">
      <c r="A922" s="170"/>
      <c r="B922" s="170"/>
      <c r="C922" s="170"/>
      <c r="D922" s="170"/>
      <c r="E922" s="170"/>
      <c r="F922" s="180"/>
      <c r="G922" s="170"/>
      <c r="H922" s="170"/>
      <c r="I922" s="171"/>
      <c r="J922" s="171"/>
      <c r="K922" s="171"/>
      <c r="L922" s="170"/>
      <c r="M922" s="180"/>
      <c r="N922" s="171"/>
      <c r="O922" s="170"/>
      <c r="P922" s="180"/>
      <c r="Q922" s="639"/>
      <c r="R922" s="640"/>
      <c r="S922" s="641"/>
      <c r="T922" s="171"/>
      <c r="U922" s="170"/>
      <c r="V922" s="180"/>
      <c r="W922" s="171"/>
      <c r="X922" s="170"/>
      <c r="Y922" s="180"/>
      <c r="Z922" s="171"/>
      <c r="AA922" s="170"/>
      <c r="AB922" s="177"/>
    </row>
    <row r="923" spans="1:28" ht="15.75" customHeight="1" x14ac:dyDescent="0.2">
      <c r="A923" s="170"/>
      <c r="B923" s="170"/>
      <c r="C923" s="170"/>
      <c r="D923" s="170"/>
      <c r="E923" s="170"/>
      <c r="F923" s="180"/>
      <c r="G923" s="170"/>
      <c r="H923" s="170"/>
      <c r="I923" s="171"/>
      <c r="J923" s="171"/>
      <c r="K923" s="171"/>
      <c r="L923" s="170"/>
      <c r="M923" s="180"/>
      <c r="N923" s="171"/>
      <c r="O923" s="170"/>
      <c r="P923" s="180"/>
      <c r="Q923" s="639"/>
      <c r="R923" s="640"/>
      <c r="S923" s="641"/>
      <c r="T923" s="171"/>
      <c r="U923" s="170"/>
      <c r="V923" s="180"/>
      <c r="W923" s="171"/>
      <c r="X923" s="170"/>
      <c r="Y923" s="180"/>
      <c r="Z923" s="171"/>
      <c r="AA923" s="170"/>
      <c r="AB923" s="177"/>
    </row>
    <row r="924" spans="1:28" ht="15.75" customHeight="1" x14ac:dyDescent="0.2">
      <c r="A924" s="170"/>
      <c r="B924" s="170"/>
      <c r="C924" s="170"/>
      <c r="D924" s="170"/>
      <c r="E924" s="170"/>
      <c r="F924" s="180"/>
      <c r="G924" s="170"/>
      <c r="H924" s="170"/>
      <c r="I924" s="171"/>
      <c r="J924" s="171"/>
      <c r="K924" s="171"/>
      <c r="L924" s="170"/>
      <c r="M924" s="180"/>
      <c r="N924" s="171"/>
      <c r="O924" s="170"/>
      <c r="P924" s="180"/>
      <c r="Q924" s="639"/>
      <c r="R924" s="640"/>
      <c r="S924" s="641"/>
      <c r="T924" s="171"/>
      <c r="U924" s="170"/>
      <c r="V924" s="180"/>
      <c r="W924" s="171"/>
      <c r="X924" s="170"/>
      <c r="Y924" s="180"/>
      <c r="Z924" s="171"/>
      <c r="AA924" s="170"/>
      <c r="AB924" s="177"/>
    </row>
    <row r="925" spans="1:28" ht="15.75" customHeight="1" x14ac:dyDescent="0.2">
      <c r="A925" s="170"/>
      <c r="B925" s="170"/>
      <c r="C925" s="170"/>
      <c r="D925" s="170"/>
      <c r="E925" s="170"/>
      <c r="F925" s="180"/>
      <c r="G925" s="170"/>
      <c r="H925" s="170"/>
      <c r="I925" s="171"/>
      <c r="J925" s="171"/>
      <c r="K925" s="171"/>
      <c r="L925" s="170"/>
      <c r="M925" s="180"/>
      <c r="N925" s="171"/>
      <c r="O925" s="170"/>
      <c r="P925" s="180"/>
      <c r="Q925" s="639"/>
      <c r="R925" s="640"/>
      <c r="S925" s="641"/>
      <c r="T925" s="171"/>
      <c r="U925" s="170"/>
      <c r="V925" s="180"/>
      <c r="W925" s="171"/>
      <c r="X925" s="170"/>
      <c r="Y925" s="180"/>
      <c r="Z925" s="171"/>
      <c r="AA925" s="170"/>
      <c r="AB925" s="177"/>
    </row>
    <row r="926" spans="1:28" ht="15.75" customHeight="1" x14ac:dyDescent="0.2">
      <c r="A926" s="170"/>
      <c r="B926" s="170"/>
      <c r="C926" s="170"/>
      <c r="D926" s="170"/>
      <c r="E926" s="170"/>
      <c r="F926" s="180"/>
      <c r="G926" s="170"/>
      <c r="H926" s="170"/>
      <c r="I926" s="171"/>
      <c r="J926" s="171"/>
      <c r="K926" s="171"/>
      <c r="L926" s="170"/>
      <c r="M926" s="180"/>
      <c r="N926" s="171"/>
      <c r="O926" s="170"/>
      <c r="P926" s="180"/>
      <c r="Q926" s="639"/>
      <c r="R926" s="640"/>
      <c r="S926" s="641"/>
      <c r="T926" s="171"/>
      <c r="U926" s="170"/>
      <c r="V926" s="180"/>
      <c r="W926" s="171"/>
      <c r="X926" s="170"/>
      <c r="Y926" s="180"/>
      <c r="Z926" s="171"/>
      <c r="AA926" s="170"/>
      <c r="AB926" s="177"/>
    </row>
    <row r="927" spans="1:28" ht="15.75" customHeight="1" x14ac:dyDescent="0.2">
      <c r="A927" s="170"/>
      <c r="B927" s="170"/>
      <c r="C927" s="170"/>
      <c r="D927" s="170"/>
      <c r="E927" s="170"/>
      <c r="F927" s="180"/>
      <c r="G927" s="170"/>
      <c r="H927" s="170"/>
      <c r="I927" s="171"/>
      <c r="J927" s="171"/>
      <c r="K927" s="171"/>
      <c r="L927" s="170"/>
      <c r="M927" s="180"/>
      <c r="N927" s="171"/>
      <c r="O927" s="170"/>
      <c r="P927" s="180"/>
      <c r="Q927" s="639"/>
      <c r="R927" s="640"/>
      <c r="S927" s="641"/>
      <c r="T927" s="171"/>
      <c r="U927" s="170"/>
      <c r="V927" s="180"/>
      <c r="W927" s="171"/>
      <c r="X927" s="170"/>
      <c r="Y927" s="180"/>
      <c r="Z927" s="171"/>
      <c r="AA927" s="170"/>
      <c r="AB927" s="177"/>
    </row>
    <row r="928" spans="1:28" ht="15.75" customHeight="1" x14ac:dyDescent="0.2">
      <c r="A928" s="170"/>
      <c r="B928" s="170"/>
      <c r="C928" s="170"/>
      <c r="D928" s="170"/>
      <c r="E928" s="170"/>
      <c r="F928" s="180"/>
      <c r="G928" s="170"/>
      <c r="H928" s="170"/>
      <c r="I928" s="171"/>
      <c r="J928" s="171"/>
      <c r="K928" s="171"/>
      <c r="L928" s="170"/>
      <c r="M928" s="180"/>
      <c r="N928" s="171"/>
      <c r="O928" s="170"/>
      <c r="P928" s="180"/>
      <c r="Q928" s="639"/>
      <c r="R928" s="640"/>
      <c r="S928" s="641"/>
      <c r="T928" s="171"/>
      <c r="U928" s="170"/>
      <c r="V928" s="180"/>
      <c r="W928" s="171"/>
      <c r="X928" s="170"/>
      <c r="Y928" s="180"/>
      <c r="Z928" s="171"/>
      <c r="AA928" s="170"/>
      <c r="AB928" s="177"/>
    </row>
    <row r="929" spans="1:28" ht="15.75" customHeight="1" x14ac:dyDescent="0.2">
      <c r="A929" s="170"/>
      <c r="B929" s="170"/>
      <c r="C929" s="170"/>
      <c r="D929" s="170"/>
      <c r="E929" s="170"/>
      <c r="F929" s="180"/>
      <c r="G929" s="170"/>
      <c r="H929" s="170"/>
      <c r="I929" s="171"/>
      <c r="J929" s="171"/>
      <c r="K929" s="171"/>
      <c r="L929" s="170"/>
      <c r="M929" s="180"/>
      <c r="N929" s="171"/>
      <c r="O929" s="170"/>
      <c r="P929" s="180"/>
      <c r="Q929" s="639"/>
      <c r="R929" s="640"/>
      <c r="S929" s="641"/>
      <c r="T929" s="171"/>
      <c r="U929" s="170"/>
      <c r="V929" s="180"/>
      <c r="W929" s="171"/>
      <c r="X929" s="170"/>
      <c r="Y929" s="180"/>
      <c r="Z929" s="171"/>
      <c r="AA929" s="170"/>
      <c r="AB929" s="177"/>
    </row>
    <row r="930" spans="1:28" ht="15.75" customHeight="1" x14ac:dyDescent="0.2">
      <c r="A930" s="170"/>
      <c r="B930" s="170"/>
      <c r="C930" s="170"/>
      <c r="D930" s="170"/>
      <c r="E930" s="170"/>
      <c r="F930" s="180"/>
      <c r="G930" s="170"/>
      <c r="H930" s="170"/>
      <c r="I930" s="171"/>
      <c r="J930" s="171"/>
      <c r="K930" s="171"/>
      <c r="L930" s="170"/>
      <c r="M930" s="180"/>
      <c r="N930" s="171"/>
      <c r="O930" s="170"/>
      <c r="P930" s="180"/>
      <c r="Q930" s="639"/>
      <c r="R930" s="640"/>
      <c r="S930" s="641"/>
      <c r="T930" s="171"/>
      <c r="U930" s="170"/>
      <c r="V930" s="180"/>
      <c r="W930" s="171"/>
      <c r="X930" s="170"/>
      <c r="Y930" s="180"/>
      <c r="Z930" s="171"/>
      <c r="AA930" s="170"/>
      <c r="AB930" s="177"/>
    </row>
    <row r="931" spans="1:28" ht="15.75" customHeight="1" x14ac:dyDescent="0.2">
      <c r="A931" s="170"/>
      <c r="B931" s="170"/>
      <c r="C931" s="170"/>
      <c r="D931" s="170"/>
      <c r="E931" s="170"/>
      <c r="F931" s="180"/>
      <c r="G931" s="170"/>
      <c r="H931" s="170"/>
      <c r="I931" s="171"/>
      <c r="J931" s="171"/>
      <c r="K931" s="171"/>
      <c r="L931" s="170"/>
      <c r="M931" s="180"/>
      <c r="N931" s="171"/>
      <c r="O931" s="170"/>
      <c r="P931" s="180"/>
      <c r="Q931" s="639"/>
      <c r="R931" s="640"/>
      <c r="S931" s="641"/>
      <c r="T931" s="171"/>
      <c r="U931" s="170"/>
      <c r="V931" s="180"/>
      <c r="W931" s="171"/>
      <c r="X931" s="170"/>
      <c r="Y931" s="180"/>
      <c r="Z931" s="171"/>
      <c r="AA931" s="170"/>
      <c r="AB931" s="177"/>
    </row>
    <row r="932" spans="1:28" ht="15.75" customHeight="1" x14ac:dyDescent="0.2">
      <c r="A932" s="170"/>
      <c r="B932" s="170"/>
      <c r="C932" s="170"/>
      <c r="D932" s="170"/>
      <c r="E932" s="170"/>
      <c r="F932" s="180"/>
      <c r="G932" s="170"/>
      <c r="H932" s="170"/>
      <c r="I932" s="171"/>
      <c r="J932" s="171"/>
      <c r="K932" s="171"/>
      <c r="L932" s="170"/>
      <c r="M932" s="180"/>
      <c r="N932" s="171"/>
      <c r="O932" s="170"/>
      <c r="P932" s="180"/>
      <c r="Q932" s="639"/>
      <c r="R932" s="640"/>
      <c r="S932" s="641"/>
      <c r="T932" s="171"/>
      <c r="U932" s="170"/>
      <c r="V932" s="180"/>
      <c r="W932" s="171"/>
      <c r="X932" s="170"/>
      <c r="Y932" s="180"/>
      <c r="Z932" s="171"/>
      <c r="AA932" s="170"/>
      <c r="AB932" s="177"/>
    </row>
    <row r="933" spans="1:28" ht="15.75" customHeight="1" x14ac:dyDescent="0.2">
      <c r="A933" s="170"/>
      <c r="B933" s="170"/>
      <c r="C933" s="170"/>
      <c r="D933" s="170"/>
      <c r="E933" s="170"/>
      <c r="F933" s="180"/>
      <c r="G933" s="170"/>
      <c r="H933" s="170"/>
      <c r="I933" s="171"/>
      <c r="J933" s="171"/>
      <c r="K933" s="171"/>
      <c r="L933" s="170"/>
      <c r="M933" s="180"/>
      <c r="N933" s="171"/>
      <c r="O933" s="170"/>
      <c r="P933" s="180"/>
      <c r="Q933" s="639"/>
      <c r="R933" s="640"/>
      <c r="S933" s="641"/>
      <c r="T933" s="171"/>
      <c r="U933" s="170"/>
      <c r="V933" s="180"/>
      <c r="W933" s="171"/>
      <c r="X933" s="170"/>
      <c r="Y933" s="180"/>
      <c r="Z933" s="171"/>
      <c r="AA933" s="170"/>
      <c r="AB933" s="177"/>
    </row>
    <row r="934" spans="1:28" ht="15.75" customHeight="1" x14ac:dyDescent="0.2">
      <c r="A934" s="170"/>
      <c r="B934" s="170"/>
      <c r="C934" s="170"/>
      <c r="D934" s="170"/>
      <c r="E934" s="170"/>
      <c r="F934" s="180"/>
      <c r="G934" s="170"/>
      <c r="H934" s="170"/>
      <c r="I934" s="171"/>
      <c r="J934" s="171"/>
      <c r="K934" s="171"/>
      <c r="L934" s="170"/>
      <c r="M934" s="180"/>
      <c r="N934" s="171"/>
      <c r="O934" s="170"/>
      <c r="P934" s="180"/>
      <c r="Q934" s="639"/>
      <c r="R934" s="640"/>
      <c r="S934" s="641"/>
      <c r="T934" s="171"/>
      <c r="U934" s="170"/>
      <c r="V934" s="180"/>
      <c r="W934" s="171"/>
      <c r="X934" s="170"/>
      <c r="Y934" s="180"/>
      <c r="Z934" s="171"/>
      <c r="AA934" s="170"/>
      <c r="AB934" s="177"/>
    </row>
    <row r="935" spans="1:28" ht="15.75" customHeight="1" x14ac:dyDescent="0.2">
      <c r="A935" s="170"/>
      <c r="B935" s="170"/>
      <c r="C935" s="170"/>
      <c r="D935" s="170"/>
      <c r="E935" s="170"/>
      <c r="F935" s="180"/>
      <c r="G935" s="170"/>
      <c r="H935" s="170"/>
      <c r="I935" s="171"/>
      <c r="J935" s="171"/>
      <c r="K935" s="171"/>
      <c r="L935" s="170"/>
      <c r="M935" s="180"/>
      <c r="N935" s="171"/>
      <c r="O935" s="170"/>
      <c r="P935" s="180"/>
      <c r="Q935" s="639"/>
      <c r="R935" s="640"/>
      <c r="S935" s="641"/>
      <c r="T935" s="171"/>
      <c r="U935" s="170"/>
      <c r="V935" s="180"/>
      <c r="W935" s="171"/>
      <c r="X935" s="170"/>
      <c r="Y935" s="180"/>
      <c r="Z935" s="171"/>
      <c r="AA935" s="170"/>
      <c r="AB935" s="177"/>
    </row>
    <row r="936" spans="1:28" ht="15.75" customHeight="1" x14ac:dyDescent="0.2">
      <c r="A936" s="170"/>
      <c r="B936" s="170"/>
      <c r="C936" s="170"/>
      <c r="D936" s="170"/>
      <c r="E936" s="170"/>
      <c r="F936" s="180"/>
      <c r="G936" s="170"/>
      <c r="H936" s="170"/>
      <c r="I936" s="171"/>
      <c r="J936" s="171"/>
      <c r="K936" s="171"/>
      <c r="L936" s="170"/>
      <c r="M936" s="180"/>
      <c r="N936" s="171"/>
      <c r="O936" s="170"/>
      <c r="P936" s="180"/>
      <c r="Q936" s="639"/>
      <c r="R936" s="640"/>
      <c r="S936" s="641"/>
      <c r="T936" s="171"/>
      <c r="U936" s="170"/>
      <c r="V936" s="180"/>
      <c r="W936" s="171"/>
      <c r="X936" s="170"/>
      <c r="Y936" s="180"/>
      <c r="Z936" s="171"/>
      <c r="AA936" s="170"/>
      <c r="AB936" s="177"/>
    </row>
    <row r="937" spans="1:28" ht="15.75" customHeight="1" x14ac:dyDescent="0.2">
      <c r="A937" s="170"/>
      <c r="B937" s="170"/>
      <c r="C937" s="170"/>
      <c r="D937" s="170"/>
      <c r="E937" s="170"/>
      <c r="F937" s="180"/>
      <c r="G937" s="170"/>
      <c r="H937" s="170"/>
      <c r="I937" s="171"/>
      <c r="J937" s="171"/>
      <c r="K937" s="171"/>
      <c r="L937" s="170"/>
      <c r="M937" s="180"/>
      <c r="N937" s="171"/>
      <c r="O937" s="170"/>
      <c r="P937" s="180"/>
      <c r="Q937" s="639"/>
      <c r="R937" s="640"/>
      <c r="S937" s="641"/>
      <c r="T937" s="171"/>
      <c r="U937" s="170"/>
      <c r="V937" s="180"/>
      <c r="W937" s="171"/>
      <c r="X937" s="170"/>
      <c r="Y937" s="180"/>
      <c r="Z937" s="171"/>
      <c r="AA937" s="170"/>
      <c r="AB937" s="177"/>
    </row>
    <row r="938" spans="1:28" ht="15.75" customHeight="1" x14ac:dyDescent="0.2">
      <c r="A938" s="170"/>
      <c r="B938" s="170"/>
      <c r="C938" s="170"/>
      <c r="D938" s="170"/>
      <c r="E938" s="170"/>
      <c r="F938" s="180"/>
      <c r="G938" s="170"/>
      <c r="H938" s="170"/>
      <c r="I938" s="171"/>
      <c r="J938" s="171"/>
      <c r="K938" s="171"/>
      <c r="L938" s="170"/>
      <c r="M938" s="180"/>
      <c r="N938" s="171"/>
      <c r="O938" s="170"/>
      <c r="P938" s="180"/>
      <c r="Q938" s="639"/>
      <c r="R938" s="640"/>
      <c r="S938" s="641"/>
      <c r="T938" s="171"/>
      <c r="U938" s="170"/>
      <c r="V938" s="180"/>
      <c r="W938" s="171"/>
      <c r="X938" s="170"/>
      <c r="Y938" s="180"/>
      <c r="Z938" s="171"/>
      <c r="AA938" s="170"/>
      <c r="AB938" s="177"/>
    </row>
    <row r="939" spans="1:28" ht="15.75" customHeight="1" x14ac:dyDescent="0.2">
      <c r="A939" s="170"/>
      <c r="B939" s="170"/>
      <c r="C939" s="170"/>
      <c r="D939" s="170"/>
      <c r="E939" s="170"/>
      <c r="F939" s="180"/>
      <c r="G939" s="170"/>
      <c r="H939" s="170"/>
      <c r="I939" s="171"/>
      <c r="J939" s="171"/>
      <c r="K939" s="171"/>
      <c r="L939" s="170"/>
      <c r="M939" s="180"/>
      <c r="N939" s="171"/>
      <c r="O939" s="170"/>
      <c r="P939" s="180"/>
      <c r="Q939" s="639"/>
      <c r="R939" s="640"/>
      <c r="S939" s="641"/>
      <c r="T939" s="171"/>
      <c r="U939" s="170"/>
      <c r="V939" s="180"/>
      <c r="W939" s="171"/>
      <c r="X939" s="170"/>
      <c r="Y939" s="180"/>
      <c r="Z939" s="171"/>
      <c r="AA939" s="170"/>
      <c r="AB939" s="177"/>
    </row>
    <row r="940" spans="1:28" ht="15.75" customHeight="1" x14ac:dyDescent="0.2">
      <c r="A940" s="170"/>
      <c r="B940" s="170"/>
      <c r="C940" s="170"/>
      <c r="D940" s="170"/>
      <c r="E940" s="170"/>
      <c r="F940" s="180"/>
      <c r="G940" s="170"/>
      <c r="H940" s="170"/>
      <c r="I940" s="171"/>
      <c r="J940" s="171"/>
      <c r="K940" s="171"/>
      <c r="L940" s="170"/>
      <c r="M940" s="180"/>
      <c r="N940" s="171"/>
      <c r="O940" s="170"/>
      <c r="P940" s="180"/>
      <c r="Q940" s="639"/>
      <c r="R940" s="640"/>
      <c r="S940" s="641"/>
      <c r="T940" s="171"/>
      <c r="U940" s="170"/>
      <c r="V940" s="180"/>
      <c r="W940" s="171"/>
      <c r="X940" s="170"/>
      <c r="Y940" s="180"/>
      <c r="Z940" s="171"/>
      <c r="AA940" s="170"/>
      <c r="AB940" s="177"/>
    </row>
    <row r="941" spans="1:28" ht="15.75" customHeight="1" x14ac:dyDescent="0.2">
      <c r="A941" s="170"/>
      <c r="B941" s="170"/>
      <c r="C941" s="170"/>
      <c r="D941" s="170"/>
      <c r="E941" s="170"/>
      <c r="F941" s="180"/>
      <c r="G941" s="170"/>
      <c r="H941" s="170"/>
      <c r="I941" s="171"/>
      <c r="J941" s="171"/>
      <c r="K941" s="171"/>
      <c r="L941" s="170"/>
      <c r="M941" s="180"/>
      <c r="N941" s="171"/>
      <c r="O941" s="170"/>
      <c r="P941" s="180"/>
      <c r="Q941" s="639"/>
      <c r="R941" s="640"/>
      <c r="S941" s="641"/>
      <c r="T941" s="171"/>
      <c r="U941" s="170"/>
      <c r="V941" s="180"/>
      <c r="W941" s="171"/>
      <c r="X941" s="170"/>
      <c r="Y941" s="180"/>
      <c r="Z941" s="171"/>
      <c r="AA941" s="170"/>
      <c r="AB941" s="177"/>
    </row>
    <row r="942" spans="1:28" ht="15.75" customHeight="1" x14ac:dyDescent="0.2">
      <c r="A942" s="170"/>
      <c r="B942" s="170"/>
      <c r="C942" s="170"/>
      <c r="D942" s="170"/>
      <c r="E942" s="170"/>
      <c r="F942" s="180"/>
      <c r="G942" s="170"/>
      <c r="H942" s="170"/>
      <c r="I942" s="171"/>
      <c r="J942" s="171"/>
      <c r="K942" s="171"/>
      <c r="L942" s="170"/>
      <c r="M942" s="180"/>
      <c r="N942" s="171"/>
      <c r="O942" s="170"/>
      <c r="P942" s="180"/>
      <c r="Q942" s="639"/>
      <c r="R942" s="640"/>
      <c r="S942" s="641"/>
      <c r="T942" s="171"/>
      <c r="U942" s="170"/>
      <c r="V942" s="180"/>
      <c r="W942" s="171"/>
      <c r="X942" s="170"/>
      <c r="Y942" s="180"/>
      <c r="Z942" s="171"/>
      <c r="AA942" s="170"/>
      <c r="AB942" s="177"/>
    </row>
    <row r="943" spans="1:28" ht="15.75" customHeight="1" x14ac:dyDescent="0.2">
      <c r="A943" s="170"/>
      <c r="B943" s="170"/>
      <c r="C943" s="170"/>
      <c r="D943" s="170"/>
      <c r="E943" s="170"/>
      <c r="F943" s="180"/>
      <c r="G943" s="170"/>
      <c r="H943" s="170"/>
      <c r="I943" s="171"/>
      <c r="J943" s="171"/>
      <c r="K943" s="171"/>
      <c r="L943" s="170"/>
      <c r="M943" s="180"/>
      <c r="N943" s="171"/>
      <c r="O943" s="170"/>
      <c r="P943" s="180"/>
      <c r="Q943" s="639"/>
      <c r="R943" s="640"/>
      <c r="S943" s="641"/>
      <c r="T943" s="171"/>
      <c r="U943" s="170"/>
      <c r="V943" s="180"/>
      <c r="W943" s="171"/>
      <c r="X943" s="170"/>
      <c r="Y943" s="180"/>
      <c r="Z943" s="171"/>
      <c r="AA943" s="170"/>
      <c r="AB943" s="177"/>
    </row>
    <row r="944" spans="1:28" ht="15.75" customHeight="1" x14ac:dyDescent="0.2">
      <c r="A944" s="170"/>
      <c r="B944" s="170"/>
      <c r="C944" s="170"/>
      <c r="D944" s="170"/>
      <c r="E944" s="170"/>
      <c r="F944" s="180"/>
      <c r="G944" s="170"/>
      <c r="H944" s="170"/>
      <c r="I944" s="171"/>
      <c r="J944" s="171"/>
      <c r="K944" s="171"/>
      <c r="L944" s="170"/>
      <c r="M944" s="180"/>
      <c r="N944" s="171"/>
      <c r="O944" s="170"/>
      <c r="P944" s="180"/>
      <c r="Q944" s="639"/>
      <c r="R944" s="640"/>
      <c r="S944" s="641"/>
      <c r="T944" s="171"/>
      <c r="U944" s="170"/>
      <c r="V944" s="180"/>
      <c r="W944" s="171"/>
      <c r="X944" s="170"/>
      <c r="Y944" s="180"/>
      <c r="Z944" s="171"/>
      <c r="AA944" s="170"/>
      <c r="AB944" s="177"/>
    </row>
    <row r="945" spans="1:28" ht="15.75" customHeight="1" x14ac:dyDescent="0.2">
      <c r="A945" s="170"/>
      <c r="B945" s="170"/>
      <c r="C945" s="170"/>
      <c r="D945" s="170"/>
      <c r="E945" s="170"/>
      <c r="F945" s="180"/>
      <c r="G945" s="170"/>
      <c r="H945" s="170"/>
      <c r="I945" s="171"/>
      <c r="J945" s="171"/>
      <c r="K945" s="171"/>
      <c r="L945" s="170"/>
      <c r="M945" s="180"/>
      <c r="N945" s="171"/>
      <c r="O945" s="170"/>
      <c r="P945" s="180"/>
      <c r="Q945" s="639"/>
      <c r="R945" s="640"/>
      <c r="S945" s="641"/>
      <c r="T945" s="171"/>
      <c r="U945" s="170"/>
      <c r="V945" s="180"/>
      <c r="W945" s="171"/>
      <c r="X945" s="170"/>
      <c r="Y945" s="180"/>
      <c r="Z945" s="171"/>
      <c r="AA945" s="170"/>
      <c r="AB945" s="177"/>
    </row>
    <row r="946" spans="1:28" ht="15.75" customHeight="1" x14ac:dyDescent="0.2">
      <c r="A946" s="170"/>
      <c r="B946" s="170"/>
      <c r="C946" s="170"/>
      <c r="D946" s="170"/>
      <c r="E946" s="170"/>
      <c r="F946" s="180"/>
      <c r="G946" s="170"/>
      <c r="H946" s="170"/>
      <c r="I946" s="171"/>
      <c r="J946" s="171"/>
      <c r="K946" s="171"/>
      <c r="L946" s="170"/>
      <c r="M946" s="180"/>
      <c r="N946" s="171"/>
      <c r="O946" s="170"/>
      <c r="P946" s="180"/>
      <c r="Q946" s="639"/>
      <c r="R946" s="640"/>
      <c r="S946" s="641"/>
      <c r="T946" s="171"/>
      <c r="U946" s="170"/>
      <c r="V946" s="180"/>
      <c r="W946" s="171"/>
      <c r="X946" s="170"/>
      <c r="Y946" s="180"/>
      <c r="Z946" s="171"/>
      <c r="AA946" s="170"/>
      <c r="AB946" s="177"/>
    </row>
    <row r="947" spans="1:28" ht="15.75" customHeight="1" x14ac:dyDescent="0.2">
      <c r="A947" s="170"/>
      <c r="B947" s="170"/>
      <c r="C947" s="170"/>
      <c r="D947" s="170"/>
      <c r="E947" s="170"/>
      <c r="F947" s="180"/>
      <c r="G947" s="170"/>
      <c r="H947" s="170"/>
      <c r="I947" s="171"/>
      <c r="J947" s="171"/>
      <c r="K947" s="171"/>
      <c r="L947" s="170"/>
      <c r="M947" s="180"/>
      <c r="N947" s="171"/>
      <c r="O947" s="170"/>
      <c r="P947" s="180"/>
      <c r="Q947" s="639"/>
      <c r="R947" s="640"/>
      <c r="S947" s="641"/>
      <c r="T947" s="171"/>
      <c r="U947" s="170"/>
      <c r="V947" s="180"/>
      <c r="W947" s="171"/>
      <c r="X947" s="170"/>
      <c r="Y947" s="180"/>
      <c r="Z947" s="171"/>
      <c r="AA947" s="170"/>
      <c r="AB947" s="177"/>
    </row>
    <row r="948" spans="1:28" ht="15.75" customHeight="1" x14ac:dyDescent="0.2">
      <c r="A948" s="170"/>
      <c r="B948" s="170"/>
      <c r="C948" s="170"/>
      <c r="D948" s="170"/>
      <c r="E948" s="170"/>
      <c r="F948" s="180"/>
      <c r="G948" s="170"/>
      <c r="H948" s="170"/>
      <c r="I948" s="171"/>
      <c r="J948" s="171"/>
      <c r="K948" s="171"/>
      <c r="L948" s="170"/>
      <c r="M948" s="180"/>
      <c r="N948" s="171"/>
      <c r="O948" s="170"/>
      <c r="P948" s="180"/>
      <c r="Q948" s="639"/>
      <c r="R948" s="640"/>
      <c r="S948" s="641"/>
      <c r="T948" s="171"/>
      <c r="U948" s="170"/>
      <c r="V948" s="180"/>
      <c r="W948" s="171"/>
      <c r="X948" s="170"/>
      <c r="Y948" s="180"/>
      <c r="Z948" s="171"/>
      <c r="AA948" s="170"/>
      <c r="AB948" s="177"/>
    </row>
    <row r="949" spans="1:28" ht="15.75" customHeight="1" x14ac:dyDescent="0.2">
      <c r="A949" s="170"/>
      <c r="B949" s="170"/>
      <c r="C949" s="170"/>
      <c r="D949" s="170"/>
      <c r="E949" s="170"/>
      <c r="F949" s="180"/>
      <c r="G949" s="170"/>
      <c r="H949" s="170"/>
      <c r="I949" s="171"/>
      <c r="J949" s="171"/>
      <c r="K949" s="171"/>
      <c r="L949" s="170"/>
      <c r="M949" s="180"/>
      <c r="N949" s="171"/>
      <c r="O949" s="170"/>
      <c r="P949" s="180"/>
      <c r="Q949" s="639"/>
      <c r="R949" s="640"/>
      <c r="S949" s="641"/>
      <c r="T949" s="171"/>
      <c r="U949" s="170"/>
      <c r="V949" s="180"/>
      <c r="W949" s="171"/>
      <c r="X949" s="170"/>
      <c r="Y949" s="180"/>
      <c r="Z949" s="171"/>
      <c r="AA949" s="170"/>
      <c r="AB949" s="177"/>
    </row>
    <row r="950" spans="1:28" ht="15.75" customHeight="1" x14ac:dyDescent="0.2">
      <c r="A950" s="170"/>
      <c r="B950" s="170"/>
      <c r="C950" s="170"/>
      <c r="D950" s="170"/>
      <c r="E950" s="170"/>
      <c r="F950" s="180"/>
      <c r="G950" s="170"/>
      <c r="H950" s="170"/>
      <c r="I950" s="171"/>
      <c r="J950" s="171"/>
      <c r="K950" s="171"/>
      <c r="L950" s="170"/>
      <c r="M950" s="180"/>
      <c r="N950" s="171"/>
      <c r="O950" s="170"/>
      <c r="P950" s="180"/>
      <c r="Q950" s="639"/>
      <c r="R950" s="640"/>
      <c r="S950" s="641"/>
      <c r="T950" s="171"/>
      <c r="U950" s="170"/>
      <c r="V950" s="180"/>
      <c r="W950" s="171"/>
      <c r="X950" s="170"/>
      <c r="Y950" s="180"/>
      <c r="Z950" s="171"/>
      <c r="AA950" s="170"/>
      <c r="AB950" s="177"/>
    </row>
    <row r="951" spans="1:28" ht="15.75" customHeight="1" x14ac:dyDescent="0.2">
      <c r="A951" s="170"/>
      <c r="B951" s="170"/>
      <c r="C951" s="170"/>
      <c r="D951" s="170"/>
      <c r="E951" s="170"/>
      <c r="F951" s="180"/>
      <c r="G951" s="170"/>
      <c r="H951" s="170"/>
      <c r="I951" s="171"/>
      <c r="J951" s="171"/>
      <c r="K951" s="171"/>
      <c r="L951" s="170"/>
      <c r="M951" s="180"/>
      <c r="N951" s="171"/>
      <c r="O951" s="170"/>
      <c r="P951" s="180"/>
      <c r="Q951" s="639"/>
      <c r="R951" s="640"/>
      <c r="S951" s="641"/>
      <c r="T951" s="171"/>
      <c r="U951" s="170"/>
      <c r="V951" s="180"/>
      <c r="W951" s="171"/>
      <c r="X951" s="170"/>
      <c r="Y951" s="180"/>
      <c r="Z951" s="171"/>
      <c r="AA951" s="170"/>
      <c r="AB951" s="177"/>
    </row>
    <row r="952" spans="1:28" ht="15.75" customHeight="1" x14ac:dyDescent="0.2">
      <c r="A952" s="170"/>
      <c r="B952" s="170"/>
      <c r="C952" s="170"/>
      <c r="D952" s="170"/>
      <c r="E952" s="170"/>
      <c r="F952" s="180"/>
      <c r="G952" s="170"/>
      <c r="H952" s="170"/>
      <c r="I952" s="171"/>
      <c r="J952" s="171"/>
      <c r="K952" s="171"/>
      <c r="L952" s="170"/>
      <c r="M952" s="180"/>
      <c r="N952" s="171"/>
      <c r="O952" s="170"/>
      <c r="P952" s="180"/>
      <c r="Q952" s="639"/>
      <c r="R952" s="640"/>
      <c r="S952" s="641"/>
      <c r="T952" s="171"/>
      <c r="U952" s="170"/>
      <c r="V952" s="180"/>
      <c r="W952" s="171"/>
      <c r="X952" s="170"/>
      <c r="Y952" s="180"/>
      <c r="Z952" s="171"/>
      <c r="AA952" s="170"/>
      <c r="AB952" s="177"/>
    </row>
    <row r="953" spans="1:28" ht="15.75" customHeight="1" x14ac:dyDescent="0.2">
      <c r="A953" s="170"/>
      <c r="B953" s="170"/>
      <c r="C953" s="170"/>
      <c r="D953" s="170"/>
      <c r="E953" s="170"/>
      <c r="F953" s="180"/>
      <c r="G953" s="170"/>
      <c r="H953" s="170"/>
      <c r="I953" s="171"/>
      <c r="J953" s="171"/>
      <c r="K953" s="171"/>
      <c r="L953" s="170"/>
      <c r="M953" s="180"/>
      <c r="N953" s="171"/>
      <c r="O953" s="170"/>
      <c r="P953" s="180"/>
      <c r="Q953" s="639"/>
      <c r="R953" s="640"/>
      <c r="S953" s="641"/>
      <c r="T953" s="171"/>
      <c r="U953" s="170"/>
      <c r="V953" s="180"/>
      <c r="W953" s="171"/>
      <c r="X953" s="170"/>
      <c r="Y953" s="180"/>
      <c r="Z953" s="171"/>
      <c r="AA953" s="170"/>
      <c r="AB953" s="177"/>
    </row>
    <row r="954" spans="1:28" ht="15.75" customHeight="1" x14ac:dyDescent="0.2">
      <c r="A954" s="170"/>
      <c r="B954" s="170"/>
      <c r="C954" s="170"/>
      <c r="D954" s="170"/>
      <c r="E954" s="170"/>
      <c r="F954" s="180"/>
      <c r="G954" s="170"/>
      <c r="H954" s="170"/>
      <c r="I954" s="171"/>
      <c r="J954" s="171"/>
      <c r="K954" s="171"/>
      <c r="L954" s="170"/>
      <c r="M954" s="180"/>
      <c r="N954" s="171"/>
      <c r="O954" s="170"/>
      <c r="P954" s="180"/>
      <c r="Q954" s="639"/>
      <c r="R954" s="640"/>
      <c r="S954" s="641"/>
      <c r="T954" s="171"/>
      <c r="U954" s="170"/>
      <c r="V954" s="180"/>
      <c r="W954" s="171"/>
      <c r="X954" s="170"/>
      <c r="Y954" s="180"/>
      <c r="Z954" s="171"/>
      <c r="AA954" s="170"/>
      <c r="AB954" s="177"/>
    </row>
    <row r="955" spans="1:28" ht="15.75" customHeight="1" x14ac:dyDescent="0.2">
      <c r="A955" s="170"/>
      <c r="B955" s="170"/>
      <c r="C955" s="170"/>
      <c r="D955" s="170"/>
      <c r="E955" s="170"/>
      <c r="F955" s="180"/>
      <c r="G955" s="170"/>
      <c r="H955" s="170"/>
      <c r="I955" s="171"/>
      <c r="J955" s="171"/>
      <c r="K955" s="171"/>
      <c r="L955" s="170"/>
      <c r="M955" s="180"/>
      <c r="N955" s="171"/>
      <c r="O955" s="170"/>
      <c r="P955" s="180"/>
      <c r="Q955" s="639"/>
      <c r="R955" s="640"/>
      <c r="S955" s="641"/>
      <c r="T955" s="171"/>
      <c r="U955" s="170"/>
      <c r="V955" s="180"/>
      <c r="W955" s="171"/>
      <c r="X955" s="170"/>
      <c r="Y955" s="180"/>
      <c r="Z955" s="171"/>
      <c r="AA955" s="170"/>
      <c r="AB955" s="177"/>
    </row>
    <row r="956" spans="1:28" ht="15.75" customHeight="1" x14ac:dyDescent="0.2">
      <c r="A956" s="170"/>
      <c r="B956" s="170"/>
      <c r="C956" s="170"/>
      <c r="D956" s="170"/>
      <c r="E956" s="170"/>
      <c r="F956" s="180"/>
      <c r="G956" s="170"/>
      <c r="H956" s="170"/>
      <c r="I956" s="171"/>
      <c r="J956" s="171"/>
      <c r="K956" s="171"/>
      <c r="L956" s="170"/>
      <c r="M956" s="180"/>
      <c r="N956" s="171"/>
      <c r="O956" s="170"/>
      <c r="P956" s="180"/>
      <c r="Q956" s="639"/>
      <c r="R956" s="640"/>
      <c r="S956" s="641"/>
      <c r="T956" s="171"/>
      <c r="U956" s="170"/>
      <c r="V956" s="180"/>
      <c r="W956" s="171"/>
      <c r="X956" s="170"/>
      <c r="Y956" s="180"/>
      <c r="Z956" s="171"/>
      <c r="AA956" s="170"/>
      <c r="AB956" s="177"/>
    </row>
    <row r="957" spans="1:28" ht="15.75" customHeight="1" x14ac:dyDescent="0.2">
      <c r="A957" s="170"/>
      <c r="B957" s="170"/>
      <c r="C957" s="170"/>
      <c r="D957" s="170"/>
      <c r="E957" s="170"/>
      <c r="F957" s="180"/>
      <c r="G957" s="170"/>
      <c r="H957" s="170"/>
      <c r="I957" s="171"/>
      <c r="J957" s="171"/>
      <c r="K957" s="171"/>
      <c r="L957" s="170"/>
      <c r="M957" s="180"/>
      <c r="N957" s="171"/>
      <c r="O957" s="170"/>
      <c r="P957" s="180"/>
      <c r="Q957" s="639"/>
      <c r="R957" s="640"/>
      <c r="S957" s="641"/>
      <c r="T957" s="171"/>
      <c r="U957" s="170"/>
      <c r="V957" s="180"/>
      <c r="W957" s="171"/>
      <c r="X957" s="170"/>
      <c r="Y957" s="180"/>
      <c r="Z957" s="171"/>
      <c r="AA957" s="170"/>
      <c r="AB957" s="177"/>
    </row>
    <row r="958" spans="1:28" ht="15.75" customHeight="1" x14ac:dyDescent="0.2">
      <c r="A958" s="170"/>
      <c r="B958" s="170"/>
      <c r="C958" s="170"/>
      <c r="D958" s="170"/>
      <c r="E958" s="170"/>
      <c r="F958" s="180"/>
      <c r="G958" s="170"/>
      <c r="H958" s="170"/>
      <c r="I958" s="171"/>
      <c r="J958" s="171"/>
      <c r="K958" s="171"/>
      <c r="L958" s="170"/>
      <c r="M958" s="180"/>
      <c r="N958" s="171"/>
      <c r="O958" s="170"/>
      <c r="P958" s="180"/>
      <c r="Q958" s="639"/>
      <c r="R958" s="640"/>
      <c r="S958" s="641"/>
      <c r="T958" s="171"/>
      <c r="U958" s="170"/>
      <c r="V958" s="180"/>
      <c r="W958" s="171"/>
      <c r="X958" s="170"/>
      <c r="Y958" s="180"/>
      <c r="Z958" s="171"/>
      <c r="AA958" s="170"/>
      <c r="AB958" s="177"/>
    </row>
    <row r="959" spans="1:28" ht="15.75" customHeight="1" x14ac:dyDescent="0.2">
      <c r="A959" s="170"/>
      <c r="B959" s="170"/>
      <c r="C959" s="170"/>
      <c r="D959" s="170"/>
      <c r="E959" s="170"/>
      <c r="F959" s="180"/>
      <c r="G959" s="170"/>
      <c r="H959" s="170"/>
      <c r="I959" s="171"/>
      <c r="J959" s="171"/>
      <c r="K959" s="171"/>
      <c r="L959" s="170"/>
      <c r="M959" s="180"/>
      <c r="N959" s="171"/>
      <c r="O959" s="170"/>
      <c r="P959" s="180"/>
      <c r="Q959" s="639"/>
      <c r="R959" s="640"/>
      <c r="S959" s="641"/>
      <c r="T959" s="171"/>
      <c r="U959" s="170"/>
      <c r="V959" s="180"/>
      <c r="W959" s="171"/>
      <c r="X959" s="170"/>
      <c r="Y959" s="180"/>
      <c r="Z959" s="171"/>
      <c r="AA959" s="170"/>
      <c r="AB959" s="177"/>
    </row>
    <row r="960" spans="1:28" ht="15.75" customHeight="1" x14ac:dyDescent="0.2">
      <c r="A960" s="170"/>
      <c r="B960" s="170"/>
      <c r="C960" s="170"/>
      <c r="D960" s="170"/>
      <c r="E960" s="170"/>
      <c r="F960" s="180"/>
      <c r="G960" s="170"/>
      <c r="H960" s="170"/>
      <c r="I960" s="171"/>
      <c r="J960" s="171"/>
      <c r="K960" s="171"/>
      <c r="L960" s="170"/>
      <c r="M960" s="180"/>
      <c r="N960" s="171"/>
      <c r="O960" s="170"/>
      <c r="P960" s="180"/>
      <c r="Q960" s="639"/>
      <c r="R960" s="640"/>
      <c r="S960" s="641"/>
      <c r="T960" s="171"/>
      <c r="U960" s="170"/>
      <c r="V960" s="180"/>
      <c r="W960" s="171"/>
      <c r="X960" s="170"/>
      <c r="Y960" s="180"/>
      <c r="Z960" s="171"/>
      <c r="AA960" s="170"/>
      <c r="AB960" s="177"/>
    </row>
    <row r="961" spans="1:28" ht="15.75" customHeight="1" x14ac:dyDescent="0.2">
      <c r="A961" s="170"/>
      <c r="B961" s="170"/>
      <c r="C961" s="170"/>
      <c r="D961" s="170"/>
      <c r="E961" s="170"/>
      <c r="F961" s="180"/>
      <c r="G961" s="170"/>
      <c r="H961" s="170"/>
      <c r="I961" s="171"/>
      <c r="J961" s="171"/>
      <c r="K961" s="171"/>
      <c r="L961" s="170"/>
      <c r="M961" s="180"/>
      <c r="N961" s="171"/>
      <c r="O961" s="170"/>
      <c r="P961" s="180"/>
      <c r="Q961" s="639"/>
      <c r="R961" s="640"/>
      <c r="S961" s="641"/>
      <c r="T961" s="171"/>
      <c r="U961" s="170"/>
      <c r="V961" s="180"/>
      <c r="W961" s="171"/>
      <c r="X961" s="170"/>
      <c r="Y961" s="180"/>
      <c r="Z961" s="171"/>
      <c r="AA961" s="170"/>
      <c r="AB961" s="177"/>
    </row>
    <row r="962" spans="1:28" ht="15.75" customHeight="1" x14ac:dyDescent="0.2">
      <c r="A962" s="170"/>
      <c r="B962" s="170"/>
      <c r="C962" s="170"/>
      <c r="D962" s="170"/>
      <c r="E962" s="170"/>
      <c r="F962" s="180"/>
      <c r="G962" s="170"/>
      <c r="H962" s="170"/>
      <c r="I962" s="171"/>
      <c r="J962" s="171"/>
      <c r="K962" s="171"/>
      <c r="L962" s="170"/>
      <c r="M962" s="180"/>
      <c r="N962" s="171"/>
      <c r="O962" s="170"/>
      <c r="P962" s="180"/>
      <c r="Q962" s="639"/>
      <c r="R962" s="640"/>
      <c r="S962" s="641"/>
      <c r="T962" s="171"/>
      <c r="U962" s="170"/>
      <c r="V962" s="180"/>
      <c r="W962" s="171"/>
      <c r="X962" s="170"/>
      <c r="Y962" s="180"/>
      <c r="Z962" s="171"/>
      <c r="AA962" s="170"/>
      <c r="AB962" s="177"/>
    </row>
    <row r="963" spans="1:28" ht="15.75" customHeight="1" x14ac:dyDescent="0.2">
      <c r="A963" s="170"/>
      <c r="B963" s="170"/>
      <c r="C963" s="170"/>
      <c r="D963" s="170"/>
      <c r="E963" s="170"/>
      <c r="F963" s="180"/>
      <c r="G963" s="170"/>
      <c r="H963" s="170"/>
      <c r="I963" s="171"/>
      <c r="J963" s="171"/>
      <c r="K963" s="171"/>
      <c r="L963" s="170"/>
      <c r="M963" s="180"/>
      <c r="N963" s="171"/>
      <c r="O963" s="170"/>
      <c r="P963" s="180"/>
      <c r="Q963" s="639"/>
      <c r="R963" s="640"/>
      <c r="S963" s="641"/>
      <c r="T963" s="171"/>
      <c r="U963" s="170"/>
      <c r="V963" s="180"/>
      <c r="W963" s="171"/>
      <c r="X963" s="170"/>
      <c r="Y963" s="180"/>
      <c r="Z963" s="171"/>
      <c r="AA963" s="170"/>
      <c r="AB963" s="177"/>
    </row>
    <row r="964" spans="1:28" ht="15.75" customHeight="1" x14ac:dyDescent="0.2">
      <c r="A964" s="170"/>
      <c r="B964" s="170"/>
      <c r="C964" s="170"/>
      <c r="D964" s="170"/>
      <c r="E964" s="170"/>
      <c r="F964" s="180"/>
      <c r="G964" s="170"/>
      <c r="H964" s="170"/>
      <c r="I964" s="171"/>
      <c r="J964" s="171"/>
      <c r="K964" s="171"/>
      <c r="L964" s="170"/>
      <c r="M964" s="180"/>
      <c r="N964" s="171"/>
      <c r="O964" s="170"/>
      <c r="P964" s="180"/>
      <c r="Q964" s="639"/>
      <c r="R964" s="640"/>
      <c r="S964" s="641"/>
      <c r="T964" s="171"/>
      <c r="U964" s="170"/>
      <c r="V964" s="180"/>
      <c r="W964" s="171"/>
      <c r="X964" s="170"/>
      <c r="Y964" s="180"/>
      <c r="Z964" s="171"/>
      <c r="AA964" s="170"/>
      <c r="AB964" s="177"/>
    </row>
    <row r="965" spans="1:28" ht="15.75" customHeight="1" x14ac:dyDescent="0.2">
      <c r="A965" s="170"/>
      <c r="B965" s="170"/>
      <c r="C965" s="170"/>
      <c r="D965" s="170"/>
      <c r="E965" s="170"/>
      <c r="F965" s="180"/>
      <c r="G965" s="170"/>
      <c r="H965" s="170"/>
      <c r="I965" s="171"/>
      <c r="J965" s="171"/>
      <c r="K965" s="171"/>
      <c r="L965" s="170"/>
      <c r="M965" s="180"/>
      <c r="N965" s="171"/>
      <c r="O965" s="170"/>
      <c r="P965" s="180"/>
      <c r="Q965" s="639"/>
      <c r="R965" s="640"/>
      <c r="S965" s="641"/>
      <c r="T965" s="171"/>
      <c r="U965" s="170"/>
      <c r="V965" s="180"/>
      <c r="W965" s="171"/>
      <c r="X965" s="170"/>
      <c r="Y965" s="180"/>
      <c r="Z965" s="171"/>
      <c r="AA965" s="170"/>
      <c r="AB965" s="177"/>
    </row>
    <row r="966" spans="1:28" ht="15.75" customHeight="1" x14ac:dyDescent="0.2">
      <c r="A966" s="170"/>
      <c r="B966" s="170"/>
      <c r="C966" s="170"/>
      <c r="D966" s="170"/>
      <c r="E966" s="170"/>
      <c r="F966" s="180"/>
      <c r="G966" s="170"/>
      <c r="H966" s="170"/>
      <c r="I966" s="171"/>
      <c r="J966" s="171"/>
      <c r="K966" s="171"/>
      <c r="L966" s="170"/>
      <c r="M966" s="180"/>
      <c r="N966" s="171"/>
      <c r="O966" s="170"/>
      <c r="P966" s="180"/>
      <c r="Q966" s="639"/>
      <c r="R966" s="640"/>
      <c r="S966" s="641"/>
      <c r="T966" s="171"/>
      <c r="U966" s="170"/>
      <c r="V966" s="180"/>
      <c r="W966" s="171"/>
      <c r="X966" s="170"/>
      <c r="Y966" s="180"/>
      <c r="Z966" s="171"/>
      <c r="AA966" s="170"/>
      <c r="AB966" s="177"/>
    </row>
    <row r="967" spans="1:28" ht="15.75" customHeight="1" x14ac:dyDescent="0.2">
      <c r="A967" s="170"/>
      <c r="B967" s="170"/>
      <c r="C967" s="170"/>
      <c r="D967" s="170"/>
      <c r="E967" s="170"/>
      <c r="F967" s="180"/>
      <c r="G967" s="170"/>
      <c r="H967" s="170"/>
      <c r="I967" s="171"/>
      <c r="J967" s="171"/>
      <c r="K967" s="171"/>
      <c r="L967" s="170"/>
      <c r="M967" s="180"/>
      <c r="N967" s="171"/>
      <c r="O967" s="170"/>
      <c r="P967" s="180"/>
      <c r="Q967" s="639"/>
      <c r="R967" s="640"/>
      <c r="S967" s="641"/>
      <c r="T967" s="171"/>
      <c r="U967" s="170"/>
      <c r="V967" s="180"/>
      <c r="W967" s="171"/>
      <c r="X967" s="170"/>
      <c r="Y967" s="180"/>
      <c r="Z967" s="171"/>
      <c r="AA967" s="170"/>
      <c r="AB967" s="177"/>
    </row>
    <row r="968" spans="1:28" ht="15.75" customHeight="1" x14ac:dyDescent="0.2">
      <c r="A968" s="170"/>
      <c r="B968" s="170"/>
      <c r="C968" s="170"/>
      <c r="D968" s="170"/>
      <c r="E968" s="170"/>
      <c r="F968" s="180"/>
      <c r="G968" s="170"/>
      <c r="H968" s="170"/>
      <c r="I968" s="171"/>
      <c r="J968" s="171"/>
      <c r="K968" s="171"/>
      <c r="L968" s="170"/>
      <c r="M968" s="180"/>
      <c r="N968" s="171"/>
      <c r="O968" s="170"/>
      <c r="P968" s="180"/>
      <c r="Q968" s="639"/>
      <c r="R968" s="640"/>
      <c r="S968" s="641"/>
      <c r="T968" s="171"/>
      <c r="U968" s="170"/>
      <c r="V968" s="180"/>
      <c r="W968" s="171"/>
      <c r="X968" s="170"/>
      <c r="Y968" s="180"/>
      <c r="Z968" s="171"/>
      <c r="AA968" s="170"/>
      <c r="AB968" s="177"/>
    </row>
    <row r="969" spans="1:28" ht="15.75" customHeight="1" x14ac:dyDescent="0.2">
      <c r="A969" s="170"/>
      <c r="B969" s="170"/>
      <c r="C969" s="170"/>
      <c r="D969" s="170"/>
      <c r="E969" s="170"/>
      <c r="F969" s="180"/>
      <c r="G969" s="170"/>
      <c r="H969" s="170"/>
      <c r="I969" s="171"/>
      <c r="J969" s="171"/>
      <c r="K969" s="171"/>
      <c r="L969" s="170"/>
      <c r="M969" s="180"/>
      <c r="N969" s="171"/>
      <c r="O969" s="170"/>
      <c r="P969" s="180"/>
      <c r="Q969" s="639"/>
      <c r="R969" s="640"/>
      <c r="S969" s="641"/>
      <c r="T969" s="171"/>
      <c r="U969" s="170"/>
      <c r="V969" s="180"/>
      <c r="W969" s="171"/>
      <c r="X969" s="170"/>
      <c r="Y969" s="180"/>
      <c r="Z969" s="171"/>
      <c r="AA969" s="170"/>
      <c r="AB969" s="177"/>
    </row>
    <row r="970" spans="1:28" ht="15.75" customHeight="1" x14ac:dyDescent="0.2">
      <c r="A970" s="170"/>
      <c r="B970" s="170"/>
      <c r="C970" s="170"/>
      <c r="D970" s="170"/>
      <c r="E970" s="170"/>
      <c r="F970" s="180"/>
      <c r="G970" s="170"/>
      <c r="H970" s="170"/>
      <c r="I970" s="171"/>
      <c r="J970" s="171"/>
      <c r="K970" s="171"/>
      <c r="L970" s="170"/>
      <c r="M970" s="180"/>
      <c r="N970" s="171"/>
      <c r="O970" s="170"/>
      <c r="P970" s="180"/>
      <c r="Q970" s="639"/>
      <c r="R970" s="640"/>
      <c r="S970" s="641"/>
      <c r="T970" s="171"/>
      <c r="U970" s="170"/>
      <c r="V970" s="180"/>
      <c r="W970" s="171"/>
      <c r="X970" s="170"/>
      <c r="Y970" s="180"/>
      <c r="Z970" s="171"/>
      <c r="AA970" s="170"/>
      <c r="AB970" s="177"/>
    </row>
    <row r="971" spans="1:28" ht="15.75" customHeight="1" x14ac:dyDescent="0.2">
      <c r="A971" s="170"/>
      <c r="B971" s="170"/>
      <c r="C971" s="170"/>
      <c r="D971" s="170"/>
      <c r="E971" s="170"/>
      <c r="F971" s="180"/>
      <c r="G971" s="170"/>
      <c r="H971" s="170"/>
      <c r="I971" s="171"/>
      <c r="J971" s="171"/>
      <c r="K971" s="171"/>
      <c r="L971" s="170"/>
      <c r="M971" s="180"/>
      <c r="N971" s="171"/>
      <c r="O971" s="170"/>
      <c r="P971" s="180"/>
      <c r="Q971" s="639"/>
      <c r="R971" s="640"/>
      <c r="S971" s="641"/>
      <c r="T971" s="171"/>
      <c r="U971" s="170"/>
      <c r="V971" s="180"/>
      <c r="W971" s="171"/>
      <c r="X971" s="170"/>
      <c r="Y971" s="180"/>
      <c r="Z971" s="171"/>
      <c r="AA971" s="170"/>
      <c r="AB971" s="177"/>
    </row>
    <row r="972" spans="1:28" ht="15.75" customHeight="1" x14ac:dyDescent="0.2">
      <c r="A972" s="170"/>
      <c r="B972" s="170"/>
      <c r="C972" s="170"/>
      <c r="D972" s="170"/>
      <c r="E972" s="170"/>
      <c r="F972" s="180"/>
      <c r="G972" s="170"/>
      <c r="H972" s="170"/>
      <c r="I972" s="171"/>
      <c r="J972" s="171"/>
      <c r="K972" s="171"/>
      <c r="L972" s="170"/>
      <c r="M972" s="180"/>
      <c r="N972" s="171"/>
      <c r="O972" s="170"/>
      <c r="P972" s="180"/>
      <c r="Q972" s="639"/>
      <c r="R972" s="640"/>
      <c r="S972" s="641"/>
      <c r="T972" s="171"/>
      <c r="U972" s="170"/>
      <c r="V972" s="180"/>
      <c r="W972" s="171"/>
      <c r="X972" s="170"/>
      <c r="Y972" s="180"/>
      <c r="Z972" s="171"/>
      <c r="AA972" s="170"/>
      <c r="AB972" s="177"/>
    </row>
    <row r="973" spans="1:28" ht="15.75" customHeight="1" x14ac:dyDescent="0.2">
      <c r="A973" s="170"/>
      <c r="B973" s="170"/>
      <c r="C973" s="170"/>
      <c r="D973" s="170"/>
      <c r="E973" s="170"/>
      <c r="F973" s="180"/>
      <c r="G973" s="170"/>
      <c r="H973" s="170"/>
      <c r="I973" s="171"/>
      <c r="J973" s="171"/>
      <c r="K973" s="171"/>
      <c r="L973" s="170"/>
      <c r="M973" s="180"/>
      <c r="N973" s="171"/>
      <c r="O973" s="170"/>
      <c r="P973" s="180"/>
      <c r="Q973" s="639"/>
      <c r="R973" s="640"/>
      <c r="S973" s="641"/>
      <c r="T973" s="171"/>
      <c r="U973" s="170"/>
      <c r="V973" s="180"/>
      <c r="W973" s="171"/>
      <c r="X973" s="170"/>
      <c r="Y973" s="180"/>
      <c r="Z973" s="171"/>
      <c r="AA973" s="170"/>
      <c r="AB973" s="177"/>
    </row>
    <row r="974" spans="1:28" ht="15.75" customHeight="1" x14ac:dyDescent="0.2">
      <c r="A974" s="170"/>
      <c r="B974" s="170"/>
      <c r="C974" s="170"/>
      <c r="D974" s="170"/>
      <c r="E974" s="170"/>
      <c r="F974" s="180"/>
      <c r="G974" s="170"/>
      <c r="H974" s="170"/>
      <c r="I974" s="171"/>
      <c r="J974" s="171"/>
      <c r="K974" s="171"/>
      <c r="L974" s="170"/>
      <c r="M974" s="180"/>
      <c r="N974" s="171"/>
      <c r="O974" s="170"/>
      <c r="P974" s="180"/>
      <c r="Q974" s="639"/>
      <c r="R974" s="640"/>
      <c r="S974" s="641"/>
      <c r="T974" s="171"/>
      <c r="U974" s="170"/>
      <c r="V974" s="180"/>
      <c r="W974" s="171"/>
      <c r="X974" s="170"/>
      <c r="Y974" s="180"/>
      <c r="Z974" s="171"/>
      <c r="AA974" s="170"/>
      <c r="AB974" s="177"/>
    </row>
    <row r="975" spans="1:28" ht="15.75" customHeight="1" x14ac:dyDescent="0.2">
      <c r="A975" s="170"/>
      <c r="B975" s="170"/>
      <c r="C975" s="170"/>
      <c r="D975" s="170"/>
      <c r="E975" s="170"/>
      <c r="F975" s="180"/>
      <c r="G975" s="170"/>
      <c r="H975" s="170"/>
      <c r="I975" s="171"/>
      <c r="J975" s="171"/>
      <c r="K975" s="171"/>
      <c r="L975" s="170"/>
      <c r="M975" s="180"/>
      <c r="N975" s="171"/>
      <c r="O975" s="170"/>
      <c r="P975" s="180"/>
      <c r="Q975" s="639"/>
      <c r="R975" s="640"/>
      <c r="S975" s="641"/>
      <c r="T975" s="171"/>
      <c r="U975" s="170"/>
      <c r="V975" s="180"/>
      <c r="W975" s="171"/>
      <c r="X975" s="170"/>
      <c r="Y975" s="180"/>
      <c r="Z975" s="171"/>
      <c r="AA975" s="170"/>
      <c r="AB975" s="177"/>
    </row>
    <row r="976" spans="1:28" ht="15.75" customHeight="1" x14ac:dyDescent="0.2">
      <c r="A976" s="170"/>
      <c r="B976" s="170"/>
      <c r="C976" s="170"/>
      <c r="D976" s="170"/>
      <c r="E976" s="170"/>
      <c r="F976" s="180"/>
      <c r="G976" s="170"/>
      <c r="H976" s="170"/>
      <c r="I976" s="171"/>
      <c r="J976" s="171"/>
      <c r="K976" s="171"/>
      <c r="L976" s="170"/>
      <c r="M976" s="180"/>
      <c r="N976" s="171"/>
      <c r="O976" s="170"/>
      <c r="P976" s="180"/>
      <c r="Q976" s="639"/>
      <c r="R976" s="640"/>
      <c r="S976" s="641"/>
      <c r="T976" s="171"/>
      <c r="U976" s="170"/>
      <c r="V976" s="180"/>
      <c r="W976" s="171"/>
      <c r="X976" s="170"/>
      <c r="Y976" s="180"/>
      <c r="Z976" s="171"/>
      <c r="AA976" s="170"/>
      <c r="AB976" s="177"/>
    </row>
    <row r="977" spans="1:28" ht="15.75" customHeight="1" x14ac:dyDescent="0.2">
      <c r="A977" s="170"/>
      <c r="B977" s="170"/>
      <c r="C977" s="170"/>
      <c r="D977" s="170"/>
      <c r="E977" s="170"/>
      <c r="F977" s="180"/>
      <c r="G977" s="170"/>
      <c r="H977" s="170"/>
      <c r="I977" s="171"/>
      <c r="J977" s="171"/>
      <c r="K977" s="171"/>
      <c r="L977" s="170"/>
      <c r="M977" s="180"/>
      <c r="N977" s="171"/>
      <c r="O977" s="170"/>
      <c r="P977" s="180"/>
      <c r="Q977" s="639"/>
      <c r="R977" s="640"/>
      <c r="S977" s="641"/>
      <c r="T977" s="171"/>
      <c r="U977" s="170"/>
      <c r="V977" s="180"/>
      <c r="W977" s="171"/>
      <c r="X977" s="170"/>
      <c r="Y977" s="180"/>
      <c r="Z977" s="171"/>
      <c r="AA977" s="170"/>
      <c r="AB977" s="177"/>
    </row>
    <row r="978" spans="1:28" ht="15.75" customHeight="1" x14ac:dyDescent="0.2">
      <c r="A978" s="170"/>
      <c r="B978" s="170"/>
      <c r="C978" s="170"/>
      <c r="D978" s="170"/>
      <c r="E978" s="170"/>
      <c r="F978" s="180"/>
      <c r="G978" s="170"/>
      <c r="H978" s="170"/>
      <c r="I978" s="171"/>
      <c r="J978" s="171"/>
      <c r="K978" s="171"/>
      <c r="L978" s="170"/>
      <c r="M978" s="180"/>
      <c r="N978" s="171"/>
      <c r="O978" s="170"/>
      <c r="P978" s="180"/>
      <c r="Q978" s="639"/>
      <c r="R978" s="640"/>
      <c r="S978" s="641"/>
      <c r="T978" s="171"/>
      <c r="U978" s="170"/>
      <c r="V978" s="180"/>
      <c r="W978" s="171"/>
      <c r="X978" s="170"/>
      <c r="Y978" s="180"/>
      <c r="Z978" s="171"/>
      <c r="AA978" s="170"/>
      <c r="AB978" s="177"/>
    </row>
    <row r="979" spans="1:28" ht="15.75" customHeight="1" x14ac:dyDescent="0.2">
      <c r="A979" s="170"/>
      <c r="B979" s="170"/>
      <c r="C979" s="170"/>
      <c r="D979" s="170"/>
      <c r="E979" s="170"/>
      <c r="F979" s="180"/>
      <c r="G979" s="170"/>
      <c r="H979" s="170"/>
      <c r="I979" s="171"/>
      <c r="J979" s="171"/>
      <c r="K979" s="171"/>
      <c r="L979" s="170"/>
      <c r="M979" s="180"/>
      <c r="N979" s="171"/>
      <c r="O979" s="170"/>
      <c r="P979" s="180"/>
      <c r="Q979" s="639"/>
      <c r="R979" s="640"/>
      <c r="S979" s="641"/>
      <c r="T979" s="171"/>
      <c r="U979" s="170"/>
      <c r="V979" s="180"/>
      <c r="W979" s="171"/>
      <c r="X979" s="170"/>
      <c r="Y979" s="180"/>
      <c r="Z979" s="171"/>
      <c r="AA979" s="170"/>
      <c r="AB979" s="177"/>
    </row>
    <row r="980" spans="1:28" ht="15.75" customHeight="1" x14ac:dyDescent="0.2">
      <c r="A980" s="170"/>
      <c r="B980" s="170"/>
      <c r="C980" s="170"/>
      <c r="D980" s="170"/>
      <c r="E980" s="170"/>
      <c r="F980" s="180"/>
      <c r="G980" s="170"/>
      <c r="H980" s="170"/>
      <c r="I980" s="171"/>
      <c r="J980" s="171"/>
      <c r="K980" s="171"/>
      <c r="L980" s="170"/>
      <c r="M980" s="180"/>
      <c r="N980" s="171"/>
      <c r="O980" s="170"/>
      <c r="P980" s="180"/>
      <c r="Q980" s="639"/>
      <c r="R980" s="640"/>
      <c r="S980" s="641"/>
      <c r="T980" s="171"/>
      <c r="U980" s="170"/>
      <c r="V980" s="180"/>
      <c r="W980" s="171"/>
      <c r="X980" s="170"/>
      <c r="Y980" s="180"/>
      <c r="Z980" s="171"/>
      <c r="AA980" s="170"/>
      <c r="AB980" s="177"/>
    </row>
    <row r="981" spans="1:28" ht="15.75" customHeight="1" x14ac:dyDescent="0.2">
      <c r="A981" s="170"/>
      <c r="B981" s="170"/>
      <c r="C981" s="170"/>
      <c r="D981" s="170"/>
      <c r="E981" s="170"/>
      <c r="F981" s="180"/>
      <c r="G981" s="170"/>
      <c r="H981" s="170"/>
      <c r="I981" s="171"/>
      <c r="J981" s="171"/>
      <c r="K981" s="171"/>
      <c r="L981" s="170"/>
      <c r="M981" s="180"/>
      <c r="N981" s="171"/>
      <c r="O981" s="170"/>
      <c r="P981" s="180"/>
      <c r="Q981" s="639"/>
      <c r="R981" s="640"/>
      <c r="S981" s="641"/>
      <c r="T981" s="171"/>
      <c r="U981" s="170"/>
      <c r="V981" s="180"/>
      <c r="W981" s="171"/>
      <c r="X981" s="170"/>
      <c r="Y981" s="180"/>
      <c r="Z981" s="171"/>
      <c r="AA981" s="170"/>
      <c r="AB981" s="177"/>
    </row>
    <row r="982" spans="1:28" ht="15.75" customHeight="1" x14ac:dyDescent="0.2">
      <c r="A982" s="170"/>
      <c r="B982" s="170"/>
      <c r="C982" s="170"/>
      <c r="D982" s="170"/>
      <c r="E982" s="170"/>
      <c r="F982" s="180"/>
      <c r="G982" s="170"/>
      <c r="H982" s="170"/>
      <c r="I982" s="171"/>
      <c r="J982" s="171"/>
      <c r="K982" s="171"/>
      <c r="L982" s="170"/>
      <c r="M982" s="180"/>
      <c r="N982" s="171"/>
      <c r="O982" s="170"/>
      <c r="P982" s="180"/>
      <c r="Q982" s="639"/>
      <c r="R982" s="640"/>
      <c r="S982" s="641"/>
      <c r="T982" s="171"/>
      <c r="U982" s="170"/>
      <c r="V982" s="180"/>
      <c r="W982" s="171"/>
      <c r="X982" s="170"/>
      <c r="Y982" s="180"/>
      <c r="Z982" s="171"/>
      <c r="AA982" s="170"/>
      <c r="AB982" s="177"/>
    </row>
    <row r="983" spans="1:28" ht="15.75" customHeight="1" x14ac:dyDescent="0.2">
      <c r="A983" s="170"/>
      <c r="B983" s="170"/>
      <c r="C983" s="170"/>
      <c r="D983" s="170"/>
      <c r="E983" s="170"/>
      <c r="F983" s="180"/>
      <c r="G983" s="170"/>
      <c r="H983" s="170"/>
      <c r="I983" s="171"/>
      <c r="J983" s="171"/>
      <c r="K983" s="171"/>
      <c r="L983" s="170"/>
      <c r="M983" s="180"/>
      <c r="N983" s="171"/>
      <c r="O983" s="170"/>
      <c r="P983" s="180"/>
      <c r="Q983" s="639"/>
      <c r="R983" s="640"/>
      <c r="S983" s="641"/>
      <c r="T983" s="171"/>
      <c r="U983" s="170"/>
      <c r="V983" s="180"/>
      <c r="W983" s="171"/>
      <c r="X983" s="170"/>
      <c r="Y983" s="180"/>
      <c r="Z983" s="171"/>
      <c r="AA983" s="170"/>
      <c r="AB983" s="177"/>
    </row>
    <row r="984" spans="1:28" ht="15.75" customHeight="1" x14ac:dyDescent="0.2">
      <c r="A984" s="170"/>
      <c r="B984" s="170"/>
      <c r="C984" s="170"/>
      <c r="D984" s="170"/>
      <c r="E984" s="170"/>
      <c r="F984" s="180"/>
      <c r="G984" s="170"/>
      <c r="H984" s="170"/>
      <c r="I984" s="171"/>
      <c r="J984" s="171"/>
      <c r="K984" s="171"/>
      <c r="L984" s="170"/>
      <c r="M984" s="180"/>
      <c r="N984" s="171"/>
      <c r="O984" s="170"/>
      <c r="P984" s="180"/>
      <c r="Q984" s="639"/>
      <c r="R984" s="640"/>
      <c r="S984" s="641"/>
      <c r="T984" s="171"/>
      <c r="U984" s="170"/>
      <c r="V984" s="180"/>
      <c r="W984" s="171"/>
      <c r="X984" s="170"/>
      <c r="Y984" s="180"/>
      <c r="Z984" s="171"/>
      <c r="AA984" s="170"/>
      <c r="AB984" s="177"/>
    </row>
    <row r="985" spans="1:28" ht="15.75" customHeight="1" x14ac:dyDescent="0.2">
      <c r="A985" s="170"/>
      <c r="B985" s="170"/>
      <c r="C985" s="170"/>
      <c r="D985" s="170"/>
      <c r="E985" s="170"/>
      <c r="F985" s="180"/>
      <c r="G985" s="170"/>
      <c r="H985" s="170"/>
      <c r="I985" s="171"/>
      <c r="J985" s="171"/>
      <c r="K985" s="171"/>
      <c r="L985" s="170"/>
      <c r="M985" s="180"/>
      <c r="N985" s="171"/>
      <c r="O985" s="170"/>
      <c r="P985" s="180"/>
      <c r="Q985" s="639"/>
      <c r="R985" s="640"/>
      <c r="S985" s="641"/>
      <c r="T985" s="171"/>
      <c r="U985" s="170"/>
      <c r="V985" s="180"/>
      <c r="W985" s="171"/>
      <c r="X985" s="170"/>
      <c r="Y985" s="180"/>
      <c r="Z985" s="171"/>
      <c r="AA985" s="170"/>
      <c r="AB985" s="177"/>
    </row>
    <row r="986" spans="1:28" ht="15.75" customHeight="1" x14ac:dyDescent="0.2">
      <c r="A986" s="170"/>
      <c r="B986" s="170"/>
      <c r="C986" s="170"/>
      <c r="D986" s="170"/>
      <c r="E986" s="170"/>
      <c r="F986" s="180"/>
      <c r="G986" s="170"/>
      <c r="H986" s="170"/>
      <c r="I986" s="171"/>
      <c r="J986" s="171"/>
      <c r="K986" s="171"/>
      <c r="L986" s="170"/>
      <c r="M986" s="180"/>
      <c r="N986" s="171"/>
      <c r="O986" s="170"/>
      <c r="P986" s="180"/>
      <c r="Q986" s="639"/>
      <c r="R986" s="640"/>
      <c r="S986" s="641"/>
      <c r="T986" s="171"/>
      <c r="U986" s="170"/>
      <c r="V986" s="180"/>
      <c r="W986" s="171"/>
      <c r="X986" s="170"/>
      <c r="Y986" s="180"/>
      <c r="Z986" s="171"/>
      <c r="AA986" s="170"/>
      <c r="AB986" s="177"/>
    </row>
    <row r="987" spans="1:28" ht="15.75" customHeight="1" x14ac:dyDescent="0.2">
      <c r="A987" s="170"/>
      <c r="B987" s="170"/>
      <c r="C987" s="170"/>
      <c r="D987" s="170"/>
      <c r="E987" s="170"/>
      <c r="F987" s="180"/>
      <c r="G987" s="170"/>
      <c r="H987" s="170"/>
      <c r="I987" s="171"/>
      <c r="J987" s="171"/>
      <c r="K987" s="171"/>
      <c r="L987" s="170"/>
      <c r="M987" s="180"/>
      <c r="N987" s="171"/>
      <c r="O987" s="170"/>
      <c r="P987" s="180"/>
      <c r="Q987" s="639"/>
      <c r="R987" s="640"/>
      <c r="S987" s="641"/>
      <c r="T987" s="171"/>
      <c r="U987" s="170"/>
      <c r="V987" s="180"/>
      <c r="W987" s="171"/>
      <c r="X987" s="170"/>
      <c r="Y987" s="180"/>
      <c r="Z987" s="171"/>
      <c r="AA987" s="170"/>
      <c r="AB987" s="177"/>
    </row>
    <row r="988" spans="1:28" ht="15.75" customHeight="1" x14ac:dyDescent="0.2">
      <c r="A988" s="170"/>
      <c r="B988" s="170"/>
      <c r="C988" s="170"/>
      <c r="D988" s="170"/>
      <c r="E988" s="170"/>
      <c r="F988" s="180"/>
      <c r="G988" s="170"/>
      <c r="H988" s="170"/>
      <c r="I988" s="171"/>
      <c r="J988" s="171"/>
      <c r="K988" s="171"/>
      <c r="L988" s="170"/>
      <c r="M988" s="180"/>
      <c r="N988" s="171"/>
      <c r="O988" s="170"/>
      <c r="P988" s="180"/>
      <c r="Q988" s="639"/>
      <c r="R988" s="640"/>
      <c r="S988" s="641"/>
      <c r="T988" s="171"/>
      <c r="U988" s="170"/>
      <c r="V988" s="180"/>
      <c r="W988" s="171"/>
      <c r="X988" s="170"/>
      <c r="Y988" s="180"/>
      <c r="Z988" s="171"/>
      <c r="AA988" s="170"/>
      <c r="AB988" s="177"/>
    </row>
    <row r="989" spans="1:28" ht="15.75" customHeight="1" x14ac:dyDescent="0.2">
      <c r="A989" s="170"/>
      <c r="B989" s="170"/>
      <c r="C989" s="170"/>
      <c r="D989" s="170"/>
      <c r="E989" s="170"/>
      <c r="F989" s="180"/>
      <c r="G989" s="170"/>
      <c r="H989" s="170"/>
      <c r="I989" s="171"/>
      <c r="J989" s="171"/>
      <c r="K989" s="171"/>
      <c r="L989" s="170"/>
      <c r="M989" s="180"/>
      <c r="N989" s="171"/>
      <c r="O989" s="170"/>
      <c r="P989" s="180"/>
      <c r="Q989" s="639"/>
      <c r="R989" s="640"/>
      <c r="S989" s="641"/>
      <c r="T989" s="171"/>
      <c r="U989" s="170"/>
      <c r="V989" s="180"/>
      <c r="W989" s="171"/>
      <c r="X989" s="170"/>
      <c r="Y989" s="180"/>
      <c r="Z989" s="171"/>
      <c r="AA989" s="170"/>
      <c r="AB989" s="177"/>
    </row>
    <row r="990" spans="1:28" ht="15.75" customHeight="1" x14ac:dyDescent="0.2">
      <c r="A990" s="170"/>
      <c r="B990" s="170"/>
      <c r="C990" s="170"/>
      <c r="D990" s="170"/>
      <c r="E990" s="170"/>
      <c r="F990" s="180"/>
      <c r="G990" s="170"/>
      <c r="H990" s="170"/>
      <c r="I990" s="171"/>
      <c r="J990" s="171"/>
      <c r="K990" s="171"/>
      <c r="L990" s="170"/>
      <c r="M990" s="180"/>
      <c r="N990" s="171"/>
      <c r="O990" s="170"/>
      <c r="P990" s="180"/>
      <c r="Q990" s="639"/>
      <c r="R990" s="640"/>
      <c r="S990" s="641"/>
      <c r="T990" s="171"/>
      <c r="U990" s="170"/>
      <c r="V990" s="180"/>
      <c r="W990" s="171"/>
      <c r="X990" s="170"/>
      <c r="Y990" s="180"/>
      <c r="Z990" s="171"/>
      <c r="AA990" s="170"/>
      <c r="AB990" s="177"/>
    </row>
    <row r="991" spans="1:28" ht="15.75" customHeight="1" x14ac:dyDescent="0.2">
      <c r="A991" s="170"/>
      <c r="B991" s="170"/>
      <c r="C991" s="170"/>
      <c r="D991" s="170"/>
      <c r="E991" s="170"/>
      <c r="F991" s="180"/>
      <c r="G991" s="170"/>
      <c r="H991" s="170"/>
      <c r="I991" s="171"/>
      <c r="J991" s="171"/>
      <c r="K991" s="171"/>
      <c r="L991" s="170"/>
      <c r="M991" s="180"/>
      <c r="N991" s="171"/>
      <c r="O991" s="170"/>
      <c r="P991" s="180"/>
      <c r="Q991" s="639"/>
      <c r="R991" s="640"/>
      <c r="S991" s="641"/>
      <c r="T991" s="171"/>
      <c r="U991" s="170"/>
      <c r="V991" s="180"/>
      <c r="W991" s="171"/>
      <c r="X991" s="170"/>
      <c r="Y991" s="180"/>
      <c r="Z991" s="171"/>
      <c r="AA991" s="170"/>
      <c r="AB991" s="177"/>
    </row>
    <row r="992" spans="1:28" ht="15.75" customHeight="1" x14ac:dyDescent="0.2">
      <c r="A992" s="170"/>
      <c r="B992" s="170"/>
      <c r="C992" s="170"/>
      <c r="D992" s="170"/>
      <c r="E992" s="170"/>
      <c r="F992" s="180"/>
      <c r="G992" s="170"/>
      <c r="H992" s="170"/>
      <c r="I992" s="171"/>
      <c r="J992" s="171"/>
      <c r="K992" s="171"/>
      <c r="L992" s="170"/>
      <c r="M992" s="180"/>
      <c r="N992" s="171"/>
      <c r="O992" s="170"/>
      <c r="P992" s="180"/>
      <c r="Q992" s="639"/>
      <c r="R992" s="640"/>
      <c r="S992" s="641"/>
      <c r="T992" s="171"/>
      <c r="U992" s="170"/>
      <c r="V992" s="180"/>
      <c r="W992" s="171"/>
      <c r="X992" s="170"/>
      <c r="Y992" s="180"/>
      <c r="Z992" s="171"/>
      <c r="AA992" s="170"/>
      <c r="AB992" s="177"/>
    </row>
    <row r="993" spans="1:28" ht="15.75" customHeight="1" x14ac:dyDescent="0.2">
      <c r="A993" s="170"/>
      <c r="B993" s="170"/>
      <c r="C993" s="170"/>
      <c r="D993" s="170"/>
      <c r="E993" s="170"/>
      <c r="F993" s="180"/>
      <c r="G993" s="170"/>
      <c r="H993" s="170"/>
      <c r="I993" s="171"/>
      <c r="J993" s="171"/>
      <c r="K993" s="171"/>
      <c r="L993" s="170"/>
      <c r="M993" s="180"/>
      <c r="N993" s="171"/>
      <c r="O993" s="170"/>
      <c r="P993" s="180"/>
      <c r="Q993" s="639"/>
      <c r="R993" s="640"/>
      <c r="S993" s="641"/>
      <c r="T993" s="171"/>
      <c r="U993" s="170"/>
      <c r="V993" s="180"/>
      <c r="W993" s="171"/>
      <c r="X993" s="170"/>
      <c r="Y993" s="180"/>
      <c r="Z993" s="171"/>
      <c r="AA993" s="170"/>
      <c r="AB993" s="177"/>
    </row>
    <row r="994" spans="1:28" ht="15.75" customHeight="1" x14ac:dyDescent="0.2">
      <c r="A994" s="170"/>
      <c r="B994" s="170"/>
      <c r="C994" s="170"/>
      <c r="D994" s="170"/>
      <c r="E994" s="170"/>
      <c r="F994" s="180"/>
      <c r="G994" s="170"/>
      <c r="H994" s="170"/>
      <c r="I994" s="171"/>
      <c r="J994" s="171"/>
      <c r="K994" s="171"/>
      <c r="L994" s="170"/>
      <c r="M994" s="180"/>
      <c r="N994" s="171"/>
      <c r="O994" s="170"/>
      <c r="P994" s="180"/>
      <c r="Q994" s="639"/>
      <c r="R994" s="640"/>
      <c r="S994" s="641"/>
      <c r="T994" s="171"/>
      <c r="U994" s="170"/>
      <c r="V994" s="180"/>
      <c r="W994" s="171"/>
      <c r="X994" s="170"/>
      <c r="Y994" s="180"/>
      <c r="Z994" s="171"/>
      <c r="AA994" s="170"/>
      <c r="AB994" s="177"/>
    </row>
    <row r="995" spans="1:28" ht="15.75" customHeight="1" x14ac:dyDescent="0.2">
      <c r="A995" s="170"/>
      <c r="B995" s="170"/>
      <c r="C995" s="170"/>
      <c r="D995" s="170"/>
      <c r="E995" s="170"/>
      <c r="F995" s="180"/>
      <c r="G995" s="170"/>
      <c r="H995" s="170"/>
      <c r="I995" s="171"/>
      <c r="J995" s="171"/>
      <c r="K995" s="171"/>
      <c r="L995" s="170"/>
      <c r="M995" s="180"/>
      <c r="N995" s="171"/>
      <c r="O995" s="170"/>
      <c r="P995" s="180"/>
      <c r="Q995" s="639"/>
      <c r="R995" s="640"/>
      <c r="S995" s="641"/>
      <c r="T995" s="171"/>
      <c r="U995" s="170"/>
      <c r="V995" s="180"/>
      <c r="W995" s="171"/>
      <c r="X995" s="170"/>
      <c r="Y995" s="180"/>
      <c r="Z995" s="171"/>
      <c r="AA995" s="170"/>
      <c r="AB995" s="177"/>
    </row>
    <row r="996" spans="1:28" ht="15.75" customHeight="1" x14ac:dyDescent="0.2">
      <c r="A996" s="170"/>
      <c r="B996" s="170"/>
      <c r="C996" s="170"/>
      <c r="D996" s="170"/>
      <c r="E996" s="170"/>
      <c r="F996" s="180"/>
      <c r="G996" s="170"/>
      <c r="H996" s="170"/>
      <c r="I996" s="171"/>
      <c r="J996" s="171"/>
      <c r="K996" s="171"/>
      <c r="L996" s="170"/>
      <c r="M996" s="180"/>
      <c r="N996" s="171"/>
      <c r="O996" s="170"/>
      <c r="P996" s="180"/>
      <c r="Q996" s="639"/>
      <c r="R996" s="640"/>
      <c r="S996" s="641"/>
      <c r="T996" s="171"/>
      <c r="U996" s="170"/>
      <c r="V996" s="180"/>
      <c r="W996" s="171"/>
      <c r="X996" s="170"/>
      <c r="Y996" s="180"/>
      <c r="Z996" s="171"/>
      <c r="AA996" s="170"/>
      <c r="AB996" s="177"/>
    </row>
    <row r="997" spans="1:28" ht="15.75" customHeight="1" x14ac:dyDescent="0.2">
      <c r="A997" s="170"/>
      <c r="B997" s="170"/>
      <c r="C997" s="170"/>
      <c r="D997" s="170"/>
      <c r="E997" s="170"/>
      <c r="F997" s="180"/>
      <c r="G997" s="170"/>
      <c r="H997" s="170"/>
      <c r="I997" s="171"/>
      <c r="J997" s="171"/>
      <c r="K997" s="171"/>
      <c r="L997" s="170"/>
      <c r="M997" s="180"/>
      <c r="N997" s="171"/>
      <c r="O997" s="170"/>
      <c r="P997" s="180"/>
      <c r="Q997" s="639"/>
      <c r="R997" s="640"/>
      <c r="S997" s="641"/>
      <c r="T997" s="171"/>
      <c r="U997" s="170"/>
      <c r="V997" s="180"/>
      <c r="W997" s="171"/>
      <c r="X997" s="170"/>
      <c r="Y997" s="180"/>
      <c r="Z997" s="171"/>
      <c r="AA997" s="170"/>
      <c r="AB997" s="177"/>
    </row>
    <row r="998" spans="1:28" ht="15.75" customHeight="1" x14ac:dyDescent="0.2">
      <c r="A998" s="170"/>
      <c r="B998" s="170"/>
      <c r="C998" s="170"/>
      <c r="D998" s="170"/>
      <c r="E998" s="170"/>
      <c r="F998" s="180"/>
      <c r="G998" s="170"/>
      <c r="H998" s="170"/>
      <c r="I998" s="171"/>
      <c r="J998" s="171"/>
      <c r="K998" s="171"/>
      <c r="L998" s="170"/>
      <c r="M998" s="180"/>
      <c r="N998" s="171"/>
      <c r="O998" s="170"/>
      <c r="P998" s="180"/>
      <c r="Q998" s="639"/>
      <c r="R998" s="640"/>
      <c r="S998" s="641"/>
      <c r="T998" s="171"/>
      <c r="U998" s="170"/>
      <c r="V998" s="180"/>
      <c r="W998" s="171"/>
      <c r="X998" s="170"/>
      <c r="Y998" s="180"/>
      <c r="Z998" s="171"/>
      <c r="AA998" s="170"/>
      <c r="AB998" s="177"/>
    </row>
    <row r="999" spans="1:28" ht="15.75" customHeight="1" x14ac:dyDescent="0.2">
      <c r="A999" s="170"/>
      <c r="B999" s="170"/>
      <c r="C999" s="170"/>
      <c r="D999" s="170"/>
      <c r="E999" s="170"/>
      <c r="F999" s="180"/>
      <c r="G999" s="170"/>
      <c r="H999" s="170"/>
      <c r="I999" s="171"/>
      <c r="J999" s="171"/>
      <c r="K999" s="171"/>
      <c r="L999" s="170"/>
      <c r="M999" s="180"/>
      <c r="N999" s="171"/>
      <c r="O999" s="170"/>
      <c r="P999" s="180"/>
      <c r="Q999" s="639"/>
      <c r="R999" s="640"/>
      <c r="S999" s="641"/>
      <c r="T999" s="171"/>
      <c r="U999" s="170"/>
      <c r="V999" s="180"/>
      <c r="W999" s="171"/>
      <c r="X999" s="170"/>
      <c r="Y999" s="180"/>
      <c r="Z999" s="171"/>
      <c r="AA999" s="170"/>
      <c r="AB999" s="177"/>
    </row>
    <row r="1000" spans="1:28" ht="15.75" customHeight="1" x14ac:dyDescent="0.2">
      <c r="A1000" s="170"/>
      <c r="B1000" s="170"/>
      <c r="C1000" s="170"/>
      <c r="D1000" s="170"/>
      <c r="E1000" s="170"/>
      <c r="F1000" s="180"/>
      <c r="G1000" s="170"/>
      <c r="H1000" s="170"/>
      <c r="I1000" s="171"/>
      <c r="J1000" s="171"/>
      <c r="K1000" s="171"/>
      <c r="L1000" s="170"/>
      <c r="M1000" s="180"/>
      <c r="N1000" s="171"/>
      <c r="O1000" s="170"/>
      <c r="P1000" s="180"/>
      <c r="Q1000" s="639"/>
      <c r="R1000" s="640"/>
      <c r="S1000" s="641"/>
      <c r="T1000" s="171"/>
      <c r="U1000" s="170"/>
      <c r="V1000" s="180"/>
      <c r="W1000" s="171"/>
      <c r="X1000" s="170"/>
      <c r="Y1000" s="180"/>
      <c r="Z1000" s="171"/>
      <c r="AA1000" s="170"/>
      <c r="AB1000" s="177"/>
    </row>
    <row r="1001" spans="1:28" ht="15.75" customHeight="1" x14ac:dyDescent="0.2">
      <c r="A1001" s="170"/>
      <c r="B1001" s="170"/>
      <c r="C1001" s="170"/>
      <c r="D1001" s="170"/>
      <c r="E1001" s="170"/>
      <c r="F1001" s="180"/>
      <c r="G1001" s="170"/>
      <c r="H1001" s="170"/>
      <c r="I1001" s="171"/>
      <c r="J1001" s="171"/>
      <c r="K1001" s="171"/>
      <c r="L1001" s="170"/>
      <c r="M1001" s="180"/>
      <c r="N1001" s="171"/>
      <c r="O1001" s="170"/>
      <c r="P1001" s="180"/>
      <c r="Q1001" s="639"/>
      <c r="R1001" s="640"/>
      <c r="S1001" s="641"/>
      <c r="T1001" s="171"/>
      <c r="U1001" s="170"/>
      <c r="V1001" s="180"/>
      <c r="W1001" s="171"/>
      <c r="X1001" s="170"/>
      <c r="Y1001" s="180"/>
      <c r="Z1001" s="171"/>
      <c r="AA1001" s="170"/>
      <c r="AB1001" s="177"/>
    </row>
    <row r="1002" spans="1:28" ht="15.75" customHeight="1" x14ac:dyDescent="0.2">
      <c r="A1002" s="170"/>
      <c r="B1002" s="170"/>
      <c r="C1002" s="170"/>
      <c r="D1002" s="170"/>
      <c r="E1002" s="170"/>
      <c r="F1002" s="180"/>
      <c r="G1002" s="170"/>
      <c r="H1002" s="170"/>
      <c r="I1002" s="171"/>
      <c r="J1002" s="171"/>
      <c r="K1002" s="171"/>
      <c r="L1002" s="170"/>
      <c r="M1002" s="180"/>
      <c r="N1002" s="171"/>
      <c r="O1002" s="170"/>
      <c r="P1002" s="180"/>
      <c r="Q1002" s="639"/>
      <c r="R1002" s="640"/>
      <c r="S1002" s="641"/>
      <c r="T1002" s="171"/>
      <c r="U1002" s="170"/>
      <c r="V1002" s="180"/>
      <c r="W1002" s="171"/>
      <c r="X1002" s="170"/>
      <c r="Y1002" s="180"/>
      <c r="Z1002" s="171"/>
      <c r="AA1002" s="170"/>
      <c r="AB1002" s="177"/>
    </row>
    <row r="1003" spans="1:28" ht="15.75" customHeight="1" x14ac:dyDescent="0.2">
      <c r="A1003" s="170"/>
      <c r="B1003" s="170"/>
      <c r="C1003" s="170"/>
      <c r="D1003" s="170"/>
      <c r="E1003" s="170"/>
      <c r="F1003" s="180"/>
      <c r="G1003" s="170"/>
      <c r="H1003" s="170"/>
      <c r="I1003" s="171"/>
      <c r="J1003" s="171"/>
      <c r="K1003" s="171"/>
      <c r="L1003" s="170"/>
      <c r="M1003" s="180"/>
      <c r="N1003" s="171"/>
      <c r="O1003" s="170"/>
      <c r="P1003" s="180"/>
      <c r="Q1003" s="639"/>
      <c r="R1003" s="640"/>
      <c r="S1003" s="641"/>
      <c r="T1003" s="171"/>
      <c r="U1003" s="170"/>
      <c r="V1003" s="180"/>
      <c r="W1003" s="171"/>
      <c r="X1003" s="170"/>
      <c r="Y1003" s="180"/>
      <c r="Z1003" s="171"/>
      <c r="AA1003" s="170"/>
      <c r="AB1003" s="177"/>
    </row>
    <row r="1004" spans="1:28" ht="15.75" customHeight="1" x14ac:dyDescent="0.2">
      <c r="A1004" s="170"/>
      <c r="B1004" s="170"/>
      <c r="C1004" s="170"/>
      <c r="D1004" s="170"/>
      <c r="E1004" s="170"/>
      <c r="F1004" s="180"/>
      <c r="G1004" s="170"/>
      <c r="H1004" s="170"/>
      <c r="I1004" s="171"/>
      <c r="J1004" s="171"/>
      <c r="K1004" s="171"/>
      <c r="L1004" s="170"/>
      <c r="M1004" s="180"/>
      <c r="N1004" s="171"/>
      <c r="O1004" s="170"/>
      <c r="P1004" s="180"/>
      <c r="Q1004" s="639"/>
      <c r="R1004" s="640"/>
      <c r="S1004" s="641"/>
      <c r="T1004" s="171"/>
      <c r="U1004" s="170"/>
      <c r="V1004" s="180"/>
      <c r="W1004" s="171"/>
      <c r="X1004" s="170"/>
      <c r="Y1004" s="180"/>
      <c r="Z1004" s="171"/>
      <c r="AA1004" s="170"/>
      <c r="AB1004" s="177"/>
    </row>
    <row r="1005" spans="1:28" ht="15.75" customHeight="1" x14ac:dyDescent="0.2">
      <c r="A1005" s="170"/>
      <c r="B1005" s="170"/>
      <c r="C1005" s="170"/>
      <c r="D1005" s="170"/>
      <c r="E1005" s="170"/>
      <c r="F1005" s="180"/>
      <c r="G1005" s="170"/>
      <c r="H1005" s="170"/>
      <c r="I1005" s="171"/>
      <c r="J1005" s="171"/>
      <c r="K1005" s="171"/>
      <c r="L1005" s="170"/>
      <c r="M1005" s="180"/>
      <c r="N1005" s="171"/>
      <c r="O1005" s="170"/>
      <c r="P1005" s="180"/>
      <c r="Q1005" s="639"/>
      <c r="R1005" s="640"/>
      <c r="S1005" s="641"/>
      <c r="T1005" s="171"/>
      <c r="U1005" s="170"/>
      <c r="V1005" s="180"/>
      <c r="W1005" s="171"/>
      <c r="X1005" s="170"/>
      <c r="Y1005" s="180"/>
      <c r="Z1005" s="171"/>
      <c r="AA1005" s="170"/>
      <c r="AB1005" s="177"/>
    </row>
    <row r="1006" spans="1:28" ht="15.75" customHeight="1" x14ac:dyDescent="0.2">
      <c r="A1006" s="170"/>
      <c r="B1006" s="170"/>
      <c r="C1006" s="170"/>
      <c r="D1006" s="170"/>
      <c r="E1006" s="170"/>
      <c r="F1006" s="180"/>
      <c r="G1006" s="170"/>
      <c r="H1006" s="170"/>
      <c r="I1006" s="171"/>
      <c r="J1006" s="171"/>
      <c r="K1006" s="171"/>
      <c r="L1006" s="170"/>
      <c r="M1006" s="180"/>
      <c r="N1006" s="171"/>
      <c r="O1006" s="170"/>
      <c r="P1006" s="180"/>
      <c r="Q1006" s="639"/>
      <c r="R1006" s="640"/>
      <c r="S1006" s="641"/>
      <c r="T1006" s="171"/>
      <c r="U1006" s="170"/>
      <c r="V1006" s="180"/>
      <c r="W1006" s="171"/>
      <c r="X1006" s="170"/>
      <c r="Y1006" s="180"/>
      <c r="Z1006" s="171"/>
      <c r="AA1006" s="170"/>
      <c r="AB1006" s="177"/>
    </row>
    <row r="1007" spans="1:28" ht="15.75" customHeight="1" x14ac:dyDescent="0.2">
      <c r="A1007" s="170"/>
      <c r="B1007" s="170"/>
      <c r="C1007" s="170"/>
      <c r="D1007" s="170"/>
      <c r="E1007" s="170"/>
      <c r="F1007" s="180"/>
      <c r="G1007" s="170"/>
      <c r="H1007" s="170"/>
      <c r="I1007" s="171"/>
      <c r="J1007" s="171"/>
      <c r="K1007" s="171"/>
      <c r="L1007" s="170"/>
      <c r="M1007" s="180"/>
      <c r="N1007" s="171"/>
      <c r="O1007" s="170"/>
      <c r="P1007" s="180"/>
      <c r="Q1007" s="639"/>
      <c r="R1007" s="640"/>
      <c r="S1007" s="641"/>
      <c r="T1007" s="171"/>
      <c r="U1007" s="170"/>
      <c r="V1007" s="180"/>
      <c r="W1007" s="171"/>
      <c r="X1007" s="170"/>
      <c r="Y1007" s="180"/>
      <c r="Z1007" s="171"/>
      <c r="AA1007" s="170"/>
      <c r="AB1007" s="177"/>
    </row>
    <row r="1008" spans="1:28" ht="15.75" customHeight="1" x14ac:dyDescent="0.2">
      <c r="A1008" s="170"/>
      <c r="B1008" s="170"/>
      <c r="C1008" s="170"/>
      <c r="D1008" s="170"/>
      <c r="E1008" s="170"/>
      <c r="F1008" s="180"/>
      <c r="G1008" s="170"/>
      <c r="H1008" s="170"/>
      <c r="I1008" s="171"/>
      <c r="J1008" s="171"/>
      <c r="K1008" s="171"/>
      <c r="L1008" s="170"/>
      <c r="M1008" s="180"/>
      <c r="N1008" s="171"/>
      <c r="O1008" s="170"/>
      <c r="P1008" s="180"/>
      <c r="Q1008" s="639"/>
      <c r="R1008" s="640"/>
      <c r="S1008" s="641"/>
      <c r="T1008" s="171"/>
      <c r="U1008" s="170"/>
      <c r="V1008" s="180"/>
      <c r="W1008" s="171"/>
      <c r="X1008" s="170"/>
      <c r="Y1008" s="180"/>
      <c r="Z1008" s="171"/>
      <c r="AA1008" s="170"/>
      <c r="AB1008" s="177"/>
    </row>
    <row r="1009" spans="1:28" ht="15.75" customHeight="1" x14ac:dyDescent="0.2">
      <c r="A1009" s="170"/>
      <c r="B1009" s="170"/>
      <c r="C1009" s="170"/>
      <c r="D1009" s="170"/>
      <c r="E1009" s="170"/>
      <c r="F1009" s="180"/>
      <c r="G1009" s="170"/>
      <c r="H1009" s="170"/>
      <c r="I1009" s="171"/>
      <c r="J1009" s="171"/>
      <c r="K1009" s="171"/>
      <c r="L1009" s="170"/>
      <c r="M1009" s="180"/>
      <c r="N1009" s="171"/>
      <c r="O1009" s="170"/>
      <c r="P1009" s="180"/>
      <c r="Q1009" s="639"/>
      <c r="R1009" s="640"/>
      <c r="S1009" s="641"/>
      <c r="T1009" s="171"/>
      <c r="U1009" s="170"/>
      <c r="V1009" s="180"/>
      <c r="W1009" s="171"/>
      <c r="X1009" s="170"/>
      <c r="Y1009" s="180"/>
      <c r="Z1009" s="171"/>
      <c r="AA1009" s="170"/>
      <c r="AB1009" s="177"/>
    </row>
    <row r="1010" spans="1:28" ht="15.75" customHeight="1" x14ac:dyDescent="0.2">
      <c r="A1010" s="170"/>
      <c r="B1010" s="170"/>
      <c r="C1010" s="170"/>
      <c r="D1010" s="170"/>
      <c r="E1010" s="170"/>
      <c r="F1010" s="180"/>
      <c r="G1010" s="170"/>
      <c r="H1010" s="170"/>
      <c r="I1010" s="171"/>
      <c r="J1010" s="171"/>
      <c r="K1010" s="171"/>
      <c r="L1010" s="170"/>
      <c r="M1010" s="180"/>
      <c r="N1010" s="171"/>
      <c r="O1010" s="170"/>
      <c r="P1010" s="180"/>
      <c r="Q1010" s="639"/>
      <c r="R1010" s="640"/>
      <c r="S1010" s="641"/>
      <c r="T1010" s="171"/>
      <c r="U1010" s="170"/>
      <c r="V1010" s="180"/>
      <c r="W1010" s="171"/>
      <c r="X1010" s="170"/>
      <c r="Y1010" s="180"/>
      <c r="Z1010" s="171"/>
      <c r="AA1010" s="170"/>
      <c r="AB1010" s="177"/>
    </row>
    <row r="1011" spans="1:28" ht="15.75" customHeight="1" x14ac:dyDescent="0.2">
      <c r="A1011" s="170"/>
      <c r="B1011" s="170"/>
      <c r="C1011" s="170"/>
      <c r="D1011" s="170"/>
      <c r="E1011" s="170"/>
      <c r="F1011" s="180"/>
      <c r="G1011" s="170"/>
      <c r="H1011" s="170"/>
      <c r="I1011" s="171"/>
      <c r="J1011" s="171"/>
      <c r="K1011" s="171"/>
      <c r="L1011" s="170"/>
      <c r="M1011" s="180"/>
      <c r="N1011" s="171"/>
      <c r="O1011" s="170"/>
      <c r="P1011" s="180"/>
      <c r="Q1011" s="639"/>
      <c r="R1011" s="640"/>
      <c r="S1011" s="641"/>
      <c r="T1011" s="171"/>
      <c r="U1011" s="170"/>
      <c r="V1011" s="180"/>
      <c r="W1011" s="171"/>
      <c r="X1011" s="170"/>
      <c r="Y1011" s="180"/>
      <c r="Z1011" s="171"/>
      <c r="AA1011" s="170"/>
      <c r="AB1011" s="177"/>
    </row>
    <row r="1012" spans="1:28" ht="15.75" customHeight="1" x14ac:dyDescent="0.2">
      <c r="A1012" s="170"/>
      <c r="B1012" s="170"/>
      <c r="C1012" s="170"/>
      <c r="D1012" s="170"/>
      <c r="E1012" s="170"/>
      <c r="F1012" s="180"/>
      <c r="G1012" s="170"/>
      <c r="H1012" s="170"/>
      <c r="I1012" s="171"/>
      <c r="J1012" s="171"/>
      <c r="K1012" s="171"/>
      <c r="L1012" s="170"/>
      <c r="M1012" s="180"/>
      <c r="N1012" s="171"/>
      <c r="O1012" s="170"/>
      <c r="P1012" s="180"/>
      <c r="Q1012" s="639"/>
      <c r="R1012" s="640"/>
      <c r="S1012" s="641"/>
      <c r="T1012" s="171"/>
      <c r="U1012" s="170"/>
      <c r="V1012" s="180"/>
      <c r="W1012" s="171"/>
      <c r="X1012" s="170"/>
      <c r="Y1012" s="180"/>
      <c r="Z1012" s="171"/>
      <c r="AA1012" s="170"/>
      <c r="AB1012" s="177"/>
    </row>
    <row r="1013" spans="1:28" ht="15.75" customHeight="1" x14ac:dyDescent="0.2">
      <c r="A1013" s="170"/>
      <c r="B1013" s="170"/>
      <c r="C1013" s="170"/>
      <c r="D1013" s="170"/>
      <c r="E1013" s="170"/>
      <c r="F1013" s="180"/>
      <c r="G1013" s="170"/>
      <c r="H1013" s="170"/>
      <c r="I1013" s="171"/>
      <c r="J1013" s="171"/>
      <c r="K1013" s="171"/>
      <c r="L1013" s="170"/>
      <c r="M1013" s="180"/>
      <c r="N1013" s="171"/>
      <c r="O1013" s="170"/>
      <c r="P1013" s="180"/>
      <c r="Q1013" s="639"/>
      <c r="R1013" s="640"/>
      <c r="S1013" s="641"/>
      <c r="T1013" s="171"/>
      <c r="U1013" s="170"/>
      <c r="V1013" s="180"/>
      <c r="W1013" s="171"/>
      <c r="X1013" s="170"/>
      <c r="Y1013" s="180"/>
      <c r="Z1013" s="171"/>
      <c r="AA1013" s="170"/>
      <c r="AB1013" s="177"/>
    </row>
    <row r="1014" spans="1:28" ht="15.75" customHeight="1" x14ac:dyDescent="0.2">
      <c r="A1014" s="170"/>
      <c r="B1014" s="170"/>
      <c r="C1014" s="170"/>
      <c r="D1014" s="170"/>
      <c r="E1014" s="170"/>
      <c r="F1014" s="180"/>
      <c r="G1014" s="170"/>
      <c r="H1014" s="170"/>
      <c r="I1014" s="171"/>
      <c r="J1014" s="171"/>
      <c r="K1014" s="171"/>
      <c r="L1014" s="170"/>
      <c r="M1014" s="180"/>
      <c r="N1014" s="171"/>
      <c r="O1014" s="170"/>
      <c r="P1014" s="180"/>
      <c r="Q1014" s="639"/>
      <c r="R1014" s="640"/>
      <c r="S1014" s="641"/>
      <c r="T1014" s="171"/>
      <c r="U1014" s="170"/>
      <c r="V1014" s="180"/>
      <c r="W1014" s="171"/>
      <c r="X1014" s="170"/>
      <c r="Y1014" s="180"/>
      <c r="Z1014" s="171"/>
      <c r="AA1014" s="170"/>
      <c r="AB1014" s="177"/>
    </row>
    <row r="1015" spans="1:28" ht="15.75" customHeight="1" x14ac:dyDescent="0.2">
      <c r="A1015" s="170"/>
      <c r="B1015" s="170"/>
      <c r="C1015" s="170"/>
      <c r="D1015" s="170"/>
      <c r="E1015" s="170"/>
      <c r="F1015" s="180"/>
      <c r="G1015" s="170"/>
      <c r="H1015" s="170"/>
      <c r="I1015" s="171"/>
      <c r="J1015" s="171"/>
      <c r="K1015" s="171"/>
      <c r="L1015" s="170"/>
      <c r="M1015" s="180"/>
      <c r="N1015" s="171"/>
      <c r="O1015" s="170"/>
      <c r="P1015" s="180"/>
      <c r="Q1015" s="639"/>
      <c r="R1015" s="640"/>
      <c r="S1015" s="641"/>
      <c r="T1015" s="171"/>
      <c r="U1015" s="170"/>
      <c r="V1015" s="180"/>
      <c r="W1015" s="171"/>
      <c r="X1015" s="170"/>
      <c r="Y1015" s="180"/>
      <c r="Z1015" s="171"/>
      <c r="AA1015" s="170"/>
      <c r="AB1015" s="177"/>
    </row>
    <row r="1016" spans="1:28" ht="15.75" customHeight="1" x14ac:dyDescent="0.2">
      <c r="A1016" s="170"/>
      <c r="B1016" s="170"/>
      <c r="C1016" s="170"/>
      <c r="D1016" s="170"/>
      <c r="E1016" s="170"/>
      <c r="F1016" s="180"/>
      <c r="G1016" s="170"/>
      <c r="H1016" s="170"/>
      <c r="I1016" s="171"/>
      <c r="J1016" s="171"/>
      <c r="K1016" s="171"/>
      <c r="L1016" s="170"/>
      <c r="M1016" s="180"/>
      <c r="N1016" s="171"/>
      <c r="O1016" s="170"/>
      <c r="P1016" s="180"/>
      <c r="Q1016" s="639"/>
      <c r="R1016" s="640"/>
      <c r="S1016" s="641"/>
      <c r="T1016" s="171"/>
      <c r="U1016" s="170"/>
      <c r="V1016" s="180"/>
      <c r="W1016" s="171"/>
      <c r="X1016" s="170"/>
      <c r="Y1016" s="180"/>
      <c r="Z1016" s="171"/>
      <c r="AA1016" s="170"/>
      <c r="AB1016" s="177"/>
    </row>
    <row r="1017" spans="1:28" ht="15.75" customHeight="1" x14ac:dyDescent="0.2">
      <c r="A1017" s="170"/>
      <c r="B1017" s="170"/>
      <c r="C1017" s="170"/>
      <c r="D1017" s="170"/>
      <c r="E1017" s="170"/>
      <c r="F1017" s="180"/>
      <c r="G1017" s="170"/>
      <c r="H1017" s="170"/>
      <c r="I1017" s="171"/>
      <c r="J1017" s="171"/>
      <c r="K1017" s="171"/>
      <c r="L1017" s="170"/>
      <c r="M1017" s="180"/>
      <c r="N1017" s="171"/>
      <c r="O1017" s="170"/>
      <c r="P1017" s="180"/>
      <c r="Q1017" s="639"/>
      <c r="R1017" s="640"/>
      <c r="S1017" s="641"/>
      <c r="T1017" s="171"/>
      <c r="U1017" s="170"/>
      <c r="V1017" s="180"/>
      <c r="W1017" s="171"/>
      <c r="X1017" s="170"/>
      <c r="Y1017" s="180"/>
      <c r="Z1017" s="171"/>
      <c r="AA1017" s="170"/>
      <c r="AB1017" s="177"/>
    </row>
    <row r="1018" spans="1:28" ht="15.75" customHeight="1" x14ac:dyDescent="0.2">
      <c r="A1018" s="170"/>
      <c r="B1018" s="170"/>
      <c r="C1018" s="170"/>
      <c r="D1018" s="170"/>
      <c r="E1018" s="170"/>
      <c r="F1018" s="180"/>
      <c r="G1018" s="170"/>
      <c r="H1018" s="170"/>
      <c r="I1018" s="171"/>
      <c r="J1018" s="171"/>
      <c r="K1018" s="171"/>
      <c r="L1018" s="170"/>
      <c r="M1018" s="180"/>
      <c r="N1018" s="171"/>
      <c r="O1018" s="170"/>
      <c r="P1018" s="180"/>
      <c r="Q1018" s="639"/>
      <c r="R1018" s="640"/>
      <c r="S1018" s="641"/>
      <c r="T1018" s="171"/>
      <c r="U1018" s="170"/>
      <c r="V1018" s="180"/>
      <c r="W1018" s="171"/>
      <c r="X1018" s="170"/>
      <c r="Y1018" s="180"/>
      <c r="Z1018" s="171"/>
      <c r="AA1018" s="170"/>
      <c r="AB1018" s="177"/>
    </row>
    <row r="1019" spans="1:28" ht="15.75" customHeight="1" x14ac:dyDescent="0.2">
      <c r="A1019" s="170"/>
      <c r="B1019" s="170"/>
      <c r="C1019" s="170"/>
      <c r="D1019" s="170"/>
      <c r="E1019" s="170"/>
      <c r="F1019" s="180"/>
      <c r="G1019" s="170"/>
      <c r="H1019" s="170"/>
      <c r="I1019" s="171"/>
      <c r="J1019" s="171"/>
      <c r="K1019" s="171"/>
      <c r="L1019" s="170"/>
      <c r="M1019" s="180"/>
      <c r="N1019" s="171"/>
      <c r="O1019" s="170"/>
      <c r="P1019" s="180"/>
      <c r="Q1019" s="639"/>
      <c r="R1019" s="640"/>
      <c r="S1019" s="641"/>
      <c r="T1019" s="171"/>
      <c r="U1019" s="170"/>
      <c r="V1019" s="180"/>
      <c r="W1019" s="171"/>
      <c r="X1019" s="170"/>
      <c r="Y1019" s="180"/>
      <c r="Z1019" s="171"/>
      <c r="AA1019" s="170"/>
      <c r="AB1019" s="177"/>
    </row>
    <row r="1020" spans="1:28" ht="15.75" customHeight="1" x14ac:dyDescent="0.2">
      <c r="A1020" s="170"/>
      <c r="B1020" s="170"/>
      <c r="C1020" s="170"/>
      <c r="D1020" s="170"/>
      <c r="E1020" s="170"/>
      <c r="F1020" s="180"/>
      <c r="G1020" s="170"/>
      <c r="H1020" s="170"/>
      <c r="I1020" s="171"/>
      <c r="J1020" s="171"/>
      <c r="K1020" s="171"/>
      <c r="L1020" s="170"/>
      <c r="M1020" s="180"/>
      <c r="N1020" s="171"/>
      <c r="O1020" s="170"/>
      <c r="P1020" s="180"/>
      <c r="Q1020" s="639"/>
      <c r="R1020" s="640"/>
      <c r="S1020" s="641"/>
      <c r="T1020" s="171"/>
      <c r="U1020" s="170"/>
      <c r="V1020" s="180"/>
      <c r="W1020" s="171"/>
      <c r="X1020" s="170"/>
      <c r="Y1020" s="180"/>
      <c r="Z1020" s="171"/>
      <c r="AA1020" s="170"/>
      <c r="AB1020" s="177"/>
    </row>
    <row r="1021" spans="1:28" ht="15.75" customHeight="1" x14ac:dyDescent="0.2">
      <c r="A1021" s="170"/>
      <c r="B1021" s="170"/>
      <c r="C1021" s="170"/>
      <c r="D1021" s="170"/>
      <c r="E1021" s="170"/>
      <c r="F1021" s="180"/>
      <c r="G1021" s="170"/>
      <c r="H1021" s="170"/>
      <c r="I1021" s="171"/>
      <c r="J1021" s="171"/>
      <c r="K1021" s="171"/>
      <c r="L1021" s="170"/>
      <c r="M1021" s="180"/>
      <c r="N1021" s="171"/>
      <c r="O1021" s="170"/>
      <c r="P1021" s="180"/>
      <c r="Q1021" s="639"/>
      <c r="R1021" s="640"/>
      <c r="S1021" s="641"/>
      <c r="T1021" s="171"/>
      <c r="U1021" s="170"/>
      <c r="V1021" s="180"/>
      <c r="W1021" s="171"/>
      <c r="X1021" s="170"/>
      <c r="Y1021" s="180"/>
      <c r="Z1021" s="171"/>
      <c r="AA1021" s="170"/>
      <c r="AB1021" s="177"/>
    </row>
    <row r="1022" spans="1:28" ht="15.75" customHeight="1" x14ac:dyDescent="0.2">
      <c r="A1022" s="170"/>
      <c r="B1022" s="170"/>
      <c r="C1022" s="170"/>
      <c r="D1022" s="170"/>
      <c r="E1022" s="170"/>
      <c r="F1022" s="180"/>
      <c r="G1022" s="170"/>
      <c r="H1022" s="170"/>
      <c r="I1022" s="171"/>
      <c r="J1022" s="171"/>
      <c r="K1022" s="171"/>
      <c r="L1022" s="170"/>
      <c r="M1022" s="180"/>
      <c r="N1022" s="171"/>
      <c r="O1022" s="170"/>
      <c r="P1022" s="180"/>
      <c r="Q1022" s="639"/>
      <c r="R1022" s="640"/>
      <c r="S1022" s="641"/>
      <c r="T1022" s="171"/>
      <c r="U1022" s="170"/>
      <c r="V1022" s="180"/>
      <c r="W1022" s="171"/>
      <c r="X1022" s="170"/>
      <c r="Y1022" s="180"/>
      <c r="Z1022" s="171"/>
      <c r="AA1022" s="170"/>
      <c r="AB1022" s="177"/>
    </row>
    <row r="1023" spans="1:28" ht="15.75" customHeight="1" x14ac:dyDescent="0.2">
      <c r="A1023" s="170"/>
      <c r="B1023" s="170"/>
      <c r="C1023" s="170"/>
      <c r="D1023" s="170"/>
      <c r="E1023" s="170"/>
      <c r="F1023" s="180"/>
      <c r="G1023" s="170"/>
      <c r="H1023" s="170"/>
      <c r="I1023" s="171"/>
      <c r="J1023" s="171"/>
      <c r="K1023" s="171"/>
      <c r="L1023" s="170"/>
      <c r="M1023" s="180"/>
      <c r="N1023" s="171"/>
      <c r="O1023" s="170"/>
      <c r="P1023" s="180"/>
      <c r="Q1023" s="639"/>
      <c r="R1023" s="640"/>
      <c r="S1023" s="641"/>
      <c r="T1023" s="171"/>
      <c r="U1023" s="170"/>
      <c r="V1023" s="180"/>
      <c r="W1023" s="171"/>
      <c r="X1023" s="170"/>
      <c r="Y1023" s="180"/>
      <c r="Z1023" s="171"/>
      <c r="AA1023" s="170"/>
      <c r="AB1023" s="177"/>
    </row>
    <row r="1024" spans="1:28" ht="15.75" customHeight="1" x14ac:dyDescent="0.2">
      <c r="A1024" s="170"/>
      <c r="B1024" s="170"/>
      <c r="C1024" s="170"/>
      <c r="D1024" s="170"/>
      <c r="E1024" s="170"/>
      <c r="F1024" s="180"/>
      <c r="G1024" s="170"/>
      <c r="H1024" s="170"/>
      <c r="I1024" s="171"/>
      <c r="J1024" s="171"/>
      <c r="K1024" s="171"/>
      <c r="L1024" s="170"/>
      <c r="M1024" s="180"/>
      <c r="N1024" s="171"/>
      <c r="O1024" s="170"/>
      <c r="P1024" s="180"/>
      <c r="Q1024" s="639"/>
      <c r="R1024" s="640"/>
      <c r="S1024" s="641"/>
      <c r="T1024" s="171"/>
      <c r="U1024" s="170"/>
      <c r="V1024" s="180"/>
      <c r="W1024" s="171"/>
      <c r="X1024" s="170"/>
      <c r="Y1024" s="180"/>
      <c r="Z1024" s="171"/>
      <c r="AA1024" s="170"/>
      <c r="AB1024" s="177"/>
    </row>
    <row r="1025" spans="1:28" ht="15.75" customHeight="1" x14ac:dyDescent="0.2">
      <c r="A1025" s="170"/>
      <c r="B1025" s="170"/>
      <c r="C1025" s="170"/>
      <c r="D1025" s="170"/>
      <c r="E1025" s="170"/>
      <c r="F1025" s="180"/>
      <c r="G1025" s="170"/>
      <c r="H1025" s="170"/>
      <c r="I1025" s="171"/>
      <c r="J1025" s="171"/>
      <c r="K1025" s="171"/>
      <c r="L1025" s="170"/>
      <c r="M1025" s="180"/>
      <c r="N1025" s="171"/>
      <c r="O1025" s="170"/>
      <c r="P1025" s="180"/>
      <c r="Q1025" s="639"/>
      <c r="R1025" s="640"/>
      <c r="S1025" s="641"/>
      <c r="T1025" s="171"/>
      <c r="U1025" s="170"/>
      <c r="V1025" s="180"/>
      <c r="W1025" s="171"/>
      <c r="X1025" s="170"/>
      <c r="Y1025" s="180"/>
      <c r="Z1025" s="171"/>
      <c r="AA1025" s="170"/>
      <c r="AB1025" s="177"/>
    </row>
    <row r="1026" spans="1:28" ht="15.75" customHeight="1" x14ac:dyDescent="0.2">
      <c r="A1026" s="170"/>
      <c r="B1026" s="170"/>
      <c r="C1026" s="170"/>
      <c r="D1026" s="170"/>
      <c r="E1026" s="170"/>
      <c r="F1026" s="180"/>
      <c r="G1026" s="170"/>
      <c r="H1026" s="170"/>
      <c r="I1026" s="171"/>
      <c r="J1026" s="171"/>
      <c r="K1026" s="171"/>
      <c r="L1026" s="170"/>
      <c r="M1026" s="180"/>
      <c r="N1026" s="171"/>
      <c r="O1026" s="170"/>
      <c r="P1026" s="180"/>
      <c r="Q1026" s="639"/>
      <c r="R1026" s="640"/>
      <c r="S1026" s="641"/>
      <c r="T1026" s="171"/>
      <c r="U1026" s="170"/>
      <c r="V1026" s="180"/>
      <c r="W1026" s="171"/>
      <c r="X1026" s="170"/>
      <c r="Y1026" s="180"/>
      <c r="Z1026" s="171"/>
      <c r="AA1026" s="170"/>
      <c r="AB1026" s="177"/>
    </row>
    <row r="1027" spans="1:28" ht="15.75" customHeight="1" x14ac:dyDescent="0.2">
      <c r="A1027" s="170"/>
      <c r="B1027" s="170"/>
      <c r="C1027" s="170"/>
      <c r="D1027" s="170"/>
      <c r="E1027" s="170"/>
      <c r="F1027" s="180"/>
      <c r="G1027" s="170"/>
      <c r="H1027" s="170"/>
      <c r="I1027" s="171"/>
      <c r="J1027" s="171"/>
      <c r="K1027" s="171"/>
      <c r="L1027" s="170"/>
      <c r="M1027" s="180"/>
      <c r="N1027" s="171"/>
      <c r="O1027" s="170"/>
      <c r="P1027" s="180"/>
      <c r="Q1027" s="639"/>
      <c r="R1027" s="640"/>
      <c r="S1027" s="641"/>
      <c r="T1027" s="171"/>
      <c r="U1027" s="170"/>
      <c r="V1027" s="180"/>
      <c r="W1027" s="171"/>
      <c r="X1027" s="170"/>
      <c r="Y1027" s="180"/>
      <c r="Z1027" s="171"/>
      <c r="AA1027" s="170"/>
      <c r="AB1027" s="177"/>
    </row>
    <row r="1028" spans="1:28" ht="15.75" customHeight="1" x14ac:dyDescent="0.2">
      <c r="A1028" s="170"/>
      <c r="B1028" s="170"/>
      <c r="C1028" s="170"/>
      <c r="D1028" s="170"/>
      <c r="E1028" s="170"/>
      <c r="F1028" s="180"/>
      <c r="G1028" s="170"/>
      <c r="H1028" s="170"/>
      <c r="I1028" s="171"/>
      <c r="J1028" s="171"/>
      <c r="K1028" s="171"/>
      <c r="L1028" s="170"/>
      <c r="M1028" s="180"/>
      <c r="N1028" s="171"/>
      <c r="O1028" s="170"/>
      <c r="P1028" s="180"/>
      <c r="Q1028" s="639"/>
      <c r="R1028" s="640"/>
      <c r="S1028" s="641"/>
      <c r="T1028" s="171"/>
      <c r="U1028" s="170"/>
      <c r="V1028" s="180"/>
      <c r="W1028" s="171"/>
      <c r="X1028" s="170"/>
      <c r="Y1028" s="180"/>
      <c r="Z1028" s="171"/>
      <c r="AA1028" s="170"/>
      <c r="AB1028" s="177"/>
    </row>
    <row r="1029" spans="1:28" ht="15.75" customHeight="1" x14ac:dyDescent="0.2">
      <c r="A1029" s="170"/>
      <c r="B1029" s="170"/>
      <c r="C1029" s="170"/>
      <c r="D1029" s="170"/>
      <c r="E1029" s="170"/>
      <c r="F1029" s="180"/>
      <c r="G1029" s="170"/>
      <c r="H1029" s="170"/>
      <c r="I1029" s="171"/>
      <c r="J1029" s="171"/>
      <c r="K1029" s="171"/>
      <c r="L1029" s="170"/>
      <c r="M1029" s="180"/>
      <c r="N1029" s="171"/>
      <c r="O1029" s="170"/>
      <c r="P1029" s="180"/>
      <c r="Q1029" s="639"/>
      <c r="R1029" s="640"/>
      <c r="S1029" s="641"/>
      <c r="T1029" s="171"/>
      <c r="U1029" s="170"/>
      <c r="V1029" s="180"/>
      <c r="W1029" s="171"/>
      <c r="X1029" s="170"/>
      <c r="Y1029" s="180"/>
      <c r="Z1029" s="171"/>
      <c r="AA1029" s="170"/>
      <c r="AB1029" s="177"/>
    </row>
    <row r="1030" spans="1:28" ht="15.75" customHeight="1" x14ac:dyDescent="0.2">
      <c r="A1030" s="170"/>
      <c r="B1030" s="170"/>
      <c r="C1030" s="170"/>
      <c r="D1030" s="170"/>
      <c r="E1030" s="170"/>
      <c r="F1030" s="180"/>
      <c r="G1030" s="170"/>
      <c r="H1030" s="170"/>
      <c r="I1030" s="171"/>
      <c r="J1030" s="171"/>
      <c r="K1030" s="171"/>
      <c r="L1030" s="170"/>
      <c r="M1030" s="180"/>
      <c r="N1030" s="171"/>
      <c r="O1030" s="170"/>
      <c r="P1030" s="180"/>
      <c r="Q1030" s="639"/>
      <c r="R1030" s="640"/>
      <c r="S1030" s="641"/>
      <c r="T1030" s="171"/>
      <c r="U1030" s="170"/>
      <c r="V1030" s="180"/>
      <c r="W1030" s="171"/>
      <c r="X1030" s="170"/>
      <c r="Y1030" s="180"/>
      <c r="Z1030" s="171"/>
      <c r="AA1030" s="170"/>
      <c r="AB1030" s="177"/>
    </row>
    <row r="1031" spans="1:28" ht="15.75" customHeight="1" x14ac:dyDescent="0.2">
      <c r="A1031" s="170"/>
      <c r="B1031" s="170"/>
      <c r="C1031" s="170"/>
      <c r="D1031" s="170"/>
      <c r="E1031" s="170"/>
      <c r="F1031" s="180"/>
      <c r="G1031" s="170"/>
      <c r="H1031" s="170"/>
      <c r="I1031" s="171"/>
      <c r="J1031" s="171"/>
      <c r="K1031" s="171"/>
      <c r="L1031" s="170"/>
      <c r="M1031" s="180"/>
      <c r="N1031" s="171"/>
      <c r="O1031" s="170"/>
      <c r="P1031" s="180"/>
      <c r="Q1031" s="639"/>
      <c r="R1031" s="640"/>
      <c r="S1031" s="641"/>
      <c r="T1031" s="171"/>
      <c r="U1031" s="170"/>
      <c r="V1031" s="180"/>
      <c r="W1031" s="171"/>
      <c r="X1031" s="170"/>
      <c r="Y1031" s="180"/>
      <c r="Z1031" s="171"/>
      <c r="AA1031" s="170"/>
      <c r="AB1031" s="177"/>
    </row>
    <row r="1032" spans="1:28" ht="15.75" customHeight="1" x14ac:dyDescent="0.2">
      <c r="A1032" s="170"/>
      <c r="B1032" s="170"/>
      <c r="C1032" s="170"/>
      <c r="D1032" s="170"/>
      <c r="E1032" s="170"/>
      <c r="F1032" s="180"/>
      <c r="G1032" s="170"/>
      <c r="H1032" s="170"/>
      <c r="I1032" s="171"/>
      <c r="J1032" s="171"/>
      <c r="K1032" s="171"/>
      <c r="L1032" s="170"/>
      <c r="M1032" s="180"/>
      <c r="N1032" s="171"/>
      <c r="O1032" s="170"/>
      <c r="P1032" s="180"/>
      <c r="Q1032" s="639"/>
      <c r="R1032" s="640"/>
      <c r="S1032" s="641"/>
      <c r="T1032" s="171"/>
      <c r="U1032" s="170"/>
      <c r="V1032" s="180"/>
      <c r="W1032" s="171"/>
      <c r="X1032" s="170"/>
      <c r="Y1032" s="180"/>
      <c r="Z1032" s="171"/>
      <c r="AA1032" s="170"/>
      <c r="AB1032" s="177"/>
    </row>
    <row r="1033" spans="1:28" ht="15.75" customHeight="1" x14ac:dyDescent="0.2">
      <c r="A1033" s="170"/>
      <c r="B1033" s="170"/>
      <c r="C1033" s="170"/>
      <c r="D1033" s="170"/>
      <c r="E1033" s="170"/>
      <c r="F1033" s="180"/>
      <c r="G1033" s="170"/>
      <c r="H1033" s="170"/>
      <c r="I1033" s="171"/>
      <c r="J1033" s="171"/>
      <c r="K1033" s="171"/>
      <c r="L1033" s="170"/>
      <c r="M1033" s="180"/>
      <c r="N1033" s="171"/>
      <c r="O1033" s="170"/>
      <c r="P1033" s="180"/>
      <c r="Q1033" s="639"/>
      <c r="R1033" s="640"/>
      <c r="S1033" s="641"/>
      <c r="T1033" s="171"/>
      <c r="U1033" s="170"/>
      <c r="V1033" s="180"/>
      <c r="W1033" s="171"/>
      <c r="X1033" s="170"/>
      <c r="Y1033" s="180"/>
      <c r="Z1033" s="171"/>
      <c r="AA1033" s="170"/>
      <c r="AB1033" s="177"/>
    </row>
    <row r="1034" spans="1:28" ht="15.75" customHeight="1" x14ac:dyDescent="0.2">
      <c r="A1034" s="170"/>
      <c r="B1034" s="170"/>
      <c r="C1034" s="170"/>
      <c r="D1034" s="170"/>
      <c r="E1034" s="170"/>
      <c r="F1034" s="180"/>
      <c r="G1034" s="170"/>
      <c r="H1034" s="170"/>
      <c r="I1034" s="171"/>
      <c r="J1034" s="171"/>
      <c r="K1034" s="171"/>
      <c r="L1034" s="170"/>
      <c r="M1034" s="180"/>
      <c r="N1034" s="171"/>
      <c r="O1034" s="170"/>
      <c r="P1034" s="180"/>
      <c r="Q1034" s="639"/>
      <c r="R1034" s="640"/>
      <c r="S1034" s="641"/>
      <c r="T1034" s="171"/>
      <c r="U1034" s="170"/>
      <c r="V1034" s="180"/>
      <c r="W1034" s="171"/>
      <c r="X1034" s="170"/>
      <c r="Y1034" s="180"/>
      <c r="Z1034" s="171"/>
      <c r="AA1034" s="170"/>
      <c r="AB1034" s="177"/>
    </row>
    <row r="1035" spans="1:28" ht="15.75" customHeight="1" x14ac:dyDescent="0.2">
      <c r="A1035" s="170"/>
      <c r="B1035" s="170"/>
      <c r="C1035" s="170"/>
      <c r="D1035" s="170"/>
      <c r="E1035" s="170"/>
      <c r="F1035" s="180"/>
      <c r="G1035" s="170"/>
      <c r="H1035" s="170"/>
      <c r="I1035" s="171"/>
      <c r="J1035" s="171"/>
      <c r="K1035" s="171"/>
      <c r="L1035" s="170"/>
      <c r="M1035" s="180"/>
      <c r="N1035" s="171"/>
      <c r="O1035" s="170"/>
      <c r="P1035" s="180"/>
      <c r="Q1035" s="639"/>
      <c r="R1035" s="640"/>
      <c r="S1035" s="641"/>
      <c r="T1035" s="171"/>
      <c r="U1035" s="170"/>
      <c r="V1035" s="180"/>
      <c r="W1035" s="171"/>
      <c r="X1035" s="170"/>
      <c r="Y1035" s="180"/>
      <c r="Z1035" s="171"/>
      <c r="AA1035" s="170"/>
      <c r="AB1035" s="177"/>
    </row>
    <row r="1036" spans="1:28" ht="15.75" customHeight="1" x14ac:dyDescent="0.2">
      <c r="A1036" s="170"/>
      <c r="B1036" s="170"/>
      <c r="C1036" s="170"/>
      <c r="D1036" s="170"/>
      <c r="E1036" s="170"/>
      <c r="F1036" s="180"/>
      <c r="G1036" s="170"/>
      <c r="H1036" s="170"/>
      <c r="I1036" s="171"/>
      <c r="J1036" s="171"/>
      <c r="K1036" s="171"/>
      <c r="L1036" s="170"/>
      <c r="M1036" s="180"/>
      <c r="N1036" s="171"/>
      <c r="O1036" s="170"/>
      <c r="P1036" s="180"/>
      <c r="Q1036" s="639"/>
      <c r="R1036" s="640"/>
      <c r="S1036" s="641"/>
      <c r="T1036" s="171"/>
      <c r="U1036" s="170"/>
      <c r="V1036" s="180"/>
      <c r="W1036" s="171"/>
      <c r="X1036" s="170"/>
      <c r="Y1036" s="180"/>
      <c r="Z1036" s="171"/>
      <c r="AA1036" s="170"/>
      <c r="AB1036" s="177"/>
    </row>
    <row r="1037" spans="1:28" ht="15.75" customHeight="1" x14ac:dyDescent="0.2">
      <c r="A1037" s="170"/>
      <c r="B1037" s="170"/>
      <c r="C1037" s="170"/>
      <c r="D1037" s="170"/>
      <c r="E1037" s="170"/>
      <c r="F1037" s="180"/>
      <c r="G1037" s="170"/>
      <c r="H1037" s="170"/>
      <c r="I1037" s="171"/>
      <c r="J1037" s="171"/>
      <c r="K1037" s="171"/>
      <c r="L1037" s="170"/>
      <c r="M1037" s="180"/>
      <c r="N1037" s="171"/>
      <c r="O1037" s="170"/>
      <c r="P1037" s="180"/>
      <c r="Q1037" s="639"/>
      <c r="R1037" s="640"/>
      <c r="S1037" s="641"/>
      <c r="T1037" s="171"/>
      <c r="U1037" s="170"/>
      <c r="V1037" s="180"/>
      <c r="W1037" s="171"/>
      <c r="X1037" s="170"/>
      <c r="Y1037" s="180"/>
      <c r="Z1037" s="171"/>
      <c r="AA1037" s="170"/>
      <c r="AB1037" s="177"/>
    </row>
    <row r="1038" spans="1:28" ht="15.75" customHeight="1" x14ac:dyDescent="0.2">
      <c r="A1038" s="170"/>
      <c r="B1038" s="170"/>
      <c r="C1038" s="170"/>
      <c r="D1038" s="170"/>
      <c r="E1038" s="170"/>
      <c r="F1038" s="180"/>
      <c r="G1038" s="170"/>
      <c r="H1038" s="170"/>
      <c r="I1038" s="171"/>
      <c r="J1038" s="171"/>
      <c r="K1038" s="171"/>
      <c r="L1038" s="170"/>
      <c r="M1038" s="180"/>
      <c r="N1038" s="171"/>
      <c r="O1038" s="170"/>
      <c r="P1038" s="180"/>
      <c r="Q1038" s="639"/>
      <c r="R1038" s="640"/>
      <c r="S1038" s="641"/>
      <c r="T1038" s="171"/>
      <c r="U1038" s="170"/>
      <c r="V1038" s="180"/>
      <c r="W1038" s="171"/>
      <c r="X1038" s="170"/>
      <c r="Y1038" s="180"/>
      <c r="Z1038" s="171"/>
      <c r="AA1038" s="170"/>
      <c r="AB1038" s="177"/>
    </row>
    <row r="1039" spans="1:28" ht="15.75" customHeight="1" x14ac:dyDescent="0.2">
      <c r="A1039" s="170"/>
      <c r="B1039" s="170"/>
      <c r="C1039" s="170"/>
      <c r="D1039" s="170"/>
      <c r="E1039" s="170"/>
      <c r="F1039" s="180"/>
      <c r="G1039" s="170"/>
      <c r="H1039" s="170"/>
      <c r="I1039" s="171"/>
      <c r="J1039" s="171"/>
      <c r="K1039" s="171"/>
      <c r="L1039" s="170"/>
      <c r="M1039" s="180"/>
      <c r="N1039" s="171"/>
      <c r="O1039" s="170"/>
      <c r="P1039" s="180"/>
      <c r="Q1039" s="639"/>
      <c r="R1039" s="640"/>
      <c r="S1039" s="641"/>
      <c r="T1039" s="171"/>
      <c r="U1039" s="170"/>
      <c r="V1039" s="180"/>
      <c r="W1039" s="171"/>
      <c r="X1039" s="170"/>
      <c r="Y1039" s="180"/>
      <c r="Z1039" s="171"/>
      <c r="AA1039" s="170"/>
      <c r="AB1039" s="177"/>
    </row>
    <row r="1040" spans="1:28" ht="15.75" customHeight="1" x14ac:dyDescent="0.2">
      <c r="A1040" s="170"/>
      <c r="B1040" s="170"/>
      <c r="C1040" s="170"/>
      <c r="D1040" s="170"/>
      <c r="E1040" s="170"/>
      <c r="F1040" s="180"/>
      <c r="G1040" s="170"/>
      <c r="H1040" s="170"/>
      <c r="I1040" s="171"/>
      <c r="J1040" s="171"/>
      <c r="K1040" s="171"/>
      <c r="L1040" s="170"/>
      <c r="M1040" s="180"/>
      <c r="N1040" s="171"/>
      <c r="O1040" s="170"/>
      <c r="P1040" s="180"/>
      <c r="Q1040" s="639"/>
      <c r="R1040" s="640"/>
      <c r="S1040" s="641"/>
      <c r="T1040" s="171"/>
      <c r="U1040" s="170"/>
      <c r="V1040" s="180"/>
      <c r="W1040" s="171"/>
      <c r="X1040" s="170"/>
      <c r="Y1040" s="180"/>
      <c r="Z1040" s="171"/>
      <c r="AA1040" s="170"/>
      <c r="AB1040" s="177"/>
    </row>
    <row r="1041" spans="1:28" ht="15.75" customHeight="1" x14ac:dyDescent="0.2">
      <c r="A1041" s="170"/>
      <c r="B1041" s="170"/>
      <c r="C1041" s="170"/>
      <c r="D1041" s="170"/>
      <c r="E1041" s="170"/>
      <c r="F1041" s="180"/>
      <c r="G1041" s="170"/>
      <c r="H1041" s="170"/>
      <c r="I1041" s="171"/>
      <c r="J1041" s="171"/>
      <c r="K1041" s="171"/>
      <c r="L1041" s="170"/>
      <c r="M1041" s="180"/>
      <c r="N1041" s="171"/>
      <c r="O1041" s="170"/>
      <c r="P1041" s="180"/>
      <c r="Q1041" s="639"/>
      <c r="R1041" s="640"/>
      <c r="S1041" s="641"/>
      <c r="T1041" s="171"/>
      <c r="U1041" s="170"/>
      <c r="V1041" s="180"/>
      <c r="W1041" s="171"/>
      <c r="X1041" s="170"/>
      <c r="Y1041" s="180"/>
      <c r="Z1041" s="171"/>
      <c r="AA1041" s="170"/>
      <c r="AB1041" s="177"/>
    </row>
    <row r="1042" spans="1:28" ht="15.75" customHeight="1" x14ac:dyDescent="0.2">
      <c r="A1042" s="170"/>
      <c r="B1042" s="170"/>
      <c r="C1042" s="170"/>
      <c r="D1042" s="170"/>
      <c r="E1042" s="170"/>
      <c r="F1042" s="180"/>
      <c r="G1042" s="170"/>
      <c r="H1042" s="170"/>
      <c r="I1042" s="171"/>
      <c r="J1042" s="171"/>
      <c r="K1042" s="171"/>
      <c r="L1042" s="170"/>
      <c r="M1042" s="180"/>
      <c r="N1042" s="171"/>
      <c r="O1042" s="170"/>
      <c r="P1042" s="180"/>
      <c r="Q1042" s="639"/>
      <c r="R1042" s="640"/>
      <c r="S1042" s="641"/>
      <c r="T1042" s="171"/>
      <c r="U1042" s="170"/>
      <c r="V1042" s="180"/>
      <c r="W1042" s="171"/>
      <c r="X1042" s="170"/>
      <c r="Y1042" s="180"/>
      <c r="Z1042" s="171"/>
      <c r="AA1042" s="170"/>
      <c r="AB1042" s="177"/>
    </row>
    <row r="1043" spans="1:28" ht="15.75" customHeight="1" x14ac:dyDescent="0.2">
      <c r="A1043" s="170"/>
      <c r="B1043" s="170"/>
      <c r="C1043" s="170"/>
      <c r="D1043" s="170"/>
      <c r="E1043" s="170"/>
      <c r="F1043" s="180"/>
      <c r="G1043" s="170"/>
      <c r="H1043" s="170"/>
      <c r="I1043" s="171"/>
      <c r="J1043" s="171"/>
      <c r="K1043" s="171"/>
      <c r="L1043" s="170"/>
      <c r="M1043" s="180"/>
      <c r="N1043" s="171"/>
      <c r="O1043" s="170"/>
      <c r="P1043" s="180"/>
      <c r="Q1043" s="639"/>
      <c r="R1043" s="640"/>
      <c r="S1043" s="641"/>
      <c r="T1043" s="171"/>
      <c r="U1043" s="170"/>
      <c r="V1043" s="180"/>
      <c r="W1043" s="171"/>
      <c r="X1043" s="170"/>
      <c r="Y1043" s="180"/>
      <c r="Z1043" s="171"/>
      <c r="AA1043" s="170"/>
      <c r="AB1043" s="177"/>
    </row>
    <row r="1044" spans="1:28" ht="15.75" customHeight="1" x14ac:dyDescent="0.2">
      <c r="A1044" s="170"/>
      <c r="B1044" s="170"/>
      <c r="C1044" s="170"/>
      <c r="D1044" s="170"/>
      <c r="E1044" s="170"/>
      <c r="F1044" s="180"/>
      <c r="G1044" s="170"/>
      <c r="H1044" s="170"/>
      <c r="I1044" s="171"/>
      <c r="J1044" s="171"/>
      <c r="K1044" s="171"/>
      <c r="L1044" s="170"/>
      <c r="M1044" s="180"/>
      <c r="N1044" s="171"/>
      <c r="O1044" s="170"/>
      <c r="P1044" s="180"/>
      <c r="Q1044" s="639"/>
      <c r="R1044" s="640"/>
      <c r="S1044" s="641"/>
      <c r="T1044" s="171"/>
      <c r="U1044" s="170"/>
      <c r="V1044" s="180"/>
      <c r="W1044" s="171"/>
      <c r="X1044" s="170"/>
      <c r="Y1044" s="180"/>
      <c r="Z1044" s="171"/>
      <c r="AA1044" s="170"/>
      <c r="AB1044" s="177"/>
    </row>
    <row r="1045" spans="1:28" ht="15.75" customHeight="1" x14ac:dyDescent="0.2">
      <c r="A1045" s="170"/>
      <c r="B1045" s="170"/>
      <c r="C1045" s="170"/>
      <c r="D1045" s="170"/>
      <c r="E1045" s="170"/>
      <c r="F1045" s="180"/>
      <c r="G1045" s="170"/>
      <c r="H1045" s="170"/>
      <c r="I1045" s="171"/>
      <c r="J1045" s="171"/>
      <c r="K1045" s="171"/>
      <c r="L1045" s="170"/>
      <c r="M1045" s="180"/>
      <c r="N1045" s="171"/>
      <c r="O1045" s="170"/>
      <c r="P1045" s="180"/>
      <c r="Q1045" s="639"/>
      <c r="R1045" s="640"/>
      <c r="S1045" s="641"/>
      <c r="T1045" s="171"/>
      <c r="U1045" s="170"/>
      <c r="V1045" s="180"/>
      <c r="W1045" s="171"/>
      <c r="X1045" s="170"/>
      <c r="Y1045" s="180"/>
      <c r="Z1045" s="171"/>
      <c r="AA1045" s="170"/>
      <c r="AB1045" s="177"/>
    </row>
    <row r="1046" spans="1:28" ht="15.75" customHeight="1" x14ac:dyDescent="0.2">
      <c r="A1046" s="170"/>
      <c r="B1046" s="170"/>
      <c r="C1046" s="170"/>
      <c r="D1046" s="170"/>
      <c r="E1046" s="170"/>
      <c r="F1046" s="180"/>
      <c r="G1046" s="170"/>
      <c r="H1046" s="170"/>
      <c r="I1046" s="171"/>
      <c r="J1046" s="171"/>
      <c r="K1046" s="171"/>
      <c r="L1046" s="170"/>
      <c r="M1046" s="180"/>
      <c r="N1046" s="171"/>
      <c r="O1046" s="170"/>
      <c r="P1046" s="180"/>
      <c r="Q1046" s="639"/>
      <c r="R1046" s="640"/>
      <c r="S1046" s="641"/>
      <c r="T1046" s="171"/>
      <c r="U1046" s="170"/>
      <c r="V1046" s="180"/>
      <c r="W1046" s="171"/>
      <c r="X1046" s="170"/>
      <c r="Y1046" s="180"/>
      <c r="Z1046" s="171"/>
      <c r="AA1046" s="170"/>
      <c r="AB1046" s="177"/>
    </row>
    <row r="1047" spans="1:28" ht="15.75" customHeight="1" x14ac:dyDescent="0.2">
      <c r="A1047" s="170"/>
      <c r="B1047" s="170"/>
      <c r="C1047" s="170"/>
      <c r="D1047" s="170"/>
      <c r="E1047" s="170"/>
      <c r="F1047" s="180"/>
      <c r="G1047" s="170"/>
      <c r="H1047" s="170"/>
      <c r="I1047" s="171"/>
      <c r="J1047" s="171"/>
      <c r="K1047" s="171"/>
      <c r="L1047" s="170"/>
      <c r="M1047" s="180"/>
      <c r="N1047" s="171"/>
      <c r="O1047" s="170"/>
      <c r="P1047" s="180"/>
      <c r="Q1047" s="639"/>
      <c r="R1047" s="640"/>
      <c r="S1047" s="641"/>
      <c r="T1047" s="171"/>
      <c r="U1047" s="170"/>
      <c r="V1047" s="180"/>
      <c r="W1047" s="171"/>
      <c r="X1047" s="170"/>
      <c r="Y1047" s="180"/>
      <c r="Z1047" s="171"/>
      <c r="AA1047" s="170"/>
      <c r="AB1047" s="177"/>
    </row>
    <row r="1048" spans="1:28" ht="15.75" customHeight="1" x14ac:dyDescent="0.2">
      <c r="A1048" s="170"/>
      <c r="B1048" s="170"/>
      <c r="C1048" s="170"/>
      <c r="D1048" s="170"/>
      <c r="E1048" s="170"/>
      <c r="F1048" s="180"/>
      <c r="G1048" s="170"/>
      <c r="H1048" s="170"/>
      <c r="I1048" s="171"/>
      <c r="J1048" s="171"/>
      <c r="K1048" s="171"/>
      <c r="L1048" s="170"/>
      <c r="M1048" s="180"/>
      <c r="N1048" s="171"/>
      <c r="O1048" s="170"/>
      <c r="P1048" s="180"/>
      <c r="Q1048" s="639"/>
      <c r="R1048" s="640"/>
      <c r="S1048" s="641"/>
      <c r="T1048" s="171"/>
      <c r="U1048" s="170"/>
      <c r="V1048" s="180"/>
      <c r="W1048" s="171"/>
      <c r="X1048" s="170"/>
      <c r="Y1048" s="180"/>
      <c r="Z1048" s="171"/>
      <c r="AA1048" s="170"/>
      <c r="AB1048" s="177"/>
    </row>
    <row r="1049" spans="1:28" ht="15.75" customHeight="1" x14ac:dyDescent="0.2">
      <c r="A1049" s="170"/>
      <c r="B1049" s="170"/>
      <c r="C1049" s="170"/>
      <c r="D1049" s="170"/>
      <c r="E1049" s="170"/>
      <c r="F1049" s="180"/>
      <c r="G1049" s="170"/>
      <c r="H1049" s="170"/>
      <c r="I1049" s="171"/>
      <c r="J1049" s="171"/>
      <c r="K1049" s="171"/>
      <c r="L1049" s="170"/>
      <c r="M1049" s="180"/>
      <c r="N1049" s="171"/>
      <c r="O1049" s="170"/>
      <c r="P1049" s="180"/>
      <c r="Q1049" s="639"/>
      <c r="R1049" s="640"/>
      <c r="S1049" s="641"/>
      <c r="T1049" s="171"/>
      <c r="U1049" s="170"/>
      <c r="V1049" s="180"/>
      <c r="W1049" s="171"/>
      <c r="X1049" s="170"/>
      <c r="Y1049" s="180"/>
      <c r="Z1049" s="171"/>
      <c r="AA1049" s="170"/>
      <c r="AB1049" s="177"/>
    </row>
    <row r="1050" spans="1:28" ht="15" customHeight="1" x14ac:dyDescent="0.2">
      <c r="A1050" s="172"/>
      <c r="B1050" s="172"/>
      <c r="C1050" s="172"/>
      <c r="D1050" s="172"/>
      <c r="E1050" s="172"/>
      <c r="F1050" s="181"/>
      <c r="G1050" s="172"/>
      <c r="H1050" s="172"/>
      <c r="I1050" s="174"/>
      <c r="J1050" s="174"/>
      <c r="K1050" s="174"/>
      <c r="L1050" s="172"/>
      <c r="M1050" s="181"/>
      <c r="N1050" s="174"/>
      <c r="O1050" s="172"/>
      <c r="P1050" s="181"/>
      <c r="Q1050" s="642"/>
      <c r="R1050" s="643"/>
      <c r="S1050" s="644"/>
      <c r="T1050" s="174"/>
      <c r="U1050" s="172"/>
      <c r="V1050" s="181"/>
      <c r="W1050" s="174"/>
      <c r="X1050" s="172"/>
      <c r="Y1050" s="181"/>
      <c r="Z1050" s="174"/>
      <c r="AA1050" s="172"/>
      <c r="AB1050" s="178"/>
    </row>
    <row r="1051" spans="1:28" ht="15" customHeight="1" x14ac:dyDescent="0.2">
      <c r="A1051" s="172"/>
      <c r="B1051" s="172"/>
      <c r="C1051" s="172"/>
      <c r="D1051" s="172"/>
      <c r="E1051" s="172"/>
      <c r="F1051" s="181"/>
      <c r="G1051" s="172"/>
      <c r="H1051" s="172"/>
      <c r="I1051" s="174"/>
      <c r="J1051" s="174"/>
      <c r="K1051" s="174"/>
      <c r="L1051" s="172"/>
      <c r="M1051" s="181"/>
      <c r="N1051" s="174"/>
      <c r="O1051" s="172"/>
      <c r="P1051" s="181"/>
      <c r="Q1051" s="642"/>
      <c r="R1051" s="643"/>
      <c r="S1051" s="644"/>
      <c r="T1051" s="174"/>
      <c r="U1051" s="172"/>
      <c r="V1051" s="181"/>
      <c r="W1051" s="174"/>
      <c r="X1051" s="172"/>
      <c r="Y1051" s="181"/>
      <c r="Z1051" s="174"/>
      <c r="AA1051" s="172"/>
      <c r="AB1051" s="178"/>
    </row>
    <row r="1052" spans="1:28" ht="15" customHeight="1" x14ac:dyDescent="0.2">
      <c r="A1052" s="172"/>
      <c r="B1052" s="172"/>
      <c r="C1052" s="172"/>
      <c r="D1052" s="172"/>
      <c r="E1052" s="172"/>
      <c r="F1052" s="181"/>
      <c r="G1052" s="172"/>
      <c r="H1052" s="172"/>
      <c r="I1052" s="174"/>
      <c r="J1052" s="174"/>
      <c r="K1052" s="174"/>
      <c r="L1052" s="172"/>
      <c r="M1052" s="181"/>
      <c r="N1052" s="174"/>
      <c r="O1052" s="172"/>
      <c r="P1052" s="181"/>
      <c r="Q1052" s="642"/>
      <c r="R1052" s="643"/>
      <c r="S1052" s="644"/>
      <c r="T1052" s="174"/>
      <c r="U1052" s="172"/>
      <c r="V1052" s="181"/>
      <c r="W1052" s="174"/>
      <c r="X1052" s="172"/>
      <c r="Y1052" s="181"/>
      <c r="Z1052" s="174"/>
      <c r="AA1052" s="172"/>
      <c r="AB1052" s="178"/>
    </row>
    <row r="1053" spans="1:28" ht="15" customHeight="1" x14ac:dyDescent="0.2">
      <c r="A1053" s="172"/>
      <c r="B1053" s="172"/>
      <c r="C1053" s="172"/>
      <c r="D1053" s="172"/>
      <c r="E1053" s="172"/>
      <c r="F1053" s="181"/>
      <c r="G1053" s="172"/>
      <c r="H1053" s="172"/>
      <c r="I1053" s="174"/>
      <c r="J1053" s="174"/>
      <c r="K1053" s="174"/>
      <c r="L1053" s="172"/>
      <c r="M1053" s="181"/>
      <c r="N1053" s="174"/>
      <c r="O1053" s="172"/>
      <c r="P1053" s="181"/>
      <c r="Q1053" s="642"/>
      <c r="R1053" s="643"/>
      <c r="S1053" s="644"/>
      <c r="T1053" s="174"/>
      <c r="U1053" s="172"/>
      <c r="V1053" s="181"/>
      <c r="W1053" s="174"/>
      <c r="X1053" s="172"/>
      <c r="Y1053" s="181"/>
      <c r="Z1053" s="174"/>
      <c r="AA1053" s="172"/>
      <c r="AB1053" s="178"/>
    </row>
    <row r="1054" spans="1:28" ht="15" customHeight="1" x14ac:dyDescent="0.2">
      <c r="A1054" s="172"/>
      <c r="B1054" s="172"/>
      <c r="C1054" s="172"/>
      <c r="D1054" s="172"/>
      <c r="E1054" s="172"/>
      <c r="F1054" s="181"/>
      <c r="G1054" s="172"/>
      <c r="H1054" s="172"/>
      <c r="I1054" s="174"/>
      <c r="J1054" s="174"/>
      <c r="K1054" s="174"/>
      <c r="L1054" s="172"/>
      <c r="M1054" s="181"/>
      <c r="N1054" s="174"/>
      <c r="O1054" s="172"/>
      <c r="P1054" s="181"/>
      <c r="Q1054" s="642"/>
      <c r="R1054" s="643"/>
      <c r="S1054" s="644"/>
      <c r="T1054" s="174"/>
      <c r="U1054" s="172"/>
      <c r="V1054" s="181"/>
      <c r="W1054" s="174"/>
      <c r="X1054" s="172"/>
      <c r="Y1054" s="181"/>
      <c r="Z1054" s="174"/>
      <c r="AA1054" s="172"/>
      <c r="AB1054" s="178"/>
    </row>
    <row r="1055" spans="1:28" ht="15" customHeight="1" x14ac:dyDescent="0.2">
      <c r="A1055" s="172"/>
      <c r="B1055" s="172"/>
      <c r="C1055" s="172"/>
      <c r="D1055" s="172"/>
      <c r="E1055" s="172"/>
      <c r="F1055" s="181"/>
      <c r="G1055" s="172"/>
      <c r="H1055" s="172"/>
      <c r="I1055" s="174"/>
      <c r="J1055" s="174"/>
      <c r="K1055" s="174"/>
      <c r="L1055" s="172"/>
      <c r="M1055" s="181"/>
      <c r="N1055" s="174"/>
      <c r="O1055" s="172"/>
      <c r="P1055" s="181"/>
      <c r="Q1055" s="642"/>
      <c r="R1055" s="643"/>
      <c r="S1055" s="644"/>
      <c r="T1055" s="174"/>
      <c r="U1055" s="172"/>
      <c r="V1055" s="181"/>
      <c r="W1055" s="174"/>
      <c r="X1055" s="172"/>
      <c r="Y1055" s="181"/>
      <c r="Z1055" s="174"/>
      <c r="AA1055" s="172"/>
      <c r="AB1055" s="178"/>
    </row>
    <row r="1056" spans="1:28" ht="15" customHeight="1" x14ac:dyDescent="0.2">
      <c r="A1056" s="172"/>
      <c r="B1056" s="172"/>
      <c r="C1056" s="172"/>
      <c r="D1056" s="172"/>
      <c r="E1056" s="172"/>
      <c r="F1056" s="181"/>
      <c r="G1056" s="172"/>
      <c r="H1056" s="172"/>
      <c r="I1056" s="174"/>
      <c r="J1056" s="174"/>
      <c r="K1056" s="174"/>
      <c r="L1056" s="172"/>
      <c r="M1056" s="181"/>
      <c r="N1056" s="174"/>
      <c r="O1056" s="172"/>
      <c r="P1056" s="181"/>
      <c r="Q1056" s="642"/>
      <c r="R1056" s="643"/>
      <c r="S1056" s="644"/>
      <c r="T1056" s="174"/>
      <c r="U1056" s="172"/>
      <c r="V1056" s="181"/>
      <c r="W1056" s="174"/>
      <c r="X1056" s="172"/>
      <c r="Y1056" s="181"/>
      <c r="Z1056" s="174"/>
      <c r="AA1056" s="172"/>
      <c r="AB1056" s="178"/>
    </row>
    <row r="1057" spans="1:28" ht="15" customHeight="1" x14ac:dyDescent="0.2">
      <c r="A1057" s="172"/>
      <c r="B1057" s="172"/>
      <c r="C1057" s="172"/>
      <c r="D1057" s="172"/>
      <c r="E1057" s="172"/>
      <c r="F1057" s="181"/>
      <c r="G1057" s="172"/>
      <c r="H1057" s="172"/>
      <c r="I1057" s="174"/>
      <c r="J1057" s="174"/>
      <c r="K1057" s="174"/>
      <c r="L1057" s="172"/>
      <c r="M1057" s="181"/>
      <c r="N1057" s="174"/>
      <c r="O1057" s="172"/>
      <c r="P1057" s="181"/>
      <c r="Q1057" s="642"/>
      <c r="R1057" s="643"/>
      <c r="S1057" s="644"/>
      <c r="T1057" s="174"/>
      <c r="U1057" s="172"/>
      <c r="V1057" s="181"/>
      <c r="W1057" s="174"/>
      <c r="X1057" s="172"/>
      <c r="Y1057" s="181"/>
      <c r="Z1057" s="174"/>
      <c r="AA1057" s="172"/>
      <c r="AB1057" s="178"/>
    </row>
    <row r="1058" spans="1:28" ht="15" customHeight="1" x14ac:dyDescent="0.2">
      <c r="A1058" s="172"/>
      <c r="B1058" s="172"/>
      <c r="C1058" s="172"/>
      <c r="D1058" s="172"/>
      <c r="E1058" s="172"/>
      <c r="F1058" s="181"/>
      <c r="G1058" s="172"/>
      <c r="H1058" s="172"/>
      <c r="I1058" s="174"/>
      <c r="J1058" s="174"/>
      <c r="K1058" s="174"/>
      <c r="L1058" s="172"/>
      <c r="M1058" s="181"/>
      <c r="N1058" s="174"/>
      <c r="O1058" s="172"/>
      <c r="P1058" s="181"/>
      <c r="Q1058" s="642"/>
      <c r="R1058" s="643"/>
      <c r="S1058" s="644"/>
      <c r="T1058" s="174"/>
      <c r="U1058" s="172"/>
      <c r="V1058" s="181"/>
      <c r="W1058" s="174"/>
      <c r="X1058" s="172"/>
      <c r="Y1058" s="181"/>
      <c r="Z1058" s="174"/>
      <c r="AA1058" s="172"/>
      <c r="AB1058" s="178"/>
    </row>
    <row r="1059" spans="1:28" ht="15" customHeight="1" x14ac:dyDescent="0.2">
      <c r="A1059" s="172"/>
      <c r="B1059" s="172"/>
      <c r="C1059" s="172"/>
      <c r="D1059" s="172"/>
      <c r="E1059" s="172"/>
      <c r="F1059" s="181"/>
      <c r="G1059" s="172"/>
      <c r="H1059" s="172"/>
      <c r="I1059" s="174"/>
      <c r="J1059" s="174"/>
      <c r="K1059" s="174"/>
      <c r="L1059" s="172"/>
      <c r="M1059" s="181"/>
      <c r="N1059" s="174"/>
      <c r="O1059" s="172"/>
      <c r="P1059" s="181"/>
      <c r="Q1059" s="642"/>
      <c r="R1059" s="643"/>
      <c r="S1059" s="644"/>
      <c r="T1059" s="174"/>
      <c r="U1059" s="172"/>
      <c r="V1059" s="181"/>
      <c r="W1059" s="174"/>
      <c r="X1059" s="172"/>
      <c r="Y1059" s="181"/>
      <c r="Z1059" s="174"/>
      <c r="AA1059" s="172"/>
      <c r="AB1059" s="178"/>
    </row>
    <row r="1060" spans="1:28" ht="15" customHeight="1" x14ac:dyDescent="0.2">
      <c r="A1060" s="172"/>
      <c r="B1060" s="172"/>
      <c r="C1060" s="172"/>
      <c r="D1060" s="172"/>
      <c r="E1060" s="172"/>
      <c r="F1060" s="181"/>
      <c r="G1060" s="172"/>
      <c r="H1060" s="172"/>
      <c r="I1060" s="174"/>
      <c r="J1060" s="174"/>
      <c r="K1060" s="174"/>
      <c r="L1060" s="172"/>
      <c r="M1060" s="181"/>
      <c r="N1060" s="174"/>
      <c r="O1060" s="172"/>
      <c r="P1060" s="181"/>
      <c r="Q1060" s="642"/>
      <c r="R1060" s="643"/>
      <c r="S1060" s="644"/>
      <c r="T1060" s="174"/>
      <c r="U1060" s="172"/>
      <c r="V1060" s="181"/>
      <c r="W1060" s="174"/>
      <c r="X1060" s="172"/>
      <c r="Y1060" s="181"/>
      <c r="Z1060" s="174"/>
      <c r="AA1060" s="172"/>
      <c r="AB1060" s="178"/>
    </row>
    <row r="1061" spans="1:28" ht="15" customHeight="1" x14ac:dyDescent="0.2">
      <c r="A1061" s="172"/>
      <c r="B1061" s="172"/>
      <c r="C1061" s="172"/>
      <c r="D1061" s="172"/>
      <c r="E1061" s="172"/>
      <c r="F1061" s="181"/>
      <c r="G1061" s="172"/>
      <c r="H1061" s="172"/>
      <c r="I1061" s="174"/>
      <c r="J1061" s="174"/>
      <c r="K1061" s="174"/>
      <c r="L1061" s="172"/>
      <c r="M1061" s="181"/>
      <c r="N1061" s="174"/>
      <c r="O1061" s="172"/>
      <c r="P1061" s="181"/>
      <c r="Q1061" s="642"/>
      <c r="R1061" s="643"/>
      <c r="S1061" s="644"/>
      <c r="T1061" s="174"/>
      <c r="U1061" s="172"/>
      <c r="V1061" s="181"/>
      <c r="W1061" s="174"/>
      <c r="X1061" s="172"/>
      <c r="Y1061" s="181"/>
      <c r="Z1061" s="174"/>
      <c r="AA1061" s="172"/>
      <c r="AB1061" s="178"/>
    </row>
    <row r="1062" spans="1:28" ht="15" customHeight="1" x14ac:dyDescent="0.2">
      <c r="A1062" s="172"/>
      <c r="B1062" s="172"/>
      <c r="C1062" s="172"/>
      <c r="D1062" s="172"/>
      <c r="E1062" s="172"/>
      <c r="F1062" s="181"/>
      <c r="G1062" s="172"/>
      <c r="H1062" s="172"/>
      <c r="I1062" s="174"/>
      <c r="J1062" s="174"/>
      <c r="K1062" s="174"/>
      <c r="L1062" s="172"/>
      <c r="M1062" s="181"/>
      <c r="N1062" s="174"/>
      <c r="O1062" s="172"/>
      <c r="P1062" s="181"/>
      <c r="Q1062" s="642"/>
      <c r="R1062" s="643"/>
      <c r="S1062" s="644"/>
      <c r="T1062" s="174"/>
      <c r="U1062" s="172"/>
      <c r="V1062" s="181"/>
      <c r="W1062" s="174"/>
      <c r="X1062" s="172"/>
      <c r="Y1062" s="181"/>
      <c r="Z1062" s="174"/>
      <c r="AA1062" s="172"/>
      <c r="AB1062" s="178"/>
    </row>
    <row r="1063" spans="1:28" ht="15" customHeight="1" x14ac:dyDescent="0.2">
      <c r="A1063" s="172"/>
      <c r="B1063" s="172"/>
      <c r="C1063" s="172"/>
      <c r="D1063" s="172"/>
      <c r="E1063" s="172"/>
      <c r="F1063" s="181"/>
      <c r="G1063" s="172"/>
      <c r="H1063" s="172"/>
      <c r="I1063" s="174"/>
      <c r="J1063" s="174"/>
      <c r="K1063" s="174"/>
      <c r="L1063" s="172"/>
      <c r="M1063" s="181"/>
      <c r="N1063" s="174"/>
      <c r="O1063" s="172"/>
      <c r="P1063" s="181"/>
      <c r="Q1063" s="642"/>
      <c r="R1063" s="643"/>
      <c r="S1063" s="644"/>
      <c r="T1063" s="174"/>
      <c r="U1063" s="172"/>
      <c r="V1063" s="181"/>
      <c r="W1063" s="174"/>
      <c r="X1063" s="172"/>
      <c r="Y1063" s="181"/>
      <c r="Z1063" s="174"/>
      <c r="AA1063" s="172"/>
      <c r="AB1063" s="178"/>
    </row>
    <row r="1064" spans="1:28" ht="15" customHeight="1" x14ac:dyDescent="0.2">
      <c r="A1064" s="172"/>
      <c r="B1064" s="172"/>
      <c r="C1064" s="172"/>
      <c r="D1064" s="172"/>
      <c r="E1064" s="172"/>
      <c r="F1064" s="181"/>
      <c r="G1064" s="172"/>
      <c r="H1064" s="172"/>
      <c r="I1064" s="174"/>
      <c r="J1064" s="174"/>
      <c r="K1064" s="174"/>
      <c r="L1064" s="172"/>
      <c r="M1064" s="181"/>
      <c r="N1064" s="174"/>
      <c r="O1064" s="172"/>
      <c r="P1064" s="181"/>
      <c r="Q1064" s="642"/>
      <c r="R1064" s="643"/>
      <c r="S1064" s="644"/>
      <c r="T1064" s="174"/>
      <c r="U1064" s="172"/>
      <c r="V1064" s="181"/>
      <c r="W1064" s="174"/>
      <c r="X1064" s="172"/>
      <c r="Y1064" s="181"/>
      <c r="Z1064" s="174"/>
      <c r="AA1064" s="172"/>
      <c r="AB1064" s="178"/>
    </row>
    <row r="1065" spans="1:28" ht="15" customHeight="1" x14ac:dyDescent="0.2">
      <c r="A1065" s="172"/>
      <c r="B1065" s="172"/>
      <c r="C1065" s="172"/>
      <c r="D1065" s="172"/>
      <c r="E1065" s="172"/>
      <c r="F1065" s="181"/>
      <c r="G1065" s="172"/>
      <c r="H1065" s="172"/>
      <c r="I1065" s="174"/>
      <c r="J1065" s="174"/>
      <c r="K1065" s="174"/>
      <c r="L1065" s="172"/>
      <c r="M1065" s="181"/>
      <c r="N1065" s="174"/>
      <c r="O1065" s="172"/>
      <c r="P1065" s="181"/>
      <c r="Q1065" s="642"/>
      <c r="R1065" s="643"/>
      <c r="S1065" s="644"/>
      <c r="T1065" s="174"/>
      <c r="U1065" s="172"/>
      <c r="V1065" s="181"/>
      <c r="W1065" s="174"/>
      <c r="X1065" s="172"/>
      <c r="Y1065" s="181"/>
      <c r="Z1065" s="174"/>
      <c r="AA1065" s="172"/>
      <c r="AB1065" s="178"/>
    </row>
    <row r="1066" spans="1:28" ht="15" customHeight="1" x14ac:dyDescent="0.2">
      <c r="A1066" s="172"/>
      <c r="B1066" s="172"/>
      <c r="C1066" s="172"/>
      <c r="D1066" s="172"/>
      <c r="E1066" s="172"/>
      <c r="F1066" s="181"/>
      <c r="G1066" s="172"/>
      <c r="H1066" s="172"/>
      <c r="I1066" s="174"/>
      <c r="J1066" s="174"/>
      <c r="K1066" s="174"/>
      <c r="L1066" s="172"/>
      <c r="M1066" s="181"/>
      <c r="N1066" s="174"/>
      <c r="O1066" s="172"/>
      <c r="P1066" s="181"/>
      <c r="Q1066" s="642"/>
      <c r="R1066" s="643"/>
      <c r="S1066" s="644"/>
      <c r="T1066" s="174"/>
      <c r="U1066" s="172"/>
      <c r="V1066" s="181"/>
      <c r="W1066" s="174"/>
      <c r="X1066" s="172"/>
      <c r="Y1066" s="181"/>
      <c r="Z1066" s="174"/>
      <c r="AA1066" s="172"/>
      <c r="AB1066" s="178"/>
    </row>
    <row r="1067" spans="1:28" ht="15" customHeight="1" x14ac:dyDescent="0.2">
      <c r="A1067" s="172"/>
      <c r="B1067" s="172"/>
      <c r="C1067" s="172"/>
      <c r="D1067" s="172"/>
      <c r="E1067" s="172"/>
      <c r="F1067" s="181"/>
      <c r="G1067" s="172"/>
      <c r="H1067" s="172"/>
      <c r="I1067" s="174"/>
      <c r="J1067" s="174"/>
      <c r="K1067" s="174"/>
      <c r="L1067" s="172"/>
      <c r="M1067" s="181"/>
      <c r="N1067" s="174"/>
      <c r="O1067" s="172"/>
      <c r="P1067" s="181"/>
      <c r="Q1067" s="642"/>
      <c r="R1067" s="643"/>
      <c r="S1067" s="644"/>
      <c r="T1067" s="174"/>
      <c r="U1067" s="172"/>
      <c r="V1067" s="181"/>
      <c r="W1067" s="174"/>
      <c r="X1067" s="172"/>
      <c r="Y1067" s="181"/>
      <c r="Z1067" s="174"/>
      <c r="AA1067" s="172"/>
      <c r="AB1067" s="178"/>
    </row>
    <row r="1068" spans="1:28" ht="15" customHeight="1" x14ac:dyDescent="0.2">
      <c r="A1068" s="172"/>
      <c r="B1068" s="172"/>
      <c r="C1068" s="172"/>
      <c r="D1068" s="172"/>
      <c r="E1068" s="172"/>
      <c r="F1068" s="181"/>
      <c r="G1068" s="172"/>
      <c r="H1068" s="172"/>
      <c r="I1068" s="174"/>
      <c r="J1068" s="174"/>
      <c r="K1068" s="174"/>
      <c r="L1068" s="172"/>
      <c r="M1068" s="181"/>
      <c r="N1068" s="174"/>
      <c r="O1068" s="172"/>
      <c r="P1068" s="181"/>
      <c r="Q1068" s="642"/>
      <c r="R1068" s="643"/>
      <c r="S1068" s="644"/>
      <c r="T1068" s="174"/>
      <c r="U1068" s="172"/>
      <c r="V1068" s="181"/>
      <c r="W1068" s="174"/>
      <c r="X1068" s="172"/>
      <c r="Y1068" s="181"/>
      <c r="Z1068" s="174"/>
      <c r="AA1068" s="172"/>
      <c r="AB1068" s="178"/>
    </row>
    <row r="1069" spans="1:28" ht="15" customHeight="1" x14ac:dyDescent="0.2">
      <c r="A1069" s="172"/>
      <c r="B1069" s="172"/>
      <c r="C1069" s="172"/>
      <c r="D1069" s="172"/>
      <c r="E1069" s="172"/>
      <c r="F1069" s="181"/>
      <c r="G1069" s="172"/>
      <c r="H1069" s="172"/>
      <c r="I1069" s="174"/>
      <c r="J1069" s="174"/>
      <c r="K1069" s="174"/>
      <c r="L1069" s="172"/>
      <c r="M1069" s="181"/>
      <c r="N1069" s="174"/>
      <c r="O1069" s="172"/>
      <c r="P1069" s="181"/>
      <c r="Q1069" s="642"/>
      <c r="R1069" s="643"/>
      <c r="S1069" s="644"/>
      <c r="T1069" s="174"/>
      <c r="U1069" s="172"/>
      <c r="V1069" s="181"/>
      <c r="W1069" s="174"/>
      <c r="X1069" s="172"/>
      <c r="Y1069" s="181"/>
      <c r="Z1069" s="174"/>
      <c r="AA1069" s="172"/>
      <c r="AB1069" s="178"/>
    </row>
    <row r="1070" spans="1:28" ht="15" customHeight="1" x14ac:dyDescent="0.2">
      <c r="A1070" s="172"/>
      <c r="B1070" s="172"/>
      <c r="C1070" s="172"/>
      <c r="D1070" s="172"/>
      <c r="E1070" s="172"/>
      <c r="F1070" s="181"/>
      <c r="G1070" s="172"/>
      <c r="H1070" s="172"/>
      <c r="I1070" s="174"/>
      <c r="J1070" s="174"/>
      <c r="K1070" s="174"/>
      <c r="L1070" s="172"/>
      <c r="M1070" s="181"/>
      <c r="N1070" s="174"/>
      <c r="O1070" s="172"/>
      <c r="P1070" s="181"/>
      <c r="Q1070" s="642"/>
      <c r="R1070" s="643"/>
      <c r="S1070" s="644"/>
      <c r="T1070" s="174"/>
      <c r="U1070" s="172"/>
      <c r="V1070" s="181"/>
      <c r="W1070" s="174"/>
      <c r="X1070" s="172"/>
      <c r="Y1070" s="181"/>
      <c r="Z1070" s="174"/>
      <c r="AA1070" s="172"/>
      <c r="AB1070" s="178"/>
    </row>
    <row r="1071" spans="1:28" ht="15" customHeight="1" x14ac:dyDescent="0.2">
      <c r="A1071" s="172"/>
      <c r="B1071" s="172"/>
      <c r="C1071" s="172"/>
      <c r="D1071" s="172"/>
      <c r="E1071" s="172"/>
      <c r="F1071" s="181"/>
      <c r="G1071" s="172"/>
      <c r="H1071" s="172"/>
      <c r="I1071" s="174"/>
      <c r="J1071" s="174"/>
      <c r="K1071" s="174"/>
      <c r="L1071" s="172"/>
      <c r="M1071" s="181"/>
      <c r="N1071" s="174"/>
      <c r="O1071" s="172"/>
      <c r="P1071" s="181"/>
      <c r="Q1071" s="642"/>
      <c r="R1071" s="643"/>
      <c r="S1071" s="644"/>
      <c r="T1071" s="174"/>
      <c r="U1071" s="172"/>
      <c r="V1071" s="181"/>
      <c r="W1071" s="174"/>
      <c r="X1071" s="172"/>
      <c r="Y1071" s="181"/>
      <c r="Z1071" s="174"/>
      <c r="AA1071" s="172"/>
      <c r="AB1071" s="178"/>
    </row>
    <row r="1072" spans="1:28" ht="15" customHeight="1" x14ac:dyDescent="0.2">
      <c r="A1072" s="172"/>
      <c r="B1072" s="172"/>
      <c r="C1072" s="172"/>
      <c r="D1072" s="172"/>
      <c r="E1072" s="172"/>
      <c r="F1072" s="181"/>
      <c r="G1072" s="172"/>
      <c r="H1072" s="172"/>
      <c r="I1072" s="174"/>
      <c r="J1072" s="174"/>
      <c r="K1072" s="174"/>
      <c r="L1072" s="172"/>
      <c r="M1072" s="181"/>
      <c r="N1072" s="174"/>
      <c r="O1072" s="172"/>
      <c r="P1072" s="181"/>
      <c r="Q1072" s="642"/>
      <c r="R1072" s="643"/>
      <c r="S1072" s="644"/>
      <c r="T1072" s="174"/>
      <c r="U1072" s="172"/>
      <c r="V1072" s="181"/>
      <c r="W1072" s="174"/>
      <c r="X1072" s="172"/>
      <c r="Y1072" s="181"/>
      <c r="Z1072" s="174"/>
      <c r="AA1072" s="172"/>
      <c r="AB1072" s="178"/>
    </row>
    <row r="1073" spans="1:28" ht="15" customHeight="1" x14ac:dyDescent="0.2">
      <c r="A1073" s="172"/>
      <c r="B1073" s="172"/>
      <c r="C1073" s="172"/>
      <c r="D1073" s="172"/>
      <c r="E1073" s="172"/>
      <c r="F1073" s="181"/>
      <c r="G1073" s="172"/>
      <c r="H1073" s="172"/>
      <c r="I1073" s="174"/>
      <c r="J1073" s="174"/>
      <c r="K1073" s="174"/>
      <c r="L1073" s="172"/>
      <c r="M1073" s="181"/>
      <c r="N1073" s="174"/>
      <c r="O1073" s="172"/>
      <c r="P1073" s="181"/>
      <c r="Q1073" s="642"/>
      <c r="R1073" s="643"/>
      <c r="S1073" s="644"/>
      <c r="T1073" s="174"/>
      <c r="U1073" s="172"/>
      <c r="V1073" s="181"/>
      <c r="W1073" s="174"/>
      <c r="X1073" s="172"/>
      <c r="Y1073" s="181"/>
      <c r="Z1073" s="174"/>
      <c r="AA1073" s="172"/>
      <c r="AB1073" s="178"/>
    </row>
    <row r="1074" spans="1:28" ht="15" customHeight="1" x14ac:dyDescent="0.2">
      <c r="A1074" s="172"/>
      <c r="B1074" s="172"/>
      <c r="C1074" s="172"/>
      <c r="D1074" s="172"/>
      <c r="E1074" s="172"/>
      <c r="F1074" s="181"/>
      <c r="G1074" s="172"/>
      <c r="H1074" s="172"/>
      <c r="I1074" s="174"/>
      <c r="J1074" s="174"/>
      <c r="K1074" s="174"/>
      <c r="L1074" s="172"/>
      <c r="M1074" s="181"/>
      <c r="N1074" s="174"/>
      <c r="O1074" s="172"/>
      <c r="P1074" s="181"/>
      <c r="Q1074" s="642"/>
      <c r="R1074" s="643"/>
      <c r="S1074" s="644"/>
      <c r="T1074" s="174"/>
      <c r="U1074" s="172"/>
      <c r="V1074" s="181"/>
      <c r="W1074" s="174"/>
      <c r="X1074" s="172"/>
      <c r="Y1074" s="181"/>
      <c r="Z1074" s="174"/>
      <c r="AA1074" s="172"/>
      <c r="AB1074" s="178"/>
    </row>
    <row r="1075" spans="1:28" ht="15" customHeight="1" x14ac:dyDescent="0.2">
      <c r="A1075" s="172"/>
      <c r="B1075" s="172"/>
      <c r="C1075" s="172"/>
      <c r="D1075" s="172"/>
      <c r="E1075" s="172"/>
      <c r="F1075" s="181"/>
      <c r="G1075" s="172"/>
      <c r="H1075" s="172"/>
      <c r="I1075" s="174"/>
      <c r="J1075" s="174"/>
      <c r="K1075" s="174"/>
      <c r="L1075" s="172"/>
      <c r="M1075" s="181"/>
      <c r="N1075" s="174"/>
      <c r="O1075" s="172"/>
      <c r="P1075" s="181"/>
      <c r="Q1075" s="642"/>
      <c r="R1075" s="643"/>
      <c r="S1075" s="644"/>
      <c r="T1075" s="174"/>
      <c r="U1075" s="172"/>
      <c r="V1075" s="181"/>
      <c r="W1075" s="174"/>
      <c r="X1075" s="172"/>
      <c r="Y1075" s="181"/>
      <c r="Z1075" s="174"/>
      <c r="AA1075" s="172"/>
      <c r="AB1075" s="178"/>
    </row>
    <row r="1076" spans="1:28" ht="15" customHeight="1" x14ac:dyDescent="0.2">
      <c r="A1076" s="172"/>
      <c r="B1076" s="172"/>
      <c r="C1076" s="172"/>
      <c r="D1076" s="172"/>
      <c r="E1076" s="172"/>
      <c r="F1076" s="181"/>
      <c r="G1076" s="172"/>
      <c r="H1076" s="172"/>
      <c r="I1076" s="174"/>
      <c r="J1076" s="174"/>
      <c r="K1076" s="174"/>
      <c r="L1076" s="172"/>
      <c r="M1076" s="181"/>
      <c r="N1076" s="174"/>
      <c r="O1076" s="172"/>
      <c r="P1076" s="181"/>
      <c r="Q1076" s="642"/>
      <c r="R1076" s="643"/>
      <c r="S1076" s="644"/>
      <c r="T1076" s="174"/>
      <c r="U1076" s="172"/>
      <c r="V1076" s="181"/>
      <c r="W1076" s="174"/>
      <c r="X1076" s="172"/>
      <c r="Y1076" s="181"/>
      <c r="Z1076" s="174"/>
      <c r="AA1076" s="172"/>
      <c r="AB1076" s="178"/>
    </row>
    <row r="1077" spans="1:28" ht="15" customHeight="1" x14ac:dyDescent="0.2">
      <c r="A1077" s="172"/>
      <c r="B1077" s="172"/>
      <c r="C1077" s="172"/>
      <c r="D1077" s="172"/>
      <c r="E1077" s="172"/>
      <c r="F1077" s="181"/>
      <c r="G1077" s="172"/>
      <c r="H1077" s="172"/>
      <c r="I1077" s="174"/>
      <c r="J1077" s="174"/>
      <c r="K1077" s="174"/>
      <c r="L1077" s="172"/>
      <c r="M1077" s="181"/>
      <c r="N1077" s="174"/>
      <c r="O1077" s="172"/>
      <c r="P1077" s="181"/>
      <c r="Q1077" s="642"/>
      <c r="R1077" s="643"/>
      <c r="S1077" s="644"/>
      <c r="T1077" s="174"/>
      <c r="U1077" s="172"/>
      <c r="V1077" s="181"/>
      <c r="W1077" s="174"/>
      <c r="X1077" s="172"/>
      <c r="Y1077" s="181"/>
      <c r="Z1077" s="174"/>
      <c r="AA1077" s="172"/>
      <c r="AB1077" s="178"/>
    </row>
    <row r="1078" spans="1:28" ht="15" customHeight="1" x14ac:dyDescent="0.2">
      <c r="A1078" s="172"/>
      <c r="B1078" s="172"/>
      <c r="C1078" s="172"/>
      <c r="D1078" s="172"/>
      <c r="E1078" s="172"/>
      <c r="F1078" s="181"/>
      <c r="G1078" s="172"/>
      <c r="H1078" s="172"/>
      <c r="I1078" s="174"/>
      <c r="J1078" s="174"/>
      <c r="K1078" s="174"/>
      <c r="L1078" s="172"/>
      <c r="M1078" s="181"/>
      <c r="N1078" s="174"/>
      <c r="O1078" s="172"/>
      <c r="P1078" s="181"/>
      <c r="Q1078" s="642"/>
      <c r="R1078" s="643"/>
      <c r="S1078" s="644"/>
      <c r="T1078" s="174"/>
      <c r="U1078" s="172"/>
      <c r="V1078" s="181"/>
      <c r="W1078" s="174"/>
      <c r="X1078" s="172"/>
      <c r="Y1078" s="181"/>
      <c r="Z1078" s="174"/>
      <c r="AA1078" s="172"/>
      <c r="AB1078" s="178"/>
    </row>
    <row r="1079" spans="1:28" ht="15" customHeight="1" x14ac:dyDescent="0.2">
      <c r="A1079" s="172"/>
      <c r="B1079" s="172"/>
      <c r="C1079" s="172"/>
      <c r="D1079" s="172"/>
      <c r="E1079" s="172"/>
      <c r="F1079" s="181"/>
      <c r="G1079" s="172"/>
      <c r="H1079" s="172"/>
      <c r="I1079" s="174"/>
      <c r="J1079" s="174"/>
      <c r="K1079" s="174"/>
      <c r="L1079" s="172"/>
      <c r="M1079" s="181"/>
      <c r="N1079" s="174"/>
      <c r="O1079" s="172"/>
      <c r="P1079" s="181"/>
      <c r="Q1079" s="642"/>
      <c r="R1079" s="643"/>
      <c r="S1079" s="644"/>
      <c r="T1079" s="174"/>
      <c r="U1079" s="172"/>
      <c r="V1079" s="181"/>
      <c r="W1079" s="174"/>
      <c r="X1079" s="172"/>
      <c r="Y1079" s="181"/>
      <c r="Z1079" s="174"/>
      <c r="AA1079" s="172"/>
      <c r="AB1079" s="178"/>
    </row>
    <row r="1080" spans="1:28" ht="15" customHeight="1" x14ac:dyDescent="0.2">
      <c r="A1080" s="172"/>
      <c r="B1080" s="172"/>
      <c r="C1080" s="172"/>
      <c r="D1080" s="172"/>
      <c r="E1080" s="172"/>
      <c r="F1080" s="181"/>
      <c r="G1080" s="172"/>
      <c r="H1080" s="172"/>
      <c r="I1080" s="174"/>
      <c r="J1080" s="174"/>
      <c r="K1080" s="174"/>
      <c r="L1080" s="172"/>
      <c r="M1080" s="181"/>
      <c r="N1080" s="174"/>
      <c r="O1080" s="172"/>
      <c r="P1080" s="181"/>
      <c r="Q1080" s="642"/>
      <c r="R1080" s="643"/>
      <c r="S1080" s="644"/>
      <c r="T1080" s="174"/>
      <c r="U1080" s="172"/>
      <c r="V1080" s="181"/>
      <c r="W1080" s="174"/>
      <c r="X1080" s="172"/>
      <c r="Y1080" s="181"/>
      <c r="Z1080" s="174"/>
      <c r="AA1080" s="172"/>
      <c r="AB1080" s="178"/>
    </row>
    <row r="1081" spans="1:28" ht="15" customHeight="1" x14ac:dyDescent="0.2">
      <c r="A1081" s="172"/>
      <c r="B1081" s="172"/>
      <c r="C1081" s="172"/>
      <c r="D1081" s="172"/>
      <c r="E1081" s="172"/>
      <c r="F1081" s="181"/>
      <c r="G1081" s="172"/>
      <c r="H1081" s="172"/>
      <c r="I1081" s="174"/>
      <c r="J1081" s="174"/>
      <c r="K1081" s="174"/>
      <c r="L1081" s="172"/>
      <c r="M1081" s="181"/>
      <c r="N1081" s="174"/>
      <c r="O1081" s="172"/>
      <c r="P1081" s="181"/>
      <c r="Q1081" s="642"/>
      <c r="R1081" s="643"/>
      <c r="S1081" s="644"/>
      <c r="T1081" s="174"/>
      <c r="U1081" s="172"/>
      <c r="V1081" s="181"/>
      <c r="W1081" s="174"/>
      <c r="X1081" s="172"/>
      <c r="Y1081" s="181"/>
      <c r="Z1081" s="174"/>
      <c r="AA1081" s="172"/>
      <c r="AB1081" s="178"/>
    </row>
    <row r="1082" spans="1:28" ht="15" customHeight="1" x14ac:dyDescent="0.2">
      <c r="A1082" s="172"/>
      <c r="B1082" s="172"/>
      <c r="C1082" s="172"/>
      <c r="D1082" s="172"/>
      <c r="E1082" s="172"/>
      <c r="F1082" s="181"/>
      <c r="G1082" s="172"/>
      <c r="H1082" s="172"/>
      <c r="I1082" s="174"/>
      <c r="J1082" s="174"/>
      <c r="K1082" s="174"/>
      <c r="L1082" s="172"/>
      <c r="M1082" s="181"/>
      <c r="N1082" s="174"/>
      <c r="O1082" s="172"/>
      <c r="P1082" s="181"/>
      <c r="Q1082" s="642"/>
      <c r="R1082" s="643"/>
      <c r="S1082" s="644"/>
      <c r="T1082" s="174"/>
      <c r="U1082" s="172"/>
      <c r="V1082" s="181"/>
      <c r="W1082" s="174"/>
      <c r="X1082" s="172"/>
      <c r="Y1082" s="181"/>
      <c r="Z1082" s="174"/>
      <c r="AA1082" s="172"/>
      <c r="AB1082" s="178"/>
    </row>
    <row r="1083" spans="1:28" ht="15" customHeight="1" x14ac:dyDescent="0.2">
      <c r="A1083" s="172"/>
      <c r="B1083" s="172"/>
      <c r="C1083" s="172"/>
      <c r="D1083" s="172"/>
      <c r="E1083" s="172"/>
      <c r="F1083" s="181"/>
      <c r="G1083" s="172"/>
      <c r="H1083" s="172"/>
      <c r="I1083" s="174"/>
      <c r="J1083" s="174"/>
      <c r="K1083" s="174"/>
      <c r="L1083" s="172"/>
      <c r="M1083" s="181"/>
      <c r="N1083" s="174"/>
      <c r="O1083" s="172"/>
      <c r="P1083" s="181"/>
      <c r="Q1083" s="642"/>
      <c r="R1083" s="643"/>
      <c r="S1083" s="644"/>
      <c r="T1083" s="174"/>
      <c r="U1083" s="172"/>
      <c r="V1083" s="181"/>
      <c r="W1083" s="174"/>
      <c r="X1083" s="172"/>
      <c r="Y1083" s="181"/>
      <c r="Z1083" s="174"/>
      <c r="AA1083" s="172"/>
      <c r="AB1083" s="178"/>
    </row>
    <row r="1084" spans="1:28" ht="15" customHeight="1" x14ac:dyDescent="0.2">
      <c r="A1084" s="172"/>
      <c r="B1084" s="172"/>
      <c r="C1084" s="172"/>
      <c r="D1084" s="172"/>
      <c r="E1084" s="172"/>
      <c r="F1084" s="181"/>
      <c r="G1084" s="172"/>
      <c r="H1084" s="172"/>
      <c r="I1084" s="174"/>
      <c r="J1084" s="174"/>
      <c r="K1084" s="174"/>
      <c r="L1084" s="172"/>
      <c r="M1084" s="181"/>
      <c r="N1084" s="174"/>
      <c r="O1084" s="172"/>
      <c r="P1084" s="181"/>
      <c r="Q1084" s="642"/>
      <c r="R1084" s="643"/>
      <c r="S1084" s="644"/>
      <c r="T1084" s="174"/>
      <c r="U1084" s="172"/>
      <c r="V1084" s="181"/>
      <c r="W1084" s="174"/>
      <c r="X1084" s="172"/>
      <c r="Y1084" s="181"/>
      <c r="Z1084" s="174"/>
      <c r="AA1084" s="172"/>
      <c r="AB1084" s="178"/>
    </row>
    <row r="1085" spans="1:28" ht="15" customHeight="1" x14ac:dyDescent="0.2">
      <c r="A1085" s="172"/>
      <c r="B1085" s="172"/>
      <c r="C1085" s="172"/>
      <c r="D1085" s="172"/>
      <c r="E1085" s="172"/>
      <c r="F1085" s="181"/>
      <c r="G1085" s="172"/>
      <c r="H1085" s="172"/>
      <c r="I1085" s="174"/>
      <c r="J1085" s="174"/>
      <c r="K1085" s="174"/>
      <c r="L1085" s="172"/>
      <c r="M1085" s="181"/>
      <c r="N1085" s="174"/>
      <c r="O1085" s="172"/>
      <c r="P1085" s="181"/>
      <c r="Q1085" s="642"/>
      <c r="R1085" s="643"/>
      <c r="S1085" s="644"/>
      <c r="T1085" s="174"/>
      <c r="U1085" s="172"/>
      <c r="V1085" s="181"/>
      <c r="W1085" s="174"/>
      <c r="X1085" s="172"/>
      <c r="Y1085" s="181"/>
      <c r="Z1085" s="174"/>
      <c r="AA1085" s="172"/>
      <c r="AB1085" s="178"/>
    </row>
    <row r="1086" spans="1:28" ht="15" customHeight="1" x14ac:dyDescent="0.2">
      <c r="A1086" s="172"/>
      <c r="B1086" s="172"/>
      <c r="C1086" s="172"/>
      <c r="D1086" s="172"/>
      <c r="E1086" s="172"/>
      <c r="F1086" s="181"/>
      <c r="G1086" s="172"/>
      <c r="H1086" s="172"/>
      <c r="I1086" s="174"/>
      <c r="J1086" s="174"/>
      <c r="K1086" s="174"/>
      <c r="L1086" s="172"/>
      <c r="M1086" s="181"/>
      <c r="N1086" s="174"/>
      <c r="O1086" s="172"/>
      <c r="P1086" s="181"/>
      <c r="Q1086" s="642"/>
      <c r="R1086" s="643"/>
      <c r="S1086" s="644"/>
      <c r="T1086" s="174"/>
      <c r="U1086" s="172"/>
      <c r="V1086" s="181"/>
      <c r="W1086" s="174"/>
      <c r="X1086" s="172"/>
      <c r="Y1086" s="181"/>
      <c r="Z1086" s="174"/>
      <c r="AA1086" s="172"/>
      <c r="AB1086" s="178"/>
    </row>
    <row r="1087" spans="1:28" ht="15" customHeight="1" x14ac:dyDescent="0.2">
      <c r="A1087" s="172"/>
      <c r="B1087" s="172"/>
      <c r="C1087" s="172"/>
      <c r="D1087" s="172"/>
      <c r="E1087" s="172"/>
      <c r="F1087" s="181"/>
      <c r="G1087" s="172"/>
      <c r="H1087" s="172"/>
      <c r="I1087" s="174"/>
      <c r="J1087" s="174"/>
      <c r="K1087" s="174"/>
      <c r="L1087" s="172"/>
      <c r="M1087" s="181"/>
      <c r="N1087" s="174"/>
      <c r="O1087" s="172"/>
      <c r="P1087" s="181"/>
      <c r="Q1087" s="642"/>
      <c r="R1087" s="643"/>
      <c r="S1087" s="644"/>
      <c r="T1087" s="174"/>
      <c r="U1087" s="172"/>
      <c r="V1087" s="181"/>
      <c r="W1087" s="174"/>
      <c r="X1087" s="172"/>
      <c r="Y1087" s="181"/>
      <c r="Z1087" s="174"/>
      <c r="AA1087" s="172"/>
      <c r="AB1087" s="178"/>
    </row>
    <row r="1088" spans="1:28" ht="15" customHeight="1" x14ac:dyDescent="0.2">
      <c r="A1088" s="172"/>
      <c r="B1088" s="172"/>
      <c r="C1088" s="172"/>
      <c r="D1088" s="172"/>
      <c r="E1088" s="172"/>
      <c r="F1088" s="181"/>
      <c r="G1088" s="172"/>
      <c r="H1088" s="172"/>
      <c r="I1088" s="174"/>
      <c r="J1088" s="174"/>
      <c r="K1088" s="174"/>
      <c r="L1088" s="172"/>
      <c r="M1088" s="181"/>
      <c r="N1088" s="174"/>
      <c r="O1088" s="172"/>
      <c r="P1088" s="181"/>
      <c r="Q1088" s="642"/>
      <c r="R1088" s="643"/>
      <c r="S1088" s="644"/>
      <c r="T1088" s="174"/>
      <c r="U1088" s="172"/>
      <c r="V1088" s="181"/>
      <c r="W1088" s="174"/>
      <c r="X1088" s="172"/>
      <c r="Y1088" s="181"/>
      <c r="Z1088" s="174"/>
      <c r="AA1088" s="172"/>
      <c r="AB1088" s="178"/>
    </row>
    <row r="1089" spans="1:28" ht="15" customHeight="1" x14ac:dyDescent="0.2">
      <c r="A1089" s="172"/>
      <c r="B1089" s="172"/>
      <c r="C1089" s="172"/>
      <c r="D1089" s="172"/>
      <c r="E1089" s="172"/>
      <c r="F1089" s="181"/>
      <c r="G1089" s="172"/>
      <c r="H1089" s="172"/>
      <c r="I1089" s="174"/>
      <c r="J1089" s="174"/>
      <c r="K1089" s="174"/>
      <c r="L1089" s="172"/>
      <c r="M1089" s="181"/>
      <c r="N1089" s="174"/>
      <c r="O1089" s="172"/>
      <c r="P1089" s="181"/>
      <c r="Q1089" s="642"/>
      <c r="R1089" s="643"/>
      <c r="S1089" s="644"/>
      <c r="T1089" s="174"/>
      <c r="U1089" s="172"/>
      <c r="V1089" s="181"/>
      <c r="W1089" s="174"/>
      <c r="X1089" s="172"/>
      <c r="Y1089" s="181"/>
      <c r="Z1089" s="174"/>
      <c r="AA1089" s="172"/>
      <c r="AB1089" s="178"/>
    </row>
    <row r="1090" spans="1:28" ht="15" customHeight="1" x14ac:dyDescent="0.2">
      <c r="A1090" s="172"/>
      <c r="B1090" s="172"/>
      <c r="C1090" s="172"/>
      <c r="D1090" s="172"/>
      <c r="E1090" s="172"/>
      <c r="F1090" s="181"/>
      <c r="G1090" s="172"/>
      <c r="H1090" s="172"/>
      <c r="I1090" s="174"/>
      <c r="J1090" s="174"/>
      <c r="K1090" s="174"/>
      <c r="L1090" s="172"/>
      <c r="M1090" s="181"/>
      <c r="N1090" s="174"/>
      <c r="O1090" s="172"/>
      <c r="P1090" s="181"/>
      <c r="Q1090" s="642"/>
      <c r="R1090" s="643"/>
      <c r="S1090" s="644"/>
      <c r="T1090" s="174"/>
      <c r="U1090" s="172"/>
      <c r="V1090" s="181"/>
      <c r="W1090" s="174"/>
      <c r="X1090" s="172"/>
      <c r="Y1090" s="181"/>
      <c r="Z1090" s="174"/>
      <c r="AA1090" s="172"/>
      <c r="AB1090" s="178"/>
    </row>
    <row r="1091" spans="1:28" ht="15" customHeight="1" x14ac:dyDescent="0.2">
      <c r="A1091" s="172"/>
      <c r="B1091" s="172"/>
      <c r="C1091" s="172"/>
      <c r="D1091" s="172"/>
      <c r="E1091" s="172"/>
      <c r="F1091" s="181"/>
      <c r="G1091" s="172"/>
      <c r="H1091" s="172"/>
      <c r="I1091" s="174"/>
      <c r="J1091" s="174"/>
      <c r="K1091" s="174"/>
      <c r="L1091" s="172"/>
      <c r="M1091" s="181"/>
      <c r="N1091" s="174"/>
      <c r="O1091" s="172"/>
      <c r="P1091" s="181"/>
      <c r="Q1091" s="642"/>
      <c r="R1091" s="643"/>
      <c r="S1091" s="644"/>
      <c r="T1091" s="174"/>
      <c r="U1091" s="172"/>
      <c r="V1091" s="181"/>
      <c r="W1091" s="174"/>
      <c r="X1091" s="172"/>
      <c r="Y1091" s="181"/>
      <c r="Z1091" s="174"/>
      <c r="AA1091" s="172"/>
      <c r="AB1091" s="178"/>
    </row>
    <row r="1092" spans="1:28" ht="15" customHeight="1" x14ac:dyDescent="0.2">
      <c r="A1092" s="172"/>
      <c r="B1092" s="172"/>
      <c r="C1092" s="172"/>
      <c r="D1092" s="172"/>
      <c r="E1092" s="172"/>
      <c r="F1092" s="181"/>
      <c r="G1092" s="172"/>
      <c r="H1092" s="172"/>
      <c r="I1092" s="174"/>
      <c r="J1092" s="174"/>
      <c r="K1092" s="174"/>
      <c r="L1092" s="172"/>
      <c r="M1092" s="181"/>
      <c r="N1092" s="174"/>
      <c r="O1092" s="172"/>
      <c r="P1092" s="181"/>
      <c r="Q1092" s="642"/>
      <c r="R1092" s="643"/>
      <c r="S1092" s="644"/>
      <c r="T1092" s="174"/>
      <c r="U1092" s="172"/>
      <c r="V1092" s="181"/>
      <c r="W1092" s="174"/>
      <c r="X1092" s="172"/>
      <c r="Y1092" s="181"/>
      <c r="Z1092" s="174"/>
      <c r="AA1092" s="172"/>
      <c r="AB1092" s="178"/>
    </row>
    <row r="1093" spans="1:28" ht="15" customHeight="1" x14ac:dyDescent="0.2">
      <c r="A1093" s="172"/>
      <c r="B1093" s="172"/>
      <c r="C1093" s="172"/>
      <c r="D1093" s="172"/>
      <c r="E1093" s="172"/>
      <c r="F1093" s="181"/>
      <c r="G1093" s="172"/>
      <c r="H1093" s="172"/>
      <c r="I1093" s="174"/>
      <c r="J1093" s="174"/>
      <c r="K1093" s="174"/>
      <c r="L1093" s="172"/>
      <c r="M1093" s="181"/>
      <c r="N1093" s="174"/>
      <c r="O1093" s="172"/>
      <c r="P1093" s="181"/>
      <c r="Q1093" s="642"/>
      <c r="R1093" s="643"/>
      <c r="S1093" s="644"/>
      <c r="T1093" s="174"/>
      <c r="U1093" s="172"/>
      <c r="V1093" s="181"/>
      <c r="W1093" s="174"/>
      <c r="X1093" s="172"/>
      <c r="Y1093" s="181"/>
      <c r="Z1093" s="174"/>
      <c r="AA1093" s="172"/>
      <c r="AB1093" s="178"/>
    </row>
    <row r="1094" spans="1:28" ht="15" customHeight="1" x14ac:dyDescent="0.2">
      <c r="A1094" s="172"/>
      <c r="B1094" s="172"/>
      <c r="C1094" s="172"/>
      <c r="D1094" s="172"/>
      <c r="E1094" s="172"/>
      <c r="F1094" s="181"/>
      <c r="G1094" s="172"/>
      <c r="H1094" s="172"/>
      <c r="I1094" s="174"/>
      <c r="J1094" s="174"/>
      <c r="K1094" s="174"/>
      <c r="L1094" s="172"/>
      <c r="M1094" s="181"/>
      <c r="N1094" s="174"/>
      <c r="O1094" s="172"/>
      <c r="P1094" s="181"/>
      <c r="Q1094" s="642"/>
      <c r="R1094" s="643"/>
      <c r="S1094" s="644"/>
      <c r="T1094" s="174"/>
      <c r="U1094" s="172"/>
      <c r="V1094" s="181"/>
      <c r="W1094" s="174"/>
      <c r="X1094" s="172"/>
      <c r="Y1094" s="181"/>
      <c r="Z1094" s="174"/>
      <c r="AA1094" s="172"/>
      <c r="AB1094" s="178"/>
    </row>
    <row r="1095" spans="1:28" ht="15" customHeight="1" x14ac:dyDescent="0.2">
      <c r="A1095" s="172"/>
      <c r="B1095" s="172"/>
      <c r="C1095" s="172"/>
      <c r="D1095" s="172"/>
      <c r="E1095" s="172"/>
      <c r="F1095" s="181"/>
      <c r="G1095" s="172"/>
      <c r="H1095" s="172"/>
      <c r="I1095" s="174"/>
      <c r="J1095" s="174"/>
      <c r="K1095" s="174"/>
      <c r="L1095" s="172"/>
      <c r="M1095" s="181"/>
      <c r="N1095" s="174"/>
      <c r="O1095" s="172"/>
      <c r="P1095" s="181"/>
      <c r="Q1095" s="642"/>
      <c r="R1095" s="643"/>
      <c r="S1095" s="644"/>
      <c r="T1095" s="174"/>
      <c r="U1095" s="172"/>
      <c r="V1095" s="181"/>
      <c r="W1095" s="174"/>
      <c r="X1095" s="172"/>
      <c r="Y1095" s="181"/>
      <c r="Z1095" s="174"/>
      <c r="AA1095" s="172"/>
      <c r="AB1095" s="178"/>
    </row>
    <row r="1096" spans="1:28" ht="15" customHeight="1" x14ac:dyDescent="0.2">
      <c r="A1096" s="172"/>
      <c r="B1096" s="172"/>
      <c r="C1096" s="172"/>
      <c r="D1096" s="172"/>
      <c r="E1096" s="172"/>
      <c r="F1096" s="181"/>
      <c r="G1096" s="172"/>
      <c r="H1096" s="172"/>
      <c r="I1096" s="174"/>
      <c r="J1096" s="174"/>
      <c r="K1096" s="174"/>
      <c r="L1096" s="172"/>
      <c r="M1096" s="181"/>
      <c r="N1096" s="174"/>
      <c r="O1096" s="172"/>
      <c r="P1096" s="181"/>
      <c r="Q1096" s="642"/>
      <c r="R1096" s="643"/>
      <c r="S1096" s="644"/>
      <c r="T1096" s="174"/>
      <c r="U1096" s="172"/>
      <c r="V1096" s="181"/>
      <c r="W1096" s="174"/>
      <c r="X1096" s="172"/>
      <c r="Y1096" s="181"/>
      <c r="Z1096" s="174"/>
      <c r="AA1096" s="172"/>
      <c r="AB1096" s="178"/>
    </row>
    <row r="1097" spans="1:28" ht="15" customHeight="1" x14ac:dyDescent="0.2">
      <c r="A1097" s="172"/>
      <c r="B1097" s="172"/>
      <c r="C1097" s="172"/>
      <c r="D1097" s="172"/>
      <c r="E1097" s="172"/>
      <c r="F1097" s="181"/>
      <c r="G1097" s="172"/>
      <c r="H1097" s="172"/>
      <c r="I1097" s="174"/>
      <c r="J1097" s="174"/>
      <c r="K1097" s="174"/>
      <c r="L1097" s="172"/>
      <c r="M1097" s="181"/>
      <c r="N1097" s="174"/>
      <c r="O1097" s="172"/>
      <c r="P1097" s="181"/>
      <c r="Q1097" s="642"/>
      <c r="R1097" s="643"/>
      <c r="S1097" s="644"/>
      <c r="T1097" s="174"/>
      <c r="U1097" s="172"/>
      <c r="V1097" s="181"/>
      <c r="W1097" s="174"/>
      <c r="X1097" s="172"/>
      <c r="Y1097" s="181"/>
      <c r="Z1097" s="174"/>
      <c r="AA1097" s="172"/>
      <c r="AB1097" s="178"/>
    </row>
    <row r="1098" spans="1:28" ht="15" customHeight="1" x14ac:dyDescent="0.2">
      <c r="A1098" s="172"/>
      <c r="B1098" s="172"/>
      <c r="C1098" s="172"/>
      <c r="D1098" s="172"/>
      <c r="E1098" s="172"/>
      <c r="F1098" s="181"/>
      <c r="G1098" s="172"/>
      <c r="H1098" s="172"/>
      <c r="I1098" s="174"/>
      <c r="J1098" s="174"/>
      <c r="K1098" s="174"/>
      <c r="L1098" s="172"/>
      <c r="M1098" s="181"/>
      <c r="N1098" s="174"/>
      <c r="O1098" s="172"/>
      <c r="P1098" s="181"/>
      <c r="Q1098" s="642"/>
      <c r="R1098" s="643"/>
      <c r="S1098" s="644"/>
      <c r="T1098" s="174"/>
      <c r="U1098" s="172"/>
      <c r="V1098" s="181"/>
      <c r="W1098" s="174"/>
      <c r="X1098" s="172"/>
      <c r="Y1098" s="181"/>
      <c r="Z1098" s="174"/>
      <c r="AA1098" s="172"/>
      <c r="AB1098" s="178"/>
    </row>
    <row r="1099" spans="1:28" ht="15" customHeight="1" x14ac:dyDescent="0.2">
      <c r="A1099" s="172"/>
      <c r="B1099" s="172"/>
      <c r="C1099" s="172"/>
      <c r="D1099" s="172"/>
      <c r="E1099" s="172"/>
      <c r="F1099" s="181"/>
      <c r="G1099" s="172"/>
      <c r="H1099" s="172"/>
      <c r="I1099" s="174"/>
      <c r="J1099" s="174"/>
      <c r="K1099" s="174"/>
      <c r="L1099" s="172"/>
      <c r="M1099" s="181"/>
      <c r="N1099" s="174"/>
      <c r="O1099" s="172"/>
      <c r="P1099" s="181"/>
      <c r="Q1099" s="642"/>
      <c r="R1099" s="643"/>
      <c r="S1099" s="644"/>
      <c r="T1099" s="174"/>
      <c r="U1099" s="172"/>
      <c r="V1099" s="181"/>
      <c r="W1099" s="174"/>
      <c r="X1099" s="172"/>
      <c r="Y1099" s="181"/>
      <c r="Z1099" s="174"/>
      <c r="AA1099" s="172"/>
      <c r="AB1099" s="178"/>
    </row>
    <row r="1100" spans="1:28" ht="15" customHeight="1" x14ac:dyDescent="0.2">
      <c r="A1100" s="172"/>
      <c r="B1100" s="172"/>
      <c r="C1100" s="172"/>
      <c r="D1100" s="172"/>
      <c r="E1100" s="172"/>
      <c r="F1100" s="181"/>
      <c r="G1100" s="172"/>
      <c r="H1100" s="172"/>
      <c r="I1100" s="174"/>
      <c r="J1100" s="174"/>
      <c r="K1100" s="174"/>
      <c r="L1100" s="172"/>
      <c r="M1100" s="181"/>
      <c r="N1100" s="174"/>
      <c r="O1100" s="172"/>
      <c r="P1100" s="181"/>
      <c r="Q1100" s="642"/>
      <c r="R1100" s="643"/>
      <c r="S1100" s="644"/>
      <c r="T1100" s="174"/>
      <c r="U1100" s="172"/>
      <c r="V1100" s="181"/>
      <c r="W1100" s="174"/>
      <c r="X1100" s="172"/>
      <c r="Y1100" s="181"/>
      <c r="Z1100" s="174"/>
      <c r="AA1100" s="172"/>
      <c r="AB1100" s="178"/>
    </row>
    <row r="1101" spans="1:28" ht="15" customHeight="1" x14ac:dyDescent="0.2">
      <c r="A1101" s="172"/>
      <c r="B1101" s="172"/>
      <c r="C1101" s="172"/>
      <c r="D1101" s="172"/>
      <c r="E1101" s="172"/>
      <c r="F1101" s="181"/>
      <c r="G1101" s="172"/>
      <c r="H1101" s="172"/>
      <c r="I1101" s="174"/>
      <c r="J1101" s="174"/>
      <c r="K1101" s="174"/>
      <c r="L1101" s="172"/>
      <c r="M1101" s="181"/>
      <c r="N1101" s="174"/>
      <c r="O1101" s="172"/>
      <c r="P1101" s="181"/>
      <c r="Q1101" s="642"/>
      <c r="R1101" s="643"/>
      <c r="S1101" s="644"/>
      <c r="T1101" s="174"/>
      <c r="U1101" s="172"/>
      <c r="V1101" s="181"/>
      <c r="W1101" s="174"/>
      <c r="X1101" s="172"/>
      <c r="Y1101" s="181"/>
      <c r="Z1101" s="174"/>
      <c r="AA1101" s="172"/>
      <c r="AB1101" s="178"/>
    </row>
    <row r="1102" spans="1:28" ht="15" customHeight="1" x14ac:dyDescent="0.2">
      <c r="A1102" s="172"/>
      <c r="B1102" s="172"/>
      <c r="C1102" s="172"/>
      <c r="D1102" s="172"/>
      <c r="E1102" s="172"/>
      <c r="F1102" s="181"/>
      <c r="G1102" s="172"/>
      <c r="H1102" s="172"/>
      <c r="I1102" s="174"/>
      <c r="J1102" s="174"/>
      <c r="K1102" s="174"/>
      <c r="L1102" s="172"/>
      <c r="M1102" s="181"/>
      <c r="N1102" s="174"/>
      <c r="O1102" s="172"/>
      <c r="P1102" s="181"/>
      <c r="Q1102" s="642"/>
      <c r="R1102" s="643"/>
      <c r="S1102" s="644"/>
      <c r="T1102" s="174"/>
      <c r="U1102" s="172"/>
      <c r="V1102" s="181"/>
      <c r="W1102" s="174"/>
      <c r="X1102" s="172"/>
      <c r="Y1102" s="181"/>
      <c r="Z1102" s="174"/>
      <c r="AA1102" s="172"/>
      <c r="AB1102" s="178"/>
    </row>
    <row r="1103" spans="1:28" ht="15" customHeight="1" x14ac:dyDescent="0.2">
      <c r="A1103" s="172"/>
      <c r="B1103" s="172"/>
      <c r="C1103" s="172"/>
      <c r="D1103" s="172"/>
      <c r="E1103" s="172"/>
      <c r="F1103" s="181"/>
      <c r="G1103" s="172"/>
      <c r="H1103" s="172"/>
      <c r="I1103" s="174"/>
      <c r="J1103" s="174"/>
      <c r="K1103" s="174"/>
      <c r="L1103" s="172"/>
      <c r="M1103" s="181"/>
      <c r="N1103" s="174"/>
      <c r="O1103" s="172"/>
      <c r="P1103" s="181"/>
      <c r="Q1103" s="642"/>
      <c r="R1103" s="643"/>
      <c r="S1103" s="644"/>
      <c r="T1103" s="174"/>
      <c r="U1103" s="172"/>
      <c r="V1103" s="181"/>
      <c r="W1103" s="174"/>
      <c r="X1103" s="172"/>
      <c r="Y1103" s="181"/>
      <c r="Z1103" s="174"/>
      <c r="AA1103" s="172"/>
      <c r="AB1103" s="178"/>
    </row>
    <row r="1104" spans="1:28" ht="15" customHeight="1" x14ac:dyDescent="0.2">
      <c r="A1104" s="172"/>
      <c r="B1104" s="172"/>
      <c r="C1104" s="172"/>
      <c r="D1104" s="172"/>
      <c r="E1104" s="172"/>
      <c r="F1104" s="181"/>
      <c r="G1104" s="172"/>
      <c r="H1104" s="172"/>
      <c r="I1104" s="174"/>
      <c r="J1104" s="174"/>
      <c r="K1104" s="174"/>
      <c r="L1104" s="172"/>
      <c r="M1104" s="181"/>
      <c r="N1104" s="174"/>
      <c r="O1104" s="172"/>
      <c r="P1104" s="181"/>
      <c r="Q1104" s="642"/>
      <c r="R1104" s="643"/>
      <c r="S1104" s="644"/>
      <c r="T1104" s="174"/>
      <c r="U1104" s="172"/>
      <c r="V1104" s="181"/>
      <c r="W1104" s="174"/>
      <c r="X1104" s="172"/>
      <c r="Y1104" s="181"/>
      <c r="Z1104" s="174"/>
      <c r="AA1104" s="172"/>
      <c r="AB1104" s="178"/>
    </row>
    <row r="1105" spans="1:28" ht="15" customHeight="1" x14ac:dyDescent="0.2">
      <c r="A1105" s="172"/>
      <c r="B1105" s="172"/>
      <c r="C1105" s="172"/>
      <c r="D1105" s="172"/>
      <c r="E1105" s="172"/>
      <c r="F1105" s="181"/>
      <c r="G1105" s="172"/>
      <c r="H1105" s="172"/>
      <c r="I1105" s="174"/>
      <c r="J1105" s="174"/>
      <c r="K1105" s="174"/>
      <c r="L1105" s="172"/>
      <c r="M1105" s="181"/>
      <c r="N1105" s="174"/>
      <c r="O1105" s="172"/>
      <c r="P1105" s="181"/>
      <c r="Q1105" s="642"/>
      <c r="R1105" s="643"/>
      <c r="S1105" s="644"/>
      <c r="T1105" s="174"/>
      <c r="U1105" s="172"/>
      <c r="V1105" s="181"/>
      <c r="W1105" s="174"/>
      <c r="X1105" s="172"/>
      <c r="Y1105" s="181"/>
      <c r="Z1105" s="174"/>
      <c r="AA1105" s="172"/>
      <c r="AB1105" s="178"/>
    </row>
    <row r="1106" spans="1:28" ht="15" customHeight="1" x14ac:dyDescent="0.2">
      <c r="A1106" s="172"/>
      <c r="B1106" s="172"/>
      <c r="C1106" s="172"/>
      <c r="D1106" s="172"/>
      <c r="E1106" s="172"/>
      <c r="F1106" s="181"/>
      <c r="G1106" s="172"/>
      <c r="H1106" s="172"/>
      <c r="I1106" s="174"/>
      <c r="J1106" s="174"/>
      <c r="K1106" s="174"/>
      <c r="L1106" s="172"/>
      <c r="M1106" s="181"/>
      <c r="N1106" s="174"/>
      <c r="O1106" s="172"/>
      <c r="P1106" s="181"/>
      <c r="Q1106" s="642"/>
      <c r="R1106" s="643"/>
      <c r="S1106" s="644"/>
      <c r="T1106" s="174"/>
      <c r="U1106" s="172"/>
      <c r="V1106" s="181"/>
      <c r="W1106" s="174"/>
      <c r="X1106" s="172"/>
      <c r="Y1106" s="181"/>
      <c r="Z1106" s="174"/>
      <c r="AA1106" s="172"/>
      <c r="AB1106" s="178"/>
    </row>
    <row r="1107" spans="1:28" ht="15" customHeight="1" x14ac:dyDescent="0.2">
      <c r="A1107" s="172"/>
      <c r="B1107" s="172"/>
      <c r="C1107" s="172"/>
      <c r="D1107" s="172"/>
      <c r="E1107" s="172"/>
      <c r="F1107" s="181"/>
      <c r="G1107" s="172"/>
      <c r="H1107" s="172"/>
      <c r="I1107" s="174"/>
      <c r="J1107" s="174"/>
      <c r="K1107" s="174"/>
      <c r="L1107" s="172"/>
      <c r="M1107" s="181"/>
      <c r="N1107" s="174"/>
      <c r="O1107" s="172"/>
      <c r="P1107" s="181"/>
      <c r="Q1107" s="642"/>
      <c r="R1107" s="643"/>
      <c r="S1107" s="644"/>
      <c r="T1107" s="174"/>
      <c r="U1107" s="172"/>
      <c r="V1107" s="181"/>
      <c r="W1107" s="174"/>
      <c r="X1107" s="172"/>
      <c r="Y1107" s="181"/>
      <c r="Z1107" s="174"/>
      <c r="AA1107" s="172"/>
      <c r="AB1107" s="178"/>
    </row>
    <row r="1108" spans="1:28" ht="15" customHeight="1" x14ac:dyDescent="0.2">
      <c r="A1108" s="172"/>
      <c r="B1108" s="172"/>
      <c r="C1108" s="172"/>
      <c r="D1108" s="172"/>
      <c r="E1108" s="172"/>
      <c r="F1108" s="181"/>
      <c r="G1108" s="172"/>
      <c r="H1108" s="172"/>
      <c r="I1108" s="174"/>
      <c r="J1108" s="174"/>
      <c r="K1108" s="174"/>
      <c r="L1108" s="172"/>
      <c r="M1108" s="181"/>
      <c r="N1108" s="174"/>
      <c r="O1108" s="172"/>
      <c r="P1108" s="181"/>
      <c r="Q1108" s="642"/>
      <c r="R1108" s="643"/>
      <c r="S1108" s="644"/>
      <c r="T1108" s="174"/>
      <c r="U1108" s="172"/>
      <c r="V1108" s="181"/>
      <c r="W1108" s="174"/>
      <c r="X1108" s="172"/>
      <c r="Y1108" s="181"/>
      <c r="Z1108" s="174"/>
      <c r="AA1108" s="172"/>
      <c r="AB1108" s="178"/>
    </row>
    <row r="1109" spans="1:28" ht="15" customHeight="1" x14ac:dyDescent="0.2">
      <c r="A1109" s="172"/>
      <c r="B1109" s="172"/>
      <c r="C1109" s="172"/>
      <c r="D1109" s="172"/>
      <c r="E1109" s="172"/>
      <c r="F1109" s="181"/>
      <c r="G1109" s="172"/>
      <c r="H1109" s="172"/>
      <c r="I1109" s="174"/>
      <c r="J1109" s="174"/>
      <c r="K1109" s="174"/>
      <c r="L1109" s="172"/>
      <c r="M1109" s="181"/>
      <c r="N1109" s="174"/>
      <c r="O1109" s="172"/>
      <c r="P1109" s="181"/>
      <c r="Q1109" s="642"/>
      <c r="R1109" s="643"/>
      <c r="S1109" s="644"/>
      <c r="T1109" s="174"/>
      <c r="U1109" s="172"/>
      <c r="V1109" s="181"/>
      <c r="W1109" s="174"/>
      <c r="X1109" s="172"/>
      <c r="Y1109" s="181"/>
      <c r="Z1109" s="174"/>
      <c r="AA1109" s="172"/>
      <c r="AB1109" s="178"/>
    </row>
    <row r="1110" spans="1:28" ht="15" customHeight="1" x14ac:dyDescent="0.2">
      <c r="A1110" s="172"/>
      <c r="B1110" s="172"/>
      <c r="C1110" s="172"/>
      <c r="D1110" s="172"/>
      <c r="E1110" s="172"/>
      <c r="F1110" s="181"/>
      <c r="G1110" s="172"/>
      <c r="H1110" s="172"/>
      <c r="I1110" s="174"/>
      <c r="J1110" s="174"/>
      <c r="K1110" s="174"/>
      <c r="L1110" s="172"/>
      <c r="M1110" s="181"/>
      <c r="N1110" s="174"/>
      <c r="O1110" s="172"/>
      <c r="P1110" s="181"/>
      <c r="Q1110" s="642"/>
      <c r="R1110" s="643"/>
      <c r="S1110" s="644"/>
      <c r="T1110" s="174"/>
      <c r="U1110" s="172"/>
      <c r="V1110" s="181"/>
      <c r="W1110" s="174"/>
      <c r="X1110" s="172"/>
      <c r="Y1110" s="181"/>
      <c r="Z1110" s="174"/>
      <c r="AA1110" s="172"/>
      <c r="AB1110" s="178"/>
    </row>
    <row r="1111" spans="1:28" ht="15" customHeight="1" x14ac:dyDescent="0.2">
      <c r="A1111" s="172"/>
      <c r="B1111" s="172"/>
      <c r="C1111" s="172"/>
      <c r="D1111" s="172"/>
      <c r="E1111" s="172"/>
      <c r="F1111" s="181"/>
      <c r="G1111" s="172"/>
      <c r="H1111" s="172"/>
      <c r="I1111" s="174"/>
      <c r="J1111" s="174"/>
      <c r="K1111" s="174"/>
      <c r="L1111" s="172"/>
      <c r="M1111" s="181"/>
      <c r="N1111" s="174"/>
      <c r="O1111" s="172"/>
      <c r="P1111" s="181"/>
      <c r="Q1111" s="642"/>
      <c r="R1111" s="643"/>
      <c r="S1111" s="644"/>
      <c r="T1111" s="174"/>
      <c r="U1111" s="172"/>
      <c r="V1111" s="181"/>
      <c r="W1111" s="174"/>
      <c r="X1111" s="172"/>
      <c r="Y1111" s="181"/>
      <c r="Z1111" s="174"/>
      <c r="AA1111" s="172"/>
      <c r="AB1111" s="178"/>
    </row>
    <row r="1112" spans="1:28" ht="15" customHeight="1" x14ac:dyDescent="0.2">
      <c r="A1112" s="172"/>
      <c r="B1112" s="172"/>
      <c r="C1112" s="172"/>
      <c r="D1112" s="172"/>
      <c r="E1112" s="172"/>
      <c r="F1112" s="181"/>
      <c r="G1112" s="172"/>
      <c r="H1112" s="172"/>
      <c r="I1112" s="174"/>
      <c r="J1112" s="174"/>
      <c r="K1112" s="174"/>
      <c r="L1112" s="172"/>
      <c r="M1112" s="181"/>
      <c r="N1112" s="174"/>
      <c r="O1112" s="172"/>
      <c r="P1112" s="181"/>
      <c r="Q1112" s="642"/>
      <c r="R1112" s="643"/>
      <c r="S1112" s="644"/>
      <c r="T1112" s="174"/>
      <c r="U1112" s="172"/>
      <c r="V1112" s="181"/>
      <c r="W1112" s="174"/>
      <c r="X1112" s="172"/>
      <c r="Y1112" s="181"/>
      <c r="Z1112" s="174"/>
      <c r="AA1112" s="172"/>
      <c r="AB1112" s="178"/>
    </row>
    <row r="1113" spans="1:28" ht="15" customHeight="1" x14ac:dyDescent="0.2">
      <c r="A1113" s="172"/>
      <c r="B1113" s="172"/>
      <c r="C1113" s="172"/>
      <c r="D1113" s="172"/>
      <c r="E1113" s="172"/>
      <c r="F1113" s="181"/>
      <c r="G1113" s="172"/>
      <c r="H1113" s="172"/>
      <c r="I1113" s="174"/>
      <c r="J1113" s="174"/>
      <c r="K1113" s="174"/>
      <c r="L1113" s="172"/>
      <c r="M1113" s="181"/>
      <c r="N1113" s="174"/>
      <c r="O1113" s="172"/>
      <c r="P1113" s="181"/>
      <c r="Q1113" s="642"/>
      <c r="R1113" s="643"/>
      <c r="S1113" s="644"/>
      <c r="T1113" s="174"/>
      <c r="U1113" s="172"/>
      <c r="V1113" s="181"/>
      <c r="W1113" s="174"/>
      <c r="X1113" s="172"/>
      <c r="Y1113" s="181"/>
      <c r="Z1113" s="174"/>
      <c r="AA1113" s="172"/>
      <c r="AB1113" s="178"/>
    </row>
    <row r="1114" spans="1:28" ht="15" customHeight="1" x14ac:dyDescent="0.2">
      <c r="A1114" s="172"/>
      <c r="B1114" s="172"/>
      <c r="C1114" s="172"/>
      <c r="D1114" s="172"/>
      <c r="E1114" s="172"/>
      <c r="F1114" s="181"/>
      <c r="G1114" s="172"/>
      <c r="H1114" s="172"/>
      <c r="I1114" s="174"/>
      <c r="J1114" s="174"/>
      <c r="K1114" s="174"/>
      <c r="L1114" s="172"/>
      <c r="M1114" s="181"/>
      <c r="N1114" s="174"/>
      <c r="O1114" s="172"/>
      <c r="P1114" s="181"/>
      <c r="Q1114" s="642"/>
      <c r="R1114" s="643"/>
      <c r="S1114" s="644"/>
      <c r="T1114" s="174"/>
      <c r="U1114" s="172"/>
      <c r="V1114" s="181"/>
      <c r="W1114" s="174"/>
      <c r="X1114" s="172"/>
      <c r="Y1114" s="181"/>
      <c r="Z1114" s="174"/>
      <c r="AA1114" s="172"/>
      <c r="AB1114" s="178"/>
    </row>
    <row r="1115" spans="1:28" ht="15" customHeight="1" x14ac:dyDescent="0.2">
      <c r="A1115" s="172"/>
      <c r="B1115" s="172"/>
      <c r="C1115" s="172"/>
      <c r="D1115" s="172"/>
      <c r="E1115" s="172"/>
      <c r="F1115" s="181"/>
      <c r="G1115" s="172"/>
      <c r="H1115" s="172"/>
      <c r="I1115" s="174"/>
      <c r="J1115" s="174"/>
      <c r="K1115" s="174"/>
      <c r="L1115" s="172"/>
      <c r="M1115" s="181"/>
      <c r="N1115" s="174"/>
      <c r="O1115" s="172"/>
      <c r="P1115" s="181"/>
      <c r="Q1115" s="642"/>
      <c r="R1115" s="643"/>
      <c r="S1115" s="644"/>
      <c r="T1115" s="174"/>
      <c r="U1115" s="172"/>
      <c r="V1115" s="181"/>
      <c r="W1115" s="174"/>
      <c r="X1115" s="172"/>
      <c r="Y1115" s="181"/>
      <c r="Z1115" s="174"/>
      <c r="AA1115" s="172"/>
      <c r="AB1115" s="178"/>
    </row>
    <row r="1116" spans="1:28" ht="15" customHeight="1" x14ac:dyDescent="0.2">
      <c r="A1116" s="172"/>
      <c r="B1116" s="172"/>
      <c r="C1116" s="172"/>
      <c r="D1116" s="172"/>
      <c r="E1116" s="172"/>
      <c r="F1116" s="181"/>
      <c r="G1116" s="172"/>
      <c r="H1116" s="172"/>
      <c r="I1116" s="174"/>
      <c r="J1116" s="174"/>
      <c r="K1116" s="174"/>
      <c r="L1116" s="172"/>
      <c r="M1116" s="181"/>
      <c r="N1116" s="174"/>
      <c r="O1116" s="172"/>
      <c r="P1116" s="181"/>
      <c r="Q1116" s="642"/>
      <c r="R1116" s="643"/>
      <c r="S1116" s="644"/>
      <c r="T1116" s="174"/>
      <c r="U1116" s="172"/>
      <c r="V1116" s="181"/>
      <c r="W1116" s="174"/>
      <c r="X1116" s="172"/>
      <c r="Y1116" s="181"/>
      <c r="Z1116" s="174"/>
      <c r="AA1116" s="172"/>
      <c r="AB1116" s="178"/>
    </row>
    <row r="1117" spans="1:28" ht="15" customHeight="1" x14ac:dyDescent="0.2">
      <c r="A1117" s="172"/>
      <c r="B1117" s="172"/>
      <c r="C1117" s="172"/>
      <c r="D1117" s="172"/>
      <c r="E1117" s="172"/>
      <c r="F1117" s="181"/>
      <c r="G1117" s="172"/>
      <c r="H1117" s="172"/>
      <c r="I1117" s="174"/>
      <c r="J1117" s="174"/>
      <c r="K1117" s="174"/>
      <c r="L1117" s="172"/>
      <c r="M1117" s="181"/>
      <c r="N1117" s="174"/>
      <c r="O1117" s="172"/>
      <c r="P1117" s="181"/>
      <c r="Q1117" s="642"/>
      <c r="R1117" s="643"/>
      <c r="S1117" s="644"/>
      <c r="T1117" s="174"/>
      <c r="U1117" s="172"/>
      <c r="V1117" s="181"/>
      <c r="W1117" s="174"/>
      <c r="X1117" s="172"/>
      <c r="Y1117" s="181"/>
      <c r="Z1117" s="174"/>
      <c r="AA1117" s="172"/>
      <c r="AB1117" s="178"/>
    </row>
    <row r="1118" spans="1:28" ht="15" customHeight="1" x14ac:dyDescent="0.2">
      <c r="A1118" s="172"/>
      <c r="B1118" s="172"/>
      <c r="C1118" s="172"/>
      <c r="D1118" s="172"/>
      <c r="E1118" s="172"/>
      <c r="F1118" s="181"/>
      <c r="G1118" s="172"/>
      <c r="H1118" s="172"/>
      <c r="I1118" s="174"/>
      <c r="J1118" s="174"/>
      <c r="K1118" s="174"/>
      <c r="L1118" s="172"/>
      <c r="M1118" s="181"/>
      <c r="N1118" s="174"/>
      <c r="O1118" s="172"/>
      <c r="P1118" s="181"/>
      <c r="Q1118" s="642"/>
      <c r="R1118" s="643"/>
      <c r="S1118" s="644"/>
      <c r="T1118" s="174"/>
      <c r="U1118" s="172"/>
      <c r="V1118" s="181"/>
      <c r="W1118" s="174"/>
      <c r="X1118" s="172"/>
      <c r="Y1118" s="181"/>
      <c r="Z1118" s="174"/>
      <c r="AA1118" s="172"/>
      <c r="AB1118" s="178"/>
    </row>
    <row r="1119" spans="1:28" ht="15" customHeight="1" x14ac:dyDescent="0.2">
      <c r="A1119" s="172"/>
      <c r="B1119" s="172"/>
      <c r="C1119" s="172"/>
      <c r="D1119" s="172"/>
      <c r="E1119" s="172"/>
      <c r="F1119" s="181"/>
      <c r="G1119" s="172"/>
      <c r="H1119" s="172"/>
      <c r="I1119" s="174"/>
      <c r="J1119" s="174"/>
      <c r="K1119" s="174"/>
      <c r="L1119" s="172"/>
      <c r="M1119" s="181"/>
      <c r="N1119" s="174"/>
      <c r="O1119" s="172"/>
      <c r="P1119" s="181"/>
      <c r="Q1119" s="642"/>
      <c r="R1119" s="643"/>
      <c r="S1119" s="644"/>
      <c r="T1119" s="174"/>
      <c r="U1119" s="172"/>
      <c r="V1119" s="181"/>
      <c r="W1119" s="174"/>
      <c r="X1119" s="172"/>
      <c r="Y1119" s="181"/>
      <c r="Z1119" s="174"/>
      <c r="AA1119" s="172"/>
      <c r="AB1119" s="178"/>
    </row>
    <row r="1120" spans="1:28" ht="15" customHeight="1" x14ac:dyDescent="0.2">
      <c r="A1120" s="172"/>
      <c r="B1120" s="172"/>
      <c r="C1120" s="172"/>
      <c r="D1120" s="172"/>
      <c r="E1120" s="172"/>
      <c r="F1120" s="181"/>
      <c r="G1120" s="172"/>
      <c r="H1120" s="172"/>
      <c r="I1120" s="174"/>
      <c r="J1120" s="174"/>
      <c r="K1120" s="174"/>
      <c r="L1120" s="172"/>
      <c r="M1120" s="181"/>
      <c r="N1120" s="174"/>
      <c r="O1120" s="172"/>
      <c r="P1120" s="181"/>
      <c r="Q1120" s="642"/>
      <c r="R1120" s="643"/>
      <c r="S1120" s="644"/>
      <c r="T1120" s="174"/>
      <c r="U1120" s="172"/>
      <c r="V1120" s="181"/>
      <c r="W1120" s="174"/>
      <c r="X1120" s="172"/>
      <c r="Y1120" s="181"/>
      <c r="Z1120" s="174"/>
      <c r="AA1120" s="172"/>
      <c r="AB1120" s="178"/>
    </row>
    <row r="1121" spans="1:28" ht="15" customHeight="1" x14ac:dyDescent="0.2">
      <c r="A1121" s="172"/>
      <c r="B1121" s="172"/>
      <c r="C1121" s="172"/>
      <c r="D1121" s="172"/>
      <c r="E1121" s="172"/>
      <c r="F1121" s="181"/>
      <c r="G1121" s="172"/>
      <c r="H1121" s="172"/>
      <c r="I1121" s="174"/>
      <c r="J1121" s="174"/>
      <c r="K1121" s="174"/>
      <c r="L1121" s="172"/>
      <c r="M1121" s="181"/>
      <c r="N1121" s="174"/>
      <c r="O1121" s="172"/>
      <c r="P1121" s="181"/>
      <c r="Q1121" s="642"/>
      <c r="R1121" s="643"/>
      <c r="S1121" s="644"/>
      <c r="T1121" s="174"/>
      <c r="U1121" s="172"/>
      <c r="V1121" s="181"/>
      <c r="W1121" s="174"/>
      <c r="X1121" s="172"/>
      <c r="Y1121" s="181"/>
      <c r="Z1121" s="174"/>
      <c r="AA1121" s="172"/>
      <c r="AB1121" s="178"/>
    </row>
    <row r="1122" spans="1:28" ht="15" customHeight="1" x14ac:dyDescent="0.2">
      <c r="A1122" s="172"/>
      <c r="B1122" s="172"/>
      <c r="C1122" s="172"/>
      <c r="D1122" s="172"/>
      <c r="E1122" s="172"/>
      <c r="F1122" s="181"/>
      <c r="G1122" s="172"/>
      <c r="H1122" s="172"/>
      <c r="I1122" s="174"/>
      <c r="J1122" s="174"/>
      <c r="K1122" s="174"/>
      <c r="L1122" s="172"/>
      <c r="M1122" s="181"/>
      <c r="N1122" s="174"/>
      <c r="O1122" s="172"/>
      <c r="P1122" s="181"/>
      <c r="Q1122" s="642"/>
      <c r="R1122" s="643"/>
      <c r="S1122" s="644"/>
      <c r="T1122" s="174"/>
      <c r="U1122" s="172"/>
      <c r="V1122" s="181"/>
      <c r="W1122" s="174"/>
      <c r="X1122" s="172"/>
      <c r="Y1122" s="181"/>
      <c r="Z1122" s="174"/>
      <c r="AA1122" s="172"/>
      <c r="AB1122" s="178"/>
    </row>
    <row r="1123" spans="1:28" ht="15" customHeight="1" x14ac:dyDescent="0.2">
      <c r="A1123" s="172"/>
      <c r="B1123" s="172"/>
      <c r="C1123" s="172"/>
      <c r="D1123" s="172"/>
      <c r="E1123" s="172"/>
      <c r="F1123" s="181"/>
      <c r="G1123" s="172"/>
      <c r="H1123" s="172"/>
      <c r="I1123" s="174"/>
      <c r="J1123" s="174"/>
      <c r="K1123" s="174"/>
      <c r="L1123" s="172"/>
      <c r="M1123" s="181"/>
      <c r="N1123" s="174"/>
      <c r="O1123" s="172"/>
      <c r="P1123" s="181"/>
      <c r="Q1123" s="642"/>
      <c r="R1123" s="643"/>
      <c r="S1123" s="644"/>
      <c r="T1123" s="174"/>
      <c r="U1123" s="172"/>
      <c r="V1123" s="181"/>
      <c r="W1123" s="174"/>
      <c r="X1123" s="172"/>
      <c r="Y1123" s="181"/>
      <c r="Z1123" s="174"/>
      <c r="AA1123" s="172"/>
      <c r="AB1123" s="178"/>
    </row>
    <row r="1124" spans="1:28" ht="15" customHeight="1" x14ac:dyDescent="0.2">
      <c r="A1124" s="172"/>
      <c r="B1124" s="172"/>
      <c r="C1124" s="172"/>
      <c r="D1124" s="172"/>
      <c r="E1124" s="172"/>
      <c r="F1124" s="181"/>
      <c r="G1124" s="172"/>
      <c r="H1124" s="172"/>
      <c r="I1124" s="174"/>
      <c r="J1124" s="174"/>
      <c r="K1124" s="174"/>
      <c r="L1124" s="172"/>
      <c r="M1124" s="181"/>
      <c r="N1124" s="174"/>
      <c r="O1124" s="172"/>
      <c r="P1124" s="181"/>
      <c r="Q1124" s="642"/>
      <c r="R1124" s="643"/>
      <c r="S1124" s="644"/>
      <c r="T1124" s="174"/>
      <c r="U1124" s="172"/>
      <c r="V1124" s="181"/>
      <c r="W1124" s="174"/>
      <c r="X1124" s="172"/>
      <c r="Y1124" s="181"/>
      <c r="Z1124" s="174"/>
      <c r="AA1124" s="172"/>
      <c r="AB1124" s="178"/>
    </row>
    <row r="1125" spans="1:28" ht="15" customHeight="1" x14ac:dyDescent="0.2">
      <c r="A1125" s="172"/>
      <c r="B1125" s="172"/>
      <c r="C1125" s="172"/>
      <c r="D1125" s="172"/>
      <c r="E1125" s="172"/>
      <c r="F1125" s="181"/>
      <c r="G1125" s="172"/>
      <c r="H1125" s="172"/>
      <c r="I1125" s="174"/>
      <c r="J1125" s="174"/>
      <c r="K1125" s="174"/>
      <c r="L1125" s="172"/>
      <c r="M1125" s="181"/>
      <c r="N1125" s="174"/>
      <c r="O1125" s="172"/>
      <c r="P1125" s="181"/>
      <c r="Q1125" s="642"/>
      <c r="R1125" s="643"/>
      <c r="S1125" s="644"/>
      <c r="T1125" s="174"/>
      <c r="U1125" s="172"/>
      <c r="V1125" s="181"/>
      <c r="W1125" s="174"/>
      <c r="X1125" s="172"/>
      <c r="Y1125" s="181"/>
      <c r="Z1125" s="174"/>
      <c r="AA1125" s="172"/>
      <c r="AB1125" s="178"/>
    </row>
    <row r="1126" spans="1:28" ht="15" customHeight="1" x14ac:dyDescent="0.2">
      <c r="A1126" s="172"/>
      <c r="B1126" s="172"/>
      <c r="C1126" s="172"/>
      <c r="D1126" s="172"/>
      <c r="E1126" s="172"/>
      <c r="F1126" s="181"/>
      <c r="G1126" s="172"/>
      <c r="H1126" s="172"/>
      <c r="I1126" s="174"/>
      <c r="J1126" s="174"/>
      <c r="K1126" s="174"/>
      <c r="L1126" s="172"/>
      <c r="M1126" s="181"/>
      <c r="N1126" s="174"/>
      <c r="O1126" s="172"/>
      <c r="P1126" s="181"/>
      <c r="Q1126" s="642"/>
      <c r="R1126" s="643"/>
      <c r="S1126" s="644"/>
      <c r="T1126" s="174"/>
      <c r="U1126" s="172"/>
      <c r="V1126" s="181"/>
      <c r="W1126" s="174"/>
      <c r="X1126" s="172"/>
      <c r="Y1126" s="181"/>
      <c r="Z1126" s="174"/>
      <c r="AA1126" s="172"/>
      <c r="AB1126" s="178"/>
    </row>
    <row r="1127" spans="1:28" ht="15" customHeight="1" x14ac:dyDescent="0.2">
      <c r="A1127" s="172"/>
      <c r="B1127" s="172"/>
      <c r="C1127" s="172"/>
      <c r="D1127" s="172"/>
      <c r="E1127" s="172"/>
      <c r="F1127" s="181"/>
      <c r="G1127" s="172"/>
      <c r="H1127" s="172"/>
      <c r="I1127" s="174"/>
      <c r="J1127" s="174"/>
      <c r="K1127" s="174"/>
      <c r="L1127" s="172"/>
      <c r="M1127" s="181"/>
      <c r="N1127" s="174"/>
      <c r="O1127" s="172"/>
      <c r="P1127" s="181"/>
      <c r="Q1127" s="642"/>
      <c r="R1127" s="643"/>
      <c r="S1127" s="644"/>
      <c r="T1127" s="174"/>
      <c r="U1127" s="172"/>
      <c r="V1127" s="181"/>
      <c r="W1127" s="174"/>
      <c r="X1127" s="172"/>
      <c r="Y1127" s="181"/>
      <c r="Z1127" s="174"/>
      <c r="AA1127" s="172"/>
      <c r="AB1127" s="178"/>
    </row>
    <row r="1128" spans="1:28" ht="15" customHeight="1" x14ac:dyDescent="0.2">
      <c r="A1128" s="172"/>
      <c r="B1128" s="172"/>
      <c r="C1128" s="172"/>
      <c r="D1128" s="172"/>
      <c r="E1128" s="172"/>
      <c r="F1128" s="181"/>
      <c r="G1128" s="172"/>
      <c r="H1128" s="172"/>
      <c r="I1128" s="174"/>
      <c r="J1128" s="174"/>
      <c r="K1128" s="174"/>
      <c r="L1128" s="172"/>
      <c r="M1128" s="181"/>
      <c r="N1128" s="174"/>
      <c r="O1128" s="172"/>
      <c r="P1128" s="181"/>
      <c r="Q1128" s="642"/>
      <c r="R1128" s="643"/>
      <c r="S1128" s="644"/>
      <c r="T1128" s="174"/>
      <c r="U1128" s="172"/>
      <c r="V1128" s="181"/>
      <c r="W1128" s="174"/>
      <c r="X1128" s="172"/>
      <c r="Y1128" s="181"/>
      <c r="Z1128" s="174"/>
      <c r="AA1128" s="172"/>
      <c r="AB1128" s="178"/>
    </row>
    <row r="1129" spans="1:28" ht="15" customHeight="1" x14ac:dyDescent="0.2">
      <c r="A1129" s="172"/>
      <c r="B1129" s="172"/>
      <c r="C1129" s="172"/>
      <c r="D1129" s="172"/>
      <c r="E1129" s="172"/>
      <c r="F1129" s="181"/>
      <c r="G1129" s="172"/>
      <c r="H1129" s="172"/>
      <c r="I1129" s="174"/>
      <c r="J1129" s="174"/>
      <c r="K1129" s="174"/>
      <c r="L1129" s="172"/>
      <c r="M1129" s="181"/>
      <c r="N1129" s="174"/>
      <c r="O1129" s="172"/>
      <c r="P1129" s="181"/>
      <c r="Q1129" s="642"/>
      <c r="R1129" s="643"/>
      <c r="S1129" s="644"/>
      <c r="T1129" s="174"/>
      <c r="U1129" s="172"/>
      <c r="V1129" s="181"/>
      <c r="W1129" s="174"/>
      <c r="X1129" s="172"/>
      <c r="Y1129" s="181"/>
      <c r="Z1129" s="174"/>
      <c r="AA1129" s="172"/>
      <c r="AB1129" s="178"/>
    </row>
    <row r="1130" spans="1:28" ht="15" customHeight="1" x14ac:dyDescent="0.2">
      <c r="A1130" s="172"/>
      <c r="B1130" s="172"/>
      <c r="C1130" s="172"/>
      <c r="D1130" s="172"/>
      <c r="E1130" s="172"/>
      <c r="F1130" s="181"/>
      <c r="G1130" s="172"/>
      <c r="H1130" s="172"/>
      <c r="I1130" s="174"/>
      <c r="J1130" s="174"/>
      <c r="K1130" s="174"/>
      <c r="L1130" s="172"/>
      <c r="M1130" s="181"/>
      <c r="N1130" s="174"/>
      <c r="O1130" s="172"/>
      <c r="P1130" s="181"/>
      <c r="Q1130" s="642"/>
      <c r="R1130" s="643"/>
      <c r="S1130" s="644"/>
      <c r="T1130" s="174"/>
      <c r="U1130" s="172"/>
      <c r="V1130" s="181"/>
      <c r="W1130" s="174"/>
      <c r="X1130" s="172"/>
      <c r="Y1130" s="181"/>
      <c r="Z1130" s="174"/>
      <c r="AA1130" s="172"/>
      <c r="AB1130" s="178"/>
    </row>
    <row r="1131" spans="1:28" ht="15" customHeight="1" x14ac:dyDescent="0.2">
      <c r="A1131" s="172"/>
      <c r="B1131" s="172"/>
      <c r="C1131" s="172"/>
      <c r="D1131" s="172"/>
      <c r="E1131" s="172"/>
      <c r="F1131" s="181"/>
      <c r="G1131" s="172"/>
      <c r="H1131" s="172"/>
      <c r="I1131" s="174"/>
      <c r="J1131" s="174"/>
      <c r="K1131" s="174"/>
      <c r="L1131" s="172"/>
      <c r="M1131" s="181"/>
      <c r="N1131" s="174"/>
      <c r="O1131" s="172"/>
      <c r="P1131" s="181"/>
      <c r="Q1131" s="642"/>
      <c r="R1131" s="643"/>
      <c r="S1131" s="644"/>
      <c r="T1131" s="174"/>
      <c r="U1131" s="172"/>
      <c r="V1131" s="181"/>
      <c r="W1131" s="174"/>
      <c r="X1131" s="172"/>
      <c r="Y1131" s="181"/>
      <c r="Z1131" s="174"/>
      <c r="AA1131" s="172"/>
      <c r="AB1131" s="178"/>
    </row>
    <row r="1132" spans="1:28" ht="15" customHeight="1" x14ac:dyDescent="0.2">
      <c r="A1132" s="172"/>
      <c r="B1132" s="172"/>
      <c r="C1132" s="172"/>
      <c r="D1132" s="172"/>
      <c r="E1132" s="172"/>
      <c r="F1132" s="181"/>
      <c r="G1132" s="172"/>
      <c r="H1132" s="172"/>
      <c r="I1132" s="174"/>
      <c r="J1132" s="174"/>
      <c r="K1132" s="174"/>
      <c r="L1132" s="172"/>
      <c r="M1132" s="181"/>
      <c r="N1132" s="174"/>
      <c r="O1132" s="172"/>
      <c r="P1132" s="181"/>
      <c r="Q1132" s="642"/>
      <c r="R1132" s="643"/>
      <c r="S1132" s="644"/>
      <c r="T1132" s="174"/>
      <c r="U1132" s="172"/>
      <c r="V1132" s="181"/>
      <c r="W1132" s="174"/>
      <c r="X1132" s="172"/>
      <c r="Y1132" s="181"/>
      <c r="Z1132" s="174"/>
      <c r="AA1132" s="172"/>
      <c r="AB1132" s="178"/>
    </row>
    <row r="1133" spans="1:28" ht="15" customHeight="1" x14ac:dyDescent="0.2">
      <c r="A1133" s="172"/>
      <c r="B1133" s="172"/>
      <c r="C1133" s="172"/>
      <c r="D1133" s="172"/>
      <c r="E1133" s="172"/>
      <c r="F1133" s="181"/>
      <c r="G1133" s="172"/>
      <c r="H1133" s="172"/>
      <c r="I1133" s="174"/>
      <c r="J1133" s="174"/>
      <c r="K1133" s="174"/>
      <c r="L1133" s="172"/>
      <c r="M1133" s="181"/>
      <c r="N1133" s="174"/>
      <c r="O1133" s="172"/>
      <c r="P1133" s="181"/>
      <c r="Q1133" s="642"/>
      <c r="R1133" s="643"/>
      <c r="S1133" s="644"/>
      <c r="T1133" s="174"/>
      <c r="U1133" s="172"/>
      <c r="V1133" s="181"/>
      <c r="W1133" s="174"/>
      <c r="X1133" s="172"/>
      <c r="Y1133" s="181"/>
      <c r="Z1133" s="174"/>
      <c r="AA1133" s="172"/>
      <c r="AB1133" s="178"/>
    </row>
    <row r="1134" spans="1:28" ht="15" customHeight="1" x14ac:dyDescent="0.2">
      <c r="A1134" s="172"/>
      <c r="B1134" s="172"/>
      <c r="C1134" s="172"/>
      <c r="D1134" s="172"/>
      <c r="E1134" s="172"/>
      <c r="F1134" s="181"/>
      <c r="G1134" s="172"/>
      <c r="H1134" s="172"/>
      <c r="I1134" s="174"/>
      <c r="J1134" s="174"/>
      <c r="K1134" s="174"/>
      <c r="L1134" s="172"/>
      <c r="M1134" s="181"/>
      <c r="N1134" s="174"/>
      <c r="O1134" s="172"/>
      <c r="P1134" s="181"/>
      <c r="Q1134" s="642"/>
      <c r="R1134" s="643"/>
      <c r="S1134" s="644"/>
      <c r="T1134" s="174"/>
      <c r="U1134" s="172"/>
      <c r="V1134" s="181"/>
      <c r="W1134" s="174"/>
      <c r="X1134" s="172"/>
      <c r="Y1134" s="181"/>
      <c r="Z1134" s="174"/>
      <c r="AA1134" s="172"/>
      <c r="AB1134" s="178"/>
    </row>
    <row r="1135" spans="1:28" ht="15" customHeight="1" x14ac:dyDescent="0.2">
      <c r="A1135" s="172"/>
      <c r="B1135" s="172"/>
      <c r="C1135" s="172"/>
      <c r="D1135" s="172"/>
      <c r="E1135" s="172"/>
      <c r="F1135" s="181"/>
      <c r="G1135" s="172"/>
      <c r="H1135" s="172"/>
      <c r="I1135" s="174"/>
      <c r="J1135" s="174"/>
      <c r="K1135" s="174"/>
      <c r="L1135" s="172"/>
      <c r="M1135" s="181"/>
      <c r="N1135" s="174"/>
      <c r="O1135" s="172"/>
      <c r="P1135" s="181"/>
      <c r="Q1135" s="642"/>
      <c r="R1135" s="643"/>
      <c r="S1135" s="644"/>
      <c r="T1135" s="174"/>
      <c r="U1135" s="172"/>
      <c r="V1135" s="181"/>
      <c r="W1135" s="174"/>
      <c r="X1135" s="172"/>
      <c r="Y1135" s="181"/>
      <c r="Z1135" s="174"/>
      <c r="AA1135" s="172"/>
      <c r="AB1135" s="178"/>
    </row>
    <row r="1136" spans="1:28" ht="15" customHeight="1" x14ac:dyDescent="0.2">
      <c r="A1136" s="172"/>
      <c r="B1136" s="172"/>
      <c r="C1136" s="172"/>
      <c r="D1136" s="172"/>
      <c r="E1136" s="172"/>
      <c r="F1136" s="181"/>
      <c r="G1136" s="172"/>
      <c r="H1136" s="172"/>
      <c r="I1136" s="174"/>
      <c r="J1136" s="174"/>
      <c r="K1136" s="174"/>
      <c r="L1136" s="172"/>
      <c r="M1136" s="181"/>
      <c r="N1136" s="174"/>
      <c r="O1136" s="172"/>
      <c r="P1136" s="181"/>
      <c r="Q1136" s="642"/>
      <c r="R1136" s="643"/>
      <c r="S1136" s="644"/>
      <c r="T1136" s="174"/>
      <c r="U1136" s="172"/>
      <c r="V1136" s="181"/>
      <c r="W1136" s="174"/>
      <c r="X1136" s="172"/>
      <c r="Y1136" s="181"/>
      <c r="Z1136" s="174"/>
      <c r="AA1136" s="172"/>
      <c r="AB1136" s="178"/>
    </row>
    <row r="1137" spans="1:28" ht="15" customHeight="1" x14ac:dyDescent="0.2">
      <c r="A1137" s="172"/>
      <c r="B1137" s="172"/>
      <c r="C1137" s="172"/>
      <c r="D1137" s="172"/>
      <c r="E1137" s="172"/>
      <c r="F1137" s="181"/>
      <c r="G1137" s="172"/>
      <c r="H1137" s="172"/>
      <c r="I1137" s="174"/>
      <c r="J1137" s="174"/>
      <c r="K1137" s="174"/>
      <c r="L1137" s="172"/>
      <c r="M1137" s="181"/>
      <c r="N1137" s="174"/>
      <c r="O1137" s="172"/>
      <c r="P1137" s="181"/>
      <c r="Q1137" s="642"/>
      <c r="R1137" s="643"/>
      <c r="S1137" s="644"/>
      <c r="T1137" s="174"/>
      <c r="U1137" s="172"/>
      <c r="V1137" s="181"/>
      <c r="W1137" s="174"/>
      <c r="X1137" s="172"/>
      <c r="Y1137" s="181"/>
      <c r="Z1137" s="174"/>
      <c r="AA1137" s="172"/>
      <c r="AB1137" s="178"/>
    </row>
    <row r="1138" spans="1:28" ht="15" customHeight="1" x14ac:dyDescent="0.2">
      <c r="A1138" s="172"/>
      <c r="B1138" s="172"/>
      <c r="C1138" s="172"/>
      <c r="D1138" s="172"/>
      <c r="E1138" s="172"/>
      <c r="F1138" s="181"/>
      <c r="G1138" s="172"/>
      <c r="H1138" s="172"/>
      <c r="I1138" s="174"/>
      <c r="J1138" s="174"/>
      <c r="K1138" s="174"/>
      <c r="L1138" s="172"/>
      <c r="M1138" s="181"/>
      <c r="N1138" s="174"/>
      <c r="O1138" s="172"/>
      <c r="P1138" s="181"/>
      <c r="Q1138" s="642"/>
      <c r="R1138" s="643"/>
      <c r="S1138" s="644"/>
      <c r="T1138" s="174"/>
      <c r="U1138" s="172"/>
      <c r="V1138" s="181"/>
      <c r="W1138" s="174"/>
      <c r="X1138" s="172"/>
      <c r="Y1138" s="181"/>
      <c r="Z1138" s="174"/>
      <c r="AA1138" s="172"/>
      <c r="AB1138" s="178"/>
    </row>
    <row r="1139" spans="1:28" ht="15" customHeight="1" x14ac:dyDescent="0.2">
      <c r="A1139" s="172"/>
      <c r="B1139" s="172"/>
      <c r="C1139" s="172"/>
      <c r="D1139" s="172"/>
      <c r="E1139" s="172"/>
      <c r="F1139" s="181"/>
      <c r="G1139" s="172"/>
      <c r="H1139" s="172"/>
      <c r="I1139" s="174"/>
      <c r="J1139" s="174"/>
      <c r="K1139" s="174"/>
      <c r="L1139" s="172"/>
      <c r="M1139" s="181"/>
      <c r="N1139" s="174"/>
      <c r="O1139" s="172"/>
      <c r="P1139" s="181"/>
      <c r="Q1139" s="642"/>
      <c r="R1139" s="643"/>
      <c r="S1139" s="644"/>
      <c r="T1139" s="174"/>
      <c r="U1139" s="172"/>
      <c r="V1139" s="181"/>
      <c r="W1139" s="174"/>
      <c r="X1139" s="172"/>
      <c r="Y1139" s="181"/>
      <c r="Z1139" s="174"/>
      <c r="AA1139" s="172"/>
      <c r="AB1139" s="178"/>
    </row>
    <row r="1140" spans="1:28" ht="15" customHeight="1" x14ac:dyDescent="0.2">
      <c r="A1140" s="172"/>
      <c r="B1140" s="172"/>
      <c r="C1140" s="172"/>
      <c r="D1140" s="172"/>
      <c r="E1140" s="172"/>
      <c r="F1140" s="181"/>
      <c r="G1140" s="172"/>
      <c r="H1140" s="172"/>
      <c r="I1140" s="174"/>
      <c r="J1140" s="174"/>
      <c r="K1140" s="174"/>
      <c r="L1140" s="172"/>
      <c r="M1140" s="181"/>
      <c r="N1140" s="174"/>
      <c r="O1140" s="172"/>
      <c r="P1140" s="181"/>
      <c r="Q1140" s="642"/>
      <c r="R1140" s="643"/>
      <c r="S1140" s="644"/>
      <c r="T1140" s="174"/>
      <c r="U1140" s="172"/>
      <c r="V1140" s="181"/>
      <c r="W1140" s="174"/>
      <c r="X1140" s="172"/>
      <c r="Y1140" s="181"/>
      <c r="Z1140" s="174"/>
      <c r="AA1140" s="172"/>
      <c r="AB1140" s="178"/>
    </row>
    <row r="1141" spans="1:28" ht="15" customHeight="1" x14ac:dyDescent="0.2">
      <c r="A1141" s="172"/>
      <c r="B1141" s="172"/>
      <c r="C1141" s="172"/>
      <c r="D1141" s="172"/>
      <c r="E1141" s="172"/>
      <c r="F1141" s="181"/>
      <c r="G1141" s="172"/>
      <c r="H1141" s="172"/>
      <c r="I1141" s="174"/>
      <c r="J1141" s="174"/>
      <c r="K1141" s="174"/>
      <c r="L1141" s="172"/>
      <c r="M1141" s="181"/>
      <c r="N1141" s="174"/>
      <c r="O1141" s="172"/>
      <c r="P1141" s="181"/>
      <c r="Q1141" s="642"/>
      <c r="R1141" s="643"/>
      <c r="S1141" s="644"/>
      <c r="T1141" s="174"/>
      <c r="U1141" s="172"/>
      <c r="V1141" s="181"/>
      <c r="W1141" s="174"/>
      <c r="X1141" s="172"/>
      <c r="Y1141" s="181"/>
      <c r="Z1141" s="174"/>
      <c r="AA1141" s="172"/>
      <c r="AB1141" s="178"/>
    </row>
    <row r="1142" spans="1:28" ht="15" customHeight="1" x14ac:dyDescent="0.2">
      <c r="A1142" s="172"/>
      <c r="B1142" s="172"/>
      <c r="C1142" s="172"/>
      <c r="D1142" s="172"/>
      <c r="E1142" s="172"/>
      <c r="F1142" s="181"/>
      <c r="G1142" s="172"/>
      <c r="H1142" s="172"/>
      <c r="I1142" s="174"/>
      <c r="J1142" s="174"/>
      <c r="K1142" s="174"/>
      <c r="L1142" s="172"/>
      <c r="M1142" s="181"/>
      <c r="N1142" s="174"/>
      <c r="O1142" s="172"/>
      <c r="P1142" s="181"/>
      <c r="Q1142" s="642"/>
      <c r="R1142" s="643"/>
      <c r="S1142" s="644"/>
      <c r="T1142" s="174"/>
      <c r="U1142" s="172"/>
      <c r="V1142" s="181"/>
      <c r="W1142" s="174"/>
      <c r="X1142" s="172"/>
      <c r="Y1142" s="181"/>
      <c r="Z1142" s="174"/>
      <c r="AA1142" s="172"/>
      <c r="AB1142" s="178"/>
    </row>
    <row r="1143" spans="1:28" ht="15" customHeight="1" x14ac:dyDescent="0.2">
      <c r="A1143" s="172"/>
      <c r="B1143" s="172"/>
      <c r="C1143" s="172"/>
      <c r="D1143" s="172"/>
      <c r="E1143" s="172"/>
      <c r="F1143" s="181"/>
      <c r="G1143" s="172"/>
      <c r="H1143" s="172"/>
      <c r="I1143" s="174"/>
      <c r="J1143" s="174"/>
      <c r="K1143" s="174"/>
      <c r="L1143" s="172"/>
      <c r="M1143" s="181"/>
      <c r="N1143" s="174"/>
      <c r="O1143" s="172"/>
      <c r="P1143" s="181"/>
      <c r="Q1143" s="642"/>
      <c r="R1143" s="643"/>
      <c r="S1143" s="644"/>
      <c r="T1143" s="174"/>
      <c r="U1143" s="172"/>
      <c r="V1143" s="181"/>
      <c r="W1143" s="174"/>
      <c r="X1143" s="172"/>
      <c r="Y1143" s="181"/>
      <c r="Z1143" s="174"/>
      <c r="AA1143" s="172"/>
      <c r="AB1143" s="178"/>
    </row>
    <row r="1144" spans="1:28" ht="15" customHeight="1" x14ac:dyDescent="0.2">
      <c r="A1144" s="172"/>
      <c r="B1144" s="172"/>
      <c r="C1144" s="172"/>
      <c r="D1144" s="172"/>
      <c r="E1144" s="172"/>
      <c r="F1144" s="181"/>
      <c r="G1144" s="172"/>
      <c r="H1144" s="172"/>
      <c r="I1144" s="174"/>
      <c r="J1144" s="174"/>
      <c r="K1144" s="174"/>
      <c r="L1144" s="172"/>
      <c r="M1144" s="181"/>
      <c r="N1144" s="174"/>
      <c r="O1144" s="172"/>
      <c r="P1144" s="181"/>
      <c r="Q1144" s="642"/>
      <c r="R1144" s="643"/>
      <c r="S1144" s="644"/>
      <c r="T1144" s="174"/>
      <c r="U1144" s="172"/>
      <c r="V1144" s="181"/>
      <c r="W1144" s="174"/>
      <c r="X1144" s="172"/>
      <c r="Y1144" s="181"/>
      <c r="Z1144" s="174"/>
      <c r="AA1144" s="172"/>
      <c r="AB1144" s="178"/>
    </row>
    <row r="1145" spans="1:28" ht="15" customHeight="1" x14ac:dyDescent="0.2">
      <c r="A1145" s="172"/>
      <c r="B1145" s="172"/>
      <c r="C1145" s="172"/>
      <c r="D1145" s="172"/>
      <c r="E1145" s="172"/>
      <c r="F1145" s="181"/>
      <c r="G1145" s="172"/>
      <c r="H1145" s="172"/>
      <c r="I1145" s="174"/>
      <c r="J1145" s="174"/>
      <c r="K1145" s="174"/>
      <c r="L1145" s="172"/>
      <c r="M1145" s="181"/>
      <c r="N1145" s="174"/>
      <c r="O1145" s="172"/>
      <c r="P1145" s="181"/>
      <c r="Q1145" s="642"/>
      <c r="R1145" s="643"/>
      <c r="S1145" s="644"/>
      <c r="T1145" s="174"/>
      <c r="U1145" s="172"/>
      <c r="V1145" s="181"/>
      <c r="W1145" s="174"/>
      <c r="X1145" s="172"/>
      <c r="Y1145" s="181"/>
      <c r="Z1145" s="174"/>
      <c r="AA1145" s="172"/>
      <c r="AB1145" s="178"/>
    </row>
    <row r="1146" spans="1:28" ht="15" customHeight="1" x14ac:dyDescent="0.2">
      <c r="A1146" s="172"/>
      <c r="B1146" s="172"/>
      <c r="C1146" s="172"/>
      <c r="D1146" s="172"/>
      <c r="E1146" s="172"/>
      <c r="F1146" s="181"/>
      <c r="G1146" s="172"/>
      <c r="H1146" s="172"/>
      <c r="I1146" s="174"/>
      <c r="J1146" s="174"/>
      <c r="K1146" s="174"/>
      <c r="L1146" s="172"/>
      <c r="M1146" s="181"/>
      <c r="N1146" s="174"/>
      <c r="O1146" s="172"/>
      <c r="P1146" s="181"/>
      <c r="Q1146" s="642"/>
      <c r="R1146" s="643"/>
      <c r="S1146" s="644"/>
      <c r="T1146" s="174"/>
      <c r="U1146" s="172"/>
      <c r="V1146" s="181"/>
      <c r="W1146" s="174"/>
      <c r="X1146" s="172"/>
      <c r="Y1146" s="181"/>
      <c r="Z1146" s="174"/>
      <c r="AA1146" s="172"/>
      <c r="AB1146" s="178"/>
    </row>
    <row r="1147" spans="1:28" ht="15" customHeight="1" x14ac:dyDescent="0.2">
      <c r="A1147" s="172"/>
      <c r="B1147" s="172"/>
      <c r="C1147" s="172"/>
      <c r="D1147" s="172"/>
      <c r="E1147" s="172"/>
      <c r="F1147" s="181"/>
      <c r="G1147" s="172"/>
      <c r="H1147" s="172"/>
      <c r="I1147" s="174"/>
      <c r="J1147" s="174"/>
      <c r="K1147" s="174"/>
      <c r="L1147" s="172"/>
      <c r="M1147" s="181"/>
      <c r="N1147" s="174"/>
      <c r="O1147" s="172"/>
      <c r="P1147" s="181"/>
      <c r="Q1147" s="642"/>
      <c r="R1147" s="643"/>
      <c r="S1147" s="644"/>
      <c r="T1147" s="174"/>
      <c r="U1147" s="172"/>
      <c r="V1147" s="181"/>
      <c r="W1147" s="174"/>
      <c r="X1147" s="172"/>
      <c r="Y1147" s="181"/>
      <c r="Z1147" s="174"/>
      <c r="AA1147" s="172"/>
      <c r="AB1147" s="178"/>
    </row>
    <row r="1148" spans="1:28" ht="15" customHeight="1" x14ac:dyDescent="0.2">
      <c r="A1148" s="172"/>
      <c r="B1148" s="172"/>
      <c r="C1148" s="172"/>
      <c r="D1148" s="172"/>
      <c r="E1148" s="172"/>
      <c r="F1148" s="181"/>
      <c r="G1148" s="172"/>
      <c r="H1148" s="172"/>
      <c r="I1148" s="174"/>
      <c r="J1148" s="174"/>
      <c r="K1148" s="174"/>
      <c r="L1148" s="172"/>
      <c r="M1148" s="181"/>
      <c r="N1148" s="174"/>
      <c r="O1148" s="172"/>
      <c r="P1148" s="181"/>
      <c r="Q1148" s="642"/>
      <c r="R1148" s="643"/>
      <c r="S1148" s="644"/>
      <c r="T1148" s="174"/>
      <c r="U1148" s="172"/>
      <c r="V1148" s="181"/>
      <c r="W1148" s="174"/>
      <c r="X1148" s="172"/>
      <c r="Y1148" s="181"/>
      <c r="Z1148" s="174"/>
      <c r="AA1148" s="172"/>
      <c r="AB1148" s="178"/>
    </row>
    <row r="1149" spans="1:28" ht="15" customHeight="1" x14ac:dyDescent="0.2">
      <c r="A1149" s="172"/>
      <c r="B1149" s="172"/>
      <c r="C1149" s="172"/>
      <c r="D1149" s="172"/>
      <c r="E1149" s="172"/>
      <c r="F1149" s="181"/>
      <c r="G1149" s="172"/>
      <c r="H1149" s="172"/>
      <c r="I1149" s="174"/>
      <c r="J1149" s="174"/>
      <c r="K1149" s="174"/>
      <c r="L1149" s="172"/>
      <c r="M1149" s="181"/>
      <c r="N1149" s="174"/>
      <c r="O1149" s="172"/>
      <c r="P1149" s="181"/>
      <c r="Q1149" s="642"/>
      <c r="R1149" s="643"/>
      <c r="S1149" s="644"/>
      <c r="T1149" s="174"/>
      <c r="U1149" s="172"/>
      <c r="V1149" s="181"/>
      <c r="W1149" s="174"/>
      <c r="X1149" s="172"/>
      <c r="Y1149" s="181"/>
      <c r="Z1149" s="174"/>
      <c r="AA1149" s="172"/>
      <c r="AB1149" s="178"/>
    </row>
    <row r="1150" spans="1:28" ht="15" customHeight="1" x14ac:dyDescent="0.2">
      <c r="A1150" s="172"/>
      <c r="B1150" s="172"/>
      <c r="C1150" s="172"/>
      <c r="D1150" s="172"/>
      <c r="E1150" s="172"/>
      <c r="F1150" s="181"/>
      <c r="G1150" s="172"/>
      <c r="H1150" s="172"/>
      <c r="I1150" s="174"/>
      <c r="J1150" s="174"/>
      <c r="K1150" s="174"/>
      <c r="L1150" s="172"/>
      <c r="M1150" s="181"/>
      <c r="N1150" s="174"/>
      <c r="O1150" s="172"/>
      <c r="P1150" s="181"/>
      <c r="Q1150" s="642"/>
      <c r="R1150" s="643"/>
      <c r="S1150" s="644"/>
      <c r="T1150" s="174"/>
      <c r="U1150" s="172"/>
      <c r="V1150" s="181"/>
      <c r="W1150" s="174"/>
      <c r="X1150" s="172"/>
      <c r="Y1150" s="181"/>
      <c r="Z1150" s="174"/>
      <c r="AA1150" s="172"/>
      <c r="AB1150" s="178"/>
    </row>
    <row r="1151" spans="1:28" ht="15" customHeight="1" x14ac:dyDescent="0.2">
      <c r="A1151" s="172"/>
      <c r="B1151" s="172"/>
      <c r="C1151" s="172"/>
      <c r="D1151" s="172"/>
      <c r="E1151" s="172"/>
      <c r="F1151" s="181"/>
      <c r="G1151" s="172"/>
      <c r="H1151" s="172"/>
      <c r="I1151" s="174"/>
      <c r="J1151" s="174"/>
      <c r="K1151" s="174"/>
      <c r="L1151" s="172"/>
      <c r="M1151" s="181"/>
      <c r="N1151" s="174"/>
      <c r="O1151" s="172"/>
      <c r="P1151" s="181"/>
      <c r="Q1151" s="642"/>
      <c r="R1151" s="643"/>
      <c r="S1151" s="644"/>
      <c r="T1151" s="174"/>
      <c r="U1151" s="172"/>
      <c r="V1151" s="181"/>
      <c r="W1151" s="174"/>
      <c r="X1151" s="172"/>
      <c r="Y1151" s="181"/>
      <c r="Z1151" s="174"/>
      <c r="AA1151" s="172"/>
      <c r="AB1151" s="178"/>
    </row>
    <row r="1152" spans="1:28" ht="15" customHeight="1" x14ac:dyDescent="0.2">
      <c r="A1152" s="172"/>
      <c r="B1152" s="172"/>
      <c r="C1152" s="172"/>
      <c r="D1152" s="172"/>
      <c r="E1152" s="172"/>
      <c r="F1152" s="181"/>
      <c r="G1152" s="172"/>
      <c r="H1152" s="172"/>
      <c r="I1152" s="174"/>
      <c r="J1152" s="174"/>
      <c r="K1152" s="174"/>
      <c r="L1152" s="172"/>
      <c r="M1152" s="181"/>
      <c r="N1152" s="174"/>
      <c r="O1152" s="172"/>
      <c r="P1152" s="181"/>
      <c r="Q1152" s="642"/>
      <c r="R1152" s="643"/>
      <c r="S1152" s="644"/>
      <c r="T1152" s="174"/>
      <c r="U1152" s="172"/>
      <c r="V1152" s="181"/>
      <c r="W1152" s="174"/>
      <c r="X1152" s="172"/>
      <c r="Y1152" s="181"/>
      <c r="Z1152" s="174"/>
      <c r="AA1152" s="172"/>
      <c r="AB1152" s="178"/>
    </row>
    <row r="1153" spans="1:28" ht="15" customHeight="1" x14ac:dyDescent="0.2">
      <c r="A1153" s="172"/>
      <c r="B1153" s="172"/>
      <c r="C1153" s="172"/>
      <c r="D1153" s="172"/>
      <c r="E1153" s="172"/>
      <c r="F1153" s="181"/>
      <c r="G1153" s="172"/>
      <c r="H1153" s="172"/>
      <c r="I1153" s="174"/>
      <c r="J1153" s="174"/>
      <c r="K1153" s="174"/>
      <c r="L1153" s="172"/>
      <c r="M1153" s="181"/>
      <c r="N1153" s="174"/>
      <c r="O1153" s="172"/>
      <c r="P1153" s="181"/>
      <c r="Q1153" s="642"/>
      <c r="R1153" s="643"/>
      <c r="S1153" s="644"/>
      <c r="T1153" s="174"/>
      <c r="U1153" s="172"/>
      <c r="V1153" s="181"/>
      <c r="W1153" s="174"/>
      <c r="X1153" s="172"/>
      <c r="Y1153" s="181"/>
      <c r="Z1153" s="174"/>
      <c r="AA1153" s="172"/>
      <c r="AB1153" s="178"/>
    </row>
    <row r="1154" spans="1:28" ht="15" customHeight="1" x14ac:dyDescent="0.2">
      <c r="A1154" s="172"/>
      <c r="B1154" s="172"/>
      <c r="C1154" s="172"/>
      <c r="D1154" s="172"/>
      <c r="E1154" s="172"/>
      <c r="F1154" s="181"/>
      <c r="G1154" s="172"/>
      <c r="H1154" s="172"/>
      <c r="I1154" s="174"/>
      <c r="J1154" s="174"/>
      <c r="K1154" s="174"/>
      <c r="L1154" s="172"/>
      <c r="M1154" s="181"/>
      <c r="N1154" s="174"/>
      <c r="O1154" s="172"/>
      <c r="P1154" s="181"/>
      <c r="Q1154" s="642"/>
      <c r="R1154" s="643"/>
      <c r="S1154" s="644"/>
      <c r="T1154" s="174"/>
      <c r="U1154" s="172"/>
      <c r="V1154" s="181"/>
      <c r="W1154" s="174"/>
      <c r="X1154" s="172"/>
      <c r="Y1154" s="181"/>
      <c r="Z1154" s="174"/>
      <c r="AA1154" s="172"/>
      <c r="AB1154" s="178"/>
    </row>
    <row r="1155" spans="1:28" ht="15" customHeight="1" x14ac:dyDescent="0.2">
      <c r="A1155" s="172"/>
      <c r="B1155" s="172"/>
      <c r="C1155" s="172"/>
      <c r="D1155" s="172"/>
      <c r="E1155" s="172"/>
      <c r="F1155" s="181"/>
      <c r="G1155" s="172"/>
      <c r="H1155" s="172"/>
      <c r="I1155" s="174"/>
      <c r="J1155" s="174"/>
      <c r="K1155" s="174"/>
      <c r="L1155" s="172"/>
      <c r="M1155" s="181"/>
      <c r="N1155" s="174"/>
      <c r="O1155" s="172"/>
      <c r="P1155" s="181"/>
      <c r="Q1155" s="642"/>
      <c r="R1155" s="643"/>
      <c r="S1155" s="644"/>
      <c r="T1155" s="174"/>
      <c r="U1155" s="172"/>
      <c r="V1155" s="181"/>
      <c r="W1155" s="174"/>
      <c r="X1155" s="172"/>
      <c r="Y1155" s="181"/>
      <c r="Z1155" s="174"/>
      <c r="AA1155" s="172"/>
      <c r="AB1155" s="178"/>
    </row>
    <row r="1156" spans="1:28" ht="15" customHeight="1" x14ac:dyDescent="0.2">
      <c r="A1156" s="172"/>
      <c r="B1156" s="172"/>
      <c r="C1156" s="172"/>
      <c r="D1156" s="172"/>
      <c r="E1156" s="172"/>
      <c r="F1156" s="181"/>
      <c r="G1156" s="172"/>
      <c r="H1156" s="172"/>
      <c r="I1156" s="174"/>
      <c r="J1156" s="174"/>
      <c r="K1156" s="174"/>
      <c r="L1156" s="172"/>
      <c r="M1156" s="181"/>
      <c r="N1156" s="174"/>
      <c r="O1156" s="172"/>
      <c r="P1156" s="181"/>
      <c r="Q1156" s="642"/>
      <c r="R1156" s="643"/>
      <c r="S1156" s="644"/>
      <c r="T1156" s="174"/>
      <c r="U1156" s="172"/>
      <c r="V1156" s="181"/>
      <c r="W1156" s="174"/>
      <c r="X1156" s="172"/>
      <c r="Y1156" s="181"/>
      <c r="Z1156" s="174"/>
      <c r="AA1156" s="172"/>
      <c r="AB1156" s="178"/>
    </row>
    <row r="1157" spans="1:28" ht="15" customHeight="1" x14ac:dyDescent="0.2">
      <c r="A1157" s="172"/>
      <c r="B1157" s="172"/>
      <c r="C1157" s="172"/>
      <c r="D1157" s="172"/>
      <c r="E1157" s="172"/>
      <c r="F1157" s="181"/>
      <c r="G1157" s="172"/>
      <c r="H1157" s="172"/>
      <c r="I1157" s="174"/>
      <c r="J1157" s="174"/>
      <c r="K1157" s="174"/>
      <c r="L1157" s="172"/>
      <c r="M1157" s="181"/>
      <c r="N1157" s="174"/>
      <c r="O1157" s="172"/>
      <c r="P1157" s="181"/>
      <c r="Q1157" s="642"/>
      <c r="R1157" s="643"/>
      <c r="S1157" s="644"/>
      <c r="T1157" s="174"/>
      <c r="U1157" s="172"/>
      <c r="V1157" s="181"/>
      <c r="W1157" s="174"/>
      <c r="X1157" s="172"/>
      <c r="Y1157" s="181"/>
      <c r="Z1157" s="174"/>
      <c r="AA1157" s="172"/>
      <c r="AB1157" s="178"/>
    </row>
    <row r="1158" spans="1:28" ht="15" customHeight="1" x14ac:dyDescent="0.2">
      <c r="A1158" s="172"/>
      <c r="B1158" s="172"/>
      <c r="C1158" s="172"/>
      <c r="D1158" s="172"/>
      <c r="E1158" s="172"/>
      <c r="F1158" s="181"/>
      <c r="G1158" s="172"/>
      <c r="H1158" s="172"/>
      <c r="I1158" s="174"/>
      <c r="J1158" s="174"/>
      <c r="K1158" s="174"/>
      <c r="L1158" s="172"/>
      <c r="M1158" s="181"/>
      <c r="N1158" s="174"/>
      <c r="O1158" s="172"/>
      <c r="P1158" s="181"/>
      <c r="Q1158" s="642"/>
      <c r="R1158" s="643"/>
      <c r="S1158" s="644"/>
      <c r="T1158" s="174"/>
      <c r="U1158" s="172"/>
      <c r="V1158" s="181"/>
      <c r="W1158" s="174"/>
      <c r="X1158" s="172"/>
      <c r="Y1158" s="181"/>
      <c r="Z1158" s="174"/>
      <c r="AA1158" s="172"/>
      <c r="AB1158" s="178"/>
    </row>
    <row r="1159" spans="1:28" ht="15" customHeight="1" x14ac:dyDescent="0.2">
      <c r="A1159" s="172"/>
      <c r="B1159" s="172"/>
      <c r="C1159" s="172"/>
      <c r="D1159" s="172"/>
      <c r="E1159" s="172"/>
      <c r="F1159" s="181"/>
      <c r="G1159" s="172"/>
      <c r="H1159" s="172"/>
      <c r="I1159" s="174"/>
      <c r="J1159" s="174"/>
      <c r="K1159" s="174"/>
      <c r="L1159" s="172"/>
      <c r="M1159" s="181"/>
      <c r="N1159" s="174"/>
      <c r="O1159" s="172"/>
      <c r="P1159" s="181"/>
      <c r="Q1159" s="642"/>
      <c r="R1159" s="643"/>
      <c r="S1159" s="644"/>
      <c r="T1159" s="174"/>
      <c r="U1159" s="172"/>
      <c r="V1159" s="181"/>
      <c r="W1159" s="174"/>
      <c r="X1159" s="172"/>
      <c r="Y1159" s="181"/>
      <c r="Z1159" s="174"/>
      <c r="AA1159" s="172"/>
      <c r="AB1159" s="178"/>
    </row>
    <row r="1160" spans="1:28" ht="15" customHeight="1" x14ac:dyDescent="0.2">
      <c r="A1160" s="172"/>
      <c r="B1160" s="172"/>
      <c r="C1160" s="172"/>
      <c r="D1160" s="172"/>
      <c r="E1160" s="172"/>
      <c r="F1160" s="181"/>
      <c r="G1160" s="172"/>
      <c r="H1160" s="172"/>
      <c r="I1160" s="174"/>
      <c r="J1160" s="174"/>
      <c r="K1160" s="174"/>
      <c r="L1160" s="172"/>
      <c r="M1160" s="181"/>
      <c r="N1160" s="174"/>
      <c r="O1160" s="172"/>
      <c r="P1160" s="181"/>
      <c r="Q1160" s="642"/>
      <c r="R1160" s="643"/>
      <c r="S1160" s="644"/>
      <c r="T1160" s="174"/>
      <c r="U1160" s="172"/>
      <c r="V1160" s="181"/>
      <c r="W1160" s="174"/>
      <c r="X1160" s="172"/>
      <c r="Y1160" s="181"/>
      <c r="Z1160" s="174"/>
      <c r="AA1160" s="172"/>
      <c r="AB1160" s="178"/>
    </row>
    <row r="1161" spans="1:28" ht="15" customHeight="1" x14ac:dyDescent="0.2">
      <c r="A1161" s="172"/>
      <c r="B1161" s="172"/>
      <c r="C1161" s="172"/>
      <c r="D1161" s="172"/>
      <c r="E1161" s="172"/>
      <c r="F1161" s="181"/>
      <c r="G1161" s="172"/>
      <c r="H1161" s="172"/>
      <c r="I1161" s="174"/>
      <c r="J1161" s="174"/>
      <c r="K1161" s="174"/>
      <c r="L1161" s="172"/>
      <c r="M1161" s="181"/>
      <c r="N1161" s="174"/>
      <c r="O1161" s="172"/>
      <c r="P1161" s="181"/>
      <c r="Q1161" s="642"/>
      <c r="R1161" s="643"/>
      <c r="S1161" s="644"/>
      <c r="T1161" s="174"/>
      <c r="U1161" s="172"/>
      <c r="V1161" s="181"/>
      <c r="W1161" s="174"/>
      <c r="X1161" s="172"/>
      <c r="Y1161" s="181"/>
      <c r="Z1161" s="174"/>
      <c r="AA1161" s="172"/>
      <c r="AB1161" s="178"/>
    </row>
    <row r="1162" spans="1:28" ht="15" customHeight="1" x14ac:dyDescent="0.2">
      <c r="A1162" s="172"/>
      <c r="B1162" s="172"/>
      <c r="C1162" s="172"/>
      <c r="D1162" s="172"/>
      <c r="E1162" s="172"/>
      <c r="F1162" s="181"/>
      <c r="G1162" s="172"/>
      <c r="H1162" s="172"/>
      <c r="I1162" s="174"/>
      <c r="J1162" s="174"/>
      <c r="K1162" s="174"/>
      <c r="L1162" s="172"/>
      <c r="M1162" s="181"/>
      <c r="N1162" s="174"/>
      <c r="O1162" s="172"/>
      <c r="P1162" s="181"/>
      <c r="Q1162" s="642"/>
      <c r="R1162" s="643"/>
      <c r="S1162" s="644"/>
      <c r="T1162" s="174"/>
      <c r="U1162" s="172"/>
      <c r="V1162" s="181"/>
      <c r="W1162" s="174"/>
      <c r="X1162" s="172"/>
      <c r="Y1162" s="181"/>
      <c r="Z1162" s="174"/>
      <c r="AA1162" s="172"/>
      <c r="AB1162" s="178"/>
    </row>
    <row r="1163" spans="1:28" ht="15" customHeight="1" x14ac:dyDescent="0.2">
      <c r="A1163" s="172"/>
      <c r="B1163" s="172"/>
      <c r="C1163" s="172"/>
      <c r="D1163" s="172"/>
      <c r="E1163" s="172"/>
      <c r="F1163" s="181"/>
      <c r="G1163" s="172"/>
      <c r="H1163" s="172"/>
      <c r="I1163" s="174"/>
      <c r="J1163" s="174"/>
      <c r="K1163" s="174"/>
      <c r="L1163" s="172"/>
      <c r="M1163" s="181"/>
      <c r="N1163" s="174"/>
      <c r="O1163" s="172"/>
      <c r="P1163" s="181"/>
      <c r="Q1163" s="642"/>
      <c r="R1163" s="643"/>
      <c r="S1163" s="644"/>
      <c r="T1163" s="174"/>
      <c r="U1163" s="172"/>
      <c r="V1163" s="181"/>
      <c r="W1163" s="174"/>
      <c r="X1163" s="172"/>
      <c r="Y1163" s="181"/>
      <c r="Z1163" s="174"/>
      <c r="AA1163" s="172"/>
      <c r="AB1163" s="178"/>
    </row>
    <row r="1164" spans="1:28" ht="15" customHeight="1" x14ac:dyDescent="0.2">
      <c r="A1164" s="172"/>
      <c r="B1164" s="172"/>
      <c r="C1164" s="172"/>
      <c r="D1164" s="172"/>
      <c r="E1164" s="172"/>
      <c r="F1164" s="181"/>
      <c r="G1164" s="172"/>
      <c r="H1164" s="172"/>
      <c r="I1164" s="174"/>
      <c r="J1164" s="174"/>
      <c r="K1164" s="174"/>
      <c r="L1164" s="172"/>
      <c r="M1164" s="181"/>
      <c r="N1164" s="174"/>
      <c r="O1164" s="172"/>
      <c r="P1164" s="181"/>
      <c r="Q1164" s="642"/>
      <c r="R1164" s="643"/>
      <c r="S1164" s="644"/>
      <c r="T1164" s="174"/>
      <c r="U1164" s="172"/>
      <c r="V1164" s="181"/>
      <c r="W1164" s="174"/>
      <c r="X1164" s="172"/>
      <c r="Y1164" s="181"/>
      <c r="Z1164" s="174"/>
      <c r="AA1164" s="172"/>
      <c r="AB1164" s="178"/>
    </row>
    <row r="1165" spans="1:28" ht="15" customHeight="1" x14ac:dyDescent="0.2">
      <c r="A1165" s="172"/>
      <c r="B1165" s="172"/>
      <c r="C1165" s="172"/>
      <c r="D1165" s="172"/>
      <c r="E1165" s="172"/>
      <c r="F1165" s="181"/>
      <c r="G1165" s="172"/>
      <c r="H1165" s="172"/>
      <c r="I1165" s="174"/>
      <c r="J1165" s="174"/>
      <c r="K1165" s="174"/>
      <c r="L1165" s="172"/>
      <c r="M1165" s="181"/>
      <c r="N1165" s="174"/>
      <c r="O1165" s="172"/>
      <c r="P1165" s="181"/>
      <c r="Q1165" s="642"/>
      <c r="R1165" s="643"/>
      <c r="S1165" s="644"/>
      <c r="T1165" s="174"/>
      <c r="U1165" s="172"/>
      <c r="V1165" s="181"/>
      <c r="W1165" s="174"/>
      <c r="X1165" s="172"/>
      <c r="Y1165" s="181"/>
      <c r="Z1165" s="174"/>
      <c r="AA1165" s="172"/>
      <c r="AB1165" s="178"/>
    </row>
    <row r="1166" spans="1:28" ht="15" customHeight="1" x14ac:dyDescent="0.2">
      <c r="A1166" s="172"/>
      <c r="B1166" s="172"/>
      <c r="C1166" s="172"/>
      <c r="D1166" s="172"/>
      <c r="E1166" s="172"/>
      <c r="F1166" s="181"/>
      <c r="G1166" s="172"/>
      <c r="H1166" s="172"/>
      <c r="I1166" s="174"/>
      <c r="J1166" s="174"/>
      <c r="K1166" s="174"/>
      <c r="L1166" s="172"/>
      <c r="M1166" s="181"/>
      <c r="N1166" s="174"/>
      <c r="O1166" s="172"/>
      <c r="P1166" s="181"/>
      <c r="Q1166" s="642"/>
      <c r="R1166" s="643"/>
      <c r="S1166" s="644"/>
      <c r="T1166" s="174"/>
      <c r="U1166" s="172"/>
      <c r="V1166" s="181"/>
      <c r="W1166" s="174"/>
      <c r="X1166" s="172"/>
      <c r="Y1166" s="181"/>
      <c r="Z1166" s="174"/>
      <c r="AA1166" s="172"/>
      <c r="AB1166" s="178"/>
    </row>
    <row r="1167" spans="1:28" ht="15" customHeight="1" x14ac:dyDescent="0.2">
      <c r="A1167" s="172"/>
      <c r="B1167" s="172"/>
      <c r="C1167" s="172"/>
      <c r="D1167" s="172"/>
      <c r="E1167" s="172"/>
      <c r="F1167" s="181"/>
      <c r="G1167" s="172"/>
      <c r="H1167" s="172"/>
      <c r="I1167" s="174"/>
      <c r="J1167" s="174"/>
      <c r="K1167" s="174"/>
      <c r="L1167" s="172"/>
      <c r="M1167" s="181"/>
      <c r="N1167" s="174"/>
      <c r="O1167" s="172"/>
      <c r="P1167" s="181"/>
      <c r="Q1167" s="642"/>
      <c r="R1167" s="643"/>
      <c r="S1167" s="644"/>
      <c r="T1167" s="174"/>
      <c r="U1167" s="172"/>
      <c r="V1167" s="181"/>
      <c r="W1167" s="174"/>
      <c r="X1167" s="172"/>
      <c r="Y1167" s="181"/>
      <c r="Z1167" s="174"/>
      <c r="AA1167" s="172"/>
      <c r="AB1167" s="178"/>
    </row>
    <row r="1168" spans="1:28" ht="15" customHeight="1" x14ac:dyDescent="0.2">
      <c r="A1168" s="172"/>
      <c r="B1168" s="172"/>
      <c r="C1168" s="172"/>
      <c r="D1168" s="172"/>
      <c r="E1168" s="172"/>
      <c r="F1168" s="181"/>
      <c r="G1168" s="172"/>
      <c r="H1168" s="172"/>
      <c r="I1168" s="174"/>
      <c r="J1168" s="174"/>
      <c r="K1168" s="174"/>
      <c r="L1168" s="172"/>
      <c r="M1168" s="181"/>
      <c r="N1168" s="174"/>
      <c r="O1168" s="172"/>
      <c r="P1168" s="181"/>
      <c r="Q1168" s="642"/>
      <c r="R1168" s="643"/>
      <c r="S1168" s="644"/>
      <c r="T1168" s="174"/>
      <c r="U1168" s="172"/>
      <c r="V1168" s="181"/>
      <c r="W1168" s="174"/>
      <c r="X1168" s="172"/>
      <c r="Y1168" s="181"/>
      <c r="Z1168" s="174"/>
      <c r="AA1168" s="172"/>
      <c r="AB1168" s="178"/>
    </row>
    <row r="1169" spans="1:28" ht="15" customHeight="1" x14ac:dyDescent="0.2">
      <c r="A1169" s="172"/>
      <c r="B1169" s="172"/>
      <c r="C1169" s="172"/>
      <c r="D1169" s="172"/>
      <c r="E1169" s="172"/>
      <c r="F1169" s="181"/>
      <c r="G1169" s="172"/>
      <c r="H1169" s="172"/>
      <c r="I1169" s="174"/>
      <c r="J1169" s="174"/>
      <c r="K1169" s="174"/>
      <c r="L1169" s="172"/>
      <c r="M1169" s="181"/>
      <c r="N1169" s="174"/>
      <c r="O1169" s="172"/>
      <c r="P1169" s="181"/>
      <c r="Q1169" s="642"/>
      <c r="R1169" s="643"/>
      <c r="S1169" s="644"/>
      <c r="T1169" s="174"/>
      <c r="U1169" s="172"/>
      <c r="V1169" s="181"/>
      <c r="W1169" s="174"/>
      <c r="X1169" s="172"/>
      <c r="Y1169" s="181"/>
      <c r="Z1169" s="174"/>
      <c r="AA1169" s="172"/>
      <c r="AB1169" s="178"/>
    </row>
    <row r="1170" spans="1:28" ht="15" customHeight="1" x14ac:dyDescent="0.2">
      <c r="A1170" s="172"/>
      <c r="B1170" s="172"/>
      <c r="C1170" s="172"/>
      <c r="D1170" s="172"/>
      <c r="E1170" s="172"/>
      <c r="F1170" s="181"/>
      <c r="G1170" s="172"/>
      <c r="H1170" s="172"/>
      <c r="I1170" s="174"/>
      <c r="J1170" s="174"/>
      <c r="K1170" s="174"/>
      <c r="L1170" s="172"/>
      <c r="M1170" s="181"/>
      <c r="N1170" s="174"/>
      <c r="O1170" s="172"/>
      <c r="P1170" s="181"/>
      <c r="Q1170" s="642"/>
      <c r="R1170" s="643"/>
      <c r="S1170" s="644"/>
      <c r="T1170" s="174"/>
      <c r="U1170" s="172"/>
      <c r="V1170" s="181"/>
      <c r="W1170" s="174"/>
      <c r="X1170" s="172"/>
      <c r="Y1170" s="181"/>
      <c r="Z1170" s="174"/>
      <c r="AA1170" s="172"/>
      <c r="AB1170" s="178"/>
    </row>
    <row r="1171" spans="1:28" ht="15" customHeight="1" x14ac:dyDescent="0.2">
      <c r="A1171" s="172"/>
      <c r="B1171" s="172"/>
      <c r="C1171" s="172"/>
      <c r="D1171" s="172"/>
      <c r="E1171" s="172"/>
      <c r="F1171" s="181"/>
      <c r="G1171" s="172"/>
      <c r="H1171" s="172"/>
      <c r="I1171" s="174"/>
      <c r="J1171" s="174"/>
      <c r="K1171" s="174"/>
      <c r="L1171" s="172"/>
      <c r="M1171" s="181"/>
      <c r="N1171" s="174"/>
      <c r="O1171" s="172"/>
      <c r="P1171" s="181"/>
      <c r="Q1171" s="642"/>
      <c r="R1171" s="643"/>
      <c r="S1171" s="644"/>
      <c r="T1171" s="174"/>
      <c r="U1171" s="172"/>
      <c r="V1171" s="181"/>
      <c r="W1171" s="174"/>
      <c r="X1171" s="172"/>
      <c r="Y1171" s="181"/>
      <c r="Z1171" s="174"/>
      <c r="AA1171" s="172"/>
      <c r="AB1171" s="178"/>
    </row>
    <row r="1172" spans="1:28" ht="15" customHeight="1" x14ac:dyDescent="0.2">
      <c r="A1172" s="172"/>
      <c r="B1172" s="172"/>
      <c r="C1172" s="172"/>
      <c r="D1172" s="172"/>
      <c r="E1172" s="172"/>
      <c r="F1172" s="181"/>
      <c r="G1172" s="172"/>
      <c r="H1172" s="172"/>
      <c r="I1172" s="174"/>
      <c r="J1172" s="174"/>
      <c r="K1172" s="174"/>
      <c r="L1172" s="172"/>
      <c r="M1172" s="181"/>
      <c r="N1172" s="174"/>
      <c r="O1172" s="172"/>
      <c r="P1172" s="181"/>
      <c r="Q1172" s="642"/>
      <c r="R1172" s="643"/>
      <c r="S1172" s="644"/>
      <c r="T1172" s="174"/>
      <c r="U1172" s="172"/>
      <c r="V1172" s="181"/>
      <c r="W1172" s="174"/>
      <c r="X1172" s="172"/>
      <c r="Y1172" s="181"/>
      <c r="Z1172" s="174"/>
      <c r="AA1172" s="172"/>
      <c r="AB1172" s="178"/>
    </row>
    <row r="1173" spans="1:28" ht="15" customHeight="1" x14ac:dyDescent="0.2">
      <c r="A1173" s="172"/>
      <c r="B1173" s="172"/>
      <c r="C1173" s="172"/>
      <c r="D1173" s="172"/>
      <c r="E1173" s="172"/>
      <c r="F1173" s="181"/>
      <c r="G1173" s="172"/>
      <c r="H1173" s="172"/>
      <c r="I1173" s="174"/>
      <c r="J1173" s="174"/>
      <c r="K1173" s="174"/>
      <c r="L1173" s="172"/>
      <c r="M1173" s="181"/>
      <c r="N1173" s="174"/>
      <c r="O1173" s="172"/>
      <c r="P1173" s="181"/>
      <c r="Q1173" s="642"/>
      <c r="R1173" s="643"/>
      <c r="S1173" s="644"/>
      <c r="T1173" s="174"/>
      <c r="U1173" s="172"/>
      <c r="V1173" s="181"/>
      <c r="W1173" s="174"/>
      <c r="X1173" s="172"/>
      <c r="Y1173" s="181"/>
      <c r="Z1173" s="174"/>
      <c r="AA1173" s="172"/>
      <c r="AB1173" s="178"/>
    </row>
    <row r="1174" spans="1:28" ht="15" customHeight="1" x14ac:dyDescent="0.2">
      <c r="A1174" s="172"/>
      <c r="B1174" s="172"/>
      <c r="C1174" s="172"/>
      <c r="D1174" s="172"/>
      <c r="E1174" s="172"/>
      <c r="F1174" s="181"/>
      <c r="G1174" s="172"/>
      <c r="H1174" s="172"/>
      <c r="I1174" s="174"/>
      <c r="J1174" s="174"/>
      <c r="K1174" s="174"/>
      <c r="L1174" s="172"/>
      <c r="M1174" s="181"/>
      <c r="N1174" s="174"/>
      <c r="O1174" s="172"/>
      <c r="P1174" s="181"/>
      <c r="Q1174" s="642"/>
      <c r="R1174" s="643"/>
      <c r="S1174" s="644"/>
      <c r="T1174" s="174"/>
      <c r="U1174" s="172"/>
      <c r="V1174" s="181"/>
      <c r="W1174" s="174"/>
      <c r="X1174" s="172"/>
      <c r="Y1174" s="181"/>
      <c r="Z1174" s="174"/>
      <c r="AA1174" s="172"/>
      <c r="AB1174" s="178"/>
    </row>
    <row r="1175" spans="1:28" ht="15" customHeight="1" x14ac:dyDescent="0.2">
      <c r="A1175" s="172"/>
      <c r="B1175" s="172"/>
      <c r="C1175" s="172"/>
      <c r="D1175" s="172"/>
      <c r="E1175" s="172"/>
      <c r="F1175" s="181"/>
      <c r="G1175" s="172"/>
      <c r="H1175" s="172"/>
      <c r="I1175" s="174"/>
      <c r="J1175" s="174"/>
      <c r="K1175" s="174"/>
      <c r="L1175" s="172"/>
      <c r="M1175" s="181"/>
      <c r="N1175" s="174"/>
      <c r="O1175" s="172"/>
      <c r="P1175" s="181"/>
      <c r="Q1175" s="642"/>
      <c r="R1175" s="643"/>
      <c r="S1175" s="644"/>
      <c r="T1175" s="174"/>
      <c r="U1175" s="172"/>
      <c r="V1175" s="181"/>
      <c r="W1175" s="174"/>
      <c r="X1175" s="172"/>
      <c r="Y1175" s="181"/>
      <c r="Z1175" s="174"/>
      <c r="AA1175" s="172"/>
      <c r="AB1175" s="178"/>
    </row>
    <row r="1176" spans="1:28" ht="15" customHeight="1" x14ac:dyDescent="0.2">
      <c r="A1176" s="172"/>
      <c r="B1176" s="172"/>
      <c r="C1176" s="172"/>
      <c r="D1176" s="172"/>
      <c r="E1176" s="172"/>
      <c r="F1176" s="181"/>
      <c r="G1176" s="172"/>
      <c r="H1176" s="172"/>
      <c r="I1176" s="174"/>
      <c r="J1176" s="174"/>
      <c r="K1176" s="174"/>
      <c r="L1176" s="172"/>
      <c r="M1176" s="181"/>
      <c r="N1176" s="174"/>
      <c r="O1176" s="172"/>
      <c r="P1176" s="181"/>
      <c r="Q1176" s="642"/>
      <c r="R1176" s="643"/>
      <c r="S1176" s="644"/>
      <c r="T1176" s="174"/>
      <c r="U1176" s="172"/>
      <c r="V1176" s="181"/>
      <c r="W1176" s="174"/>
      <c r="X1176" s="172"/>
      <c r="Y1176" s="181"/>
      <c r="Z1176" s="174"/>
      <c r="AA1176" s="172"/>
      <c r="AB1176" s="178"/>
    </row>
    <row r="1177" spans="1:28" ht="15" customHeight="1" x14ac:dyDescent="0.2">
      <c r="A1177" s="172"/>
      <c r="B1177" s="172"/>
      <c r="C1177" s="172"/>
      <c r="D1177" s="172"/>
      <c r="E1177" s="172"/>
      <c r="F1177" s="181"/>
      <c r="G1177" s="172"/>
      <c r="H1177" s="172"/>
      <c r="I1177" s="174"/>
      <c r="J1177" s="174"/>
      <c r="K1177" s="174"/>
      <c r="L1177" s="172"/>
      <c r="M1177" s="181"/>
      <c r="N1177" s="174"/>
      <c r="O1177" s="172"/>
      <c r="P1177" s="181"/>
      <c r="Q1177" s="642"/>
      <c r="R1177" s="643"/>
      <c r="S1177" s="644"/>
      <c r="T1177" s="174"/>
      <c r="U1177" s="172"/>
      <c r="V1177" s="181"/>
      <c r="W1177" s="174"/>
      <c r="X1177" s="172"/>
      <c r="Y1177" s="181"/>
      <c r="Z1177" s="174"/>
      <c r="AA1177" s="172"/>
      <c r="AB1177" s="178"/>
    </row>
    <row r="1178" spans="1:28" ht="15" customHeight="1" x14ac:dyDescent="0.2">
      <c r="A1178" s="172"/>
      <c r="B1178" s="172"/>
      <c r="C1178" s="172"/>
      <c r="D1178" s="172"/>
      <c r="E1178" s="172"/>
      <c r="F1178" s="181"/>
      <c r="G1178" s="172"/>
      <c r="H1178" s="172"/>
      <c r="I1178" s="174"/>
      <c r="J1178" s="174"/>
      <c r="K1178" s="174"/>
      <c r="L1178" s="172"/>
      <c r="M1178" s="181"/>
      <c r="N1178" s="174"/>
      <c r="O1178" s="172"/>
      <c r="P1178" s="181"/>
      <c r="Q1178" s="642"/>
      <c r="R1178" s="643"/>
      <c r="S1178" s="644"/>
      <c r="T1178" s="174"/>
      <c r="U1178" s="172"/>
      <c r="V1178" s="181"/>
      <c r="W1178" s="174"/>
      <c r="X1178" s="172"/>
      <c r="Y1178" s="181"/>
      <c r="Z1178" s="174"/>
      <c r="AA1178" s="172"/>
      <c r="AB1178" s="178"/>
    </row>
    <row r="1179" spans="1:28" ht="15" customHeight="1" x14ac:dyDescent="0.2">
      <c r="A1179" s="172"/>
      <c r="B1179" s="172"/>
      <c r="C1179" s="172"/>
      <c r="D1179" s="172"/>
      <c r="E1179" s="172"/>
      <c r="F1179" s="181"/>
      <c r="G1179" s="172"/>
      <c r="H1179" s="172"/>
      <c r="I1179" s="174"/>
      <c r="J1179" s="174"/>
      <c r="K1179" s="174"/>
      <c r="L1179" s="172"/>
      <c r="M1179" s="181"/>
      <c r="N1179" s="174"/>
      <c r="O1179" s="172"/>
      <c r="P1179" s="181"/>
      <c r="Q1179" s="642"/>
      <c r="R1179" s="643"/>
      <c r="S1179" s="644"/>
      <c r="T1179" s="174"/>
      <c r="U1179" s="172"/>
      <c r="V1179" s="181"/>
      <c r="W1179" s="174"/>
      <c r="X1179" s="172"/>
      <c r="Y1179" s="181"/>
      <c r="Z1179" s="174"/>
      <c r="AA1179" s="172"/>
      <c r="AB1179" s="178"/>
    </row>
    <row r="1180" spans="1:28" ht="15" customHeight="1" x14ac:dyDescent="0.2">
      <c r="A1180" s="172"/>
      <c r="B1180" s="172"/>
      <c r="C1180" s="172"/>
      <c r="D1180" s="172"/>
      <c r="E1180" s="172"/>
      <c r="F1180" s="181"/>
      <c r="G1180" s="172"/>
      <c r="H1180" s="172"/>
      <c r="I1180" s="174"/>
      <c r="J1180" s="174"/>
      <c r="K1180" s="174"/>
      <c r="L1180" s="172"/>
      <c r="M1180" s="181"/>
      <c r="N1180" s="174"/>
      <c r="O1180" s="172"/>
      <c r="P1180" s="181"/>
      <c r="Q1180" s="642"/>
      <c r="R1180" s="643"/>
      <c r="S1180" s="644"/>
      <c r="T1180" s="174"/>
      <c r="U1180" s="172"/>
      <c r="V1180" s="181"/>
      <c r="W1180" s="174"/>
      <c r="X1180" s="172"/>
      <c r="Y1180" s="181"/>
      <c r="Z1180" s="174"/>
      <c r="AA1180" s="172"/>
      <c r="AB1180" s="178"/>
    </row>
    <row r="1181" spans="1:28" ht="15" customHeight="1" x14ac:dyDescent="0.2">
      <c r="A1181" s="172"/>
      <c r="B1181" s="172"/>
      <c r="C1181" s="172"/>
      <c r="D1181" s="172"/>
      <c r="E1181" s="172"/>
      <c r="F1181" s="181"/>
      <c r="G1181" s="172"/>
      <c r="H1181" s="172"/>
      <c r="I1181" s="174"/>
      <c r="J1181" s="174"/>
      <c r="K1181" s="174"/>
      <c r="L1181" s="172"/>
      <c r="M1181" s="181"/>
      <c r="N1181" s="174"/>
      <c r="O1181" s="172"/>
      <c r="P1181" s="181"/>
      <c r="Q1181" s="642"/>
      <c r="R1181" s="643"/>
      <c r="S1181" s="644"/>
      <c r="T1181" s="174"/>
      <c r="U1181" s="172"/>
      <c r="V1181" s="181"/>
      <c r="W1181" s="174"/>
      <c r="X1181" s="172"/>
      <c r="Y1181" s="181"/>
      <c r="Z1181" s="174"/>
      <c r="AA1181" s="172"/>
      <c r="AB1181" s="178"/>
    </row>
    <row r="1182" spans="1:28" ht="15" customHeight="1" x14ac:dyDescent="0.2">
      <c r="A1182" s="172"/>
      <c r="B1182" s="172"/>
      <c r="C1182" s="172"/>
      <c r="D1182" s="172"/>
      <c r="E1182" s="172"/>
      <c r="F1182" s="181"/>
      <c r="G1182" s="172"/>
      <c r="H1182" s="172"/>
      <c r="I1182" s="174"/>
      <c r="J1182" s="174"/>
      <c r="K1182" s="174"/>
      <c r="L1182" s="172"/>
      <c r="M1182" s="181"/>
      <c r="N1182" s="174"/>
      <c r="O1182" s="172"/>
      <c r="P1182" s="181"/>
      <c r="Q1182" s="642"/>
      <c r="R1182" s="643"/>
      <c r="S1182" s="644"/>
      <c r="T1182" s="174"/>
      <c r="U1182" s="172"/>
      <c r="V1182" s="181"/>
      <c r="W1182" s="174"/>
      <c r="X1182" s="172"/>
      <c r="Y1182" s="181"/>
      <c r="Z1182" s="174"/>
      <c r="AA1182" s="172"/>
      <c r="AB1182" s="178"/>
    </row>
    <row r="1183" spans="1:28" ht="15" customHeight="1" x14ac:dyDescent="0.2">
      <c r="A1183" s="172"/>
      <c r="B1183" s="172"/>
      <c r="C1183" s="172"/>
      <c r="D1183" s="172"/>
      <c r="E1183" s="172"/>
      <c r="F1183" s="181"/>
      <c r="G1183" s="172"/>
      <c r="H1183" s="172"/>
      <c r="I1183" s="174"/>
      <c r="J1183" s="174"/>
      <c r="K1183" s="174"/>
      <c r="L1183" s="172"/>
      <c r="M1183" s="181"/>
      <c r="N1183" s="174"/>
      <c r="O1183" s="172"/>
      <c r="P1183" s="181"/>
      <c r="Q1183" s="642"/>
      <c r="R1183" s="643"/>
      <c r="S1183" s="644"/>
      <c r="T1183" s="174"/>
      <c r="U1183" s="172"/>
      <c r="V1183" s="181"/>
      <c r="W1183" s="174"/>
      <c r="X1183" s="172"/>
      <c r="Y1183" s="181"/>
      <c r="Z1183" s="174"/>
      <c r="AA1183" s="172"/>
      <c r="AB1183" s="178"/>
    </row>
    <row r="1184" spans="1:28" ht="15" customHeight="1" x14ac:dyDescent="0.2">
      <c r="A1184" s="172"/>
      <c r="B1184" s="172"/>
      <c r="C1184" s="172"/>
      <c r="D1184" s="172"/>
      <c r="E1184" s="172"/>
      <c r="F1184" s="181"/>
      <c r="G1184" s="172"/>
      <c r="H1184" s="172"/>
      <c r="I1184" s="174"/>
      <c r="J1184" s="174"/>
      <c r="K1184" s="174"/>
      <c r="L1184" s="172"/>
      <c r="M1184" s="181"/>
      <c r="N1184" s="174"/>
      <c r="O1184" s="172"/>
      <c r="P1184" s="181"/>
      <c r="Q1184" s="642"/>
      <c r="R1184" s="643"/>
      <c r="S1184" s="644"/>
      <c r="T1184" s="174"/>
      <c r="U1184" s="172"/>
      <c r="V1184" s="181"/>
      <c r="W1184" s="174"/>
      <c r="X1184" s="172"/>
      <c r="Y1184" s="181"/>
      <c r="Z1184" s="174"/>
      <c r="AA1184" s="172"/>
      <c r="AB1184" s="178"/>
    </row>
    <row r="1185" spans="1:28" ht="15" customHeight="1" x14ac:dyDescent="0.2">
      <c r="A1185" s="172"/>
      <c r="B1185" s="172"/>
      <c r="C1185" s="172"/>
      <c r="D1185" s="172"/>
      <c r="E1185" s="172"/>
      <c r="F1185" s="181"/>
      <c r="G1185" s="172"/>
      <c r="H1185" s="172"/>
      <c r="I1185" s="174"/>
      <c r="J1185" s="174"/>
      <c r="K1185" s="174"/>
      <c r="L1185" s="172"/>
      <c r="M1185" s="181"/>
      <c r="N1185" s="174"/>
      <c r="O1185" s="172"/>
      <c r="P1185" s="181"/>
      <c r="Q1185" s="642"/>
      <c r="R1185" s="643"/>
      <c r="S1185" s="644"/>
      <c r="T1185" s="174"/>
      <c r="U1185" s="172"/>
      <c r="V1185" s="181"/>
      <c r="W1185" s="174"/>
      <c r="X1185" s="172"/>
      <c r="Y1185" s="181"/>
      <c r="Z1185" s="174"/>
      <c r="AA1185" s="172"/>
      <c r="AB1185" s="178"/>
    </row>
    <row r="1186" spans="1:28" ht="15" customHeight="1" x14ac:dyDescent="0.2">
      <c r="A1186" s="172"/>
      <c r="B1186" s="172"/>
      <c r="C1186" s="172"/>
      <c r="D1186" s="172"/>
      <c r="E1186" s="172"/>
      <c r="F1186" s="181"/>
      <c r="G1186" s="172"/>
      <c r="H1186" s="172"/>
      <c r="I1186" s="174"/>
      <c r="J1186" s="174"/>
      <c r="K1186" s="174"/>
      <c r="L1186" s="172"/>
      <c r="M1186" s="181"/>
      <c r="N1186" s="174"/>
      <c r="O1186" s="172"/>
      <c r="P1186" s="181"/>
      <c r="Q1186" s="642"/>
      <c r="R1186" s="643"/>
      <c r="S1186" s="644"/>
      <c r="T1186" s="174"/>
      <c r="U1186" s="172"/>
      <c r="V1186" s="181"/>
      <c r="W1186" s="174"/>
      <c r="X1186" s="172"/>
      <c r="Y1186" s="181"/>
      <c r="Z1186" s="174"/>
      <c r="AA1186" s="172"/>
      <c r="AB1186" s="178"/>
    </row>
    <row r="1187" spans="1:28" ht="15" customHeight="1" x14ac:dyDescent="0.2">
      <c r="A1187" s="172"/>
      <c r="B1187" s="172"/>
      <c r="C1187" s="172"/>
      <c r="D1187" s="172"/>
      <c r="E1187" s="172"/>
      <c r="F1187" s="181"/>
      <c r="G1187" s="172"/>
      <c r="H1187" s="172"/>
      <c r="I1187" s="174"/>
      <c r="J1187" s="174"/>
      <c r="K1187" s="174"/>
      <c r="L1187" s="172"/>
      <c r="M1187" s="181"/>
      <c r="N1187" s="174"/>
      <c r="O1187" s="172"/>
      <c r="P1187" s="181"/>
      <c r="Q1187" s="642"/>
      <c r="R1187" s="643"/>
      <c r="S1187" s="644"/>
      <c r="T1187" s="174"/>
      <c r="U1187" s="172"/>
      <c r="V1187" s="181"/>
      <c r="W1187" s="174"/>
      <c r="X1187" s="172"/>
      <c r="Y1187" s="181"/>
      <c r="Z1187" s="174"/>
      <c r="AA1187" s="172"/>
      <c r="AB1187" s="178"/>
    </row>
    <row r="1188" spans="1:28" ht="15" customHeight="1" x14ac:dyDescent="0.2">
      <c r="A1188" s="172"/>
      <c r="B1188" s="172"/>
      <c r="C1188" s="172"/>
      <c r="D1188" s="172"/>
      <c r="E1188" s="172"/>
      <c r="F1188" s="181"/>
      <c r="G1188" s="172"/>
      <c r="H1188" s="172"/>
      <c r="I1188" s="174"/>
      <c r="J1188" s="174"/>
      <c r="K1188" s="174"/>
      <c r="L1188" s="172"/>
      <c r="M1188" s="181"/>
      <c r="N1188" s="174"/>
      <c r="O1188" s="172"/>
      <c r="P1188" s="181"/>
      <c r="Q1188" s="642"/>
      <c r="R1188" s="643"/>
      <c r="S1188" s="644"/>
      <c r="T1188" s="174"/>
      <c r="U1188" s="172"/>
      <c r="V1188" s="181"/>
      <c r="W1188" s="174"/>
      <c r="X1188" s="172"/>
      <c r="Y1188" s="181"/>
      <c r="Z1188" s="174"/>
      <c r="AA1188" s="172"/>
      <c r="AB1188" s="178"/>
    </row>
    <row r="1189" spans="1:28" ht="15" customHeight="1" x14ac:dyDescent="0.2">
      <c r="A1189" s="172"/>
      <c r="B1189" s="172"/>
      <c r="C1189" s="172"/>
      <c r="D1189" s="172"/>
      <c r="E1189" s="172"/>
      <c r="F1189" s="181"/>
      <c r="G1189" s="172"/>
      <c r="H1189" s="172"/>
      <c r="I1189" s="174"/>
      <c r="J1189" s="174"/>
      <c r="K1189" s="174"/>
      <c r="L1189" s="172"/>
      <c r="M1189" s="181"/>
      <c r="N1189" s="174"/>
      <c r="O1189" s="172"/>
      <c r="P1189" s="181"/>
      <c r="Q1189" s="642"/>
      <c r="R1189" s="643"/>
      <c r="S1189" s="644"/>
      <c r="T1189" s="174"/>
      <c r="U1189" s="172"/>
      <c r="V1189" s="181"/>
      <c r="W1189" s="174"/>
      <c r="X1189" s="172"/>
      <c r="Y1189" s="181"/>
      <c r="Z1189" s="174"/>
      <c r="AA1189" s="172"/>
      <c r="AB1189" s="178"/>
    </row>
    <row r="1190" spans="1:28" ht="15" customHeight="1" x14ac:dyDescent="0.2">
      <c r="A1190" s="172"/>
      <c r="B1190" s="172"/>
      <c r="C1190" s="172"/>
      <c r="D1190" s="172"/>
      <c r="E1190" s="172"/>
      <c r="F1190" s="181"/>
      <c r="G1190" s="172"/>
      <c r="H1190" s="172"/>
      <c r="I1190" s="174"/>
      <c r="J1190" s="174"/>
      <c r="K1190" s="174"/>
      <c r="L1190" s="172"/>
      <c r="M1190" s="181"/>
      <c r="N1190" s="174"/>
      <c r="O1190" s="172"/>
      <c r="P1190" s="181"/>
      <c r="Q1190" s="642"/>
      <c r="R1190" s="643"/>
      <c r="S1190" s="644"/>
      <c r="T1190" s="174"/>
      <c r="U1190" s="172"/>
      <c r="V1190" s="181"/>
      <c r="W1190" s="174"/>
      <c r="X1190" s="172"/>
      <c r="Y1190" s="181"/>
      <c r="Z1190" s="174"/>
      <c r="AA1190" s="172"/>
      <c r="AB1190" s="178"/>
    </row>
    <row r="1191" spans="1:28" ht="15" customHeight="1" x14ac:dyDescent="0.2">
      <c r="A1191" s="172"/>
      <c r="B1191" s="172"/>
      <c r="C1191" s="172"/>
      <c r="D1191" s="172"/>
      <c r="E1191" s="172"/>
      <c r="F1191" s="181"/>
      <c r="G1191" s="172"/>
      <c r="H1191" s="172"/>
      <c r="I1191" s="174"/>
      <c r="J1191" s="174"/>
      <c r="K1191" s="174"/>
      <c r="L1191" s="172"/>
      <c r="M1191" s="181"/>
      <c r="N1191" s="174"/>
      <c r="O1191" s="172"/>
      <c r="P1191" s="181"/>
      <c r="Q1191" s="642"/>
      <c r="R1191" s="643"/>
      <c r="S1191" s="644"/>
      <c r="T1191" s="174"/>
      <c r="U1191" s="172"/>
      <c r="V1191" s="181"/>
      <c r="W1191" s="174"/>
      <c r="X1191" s="172"/>
      <c r="Y1191" s="181"/>
      <c r="Z1191" s="174"/>
      <c r="AA1191" s="172"/>
      <c r="AB1191" s="178"/>
    </row>
    <row r="1192" spans="1:28" ht="15" customHeight="1" x14ac:dyDescent="0.2">
      <c r="A1192" s="172"/>
      <c r="B1192" s="172"/>
      <c r="C1192" s="172"/>
      <c r="D1192" s="172"/>
      <c r="E1192" s="172"/>
      <c r="F1192" s="181"/>
      <c r="G1192" s="172"/>
      <c r="H1192" s="172"/>
      <c r="I1192" s="174"/>
      <c r="J1192" s="174"/>
      <c r="K1192" s="174"/>
      <c r="L1192" s="172"/>
      <c r="M1192" s="181"/>
      <c r="N1192" s="174"/>
      <c r="O1192" s="172"/>
      <c r="P1192" s="181"/>
      <c r="Q1192" s="642"/>
      <c r="R1192" s="643"/>
      <c r="S1192" s="644"/>
      <c r="T1192" s="174"/>
      <c r="U1192" s="172"/>
      <c r="V1192" s="181"/>
      <c r="W1192" s="174"/>
      <c r="X1192" s="172"/>
      <c r="Y1192" s="181"/>
      <c r="Z1192" s="174"/>
      <c r="AA1192" s="172"/>
      <c r="AB1192" s="178"/>
    </row>
    <row r="1193" spans="1:28" ht="15" customHeight="1" x14ac:dyDescent="0.2">
      <c r="A1193" s="172"/>
      <c r="B1193" s="172"/>
      <c r="C1193" s="172"/>
      <c r="D1193" s="172"/>
      <c r="E1193" s="172"/>
      <c r="F1193" s="181"/>
      <c r="G1193" s="172"/>
      <c r="H1193" s="172"/>
      <c r="I1193" s="174"/>
      <c r="J1193" s="174"/>
      <c r="K1193" s="174"/>
      <c r="L1193" s="172"/>
      <c r="M1193" s="181"/>
      <c r="N1193" s="174"/>
      <c r="O1193" s="172"/>
      <c r="P1193" s="181"/>
      <c r="Q1193" s="642"/>
      <c r="R1193" s="643"/>
      <c r="S1193" s="644"/>
      <c r="T1193" s="174"/>
      <c r="U1193" s="172"/>
      <c r="V1193" s="181"/>
      <c r="W1193" s="174"/>
      <c r="X1193" s="172"/>
      <c r="Y1193" s="181"/>
      <c r="Z1193" s="174"/>
      <c r="AA1193" s="172"/>
      <c r="AB1193" s="178"/>
    </row>
    <row r="1194" spans="1:28" ht="15" customHeight="1" x14ac:dyDescent="0.2">
      <c r="A1194" s="172"/>
      <c r="B1194" s="172"/>
      <c r="C1194" s="172"/>
      <c r="D1194" s="172"/>
      <c r="E1194" s="172"/>
      <c r="F1194" s="181"/>
      <c r="G1194" s="172"/>
      <c r="H1194" s="172"/>
      <c r="I1194" s="174"/>
      <c r="J1194" s="174"/>
      <c r="K1194" s="174"/>
      <c r="L1194" s="172"/>
      <c r="M1194" s="181"/>
      <c r="N1194" s="174"/>
      <c r="O1194" s="172"/>
      <c r="P1194" s="181"/>
      <c r="Q1194" s="642"/>
      <c r="R1194" s="643"/>
      <c r="S1194" s="644"/>
      <c r="T1194" s="174"/>
      <c r="U1194" s="172"/>
      <c r="V1194" s="181"/>
      <c r="W1194" s="174"/>
      <c r="X1194" s="172"/>
      <c r="Y1194" s="181"/>
      <c r="Z1194" s="174"/>
      <c r="AA1194" s="172"/>
      <c r="AB1194" s="178"/>
    </row>
    <row r="1195" spans="1:28" ht="15" customHeight="1" x14ac:dyDescent="0.2">
      <c r="A1195" s="172"/>
      <c r="B1195" s="172"/>
      <c r="C1195" s="172"/>
      <c r="D1195" s="172"/>
      <c r="E1195" s="172"/>
      <c r="F1195" s="181"/>
      <c r="G1195" s="172"/>
      <c r="H1195" s="172"/>
      <c r="I1195" s="174"/>
      <c r="J1195" s="174"/>
      <c r="K1195" s="174"/>
      <c r="L1195" s="172"/>
      <c r="M1195" s="181"/>
      <c r="N1195" s="174"/>
      <c r="O1195" s="172"/>
      <c r="P1195" s="181"/>
      <c r="Q1195" s="642"/>
      <c r="R1195" s="643"/>
      <c r="S1195" s="644"/>
      <c r="T1195" s="174"/>
      <c r="U1195" s="172"/>
      <c r="V1195" s="181"/>
      <c r="W1195" s="174"/>
      <c r="X1195" s="172"/>
      <c r="Y1195" s="181"/>
      <c r="Z1195" s="174"/>
      <c r="AA1195" s="172"/>
      <c r="AB1195" s="178"/>
    </row>
    <row r="1196" spans="1:28" ht="15" customHeight="1" x14ac:dyDescent="0.2">
      <c r="A1196" s="172"/>
      <c r="B1196" s="172"/>
      <c r="C1196" s="172"/>
      <c r="D1196" s="172"/>
      <c r="E1196" s="172"/>
      <c r="F1196" s="181"/>
      <c r="G1196" s="172"/>
      <c r="H1196" s="172"/>
      <c r="I1196" s="174"/>
      <c r="J1196" s="174"/>
      <c r="K1196" s="174"/>
      <c r="L1196" s="172"/>
      <c r="M1196" s="181"/>
      <c r="N1196" s="174"/>
      <c r="O1196" s="172"/>
      <c r="P1196" s="181"/>
      <c r="Q1196" s="642"/>
      <c r="R1196" s="643"/>
      <c r="S1196" s="644"/>
      <c r="T1196" s="174"/>
      <c r="U1196" s="172"/>
      <c r="V1196" s="181"/>
      <c r="W1196" s="174"/>
      <c r="X1196" s="172"/>
      <c r="Y1196" s="181"/>
      <c r="Z1196" s="174"/>
      <c r="AA1196" s="172"/>
      <c r="AB1196" s="178"/>
    </row>
    <row r="1197" spans="1:28" ht="15" customHeight="1" x14ac:dyDescent="0.2">
      <c r="A1197" s="172"/>
      <c r="B1197" s="172"/>
      <c r="C1197" s="172"/>
      <c r="D1197" s="172"/>
      <c r="E1197" s="172"/>
      <c r="F1197" s="181"/>
      <c r="G1197" s="172"/>
      <c r="H1197" s="172"/>
      <c r="I1197" s="174"/>
      <c r="J1197" s="174"/>
      <c r="K1197" s="174"/>
      <c r="L1197" s="172"/>
      <c r="M1197" s="181"/>
      <c r="N1197" s="174"/>
      <c r="O1197" s="172"/>
      <c r="P1197" s="181"/>
      <c r="Q1197" s="642"/>
      <c r="R1197" s="643"/>
      <c r="S1197" s="644"/>
      <c r="T1197" s="174"/>
      <c r="U1197" s="172"/>
      <c r="V1197" s="181"/>
      <c r="W1197" s="174"/>
      <c r="X1197" s="172"/>
      <c r="Y1197" s="181"/>
      <c r="Z1197" s="174"/>
      <c r="AA1197" s="172"/>
      <c r="AB1197" s="178"/>
    </row>
    <row r="1198" spans="1:28" ht="15" customHeight="1" x14ac:dyDescent="0.2">
      <c r="A1198" s="172"/>
      <c r="B1198" s="172"/>
      <c r="C1198" s="172"/>
      <c r="D1198" s="172"/>
      <c r="E1198" s="172"/>
      <c r="F1198" s="181"/>
      <c r="G1198" s="172"/>
      <c r="H1198" s="172"/>
      <c r="I1198" s="174"/>
      <c r="J1198" s="174"/>
      <c r="K1198" s="174"/>
      <c r="L1198" s="172"/>
      <c r="M1198" s="181"/>
      <c r="N1198" s="174"/>
      <c r="O1198" s="172"/>
      <c r="P1198" s="181"/>
      <c r="Q1198" s="642"/>
      <c r="R1198" s="643"/>
      <c r="S1198" s="644"/>
      <c r="T1198" s="174"/>
      <c r="U1198" s="172"/>
      <c r="V1198" s="181"/>
      <c r="W1198" s="174"/>
      <c r="X1198" s="172"/>
      <c r="Y1198" s="181"/>
      <c r="Z1198" s="174"/>
      <c r="AA1198" s="172"/>
      <c r="AB1198" s="178"/>
    </row>
    <row r="1199" spans="1:28" ht="15" customHeight="1" x14ac:dyDescent="0.2">
      <c r="A1199" s="172"/>
      <c r="B1199" s="172"/>
      <c r="C1199" s="172"/>
      <c r="D1199" s="172"/>
      <c r="E1199" s="172"/>
      <c r="F1199" s="181"/>
      <c r="G1199" s="172"/>
      <c r="H1199" s="172"/>
      <c r="I1199" s="174"/>
      <c r="J1199" s="174"/>
      <c r="K1199" s="174"/>
      <c r="L1199" s="172"/>
      <c r="M1199" s="181"/>
      <c r="N1199" s="174"/>
      <c r="O1199" s="172"/>
      <c r="P1199" s="181"/>
      <c r="Q1199" s="642"/>
      <c r="R1199" s="643"/>
      <c r="S1199" s="644"/>
      <c r="T1199" s="174"/>
      <c r="U1199" s="172"/>
      <c r="V1199" s="181"/>
      <c r="W1199" s="174"/>
      <c r="X1199" s="172"/>
      <c r="Y1199" s="181"/>
      <c r="Z1199" s="174"/>
      <c r="AA1199" s="172"/>
      <c r="AB1199" s="178"/>
    </row>
    <row r="1200" spans="1:28" ht="15" customHeight="1" x14ac:dyDescent="0.2">
      <c r="A1200" s="172"/>
      <c r="B1200" s="172"/>
      <c r="C1200" s="172"/>
      <c r="D1200" s="172"/>
      <c r="E1200" s="172"/>
      <c r="F1200" s="181"/>
      <c r="G1200" s="172"/>
      <c r="H1200" s="172"/>
      <c r="I1200" s="174"/>
      <c r="J1200" s="174"/>
      <c r="K1200" s="174"/>
      <c r="L1200" s="172"/>
      <c r="M1200" s="181"/>
      <c r="N1200" s="174"/>
      <c r="O1200" s="172"/>
      <c r="P1200" s="181"/>
      <c r="Q1200" s="642"/>
      <c r="R1200" s="643"/>
      <c r="S1200" s="644"/>
      <c r="T1200" s="174"/>
      <c r="U1200" s="172"/>
      <c r="V1200" s="181"/>
      <c r="W1200" s="174"/>
      <c r="X1200" s="172"/>
      <c r="Y1200" s="181"/>
      <c r="Z1200" s="174"/>
      <c r="AA1200" s="172"/>
      <c r="AB1200" s="178"/>
    </row>
    <row r="1201" spans="1:28" ht="15" customHeight="1" x14ac:dyDescent="0.2">
      <c r="A1201" s="172"/>
      <c r="B1201" s="172"/>
      <c r="C1201" s="172"/>
      <c r="D1201" s="172"/>
      <c r="E1201" s="172"/>
      <c r="F1201" s="181"/>
      <c r="G1201" s="172"/>
      <c r="H1201" s="172"/>
      <c r="I1201" s="174"/>
      <c r="J1201" s="174"/>
      <c r="K1201" s="174"/>
      <c r="L1201" s="172"/>
      <c r="M1201" s="181"/>
      <c r="N1201" s="174"/>
      <c r="O1201" s="172"/>
      <c r="P1201" s="181"/>
      <c r="Q1201" s="642"/>
      <c r="R1201" s="643"/>
      <c r="S1201" s="644"/>
      <c r="T1201" s="174"/>
      <c r="U1201" s="172"/>
      <c r="V1201" s="181"/>
      <c r="W1201" s="174"/>
      <c r="X1201" s="172"/>
      <c r="Y1201" s="181"/>
      <c r="Z1201" s="174"/>
      <c r="AA1201" s="172"/>
      <c r="AB1201" s="178"/>
    </row>
    <row r="1202" spans="1:28" ht="15" customHeight="1" x14ac:dyDescent="0.2">
      <c r="A1202" s="172"/>
      <c r="B1202" s="172"/>
      <c r="C1202" s="172"/>
      <c r="D1202" s="172"/>
      <c r="E1202" s="172"/>
      <c r="F1202" s="181"/>
      <c r="G1202" s="172"/>
      <c r="H1202" s="172"/>
      <c r="I1202" s="174"/>
      <c r="J1202" s="174"/>
      <c r="K1202" s="174"/>
      <c r="L1202" s="172"/>
      <c r="M1202" s="181"/>
      <c r="N1202" s="174"/>
      <c r="O1202" s="172"/>
      <c r="P1202" s="181"/>
      <c r="Q1202" s="642"/>
      <c r="R1202" s="643"/>
      <c r="S1202" s="644"/>
      <c r="T1202" s="174"/>
      <c r="U1202" s="172"/>
      <c r="V1202" s="181"/>
      <c r="W1202" s="174"/>
      <c r="X1202" s="172"/>
      <c r="Y1202" s="181"/>
      <c r="Z1202" s="174"/>
      <c r="AA1202" s="172"/>
      <c r="AB1202" s="178"/>
    </row>
    <row r="1203" spans="1:28" ht="15" customHeight="1" x14ac:dyDescent="0.2">
      <c r="A1203" s="172"/>
      <c r="B1203" s="172"/>
      <c r="C1203" s="172"/>
      <c r="D1203" s="172"/>
      <c r="E1203" s="172"/>
      <c r="F1203" s="181"/>
      <c r="G1203" s="172"/>
      <c r="H1203" s="172"/>
      <c r="I1203" s="174"/>
      <c r="J1203" s="174"/>
      <c r="K1203" s="174"/>
      <c r="L1203" s="172"/>
      <c r="M1203" s="181"/>
      <c r="N1203" s="174"/>
      <c r="O1203" s="172"/>
      <c r="P1203" s="181"/>
      <c r="Q1203" s="642"/>
      <c r="R1203" s="643"/>
      <c r="S1203" s="644"/>
      <c r="T1203" s="174"/>
      <c r="U1203" s="172"/>
      <c r="V1203" s="181"/>
      <c r="W1203" s="174"/>
      <c r="X1203" s="172"/>
      <c r="Y1203" s="181"/>
      <c r="Z1203" s="174"/>
      <c r="AA1203" s="172"/>
      <c r="AB1203" s="178"/>
    </row>
    <row r="1204" spans="1:28" ht="15" customHeight="1" x14ac:dyDescent="0.2">
      <c r="A1204" s="172"/>
      <c r="B1204" s="172"/>
      <c r="C1204" s="172"/>
      <c r="D1204" s="172"/>
      <c r="E1204" s="172"/>
      <c r="F1204" s="181"/>
      <c r="G1204" s="172"/>
      <c r="H1204" s="172"/>
      <c r="I1204" s="174"/>
      <c r="J1204" s="174"/>
      <c r="K1204" s="174"/>
      <c r="L1204" s="172"/>
      <c r="M1204" s="181"/>
      <c r="N1204" s="174"/>
      <c r="O1204" s="172"/>
      <c r="P1204" s="181"/>
      <c r="Q1204" s="642"/>
      <c r="R1204" s="643"/>
      <c r="S1204" s="644"/>
      <c r="T1204" s="174"/>
      <c r="U1204" s="172"/>
      <c r="V1204" s="181"/>
      <c r="W1204" s="174"/>
      <c r="X1204" s="172"/>
      <c r="Y1204" s="181"/>
      <c r="Z1204" s="174"/>
      <c r="AA1204" s="172"/>
      <c r="AB1204" s="178"/>
    </row>
    <row r="1205" spans="1:28" ht="15" customHeight="1" x14ac:dyDescent="0.2">
      <c r="A1205" s="172"/>
      <c r="B1205" s="172"/>
      <c r="C1205" s="172"/>
      <c r="D1205" s="172"/>
      <c r="E1205" s="172"/>
      <c r="F1205" s="181"/>
      <c r="G1205" s="172"/>
      <c r="H1205" s="172"/>
      <c r="I1205" s="174"/>
      <c r="J1205" s="174"/>
      <c r="K1205" s="174"/>
      <c r="L1205" s="172"/>
      <c r="M1205" s="181"/>
      <c r="N1205" s="174"/>
      <c r="O1205" s="172"/>
      <c r="P1205" s="181"/>
      <c r="Q1205" s="642"/>
      <c r="R1205" s="643"/>
      <c r="S1205" s="644"/>
      <c r="T1205" s="174"/>
      <c r="U1205" s="172"/>
      <c r="V1205" s="181"/>
      <c r="W1205" s="174"/>
      <c r="X1205" s="172"/>
      <c r="Y1205" s="181"/>
      <c r="Z1205" s="174"/>
      <c r="AA1205" s="172"/>
      <c r="AB1205" s="178"/>
    </row>
    <row r="1206" spans="1:28" ht="15" customHeight="1" x14ac:dyDescent="0.2">
      <c r="A1206" s="172"/>
      <c r="B1206" s="172"/>
      <c r="C1206" s="172"/>
      <c r="D1206" s="172"/>
      <c r="E1206" s="172"/>
      <c r="F1206" s="181"/>
      <c r="G1206" s="172"/>
      <c r="H1206" s="172"/>
      <c r="I1206" s="174"/>
      <c r="J1206" s="174"/>
      <c r="K1206" s="174"/>
      <c r="L1206" s="172"/>
      <c r="M1206" s="181"/>
      <c r="N1206" s="174"/>
      <c r="O1206" s="172"/>
      <c r="P1206" s="181"/>
      <c r="Q1206" s="642"/>
      <c r="R1206" s="643"/>
      <c r="S1206" s="644"/>
      <c r="T1206" s="174"/>
      <c r="U1206" s="172"/>
      <c r="V1206" s="181"/>
      <c r="W1206" s="174"/>
      <c r="X1206" s="172"/>
      <c r="Y1206" s="181"/>
      <c r="Z1206" s="174"/>
      <c r="AA1206" s="172"/>
      <c r="AB1206" s="178"/>
    </row>
    <row r="1207" spans="1:28" ht="15" customHeight="1" x14ac:dyDescent="0.2">
      <c r="A1207" s="172"/>
      <c r="B1207" s="172"/>
      <c r="C1207" s="172"/>
      <c r="D1207" s="172"/>
      <c r="E1207" s="172"/>
      <c r="F1207" s="181"/>
      <c r="G1207" s="172"/>
      <c r="H1207" s="172"/>
      <c r="I1207" s="174"/>
      <c r="J1207" s="174"/>
      <c r="K1207" s="174"/>
      <c r="L1207" s="172"/>
      <c r="M1207" s="181"/>
      <c r="N1207" s="174"/>
      <c r="O1207" s="172"/>
      <c r="P1207" s="181"/>
      <c r="Q1207" s="642"/>
      <c r="R1207" s="643"/>
      <c r="S1207" s="644"/>
      <c r="T1207" s="174"/>
      <c r="U1207" s="172"/>
      <c r="V1207" s="181"/>
      <c r="W1207" s="174"/>
      <c r="X1207" s="172"/>
      <c r="Y1207" s="181"/>
      <c r="Z1207" s="174"/>
      <c r="AA1207" s="172"/>
      <c r="AB1207" s="178"/>
    </row>
    <row r="1208" spans="1:28" ht="15" customHeight="1" x14ac:dyDescent="0.2">
      <c r="A1208" s="172"/>
      <c r="B1208" s="172"/>
      <c r="C1208" s="172"/>
      <c r="D1208" s="172"/>
      <c r="E1208" s="172"/>
      <c r="F1208" s="181"/>
      <c r="G1208" s="172"/>
      <c r="H1208" s="172"/>
      <c r="I1208" s="174"/>
      <c r="J1208" s="174"/>
      <c r="K1208" s="174"/>
      <c r="L1208" s="172"/>
      <c r="M1208" s="181"/>
      <c r="N1208" s="174"/>
      <c r="O1208" s="172"/>
      <c r="P1208" s="181"/>
      <c r="Q1208" s="642"/>
      <c r="R1208" s="643"/>
      <c r="S1208" s="644"/>
      <c r="T1208" s="174"/>
      <c r="U1208" s="172"/>
      <c r="V1208" s="181"/>
      <c r="W1208" s="174"/>
      <c r="X1208" s="172"/>
      <c r="Y1208" s="181"/>
      <c r="Z1208" s="174"/>
      <c r="AA1208" s="172"/>
      <c r="AB1208" s="178"/>
    </row>
    <row r="1209" spans="1:28" ht="15" customHeight="1" x14ac:dyDescent="0.2">
      <c r="A1209" s="172"/>
      <c r="B1209" s="172"/>
      <c r="C1209" s="172"/>
      <c r="D1209" s="172"/>
      <c r="E1209" s="172"/>
      <c r="F1209" s="181"/>
      <c r="G1209" s="172"/>
      <c r="H1209" s="172"/>
      <c r="I1209" s="174"/>
      <c r="J1209" s="174"/>
      <c r="K1209" s="174"/>
      <c r="L1209" s="172"/>
      <c r="M1209" s="181"/>
      <c r="N1209" s="174"/>
      <c r="O1209" s="172"/>
      <c r="P1209" s="181"/>
      <c r="Q1209" s="642"/>
      <c r="R1209" s="643"/>
      <c r="S1209" s="644"/>
      <c r="T1209" s="174"/>
      <c r="U1209" s="172"/>
      <c r="V1209" s="181"/>
      <c r="W1209" s="174"/>
      <c r="X1209" s="172"/>
      <c r="Y1209" s="181"/>
      <c r="Z1209" s="174"/>
      <c r="AA1209" s="172"/>
      <c r="AB1209" s="178"/>
    </row>
    <row r="1210" spans="1:28" ht="15" customHeight="1" x14ac:dyDescent="0.2">
      <c r="A1210" s="172"/>
      <c r="B1210" s="172"/>
      <c r="C1210" s="172"/>
      <c r="D1210" s="172"/>
      <c r="E1210" s="172"/>
      <c r="F1210" s="181"/>
      <c r="G1210" s="172"/>
      <c r="H1210" s="172"/>
      <c r="I1210" s="174"/>
      <c r="J1210" s="174"/>
      <c r="K1210" s="174"/>
      <c r="L1210" s="172"/>
      <c r="M1210" s="181"/>
      <c r="N1210" s="174"/>
      <c r="O1210" s="172"/>
      <c r="P1210" s="181"/>
      <c r="Q1210" s="642"/>
      <c r="R1210" s="643"/>
      <c r="S1210" s="644"/>
      <c r="T1210" s="174"/>
      <c r="U1210" s="172"/>
      <c r="V1210" s="181"/>
      <c r="W1210" s="174"/>
      <c r="X1210" s="172"/>
      <c r="Y1210" s="181"/>
      <c r="Z1210" s="174"/>
      <c r="AA1210" s="172"/>
      <c r="AB1210" s="178"/>
    </row>
    <row r="1211" spans="1:28" ht="15" customHeight="1" x14ac:dyDescent="0.2">
      <c r="A1211" s="172"/>
      <c r="B1211" s="172"/>
      <c r="C1211" s="172"/>
      <c r="D1211" s="172"/>
      <c r="E1211" s="172"/>
      <c r="F1211" s="181"/>
      <c r="G1211" s="172"/>
      <c r="H1211" s="172"/>
      <c r="I1211" s="174"/>
      <c r="J1211" s="174"/>
      <c r="K1211" s="174"/>
      <c r="L1211" s="172"/>
      <c r="M1211" s="181"/>
      <c r="N1211" s="174"/>
      <c r="O1211" s="172"/>
      <c r="P1211" s="181"/>
      <c r="Q1211" s="642"/>
      <c r="R1211" s="643"/>
      <c r="S1211" s="644"/>
      <c r="T1211" s="174"/>
      <c r="U1211" s="172"/>
      <c r="V1211" s="181"/>
      <c r="W1211" s="174"/>
      <c r="X1211" s="172"/>
      <c r="Y1211" s="181"/>
      <c r="Z1211" s="174"/>
      <c r="AA1211" s="172"/>
      <c r="AB1211" s="178"/>
    </row>
    <row r="1212" spans="1:28" ht="15" customHeight="1" x14ac:dyDescent="0.2">
      <c r="A1212" s="172"/>
      <c r="B1212" s="172"/>
      <c r="C1212" s="172"/>
      <c r="D1212" s="172"/>
      <c r="E1212" s="172"/>
      <c r="F1212" s="181"/>
      <c r="G1212" s="172"/>
      <c r="H1212" s="172"/>
      <c r="I1212" s="174"/>
      <c r="J1212" s="174"/>
      <c r="K1212" s="174"/>
      <c r="L1212" s="172"/>
      <c r="M1212" s="181"/>
      <c r="N1212" s="174"/>
      <c r="O1212" s="172"/>
      <c r="P1212" s="181"/>
      <c r="Q1212" s="642"/>
      <c r="R1212" s="643"/>
      <c r="S1212" s="644"/>
      <c r="T1212" s="174"/>
      <c r="U1212" s="172"/>
      <c r="V1212" s="181"/>
      <c r="W1212" s="174"/>
      <c r="X1212" s="172"/>
      <c r="Y1212" s="181"/>
      <c r="Z1212" s="174"/>
      <c r="AA1212" s="172"/>
      <c r="AB1212" s="178"/>
    </row>
    <row r="1213" spans="1:28" ht="15" customHeight="1" x14ac:dyDescent="0.2">
      <c r="A1213" s="172"/>
      <c r="B1213" s="172"/>
      <c r="C1213" s="172"/>
      <c r="D1213" s="172"/>
      <c r="E1213" s="172"/>
      <c r="F1213" s="181"/>
      <c r="G1213" s="172"/>
      <c r="H1213" s="172"/>
      <c r="I1213" s="174"/>
      <c r="J1213" s="174"/>
      <c r="K1213" s="174"/>
      <c r="L1213" s="172"/>
      <c r="M1213" s="181"/>
      <c r="N1213" s="174"/>
      <c r="O1213" s="172"/>
      <c r="P1213" s="181"/>
      <c r="Q1213" s="642"/>
      <c r="R1213" s="643"/>
      <c r="S1213" s="644"/>
      <c r="T1213" s="174"/>
      <c r="U1213" s="172"/>
      <c r="V1213" s="181"/>
      <c r="W1213" s="174"/>
      <c r="X1213" s="172"/>
      <c r="Y1213" s="181"/>
      <c r="Z1213" s="174"/>
      <c r="AA1213" s="172"/>
      <c r="AB1213" s="178"/>
    </row>
    <row r="1214" spans="1:28" ht="15" customHeight="1" x14ac:dyDescent="0.2">
      <c r="A1214" s="172"/>
      <c r="B1214" s="172"/>
      <c r="C1214" s="172"/>
      <c r="D1214" s="172"/>
      <c r="E1214" s="172"/>
      <c r="F1214" s="181"/>
      <c r="G1214" s="172"/>
      <c r="H1214" s="172"/>
      <c r="I1214" s="174"/>
      <c r="J1214" s="174"/>
      <c r="K1214" s="174"/>
      <c r="L1214" s="172"/>
      <c r="M1214" s="181"/>
      <c r="N1214" s="174"/>
      <c r="O1214" s="172"/>
      <c r="P1214" s="181"/>
      <c r="Q1214" s="642"/>
      <c r="R1214" s="643"/>
      <c r="S1214" s="644"/>
      <c r="T1214" s="174"/>
      <c r="U1214" s="172"/>
      <c r="V1214" s="181"/>
      <c r="W1214" s="174"/>
      <c r="X1214" s="172"/>
      <c r="Y1214" s="181"/>
      <c r="Z1214" s="174"/>
      <c r="AA1214" s="172"/>
      <c r="AB1214" s="178"/>
    </row>
    <row r="1215" spans="1:28" ht="15" customHeight="1" x14ac:dyDescent="0.2">
      <c r="A1215" s="172"/>
      <c r="B1215" s="172"/>
      <c r="C1215" s="172"/>
      <c r="D1215" s="172"/>
      <c r="E1215" s="172"/>
      <c r="F1215" s="181"/>
      <c r="G1215" s="172"/>
      <c r="H1215" s="172"/>
      <c r="I1215" s="174"/>
      <c r="J1215" s="174"/>
      <c r="K1215" s="174"/>
      <c r="L1215" s="172"/>
      <c r="M1215" s="181"/>
      <c r="N1215" s="174"/>
      <c r="O1215" s="172"/>
      <c r="P1215" s="181"/>
      <c r="Q1215" s="642"/>
      <c r="R1215" s="643"/>
      <c r="S1215" s="644"/>
      <c r="T1215" s="174"/>
      <c r="U1215" s="172"/>
      <c r="V1215" s="181"/>
      <c r="W1215" s="174"/>
      <c r="X1215" s="172"/>
      <c r="Y1215" s="181"/>
      <c r="Z1215" s="174"/>
      <c r="AA1215" s="172"/>
      <c r="AB1215" s="178"/>
    </row>
    <row r="1216" spans="1:28" ht="15" customHeight="1" x14ac:dyDescent="0.2">
      <c r="A1216" s="172"/>
      <c r="B1216" s="172"/>
      <c r="C1216" s="172"/>
      <c r="D1216" s="172"/>
      <c r="E1216" s="172"/>
      <c r="F1216" s="181"/>
      <c r="G1216" s="172"/>
      <c r="H1216" s="172"/>
      <c r="I1216" s="174"/>
      <c r="J1216" s="174"/>
      <c r="K1216" s="174"/>
      <c r="L1216" s="172"/>
      <c r="M1216" s="181"/>
      <c r="N1216" s="174"/>
      <c r="O1216" s="172"/>
      <c r="P1216" s="181"/>
      <c r="Q1216" s="642"/>
      <c r="R1216" s="643"/>
      <c r="S1216" s="644"/>
      <c r="T1216" s="174"/>
      <c r="U1216" s="172"/>
      <c r="V1216" s="181"/>
      <c r="W1216" s="174"/>
      <c r="X1216" s="172"/>
      <c r="Y1216" s="181"/>
      <c r="Z1216" s="174"/>
      <c r="AA1216" s="172"/>
      <c r="AB1216" s="178"/>
    </row>
    <row r="1217" spans="1:28" ht="15" customHeight="1" x14ac:dyDescent="0.2">
      <c r="A1217" s="172"/>
      <c r="B1217" s="172"/>
      <c r="C1217" s="172"/>
      <c r="D1217" s="172"/>
      <c r="E1217" s="172"/>
      <c r="F1217" s="181"/>
      <c r="G1217" s="172"/>
      <c r="H1217" s="172"/>
      <c r="I1217" s="174"/>
      <c r="J1217" s="174"/>
      <c r="K1217" s="174"/>
      <c r="L1217" s="172"/>
      <c r="M1217" s="181"/>
      <c r="N1217" s="174"/>
      <c r="O1217" s="172"/>
      <c r="P1217" s="181"/>
      <c r="Q1217" s="642"/>
      <c r="R1217" s="643"/>
      <c r="S1217" s="644"/>
      <c r="T1217" s="174"/>
      <c r="U1217" s="172"/>
      <c r="V1217" s="181"/>
      <c r="W1217" s="174"/>
      <c r="X1217" s="172"/>
      <c r="Y1217" s="181"/>
      <c r="Z1217" s="174"/>
      <c r="AA1217" s="172"/>
      <c r="AB1217" s="178"/>
    </row>
    <row r="1218" spans="1:28" ht="15" customHeight="1" x14ac:dyDescent="0.2">
      <c r="A1218" s="172"/>
      <c r="B1218" s="172"/>
      <c r="C1218" s="172"/>
      <c r="D1218" s="172"/>
      <c r="E1218" s="172"/>
      <c r="F1218" s="181"/>
      <c r="G1218" s="172"/>
      <c r="H1218" s="172"/>
      <c r="I1218" s="174"/>
      <c r="J1218" s="174"/>
      <c r="K1218" s="174"/>
      <c r="L1218" s="172"/>
      <c r="M1218" s="181"/>
      <c r="N1218" s="174"/>
      <c r="O1218" s="172"/>
      <c r="P1218" s="181"/>
      <c r="Q1218" s="642"/>
      <c r="R1218" s="643"/>
      <c r="S1218" s="644"/>
      <c r="T1218" s="174"/>
      <c r="U1218" s="172"/>
      <c r="V1218" s="181"/>
      <c r="W1218" s="174"/>
      <c r="X1218" s="172"/>
      <c r="Y1218" s="181"/>
      <c r="Z1218" s="174"/>
      <c r="AA1218" s="172"/>
      <c r="AB1218" s="178"/>
    </row>
    <row r="1219" spans="1:28" ht="15" customHeight="1" x14ac:dyDescent="0.2">
      <c r="A1219" s="172"/>
      <c r="B1219" s="172"/>
      <c r="C1219" s="172"/>
      <c r="D1219" s="172"/>
      <c r="E1219" s="172"/>
      <c r="F1219" s="181"/>
      <c r="G1219" s="172"/>
      <c r="H1219" s="172"/>
      <c r="I1219" s="174"/>
      <c r="J1219" s="174"/>
      <c r="K1219" s="174"/>
      <c r="L1219" s="172"/>
      <c r="M1219" s="181"/>
      <c r="N1219" s="174"/>
      <c r="O1219" s="172"/>
      <c r="P1219" s="181"/>
      <c r="Q1219" s="642"/>
      <c r="R1219" s="643"/>
      <c r="S1219" s="644"/>
      <c r="T1219" s="174"/>
      <c r="U1219" s="172"/>
      <c r="V1219" s="181"/>
      <c r="W1219" s="174"/>
      <c r="X1219" s="172"/>
      <c r="Y1219" s="181"/>
      <c r="Z1219" s="174"/>
      <c r="AA1219" s="172"/>
      <c r="AB1219" s="178"/>
    </row>
    <row r="1220" spans="1:28" ht="15" customHeight="1" x14ac:dyDescent="0.2">
      <c r="A1220" s="172"/>
      <c r="B1220" s="172"/>
      <c r="C1220" s="172"/>
      <c r="D1220" s="172"/>
      <c r="E1220" s="172"/>
      <c r="F1220" s="181"/>
      <c r="G1220" s="172"/>
      <c r="H1220" s="172"/>
      <c r="I1220" s="174"/>
      <c r="J1220" s="174"/>
      <c r="K1220" s="174"/>
      <c r="L1220" s="172"/>
      <c r="M1220" s="181"/>
      <c r="N1220" s="174"/>
      <c r="O1220" s="172"/>
      <c r="P1220" s="181"/>
      <c r="Q1220" s="642"/>
      <c r="R1220" s="643"/>
      <c r="S1220" s="644"/>
      <c r="T1220" s="174"/>
      <c r="U1220" s="172"/>
      <c r="V1220" s="181"/>
      <c r="W1220" s="174"/>
      <c r="X1220" s="172"/>
      <c r="Y1220" s="181"/>
      <c r="Z1220" s="174"/>
      <c r="AA1220" s="172"/>
      <c r="AB1220" s="178"/>
    </row>
    <row r="1221" spans="1:28" ht="15" customHeight="1" x14ac:dyDescent="0.2">
      <c r="A1221" s="172"/>
      <c r="B1221" s="172"/>
      <c r="C1221" s="172"/>
      <c r="D1221" s="172"/>
      <c r="E1221" s="172"/>
      <c r="F1221" s="181"/>
      <c r="G1221" s="172"/>
      <c r="H1221" s="172"/>
      <c r="I1221" s="174"/>
      <c r="J1221" s="174"/>
      <c r="K1221" s="174"/>
      <c r="L1221" s="172"/>
      <c r="M1221" s="181"/>
      <c r="N1221" s="174"/>
      <c r="O1221" s="172"/>
      <c r="P1221" s="181"/>
      <c r="Q1221" s="642"/>
      <c r="R1221" s="643"/>
      <c r="S1221" s="644"/>
      <c r="T1221" s="174"/>
      <c r="U1221" s="172"/>
      <c r="V1221" s="181"/>
      <c r="W1221" s="174"/>
      <c r="X1221" s="172"/>
      <c r="Y1221" s="181"/>
      <c r="Z1221" s="174"/>
      <c r="AA1221" s="172"/>
      <c r="AB1221" s="178"/>
    </row>
    <row r="1222" spans="1:28" ht="15" customHeight="1" x14ac:dyDescent="0.2">
      <c r="A1222" s="172"/>
      <c r="B1222" s="172"/>
      <c r="C1222" s="172"/>
      <c r="D1222" s="172"/>
      <c r="E1222" s="172"/>
      <c r="F1222" s="181"/>
      <c r="G1222" s="172"/>
      <c r="H1222" s="172"/>
      <c r="I1222" s="174"/>
      <c r="J1222" s="174"/>
      <c r="K1222" s="174"/>
      <c r="L1222" s="172"/>
      <c r="M1222" s="181"/>
      <c r="N1222" s="174"/>
      <c r="O1222" s="172"/>
      <c r="P1222" s="181"/>
      <c r="Q1222" s="642"/>
      <c r="R1222" s="643"/>
      <c r="S1222" s="644"/>
      <c r="T1222" s="174"/>
      <c r="U1222" s="172"/>
      <c r="V1222" s="181"/>
      <c r="W1222" s="174"/>
      <c r="X1222" s="172"/>
      <c r="Y1222" s="181"/>
      <c r="Z1222" s="174"/>
      <c r="AA1222" s="172"/>
      <c r="AB1222" s="178"/>
    </row>
    <row r="1223" spans="1:28" ht="15" customHeight="1" x14ac:dyDescent="0.2">
      <c r="A1223" s="172"/>
      <c r="B1223" s="172"/>
      <c r="C1223" s="172"/>
      <c r="D1223" s="172"/>
      <c r="E1223" s="172"/>
      <c r="F1223" s="181"/>
      <c r="G1223" s="172"/>
      <c r="H1223" s="172"/>
      <c r="I1223" s="174"/>
      <c r="J1223" s="174"/>
      <c r="K1223" s="174"/>
      <c r="L1223" s="172"/>
      <c r="M1223" s="181"/>
      <c r="N1223" s="174"/>
      <c r="O1223" s="172"/>
      <c r="P1223" s="181"/>
      <c r="Q1223" s="642"/>
      <c r="R1223" s="643"/>
      <c r="S1223" s="644"/>
      <c r="T1223" s="174"/>
      <c r="U1223" s="172"/>
      <c r="V1223" s="181"/>
      <c r="W1223" s="174"/>
      <c r="X1223" s="172"/>
      <c r="Y1223" s="181"/>
      <c r="Z1223" s="174"/>
      <c r="AA1223" s="172"/>
      <c r="AB1223" s="178"/>
    </row>
    <row r="1224" spans="1:28" ht="15" customHeight="1" x14ac:dyDescent="0.2">
      <c r="A1224" s="172"/>
      <c r="B1224" s="172"/>
      <c r="C1224" s="172"/>
      <c r="D1224" s="172"/>
      <c r="E1224" s="172"/>
      <c r="F1224" s="181"/>
      <c r="G1224" s="172"/>
      <c r="H1224" s="172"/>
      <c r="I1224" s="174"/>
      <c r="J1224" s="174"/>
      <c r="K1224" s="174"/>
      <c r="L1224" s="172"/>
      <c r="M1224" s="181"/>
      <c r="N1224" s="174"/>
      <c r="O1224" s="172"/>
      <c r="P1224" s="181"/>
      <c r="Q1224" s="642"/>
      <c r="R1224" s="643"/>
      <c r="S1224" s="644"/>
      <c r="T1224" s="174"/>
      <c r="U1224" s="172"/>
      <c r="V1224" s="181"/>
      <c r="W1224" s="174"/>
      <c r="X1224" s="172"/>
      <c r="Y1224" s="181"/>
      <c r="Z1224" s="174"/>
      <c r="AA1224" s="172"/>
      <c r="AB1224" s="178"/>
    </row>
    <row r="1225" spans="1:28" ht="15" customHeight="1" x14ac:dyDescent="0.2">
      <c r="A1225" s="172"/>
      <c r="B1225" s="172"/>
      <c r="C1225" s="172"/>
      <c r="D1225" s="172"/>
      <c r="E1225" s="172"/>
      <c r="F1225" s="181"/>
      <c r="G1225" s="172"/>
      <c r="H1225" s="172"/>
      <c r="I1225" s="174"/>
      <c r="J1225" s="174"/>
      <c r="K1225" s="174"/>
      <c r="L1225" s="172"/>
      <c r="M1225" s="181"/>
      <c r="N1225" s="174"/>
      <c r="O1225" s="172"/>
      <c r="P1225" s="181"/>
      <c r="Q1225" s="642"/>
      <c r="R1225" s="643"/>
      <c r="S1225" s="644"/>
      <c r="T1225" s="174"/>
      <c r="U1225" s="172"/>
      <c r="V1225" s="181"/>
      <c r="W1225" s="174"/>
      <c r="X1225" s="172"/>
      <c r="Y1225" s="181"/>
      <c r="Z1225" s="174"/>
      <c r="AA1225" s="172"/>
      <c r="AB1225" s="178"/>
    </row>
    <row r="1226" spans="1:28" ht="15" customHeight="1" x14ac:dyDescent="0.2">
      <c r="A1226" s="172"/>
      <c r="B1226" s="172"/>
      <c r="C1226" s="172"/>
      <c r="D1226" s="172"/>
      <c r="E1226" s="172"/>
      <c r="F1226" s="181"/>
      <c r="G1226" s="172"/>
      <c r="H1226" s="172"/>
      <c r="I1226" s="174"/>
      <c r="J1226" s="174"/>
      <c r="K1226" s="174"/>
      <c r="L1226" s="172"/>
      <c r="M1226" s="181"/>
      <c r="N1226" s="174"/>
      <c r="O1226" s="172"/>
      <c r="P1226" s="181"/>
      <c r="Q1226" s="642"/>
      <c r="R1226" s="643"/>
      <c r="S1226" s="644"/>
      <c r="T1226" s="174"/>
      <c r="U1226" s="172"/>
      <c r="V1226" s="181"/>
      <c r="W1226" s="174"/>
      <c r="X1226" s="172"/>
      <c r="Y1226" s="181"/>
      <c r="Z1226" s="174"/>
      <c r="AA1226" s="172"/>
      <c r="AB1226" s="178"/>
    </row>
    <row r="1227" spans="1:28" ht="15" customHeight="1" x14ac:dyDescent="0.2">
      <c r="A1227" s="172"/>
      <c r="B1227" s="172"/>
      <c r="C1227" s="172"/>
      <c r="D1227" s="172"/>
      <c r="E1227" s="172"/>
      <c r="F1227" s="181"/>
      <c r="G1227" s="172"/>
      <c r="H1227" s="172"/>
      <c r="I1227" s="174"/>
      <c r="J1227" s="174"/>
      <c r="K1227" s="174"/>
      <c r="L1227" s="172"/>
      <c r="M1227" s="181"/>
      <c r="N1227" s="174"/>
      <c r="O1227" s="172"/>
      <c r="P1227" s="181"/>
      <c r="Q1227" s="642"/>
      <c r="R1227" s="643"/>
      <c r="S1227" s="644"/>
      <c r="T1227" s="174"/>
      <c r="U1227" s="172"/>
      <c r="V1227" s="181"/>
      <c r="W1227" s="174"/>
      <c r="X1227" s="172"/>
      <c r="Y1227" s="181"/>
      <c r="Z1227" s="174"/>
      <c r="AA1227" s="172"/>
      <c r="AB1227" s="178"/>
    </row>
    <row r="1228" spans="1:28" ht="15" customHeight="1" x14ac:dyDescent="0.2">
      <c r="A1228" s="172"/>
      <c r="B1228" s="172"/>
      <c r="C1228" s="172"/>
      <c r="D1228" s="172"/>
      <c r="E1228" s="172"/>
      <c r="F1228" s="181"/>
      <c r="G1228" s="172"/>
      <c r="H1228" s="172"/>
      <c r="I1228" s="174"/>
      <c r="J1228" s="174"/>
      <c r="K1228" s="174"/>
      <c r="L1228" s="172"/>
      <c r="M1228" s="181"/>
      <c r="N1228" s="174"/>
      <c r="O1228" s="172"/>
      <c r="P1228" s="181"/>
      <c r="Q1228" s="642"/>
      <c r="R1228" s="643"/>
      <c r="S1228" s="644"/>
      <c r="T1228" s="174"/>
      <c r="U1228" s="172"/>
      <c r="V1228" s="181"/>
      <c r="W1228" s="174"/>
      <c r="X1228" s="172"/>
      <c r="Y1228" s="181"/>
      <c r="Z1228" s="174"/>
      <c r="AA1228" s="172"/>
      <c r="AB1228" s="178"/>
    </row>
    <row r="1229" spans="1:28" ht="15" customHeight="1" x14ac:dyDescent="0.2">
      <c r="A1229" s="172"/>
      <c r="B1229" s="172"/>
      <c r="C1229" s="172"/>
      <c r="D1229" s="172"/>
      <c r="E1229" s="172"/>
      <c r="F1229" s="181"/>
      <c r="G1229" s="172"/>
      <c r="H1229" s="172"/>
      <c r="I1229" s="174"/>
      <c r="J1229" s="174"/>
      <c r="K1229" s="174"/>
      <c r="L1229" s="172"/>
      <c r="M1229" s="181"/>
      <c r="N1229" s="174"/>
      <c r="O1229" s="172"/>
      <c r="P1229" s="181"/>
      <c r="Q1229" s="642"/>
      <c r="R1229" s="643"/>
      <c r="S1229" s="644"/>
      <c r="T1229" s="174"/>
      <c r="U1229" s="172"/>
      <c r="V1229" s="181"/>
      <c r="W1229" s="174"/>
      <c r="X1229" s="172"/>
      <c r="Y1229" s="181"/>
      <c r="Z1229" s="174"/>
      <c r="AA1229" s="172"/>
      <c r="AB1229" s="178"/>
    </row>
    <row r="1230" spans="1:28" ht="15" customHeight="1" x14ac:dyDescent="0.2">
      <c r="A1230" s="172"/>
      <c r="B1230" s="172"/>
      <c r="C1230" s="172"/>
      <c r="D1230" s="172"/>
      <c r="E1230" s="172"/>
      <c r="F1230" s="181"/>
      <c r="G1230" s="172"/>
      <c r="H1230" s="172"/>
      <c r="I1230" s="174"/>
      <c r="J1230" s="174"/>
      <c r="K1230" s="174"/>
      <c r="L1230" s="172"/>
      <c r="M1230" s="181"/>
      <c r="N1230" s="174"/>
      <c r="O1230" s="172"/>
      <c r="P1230" s="181"/>
      <c r="Q1230" s="642"/>
      <c r="R1230" s="643"/>
      <c r="S1230" s="644"/>
      <c r="T1230" s="174"/>
      <c r="U1230" s="172"/>
      <c r="V1230" s="181"/>
      <c r="W1230" s="174"/>
      <c r="X1230" s="172"/>
      <c r="Y1230" s="181"/>
      <c r="Z1230" s="174"/>
      <c r="AA1230" s="172"/>
      <c r="AB1230" s="178"/>
    </row>
    <row r="1231" spans="1:28" ht="15" customHeight="1" x14ac:dyDescent="0.2">
      <c r="A1231" s="172"/>
      <c r="B1231" s="172"/>
      <c r="C1231" s="172"/>
      <c r="D1231" s="172"/>
      <c r="E1231" s="172"/>
      <c r="F1231" s="181"/>
      <c r="G1231" s="172"/>
      <c r="H1231" s="172"/>
      <c r="I1231" s="174"/>
      <c r="J1231" s="174"/>
      <c r="K1231" s="174"/>
      <c r="L1231" s="172"/>
      <c r="M1231" s="181"/>
      <c r="N1231" s="174"/>
      <c r="O1231" s="172"/>
      <c r="P1231" s="181"/>
      <c r="Q1231" s="642"/>
      <c r="R1231" s="643"/>
      <c r="S1231" s="644"/>
      <c r="T1231" s="174"/>
      <c r="U1231" s="172"/>
      <c r="V1231" s="181"/>
      <c r="W1231" s="174"/>
      <c r="X1231" s="172"/>
      <c r="Y1231" s="181"/>
      <c r="Z1231" s="174"/>
      <c r="AA1231" s="172"/>
      <c r="AB1231" s="178"/>
    </row>
    <row r="1232" spans="1:28" ht="15" customHeight="1" x14ac:dyDescent="0.2">
      <c r="A1232" s="172"/>
      <c r="B1232" s="172"/>
      <c r="C1232" s="172"/>
      <c r="D1232" s="172"/>
      <c r="E1232" s="172"/>
      <c r="F1232" s="181"/>
      <c r="G1232" s="172"/>
      <c r="H1232" s="172"/>
      <c r="I1232" s="174"/>
      <c r="J1232" s="174"/>
      <c r="K1232" s="174"/>
      <c r="L1232" s="172"/>
      <c r="M1232" s="181"/>
      <c r="N1232" s="174"/>
      <c r="O1232" s="172"/>
      <c r="P1232" s="181"/>
      <c r="Q1232" s="642"/>
      <c r="R1232" s="643"/>
      <c r="S1232" s="644"/>
      <c r="T1232" s="174"/>
      <c r="U1232" s="172"/>
      <c r="V1232" s="181"/>
      <c r="W1232" s="174"/>
      <c r="X1232" s="172"/>
      <c r="Y1232" s="181"/>
      <c r="Z1232" s="174"/>
      <c r="AA1232" s="172"/>
      <c r="AB1232" s="178"/>
    </row>
    <row r="1233" spans="1:28" ht="15" customHeight="1" x14ac:dyDescent="0.2">
      <c r="A1233" s="172"/>
      <c r="B1233" s="172"/>
      <c r="C1233" s="172"/>
      <c r="D1233" s="172"/>
      <c r="E1233" s="172"/>
      <c r="F1233" s="181"/>
      <c r="G1233" s="172"/>
      <c r="H1233" s="172"/>
      <c r="I1233" s="174"/>
      <c r="J1233" s="174"/>
      <c r="K1233" s="174"/>
      <c r="L1233" s="172"/>
      <c r="M1233" s="181"/>
      <c r="N1233" s="174"/>
      <c r="O1233" s="172"/>
      <c r="P1233" s="181"/>
      <c r="Q1233" s="642"/>
      <c r="R1233" s="643"/>
      <c r="S1233" s="644"/>
      <c r="T1233" s="174"/>
      <c r="U1233" s="172"/>
      <c r="V1233" s="181"/>
      <c r="W1233" s="174"/>
      <c r="X1233" s="172"/>
      <c r="Y1233" s="181"/>
      <c r="Z1233" s="174"/>
      <c r="AA1233" s="172"/>
      <c r="AB1233" s="178"/>
    </row>
    <row r="1234" spans="1:28" ht="15" customHeight="1" x14ac:dyDescent="0.2">
      <c r="A1234" s="172"/>
      <c r="B1234" s="172"/>
      <c r="C1234" s="172"/>
      <c r="D1234" s="172"/>
      <c r="E1234" s="172"/>
      <c r="F1234" s="181"/>
      <c r="G1234" s="172"/>
      <c r="H1234" s="172"/>
      <c r="I1234" s="174"/>
      <c r="J1234" s="174"/>
      <c r="K1234" s="174"/>
      <c r="L1234" s="172"/>
      <c r="M1234" s="181"/>
      <c r="N1234" s="174"/>
      <c r="O1234" s="172"/>
      <c r="P1234" s="181"/>
      <c r="Q1234" s="642"/>
      <c r="R1234" s="643"/>
      <c r="S1234" s="644"/>
      <c r="T1234" s="174"/>
      <c r="U1234" s="172"/>
      <c r="V1234" s="181"/>
      <c r="W1234" s="174"/>
      <c r="X1234" s="172"/>
      <c r="Y1234" s="181"/>
      <c r="Z1234" s="174"/>
      <c r="AA1234" s="172"/>
      <c r="AB1234" s="178"/>
    </row>
    <row r="1235" spans="1:28" ht="15" customHeight="1" x14ac:dyDescent="0.2">
      <c r="A1235" s="172"/>
      <c r="B1235" s="172"/>
      <c r="C1235" s="172"/>
      <c r="D1235" s="172"/>
      <c r="E1235" s="172"/>
      <c r="F1235" s="181"/>
      <c r="G1235" s="172"/>
      <c r="H1235" s="172"/>
      <c r="I1235" s="174"/>
      <c r="J1235" s="174"/>
      <c r="K1235" s="174"/>
      <c r="L1235" s="172"/>
      <c r="M1235" s="181"/>
      <c r="N1235" s="174"/>
      <c r="O1235" s="172"/>
      <c r="P1235" s="181"/>
      <c r="Q1235" s="642"/>
      <c r="R1235" s="643"/>
      <c r="S1235" s="644"/>
      <c r="T1235" s="174"/>
      <c r="U1235" s="172"/>
      <c r="V1235" s="181"/>
      <c r="W1235" s="174"/>
      <c r="X1235" s="172"/>
      <c r="Y1235" s="181"/>
      <c r="Z1235" s="174"/>
      <c r="AA1235" s="172"/>
      <c r="AB1235" s="178"/>
    </row>
    <row r="1236" spans="1:28" ht="15" customHeight="1" x14ac:dyDescent="0.2">
      <c r="A1236" s="172"/>
      <c r="B1236" s="172"/>
      <c r="C1236" s="172"/>
      <c r="D1236" s="172"/>
      <c r="E1236" s="172"/>
      <c r="F1236" s="181"/>
      <c r="G1236" s="172"/>
      <c r="H1236" s="172"/>
      <c r="I1236" s="174"/>
      <c r="J1236" s="174"/>
      <c r="K1236" s="174"/>
      <c r="L1236" s="172"/>
      <c r="M1236" s="181"/>
      <c r="N1236" s="174"/>
      <c r="O1236" s="172"/>
      <c r="P1236" s="181"/>
      <c r="Q1236" s="642"/>
      <c r="R1236" s="643"/>
      <c r="S1236" s="644"/>
      <c r="T1236" s="174"/>
      <c r="U1236" s="172"/>
      <c r="V1236" s="181"/>
      <c r="W1236" s="174"/>
      <c r="X1236" s="172"/>
      <c r="Y1236" s="181"/>
      <c r="Z1236" s="174"/>
      <c r="AA1236" s="172"/>
      <c r="AB1236" s="178"/>
    </row>
    <row r="1237" spans="1:28" ht="15" customHeight="1" x14ac:dyDescent="0.2">
      <c r="A1237" s="172"/>
      <c r="B1237" s="172"/>
      <c r="C1237" s="172"/>
      <c r="D1237" s="172"/>
      <c r="E1237" s="172"/>
      <c r="F1237" s="181"/>
      <c r="G1237" s="172"/>
      <c r="H1237" s="172"/>
      <c r="I1237" s="174"/>
      <c r="J1237" s="174"/>
      <c r="K1237" s="174"/>
      <c r="L1237" s="172"/>
      <c r="M1237" s="181"/>
      <c r="N1237" s="174"/>
      <c r="O1237" s="172"/>
      <c r="P1237" s="181"/>
      <c r="Q1237" s="642"/>
      <c r="R1237" s="643"/>
      <c r="S1237" s="644"/>
      <c r="T1237" s="174"/>
      <c r="U1237" s="172"/>
      <c r="V1237" s="181"/>
      <c r="W1237" s="174"/>
      <c r="X1237" s="172"/>
      <c r="Y1237" s="181"/>
      <c r="Z1237" s="174"/>
      <c r="AA1237" s="172"/>
      <c r="AB1237" s="178"/>
    </row>
    <row r="1238" spans="1:28" ht="15" customHeight="1" x14ac:dyDescent="0.2">
      <c r="A1238" s="172"/>
      <c r="B1238" s="172"/>
      <c r="C1238" s="172"/>
      <c r="D1238" s="172"/>
      <c r="E1238" s="172"/>
      <c r="F1238" s="181"/>
      <c r="G1238" s="172"/>
      <c r="H1238" s="172"/>
      <c r="I1238" s="174"/>
      <c r="J1238" s="174"/>
      <c r="K1238" s="174"/>
      <c r="L1238" s="172"/>
      <c r="M1238" s="181"/>
      <c r="N1238" s="174"/>
      <c r="O1238" s="172"/>
      <c r="P1238" s="181"/>
      <c r="Q1238" s="642"/>
      <c r="R1238" s="643"/>
      <c r="S1238" s="644"/>
      <c r="T1238" s="174"/>
      <c r="U1238" s="172"/>
      <c r="V1238" s="181"/>
      <c r="W1238" s="174"/>
      <c r="X1238" s="172"/>
      <c r="Y1238" s="181"/>
      <c r="Z1238" s="174"/>
      <c r="AA1238" s="172"/>
      <c r="AB1238" s="178"/>
    </row>
    <row r="1239" spans="1:28" ht="15" customHeight="1" x14ac:dyDescent="0.2">
      <c r="A1239" s="172"/>
      <c r="B1239" s="172"/>
      <c r="C1239" s="172"/>
      <c r="D1239" s="172"/>
      <c r="E1239" s="172"/>
      <c r="F1239" s="181"/>
      <c r="G1239" s="172"/>
      <c r="H1239" s="172"/>
      <c r="I1239" s="174"/>
      <c r="J1239" s="174"/>
      <c r="K1239" s="174"/>
      <c r="L1239" s="172"/>
      <c r="M1239" s="181"/>
      <c r="N1239" s="174"/>
      <c r="O1239" s="172"/>
      <c r="P1239" s="181"/>
      <c r="Q1239" s="642"/>
      <c r="R1239" s="643"/>
      <c r="S1239" s="644"/>
      <c r="T1239" s="174"/>
      <c r="U1239" s="172"/>
      <c r="V1239" s="181"/>
      <c r="W1239" s="174"/>
      <c r="X1239" s="172"/>
      <c r="Y1239" s="181"/>
      <c r="Z1239" s="174"/>
      <c r="AA1239" s="172"/>
      <c r="AB1239" s="178"/>
    </row>
    <row r="1240" spans="1:28" ht="15" customHeight="1" x14ac:dyDescent="0.2">
      <c r="A1240" s="172"/>
      <c r="B1240" s="172"/>
      <c r="C1240" s="172"/>
      <c r="D1240" s="172"/>
      <c r="E1240" s="172"/>
      <c r="F1240" s="181"/>
      <c r="G1240" s="172"/>
      <c r="H1240" s="172"/>
      <c r="I1240" s="174"/>
      <c r="J1240" s="174"/>
      <c r="K1240" s="174"/>
      <c r="L1240" s="172"/>
      <c r="M1240" s="181"/>
      <c r="N1240" s="174"/>
      <c r="O1240" s="172"/>
      <c r="P1240" s="181"/>
      <c r="Q1240" s="642"/>
      <c r="R1240" s="643"/>
      <c r="S1240" s="644"/>
      <c r="T1240" s="174"/>
      <c r="U1240" s="172"/>
      <c r="V1240" s="181"/>
      <c r="W1240" s="174"/>
      <c r="X1240" s="172"/>
      <c r="Y1240" s="181"/>
      <c r="Z1240" s="174"/>
      <c r="AA1240" s="172"/>
      <c r="AB1240" s="178"/>
    </row>
    <row r="1241" spans="1:28" ht="15" customHeight="1" x14ac:dyDescent="0.2">
      <c r="A1241" s="172"/>
      <c r="B1241" s="172"/>
      <c r="C1241" s="172"/>
      <c r="D1241" s="172"/>
      <c r="E1241" s="172"/>
      <c r="F1241" s="181"/>
      <c r="G1241" s="172"/>
      <c r="H1241" s="172"/>
      <c r="I1241" s="174"/>
      <c r="J1241" s="174"/>
      <c r="K1241" s="174"/>
      <c r="L1241" s="172"/>
      <c r="M1241" s="181"/>
      <c r="N1241" s="174"/>
      <c r="O1241" s="172"/>
      <c r="P1241" s="181"/>
      <c r="Q1241" s="642"/>
      <c r="R1241" s="643"/>
      <c r="S1241" s="644"/>
      <c r="T1241" s="174"/>
      <c r="U1241" s="172"/>
      <c r="V1241" s="181"/>
      <c r="W1241" s="174"/>
      <c r="X1241" s="172"/>
      <c r="Y1241" s="181"/>
      <c r="Z1241" s="174"/>
      <c r="AA1241" s="172"/>
      <c r="AB1241" s="178"/>
    </row>
    <row r="1242" spans="1:28" ht="15" customHeight="1" x14ac:dyDescent="0.2">
      <c r="A1242" s="172"/>
      <c r="B1242" s="172"/>
      <c r="C1242" s="172"/>
      <c r="D1242" s="172"/>
      <c r="E1242" s="172"/>
      <c r="F1242" s="181"/>
      <c r="G1242" s="172"/>
      <c r="H1242" s="172"/>
      <c r="I1242" s="174"/>
      <c r="J1242" s="174"/>
      <c r="K1242" s="174"/>
      <c r="L1242" s="172"/>
      <c r="M1242" s="181"/>
      <c r="N1242" s="174"/>
      <c r="O1242" s="172"/>
      <c r="P1242" s="181"/>
      <c r="Q1242" s="642"/>
      <c r="R1242" s="643"/>
      <c r="S1242" s="644"/>
      <c r="T1242" s="174"/>
      <c r="U1242" s="172"/>
      <c r="V1242" s="181"/>
      <c r="W1242" s="174"/>
      <c r="X1242" s="172"/>
      <c r="Y1242" s="181"/>
      <c r="Z1242" s="174"/>
      <c r="AA1242" s="172"/>
      <c r="AB1242" s="178"/>
    </row>
    <row r="1243" spans="1:28" ht="15" customHeight="1" x14ac:dyDescent="0.2">
      <c r="A1243" s="172"/>
      <c r="B1243" s="172"/>
      <c r="C1243" s="172"/>
      <c r="D1243" s="172"/>
      <c r="E1243" s="172"/>
      <c r="F1243" s="181"/>
      <c r="G1243" s="172"/>
      <c r="H1243" s="172"/>
      <c r="I1243" s="174"/>
      <c r="J1243" s="174"/>
      <c r="K1243" s="174"/>
      <c r="L1243" s="172"/>
      <c r="M1243" s="181"/>
      <c r="N1243" s="174"/>
      <c r="O1243" s="172"/>
      <c r="P1243" s="181"/>
      <c r="Q1243" s="642"/>
      <c r="R1243" s="643"/>
      <c r="S1243" s="644"/>
      <c r="T1243" s="174"/>
      <c r="U1243" s="172"/>
      <c r="V1243" s="181"/>
      <c r="W1243" s="174"/>
      <c r="X1243" s="172"/>
      <c r="Y1243" s="181"/>
      <c r="Z1243" s="174"/>
      <c r="AA1243" s="172"/>
      <c r="AB1243" s="178"/>
    </row>
    <row r="1244" spans="1:28" ht="15" customHeight="1" x14ac:dyDescent="0.2">
      <c r="A1244" s="172"/>
      <c r="B1244" s="172"/>
      <c r="C1244" s="172"/>
      <c r="D1244" s="172"/>
      <c r="E1244" s="172"/>
      <c r="F1244" s="181"/>
      <c r="G1244" s="172"/>
      <c r="H1244" s="172"/>
      <c r="I1244" s="174"/>
      <c r="J1244" s="174"/>
      <c r="K1244" s="174"/>
      <c r="L1244" s="172"/>
      <c r="M1244" s="181"/>
      <c r="N1244" s="174"/>
      <c r="O1244" s="172"/>
      <c r="P1244" s="181"/>
      <c r="Q1244" s="642"/>
      <c r="R1244" s="643"/>
      <c r="S1244" s="644"/>
      <c r="T1244" s="174"/>
      <c r="U1244" s="172"/>
      <c r="V1244" s="181"/>
      <c r="W1244" s="174"/>
      <c r="X1244" s="172"/>
      <c r="Y1244" s="181"/>
      <c r="Z1244" s="174"/>
      <c r="AA1244" s="172"/>
      <c r="AB1244" s="178"/>
    </row>
    <row r="1245" spans="1:28" ht="15" customHeight="1" x14ac:dyDescent="0.2">
      <c r="A1245" s="172"/>
      <c r="B1245" s="172"/>
      <c r="C1245" s="172"/>
      <c r="D1245" s="172"/>
      <c r="E1245" s="172"/>
      <c r="F1245" s="181"/>
      <c r="G1245" s="172"/>
      <c r="H1245" s="172"/>
      <c r="I1245" s="174"/>
      <c r="J1245" s="174"/>
      <c r="K1245" s="174"/>
      <c r="L1245" s="172"/>
      <c r="M1245" s="181"/>
      <c r="N1245" s="174"/>
      <c r="O1245" s="172"/>
      <c r="P1245" s="181"/>
      <c r="Q1245" s="642"/>
      <c r="R1245" s="643"/>
      <c r="S1245" s="644"/>
      <c r="T1245" s="174"/>
      <c r="U1245" s="172"/>
      <c r="V1245" s="181"/>
      <c r="W1245" s="174"/>
      <c r="X1245" s="172"/>
      <c r="Y1245" s="181"/>
      <c r="Z1245" s="174"/>
      <c r="AA1245" s="172"/>
      <c r="AB1245" s="178"/>
    </row>
    <row r="1246" spans="1:28" ht="15" customHeight="1" x14ac:dyDescent="0.2">
      <c r="A1246" s="172"/>
      <c r="B1246" s="172"/>
      <c r="C1246" s="172"/>
      <c r="D1246" s="172"/>
      <c r="E1246" s="172"/>
      <c r="F1246" s="181"/>
      <c r="G1246" s="172"/>
      <c r="H1246" s="172"/>
      <c r="I1246" s="174"/>
      <c r="J1246" s="174"/>
      <c r="K1246" s="174"/>
      <c r="L1246" s="172"/>
      <c r="M1246" s="181"/>
      <c r="N1246" s="174"/>
      <c r="O1246" s="172"/>
      <c r="P1246" s="181"/>
      <c r="Q1246" s="642"/>
      <c r="R1246" s="643"/>
      <c r="S1246" s="644"/>
      <c r="T1246" s="174"/>
      <c r="U1246" s="172"/>
      <c r="V1246" s="181"/>
      <c r="W1246" s="174"/>
      <c r="X1246" s="172"/>
      <c r="Y1246" s="181"/>
      <c r="Z1246" s="174"/>
      <c r="AA1246" s="172"/>
      <c r="AB1246" s="178"/>
    </row>
    <row r="1247" spans="1:28" ht="15" customHeight="1" x14ac:dyDescent="0.2">
      <c r="A1247" s="172"/>
      <c r="B1247" s="172"/>
      <c r="C1247" s="172"/>
      <c r="D1247" s="172"/>
      <c r="E1247" s="172"/>
      <c r="F1247" s="181"/>
      <c r="G1247" s="172"/>
      <c r="H1247" s="172"/>
      <c r="I1247" s="174"/>
      <c r="J1247" s="174"/>
      <c r="K1247" s="174"/>
      <c r="L1247" s="172"/>
      <c r="M1247" s="181"/>
      <c r="N1247" s="174"/>
      <c r="O1247" s="172"/>
      <c r="P1247" s="181"/>
      <c r="Q1247" s="642"/>
      <c r="R1247" s="643"/>
      <c r="S1247" s="644"/>
      <c r="T1247" s="174"/>
      <c r="U1247" s="172"/>
      <c r="V1247" s="181"/>
      <c r="W1247" s="174"/>
      <c r="X1247" s="172"/>
      <c r="Y1247" s="181"/>
      <c r="Z1247" s="174"/>
      <c r="AA1247" s="172"/>
      <c r="AB1247" s="178"/>
    </row>
    <row r="1248" spans="1:28" ht="15" customHeight="1" x14ac:dyDescent="0.2">
      <c r="A1248" s="172"/>
      <c r="B1248" s="172"/>
      <c r="C1248" s="172"/>
      <c r="D1248" s="172"/>
      <c r="E1248" s="172"/>
      <c r="F1248" s="181"/>
      <c r="G1248" s="172"/>
      <c r="H1248" s="172"/>
      <c r="I1248" s="174"/>
      <c r="J1248" s="174"/>
      <c r="K1248" s="174"/>
      <c r="L1248" s="172"/>
      <c r="M1248" s="181"/>
      <c r="N1248" s="174"/>
      <c r="O1248" s="172"/>
      <c r="P1248" s="181"/>
      <c r="Q1248" s="642"/>
      <c r="R1248" s="643"/>
      <c r="S1248" s="644"/>
      <c r="T1248" s="174"/>
      <c r="U1248" s="172"/>
      <c r="V1248" s="181"/>
      <c r="W1248" s="174"/>
      <c r="X1248" s="172"/>
      <c r="Y1248" s="181"/>
      <c r="Z1248" s="174"/>
      <c r="AA1248" s="172"/>
      <c r="AB1248" s="178"/>
    </row>
    <row r="1249" spans="1:28" ht="15" customHeight="1" x14ac:dyDescent="0.2">
      <c r="A1249" s="172"/>
      <c r="B1249" s="172"/>
      <c r="C1249" s="172"/>
      <c r="D1249" s="172"/>
      <c r="E1249" s="172"/>
      <c r="F1249" s="181"/>
      <c r="G1249" s="172"/>
      <c r="H1249" s="172"/>
      <c r="I1249" s="174"/>
      <c r="J1249" s="174"/>
      <c r="K1249" s="174"/>
      <c r="L1249" s="172"/>
      <c r="M1249" s="181"/>
      <c r="N1249" s="174"/>
      <c r="O1249" s="172"/>
      <c r="P1249" s="181"/>
      <c r="Q1249" s="642"/>
      <c r="R1249" s="643"/>
      <c r="S1249" s="644"/>
      <c r="T1249" s="174"/>
      <c r="U1249" s="172"/>
      <c r="V1249" s="181"/>
      <c r="W1249" s="174"/>
      <c r="X1249" s="172"/>
      <c r="Y1249" s="181"/>
      <c r="Z1249" s="174"/>
      <c r="AA1249" s="172"/>
      <c r="AB1249" s="178"/>
    </row>
    <row r="1250" spans="1:28" ht="15" customHeight="1" x14ac:dyDescent="0.2">
      <c r="A1250" s="172"/>
      <c r="B1250" s="172"/>
      <c r="C1250" s="172"/>
      <c r="D1250" s="172"/>
      <c r="E1250" s="172"/>
      <c r="F1250" s="181"/>
      <c r="G1250" s="172"/>
      <c r="H1250" s="172"/>
      <c r="I1250" s="174"/>
      <c r="J1250" s="174"/>
      <c r="K1250" s="174"/>
      <c r="L1250" s="172"/>
      <c r="M1250" s="181"/>
      <c r="N1250" s="174"/>
      <c r="O1250" s="172"/>
      <c r="P1250" s="181"/>
      <c r="Q1250" s="642"/>
      <c r="R1250" s="643"/>
      <c r="S1250" s="644"/>
      <c r="T1250" s="174"/>
      <c r="U1250" s="172"/>
      <c r="V1250" s="181"/>
      <c r="W1250" s="174"/>
      <c r="X1250" s="172"/>
      <c r="Y1250" s="181"/>
      <c r="Z1250" s="174"/>
      <c r="AA1250" s="172"/>
      <c r="AB1250" s="178"/>
    </row>
    <row r="1251" spans="1:28" ht="15" customHeight="1" x14ac:dyDescent="0.2">
      <c r="A1251" s="172"/>
      <c r="B1251" s="172"/>
      <c r="C1251" s="172"/>
      <c r="D1251" s="172"/>
      <c r="E1251" s="172"/>
      <c r="F1251" s="181"/>
      <c r="G1251" s="172"/>
      <c r="H1251" s="172"/>
      <c r="I1251" s="174"/>
      <c r="J1251" s="174"/>
      <c r="K1251" s="174"/>
      <c r="L1251" s="172"/>
      <c r="M1251" s="181"/>
      <c r="N1251" s="174"/>
      <c r="O1251" s="172"/>
      <c r="P1251" s="181"/>
      <c r="Q1251" s="642"/>
      <c r="R1251" s="643"/>
      <c r="S1251" s="644"/>
      <c r="T1251" s="174"/>
      <c r="U1251" s="172"/>
      <c r="V1251" s="181"/>
      <c r="W1251" s="174"/>
      <c r="X1251" s="172"/>
      <c r="Y1251" s="181"/>
      <c r="Z1251" s="174"/>
      <c r="AA1251" s="172"/>
      <c r="AB1251" s="178"/>
    </row>
    <row r="1252" spans="1:28" ht="15" customHeight="1" x14ac:dyDescent="0.2">
      <c r="A1252" s="172"/>
      <c r="B1252" s="172"/>
      <c r="C1252" s="172"/>
      <c r="D1252" s="172"/>
      <c r="E1252" s="172"/>
      <c r="F1252" s="181"/>
      <c r="G1252" s="172"/>
      <c r="H1252" s="172"/>
      <c r="I1252" s="174"/>
      <c r="J1252" s="174"/>
      <c r="K1252" s="174"/>
      <c r="L1252" s="172"/>
      <c r="M1252" s="181"/>
      <c r="N1252" s="174"/>
      <c r="O1252" s="172"/>
      <c r="P1252" s="181"/>
      <c r="Q1252" s="642"/>
      <c r="R1252" s="643"/>
      <c r="S1252" s="644"/>
      <c r="T1252" s="174"/>
      <c r="U1252" s="172"/>
      <c r="V1252" s="181"/>
      <c r="W1252" s="174"/>
      <c r="X1252" s="172"/>
      <c r="Y1252" s="181"/>
      <c r="Z1252" s="174"/>
      <c r="AA1252" s="172"/>
      <c r="AB1252" s="178"/>
    </row>
    <row r="1253" spans="1:28" ht="15" customHeight="1" x14ac:dyDescent="0.2">
      <c r="A1253" s="172"/>
      <c r="B1253" s="172"/>
      <c r="C1253" s="172"/>
      <c r="D1253" s="172"/>
      <c r="E1253" s="172"/>
      <c r="F1253" s="181"/>
      <c r="G1253" s="172"/>
      <c r="H1253" s="172"/>
      <c r="I1253" s="174"/>
      <c r="J1253" s="174"/>
      <c r="K1253" s="174"/>
      <c r="L1253" s="172"/>
      <c r="M1253" s="181"/>
      <c r="N1253" s="174"/>
      <c r="O1253" s="172"/>
      <c r="P1253" s="181"/>
      <c r="Q1253" s="642"/>
      <c r="R1253" s="643"/>
      <c r="S1253" s="644"/>
      <c r="T1253" s="174"/>
      <c r="U1253" s="172"/>
      <c r="V1253" s="181"/>
      <c r="W1253" s="174"/>
      <c r="X1253" s="172"/>
      <c r="Y1253" s="181"/>
      <c r="Z1253" s="174"/>
      <c r="AA1253" s="172"/>
      <c r="AB1253" s="178"/>
    </row>
    <row r="1254" spans="1:28" ht="15" customHeight="1" x14ac:dyDescent="0.2">
      <c r="A1254" s="172"/>
      <c r="B1254" s="172"/>
      <c r="C1254" s="172"/>
      <c r="D1254" s="172"/>
      <c r="E1254" s="172"/>
      <c r="F1254" s="181"/>
      <c r="G1254" s="172"/>
      <c r="H1254" s="172"/>
      <c r="I1254" s="174"/>
      <c r="J1254" s="174"/>
      <c r="K1254" s="174"/>
      <c r="L1254" s="172"/>
      <c r="M1254" s="181"/>
      <c r="N1254" s="174"/>
      <c r="O1254" s="172"/>
      <c r="P1254" s="181"/>
      <c r="Q1254" s="642"/>
      <c r="R1254" s="643"/>
      <c r="S1254" s="644"/>
      <c r="T1254" s="174"/>
      <c r="U1254" s="172"/>
      <c r="V1254" s="181"/>
      <c r="W1254" s="174"/>
      <c r="X1254" s="172"/>
      <c r="Y1254" s="181"/>
      <c r="Z1254" s="174"/>
      <c r="AA1254" s="172"/>
      <c r="AB1254" s="178"/>
    </row>
    <row r="1255" spans="1:28" ht="15" customHeight="1" x14ac:dyDescent="0.2">
      <c r="A1255" s="172"/>
      <c r="B1255" s="172"/>
      <c r="C1255" s="172"/>
      <c r="D1255" s="172"/>
      <c r="E1255" s="172"/>
      <c r="F1255" s="181"/>
      <c r="G1255" s="172"/>
      <c r="H1255" s="172"/>
      <c r="I1255" s="174"/>
      <c r="J1255" s="174"/>
      <c r="K1255" s="174"/>
      <c r="L1255" s="172"/>
      <c r="M1255" s="181"/>
      <c r="N1255" s="174"/>
      <c r="O1255" s="172"/>
      <c r="P1255" s="181"/>
      <c r="Q1255" s="642"/>
      <c r="R1255" s="643"/>
      <c r="S1255" s="644"/>
      <c r="T1255" s="174"/>
      <c r="U1255" s="172"/>
      <c r="V1255" s="181"/>
      <c r="W1255" s="174"/>
      <c r="X1255" s="172"/>
      <c r="Y1255" s="181"/>
      <c r="Z1255" s="174"/>
      <c r="AA1255" s="172"/>
      <c r="AB1255" s="178"/>
    </row>
    <row r="1256" spans="1:28" ht="15" customHeight="1" x14ac:dyDescent="0.2">
      <c r="A1256" s="172"/>
      <c r="B1256" s="172"/>
      <c r="C1256" s="172"/>
      <c r="D1256" s="172"/>
      <c r="E1256" s="172"/>
      <c r="F1256" s="181"/>
      <c r="G1256" s="172"/>
      <c r="H1256" s="172"/>
      <c r="I1256" s="174"/>
      <c r="J1256" s="174"/>
      <c r="K1256" s="174"/>
      <c r="L1256" s="172"/>
      <c r="M1256" s="181"/>
      <c r="N1256" s="174"/>
      <c r="O1256" s="172"/>
      <c r="P1256" s="181"/>
      <c r="Q1256" s="642"/>
      <c r="R1256" s="643"/>
      <c r="S1256" s="644"/>
      <c r="T1256" s="174"/>
      <c r="U1256" s="172"/>
      <c r="V1256" s="181"/>
      <c r="W1256" s="174"/>
      <c r="X1256" s="172"/>
      <c r="Y1256" s="181"/>
      <c r="Z1256" s="174"/>
      <c r="AA1256" s="172"/>
      <c r="AB1256" s="178"/>
    </row>
    <row r="1257" spans="1:28" ht="15" customHeight="1" x14ac:dyDescent="0.2">
      <c r="A1257" s="172"/>
      <c r="B1257" s="172"/>
      <c r="C1257" s="172"/>
      <c r="D1257" s="172"/>
      <c r="E1257" s="172"/>
      <c r="F1257" s="181"/>
      <c r="G1257" s="172"/>
      <c r="H1257" s="172"/>
      <c r="I1257" s="174"/>
      <c r="J1257" s="174"/>
      <c r="K1257" s="174"/>
      <c r="L1257" s="172"/>
      <c r="M1257" s="181"/>
      <c r="N1257" s="174"/>
      <c r="O1257" s="172"/>
      <c r="P1257" s="181"/>
      <c r="Q1257" s="642"/>
      <c r="R1257" s="643"/>
      <c r="S1257" s="644"/>
      <c r="T1257" s="174"/>
      <c r="U1257" s="172"/>
      <c r="V1257" s="181"/>
      <c r="W1257" s="174"/>
      <c r="X1257" s="172"/>
      <c r="Y1257" s="181"/>
      <c r="Z1257" s="174"/>
      <c r="AA1257" s="172"/>
      <c r="AB1257" s="178"/>
    </row>
    <row r="1258" spans="1:28" ht="15" customHeight="1" x14ac:dyDescent="0.2">
      <c r="A1258" s="172"/>
      <c r="B1258" s="172"/>
      <c r="C1258" s="172"/>
      <c r="D1258" s="172"/>
      <c r="E1258" s="172"/>
      <c r="F1258" s="181"/>
      <c r="G1258" s="172"/>
      <c r="H1258" s="172"/>
      <c r="I1258" s="174"/>
      <c r="J1258" s="174"/>
      <c r="K1258" s="174"/>
      <c r="L1258" s="172"/>
      <c r="M1258" s="181"/>
      <c r="N1258" s="174"/>
      <c r="O1258" s="172"/>
      <c r="P1258" s="181"/>
      <c r="Q1258" s="642"/>
      <c r="R1258" s="643"/>
      <c r="S1258" s="644"/>
      <c r="T1258" s="174"/>
      <c r="U1258" s="172"/>
      <c r="V1258" s="181"/>
      <c r="W1258" s="174"/>
      <c r="X1258" s="172"/>
      <c r="Y1258" s="181"/>
      <c r="Z1258" s="174"/>
      <c r="AA1258" s="172"/>
      <c r="AB1258" s="178"/>
    </row>
    <row r="1259" spans="1:28" ht="15" customHeight="1" x14ac:dyDescent="0.2">
      <c r="A1259" s="172"/>
      <c r="B1259" s="172"/>
      <c r="C1259" s="172"/>
      <c r="D1259" s="172"/>
      <c r="E1259" s="172"/>
      <c r="F1259" s="181"/>
      <c r="G1259" s="172"/>
      <c r="H1259" s="172"/>
      <c r="I1259" s="174"/>
      <c r="J1259" s="174"/>
      <c r="K1259" s="174"/>
      <c r="L1259" s="172"/>
      <c r="M1259" s="181"/>
      <c r="N1259" s="174"/>
      <c r="O1259" s="172"/>
      <c r="P1259" s="181"/>
      <c r="Q1259" s="642"/>
      <c r="R1259" s="643"/>
      <c r="S1259" s="644"/>
      <c r="T1259" s="174"/>
      <c r="U1259" s="172"/>
      <c r="V1259" s="181"/>
      <c r="W1259" s="174"/>
      <c r="X1259" s="172"/>
      <c r="Y1259" s="181"/>
      <c r="Z1259" s="174"/>
      <c r="AA1259" s="172"/>
      <c r="AB1259" s="178"/>
    </row>
    <row r="1260" spans="1:28" ht="15" customHeight="1" x14ac:dyDescent="0.2">
      <c r="A1260" s="172"/>
      <c r="B1260" s="172"/>
      <c r="C1260" s="172"/>
      <c r="D1260" s="172"/>
      <c r="E1260" s="172"/>
      <c r="F1260" s="181"/>
      <c r="G1260" s="172"/>
      <c r="H1260" s="172"/>
      <c r="I1260" s="174"/>
      <c r="J1260" s="174"/>
      <c r="K1260" s="174"/>
      <c r="L1260" s="172"/>
      <c r="M1260" s="181"/>
      <c r="N1260" s="174"/>
      <c r="O1260" s="172"/>
      <c r="P1260" s="181"/>
      <c r="Q1260" s="642"/>
      <c r="R1260" s="643"/>
      <c r="S1260" s="644"/>
      <c r="T1260" s="174"/>
      <c r="U1260" s="172"/>
      <c r="V1260" s="181"/>
      <c r="W1260" s="174"/>
      <c r="X1260" s="172"/>
      <c r="Y1260" s="181"/>
      <c r="Z1260" s="174"/>
      <c r="AA1260" s="172"/>
      <c r="AB1260" s="178"/>
    </row>
    <row r="1261" spans="1:28" ht="15" customHeight="1" x14ac:dyDescent="0.2">
      <c r="A1261" s="172"/>
      <c r="B1261" s="172"/>
      <c r="C1261" s="172"/>
      <c r="D1261" s="172"/>
      <c r="E1261" s="172"/>
      <c r="F1261" s="181"/>
      <c r="G1261" s="172"/>
      <c r="H1261" s="172"/>
      <c r="I1261" s="174"/>
      <c r="J1261" s="174"/>
      <c r="K1261" s="174"/>
      <c r="L1261" s="172"/>
      <c r="M1261" s="181"/>
      <c r="N1261" s="174"/>
      <c r="O1261" s="172"/>
      <c r="P1261" s="181"/>
      <c r="Q1261" s="642"/>
      <c r="R1261" s="643"/>
      <c r="S1261" s="644"/>
      <c r="T1261" s="174"/>
      <c r="U1261" s="172"/>
      <c r="V1261" s="181"/>
      <c r="W1261" s="174"/>
      <c r="X1261" s="172"/>
      <c r="Y1261" s="181"/>
      <c r="Z1261" s="174"/>
      <c r="AA1261" s="172"/>
      <c r="AB1261" s="178"/>
    </row>
    <row r="1262" spans="1:28" ht="15" customHeight="1" x14ac:dyDescent="0.2">
      <c r="A1262" s="172"/>
      <c r="B1262" s="172"/>
      <c r="C1262" s="172"/>
      <c r="D1262" s="172"/>
      <c r="E1262" s="172"/>
      <c r="F1262" s="181"/>
      <c r="G1262" s="172"/>
      <c r="H1262" s="172"/>
      <c r="I1262" s="174"/>
      <c r="J1262" s="174"/>
      <c r="K1262" s="174"/>
      <c r="L1262" s="172"/>
      <c r="M1262" s="181"/>
      <c r="N1262" s="174"/>
      <c r="O1262" s="172"/>
      <c r="P1262" s="181"/>
      <c r="Q1262" s="642"/>
      <c r="R1262" s="643"/>
      <c r="S1262" s="644"/>
      <c r="T1262" s="174"/>
      <c r="U1262" s="172"/>
      <c r="V1262" s="181"/>
      <c r="W1262" s="174"/>
      <c r="X1262" s="172"/>
      <c r="Y1262" s="181"/>
      <c r="Z1262" s="174"/>
      <c r="AA1262" s="172"/>
      <c r="AB1262" s="178"/>
    </row>
    <row r="1263" spans="1:28" ht="15" customHeight="1" x14ac:dyDescent="0.2">
      <c r="A1263" s="172"/>
      <c r="B1263" s="172"/>
      <c r="C1263" s="172"/>
      <c r="D1263" s="172"/>
      <c r="E1263" s="172"/>
      <c r="F1263" s="181"/>
      <c r="G1263" s="172"/>
      <c r="H1263" s="172"/>
      <c r="I1263" s="174"/>
      <c r="J1263" s="174"/>
      <c r="K1263" s="174"/>
      <c r="L1263" s="172"/>
      <c r="M1263" s="181"/>
      <c r="N1263" s="174"/>
      <c r="O1263" s="172"/>
      <c r="P1263" s="181"/>
      <c r="Q1263" s="642"/>
      <c r="R1263" s="643"/>
      <c r="S1263" s="644"/>
      <c r="T1263" s="174"/>
      <c r="U1263" s="172"/>
      <c r="V1263" s="181"/>
      <c r="W1263" s="174"/>
      <c r="X1263" s="172"/>
      <c r="Y1263" s="181"/>
      <c r="Z1263" s="174"/>
      <c r="AA1263" s="172"/>
      <c r="AB1263" s="178"/>
    </row>
    <row r="1264" spans="1:28" ht="15" customHeight="1" x14ac:dyDescent="0.2">
      <c r="A1264" s="172"/>
      <c r="B1264" s="172"/>
      <c r="C1264" s="172"/>
      <c r="D1264" s="172"/>
      <c r="E1264" s="172"/>
      <c r="F1264" s="181"/>
      <c r="G1264" s="172"/>
      <c r="H1264" s="172"/>
      <c r="I1264" s="174"/>
      <c r="J1264" s="174"/>
      <c r="K1264" s="174"/>
      <c r="L1264" s="172"/>
      <c r="M1264" s="181"/>
      <c r="N1264" s="174"/>
      <c r="O1264" s="172"/>
      <c r="P1264" s="181"/>
      <c r="Q1264" s="642"/>
      <c r="R1264" s="643"/>
      <c r="S1264" s="644"/>
      <c r="T1264" s="174"/>
      <c r="U1264" s="172"/>
      <c r="V1264" s="181"/>
      <c r="W1264" s="174"/>
      <c r="X1264" s="172"/>
      <c r="Y1264" s="181"/>
      <c r="Z1264" s="174"/>
      <c r="AA1264" s="172"/>
      <c r="AB1264" s="178"/>
    </row>
    <row r="1265" spans="1:28" ht="15" customHeight="1" x14ac:dyDescent="0.2">
      <c r="A1265" s="172"/>
      <c r="B1265" s="172"/>
      <c r="C1265" s="172"/>
      <c r="D1265" s="172"/>
      <c r="E1265" s="172"/>
      <c r="F1265" s="181"/>
      <c r="G1265" s="172"/>
      <c r="H1265" s="172"/>
      <c r="I1265" s="174"/>
      <c r="J1265" s="174"/>
      <c r="K1265" s="174"/>
      <c r="L1265" s="172"/>
      <c r="M1265" s="181"/>
      <c r="N1265" s="174"/>
      <c r="O1265" s="172"/>
      <c r="P1265" s="181"/>
      <c r="Q1265" s="642"/>
      <c r="R1265" s="643"/>
      <c r="S1265" s="644"/>
      <c r="T1265" s="174"/>
      <c r="U1265" s="172"/>
      <c r="V1265" s="181"/>
      <c r="W1265" s="174"/>
      <c r="X1265" s="172"/>
      <c r="Y1265" s="181"/>
      <c r="Z1265" s="174"/>
      <c r="AA1265" s="172"/>
      <c r="AB1265" s="178"/>
    </row>
    <row r="1266" spans="1:28" ht="15" customHeight="1" x14ac:dyDescent="0.2">
      <c r="A1266" s="172"/>
      <c r="B1266" s="172"/>
      <c r="C1266" s="172"/>
      <c r="D1266" s="172"/>
      <c r="E1266" s="172"/>
      <c r="F1266" s="181"/>
      <c r="G1266" s="172"/>
      <c r="H1266" s="172"/>
      <c r="I1266" s="174"/>
      <c r="J1266" s="174"/>
      <c r="K1266" s="174"/>
      <c r="L1266" s="172"/>
      <c r="M1266" s="181"/>
      <c r="N1266" s="174"/>
      <c r="O1266" s="172"/>
      <c r="P1266" s="181"/>
      <c r="Q1266" s="642"/>
      <c r="R1266" s="643"/>
      <c r="S1266" s="644"/>
      <c r="T1266" s="174"/>
      <c r="U1266" s="172"/>
      <c r="V1266" s="181"/>
      <c r="W1266" s="174"/>
      <c r="X1266" s="172"/>
      <c r="Y1266" s="181"/>
      <c r="Z1266" s="174"/>
      <c r="AA1266" s="172"/>
      <c r="AB1266" s="178"/>
    </row>
    <row r="1267" spans="1:28" ht="15" customHeight="1" x14ac:dyDescent="0.2">
      <c r="A1267" s="172"/>
      <c r="B1267" s="172"/>
      <c r="C1267" s="172"/>
      <c r="D1267" s="172"/>
      <c r="E1267" s="172"/>
      <c r="F1267" s="181"/>
      <c r="G1267" s="172"/>
      <c r="H1267" s="172"/>
      <c r="I1267" s="174"/>
      <c r="J1267" s="174"/>
      <c r="K1267" s="174"/>
      <c r="L1267" s="172"/>
      <c r="M1267" s="181"/>
      <c r="N1267" s="174"/>
      <c r="O1267" s="172"/>
      <c r="P1267" s="181"/>
      <c r="Q1267" s="642"/>
      <c r="R1267" s="643"/>
      <c r="S1267" s="644"/>
      <c r="T1267" s="174"/>
      <c r="U1267" s="172"/>
      <c r="V1267" s="181"/>
      <c r="W1267" s="174"/>
      <c r="X1267" s="172"/>
      <c r="Y1267" s="181"/>
      <c r="Z1267" s="174"/>
      <c r="AA1267" s="172"/>
      <c r="AB1267" s="178"/>
    </row>
    <row r="1268" spans="1:28" ht="15" customHeight="1" x14ac:dyDescent="0.2">
      <c r="A1268" s="172"/>
      <c r="B1268" s="172"/>
      <c r="C1268" s="172"/>
      <c r="D1268" s="172"/>
      <c r="E1268" s="172"/>
      <c r="F1268" s="181"/>
      <c r="G1268" s="172"/>
      <c r="H1268" s="172"/>
      <c r="I1268" s="174"/>
      <c r="J1268" s="174"/>
      <c r="K1268" s="174"/>
      <c r="L1268" s="172"/>
      <c r="M1268" s="181"/>
      <c r="N1268" s="174"/>
      <c r="O1268" s="172"/>
      <c r="P1268" s="181"/>
      <c r="Q1268" s="642"/>
      <c r="R1268" s="643"/>
      <c r="S1268" s="644"/>
      <c r="T1268" s="174"/>
      <c r="U1268" s="172"/>
      <c r="V1268" s="181"/>
      <c r="W1268" s="174"/>
      <c r="X1268" s="172"/>
      <c r="Y1268" s="181"/>
      <c r="Z1268" s="174"/>
      <c r="AA1268" s="172"/>
      <c r="AB1268" s="178"/>
    </row>
    <row r="1269" spans="1:28" ht="15" customHeight="1" x14ac:dyDescent="0.2">
      <c r="A1269" s="172"/>
      <c r="B1269" s="172"/>
      <c r="C1269" s="172"/>
      <c r="D1269" s="172"/>
      <c r="E1269" s="172"/>
      <c r="F1269" s="181"/>
      <c r="G1269" s="172"/>
      <c r="H1269" s="172"/>
      <c r="I1269" s="174"/>
      <c r="J1269" s="174"/>
      <c r="K1269" s="174"/>
      <c r="L1269" s="172"/>
      <c r="M1269" s="181"/>
      <c r="N1269" s="174"/>
      <c r="O1269" s="172"/>
      <c r="P1269" s="181"/>
      <c r="Q1269" s="642"/>
      <c r="R1269" s="643"/>
      <c r="S1269" s="644"/>
      <c r="T1269" s="174"/>
      <c r="U1269" s="172"/>
      <c r="V1269" s="181"/>
      <c r="W1269" s="174"/>
      <c r="X1269" s="172"/>
      <c r="Y1269" s="181"/>
      <c r="Z1269" s="174"/>
      <c r="AA1269" s="172"/>
      <c r="AB1269" s="178"/>
    </row>
    <row r="1270" spans="1:28" ht="15" customHeight="1" x14ac:dyDescent="0.2">
      <c r="A1270" s="172"/>
      <c r="B1270" s="172"/>
      <c r="C1270" s="172"/>
      <c r="D1270" s="172"/>
      <c r="E1270" s="172"/>
      <c r="F1270" s="181"/>
      <c r="G1270" s="172"/>
      <c r="H1270" s="172"/>
      <c r="I1270" s="174"/>
      <c r="J1270" s="174"/>
      <c r="K1270" s="174"/>
      <c r="L1270" s="172"/>
      <c r="M1270" s="181"/>
      <c r="N1270" s="174"/>
      <c r="O1270" s="172"/>
      <c r="P1270" s="181"/>
      <c r="Q1270" s="642"/>
      <c r="R1270" s="643"/>
      <c r="S1270" s="644"/>
      <c r="T1270" s="174"/>
      <c r="U1270" s="172"/>
      <c r="V1270" s="181"/>
      <c r="W1270" s="174"/>
      <c r="X1270" s="172"/>
      <c r="Y1270" s="181"/>
      <c r="Z1270" s="174"/>
      <c r="AA1270" s="172"/>
      <c r="AB1270" s="178"/>
    </row>
    <row r="1271" spans="1:28" ht="15" customHeight="1" x14ac:dyDescent="0.2">
      <c r="A1271" s="172"/>
      <c r="B1271" s="172"/>
      <c r="C1271" s="172"/>
      <c r="D1271" s="172"/>
      <c r="E1271" s="172"/>
      <c r="F1271" s="181"/>
      <c r="G1271" s="172"/>
      <c r="H1271" s="172"/>
      <c r="I1271" s="174"/>
      <c r="J1271" s="174"/>
      <c r="K1271" s="174"/>
      <c r="L1271" s="172"/>
      <c r="M1271" s="181"/>
      <c r="N1271" s="174"/>
      <c r="O1271" s="172"/>
      <c r="P1271" s="181"/>
      <c r="Q1271" s="642"/>
      <c r="R1271" s="643"/>
      <c r="S1271" s="644"/>
      <c r="T1271" s="174"/>
      <c r="U1271" s="172"/>
      <c r="V1271" s="181"/>
      <c r="W1271" s="174"/>
      <c r="X1271" s="172"/>
      <c r="Y1271" s="181"/>
      <c r="Z1271" s="174"/>
      <c r="AA1271" s="172"/>
      <c r="AB1271" s="178"/>
    </row>
    <row r="1272" spans="1:28" ht="15" customHeight="1" x14ac:dyDescent="0.2">
      <c r="A1272" s="172"/>
      <c r="B1272" s="172"/>
      <c r="C1272" s="172"/>
      <c r="D1272" s="172"/>
      <c r="E1272" s="172"/>
      <c r="F1272" s="181"/>
      <c r="G1272" s="172"/>
      <c r="H1272" s="172"/>
      <c r="I1272" s="174"/>
      <c r="J1272" s="174"/>
      <c r="K1272" s="174"/>
      <c r="L1272" s="172"/>
      <c r="M1272" s="181"/>
      <c r="N1272" s="174"/>
      <c r="O1272" s="172"/>
      <c r="P1272" s="181"/>
      <c r="Q1272" s="642"/>
      <c r="R1272" s="643"/>
      <c r="S1272" s="644"/>
      <c r="T1272" s="174"/>
      <c r="U1272" s="172"/>
      <c r="V1272" s="181"/>
      <c r="W1272" s="174"/>
      <c r="X1272" s="172"/>
      <c r="Y1272" s="181"/>
      <c r="Z1272" s="174"/>
      <c r="AA1272" s="172"/>
      <c r="AB1272" s="178"/>
    </row>
    <row r="1273" spans="1:28" ht="15" customHeight="1" x14ac:dyDescent="0.2">
      <c r="A1273" s="172"/>
      <c r="B1273" s="172"/>
      <c r="C1273" s="172"/>
      <c r="D1273" s="172"/>
      <c r="E1273" s="172"/>
      <c r="F1273" s="181"/>
      <c r="G1273" s="172"/>
      <c r="H1273" s="172"/>
      <c r="I1273" s="174"/>
      <c r="J1273" s="174"/>
      <c r="K1273" s="174"/>
      <c r="L1273" s="172"/>
      <c r="M1273" s="181"/>
      <c r="N1273" s="174"/>
      <c r="O1273" s="172"/>
      <c r="P1273" s="181"/>
      <c r="Q1273" s="642"/>
      <c r="R1273" s="643"/>
      <c r="S1273" s="644"/>
      <c r="T1273" s="174"/>
      <c r="U1273" s="172"/>
      <c r="V1273" s="181"/>
      <c r="W1273" s="174"/>
      <c r="X1273" s="172"/>
      <c r="Y1273" s="181"/>
      <c r="Z1273" s="174"/>
      <c r="AA1273" s="172"/>
      <c r="AB1273" s="178"/>
    </row>
    <row r="1274" spans="1:28" ht="15" customHeight="1" x14ac:dyDescent="0.2">
      <c r="A1274" s="172"/>
      <c r="B1274" s="172"/>
      <c r="C1274" s="172"/>
      <c r="D1274" s="172"/>
      <c r="E1274" s="172"/>
      <c r="F1274" s="181"/>
      <c r="G1274" s="172"/>
      <c r="H1274" s="172"/>
      <c r="I1274" s="174"/>
      <c r="J1274" s="174"/>
      <c r="K1274" s="174"/>
      <c r="L1274" s="172"/>
      <c r="M1274" s="181"/>
      <c r="N1274" s="174"/>
      <c r="O1274" s="172"/>
      <c r="P1274" s="181"/>
      <c r="Q1274" s="642"/>
      <c r="R1274" s="643"/>
      <c r="S1274" s="644"/>
      <c r="T1274" s="174"/>
      <c r="U1274" s="172"/>
      <c r="V1274" s="181"/>
      <c r="W1274" s="174"/>
      <c r="X1274" s="172"/>
      <c r="Y1274" s="181"/>
      <c r="Z1274" s="174"/>
      <c r="AA1274" s="172"/>
      <c r="AB1274" s="178"/>
    </row>
    <row r="1275" spans="1:28" ht="15" customHeight="1" x14ac:dyDescent="0.2">
      <c r="A1275" s="172"/>
      <c r="B1275" s="172"/>
      <c r="C1275" s="172"/>
      <c r="D1275" s="172"/>
      <c r="E1275" s="172"/>
      <c r="F1275" s="181"/>
      <c r="G1275" s="172"/>
      <c r="H1275" s="172"/>
      <c r="I1275" s="174"/>
      <c r="J1275" s="174"/>
      <c r="K1275" s="174"/>
      <c r="L1275" s="172"/>
      <c r="M1275" s="181"/>
      <c r="N1275" s="174"/>
      <c r="O1275" s="172"/>
      <c r="P1275" s="181"/>
      <c r="Q1275" s="642"/>
      <c r="R1275" s="643"/>
      <c r="S1275" s="644"/>
      <c r="T1275" s="174"/>
      <c r="U1275" s="172"/>
      <c r="V1275" s="181"/>
      <c r="W1275" s="174"/>
      <c r="X1275" s="172"/>
      <c r="Y1275" s="181"/>
      <c r="Z1275" s="174"/>
      <c r="AA1275" s="172"/>
      <c r="AB1275" s="178"/>
    </row>
    <row r="1276" spans="1:28" ht="15" customHeight="1" x14ac:dyDescent="0.2">
      <c r="A1276" s="172"/>
      <c r="B1276" s="172"/>
      <c r="C1276" s="172"/>
      <c r="D1276" s="172"/>
      <c r="E1276" s="172"/>
      <c r="F1276" s="181"/>
      <c r="G1276" s="172"/>
      <c r="H1276" s="172"/>
      <c r="I1276" s="174"/>
      <c r="J1276" s="174"/>
      <c r="K1276" s="174"/>
      <c r="L1276" s="172"/>
      <c r="M1276" s="181"/>
      <c r="N1276" s="174"/>
      <c r="O1276" s="172"/>
      <c r="P1276" s="181"/>
      <c r="Q1276" s="642"/>
      <c r="R1276" s="643"/>
      <c r="S1276" s="644"/>
      <c r="T1276" s="174"/>
      <c r="U1276" s="172"/>
      <c r="V1276" s="181"/>
      <c r="W1276" s="174"/>
      <c r="X1276" s="172"/>
      <c r="Y1276" s="181"/>
      <c r="Z1276" s="174"/>
      <c r="AA1276" s="172"/>
      <c r="AB1276" s="178"/>
    </row>
    <row r="1277" spans="1:28" ht="15" customHeight="1" x14ac:dyDescent="0.2">
      <c r="A1277" s="172"/>
      <c r="B1277" s="172"/>
      <c r="C1277" s="172"/>
      <c r="D1277" s="172"/>
      <c r="E1277" s="172"/>
      <c r="F1277" s="181"/>
      <c r="G1277" s="172"/>
      <c r="H1277" s="172"/>
      <c r="I1277" s="174"/>
      <c r="J1277" s="174"/>
      <c r="K1277" s="174"/>
      <c r="L1277" s="172"/>
      <c r="M1277" s="181"/>
      <c r="N1277" s="174"/>
      <c r="O1277" s="172"/>
      <c r="P1277" s="181"/>
      <c r="Q1277" s="642"/>
      <c r="R1277" s="643"/>
      <c r="S1277" s="644"/>
      <c r="T1277" s="174"/>
      <c r="U1277" s="172"/>
      <c r="V1277" s="181"/>
      <c r="W1277" s="174"/>
      <c r="X1277" s="172"/>
      <c r="Y1277" s="181"/>
      <c r="Z1277" s="174"/>
      <c r="AA1277" s="172"/>
      <c r="AB1277" s="178"/>
    </row>
    <row r="1278" spans="1:28" ht="15" customHeight="1" x14ac:dyDescent="0.2">
      <c r="A1278" s="172"/>
      <c r="B1278" s="172"/>
      <c r="C1278" s="172"/>
      <c r="D1278" s="172"/>
      <c r="E1278" s="172"/>
      <c r="F1278" s="181"/>
      <c r="G1278" s="172"/>
      <c r="H1278" s="172"/>
      <c r="I1278" s="174"/>
      <c r="J1278" s="174"/>
      <c r="K1278" s="174"/>
      <c r="L1278" s="172"/>
      <c r="M1278" s="181"/>
      <c r="N1278" s="174"/>
      <c r="O1278" s="172"/>
      <c r="P1278" s="181"/>
      <c r="Q1278" s="642"/>
      <c r="R1278" s="643"/>
      <c r="S1278" s="644"/>
      <c r="T1278" s="174"/>
      <c r="U1278" s="172"/>
      <c r="V1278" s="181"/>
      <c r="W1278" s="174"/>
      <c r="X1278" s="172"/>
      <c r="Y1278" s="181"/>
      <c r="Z1278" s="174"/>
      <c r="AA1278" s="172"/>
      <c r="AB1278" s="178"/>
    </row>
    <row r="1279" spans="1:28" ht="15" customHeight="1" x14ac:dyDescent="0.2">
      <c r="A1279" s="172"/>
      <c r="B1279" s="172"/>
      <c r="C1279" s="172"/>
      <c r="D1279" s="172"/>
      <c r="E1279" s="172"/>
      <c r="F1279" s="181"/>
      <c r="G1279" s="172"/>
      <c r="H1279" s="172"/>
      <c r="I1279" s="174"/>
      <c r="J1279" s="174"/>
      <c r="K1279" s="174"/>
      <c r="L1279" s="172"/>
      <c r="M1279" s="181"/>
      <c r="N1279" s="174"/>
      <c r="O1279" s="172"/>
      <c r="P1279" s="181"/>
      <c r="Q1279" s="642"/>
      <c r="R1279" s="643"/>
      <c r="S1279" s="644"/>
      <c r="T1279" s="174"/>
      <c r="U1279" s="172"/>
      <c r="V1279" s="181"/>
      <c r="W1279" s="174"/>
      <c r="X1279" s="172"/>
      <c r="Y1279" s="181"/>
      <c r="Z1279" s="174"/>
      <c r="AA1279" s="172"/>
      <c r="AB1279" s="178"/>
    </row>
    <row r="1280" spans="1:28" ht="15" customHeight="1" x14ac:dyDescent="0.2">
      <c r="A1280" s="172"/>
      <c r="B1280" s="172"/>
      <c r="C1280" s="172"/>
      <c r="D1280" s="172"/>
      <c r="E1280" s="172"/>
      <c r="F1280" s="181"/>
      <c r="G1280" s="172"/>
      <c r="H1280" s="172"/>
      <c r="I1280" s="174"/>
      <c r="J1280" s="174"/>
      <c r="K1280" s="174"/>
      <c r="L1280" s="172"/>
      <c r="M1280" s="181"/>
      <c r="N1280" s="174"/>
      <c r="O1280" s="172"/>
      <c r="P1280" s="181"/>
      <c r="Q1280" s="642"/>
      <c r="R1280" s="643"/>
      <c r="S1280" s="644"/>
      <c r="T1280" s="174"/>
      <c r="U1280" s="172"/>
      <c r="V1280" s="181"/>
      <c r="W1280" s="174"/>
      <c r="X1280" s="172"/>
      <c r="Y1280" s="181"/>
      <c r="Z1280" s="174"/>
      <c r="AA1280" s="172"/>
      <c r="AB1280" s="178"/>
    </row>
    <row r="1281" spans="1:28" ht="15" customHeight="1" x14ac:dyDescent="0.2">
      <c r="A1281" s="172"/>
      <c r="B1281" s="172"/>
      <c r="C1281" s="172"/>
      <c r="D1281" s="172"/>
      <c r="E1281" s="172"/>
      <c r="F1281" s="181"/>
      <c r="G1281" s="172"/>
      <c r="H1281" s="172"/>
      <c r="I1281" s="174"/>
      <c r="J1281" s="174"/>
      <c r="K1281" s="174"/>
      <c r="L1281" s="172"/>
      <c r="M1281" s="181"/>
      <c r="N1281" s="174"/>
      <c r="O1281" s="172"/>
      <c r="P1281" s="181"/>
      <c r="Q1281" s="642"/>
      <c r="R1281" s="643"/>
      <c r="S1281" s="644"/>
      <c r="T1281" s="174"/>
      <c r="U1281" s="172"/>
      <c r="V1281" s="181"/>
      <c r="W1281" s="174"/>
      <c r="X1281" s="172"/>
      <c r="Y1281" s="181"/>
      <c r="Z1281" s="174"/>
      <c r="AA1281" s="172"/>
      <c r="AB1281" s="178"/>
    </row>
    <row r="1282" spans="1:28" ht="15" customHeight="1" x14ac:dyDescent="0.2">
      <c r="A1282" s="172"/>
      <c r="B1282" s="172"/>
      <c r="C1282" s="172"/>
      <c r="D1282" s="172"/>
      <c r="E1282" s="172"/>
      <c r="F1282" s="181"/>
      <c r="G1282" s="172"/>
      <c r="H1282" s="172"/>
      <c r="I1282" s="174"/>
      <c r="J1282" s="174"/>
      <c r="K1282" s="174"/>
      <c r="L1282" s="172"/>
      <c r="M1282" s="181"/>
      <c r="N1282" s="174"/>
      <c r="O1282" s="172"/>
      <c r="P1282" s="181"/>
      <c r="Q1282" s="642"/>
      <c r="R1282" s="643"/>
      <c r="S1282" s="644"/>
      <c r="T1282" s="174"/>
      <c r="U1282" s="172"/>
      <c r="V1282" s="181"/>
      <c r="W1282" s="174"/>
      <c r="X1282" s="172"/>
      <c r="Y1282" s="181"/>
      <c r="Z1282" s="174"/>
      <c r="AA1282" s="172"/>
      <c r="AB1282" s="178"/>
    </row>
    <row r="1283" spans="1:28" ht="15" customHeight="1" x14ac:dyDescent="0.2">
      <c r="A1283" s="172"/>
      <c r="B1283" s="172"/>
      <c r="C1283" s="172"/>
      <c r="D1283" s="172"/>
      <c r="E1283" s="172"/>
      <c r="F1283" s="181"/>
      <c r="G1283" s="172"/>
      <c r="H1283" s="172"/>
      <c r="I1283" s="174"/>
      <c r="J1283" s="174"/>
      <c r="K1283" s="174"/>
      <c r="L1283" s="172"/>
      <c r="M1283" s="181"/>
      <c r="N1283" s="174"/>
      <c r="O1283" s="172"/>
      <c r="P1283" s="181"/>
      <c r="Q1283" s="642"/>
      <c r="R1283" s="643"/>
      <c r="S1283" s="644"/>
      <c r="T1283" s="174"/>
      <c r="U1283" s="172"/>
      <c r="V1283" s="181"/>
      <c r="W1283" s="174"/>
      <c r="X1283" s="172"/>
      <c r="Y1283" s="181"/>
      <c r="Z1283" s="174"/>
      <c r="AA1283" s="172"/>
      <c r="AB1283" s="178"/>
    </row>
    <row r="1284" spans="1:28" ht="15" customHeight="1" x14ac:dyDescent="0.2">
      <c r="A1284" s="172"/>
      <c r="B1284" s="172"/>
      <c r="C1284" s="172"/>
      <c r="D1284" s="172"/>
      <c r="E1284" s="172"/>
      <c r="F1284" s="181"/>
      <c r="G1284" s="172"/>
      <c r="H1284" s="172"/>
      <c r="I1284" s="174"/>
      <c r="J1284" s="174"/>
      <c r="K1284" s="174"/>
      <c r="L1284" s="172"/>
      <c r="M1284" s="181"/>
      <c r="N1284" s="174"/>
      <c r="O1284" s="172"/>
      <c r="P1284" s="181"/>
      <c r="Q1284" s="642"/>
      <c r="R1284" s="643"/>
      <c r="S1284" s="644"/>
      <c r="T1284" s="174"/>
      <c r="U1284" s="172"/>
      <c r="V1284" s="181"/>
      <c r="W1284" s="174"/>
      <c r="X1284" s="172"/>
      <c r="Y1284" s="181"/>
      <c r="Z1284" s="174"/>
      <c r="AA1284" s="172"/>
      <c r="AB1284" s="178"/>
    </row>
    <row r="1285" spans="1:28" ht="15" customHeight="1" x14ac:dyDescent="0.2">
      <c r="A1285" s="172"/>
      <c r="B1285" s="172"/>
      <c r="C1285" s="172"/>
      <c r="D1285" s="172"/>
      <c r="E1285" s="172"/>
      <c r="F1285" s="181"/>
      <c r="G1285" s="172"/>
      <c r="H1285" s="172"/>
      <c r="I1285" s="174"/>
      <c r="J1285" s="174"/>
      <c r="K1285" s="174"/>
      <c r="L1285" s="172"/>
      <c r="M1285" s="181"/>
      <c r="N1285" s="174"/>
      <c r="O1285" s="172"/>
      <c r="P1285" s="181"/>
      <c r="Q1285" s="642"/>
      <c r="R1285" s="643"/>
      <c r="S1285" s="644"/>
      <c r="T1285" s="174"/>
      <c r="U1285" s="172"/>
      <c r="V1285" s="181"/>
      <c r="W1285" s="174"/>
      <c r="X1285" s="172"/>
      <c r="Y1285" s="181"/>
      <c r="Z1285" s="174"/>
      <c r="AA1285" s="172"/>
      <c r="AB1285" s="178"/>
    </row>
    <row r="1286" spans="1:28" ht="15" customHeight="1" x14ac:dyDescent="0.2">
      <c r="A1286" s="172"/>
      <c r="B1286" s="172"/>
      <c r="C1286" s="172"/>
      <c r="D1286" s="172"/>
      <c r="E1286" s="172"/>
      <c r="F1286" s="181"/>
      <c r="G1286" s="172"/>
      <c r="H1286" s="172"/>
      <c r="I1286" s="174"/>
      <c r="J1286" s="174"/>
      <c r="K1286" s="174"/>
      <c r="L1286" s="172"/>
      <c r="M1286" s="181"/>
      <c r="N1286" s="174"/>
      <c r="O1286" s="172"/>
      <c r="P1286" s="181"/>
      <c r="Q1286" s="642"/>
      <c r="R1286" s="643"/>
      <c r="S1286" s="644"/>
      <c r="T1286" s="174"/>
      <c r="U1286" s="172"/>
      <c r="V1286" s="181"/>
      <c r="W1286" s="174"/>
      <c r="X1286" s="172"/>
      <c r="Y1286" s="181"/>
      <c r="Z1286" s="174"/>
      <c r="AA1286" s="172"/>
      <c r="AB1286" s="178"/>
    </row>
    <row r="1287" spans="1:28" ht="15" customHeight="1" x14ac:dyDescent="0.2">
      <c r="A1287" s="172"/>
      <c r="B1287" s="172"/>
      <c r="C1287" s="172"/>
      <c r="D1287" s="172"/>
      <c r="E1287" s="172"/>
      <c r="F1287" s="181"/>
      <c r="G1287" s="172"/>
      <c r="H1287" s="172"/>
      <c r="I1287" s="174"/>
      <c r="J1287" s="174"/>
      <c r="K1287" s="174"/>
      <c r="L1287" s="172"/>
      <c r="M1287" s="181"/>
      <c r="N1287" s="174"/>
      <c r="O1287" s="172"/>
      <c r="P1287" s="181"/>
      <c r="Q1287" s="642"/>
      <c r="R1287" s="643"/>
      <c r="S1287" s="644"/>
      <c r="T1287" s="174"/>
      <c r="U1287" s="172"/>
      <c r="V1287" s="181"/>
      <c r="W1287" s="174"/>
      <c r="X1287" s="172"/>
      <c r="Y1287" s="181"/>
      <c r="Z1287" s="174"/>
      <c r="AA1287" s="172"/>
      <c r="AB1287" s="178"/>
    </row>
    <row r="1288" spans="1:28" ht="15" customHeight="1" x14ac:dyDescent="0.2">
      <c r="A1288" s="172"/>
      <c r="B1288" s="172"/>
      <c r="C1288" s="172"/>
      <c r="D1288" s="172"/>
      <c r="E1288" s="172"/>
      <c r="F1288" s="181"/>
      <c r="G1288" s="172"/>
      <c r="H1288" s="172"/>
      <c r="I1288" s="174"/>
      <c r="J1288" s="174"/>
      <c r="K1288" s="174"/>
      <c r="L1288" s="172"/>
      <c r="M1288" s="181"/>
      <c r="N1288" s="174"/>
      <c r="O1288" s="172"/>
      <c r="P1288" s="181"/>
      <c r="Q1288" s="642"/>
      <c r="R1288" s="643"/>
      <c r="S1288" s="644"/>
      <c r="T1288" s="174"/>
      <c r="U1288" s="172"/>
      <c r="V1288" s="181"/>
      <c r="W1288" s="174"/>
      <c r="X1288" s="172"/>
      <c r="Y1288" s="181"/>
      <c r="Z1288" s="174"/>
      <c r="AA1288" s="172"/>
      <c r="AB1288" s="178"/>
    </row>
    <row r="1289" spans="1:28" ht="15" customHeight="1" x14ac:dyDescent="0.2">
      <c r="A1289" s="172"/>
      <c r="B1289" s="172"/>
      <c r="C1289" s="172"/>
      <c r="D1289" s="172"/>
      <c r="E1289" s="172"/>
      <c r="F1289" s="181"/>
      <c r="G1289" s="172"/>
      <c r="H1289" s="172"/>
      <c r="I1289" s="174"/>
      <c r="J1289" s="174"/>
      <c r="K1289" s="174"/>
      <c r="L1289" s="172"/>
      <c r="M1289" s="181"/>
      <c r="N1289" s="174"/>
      <c r="O1289" s="172"/>
      <c r="P1289" s="181"/>
      <c r="Q1289" s="642"/>
      <c r="R1289" s="643"/>
      <c r="S1289" s="644"/>
      <c r="T1289" s="174"/>
      <c r="U1289" s="172"/>
      <c r="V1289" s="181"/>
      <c r="W1289" s="174"/>
      <c r="X1289" s="172"/>
      <c r="Y1289" s="181"/>
      <c r="Z1289" s="174"/>
      <c r="AA1289" s="172"/>
      <c r="AB1289" s="178"/>
    </row>
    <row r="1290" spans="1:28" ht="15" customHeight="1" x14ac:dyDescent="0.2">
      <c r="A1290" s="172"/>
      <c r="B1290" s="172"/>
      <c r="C1290" s="172"/>
      <c r="D1290" s="172"/>
      <c r="E1290" s="172"/>
      <c r="F1290" s="181"/>
      <c r="G1290" s="172"/>
      <c r="H1290" s="172"/>
      <c r="I1290" s="174"/>
      <c r="J1290" s="174"/>
      <c r="K1290" s="174"/>
      <c r="L1290" s="172"/>
      <c r="M1290" s="181"/>
      <c r="N1290" s="174"/>
      <c r="O1290" s="172"/>
      <c r="P1290" s="181"/>
      <c r="Q1290" s="642"/>
      <c r="R1290" s="643"/>
      <c r="S1290" s="644"/>
      <c r="T1290" s="174"/>
      <c r="U1290" s="172"/>
      <c r="V1290" s="181"/>
      <c r="W1290" s="174"/>
      <c r="X1290" s="172"/>
      <c r="Y1290" s="181"/>
      <c r="Z1290" s="174"/>
      <c r="AA1290" s="172"/>
      <c r="AB1290" s="178"/>
    </row>
    <row r="1291" spans="1:28" ht="15" customHeight="1" x14ac:dyDescent="0.2">
      <c r="A1291" s="172"/>
      <c r="B1291" s="172"/>
      <c r="C1291" s="172"/>
      <c r="D1291" s="172"/>
      <c r="E1291" s="172"/>
      <c r="F1291" s="181"/>
      <c r="G1291" s="172"/>
      <c r="H1291" s="172"/>
      <c r="I1291" s="174"/>
      <c r="J1291" s="174"/>
      <c r="K1291" s="174"/>
      <c r="L1291" s="172"/>
      <c r="M1291" s="181"/>
      <c r="N1291" s="174"/>
      <c r="O1291" s="172"/>
      <c r="P1291" s="181"/>
      <c r="Q1291" s="642"/>
      <c r="R1291" s="643"/>
      <c r="S1291" s="644"/>
      <c r="T1291" s="174"/>
      <c r="U1291" s="172"/>
      <c r="V1291" s="181"/>
      <c r="W1291" s="174"/>
      <c r="X1291" s="172"/>
      <c r="Y1291" s="181"/>
      <c r="Z1291" s="174"/>
      <c r="AA1291" s="172"/>
      <c r="AB1291" s="178"/>
    </row>
    <row r="1292" spans="1:28" ht="15" customHeight="1" x14ac:dyDescent="0.2">
      <c r="A1292" s="172"/>
      <c r="B1292" s="172"/>
      <c r="C1292" s="172"/>
      <c r="D1292" s="172"/>
      <c r="E1292" s="172"/>
      <c r="F1292" s="181"/>
      <c r="G1292" s="172"/>
      <c r="H1292" s="172"/>
      <c r="I1292" s="174"/>
      <c r="J1292" s="174"/>
      <c r="K1292" s="174"/>
      <c r="L1292" s="172"/>
      <c r="M1292" s="181"/>
      <c r="N1292" s="174"/>
      <c r="O1292" s="172"/>
      <c r="P1292" s="181"/>
      <c r="Q1292" s="642"/>
      <c r="R1292" s="643"/>
      <c r="S1292" s="644"/>
      <c r="T1292" s="174"/>
      <c r="U1292" s="172"/>
      <c r="V1292" s="181"/>
      <c r="W1292" s="174"/>
      <c r="X1292" s="172"/>
      <c r="Y1292" s="181"/>
      <c r="Z1292" s="174"/>
      <c r="AA1292" s="172"/>
      <c r="AB1292" s="178"/>
    </row>
    <row r="1293" spans="1:28" ht="15" customHeight="1" x14ac:dyDescent="0.2">
      <c r="A1293" s="172"/>
      <c r="B1293" s="172"/>
      <c r="C1293" s="172"/>
      <c r="D1293" s="172"/>
      <c r="E1293" s="172"/>
      <c r="F1293" s="181"/>
      <c r="G1293" s="172"/>
      <c r="H1293" s="172"/>
      <c r="I1293" s="174"/>
      <c r="J1293" s="174"/>
      <c r="K1293" s="174"/>
      <c r="L1293" s="172"/>
      <c r="M1293" s="181"/>
      <c r="N1293" s="174"/>
      <c r="O1293" s="172"/>
      <c r="P1293" s="181"/>
      <c r="Q1293" s="642"/>
      <c r="R1293" s="643"/>
      <c r="S1293" s="644"/>
      <c r="T1293" s="174"/>
      <c r="U1293" s="172"/>
      <c r="V1293" s="181"/>
      <c r="W1293" s="174"/>
      <c r="X1293" s="172"/>
      <c r="Y1293" s="181"/>
      <c r="Z1293" s="174"/>
      <c r="AA1293" s="172"/>
      <c r="AB1293" s="178"/>
    </row>
    <row r="1294" spans="1:28" ht="15" customHeight="1" x14ac:dyDescent="0.2">
      <c r="A1294" s="172"/>
      <c r="B1294" s="172"/>
      <c r="C1294" s="172"/>
      <c r="D1294" s="172"/>
      <c r="E1294" s="172"/>
      <c r="F1294" s="181"/>
      <c r="G1294" s="172"/>
      <c r="H1294" s="172"/>
      <c r="I1294" s="174"/>
      <c r="J1294" s="174"/>
      <c r="K1294" s="174"/>
      <c r="L1294" s="172"/>
      <c r="M1294" s="181"/>
      <c r="N1294" s="174"/>
      <c r="O1294" s="172"/>
      <c r="P1294" s="181"/>
      <c r="Q1294" s="642"/>
      <c r="R1294" s="643"/>
      <c r="S1294" s="644"/>
      <c r="T1294" s="174"/>
      <c r="U1294" s="172"/>
      <c r="V1294" s="181"/>
      <c r="W1294" s="174"/>
      <c r="X1294" s="172"/>
      <c r="Y1294" s="181"/>
      <c r="Z1294" s="174"/>
      <c r="AA1294" s="172"/>
      <c r="AB1294" s="178"/>
    </row>
    <row r="1295" spans="1:28" ht="15" customHeight="1" x14ac:dyDescent="0.2">
      <c r="A1295" s="172"/>
      <c r="B1295" s="172"/>
      <c r="C1295" s="172"/>
      <c r="D1295" s="172"/>
      <c r="E1295" s="172"/>
      <c r="F1295" s="181"/>
      <c r="G1295" s="172"/>
      <c r="H1295" s="172"/>
      <c r="I1295" s="174"/>
      <c r="J1295" s="174"/>
      <c r="K1295" s="174"/>
      <c r="L1295" s="172"/>
      <c r="M1295" s="181"/>
      <c r="N1295" s="174"/>
      <c r="O1295" s="172"/>
      <c r="P1295" s="181"/>
      <c r="Q1295" s="642"/>
      <c r="R1295" s="643"/>
      <c r="S1295" s="644"/>
      <c r="T1295" s="174"/>
      <c r="U1295" s="172"/>
      <c r="V1295" s="181"/>
      <c r="W1295" s="174"/>
      <c r="X1295" s="172"/>
      <c r="Y1295" s="181"/>
      <c r="Z1295" s="174"/>
      <c r="AA1295" s="172"/>
      <c r="AB1295" s="178"/>
    </row>
    <row r="1296" spans="1:28" ht="15" customHeight="1" x14ac:dyDescent="0.2">
      <c r="A1296" s="172"/>
      <c r="B1296" s="172"/>
      <c r="C1296" s="172"/>
      <c r="D1296" s="172"/>
      <c r="E1296" s="172"/>
      <c r="F1296" s="181"/>
      <c r="G1296" s="172"/>
      <c r="H1296" s="172"/>
      <c r="I1296" s="174"/>
      <c r="J1296" s="174"/>
      <c r="K1296" s="174"/>
      <c r="L1296" s="172"/>
      <c r="M1296" s="181"/>
      <c r="N1296" s="174"/>
      <c r="O1296" s="172"/>
      <c r="P1296" s="181"/>
      <c r="Q1296" s="642"/>
      <c r="R1296" s="643"/>
      <c r="S1296" s="644"/>
      <c r="T1296" s="174"/>
      <c r="U1296" s="172"/>
      <c r="V1296" s="181"/>
      <c r="W1296" s="174"/>
      <c r="X1296" s="172"/>
      <c r="Y1296" s="181"/>
      <c r="Z1296" s="174"/>
      <c r="AA1296" s="172"/>
      <c r="AB1296" s="178"/>
    </row>
    <row r="1297" spans="1:28" ht="15" customHeight="1" x14ac:dyDescent="0.2">
      <c r="A1297" s="172"/>
      <c r="B1297" s="172"/>
      <c r="C1297" s="172"/>
      <c r="D1297" s="172"/>
      <c r="E1297" s="172"/>
      <c r="F1297" s="181"/>
      <c r="G1297" s="172"/>
      <c r="H1297" s="172"/>
      <c r="I1297" s="174"/>
      <c r="J1297" s="174"/>
      <c r="K1297" s="174"/>
      <c r="L1297" s="172"/>
      <c r="M1297" s="181"/>
      <c r="N1297" s="174"/>
      <c r="O1297" s="172"/>
      <c r="P1297" s="181"/>
      <c r="Q1297" s="642"/>
      <c r="R1297" s="643"/>
      <c r="S1297" s="644"/>
      <c r="T1297" s="174"/>
      <c r="U1297" s="172"/>
      <c r="V1297" s="181"/>
      <c r="W1297" s="174"/>
      <c r="X1297" s="172"/>
      <c r="Y1297" s="181"/>
      <c r="Z1297" s="174"/>
      <c r="AA1297" s="172"/>
      <c r="AB1297" s="178"/>
    </row>
    <row r="1298" spans="1:28" ht="15" customHeight="1" x14ac:dyDescent="0.2">
      <c r="A1298" s="172"/>
      <c r="B1298" s="172"/>
      <c r="C1298" s="172"/>
      <c r="D1298" s="172"/>
      <c r="E1298" s="172"/>
      <c r="F1298" s="181"/>
      <c r="G1298" s="172"/>
      <c r="H1298" s="172"/>
      <c r="I1298" s="174"/>
      <c r="J1298" s="174"/>
      <c r="K1298" s="174"/>
      <c r="L1298" s="172"/>
      <c r="M1298" s="181"/>
      <c r="N1298" s="174"/>
      <c r="O1298" s="172"/>
      <c r="P1298" s="181"/>
      <c r="Q1298" s="642"/>
      <c r="R1298" s="643"/>
      <c r="S1298" s="644"/>
      <c r="T1298" s="174"/>
      <c r="U1298" s="172"/>
      <c r="V1298" s="181"/>
      <c r="W1298" s="174"/>
      <c r="X1298" s="172"/>
      <c r="Y1298" s="181"/>
      <c r="Z1298" s="174"/>
      <c r="AA1298" s="172"/>
      <c r="AB1298" s="178"/>
    </row>
    <row r="1299" spans="1:28" ht="15" customHeight="1" x14ac:dyDescent="0.2">
      <c r="A1299" s="172"/>
      <c r="B1299" s="172"/>
      <c r="C1299" s="172"/>
      <c r="D1299" s="172"/>
      <c r="E1299" s="172"/>
      <c r="F1299" s="181"/>
      <c r="G1299" s="172"/>
      <c r="H1299" s="172"/>
      <c r="I1299" s="174"/>
      <c r="J1299" s="174"/>
      <c r="K1299" s="174"/>
      <c r="L1299" s="172"/>
      <c r="M1299" s="181"/>
      <c r="N1299" s="174"/>
      <c r="O1299" s="172"/>
      <c r="P1299" s="181"/>
      <c r="Q1299" s="642"/>
      <c r="R1299" s="643"/>
      <c r="S1299" s="644"/>
      <c r="T1299" s="174"/>
      <c r="U1299" s="172"/>
      <c r="V1299" s="181"/>
      <c r="W1299" s="174"/>
      <c r="X1299" s="172"/>
      <c r="Y1299" s="181"/>
      <c r="Z1299" s="174"/>
      <c r="AA1299" s="172"/>
      <c r="AB1299" s="178"/>
    </row>
    <row r="1300" spans="1:28" ht="15" customHeight="1" x14ac:dyDescent="0.2">
      <c r="A1300" s="172"/>
      <c r="B1300" s="172"/>
      <c r="C1300" s="172"/>
      <c r="D1300" s="172"/>
      <c r="E1300" s="172"/>
      <c r="F1300" s="181"/>
      <c r="G1300" s="172"/>
      <c r="H1300" s="172"/>
      <c r="I1300" s="174"/>
      <c r="J1300" s="174"/>
      <c r="K1300" s="174"/>
      <c r="L1300" s="172"/>
      <c r="M1300" s="181"/>
      <c r="N1300" s="174"/>
      <c r="O1300" s="172"/>
      <c r="P1300" s="181"/>
      <c r="Q1300" s="642"/>
      <c r="R1300" s="643"/>
      <c r="S1300" s="644"/>
      <c r="T1300" s="174"/>
      <c r="U1300" s="172"/>
      <c r="V1300" s="181"/>
      <c r="W1300" s="174"/>
      <c r="X1300" s="172"/>
      <c r="Y1300" s="181"/>
      <c r="Z1300" s="174"/>
      <c r="AA1300" s="172"/>
      <c r="AB1300" s="178"/>
    </row>
    <row r="1301" spans="1:28" ht="15" customHeight="1" x14ac:dyDescent="0.2">
      <c r="A1301" s="172"/>
      <c r="B1301" s="172"/>
      <c r="C1301" s="172"/>
      <c r="D1301" s="172"/>
      <c r="E1301" s="172"/>
      <c r="F1301" s="181"/>
      <c r="G1301" s="172"/>
      <c r="H1301" s="172"/>
      <c r="I1301" s="174"/>
      <c r="J1301" s="174"/>
      <c r="K1301" s="174"/>
      <c r="L1301" s="172"/>
      <c r="M1301" s="181"/>
      <c r="N1301" s="174"/>
      <c r="O1301" s="172"/>
      <c r="P1301" s="181"/>
      <c r="Q1301" s="642"/>
      <c r="R1301" s="643"/>
      <c r="S1301" s="644"/>
      <c r="T1301" s="174"/>
      <c r="U1301" s="172"/>
      <c r="V1301" s="181"/>
      <c r="W1301" s="174"/>
      <c r="X1301" s="172"/>
      <c r="Y1301" s="181"/>
      <c r="Z1301" s="174"/>
      <c r="AA1301" s="172"/>
      <c r="AB1301" s="178"/>
    </row>
    <row r="1302" spans="1:28" ht="15" customHeight="1" x14ac:dyDescent="0.2">
      <c r="A1302" s="172"/>
      <c r="B1302" s="172"/>
      <c r="C1302" s="172"/>
      <c r="D1302" s="172"/>
      <c r="E1302" s="172"/>
      <c r="F1302" s="181"/>
      <c r="G1302" s="172"/>
      <c r="H1302" s="172"/>
      <c r="I1302" s="174"/>
      <c r="J1302" s="174"/>
      <c r="K1302" s="174"/>
      <c r="L1302" s="172"/>
      <c r="M1302" s="181"/>
      <c r="N1302" s="174"/>
      <c r="O1302" s="172"/>
      <c r="P1302" s="181"/>
      <c r="Q1302" s="642"/>
      <c r="R1302" s="643"/>
      <c r="S1302" s="644"/>
      <c r="T1302" s="174"/>
      <c r="U1302" s="172"/>
      <c r="V1302" s="181"/>
      <c r="W1302" s="174"/>
      <c r="X1302" s="172"/>
      <c r="Y1302" s="181"/>
      <c r="Z1302" s="174"/>
      <c r="AA1302" s="172"/>
      <c r="AB1302" s="178"/>
    </row>
    <row r="1303" spans="1:28" ht="15" customHeight="1" x14ac:dyDescent="0.2">
      <c r="A1303" s="172"/>
      <c r="B1303" s="172"/>
      <c r="C1303" s="172"/>
      <c r="D1303" s="172"/>
      <c r="E1303" s="172"/>
      <c r="F1303" s="181"/>
      <c r="G1303" s="172"/>
      <c r="H1303" s="172"/>
      <c r="I1303" s="174"/>
      <c r="J1303" s="174"/>
      <c r="K1303" s="174"/>
      <c r="L1303" s="172"/>
      <c r="M1303" s="181"/>
      <c r="N1303" s="174"/>
      <c r="O1303" s="172"/>
      <c r="P1303" s="181"/>
      <c r="Q1303" s="642"/>
      <c r="R1303" s="643"/>
      <c r="S1303" s="644"/>
      <c r="T1303" s="174"/>
      <c r="U1303" s="172"/>
      <c r="V1303" s="181"/>
      <c r="W1303" s="174"/>
      <c r="X1303" s="172"/>
      <c r="Y1303" s="181"/>
      <c r="Z1303" s="174"/>
      <c r="AA1303" s="172"/>
      <c r="AB1303" s="178"/>
    </row>
    <row r="1304" spans="1:28" ht="15" customHeight="1" x14ac:dyDescent="0.2">
      <c r="A1304" s="172"/>
      <c r="B1304" s="172"/>
      <c r="C1304" s="172"/>
      <c r="D1304" s="172"/>
      <c r="E1304" s="172"/>
      <c r="F1304" s="181"/>
      <c r="G1304" s="172"/>
      <c r="H1304" s="172"/>
      <c r="I1304" s="174"/>
      <c r="J1304" s="174"/>
      <c r="K1304" s="174"/>
      <c r="L1304" s="172"/>
      <c r="M1304" s="181"/>
      <c r="N1304" s="174"/>
      <c r="O1304" s="172"/>
      <c r="P1304" s="181"/>
      <c r="Q1304" s="642"/>
      <c r="R1304" s="643"/>
      <c r="S1304" s="644"/>
      <c r="T1304" s="174"/>
      <c r="U1304" s="172"/>
      <c r="V1304" s="181"/>
      <c r="W1304" s="174"/>
      <c r="X1304" s="172"/>
      <c r="Y1304" s="181"/>
      <c r="Z1304" s="174"/>
      <c r="AA1304" s="172"/>
      <c r="AB1304" s="178"/>
    </row>
    <row r="1305" spans="1:28" ht="15" customHeight="1" x14ac:dyDescent="0.2">
      <c r="A1305" s="172"/>
      <c r="B1305" s="172"/>
      <c r="C1305" s="172"/>
      <c r="D1305" s="172"/>
      <c r="E1305" s="172"/>
      <c r="F1305" s="181"/>
      <c r="G1305" s="172"/>
      <c r="H1305" s="172"/>
      <c r="I1305" s="174"/>
      <c r="J1305" s="174"/>
      <c r="K1305" s="174"/>
      <c r="L1305" s="172"/>
      <c r="M1305" s="181"/>
      <c r="N1305" s="174"/>
      <c r="O1305" s="172"/>
      <c r="P1305" s="181"/>
      <c r="Q1305" s="642"/>
      <c r="R1305" s="643"/>
      <c r="S1305" s="644"/>
      <c r="T1305" s="174"/>
      <c r="U1305" s="172"/>
      <c r="V1305" s="181"/>
      <c r="W1305" s="174"/>
      <c r="X1305" s="172"/>
      <c r="Y1305" s="181"/>
      <c r="Z1305" s="174"/>
      <c r="AA1305" s="172"/>
      <c r="AB1305" s="178"/>
    </row>
    <row r="1306" spans="1:28" ht="15" customHeight="1" x14ac:dyDescent="0.2">
      <c r="A1306" s="172"/>
      <c r="B1306" s="172"/>
      <c r="C1306" s="172"/>
      <c r="D1306" s="172"/>
      <c r="E1306" s="172"/>
      <c r="F1306" s="181"/>
      <c r="G1306" s="172"/>
      <c r="H1306" s="172"/>
      <c r="I1306" s="174"/>
      <c r="J1306" s="174"/>
      <c r="K1306" s="174"/>
      <c r="L1306" s="172"/>
      <c r="M1306" s="181"/>
      <c r="N1306" s="174"/>
      <c r="O1306" s="172"/>
      <c r="P1306" s="181"/>
      <c r="Q1306" s="642"/>
      <c r="R1306" s="643"/>
      <c r="S1306" s="644"/>
      <c r="T1306" s="174"/>
      <c r="U1306" s="172"/>
      <c r="V1306" s="181"/>
      <c r="W1306" s="174"/>
      <c r="X1306" s="172"/>
      <c r="Y1306" s="181"/>
      <c r="Z1306" s="174"/>
      <c r="AA1306" s="172"/>
      <c r="AB1306" s="178"/>
    </row>
    <row r="1307" spans="1:28" ht="15" customHeight="1" x14ac:dyDescent="0.2">
      <c r="A1307" s="172"/>
      <c r="B1307" s="172"/>
      <c r="C1307" s="172"/>
      <c r="D1307" s="172"/>
      <c r="E1307" s="172"/>
      <c r="F1307" s="181"/>
      <c r="G1307" s="172"/>
      <c r="H1307" s="172"/>
      <c r="I1307" s="174"/>
      <c r="J1307" s="174"/>
      <c r="K1307" s="174"/>
      <c r="L1307" s="172"/>
      <c r="M1307" s="181"/>
      <c r="N1307" s="174"/>
      <c r="O1307" s="172"/>
      <c r="P1307" s="181"/>
      <c r="Q1307" s="642"/>
      <c r="R1307" s="643"/>
      <c r="S1307" s="644"/>
      <c r="T1307" s="174"/>
      <c r="U1307" s="172"/>
      <c r="V1307" s="181"/>
      <c r="W1307" s="174"/>
      <c r="X1307" s="172"/>
      <c r="Y1307" s="181"/>
      <c r="Z1307" s="174"/>
      <c r="AA1307" s="172"/>
      <c r="AB1307" s="178"/>
    </row>
    <row r="1308" spans="1:28" ht="15" customHeight="1" x14ac:dyDescent="0.2">
      <c r="A1308" s="172"/>
      <c r="B1308" s="172"/>
      <c r="C1308" s="172"/>
      <c r="D1308" s="172"/>
      <c r="E1308" s="172"/>
      <c r="F1308" s="181"/>
      <c r="G1308" s="172"/>
      <c r="H1308" s="172"/>
      <c r="I1308" s="174"/>
      <c r="J1308" s="174"/>
      <c r="K1308" s="174"/>
      <c r="L1308" s="172"/>
      <c r="M1308" s="181"/>
      <c r="N1308" s="174"/>
      <c r="O1308" s="172"/>
      <c r="P1308" s="181"/>
      <c r="Q1308" s="642"/>
      <c r="R1308" s="643"/>
      <c r="S1308" s="644"/>
      <c r="T1308" s="174"/>
      <c r="U1308" s="172"/>
      <c r="V1308" s="181"/>
      <c r="W1308" s="174"/>
      <c r="X1308" s="172"/>
      <c r="Y1308" s="181"/>
      <c r="Z1308" s="174"/>
      <c r="AA1308" s="172"/>
      <c r="AB1308" s="178"/>
    </row>
    <row r="1309" spans="1:28" ht="15" customHeight="1" x14ac:dyDescent="0.2">
      <c r="A1309" s="172"/>
      <c r="B1309" s="172"/>
      <c r="C1309" s="172"/>
      <c r="D1309" s="172"/>
      <c r="E1309" s="172"/>
      <c r="F1309" s="181"/>
      <c r="G1309" s="172"/>
      <c r="H1309" s="172"/>
      <c r="I1309" s="174"/>
      <c r="J1309" s="174"/>
      <c r="K1309" s="174"/>
      <c r="L1309" s="172"/>
      <c r="M1309" s="181"/>
      <c r="N1309" s="174"/>
      <c r="O1309" s="172"/>
      <c r="P1309" s="181"/>
      <c r="Q1309" s="642"/>
      <c r="R1309" s="643"/>
      <c r="S1309" s="644"/>
      <c r="T1309" s="174"/>
      <c r="U1309" s="172"/>
      <c r="V1309" s="181"/>
      <c r="W1309" s="174"/>
      <c r="X1309" s="172"/>
      <c r="Y1309" s="181"/>
      <c r="Z1309" s="174"/>
      <c r="AA1309" s="172"/>
      <c r="AB1309" s="178"/>
    </row>
    <row r="1310" spans="1:28" ht="15" customHeight="1" x14ac:dyDescent="0.2">
      <c r="A1310" s="172"/>
      <c r="B1310" s="172"/>
      <c r="C1310" s="172"/>
      <c r="D1310" s="172"/>
      <c r="E1310" s="172"/>
      <c r="F1310" s="181"/>
      <c r="G1310" s="172"/>
      <c r="H1310" s="172"/>
      <c r="I1310" s="174"/>
      <c r="J1310" s="174"/>
      <c r="K1310" s="174"/>
      <c r="L1310" s="172"/>
      <c r="M1310" s="181"/>
      <c r="N1310" s="174"/>
      <c r="O1310" s="172"/>
      <c r="P1310" s="181"/>
      <c r="Q1310" s="642"/>
      <c r="R1310" s="643"/>
      <c r="S1310" s="644"/>
      <c r="T1310" s="174"/>
      <c r="U1310" s="172"/>
      <c r="V1310" s="181"/>
      <c r="W1310" s="174"/>
      <c r="X1310" s="172"/>
      <c r="Y1310" s="181"/>
      <c r="Z1310" s="174"/>
      <c r="AA1310" s="172"/>
      <c r="AB1310" s="178"/>
    </row>
    <row r="1311" spans="1:28" ht="15" customHeight="1" x14ac:dyDescent="0.2">
      <c r="A1311" s="172"/>
      <c r="B1311" s="172"/>
      <c r="C1311" s="172"/>
      <c r="D1311" s="172"/>
      <c r="E1311" s="172"/>
      <c r="F1311" s="181"/>
      <c r="G1311" s="172"/>
      <c r="H1311" s="172"/>
      <c r="I1311" s="174"/>
      <c r="J1311" s="174"/>
      <c r="K1311" s="174"/>
      <c r="L1311" s="172"/>
      <c r="M1311" s="181"/>
      <c r="N1311" s="174"/>
      <c r="O1311" s="172"/>
      <c r="P1311" s="181"/>
      <c r="Q1311" s="642"/>
      <c r="R1311" s="643"/>
      <c r="S1311" s="644"/>
      <c r="T1311" s="174"/>
      <c r="U1311" s="172"/>
      <c r="V1311" s="181"/>
      <c r="W1311" s="174"/>
      <c r="X1311" s="172"/>
      <c r="Y1311" s="181"/>
      <c r="Z1311" s="174"/>
      <c r="AA1311" s="172"/>
      <c r="AB1311" s="178"/>
    </row>
    <row r="1312" spans="1:28" ht="15" customHeight="1" x14ac:dyDescent="0.2">
      <c r="A1312" s="172"/>
      <c r="B1312" s="172"/>
      <c r="C1312" s="172"/>
      <c r="D1312" s="172"/>
      <c r="E1312" s="172"/>
      <c r="F1312" s="181"/>
      <c r="G1312" s="172"/>
      <c r="H1312" s="172"/>
      <c r="I1312" s="174"/>
      <c r="J1312" s="174"/>
      <c r="K1312" s="174"/>
      <c r="L1312" s="172"/>
      <c r="M1312" s="181"/>
      <c r="N1312" s="174"/>
      <c r="O1312" s="172"/>
      <c r="P1312" s="181"/>
      <c r="Q1312" s="642"/>
      <c r="R1312" s="643"/>
      <c r="S1312" s="644"/>
      <c r="T1312" s="174"/>
      <c r="U1312" s="172"/>
      <c r="V1312" s="181"/>
      <c r="W1312" s="174"/>
      <c r="X1312" s="172"/>
      <c r="Y1312" s="181"/>
      <c r="Z1312" s="174"/>
      <c r="AA1312" s="172"/>
      <c r="AB1312" s="178"/>
    </row>
    <row r="1313" spans="1:28" ht="15" customHeight="1" x14ac:dyDescent="0.2">
      <c r="A1313" s="172"/>
      <c r="B1313" s="172"/>
      <c r="C1313" s="172"/>
      <c r="D1313" s="172"/>
      <c r="E1313" s="172"/>
      <c r="F1313" s="181"/>
      <c r="G1313" s="172"/>
      <c r="H1313" s="172"/>
      <c r="I1313" s="174"/>
      <c r="J1313" s="174"/>
      <c r="K1313" s="174"/>
      <c r="L1313" s="172"/>
      <c r="M1313" s="181"/>
      <c r="N1313" s="174"/>
      <c r="O1313" s="172"/>
      <c r="P1313" s="181"/>
      <c r="Q1313" s="642"/>
      <c r="R1313" s="643"/>
      <c r="S1313" s="644"/>
      <c r="T1313" s="174"/>
      <c r="U1313" s="172"/>
      <c r="V1313" s="181"/>
      <c r="W1313" s="174"/>
      <c r="X1313" s="172"/>
      <c r="Y1313" s="181"/>
      <c r="Z1313" s="174"/>
      <c r="AA1313" s="172"/>
      <c r="AB1313" s="178"/>
    </row>
    <row r="1314" spans="1:28" ht="15" customHeight="1" x14ac:dyDescent="0.2">
      <c r="A1314" s="172"/>
      <c r="B1314" s="172"/>
      <c r="C1314" s="172"/>
      <c r="D1314" s="172"/>
      <c r="E1314" s="172"/>
      <c r="F1314" s="181"/>
      <c r="G1314" s="172"/>
      <c r="H1314" s="172"/>
      <c r="I1314" s="174"/>
      <c r="J1314" s="174"/>
      <c r="K1314" s="174"/>
      <c r="L1314" s="172"/>
      <c r="M1314" s="181"/>
      <c r="N1314" s="174"/>
      <c r="O1314" s="172"/>
      <c r="P1314" s="181"/>
      <c r="Q1314" s="642"/>
      <c r="R1314" s="643"/>
      <c r="S1314" s="644"/>
      <c r="T1314" s="174"/>
      <c r="U1314" s="172"/>
      <c r="V1314" s="181"/>
      <c r="W1314" s="174"/>
      <c r="X1314" s="172"/>
      <c r="Y1314" s="181"/>
      <c r="Z1314" s="174"/>
      <c r="AA1314" s="172"/>
      <c r="AB1314" s="178"/>
    </row>
    <row r="1315" spans="1:28" ht="15" customHeight="1" x14ac:dyDescent="0.2">
      <c r="A1315" s="172"/>
      <c r="B1315" s="172"/>
      <c r="C1315" s="172"/>
      <c r="D1315" s="172"/>
      <c r="E1315" s="172"/>
      <c r="F1315" s="181"/>
      <c r="G1315" s="172"/>
      <c r="H1315" s="172"/>
      <c r="I1315" s="174"/>
      <c r="J1315" s="174"/>
      <c r="K1315" s="174"/>
      <c r="L1315" s="172"/>
      <c r="M1315" s="181"/>
      <c r="N1315" s="174"/>
      <c r="O1315" s="172"/>
      <c r="P1315" s="181"/>
      <c r="Q1315" s="642"/>
      <c r="R1315" s="643"/>
      <c r="S1315" s="644"/>
      <c r="T1315" s="174"/>
      <c r="U1315" s="172"/>
      <c r="V1315" s="181"/>
      <c r="W1315" s="174"/>
      <c r="X1315" s="172"/>
      <c r="Y1315" s="181"/>
      <c r="Z1315" s="174"/>
      <c r="AA1315" s="172"/>
      <c r="AB1315" s="178"/>
    </row>
    <row r="1316" spans="1:28" ht="15" customHeight="1" x14ac:dyDescent="0.2">
      <c r="A1316" s="172"/>
      <c r="B1316" s="172"/>
      <c r="C1316" s="172"/>
      <c r="D1316" s="172"/>
      <c r="E1316" s="172"/>
      <c r="F1316" s="181"/>
      <c r="G1316" s="172"/>
      <c r="H1316" s="172"/>
      <c r="I1316" s="174"/>
      <c r="J1316" s="174"/>
      <c r="K1316" s="174"/>
      <c r="L1316" s="172"/>
      <c r="M1316" s="181"/>
      <c r="N1316" s="174"/>
      <c r="O1316" s="172"/>
      <c r="P1316" s="181"/>
      <c r="Q1316" s="642"/>
      <c r="R1316" s="643"/>
      <c r="S1316" s="644"/>
      <c r="T1316" s="174"/>
      <c r="U1316" s="172"/>
      <c r="V1316" s="181"/>
      <c r="W1316" s="174"/>
      <c r="X1316" s="172"/>
      <c r="Y1316" s="181"/>
      <c r="Z1316" s="174"/>
      <c r="AA1316" s="172"/>
      <c r="AB1316" s="178"/>
    </row>
    <row r="1317" spans="1:28" ht="15" customHeight="1" x14ac:dyDescent="0.2">
      <c r="A1317" s="172"/>
      <c r="B1317" s="172"/>
      <c r="C1317" s="172"/>
      <c r="D1317" s="172"/>
      <c r="E1317" s="172"/>
      <c r="F1317" s="181"/>
      <c r="G1317" s="172"/>
      <c r="H1317" s="172"/>
      <c r="I1317" s="174"/>
      <c r="J1317" s="174"/>
      <c r="K1317" s="174"/>
      <c r="L1317" s="172"/>
      <c r="M1317" s="181"/>
      <c r="N1317" s="174"/>
      <c r="O1317" s="172"/>
      <c r="P1317" s="181"/>
      <c r="Q1317" s="642"/>
      <c r="R1317" s="643"/>
      <c r="S1317" s="644"/>
      <c r="T1317" s="174"/>
      <c r="U1317" s="172"/>
      <c r="V1317" s="181"/>
      <c r="W1317" s="174"/>
      <c r="X1317" s="172"/>
      <c r="Y1317" s="181"/>
      <c r="Z1317" s="174"/>
      <c r="AA1317" s="172"/>
      <c r="AB1317" s="178"/>
    </row>
    <row r="1318" spans="1:28" ht="15" customHeight="1" x14ac:dyDescent="0.2">
      <c r="A1318" s="172"/>
      <c r="B1318" s="172"/>
      <c r="C1318" s="172"/>
      <c r="D1318" s="172"/>
      <c r="E1318" s="172"/>
      <c r="F1318" s="181"/>
      <c r="G1318" s="172"/>
      <c r="H1318" s="172"/>
      <c r="I1318" s="174"/>
      <c r="J1318" s="174"/>
      <c r="K1318" s="174"/>
      <c r="L1318" s="172"/>
      <c r="M1318" s="181"/>
      <c r="N1318" s="174"/>
      <c r="O1318" s="172"/>
      <c r="P1318" s="181"/>
      <c r="Q1318" s="642"/>
      <c r="R1318" s="643"/>
      <c r="S1318" s="644"/>
      <c r="T1318" s="174"/>
      <c r="U1318" s="172"/>
      <c r="V1318" s="181"/>
      <c r="W1318" s="174"/>
      <c r="X1318" s="172"/>
      <c r="Y1318" s="181"/>
      <c r="Z1318" s="174"/>
      <c r="AA1318" s="172"/>
      <c r="AB1318" s="178"/>
    </row>
    <row r="1319" spans="1:28" ht="15" customHeight="1" x14ac:dyDescent="0.2">
      <c r="A1319" s="172"/>
      <c r="B1319" s="172"/>
      <c r="C1319" s="172"/>
      <c r="D1319" s="172"/>
      <c r="E1319" s="172"/>
      <c r="F1319" s="181"/>
      <c r="G1319" s="172"/>
      <c r="H1319" s="172"/>
      <c r="I1319" s="174"/>
      <c r="J1319" s="174"/>
      <c r="K1319" s="174"/>
      <c r="L1319" s="172"/>
      <c r="M1319" s="181"/>
      <c r="N1319" s="174"/>
      <c r="O1319" s="172"/>
      <c r="P1319" s="181"/>
      <c r="Q1319" s="642"/>
      <c r="R1319" s="643"/>
      <c r="S1319" s="644"/>
      <c r="T1319" s="174"/>
      <c r="U1319" s="172"/>
      <c r="V1319" s="181"/>
      <c r="W1319" s="174"/>
      <c r="X1319" s="172"/>
      <c r="Y1319" s="181"/>
      <c r="Z1319" s="174"/>
      <c r="AA1319" s="172"/>
      <c r="AB1319" s="178"/>
    </row>
    <row r="1320" spans="1:28" ht="15" customHeight="1" x14ac:dyDescent="0.2">
      <c r="A1320" s="172"/>
      <c r="B1320" s="172"/>
      <c r="C1320" s="172"/>
      <c r="D1320" s="172"/>
      <c r="E1320" s="172"/>
      <c r="F1320" s="181"/>
      <c r="G1320" s="172"/>
      <c r="H1320" s="172"/>
      <c r="I1320" s="174"/>
      <c r="J1320" s="174"/>
      <c r="K1320" s="174"/>
      <c r="L1320" s="172"/>
      <c r="M1320" s="181"/>
      <c r="N1320" s="174"/>
      <c r="O1320" s="172"/>
      <c r="P1320" s="181"/>
      <c r="Q1320" s="642"/>
      <c r="R1320" s="643"/>
      <c r="S1320" s="644"/>
      <c r="T1320" s="174"/>
      <c r="U1320" s="172"/>
      <c r="V1320" s="181"/>
      <c r="W1320" s="174"/>
      <c r="X1320" s="172"/>
      <c r="Y1320" s="181"/>
      <c r="Z1320" s="174"/>
      <c r="AA1320" s="172"/>
      <c r="AB1320" s="178"/>
    </row>
    <row r="1321" spans="1:28" ht="15" customHeight="1" x14ac:dyDescent="0.2">
      <c r="A1321" s="172"/>
      <c r="B1321" s="172"/>
      <c r="C1321" s="172"/>
      <c r="D1321" s="172"/>
      <c r="E1321" s="172"/>
      <c r="F1321" s="181"/>
      <c r="G1321" s="172"/>
      <c r="H1321" s="172"/>
      <c r="I1321" s="174"/>
      <c r="J1321" s="174"/>
      <c r="K1321" s="174"/>
      <c r="L1321" s="172"/>
      <c r="M1321" s="181"/>
      <c r="N1321" s="174"/>
      <c r="O1321" s="172"/>
      <c r="P1321" s="181"/>
      <c r="Q1321" s="642"/>
      <c r="R1321" s="643"/>
      <c r="S1321" s="644"/>
      <c r="T1321" s="174"/>
      <c r="U1321" s="172"/>
      <c r="V1321" s="181"/>
      <c r="W1321" s="174"/>
      <c r="X1321" s="172"/>
      <c r="Y1321" s="181"/>
      <c r="Z1321" s="174"/>
      <c r="AA1321" s="172"/>
      <c r="AB1321" s="178"/>
    </row>
    <row r="1322" spans="1:28" ht="15" customHeight="1" x14ac:dyDescent="0.2">
      <c r="A1322" s="172"/>
      <c r="B1322" s="172"/>
      <c r="C1322" s="172"/>
      <c r="D1322" s="172"/>
      <c r="E1322" s="172"/>
      <c r="F1322" s="181"/>
      <c r="G1322" s="172"/>
      <c r="H1322" s="172"/>
      <c r="I1322" s="174"/>
      <c r="J1322" s="174"/>
      <c r="K1322" s="174"/>
      <c r="L1322" s="172"/>
      <c r="M1322" s="181"/>
      <c r="N1322" s="174"/>
      <c r="O1322" s="172"/>
      <c r="P1322" s="181"/>
      <c r="Q1322" s="642"/>
      <c r="R1322" s="643"/>
      <c r="S1322" s="644"/>
      <c r="T1322" s="174"/>
      <c r="U1322" s="172"/>
      <c r="V1322" s="181"/>
      <c r="W1322" s="174"/>
      <c r="X1322" s="172"/>
      <c r="Y1322" s="181"/>
      <c r="Z1322" s="174"/>
      <c r="AA1322" s="172"/>
      <c r="AB1322" s="178"/>
    </row>
    <row r="1323" spans="1:28" ht="15" customHeight="1" x14ac:dyDescent="0.2">
      <c r="A1323" s="172"/>
      <c r="B1323" s="172"/>
      <c r="C1323" s="172"/>
      <c r="D1323" s="172"/>
      <c r="E1323" s="172"/>
      <c r="F1323" s="181"/>
      <c r="G1323" s="172"/>
      <c r="H1323" s="172"/>
      <c r="I1323" s="174"/>
      <c r="J1323" s="174"/>
      <c r="K1323" s="174"/>
      <c r="L1323" s="172"/>
      <c r="M1323" s="181"/>
      <c r="N1323" s="174"/>
      <c r="O1323" s="172"/>
      <c r="P1323" s="181"/>
      <c r="Q1323" s="642"/>
      <c r="R1323" s="643"/>
      <c r="S1323" s="644"/>
      <c r="T1323" s="174"/>
      <c r="U1323" s="172"/>
      <c r="V1323" s="181"/>
      <c r="W1323" s="174"/>
      <c r="X1323" s="172"/>
      <c r="Y1323" s="181"/>
      <c r="Z1323" s="174"/>
      <c r="AA1323" s="172"/>
      <c r="AB1323" s="178"/>
    </row>
    <row r="1324" spans="1:28" ht="15" customHeight="1" x14ac:dyDescent="0.2">
      <c r="A1324" s="172"/>
      <c r="B1324" s="172"/>
      <c r="C1324" s="172"/>
      <c r="D1324" s="172"/>
      <c r="E1324" s="172"/>
      <c r="F1324" s="181"/>
      <c r="G1324" s="172"/>
      <c r="H1324" s="172"/>
      <c r="I1324" s="174"/>
      <c r="J1324" s="174"/>
      <c r="K1324" s="174"/>
      <c r="L1324" s="172"/>
      <c r="M1324" s="181"/>
      <c r="N1324" s="174"/>
      <c r="O1324" s="172"/>
      <c r="P1324" s="181"/>
      <c r="Q1324" s="642"/>
      <c r="R1324" s="643"/>
      <c r="S1324" s="644"/>
      <c r="T1324" s="174"/>
      <c r="U1324" s="172"/>
      <c r="V1324" s="181"/>
      <c r="W1324" s="174"/>
      <c r="X1324" s="172"/>
      <c r="Y1324" s="181"/>
      <c r="Z1324" s="174"/>
      <c r="AA1324" s="172"/>
      <c r="AB1324" s="178"/>
    </row>
    <row r="1325" spans="1:28" ht="15" customHeight="1" x14ac:dyDescent="0.2">
      <c r="A1325" s="172"/>
      <c r="B1325" s="172"/>
      <c r="C1325" s="172"/>
      <c r="D1325" s="172"/>
      <c r="E1325" s="172"/>
      <c r="F1325" s="181"/>
      <c r="G1325" s="172"/>
      <c r="H1325" s="172"/>
      <c r="I1325" s="174"/>
      <c r="J1325" s="174"/>
      <c r="K1325" s="174"/>
      <c r="L1325" s="172"/>
      <c r="M1325" s="181"/>
      <c r="N1325" s="174"/>
      <c r="O1325" s="172"/>
      <c r="P1325" s="181"/>
      <c r="Q1325" s="642"/>
      <c r="R1325" s="643"/>
      <c r="S1325" s="644"/>
      <c r="T1325" s="174"/>
      <c r="U1325" s="172"/>
      <c r="V1325" s="181"/>
      <c r="W1325" s="174"/>
      <c r="X1325" s="172"/>
      <c r="Y1325" s="181"/>
      <c r="Z1325" s="174"/>
      <c r="AA1325" s="172"/>
      <c r="AB1325" s="178"/>
    </row>
    <row r="1326" spans="1:28" ht="15" customHeight="1" x14ac:dyDescent="0.2">
      <c r="A1326" s="172"/>
      <c r="B1326" s="172"/>
      <c r="C1326" s="172"/>
      <c r="D1326" s="172"/>
      <c r="E1326" s="172"/>
      <c r="F1326" s="181"/>
      <c r="G1326" s="172"/>
      <c r="H1326" s="172"/>
      <c r="I1326" s="174"/>
      <c r="J1326" s="174"/>
      <c r="K1326" s="174"/>
      <c r="L1326" s="172"/>
      <c r="M1326" s="181"/>
      <c r="N1326" s="174"/>
      <c r="O1326" s="172"/>
      <c r="P1326" s="181"/>
      <c r="Q1326" s="642"/>
      <c r="R1326" s="643"/>
      <c r="S1326" s="644"/>
      <c r="T1326" s="174"/>
      <c r="U1326" s="172"/>
      <c r="V1326" s="181"/>
      <c r="W1326" s="174"/>
      <c r="X1326" s="172"/>
      <c r="Y1326" s="181"/>
      <c r="Z1326" s="174"/>
      <c r="AA1326" s="172"/>
      <c r="AB1326" s="178"/>
    </row>
    <row r="1327" spans="1:28" ht="15" customHeight="1" x14ac:dyDescent="0.2">
      <c r="A1327" s="172"/>
      <c r="B1327" s="172"/>
      <c r="C1327" s="172"/>
      <c r="D1327" s="172"/>
      <c r="E1327" s="172"/>
      <c r="F1327" s="181"/>
      <c r="G1327" s="172"/>
      <c r="H1327" s="172"/>
      <c r="I1327" s="174"/>
      <c r="J1327" s="174"/>
      <c r="K1327" s="174"/>
      <c r="L1327" s="172"/>
      <c r="M1327" s="181"/>
      <c r="N1327" s="174"/>
      <c r="O1327" s="172"/>
      <c r="P1327" s="181"/>
      <c r="Q1327" s="642"/>
      <c r="R1327" s="643"/>
      <c r="S1327" s="644"/>
      <c r="T1327" s="174"/>
      <c r="U1327" s="172"/>
      <c r="V1327" s="181"/>
      <c r="W1327" s="174"/>
      <c r="X1327" s="172"/>
      <c r="Y1327" s="181"/>
      <c r="Z1327" s="174"/>
      <c r="AA1327" s="172"/>
      <c r="AB1327" s="178"/>
    </row>
    <row r="1328" spans="1:28" ht="15" customHeight="1" x14ac:dyDescent="0.2">
      <c r="A1328" s="172"/>
      <c r="B1328" s="172"/>
      <c r="C1328" s="172"/>
      <c r="D1328" s="172"/>
      <c r="E1328" s="172"/>
      <c r="F1328" s="181"/>
      <c r="G1328" s="172"/>
      <c r="H1328" s="172"/>
      <c r="I1328" s="174"/>
      <c r="J1328" s="174"/>
      <c r="K1328" s="174"/>
      <c r="L1328" s="172"/>
      <c r="M1328" s="181"/>
      <c r="N1328" s="174"/>
      <c r="O1328" s="172"/>
      <c r="P1328" s="181"/>
      <c r="Q1328" s="642"/>
      <c r="R1328" s="643"/>
      <c r="S1328" s="644"/>
      <c r="T1328" s="174"/>
      <c r="U1328" s="172"/>
      <c r="V1328" s="181"/>
      <c r="W1328" s="174"/>
      <c r="X1328" s="172"/>
      <c r="Y1328" s="181"/>
      <c r="Z1328" s="174"/>
      <c r="AA1328" s="172"/>
      <c r="AB1328" s="178"/>
    </row>
    <row r="1329" spans="1:28" ht="15" customHeight="1" x14ac:dyDescent="0.2">
      <c r="A1329" s="172"/>
      <c r="B1329" s="172"/>
      <c r="C1329" s="172"/>
      <c r="D1329" s="172"/>
      <c r="E1329" s="172"/>
      <c r="F1329" s="181"/>
      <c r="G1329" s="172"/>
      <c r="H1329" s="172"/>
      <c r="I1329" s="174"/>
      <c r="J1329" s="174"/>
      <c r="K1329" s="174"/>
      <c r="L1329" s="172"/>
      <c r="M1329" s="181"/>
      <c r="N1329" s="174"/>
      <c r="O1329" s="172"/>
      <c r="P1329" s="181"/>
      <c r="Q1329" s="642"/>
      <c r="R1329" s="643"/>
      <c r="S1329" s="644"/>
      <c r="T1329" s="174"/>
      <c r="U1329" s="172"/>
      <c r="V1329" s="181"/>
      <c r="W1329" s="174"/>
      <c r="X1329" s="172"/>
      <c r="Y1329" s="181"/>
      <c r="Z1329" s="174"/>
      <c r="AA1329" s="172"/>
      <c r="AB1329" s="178"/>
    </row>
    <row r="1330" spans="1:28" ht="15" customHeight="1" x14ac:dyDescent="0.2">
      <c r="A1330" s="172"/>
      <c r="B1330" s="172"/>
      <c r="C1330" s="172"/>
      <c r="D1330" s="172"/>
      <c r="E1330" s="172"/>
      <c r="F1330" s="181"/>
      <c r="G1330" s="172"/>
      <c r="H1330" s="172"/>
      <c r="I1330" s="174"/>
      <c r="J1330" s="174"/>
      <c r="K1330" s="174"/>
      <c r="L1330" s="172"/>
      <c r="M1330" s="181"/>
      <c r="N1330" s="174"/>
      <c r="O1330" s="172"/>
      <c r="P1330" s="181"/>
      <c r="Q1330" s="642"/>
      <c r="R1330" s="643"/>
      <c r="S1330" s="644"/>
      <c r="T1330" s="174"/>
      <c r="U1330" s="172"/>
      <c r="V1330" s="181"/>
      <c r="W1330" s="174"/>
      <c r="X1330" s="172"/>
      <c r="Y1330" s="181"/>
      <c r="Z1330" s="174"/>
      <c r="AA1330" s="172"/>
      <c r="AB1330" s="178"/>
    </row>
    <row r="1331" spans="1:28" ht="15" customHeight="1" x14ac:dyDescent="0.2">
      <c r="A1331" s="172"/>
      <c r="B1331" s="172"/>
      <c r="C1331" s="172"/>
      <c r="D1331" s="172"/>
      <c r="E1331" s="172"/>
      <c r="F1331" s="181"/>
      <c r="G1331" s="172"/>
      <c r="H1331" s="172"/>
      <c r="I1331" s="174"/>
      <c r="J1331" s="174"/>
      <c r="K1331" s="174"/>
      <c r="L1331" s="172"/>
      <c r="M1331" s="181"/>
      <c r="N1331" s="174"/>
      <c r="O1331" s="172"/>
      <c r="P1331" s="181"/>
      <c r="Q1331" s="642"/>
      <c r="R1331" s="643"/>
      <c r="S1331" s="644"/>
      <c r="T1331" s="174"/>
      <c r="U1331" s="172"/>
      <c r="V1331" s="181"/>
      <c r="W1331" s="174"/>
      <c r="X1331" s="172"/>
      <c r="Y1331" s="181"/>
      <c r="Z1331" s="174"/>
      <c r="AA1331" s="172"/>
      <c r="AB1331" s="178"/>
    </row>
    <row r="1332" spans="1:28" ht="15" customHeight="1" x14ac:dyDescent="0.2">
      <c r="A1332" s="172"/>
      <c r="B1332" s="172"/>
      <c r="C1332" s="172"/>
      <c r="D1332" s="172"/>
      <c r="E1332" s="172"/>
      <c r="F1332" s="181"/>
      <c r="G1332" s="172"/>
      <c r="H1332" s="172"/>
      <c r="I1332" s="174"/>
      <c r="J1332" s="174"/>
      <c r="K1332" s="174"/>
      <c r="L1332" s="172"/>
      <c r="M1332" s="181"/>
      <c r="N1332" s="174"/>
      <c r="O1332" s="172"/>
      <c r="P1332" s="181"/>
      <c r="Q1332" s="642"/>
      <c r="R1332" s="643"/>
      <c r="S1332" s="644"/>
      <c r="T1332" s="174"/>
      <c r="U1332" s="172"/>
      <c r="V1332" s="181"/>
      <c r="W1332" s="174"/>
      <c r="X1332" s="172"/>
      <c r="Y1332" s="181"/>
      <c r="Z1332" s="174"/>
      <c r="AA1332" s="172"/>
      <c r="AB1332" s="178"/>
    </row>
    <row r="1333" spans="1:28" ht="15" customHeight="1" x14ac:dyDescent="0.2">
      <c r="A1333" s="172"/>
      <c r="B1333" s="172"/>
      <c r="C1333" s="172"/>
      <c r="D1333" s="172"/>
      <c r="E1333" s="172"/>
      <c r="F1333" s="181"/>
      <c r="G1333" s="172"/>
      <c r="H1333" s="172"/>
      <c r="I1333" s="174"/>
      <c r="J1333" s="174"/>
      <c r="K1333" s="174"/>
      <c r="L1333" s="172"/>
      <c r="M1333" s="181"/>
      <c r="N1333" s="174"/>
      <c r="O1333" s="172"/>
      <c r="P1333" s="181"/>
      <c r="Q1333" s="642"/>
      <c r="R1333" s="643"/>
      <c r="S1333" s="644"/>
      <c r="T1333" s="174"/>
      <c r="U1333" s="172"/>
      <c r="V1333" s="181"/>
      <c r="W1333" s="174"/>
      <c r="X1333" s="172"/>
      <c r="Y1333" s="181"/>
      <c r="Z1333" s="174"/>
      <c r="AA1333" s="172"/>
      <c r="AB1333" s="178"/>
    </row>
    <row r="1334" spans="1:28" ht="15" customHeight="1" x14ac:dyDescent="0.2">
      <c r="A1334" s="172"/>
      <c r="B1334" s="172"/>
      <c r="C1334" s="172"/>
      <c r="D1334" s="172"/>
      <c r="E1334" s="172"/>
      <c r="F1334" s="181"/>
      <c r="G1334" s="172"/>
      <c r="H1334" s="172"/>
      <c r="I1334" s="174"/>
      <c r="J1334" s="174"/>
      <c r="K1334" s="174"/>
      <c r="L1334" s="172"/>
      <c r="M1334" s="181"/>
      <c r="N1334" s="174"/>
      <c r="O1334" s="172"/>
      <c r="P1334" s="181"/>
      <c r="Q1334" s="642"/>
      <c r="R1334" s="643"/>
      <c r="S1334" s="644"/>
      <c r="T1334" s="174"/>
      <c r="U1334" s="172"/>
      <c r="V1334" s="181"/>
      <c r="W1334" s="174"/>
      <c r="X1334" s="172"/>
      <c r="Y1334" s="181"/>
      <c r="Z1334" s="174"/>
      <c r="AA1334" s="172"/>
      <c r="AB1334" s="178"/>
    </row>
    <row r="1335" spans="1:28" ht="15" customHeight="1" x14ac:dyDescent="0.2">
      <c r="A1335" s="172"/>
      <c r="B1335" s="172"/>
      <c r="C1335" s="172"/>
      <c r="D1335" s="172"/>
      <c r="E1335" s="172"/>
      <c r="F1335" s="181"/>
      <c r="G1335" s="172"/>
      <c r="H1335" s="172"/>
      <c r="I1335" s="174"/>
      <c r="J1335" s="174"/>
      <c r="K1335" s="174"/>
      <c r="L1335" s="172"/>
      <c r="M1335" s="181"/>
      <c r="N1335" s="174"/>
      <c r="O1335" s="172"/>
      <c r="P1335" s="181"/>
      <c r="Q1335" s="642"/>
      <c r="R1335" s="643"/>
      <c r="S1335" s="644"/>
      <c r="T1335" s="174"/>
      <c r="U1335" s="172"/>
      <c r="V1335" s="181"/>
      <c r="W1335" s="174"/>
      <c r="X1335" s="172"/>
      <c r="Y1335" s="181"/>
      <c r="Z1335" s="174"/>
      <c r="AA1335" s="172"/>
      <c r="AB1335" s="178"/>
    </row>
    <row r="1336" spans="1:28" ht="15" customHeight="1" x14ac:dyDescent="0.2">
      <c r="A1336" s="172"/>
      <c r="B1336" s="172"/>
      <c r="C1336" s="172"/>
      <c r="D1336" s="172"/>
      <c r="E1336" s="172"/>
      <c r="F1336" s="181"/>
      <c r="G1336" s="172"/>
      <c r="H1336" s="172"/>
      <c r="I1336" s="174"/>
      <c r="J1336" s="174"/>
      <c r="K1336" s="174"/>
      <c r="L1336" s="172"/>
      <c r="M1336" s="181"/>
      <c r="N1336" s="174"/>
      <c r="O1336" s="172"/>
      <c r="P1336" s="181"/>
      <c r="Q1336" s="642"/>
      <c r="R1336" s="643"/>
      <c r="S1336" s="644"/>
      <c r="T1336" s="174"/>
      <c r="U1336" s="172"/>
      <c r="V1336" s="181"/>
      <c r="W1336" s="174"/>
      <c r="X1336" s="172"/>
      <c r="Y1336" s="181"/>
      <c r="Z1336" s="174"/>
      <c r="AA1336" s="172"/>
      <c r="AB1336" s="178"/>
    </row>
    <row r="1337" spans="1:28" ht="15" customHeight="1" x14ac:dyDescent="0.2">
      <c r="A1337" s="172"/>
      <c r="B1337" s="172"/>
      <c r="C1337" s="172"/>
      <c r="D1337" s="172"/>
      <c r="E1337" s="172"/>
      <c r="F1337" s="181"/>
      <c r="G1337" s="172"/>
      <c r="H1337" s="172"/>
      <c r="I1337" s="174"/>
      <c r="J1337" s="174"/>
      <c r="K1337" s="174"/>
      <c r="L1337" s="172"/>
      <c r="M1337" s="181"/>
      <c r="N1337" s="174"/>
      <c r="O1337" s="172"/>
      <c r="P1337" s="181"/>
      <c r="Q1337" s="642"/>
      <c r="R1337" s="643"/>
      <c r="S1337" s="644"/>
      <c r="T1337" s="174"/>
      <c r="U1337" s="172"/>
      <c r="V1337" s="181"/>
      <c r="W1337" s="174"/>
      <c r="X1337" s="172"/>
      <c r="Y1337" s="181"/>
      <c r="Z1337" s="174"/>
      <c r="AA1337" s="172"/>
      <c r="AB1337" s="178"/>
    </row>
    <row r="1338" spans="1:28" ht="15" customHeight="1" x14ac:dyDescent="0.2">
      <c r="A1338" s="172"/>
      <c r="B1338" s="172"/>
      <c r="C1338" s="172"/>
      <c r="D1338" s="172"/>
      <c r="E1338" s="172"/>
      <c r="F1338" s="181"/>
      <c r="G1338" s="172"/>
      <c r="H1338" s="172"/>
      <c r="I1338" s="174"/>
      <c r="J1338" s="174"/>
      <c r="K1338" s="174"/>
      <c r="L1338" s="172"/>
      <c r="M1338" s="181"/>
      <c r="N1338" s="174"/>
      <c r="O1338" s="172"/>
      <c r="P1338" s="181"/>
      <c r="Q1338" s="642"/>
      <c r="R1338" s="643"/>
      <c r="S1338" s="644"/>
      <c r="T1338" s="174"/>
      <c r="U1338" s="172"/>
      <c r="V1338" s="181"/>
      <c r="W1338" s="174"/>
      <c r="X1338" s="172"/>
      <c r="Y1338" s="181"/>
      <c r="Z1338" s="174"/>
      <c r="AA1338" s="172"/>
      <c r="AB1338" s="178"/>
    </row>
    <row r="1339" spans="1:28" ht="15" customHeight="1" x14ac:dyDescent="0.2">
      <c r="A1339" s="172"/>
      <c r="B1339" s="172"/>
      <c r="C1339" s="172"/>
      <c r="D1339" s="172"/>
      <c r="E1339" s="172"/>
      <c r="F1339" s="181"/>
      <c r="G1339" s="172"/>
      <c r="H1339" s="172"/>
      <c r="I1339" s="174"/>
      <c r="J1339" s="174"/>
      <c r="K1339" s="174"/>
      <c r="L1339" s="172"/>
      <c r="M1339" s="181"/>
      <c r="N1339" s="174"/>
      <c r="O1339" s="172"/>
      <c r="P1339" s="181"/>
      <c r="Q1339" s="642"/>
      <c r="R1339" s="643"/>
      <c r="S1339" s="644"/>
      <c r="T1339" s="174"/>
      <c r="U1339" s="172"/>
      <c r="V1339" s="181"/>
      <c r="W1339" s="174"/>
      <c r="X1339" s="172"/>
      <c r="Y1339" s="181"/>
      <c r="Z1339" s="174"/>
      <c r="AA1339" s="172"/>
      <c r="AB1339" s="178"/>
    </row>
    <row r="1340" spans="1:28" ht="15" customHeight="1" x14ac:dyDescent="0.2">
      <c r="A1340" s="172"/>
      <c r="B1340" s="172"/>
      <c r="C1340" s="172"/>
      <c r="D1340" s="172"/>
      <c r="E1340" s="172"/>
      <c r="F1340" s="181"/>
      <c r="G1340" s="172"/>
      <c r="H1340" s="172"/>
      <c r="I1340" s="174"/>
      <c r="J1340" s="174"/>
      <c r="K1340" s="174"/>
      <c r="L1340" s="172"/>
      <c r="M1340" s="181"/>
      <c r="N1340" s="174"/>
      <c r="O1340" s="172"/>
      <c r="P1340" s="181"/>
      <c r="Q1340" s="642"/>
      <c r="R1340" s="643"/>
      <c r="S1340" s="644"/>
      <c r="T1340" s="174"/>
      <c r="U1340" s="172"/>
      <c r="V1340" s="181"/>
      <c r="W1340" s="174"/>
      <c r="X1340" s="172"/>
      <c r="Y1340" s="181"/>
      <c r="Z1340" s="174"/>
      <c r="AA1340" s="172"/>
      <c r="AB1340" s="178"/>
    </row>
    <row r="1341" spans="1:28" ht="15" customHeight="1" x14ac:dyDescent="0.2">
      <c r="A1341" s="172"/>
      <c r="B1341" s="172"/>
      <c r="C1341" s="172"/>
      <c r="D1341" s="172"/>
      <c r="E1341" s="172"/>
      <c r="F1341" s="181"/>
      <c r="G1341" s="172"/>
      <c r="H1341" s="172"/>
      <c r="I1341" s="174"/>
      <c r="J1341" s="174"/>
      <c r="K1341" s="174"/>
      <c r="L1341" s="172"/>
      <c r="M1341" s="181"/>
      <c r="N1341" s="174"/>
      <c r="O1341" s="172"/>
      <c r="P1341" s="181"/>
      <c r="Q1341" s="642"/>
      <c r="R1341" s="643"/>
      <c r="S1341" s="644"/>
      <c r="T1341" s="174"/>
      <c r="U1341" s="172"/>
      <c r="V1341" s="181"/>
      <c r="W1341" s="174"/>
      <c r="X1341" s="172"/>
      <c r="Y1341" s="181"/>
      <c r="Z1341" s="174"/>
      <c r="AA1341" s="172"/>
      <c r="AB1341" s="178"/>
    </row>
    <row r="1342" spans="1:28" ht="15" customHeight="1" x14ac:dyDescent="0.2">
      <c r="A1342" s="172"/>
      <c r="B1342" s="172"/>
      <c r="C1342" s="172"/>
      <c r="D1342" s="172"/>
      <c r="E1342" s="172"/>
      <c r="F1342" s="181"/>
      <c r="G1342" s="172"/>
      <c r="H1342" s="172"/>
      <c r="I1342" s="174"/>
      <c r="J1342" s="174"/>
      <c r="K1342" s="174"/>
      <c r="L1342" s="172"/>
      <c r="M1342" s="181"/>
      <c r="N1342" s="174"/>
      <c r="O1342" s="172"/>
      <c r="P1342" s="181"/>
      <c r="Q1342" s="642"/>
      <c r="R1342" s="643"/>
      <c r="S1342" s="644"/>
      <c r="T1342" s="174"/>
      <c r="U1342" s="172"/>
      <c r="V1342" s="181"/>
      <c r="W1342" s="174"/>
      <c r="X1342" s="172"/>
      <c r="Y1342" s="181"/>
      <c r="Z1342" s="174"/>
      <c r="AA1342" s="172"/>
      <c r="AB1342" s="178"/>
    </row>
    <row r="1343" spans="1:28" ht="15" customHeight="1" x14ac:dyDescent="0.2">
      <c r="A1343" s="172"/>
      <c r="B1343" s="172"/>
      <c r="C1343" s="172"/>
      <c r="D1343" s="172"/>
      <c r="E1343" s="172"/>
      <c r="F1343" s="181"/>
      <c r="G1343" s="172"/>
      <c r="H1343" s="172"/>
      <c r="I1343" s="174"/>
      <c r="J1343" s="174"/>
      <c r="K1343" s="174"/>
      <c r="L1343" s="172"/>
      <c r="M1343" s="181"/>
      <c r="N1343" s="174"/>
      <c r="O1343" s="172"/>
      <c r="P1343" s="181"/>
      <c r="Q1343" s="642"/>
      <c r="R1343" s="643"/>
      <c r="S1343" s="644"/>
      <c r="T1343" s="174"/>
      <c r="U1343" s="172"/>
      <c r="V1343" s="181"/>
      <c r="W1343" s="174"/>
      <c r="X1343" s="172"/>
      <c r="Y1343" s="181"/>
      <c r="Z1343" s="174"/>
      <c r="AA1343" s="172"/>
      <c r="AB1343" s="178"/>
    </row>
    <row r="1344" spans="1:28" ht="15" customHeight="1" x14ac:dyDescent="0.2">
      <c r="A1344" s="172"/>
      <c r="B1344" s="172"/>
      <c r="C1344" s="172"/>
      <c r="D1344" s="172"/>
      <c r="E1344" s="172"/>
      <c r="F1344" s="181"/>
      <c r="G1344" s="172"/>
      <c r="H1344" s="172"/>
      <c r="I1344" s="174"/>
      <c r="J1344" s="174"/>
      <c r="K1344" s="174"/>
      <c r="L1344" s="172"/>
      <c r="M1344" s="181"/>
      <c r="N1344" s="174"/>
      <c r="O1344" s="172"/>
      <c r="P1344" s="181"/>
      <c r="Q1344" s="642"/>
      <c r="R1344" s="643"/>
      <c r="S1344" s="644"/>
      <c r="T1344" s="174"/>
      <c r="U1344" s="172"/>
      <c r="V1344" s="181"/>
      <c r="W1344" s="174"/>
      <c r="X1344" s="172"/>
      <c r="Y1344" s="181"/>
      <c r="Z1344" s="174"/>
      <c r="AA1344" s="172"/>
      <c r="AB1344" s="178"/>
    </row>
    <row r="1345" spans="1:28" ht="15" customHeight="1" x14ac:dyDescent="0.2">
      <c r="A1345" s="172"/>
      <c r="B1345" s="172"/>
      <c r="C1345" s="172"/>
      <c r="D1345" s="172"/>
      <c r="E1345" s="172"/>
      <c r="F1345" s="181"/>
      <c r="G1345" s="172"/>
      <c r="H1345" s="172"/>
      <c r="I1345" s="174"/>
      <c r="J1345" s="174"/>
      <c r="K1345" s="174"/>
      <c r="L1345" s="172"/>
      <c r="M1345" s="181"/>
      <c r="N1345" s="174"/>
      <c r="O1345" s="172"/>
      <c r="P1345" s="181"/>
      <c r="Q1345" s="642"/>
      <c r="R1345" s="643"/>
      <c r="S1345" s="644"/>
      <c r="T1345" s="174"/>
      <c r="U1345" s="172"/>
      <c r="V1345" s="181"/>
      <c r="W1345" s="174"/>
      <c r="X1345" s="172"/>
      <c r="Y1345" s="181"/>
      <c r="Z1345" s="174"/>
      <c r="AA1345" s="172"/>
      <c r="AB1345" s="178"/>
    </row>
    <row r="1346" spans="1:28" ht="15" customHeight="1" x14ac:dyDescent="0.2">
      <c r="A1346" s="172"/>
      <c r="B1346" s="172"/>
      <c r="C1346" s="172"/>
      <c r="D1346" s="172"/>
      <c r="E1346" s="172"/>
      <c r="F1346" s="181"/>
      <c r="G1346" s="172"/>
      <c r="H1346" s="172"/>
      <c r="I1346" s="174"/>
      <c r="J1346" s="174"/>
      <c r="K1346" s="174"/>
      <c r="L1346" s="172"/>
      <c r="M1346" s="181"/>
      <c r="N1346" s="174"/>
      <c r="O1346" s="172"/>
      <c r="P1346" s="181"/>
      <c r="Q1346" s="642"/>
      <c r="R1346" s="643"/>
      <c r="S1346" s="644"/>
      <c r="T1346" s="174"/>
      <c r="U1346" s="172"/>
      <c r="V1346" s="181"/>
      <c r="W1346" s="174"/>
      <c r="X1346" s="172"/>
      <c r="Y1346" s="181"/>
      <c r="Z1346" s="174"/>
      <c r="AA1346" s="172"/>
      <c r="AB1346" s="178"/>
    </row>
    <row r="1347" spans="1:28" ht="15" customHeight="1" x14ac:dyDescent="0.2">
      <c r="A1347" s="172"/>
      <c r="B1347" s="172"/>
      <c r="C1347" s="172"/>
      <c r="D1347" s="172"/>
      <c r="E1347" s="172"/>
      <c r="F1347" s="181"/>
      <c r="G1347" s="172"/>
      <c r="H1347" s="172"/>
      <c r="I1347" s="174"/>
      <c r="J1347" s="174"/>
      <c r="K1347" s="174"/>
      <c r="L1347" s="172"/>
      <c r="M1347" s="181"/>
      <c r="N1347" s="174"/>
      <c r="O1347" s="172"/>
      <c r="P1347" s="181"/>
      <c r="Q1347" s="642"/>
      <c r="R1347" s="643"/>
      <c r="S1347" s="644"/>
      <c r="T1347" s="174"/>
      <c r="U1347" s="172"/>
      <c r="V1347" s="181"/>
      <c r="W1347" s="174"/>
      <c r="X1347" s="172"/>
      <c r="Y1347" s="181"/>
      <c r="Z1347" s="174"/>
      <c r="AA1347" s="172"/>
      <c r="AB1347" s="178"/>
    </row>
    <row r="1348" spans="1:28" ht="15" customHeight="1" x14ac:dyDescent="0.2">
      <c r="A1348" s="172"/>
      <c r="B1348" s="172"/>
      <c r="C1348" s="172"/>
      <c r="D1348" s="172"/>
      <c r="E1348" s="172"/>
      <c r="F1348" s="181"/>
      <c r="G1348" s="172"/>
      <c r="H1348" s="172"/>
      <c r="I1348" s="174"/>
      <c r="J1348" s="174"/>
      <c r="K1348" s="174"/>
      <c r="L1348" s="172"/>
      <c r="M1348" s="181"/>
      <c r="N1348" s="174"/>
      <c r="O1348" s="172"/>
      <c r="P1348" s="181"/>
      <c r="Q1348" s="642"/>
      <c r="R1348" s="643"/>
      <c r="S1348" s="644"/>
      <c r="T1348" s="174"/>
      <c r="U1348" s="172"/>
      <c r="V1348" s="181"/>
      <c r="W1348" s="174"/>
      <c r="X1348" s="172"/>
      <c r="Y1348" s="181"/>
      <c r="Z1348" s="174"/>
      <c r="AA1348" s="172"/>
      <c r="AB1348" s="178"/>
    </row>
    <row r="1349" spans="1:28" ht="15" customHeight="1" x14ac:dyDescent="0.2">
      <c r="A1349" s="172"/>
      <c r="B1349" s="172"/>
      <c r="C1349" s="172"/>
      <c r="D1349" s="172"/>
      <c r="E1349" s="172"/>
      <c r="F1349" s="181"/>
      <c r="G1349" s="172"/>
      <c r="H1349" s="172"/>
      <c r="I1349" s="174"/>
      <c r="J1349" s="174"/>
      <c r="K1349" s="174"/>
      <c r="L1349" s="172"/>
      <c r="M1349" s="181"/>
      <c r="N1349" s="174"/>
      <c r="O1349" s="172"/>
      <c r="P1349" s="181"/>
      <c r="Q1349" s="642"/>
      <c r="R1349" s="643"/>
      <c r="S1349" s="644"/>
      <c r="T1349" s="174"/>
      <c r="U1349" s="172"/>
      <c r="V1349" s="181"/>
      <c r="W1349" s="174"/>
      <c r="X1349" s="172"/>
      <c r="Y1349" s="181"/>
      <c r="Z1349" s="174"/>
      <c r="AA1349" s="172"/>
      <c r="AB1349" s="178"/>
    </row>
    <row r="1350" spans="1:28" ht="15" customHeight="1" x14ac:dyDescent="0.2">
      <c r="A1350" s="172"/>
      <c r="B1350" s="172"/>
      <c r="C1350" s="172"/>
      <c r="D1350" s="172"/>
      <c r="E1350" s="172"/>
      <c r="F1350" s="181"/>
      <c r="G1350" s="172"/>
      <c r="H1350" s="172"/>
      <c r="I1350" s="174"/>
      <c r="J1350" s="174"/>
      <c r="K1350" s="174"/>
      <c r="L1350" s="172"/>
      <c r="M1350" s="181"/>
      <c r="N1350" s="174"/>
      <c r="O1350" s="172"/>
      <c r="P1350" s="181"/>
      <c r="Q1350" s="642"/>
      <c r="R1350" s="643"/>
      <c r="S1350" s="644"/>
      <c r="T1350" s="174"/>
      <c r="U1350" s="172"/>
      <c r="V1350" s="181"/>
      <c r="W1350" s="174"/>
      <c r="X1350" s="172"/>
      <c r="Y1350" s="181"/>
      <c r="Z1350" s="174"/>
      <c r="AA1350" s="172"/>
      <c r="AB1350" s="178"/>
    </row>
    <row r="1351" spans="1:28" ht="15" customHeight="1" x14ac:dyDescent="0.2">
      <c r="A1351" s="172"/>
      <c r="B1351" s="172"/>
      <c r="C1351" s="172"/>
      <c r="D1351" s="172"/>
      <c r="E1351" s="172"/>
      <c r="F1351" s="181"/>
      <c r="G1351" s="172"/>
      <c r="H1351" s="172"/>
      <c r="I1351" s="174"/>
      <c r="J1351" s="174"/>
      <c r="K1351" s="174"/>
      <c r="L1351" s="172"/>
      <c r="M1351" s="181"/>
      <c r="N1351" s="174"/>
      <c r="O1351" s="172"/>
      <c r="P1351" s="181"/>
      <c r="Q1351" s="642"/>
      <c r="R1351" s="643"/>
      <c r="S1351" s="644"/>
      <c r="T1351" s="174"/>
      <c r="U1351" s="172"/>
      <c r="V1351" s="181"/>
      <c r="W1351" s="174"/>
      <c r="X1351" s="172"/>
      <c r="Y1351" s="181"/>
      <c r="Z1351" s="174"/>
      <c r="AA1351" s="172"/>
      <c r="AB1351" s="178"/>
    </row>
    <row r="1352" spans="1:28" ht="15" customHeight="1" x14ac:dyDescent="0.2">
      <c r="A1352" s="172"/>
      <c r="B1352" s="172"/>
      <c r="C1352" s="172"/>
      <c r="D1352" s="172"/>
      <c r="E1352" s="172"/>
      <c r="F1352" s="181"/>
      <c r="G1352" s="172"/>
      <c r="H1352" s="172"/>
      <c r="I1352" s="174"/>
      <c r="J1352" s="174"/>
      <c r="K1352" s="174"/>
      <c r="L1352" s="172"/>
      <c r="M1352" s="181"/>
      <c r="N1352" s="174"/>
      <c r="O1352" s="172"/>
      <c r="P1352" s="181"/>
      <c r="Q1352" s="642"/>
      <c r="R1352" s="643"/>
      <c r="S1352" s="644"/>
      <c r="T1352" s="174"/>
      <c r="U1352" s="172"/>
      <c r="V1352" s="181"/>
      <c r="W1352" s="174"/>
      <c r="X1352" s="172"/>
      <c r="Y1352" s="181"/>
      <c r="Z1352" s="174"/>
      <c r="AA1352" s="172"/>
      <c r="AB1352" s="178"/>
    </row>
    <row r="1353" spans="1:28" ht="15" customHeight="1" x14ac:dyDescent="0.2">
      <c r="A1353" s="172"/>
      <c r="B1353" s="172"/>
      <c r="C1353" s="172"/>
      <c r="D1353" s="172"/>
      <c r="E1353" s="172"/>
      <c r="F1353" s="181"/>
      <c r="G1353" s="172"/>
      <c r="H1353" s="172"/>
      <c r="I1353" s="174"/>
      <c r="J1353" s="174"/>
      <c r="K1353" s="174"/>
      <c r="L1353" s="172"/>
      <c r="M1353" s="181"/>
      <c r="N1353" s="174"/>
      <c r="O1353" s="172"/>
      <c r="P1353" s="181"/>
      <c r="Q1353" s="642"/>
      <c r="R1353" s="643"/>
      <c r="S1353" s="644"/>
      <c r="T1353" s="174"/>
      <c r="U1353" s="172"/>
      <c r="V1353" s="181"/>
      <c r="W1353" s="174"/>
      <c r="X1353" s="172"/>
      <c r="Y1353" s="181"/>
      <c r="Z1353" s="174"/>
      <c r="AA1353" s="172"/>
      <c r="AB1353" s="178"/>
    </row>
    <row r="1354" spans="1:28" ht="15" customHeight="1" x14ac:dyDescent="0.2">
      <c r="A1354" s="172"/>
      <c r="B1354" s="172"/>
      <c r="C1354" s="172"/>
      <c r="D1354" s="172"/>
      <c r="E1354" s="172"/>
      <c r="F1354" s="181"/>
      <c r="G1354" s="172"/>
      <c r="H1354" s="172"/>
      <c r="I1354" s="174"/>
      <c r="J1354" s="174"/>
      <c r="K1354" s="174"/>
      <c r="L1354" s="172"/>
      <c r="M1354" s="181"/>
      <c r="N1354" s="174"/>
      <c r="O1354" s="172"/>
      <c r="P1354" s="181"/>
      <c r="Q1354" s="642"/>
      <c r="R1354" s="643"/>
      <c r="S1354" s="644"/>
      <c r="T1354" s="174"/>
      <c r="U1354" s="172"/>
      <c r="V1354" s="181"/>
      <c r="W1354" s="174"/>
      <c r="X1354" s="172"/>
      <c r="Y1354" s="181"/>
      <c r="Z1354" s="174"/>
      <c r="AA1354" s="172"/>
      <c r="AB1354" s="178"/>
    </row>
    <row r="1355" spans="1:28" ht="15" customHeight="1" x14ac:dyDescent="0.2">
      <c r="A1355" s="172"/>
      <c r="B1355" s="172"/>
      <c r="C1355" s="172"/>
      <c r="D1355" s="172"/>
      <c r="E1355" s="172"/>
      <c r="F1355" s="181"/>
      <c r="G1355" s="172"/>
      <c r="H1355" s="172"/>
      <c r="I1355" s="174"/>
      <c r="J1355" s="174"/>
      <c r="K1355" s="174"/>
      <c r="L1355" s="172"/>
      <c r="M1355" s="181"/>
      <c r="N1355" s="174"/>
      <c r="O1355" s="172"/>
      <c r="P1355" s="181"/>
      <c r="Q1355" s="642"/>
      <c r="R1355" s="643"/>
      <c r="S1355" s="644"/>
      <c r="T1355" s="174"/>
      <c r="U1355" s="172"/>
      <c r="V1355" s="181"/>
      <c r="W1355" s="174"/>
      <c r="X1355" s="172"/>
      <c r="Y1355" s="181"/>
      <c r="Z1355" s="174"/>
      <c r="AA1355" s="172"/>
      <c r="AB1355" s="178"/>
    </row>
    <row r="1356" spans="1:28" ht="15" customHeight="1" x14ac:dyDescent="0.2">
      <c r="A1356" s="172"/>
      <c r="B1356" s="172"/>
      <c r="C1356" s="172"/>
      <c r="D1356" s="172"/>
      <c r="E1356" s="172"/>
      <c r="F1356" s="181"/>
      <c r="G1356" s="172"/>
      <c r="H1356" s="172"/>
      <c r="I1356" s="174"/>
      <c r="J1356" s="174"/>
      <c r="K1356" s="174"/>
      <c r="L1356" s="172"/>
      <c r="M1356" s="181"/>
      <c r="N1356" s="174"/>
      <c r="O1356" s="172"/>
      <c r="P1356" s="181"/>
      <c r="Q1356" s="642"/>
      <c r="R1356" s="643"/>
      <c r="S1356" s="644"/>
      <c r="T1356" s="174"/>
      <c r="U1356" s="172"/>
      <c r="V1356" s="181"/>
      <c r="W1356" s="174"/>
      <c r="X1356" s="172"/>
      <c r="Y1356" s="181"/>
      <c r="Z1356" s="174"/>
      <c r="AA1356" s="172"/>
      <c r="AB1356" s="178"/>
    </row>
    <row r="1357" spans="1:28" ht="15" customHeight="1" x14ac:dyDescent="0.2">
      <c r="A1357" s="172"/>
      <c r="B1357" s="172"/>
      <c r="C1357" s="172"/>
      <c r="D1357" s="172"/>
      <c r="E1357" s="172"/>
      <c r="F1357" s="181"/>
      <c r="G1357" s="172"/>
      <c r="H1357" s="172"/>
      <c r="I1357" s="174"/>
      <c r="J1357" s="174"/>
      <c r="K1357" s="174"/>
      <c r="L1357" s="172"/>
      <c r="M1357" s="181"/>
      <c r="N1357" s="174"/>
      <c r="O1357" s="172"/>
      <c r="P1357" s="181"/>
      <c r="Q1357" s="642"/>
      <c r="R1357" s="643"/>
      <c r="S1357" s="644"/>
      <c r="T1357" s="174"/>
      <c r="U1357" s="172"/>
      <c r="V1357" s="181"/>
      <c r="W1357" s="174"/>
      <c r="X1357" s="172"/>
      <c r="Y1357" s="181"/>
      <c r="Z1357" s="174"/>
      <c r="AA1357" s="172"/>
      <c r="AB1357" s="178"/>
    </row>
    <row r="1358" spans="1:28" ht="15" customHeight="1" x14ac:dyDescent="0.2">
      <c r="A1358" s="172"/>
      <c r="B1358" s="172"/>
      <c r="C1358" s="172"/>
      <c r="D1358" s="172"/>
      <c r="E1358" s="172"/>
      <c r="F1358" s="181"/>
      <c r="G1358" s="172"/>
      <c r="H1358" s="172"/>
      <c r="I1358" s="174"/>
      <c r="J1358" s="174"/>
      <c r="K1358" s="174"/>
      <c r="L1358" s="172"/>
      <c r="M1358" s="181"/>
      <c r="N1358" s="174"/>
      <c r="O1358" s="172"/>
      <c r="P1358" s="181"/>
      <c r="Q1358" s="642"/>
      <c r="R1358" s="643"/>
      <c r="S1358" s="644"/>
      <c r="T1358" s="174"/>
      <c r="U1358" s="172"/>
      <c r="V1358" s="181"/>
      <c r="W1358" s="174"/>
      <c r="X1358" s="172"/>
      <c r="Y1358" s="181"/>
      <c r="Z1358" s="174"/>
      <c r="AA1358" s="172"/>
      <c r="AB1358" s="178"/>
    </row>
    <row r="1359" spans="1:28" ht="15" customHeight="1" x14ac:dyDescent="0.2">
      <c r="A1359" s="172"/>
      <c r="B1359" s="172"/>
      <c r="C1359" s="172"/>
      <c r="D1359" s="172"/>
      <c r="E1359" s="172"/>
      <c r="F1359" s="181"/>
      <c r="G1359" s="172"/>
      <c r="H1359" s="172"/>
      <c r="I1359" s="174"/>
      <c r="J1359" s="174"/>
      <c r="K1359" s="174"/>
      <c r="L1359" s="172"/>
      <c r="M1359" s="181"/>
      <c r="N1359" s="174"/>
      <c r="O1359" s="172"/>
      <c r="P1359" s="181"/>
      <c r="Q1359" s="642"/>
      <c r="R1359" s="643"/>
      <c r="S1359" s="644"/>
      <c r="T1359" s="174"/>
      <c r="U1359" s="172"/>
      <c r="V1359" s="181"/>
      <c r="W1359" s="174"/>
      <c r="X1359" s="172"/>
      <c r="Y1359" s="181"/>
      <c r="Z1359" s="174"/>
      <c r="AA1359" s="172"/>
      <c r="AB1359" s="178"/>
    </row>
    <row r="1360" spans="1:28" ht="15" customHeight="1" x14ac:dyDescent="0.2">
      <c r="A1360" s="172"/>
      <c r="B1360" s="172"/>
      <c r="C1360" s="172"/>
      <c r="D1360" s="172"/>
      <c r="E1360" s="172"/>
      <c r="F1360" s="181"/>
      <c r="G1360" s="172"/>
      <c r="H1360" s="172"/>
      <c r="I1360" s="174"/>
      <c r="J1360" s="174"/>
      <c r="K1360" s="174"/>
      <c r="L1360" s="172"/>
      <c r="M1360" s="181"/>
      <c r="N1360" s="174"/>
      <c r="O1360" s="172"/>
      <c r="P1360" s="181"/>
      <c r="Q1360" s="642"/>
      <c r="R1360" s="643"/>
      <c r="S1360" s="644"/>
      <c r="T1360" s="174"/>
      <c r="U1360" s="172"/>
      <c r="V1360" s="181"/>
      <c r="W1360" s="174"/>
      <c r="X1360" s="172"/>
      <c r="Y1360" s="181"/>
      <c r="Z1360" s="174"/>
      <c r="AA1360" s="172"/>
      <c r="AB1360" s="178"/>
    </row>
    <row r="1361" spans="1:28" ht="15" customHeight="1" x14ac:dyDescent="0.2">
      <c r="A1361" s="172"/>
      <c r="B1361" s="172"/>
      <c r="C1361" s="172"/>
      <c r="D1361" s="172"/>
      <c r="E1361" s="172"/>
      <c r="F1361" s="181"/>
      <c r="G1361" s="172"/>
      <c r="H1361" s="172"/>
      <c r="I1361" s="174"/>
      <c r="J1361" s="174"/>
      <c r="K1361" s="174"/>
      <c r="L1361" s="172"/>
      <c r="M1361" s="181"/>
      <c r="N1361" s="174"/>
      <c r="O1361" s="172"/>
      <c r="P1361" s="181"/>
      <c r="Q1361" s="642"/>
      <c r="R1361" s="643"/>
      <c r="S1361" s="644"/>
      <c r="T1361" s="174"/>
      <c r="U1361" s="172"/>
      <c r="V1361" s="181"/>
      <c r="W1361" s="174"/>
      <c r="X1361" s="172"/>
      <c r="Y1361" s="181"/>
      <c r="Z1361" s="174"/>
      <c r="AA1361" s="172"/>
      <c r="AB1361" s="178"/>
    </row>
    <row r="1362" spans="1:28" ht="15" customHeight="1" x14ac:dyDescent="0.2">
      <c r="A1362" s="172"/>
      <c r="B1362" s="172"/>
      <c r="C1362" s="172"/>
      <c r="D1362" s="172"/>
      <c r="E1362" s="172"/>
      <c r="F1362" s="181"/>
      <c r="G1362" s="172"/>
      <c r="H1362" s="172"/>
      <c r="I1362" s="174"/>
      <c r="J1362" s="174"/>
      <c r="K1362" s="174"/>
      <c r="L1362" s="172"/>
      <c r="M1362" s="181"/>
      <c r="N1362" s="174"/>
      <c r="O1362" s="172"/>
      <c r="P1362" s="181"/>
      <c r="Q1362" s="642"/>
      <c r="R1362" s="643"/>
      <c r="S1362" s="644"/>
      <c r="T1362" s="174"/>
      <c r="U1362" s="172"/>
      <c r="V1362" s="181"/>
      <c r="W1362" s="174"/>
      <c r="X1362" s="172"/>
      <c r="Y1362" s="181"/>
      <c r="Z1362" s="174"/>
      <c r="AA1362" s="172"/>
      <c r="AB1362" s="178"/>
    </row>
    <row r="1363" spans="1:28" ht="15" customHeight="1" x14ac:dyDescent="0.2">
      <c r="A1363" s="172"/>
      <c r="B1363" s="172"/>
      <c r="C1363" s="172"/>
      <c r="D1363" s="172"/>
      <c r="E1363" s="172"/>
      <c r="F1363" s="181"/>
      <c r="G1363" s="172"/>
      <c r="H1363" s="172"/>
      <c r="I1363" s="174"/>
      <c r="J1363" s="174"/>
      <c r="K1363" s="174"/>
      <c r="L1363" s="172"/>
      <c r="M1363" s="181"/>
      <c r="N1363" s="174"/>
      <c r="O1363" s="172"/>
      <c r="P1363" s="181"/>
      <c r="Q1363" s="642"/>
      <c r="R1363" s="643"/>
      <c r="S1363" s="644"/>
      <c r="T1363" s="174"/>
      <c r="U1363" s="172"/>
      <c r="V1363" s="181"/>
      <c r="W1363" s="174"/>
      <c r="X1363" s="172"/>
      <c r="Y1363" s="181"/>
      <c r="Z1363" s="174"/>
      <c r="AA1363" s="172"/>
      <c r="AB1363" s="178"/>
    </row>
    <row r="1364" spans="1:28" ht="15" customHeight="1" x14ac:dyDescent="0.2">
      <c r="A1364" s="172"/>
      <c r="B1364" s="172"/>
      <c r="C1364" s="172"/>
      <c r="D1364" s="172"/>
      <c r="E1364" s="172"/>
      <c r="F1364" s="181"/>
      <c r="G1364" s="172"/>
      <c r="H1364" s="172"/>
      <c r="I1364" s="174"/>
      <c r="J1364" s="174"/>
      <c r="K1364" s="174"/>
      <c r="L1364" s="172"/>
      <c r="M1364" s="181"/>
      <c r="N1364" s="174"/>
      <c r="O1364" s="172"/>
      <c r="P1364" s="181"/>
      <c r="Q1364" s="642"/>
      <c r="R1364" s="643"/>
      <c r="S1364" s="644"/>
      <c r="T1364" s="174"/>
      <c r="U1364" s="172"/>
      <c r="V1364" s="181"/>
      <c r="W1364" s="174"/>
      <c r="X1364" s="172"/>
      <c r="Y1364" s="181"/>
      <c r="Z1364" s="174"/>
      <c r="AA1364" s="172"/>
      <c r="AB1364" s="178"/>
    </row>
    <row r="1365" spans="1:28" ht="15" customHeight="1" x14ac:dyDescent="0.2">
      <c r="A1365" s="172"/>
      <c r="B1365" s="172"/>
      <c r="C1365" s="172"/>
      <c r="D1365" s="172"/>
      <c r="E1365" s="172"/>
      <c r="F1365" s="181"/>
      <c r="G1365" s="172"/>
      <c r="H1365" s="172"/>
      <c r="I1365" s="174"/>
      <c r="J1365" s="174"/>
      <c r="K1365" s="174"/>
      <c r="L1365" s="172"/>
      <c r="M1365" s="181"/>
      <c r="N1365" s="174"/>
      <c r="O1365" s="172"/>
      <c r="P1365" s="181"/>
      <c r="Q1365" s="642"/>
      <c r="R1365" s="643"/>
      <c r="S1365" s="644"/>
      <c r="T1365" s="174"/>
      <c r="U1365" s="172"/>
      <c r="V1365" s="181"/>
      <c r="W1365" s="174"/>
      <c r="X1365" s="172"/>
      <c r="Y1365" s="181"/>
      <c r="Z1365" s="174"/>
      <c r="AA1365" s="172"/>
      <c r="AB1365" s="178"/>
    </row>
    <row r="1366" spans="1:28" ht="15" customHeight="1" x14ac:dyDescent="0.2">
      <c r="A1366" s="172"/>
      <c r="B1366" s="172"/>
      <c r="C1366" s="172"/>
      <c r="D1366" s="172"/>
      <c r="E1366" s="172"/>
      <c r="F1366" s="181"/>
      <c r="G1366" s="172"/>
      <c r="H1366" s="172"/>
      <c r="I1366" s="174"/>
      <c r="J1366" s="174"/>
      <c r="K1366" s="174"/>
      <c r="L1366" s="172"/>
      <c r="M1366" s="181"/>
      <c r="N1366" s="174"/>
      <c r="O1366" s="172"/>
      <c r="P1366" s="181"/>
      <c r="Q1366" s="642"/>
      <c r="R1366" s="643"/>
      <c r="S1366" s="644"/>
      <c r="T1366" s="174"/>
      <c r="U1366" s="172"/>
      <c r="V1366" s="181"/>
      <c r="W1366" s="174"/>
      <c r="X1366" s="172"/>
      <c r="Y1366" s="181"/>
      <c r="Z1366" s="174"/>
      <c r="AA1366" s="172"/>
      <c r="AB1366" s="178"/>
    </row>
    <row r="1367" spans="1:28" ht="15" customHeight="1" x14ac:dyDescent="0.2">
      <c r="A1367" s="172"/>
      <c r="B1367" s="172"/>
      <c r="C1367" s="172"/>
      <c r="D1367" s="172"/>
      <c r="E1367" s="172"/>
      <c r="F1367" s="181"/>
      <c r="G1367" s="172"/>
      <c r="H1367" s="172"/>
      <c r="I1367" s="174"/>
      <c r="J1367" s="174"/>
      <c r="K1367" s="174"/>
      <c r="L1367" s="172"/>
      <c r="M1367" s="181"/>
      <c r="N1367" s="174"/>
      <c r="O1367" s="172"/>
      <c r="P1367" s="181"/>
      <c r="Q1367" s="642"/>
      <c r="R1367" s="643"/>
      <c r="S1367" s="644"/>
      <c r="T1367" s="174"/>
      <c r="U1367" s="172"/>
      <c r="V1367" s="181"/>
      <c r="W1367" s="174"/>
      <c r="X1367" s="172"/>
      <c r="Y1367" s="181"/>
      <c r="Z1367" s="174"/>
      <c r="AA1367" s="172"/>
      <c r="AB1367" s="178"/>
    </row>
    <row r="1368" spans="1:28" ht="15" customHeight="1" x14ac:dyDescent="0.2">
      <c r="A1368" s="172"/>
      <c r="B1368" s="172"/>
      <c r="C1368" s="172"/>
      <c r="D1368" s="172"/>
      <c r="E1368" s="172"/>
      <c r="F1368" s="181"/>
      <c r="G1368" s="172"/>
      <c r="H1368" s="172"/>
      <c r="I1368" s="174"/>
      <c r="J1368" s="174"/>
      <c r="K1368" s="174"/>
      <c r="L1368" s="172"/>
      <c r="M1368" s="181"/>
      <c r="N1368" s="174"/>
      <c r="O1368" s="172"/>
      <c r="P1368" s="181"/>
      <c r="Q1368" s="642"/>
      <c r="R1368" s="643"/>
      <c r="S1368" s="644"/>
      <c r="T1368" s="174"/>
      <c r="U1368" s="172"/>
      <c r="V1368" s="181"/>
      <c r="W1368" s="174"/>
      <c r="X1368" s="172"/>
      <c r="Y1368" s="181"/>
      <c r="Z1368" s="174"/>
      <c r="AA1368" s="172"/>
      <c r="AB1368" s="178"/>
    </row>
    <row r="1369" spans="1:28" ht="15" customHeight="1" x14ac:dyDescent="0.2">
      <c r="A1369" s="172"/>
      <c r="B1369" s="172"/>
      <c r="C1369" s="172"/>
      <c r="D1369" s="172"/>
      <c r="E1369" s="172"/>
      <c r="F1369" s="181"/>
      <c r="G1369" s="172"/>
      <c r="H1369" s="172"/>
      <c r="I1369" s="174"/>
      <c r="J1369" s="174"/>
      <c r="K1369" s="174"/>
      <c r="L1369" s="172"/>
      <c r="M1369" s="181"/>
      <c r="N1369" s="174"/>
      <c r="O1369" s="172"/>
      <c r="P1369" s="181"/>
      <c r="Q1369" s="642"/>
      <c r="R1369" s="643"/>
      <c r="S1369" s="644"/>
      <c r="T1369" s="174"/>
      <c r="U1369" s="172"/>
      <c r="V1369" s="181"/>
      <c r="W1369" s="174"/>
      <c r="X1369" s="172"/>
      <c r="Y1369" s="181"/>
      <c r="Z1369" s="174"/>
      <c r="AA1369" s="172"/>
      <c r="AB1369" s="178"/>
    </row>
    <row r="1370" spans="1:28" ht="15" customHeight="1" x14ac:dyDescent="0.2">
      <c r="A1370" s="172"/>
      <c r="B1370" s="172"/>
      <c r="C1370" s="172"/>
      <c r="D1370" s="172"/>
      <c r="E1370" s="172"/>
      <c r="F1370" s="181"/>
      <c r="G1370" s="172"/>
      <c r="H1370" s="172"/>
      <c r="I1370" s="174"/>
      <c r="J1370" s="174"/>
      <c r="K1370" s="174"/>
      <c r="L1370" s="172"/>
      <c r="M1370" s="181"/>
      <c r="N1370" s="174"/>
      <c r="O1370" s="172"/>
      <c r="P1370" s="181"/>
      <c r="Q1370" s="642"/>
      <c r="R1370" s="643"/>
      <c r="S1370" s="644"/>
      <c r="T1370" s="174"/>
      <c r="U1370" s="172"/>
      <c r="V1370" s="181"/>
      <c r="W1370" s="174"/>
      <c r="X1370" s="172"/>
      <c r="Y1370" s="181"/>
      <c r="Z1370" s="174"/>
      <c r="AA1370" s="172"/>
      <c r="AB1370" s="178"/>
    </row>
    <row r="1371" spans="1:28" ht="15" customHeight="1" x14ac:dyDescent="0.2">
      <c r="A1371" s="172"/>
      <c r="B1371" s="172"/>
      <c r="C1371" s="172"/>
      <c r="D1371" s="172"/>
      <c r="E1371" s="172"/>
      <c r="F1371" s="181"/>
      <c r="G1371" s="172"/>
      <c r="H1371" s="172"/>
      <c r="I1371" s="174"/>
      <c r="J1371" s="174"/>
      <c r="K1371" s="174"/>
      <c r="L1371" s="172"/>
      <c r="M1371" s="181"/>
      <c r="N1371" s="174"/>
      <c r="O1371" s="172"/>
      <c r="P1371" s="181"/>
      <c r="Q1371" s="642"/>
      <c r="R1371" s="643"/>
      <c r="S1371" s="644"/>
      <c r="T1371" s="174"/>
      <c r="U1371" s="172"/>
      <c r="V1371" s="181"/>
      <c r="W1371" s="174"/>
      <c r="X1371" s="172"/>
      <c r="Y1371" s="181"/>
      <c r="Z1371" s="174"/>
      <c r="AA1371" s="172"/>
      <c r="AB1371" s="178"/>
    </row>
    <row r="1372" spans="1:28" ht="15" customHeight="1" x14ac:dyDescent="0.2">
      <c r="A1372" s="172"/>
      <c r="B1372" s="172"/>
      <c r="C1372" s="172"/>
      <c r="D1372" s="172"/>
      <c r="E1372" s="172"/>
      <c r="F1372" s="181"/>
      <c r="G1372" s="172"/>
      <c r="H1372" s="172"/>
      <c r="I1372" s="174"/>
      <c r="J1372" s="174"/>
      <c r="K1372" s="174"/>
      <c r="L1372" s="172"/>
      <c r="M1372" s="181"/>
      <c r="N1372" s="174"/>
      <c r="O1372" s="172"/>
      <c r="P1372" s="181"/>
      <c r="Q1372" s="642"/>
      <c r="R1372" s="643"/>
      <c r="S1372" s="644"/>
      <c r="T1372" s="174"/>
      <c r="U1372" s="172"/>
      <c r="V1372" s="181"/>
      <c r="W1372" s="174"/>
      <c r="X1372" s="172"/>
      <c r="Y1372" s="181"/>
      <c r="Z1372" s="174"/>
      <c r="AA1372" s="172"/>
      <c r="AB1372" s="178"/>
    </row>
    <row r="1373" spans="1:28" ht="15" customHeight="1" x14ac:dyDescent="0.2">
      <c r="A1373" s="172"/>
      <c r="B1373" s="172"/>
      <c r="C1373" s="172"/>
      <c r="D1373" s="172"/>
      <c r="E1373" s="172"/>
      <c r="F1373" s="181"/>
      <c r="G1373" s="172"/>
      <c r="H1373" s="172"/>
      <c r="I1373" s="174"/>
      <c r="J1373" s="174"/>
      <c r="K1373" s="174"/>
      <c r="L1373" s="172"/>
      <c r="M1373" s="181"/>
      <c r="N1373" s="174"/>
      <c r="O1373" s="172"/>
      <c r="P1373" s="181"/>
      <c r="Q1373" s="642"/>
      <c r="R1373" s="643"/>
      <c r="S1373" s="644"/>
      <c r="T1373" s="174"/>
      <c r="U1373" s="172"/>
      <c r="V1373" s="181"/>
      <c r="W1373" s="174"/>
      <c r="X1373" s="172"/>
      <c r="Y1373" s="181"/>
      <c r="Z1373" s="174"/>
      <c r="AA1373" s="172"/>
      <c r="AB1373" s="178"/>
    </row>
    <row r="1374" spans="1:28" ht="15" customHeight="1" x14ac:dyDescent="0.2">
      <c r="A1374" s="172"/>
      <c r="B1374" s="172"/>
      <c r="C1374" s="172"/>
      <c r="D1374" s="172"/>
      <c r="E1374" s="172"/>
      <c r="F1374" s="181"/>
      <c r="G1374" s="172"/>
      <c r="H1374" s="172"/>
      <c r="I1374" s="174"/>
      <c r="J1374" s="174"/>
      <c r="K1374" s="174"/>
      <c r="L1374" s="172"/>
      <c r="M1374" s="181"/>
      <c r="N1374" s="174"/>
      <c r="O1374" s="172"/>
      <c r="P1374" s="181"/>
      <c r="Q1374" s="642"/>
      <c r="R1374" s="643"/>
      <c r="S1374" s="644"/>
      <c r="T1374" s="174"/>
      <c r="U1374" s="172"/>
      <c r="V1374" s="181"/>
      <c r="W1374" s="174"/>
      <c r="X1374" s="172"/>
      <c r="Y1374" s="181"/>
      <c r="Z1374" s="174"/>
      <c r="AA1374" s="172"/>
      <c r="AB1374" s="178"/>
    </row>
    <row r="1375" spans="1:28" ht="15" customHeight="1" x14ac:dyDescent="0.2">
      <c r="A1375" s="172"/>
      <c r="B1375" s="172"/>
      <c r="C1375" s="172"/>
      <c r="D1375" s="172"/>
      <c r="E1375" s="172"/>
      <c r="F1375" s="181"/>
      <c r="G1375" s="172"/>
      <c r="H1375" s="172"/>
      <c r="I1375" s="174"/>
      <c r="J1375" s="174"/>
      <c r="K1375" s="174"/>
      <c r="L1375" s="172"/>
      <c r="M1375" s="181"/>
      <c r="N1375" s="174"/>
      <c r="O1375" s="172"/>
      <c r="P1375" s="181"/>
      <c r="Q1375" s="642"/>
      <c r="R1375" s="643"/>
      <c r="S1375" s="644"/>
      <c r="T1375" s="174"/>
      <c r="U1375" s="172"/>
      <c r="V1375" s="181"/>
      <c r="W1375" s="174"/>
      <c r="X1375" s="172"/>
      <c r="Y1375" s="181"/>
      <c r="Z1375" s="174"/>
      <c r="AA1375" s="172"/>
      <c r="AB1375" s="178"/>
    </row>
    <row r="1376" spans="1:28" ht="15" customHeight="1" x14ac:dyDescent="0.2">
      <c r="A1376" s="172"/>
      <c r="B1376" s="172"/>
      <c r="C1376" s="172"/>
      <c r="D1376" s="172"/>
      <c r="E1376" s="172"/>
      <c r="F1376" s="181"/>
      <c r="G1376" s="172"/>
      <c r="H1376" s="172"/>
      <c r="I1376" s="174"/>
      <c r="J1376" s="174"/>
      <c r="K1376" s="174"/>
      <c r="L1376" s="172"/>
      <c r="M1376" s="181"/>
      <c r="N1376" s="174"/>
      <c r="O1376" s="172"/>
      <c r="P1376" s="181"/>
      <c r="Q1376" s="642"/>
      <c r="R1376" s="643"/>
      <c r="S1376" s="644"/>
      <c r="T1376" s="174"/>
      <c r="U1376" s="172"/>
      <c r="V1376" s="181"/>
      <c r="W1376" s="174"/>
      <c r="X1376" s="172"/>
      <c r="Y1376" s="181"/>
      <c r="Z1376" s="174"/>
      <c r="AA1376" s="172"/>
      <c r="AB1376" s="178"/>
    </row>
    <row r="1377" spans="1:28" ht="15" customHeight="1" x14ac:dyDescent="0.2">
      <c r="A1377" s="172"/>
      <c r="B1377" s="172"/>
      <c r="C1377" s="172"/>
      <c r="D1377" s="172"/>
      <c r="E1377" s="172"/>
      <c r="F1377" s="181"/>
      <c r="G1377" s="172"/>
      <c r="H1377" s="172"/>
      <c r="I1377" s="174"/>
      <c r="J1377" s="174"/>
      <c r="K1377" s="174"/>
      <c r="L1377" s="172"/>
      <c r="M1377" s="181"/>
      <c r="N1377" s="174"/>
      <c r="O1377" s="172"/>
      <c r="P1377" s="181"/>
      <c r="Q1377" s="642"/>
      <c r="R1377" s="643"/>
      <c r="S1377" s="644"/>
      <c r="T1377" s="174"/>
      <c r="U1377" s="172"/>
      <c r="V1377" s="181"/>
      <c r="W1377" s="174"/>
      <c r="X1377" s="172"/>
      <c r="Y1377" s="181"/>
      <c r="Z1377" s="174"/>
      <c r="AA1377" s="172"/>
      <c r="AB1377" s="178"/>
    </row>
    <row r="1378" spans="1:28" ht="15" customHeight="1" x14ac:dyDescent="0.2">
      <c r="A1378" s="172"/>
      <c r="B1378" s="172"/>
      <c r="C1378" s="172"/>
      <c r="D1378" s="172"/>
      <c r="E1378" s="172"/>
      <c r="F1378" s="181"/>
      <c r="G1378" s="172"/>
      <c r="H1378" s="172"/>
      <c r="I1378" s="174"/>
      <c r="J1378" s="174"/>
      <c r="K1378" s="174"/>
      <c r="L1378" s="172"/>
      <c r="M1378" s="181"/>
      <c r="N1378" s="174"/>
      <c r="O1378" s="172"/>
      <c r="P1378" s="181"/>
      <c r="Q1378" s="642"/>
      <c r="R1378" s="643"/>
      <c r="S1378" s="644"/>
      <c r="T1378" s="174"/>
      <c r="U1378" s="172"/>
      <c r="V1378" s="181"/>
      <c r="W1378" s="174"/>
      <c r="X1378" s="172"/>
      <c r="Y1378" s="181"/>
      <c r="Z1378" s="174"/>
      <c r="AA1378" s="172"/>
      <c r="AB1378" s="178"/>
    </row>
    <row r="1379" spans="1:28" ht="15" customHeight="1" x14ac:dyDescent="0.2">
      <c r="A1379" s="172"/>
      <c r="B1379" s="172"/>
      <c r="C1379" s="172"/>
      <c r="D1379" s="172"/>
      <c r="E1379" s="172"/>
      <c r="F1379" s="181"/>
      <c r="G1379" s="172"/>
      <c r="H1379" s="172"/>
      <c r="I1379" s="174"/>
      <c r="J1379" s="174"/>
      <c r="K1379" s="174"/>
      <c r="L1379" s="172"/>
      <c r="M1379" s="181"/>
      <c r="N1379" s="174"/>
      <c r="O1379" s="172"/>
      <c r="P1379" s="181"/>
      <c r="Q1379" s="642"/>
      <c r="R1379" s="643"/>
      <c r="S1379" s="644"/>
      <c r="T1379" s="174"/>
      <c r="U1379" s="172"/>
      <c r="V1379" s="181"/>
      <c r="W1379" s="174"/>
      <c r="X1379" s="172"/>
      <c r="Y1379" s="181"/>
      <c r="Z1379" s="174"/>
      <c r="AA1379" s="172"/>
      <c r="AB1379" s="178"/>
    </row>
    <row r="1380" spans="1:28" ht="15" customHeight="1" x14ac:dyDescent="0.2">
      <c r="A1380" s="172"/>
      <c r="B1380" s="172"/>
      <c r="C1380" s="172"/>
      <c r="D1380" s="172"/>
      <c r="E1380" s="172"/>
      <c r="F1380" s="181"/>
      <c r="G1380" s="172"/>
      <c r="H1380" s="172"/>
      <c r="I1380" s="174"/>
      <c r="J1380" s="174"/>
      <c r="K1380" s="174"/>
      <c r="L1380" s="172"/>
      <c r="M1380" s="181"/>
      <c r="N1380" s="174"/>
      <c r="O1380" s="172"/>
      <c r="P1380" s="181"/>
      <c r="Q1380" s="642"/>
      <c r="R1380" s="643"/>
      <c r="S1380" s="644"/>
      <c r="T1380" s="174"/>
      <c r="U1380" s="172"/>
      <c r="V1380" s="181"/>
      <c r="W1380" s="174"/>
      <c r="X1380" s="172"/>
      <c r="Y1380" s="181"/>
      <c r="Z1380" s="174"/>
      <c r="AA1380" s="172"/>
      <c r="AB1380" s="178"/>
    </row>
    <row r="1381" spans="1:28" ht="15" customHeight="1" x14ac:dyDescent="0.2">
      <c r="A1381" s="172"/>
      <c r="B1381" s="172"/>
      <c r="C1381" s="172"/>
      <c r="D1381" s="172"/>
      <c r="E1381" s="172"/>
      <c r="F1381" s="181"/>
      <c r="G1381" s="172"/>
      <c r="H1381" s="172"/>
      <c r="I1381" s="174"/>
      <c r="J1381" s="174"/>
      <c r="K1381" s="174"/>
      <c r="L1381" s="172"/>
      <c r="M1381" s="181"/>
      <c r="N1381" s="174"/>
      <c r="O1381" s="172"/>
      <c r="P1381" s="181"/>
      <c r="Q1381" s="642"/>
      <c r="R1381" s="643"/>
      <c r="S1381" s="644"/>
      <c r="T1381" s="174"/>
      <c r="U1381" s="172"/>
      <c r="V1381" s="181"/>
      <c r="W1381" s="174"/>
      <c r="X1381" s="172"/>
      <c r="Y1381" s="181"/>
      <c r="Z1381" s="174"/>
      <c r="AA1381" s="172"/>
      <c r="AB1381" s="178"/>
    </row>
    <row r="1382" spans="1:28" ht="15" customHeight="1" x14ac:dyDescent="0.2">
      <c r="A1382" s="172"/>
      <c r="B1382" s="172"/>
      <c r="C1382" s="172"/>
      <c r="D1382" s="172"/>
      <c r="E1382" s="172"/>
      <c r="F1382" s="181"/>
      <c r="G1382" s="172"/>
      <c r="H1382" s="172"/>
      <c r="I1382" s="174"/>
      <c r="J1382" s="174"/>
      <c r="K1382" s="174"/>
      <c r="L1382" s="172"/>
      <c r="M1382" s="181"/>
      <c r="N1382" s="174"/>
      <c r="O1382" s="172"/>
      <c r="P1382" s="181"/>
      <c r="Q1382" s="642"/>
      <c r="R1382" s="643"/>
      <c r="S1382" s="644"/>
      <c r="T1382" s="174"/>
      <c r="U1382" s="172"/>
      <c r="V1382" s="181"/>
      <c r="W1382" s="174"/>
      <c r="X1382" s="172"/>
      <c r="Y1382" s="181"/>
      <c r="Z1382" s="174"/>
      <c r="AA1382" s="172"/>
      <c r="AB1382" s="178"/>
    </row>
    <row r="1383" spans="1:28" ht="15" customHeight="1" x14ac:dyDescent="0.2">
      <c r="A1383" s="172"/>
      <c r="B1383" s="172"/>
      <c r="C1383" s="172"/>
      <c r="D1383" s="172"/>
      <c r="E1383" s="172"/>
      <c r="F1383" s="181"/>
      <c r="G1383" s="172"/>
      <c r="H1383" s="172"/>
      <c r="I1383" s="174"/>
      <c r="J1383" s="174"/>
      <c r="K1383" s="174"/>
      <c r="L1383" s="172"/>
      <c r="M1383" s="181"/>
      <c r="N1383" s="174"/>
      <c r="O1383" s="172"/>
      <c r="P1383" s="181"/>
      <c r="Q1383" s="642"/>
      <c r="R1383" s="643"/>
      <c r="S1383" s="644"/>
      <c r="T1383" s="174"/>
      <c r="U1383" s="172"/>
      <c r="V1383" s="181"/>
      <c r="W1383" s="174"/>
      <c r="X1383" s="172"/>
      <c r="Y1383" s="181"/>
      <c r="Z1383" s="174"/>
      <c r="AA1383" s="172"/>
      <c r="AB1383" s="178"/>
    </row>
    <row r="1384" spans="1:28" ht="15" customHeight="1" x14ac:dyDescent="0.2">
      <c r="A1384" s="172"/>
      <c r="B1384" s="172"/>
      <c r="C1384" s="172"/>
      <c r="D1384" s="172"/>
      <c r="E1384" s="172"/>
      <c r="F1384" s="181"/>
      <c r="G1384" s="172"/>
      <c r="H1384" s="172"/>
      <c r="I1384" s="174"/>
      <c r="J1384" s="174"/>
      <c r="K1384" s="174"/>
      <c r="L1384" s="172"/>
      <c r="M1384" s="181"/>
      <c r="N1384" s="174"/>
      <c r="O1384" s="172"/>
      <c r="P1384" s="181"/>
      <c r="Q1384" s="642"/>
      <c r="R1384" s="643"/>
      <c r="S1384" s="644"/>
      <c r="T1384" s="174"/>
      <c r="U1384" s="172"/>
      <c r="V1384" s="181"/>
      <c r="W1384" s="174"/>
      <c r="X1384" s="172"/>
      <c r="Y1384" s="181"/>
      <c r="Z1384" s="174"/>
      <c r="AA1384" s="172"/>
      <c r="AB1384" s="178"/>
    </row>
    <row r="1385" spans="1:28" ht="15" customHeight="1" x14ac:dyDescent="0.2">
      <c r="A1385" s="172"/>
      <c r="B1385" s="172"/>
      <c r="C1385" s="172"/>
      <c r="D1385" s="172"/>
      <c r="E1385" s="172"/>
      <c r="F1385" s="181"/>
      <c r="G1385" s="172"/>
      <c r="H1385" s="172"/>
      <c r="I1385" s="174"/>
      <c r="J1385" s="174"/>
      <c r="K1385" s="174"/>
      <c r="L1385" s="172"/>
      <c r="M1385" s="181"/>
      <c r="N1385" s="174"/>
      <c r="O1385" s="172"/>
      <c r="P1385" s="181"/>
      <c r="Q1385" s="642"/>
      <c r="R1385" s="643"/>
      <c r="S1385" s="644"/>
      <c r="T1385" s="174"/>
      <c r="U1385" s="172"/>
      <c r="V1385" s="181"/>
      <c r="W1385" s="174"/>
      <c r="X1385" s="172"/>
      <c r="Y1385" s="181"/>
      <c r="Z1385" s="174"/>
      <c r="AA1385" s="172"/>
      <c r="AB1385" s="178"/>
    </row>
    <row r="1386" spans="1:28" ht="15" customHeight="1" x14ac:dyDescent="0.2">
      <c r="A1386" s="172"/>
      <c r="B1386" s="172"/>
      <c r="C1386" s="172"/>
      <c r="D1386" s="172"/>
      <c r="E1386" s="172"/>
      <c r="F1386" s="181"/>
      <c r="G1386" s="172"/>
      <c r="H1386" s="172"/>
      <c r="I1386" s="174"/>
      <c r="J1386" s="174"/>
      <c r="K1386" s="174"/>
      <c r="L1386" s="172"/>
      <c r="M1386" s="181"/>
      <c r="N1386" s="174"/>
      <c r="O1386" s="172"/>
      <c r="P1386" s="181"/>
      <c r="Q1386" s="642"/>
      <c r="R1386" s="643"/>
      <c r="S1386" s="644"/>
      <c r="T1386" s="174"/>
      <c r="U1386" s="172"/>
      <c r="V1386" s="181"/>
      <c r="W1386" s="174"/>
      <c r="X1386" s="172"/>
      <c r="Y1386" s="181"/>
      <c r="Z1386" s="174"/>
      <c r="AA1386" s="172"/>
      <c r="AB1386" s="178"/>
    </row>
    <row r="1387" spans="1:28" ht="15" customHeight="1" x14ac:dyDescent="0.2">
      <c r="A1387" s="172"/>
      <c r="B1387" s="172"/>
      <c r="C1387" s="172"/>
      <c r="D1387" s="172"/>
      <c r="E1387" s="172"/>
      <c r="F1387" s="181"/>
      <c r="G1387" s="172"/>
      <c r="H1387" s="172"/>
      <c r="I1387" s="174"/>
      <c r="J1387" s="174"/>
      <c r="K1387" s="174"/>
      <c r="L1387" s="172"/>
      <c r="M1387" s="181"/>
      <c r="N1387" s="174"/>
      <c r="O1387" s="172"/>
      <c r="P1387" s="181"/>
      <c r="Q1387" s="642"/>
      <c r="R1387" s="643"/>
      <c r="S1387" s="644"/>
      <c r="T1387" s="174"/>
      <c r="U1387" s="172"/>
      <c r="V1387" s="181"/>
      <c r="W1387" s="174"/>
      <c r="X1387" s="172"/>
      <c r="Y1387" s="181"/>
      <c r="Z1387" s="174"/>
      <c r="AA1387" s="172"/>
      <c r="AB1387" s="178"/>
    </row>
    <row r="1388" spans="1:28" ht="15" customHeight="1" x14ac:dyDescent="0.2">
      <c r="A1388" s="172"/>
      <c r="B1388" s="172"/>
      <c r="C1388" s="172"/>
      <c r="D1388" s="172"/>
      <c r="E1388" s="172"/>
      <c r="F1388" s="181"/>
      <c r="G1388" s="172"/>
      <c r="H1388" s="172"/>
      <c r="I1388" s="174"/>
      <c r="J1388" s="174"/>
      <c r="K1388" s="174"/>
      <c r="L1388" s="172"/>
      <c r="M1388" s="181"/>
      <c r="N1388" s="174"/>
      <c r="O1388" s="172"/>
      <c r="P1388" s="181"/>
      <c r="Q1388" s="642"/>
      <c r="R1388" s="643"/>
      <c r="S1388" s="644"/>
      <c r="T1388" s="174"/>
      <c r="U1388" s="172"/>
      <c r="V1388" s="181"/>
      <c r="W1388" s="174"/>
      <c r="X1388" s="172"/>
      <c r="Y1388" s="181"/>
      <c r="Z1388" s="174"/>
      <c r="AA1388" s="172"/>
      <c r="AB1388" s="178"/>
    </row>
    <row r="1389" spans="1:28" ht="15" customHeight="1" x14ac:dyDescent="0.2">
      <c r="A1389" s="172"/>
      <c r="B1389" s="172"/>
      <c r="C1389" s="172"/>
      <c r="D1389" s="172"/>
      <c r="E1389" s="172"/>
      <c r="F1389" s="181"/>
      <c r="G1389" s="172"/>
      <c r="H1389" s="172"/>
      <c r="I1389" s="174"/>
      <c r="J1389" s="174"/>
      <c r="K1389" s="174"/>
      <c r="L1389" s="172"/>
      <c r="M1389" s="181"/>
      <c r="N1389" s="174"/>
      <c r="O1389" s="172"/>
      <c r="P1389" s="181"/>
      <c r="Q1389" s="642"/>
      <c r="R1389" s="643"/>
      <c r="S1389" s="644"/>
      <c r="T1389" s="174"/>
      <c r="U1389" s="172"/>
      <c r="V1389" s="181"/>
      <c r="W1389" s="174"/>
      <c r="X1389" s="172"/>
      <c r="Y1389" s="181"/>
      <c r="Z1389" s="174"/>
      <c r="AA1389" s="172"/>
      <c r="AB1389" s="178"/>
    </row>
    <row r="1390" spans="1:28" ht="15" customHeight="1" x14ac:dyDescent="0.2">
      <c r="A1390" s="172"/>
      <c r="B1390" s="172"/>
      <c r="C1390" s="172"/>
      <c r="D1390" s="172"/>
      <c r="E1390" s="172"/>
      <c r="F1390" s="181"/>
      <c r="G1390" s="172"/>
      <c r="H1390" s="172"/>
      <c r="I1390" s="174"/>
      <c r="J1390" s="174"/>
      <c r="K1390" s="174"/>
      <c r="L1390" s="172"/>
      <c r="M1390" s="181"/>
      <c r="N1390" s="174"/>
      <c r="O1390" s="172"/>
      <c r="P1390" s="181"/>
      <c r="Q1390" s="642"/>
      <c r="R1390" s="643"/>
      <c r="S1390" s="644"/>
      <c r="T1390" s="174"/>
      <c r="U1390" s="172"/>
      <c r="V1390" s="181"/>
      <c r="W1390" s="174"/>
      <c r="X1390" s="172"/>
      <c r="Y1390" s="181"/>
      <c r="Z1390" s="174"/>
      <c r="AA1390" s="172"/>
      <c r="AB1390" s="178"/>
    </row>
    <row r="1391" spans="1:28" ht="15" customHeight="1" x14ac:dyDescent="0.2">
      <c r="A1391" s="172"/>
      <c r="B1391" s="172"/>
      <c r="C1391" s="172"/>
      <c r="D1391" s="172"/>
      <c r="E1391" s="172"/>
      <c r="F1391" s="181"/>
      <c r="G1391" s="172"/>
      <c r="H1391" s="172"/>
      <c r="I1391" s="174"/>
      <c r="J1391" s="174"/>
      <c r="K1391" s="174"/>
      <c r="L1391" s="172"/>
      <c r="M1391" s="181"/>
      <c r="N1391" s="174"/>
      <c r="O1391" s="172"/>
      <c r="P1391" s="181"/>
      <c r="Q1391" s="642"/>
      <c r="R1391" s="643"/>
      <c r="S1391" s="644"/>
      <c r="T1391" s="174"/>
      <c r="U1391" s="172"/>
      <c r="V1391" s="181"/>
      <c r="W1391" s="174"/>
      <c r="X1391" s="172"/>
      <c r="Y1391" s="181"/>
      <c r="Z1391" s="174"/>
      <c r="AA1391" s="172"/>
      <c r="AB1391" s="178"/>
    </row>
    <row r="1392" spans="1:28" ht="15" customHeight="1" x14ac:dyDescent="0.2">
      <c r="A1392" s="172"/>
      <c r="B1392" s="172"/>
      <c r="C1392" s="172"/>
      <c r="D1392" s="172"/>
      <c r="E1392" s="172"/>
      <c r="F1392" s="181"/>
      <c r="G1392" s="172"/>
      <c r="H1392" s="172"/>
      <c r="I1392" s="174"/>
      <c r="J1392" s="174"/>
      <c r="K1392" s="174"/>
      <c r="L1392" s="172"/>
      <c r="M1392" s="181"/>
      <c r="N1392" s="174"/>
      <c r="O1392" s="172"/>
      <c r="P1392" s="181"/>
      <c r="Q1392" s="642"/>
      <c r="R1392" s="643"/>
      <c r="S1392" s="644"/>
      <c r="T1392" s="174"/>
      <c r="U1392" s="172"/>
      <c r="V1392" s="181"/>
      <c r="W1392" s="174"/>
      <c r="X1392" s="172"/>
      <c r="Y1392" s="181"/>
      <c r="Z1392" s="174"/>
      <c r="AA1392" s="172"/>
      <c r="AB1392" s="178"/>
    </row>
    <row r="1393" spans="1:28" ht="15" customHeight="1" x14ac:dyDescent="0.2">
      <c r="A1393" s="172"/>
      <c r="B1393" s="172"/>
      <c r="C1393" s="172"/>
      <c r="D1393" s="172"/>
      <c r="E1393" s="172"/>
      <c r="F1393" s="181"/>
      <c r="G1393" s="172"/>
      <c r="H1393" s="172"/>
      <c r="I1393" s="174"/>
      <c r="J1393" s="174"/>
      <c r="K1393" s="174"/>
      <c r="L1393" s="172"/>
      <c r="M1393" s="181"/>
      <c r="N1393" s="174"/>
      <c r="O1393" s="172"/>
      <c r="P1393" s="181"/>
      <c r="Q1393" s="642"/>
      <c r="R1393" s="643"/>
      <c r="S1393" s="644"/>
      <c r="T1393" s="174"/>
      <c r="U1393" s="172"/>
      <c r="V1393" s="181"/>
      <c r="W1393" s="174"/>
      <c r="X1393" s="172"/>
      <c r="Y1393" s="181"/>
      <c r="Z1393" s="174"/>
      <c r="AA1393" s="172"/>
      <c r="AB1393" s="178"/>
    </row>
    <row r="1394" spans="1:28" ht="15" customHeight="1" x14ac:dyDescent="0.2">
      <c r="A1394" s="172"/>
      <c r="B1394" s="172"/>
      <c r="C1394" s="172"/>
      <c r="D1394" s="172"/>
      <c r="E1394" s="172"/>
      <c r="F1394" s="181"/>
      <c r="G1394" s="172"/>
      <c r="H1394" s="172"/>
      <c r="I1394" s="174"/>
      <c r="J1394" s="174"/>
      <c r="K1394" s="174"/>
      <c r="L1394" s="172"/>
      <c r="M1394" s="181"/>
      <c r="N1394" s="174"/>
      <c r="O1394" s="172"/>
      <c r="P1394" s="181"/>
      <c r="Q1394" s="642"/>
      <c r="R1394" s="643"/>
      <c r="S1394" s="644"/>
      <c r="T1394" s="174"/>
      <c r="U1394" s="172"/>
      <c r="V1394" s="181"/>
      <c r="W1394" s="174"/>
      <c r="X1394" s="172"/>
      <c r="Y1394" s="181"/>
      <c r="Z1394" s="174"/>
      <c r="AA1394" s="172"/>
      <c r="AB1394" s="178"/>
    </row>
    <row r="1395" spans="1:28" ht="15" customHeight="1" x14ac:dyDescent="0.2">
      <c r="A1395" s="172"/>
      <c r="B1395" s="172"/>
      <c r="C1395" s="172"/>
      <c r="D1395" s="172"/>
      <c r="E1395" s="172"/>
      <c r="F1395" s="181"/>
      <c r="G1395" s="172"/>
      <c r="H1395" s="172"/>
      <c r="I1395" s="174"/>
      <c r="J1395" s="174"/>
      <c r="K1395" s="174"/>
      <c r="L1395" s="172"/>
      <c r="M1395" s="181"/>
      <c r="N1395" s="174"/>
      <c r="O1395" s="172"/>
      <c r="P1395" s="181"/>
      <c r="Q1395" s="642"/>
      <c r="R1395" s="643"/>
      <c r="S1395" s="644"/>
      <c r="T1395" s="174"/>
      <c r="U1395" s="172"/>
      <c r="V1395" s="181"/>
      <c r="W1395" s="174"/>
      <c r="X1395" s="172"/>
      <c r="Y1395" s="181"/>
      <c r="Z1395" s="174"/>
      <c r="AA1395" s="172"/>
      <c r="AB1395" s="178"/>
    </row>
    <row r="1396" spans="1:28" ht="15" customHeight="1" x14ac:dyDescent="0.2">
      <c r="A1396" s="172"/>
      <c r="B1396" s="172"/>
      <c r="C1396" s="172"/>
      <c r="D1396" s="172"/>
      <c r="E1396" s="172"/>
      <c r="F1396" s="181"/>
      <c r="G1396" s="172"/>
      <c r="H1396" s="172"/>
      <c r="I1396" s="174"/>
      <c r="J1396" s="174"/>
      <c r="K1396" s="174"/>
      <c r="L1396" s="172"/>
      <c r="M1396" s="181"/>
      <c r="N1396" s="174"/>
      <c r="O1396" s="172"/>
      <c r="P1396" s="181"/>
      <c r="Q1396" s="642"/>
      <c r="R1396" s="643"/>
      <c r="S1396" s="644"/>
      <c r="T1396" s="174"/>
      <c r="U1396" s="172"/>
      <c r="V1396" s="181"/>
      <c r="W1396" s="174"/>
      <c r="X1396" s="172"/>
      <c r="Y1396" s="181"/>
      <c r="Z1396" s="174"/>
      <c r="AA1396" s="172"/>
      <c r="AB1396" s="178"/>
    </row>
    <row r="1397" spans="1:28" ht="15" customHeight="1" x14ac:dyDescent="0.2">
      <c r="A1397" s="172"/>
      <c r="B1397" s="172"/>
      <c r="C1397" s="172"/>
      <c r="D1397" s="172"/>
      <c r="E1397" s="172"/>
      <c r="F1397" s="181"/>
      <c r="G1397" s="172"/>
      <c r="H1397" s="172"/>
      <c r="I1397" s="174"/>
      <c r="J1397" s="174"/>
      <c r="K1397" s="174"/>
      <c r="L1397" s="172"/>
      <c r="M1397" s="181"/>
      <c r="N1397" s="174"/>
      <c r="O1397" s="172"/>
      <c r="P1397" s="181"/>
      <c r="Q1397" s="642"/>
      <c r="R1397" s="643"/>
      <c r="S1397" s="644"/>
      <c r="T1397" s="174"/>
      <c r="U1397" s="172"/>
      <c r="V1397" s="181"/>
      <c r="W1397" s="174"/>
      <c r="X1397" s="172"/>
      <c r="Y1397" s="181"/>
      <c r="Z1397" s="174"/>
      <c r="AA1397" s="172"/>
      <c r="AB1397" s="178"/>
    </row>
    <row r="1398" spans="1:28" ht="15" customHeight="1" x14ac:dyDescent="0.2">
      <c r="A1398" s="172"/>
      <c r="B1398" s="172"/>
      <c r="C1398" s="172"/>
      <c r="D1398" s="172"/>
      <c r="E1398" s="172"/>
      <c r="F1398" s="181"/>
      <c r="G1398" s="172"/>
      <c r="H1398" s="172"/>
      <c r="I1398" s="174"/>
      <c r="J1398" s="174"/>
      <c r="K1398" s="174"/>
      <c r="L1398" s="172"/>
      <c r="M1398" s="181"/>
      <c r="N1398" s="174"/>
      <c r="O1398" s="172"/>
      <c r="P1398" s="181"/>
      <c r="Q1398" s="642"/>
      <c r="R1398" s="643"/>
      <c r="S1398" s="644"/>
      <c r="T1398" s="174"/>
      <c r="U1398" s="172"/>
      <c r="V1398" s="181"/>
      <c r="W1398" s="174"/>
      <c r="X1398" s="172"/>
      <c r="Y1398" s="181"/>
      <c r="Z1398" s="174"/>
      <c r="AA1398" s="172"/>
      <c r="AB1398" s="178"/>
    </row>
    <row r="1399" spans="1:28" ht="15" customHeight="1" x14ac:dyDescent="0.2">
      <c r="A1399" s="172"/>
      <c r="B1399" s="172"/>
      <c r="C1399" s="172"/>
      <c r="D1399" s="172"/>
      <c r="E1399" s="172"/>
      <c r="F1399" s="181"/>
      <c r="G1399" s="172"/>
      <c r="H1399" s="172"/>
      <c r="I1399" s="174"/>
      <c r="J1399" s="174"/>
      <c r="K1399" s="174"/>
      <c r="L1399" s="172"/>
      <c r="M1399" s="181"/>
      <c r="N1399" s="174"/>
      <c r="O1399" s="172"/>
      <c r="P1399" s="181"/>
      <c r="Q1399" s="642"/>
      <c r="R1399" s="643"/>
      <c r="S1399" s="644"/>
      <c r="T1399" s="174"/>
      <c r="U1399" s="172"/>
      <c r="V1399" s="181"/>
      <c r="W1399" s="174"/>
      <c r="X1399" s="172"/>
      <c r="Y1399" s="181"/>
      <c r="Z1399" s="174"/>
      <c r="AA1399" s="172"/>
      <c r="AB1399" s="178"/>
    </row>
    <row r="1400" spans="1:28" ht="15" customHeight="1" x14ac:dyDescent="0.2">
      <c r="A1400" s="172"/>
      <c r="B1400" s="172"/>
      <c r="C1400" s="172"/>
      <c r="D1400" s="172"/>
      <c r="E1400" s="172"/>
      <c r="F1400" s="181"/>
      <c r="G1400" s="172"/>
      <c r="H1400" s="172"/>
      <c r="I1400" s="174"/>
      <c r="J1400" s="174"/>
      <c r="K1400" s="174"/>
      <c r="L1400" s="172"/>
      <c r="M1400" s="181"/>
      <c r="N1400" s="174"/>
      <c r="O1400" s="172"/>
      <c r="P1400" s="181"/>
      <c r="Q1400" s="642"/>
      <c r="R1400" s="643"/>
      <c r="S1400" s="644"/>
      <c r="T1400" s="174"/>
      <c r="U1400" s="172"/>
      <c r="V1400" s="181"/>
      <c r="W1400" s="174"/>
      <c r="X1400" s="172"/>
      <c r="Y1400" s="181"/>
      <c r="Z1400" s="174"/>
      <c r="AA1400" s="172"/>
      <c r="AB1400" s="178"/>
    </row>
    <row r="1401" spans="1:28" ht="15" customHeight="1" x14ac:dyDescent="0.2">
      <c r="A1401" s="172"/>
      <c r="B1401" s="172"/>
      <c r="C1401" s="172"/>
      <c r="D1401" s="172"/>
      <c r="E1401" s="172"/>
      <c r="F1401" s="181"/>
      <c r="G1401" s="172"/>
      <c r="H1401" s="172"/>
      <c r="I1401" s="174"/>
      <c r="J1401" s="174"/>
      <c r="K1401" s="174"/>
      <c r="L1401" s="172"/>
      <c r="M1401" s="181"/>
      <c r="N1401" s="174"/>
      <c r="O1401" s="172"/>
      <c r="P1401" s="181"/>
      <c r="Q1401" s="642"/>
      <c r="R1401" s="643"/>
      <c r="S1401" s="644"/>
      <c r="T1401" s="174"/>
      <c r="U1401" s="172"/>
      <c r="V1401" s="181"/>
      <c r="W1401" s="174"/>
      <c r="X1401" s="172"/>
      <c r="Y1401" s="181"/>
      <c r="Z1401" s="174"/>
      <c r="AA1401" s="172"/>
      <c r="AB1401" s="178"/>
    </row>
    <row r="1402" spans="1:28" ht="15" customHeight="1" x14ac:dyDescent="0.2">
      <c r="A1402" s="172"/>
      <c r="B1402" s="172"/>
      <c r="C1402" s="172"/>
      <c r="D1402" s="172"/>
      <c r="E1402" s="172"/>
      <c r="F1402" s="181"/>
      <c r="G1402" s="172"/>
      <c r="H1402" s="172"/>
      <c r="I1402" s="174"/>
      <c r="J1402" s="174"/>
      <c r="K1402" s="174"/>
      <c r="L1402" s="172"/>
      <c r="M1402" s="181"/>
      <c r="N1402" s="174"/>
      <c r="O1402" s="172"/>
      <c r="P1402" s="181"/>
      <c r="Q1402" s="642"/>
      <c r="R1402" s="643"/>
      <c r="S1402" s="644"/>
      <c r="T1402" s="174"/>
      <c r="U1402" s="172"/>
      <c r="V1402" s="181"/>
      <c r="W1402" s="174"/>
      <c r="X1402" s="172"/>
      <c r="Y1402" s="181"/>
      <c r="Z1402" s="174"/>
      <c r="AA1402" s="172"/>
      <c r="AB1402" s="178"/>
    </row>
    <row r="1403" spans="1:28" ht="15" customHeight="1" x14ac:dyDescent="0.2">
      <c r="A1403" s="172"/>
      <c r="B1403" s="172"/>
      <c r="C1403" s="172"/>
      <c r="D1403" s="172"/>
      <c r="E1403" s="172"/>
      <c r="F1403" s="181"/>
      <c r="G1403" s="172"/>
      <c r="H1403" s="172"/>
      <c r="I1403" s="174"/>
      <c r="J1403" s="174"/>
      <c r="K1403" s="174"/>
      <c r="L1403" s="172"/>
      <c r="M1403" s="181"/>
      <c r="N1403" s="174"/>
      <c r="O1403" s="172"/>
      <c r="P1403" s="181"/>
      <c r="Q1403" s="642"/>
      <c r="R1403" s="643"/>
      <c r="S1403" s="644"/>
      <c r="T1403" s="174"/>
      <c r="U1403" s="172"/>
      <c r="V1403" s="181"/>
      <c r="W1403" s="174"/>
      <c r="X1403" s="172"/>
      <c r="Y1403" s="181"/>
      <c r="Z1403" s="174"/>
      <c r="AA1403" s="172"/>
      <c r="AB1403" s="178"/>
    </row>
    <row r="1404" spans="1:28" ht="15" customHeight="1" x14ac:dyDescent="0.2">
      <c r="A1404" s="172"/>
      <c r="B1404" s="172"/>
      <c r="C1404" s="172"/>
      <c r="D1404" s="172"/>
      <c r="E1404" s="172"/>
      <c r="F1404" s="181"/>
      <c r="G1404" s="172"/>
      <c r="H1404" s="172"/>
      <c r="I1404" s="174"/>
      <c r="J1404" s="174"/>
      <c r="K1404" s="174"/>
      <c r="L1404" s="172"/>
      <c r="M1404" s="181"/>
      <c r="N1404" s="174"/>
      <c r="O1404" s="172"/>
      <c r="P1404" s="181"/>
      <c r="Q1404" s="642"/>
      <c r="R1404" s="643"/>
      <c r="S1404" s="644"/>
      <c r="T1404" s="174"/>
      <c r="U1404" s="172"/>
      <c r="V1404" s="181"/>
      <c r="W1404" s="174"/>
      <c r="X1404" s="172"/>
      <c r="Y1404" s="181"/>
      <c r="Z1404" s="174"/>
      <c r="AA1404" s="172"/>
      <c r="AB1404" s="178"/>
    </row>
    <row r="1405" spans="1:28" ht="15" customHeight="1" x14ac:dyDescent="0.2">
      <c r="A1405" s="172"/>
      <c r="B1405" s="172"/>
      <c r="C1405" s="172"/>
      <c r="D1405" s="172"/>
      <c r="E1405" s="172"/>
      <c r="F1405" s="181"/>
      <c r="G1405" s="172"/>
      <c r="H1405" s="172"/>
      <c r="I1405" s="174"/>
      <c r="J1405" s="174"/>
      <c r="K1405" s="174"/>
      <c r="L1405" s="172"/>
      <c r="M1405" s="181"/>
      <c r="N1405" s="174"/>
      <c r="O1405" s="172"/>
      <c r="P1405" s="181"/>
      <c r="Q1405" s="642"/>
      <c r="R1405" s="643"/>
      <c r="S1405" s="644"/>
      <c r="T1405" s="174"/>
      <c r="U1405" s="172"/>
      <c r="V1405" s="181"/>
      <c r="W1405" s="174"/>
      <c r="X1405" s="172"/>
      <c r="Y1405" s="181"/>
      <c r="Z1405" s="174"/>
      <c r="AA1405" s="172"/>
      <c r="AB1405" s="178"/>
    </row>
    <row r="1406" spans="1:28" ht="15" customHeight="1" x14ac:dyDescent="0.2">
      <c r="A1406" s="172"/>
      <c r="B1406" s="172"/>
      <c r="C1406" s="172"/>
      <c r="D1406" s="172"/>
      <c r="E1406" s="172"/>
      <c r="F1406" s="181"/>
      <c r="G1406" s="172"/>
      <c r="H1406" s="172"/>
      <c r="I1406" s="174"/>
      <c r="J1406" s="174"/>
      <c r="K1406" s="174"/>
      <c r="L1406" s="172"/>
      <c r="M1406" s="181"/>
      <c r="N1406" s="174"/>
      <c r="O1406" s="172"/>
      <c r="P1406" s="181"/>
      <c r="Q1406" s="642"/>
      <c r="R1406" s="643"/>
      <c r="S1406" s="644"/>
      <c r="T1406" s="174"/>
      <c r="U1406" s="172"/>
      <c r="V1406" s="181"/>
      <c r="W1406" s="174"/>
      <c r="X1406" s="172"/>
      <c r="Y1406" s="181"/>
      <c r="Z1406" s="174"/>
      <c r="AA1406" s="172"/>
      <c r="AB1406" s="178"/>
    </row>
    <row r="1407" spans="1:28" ht="15" customHeight="1" x14ac:dyDescent="0.2">
      <c r="A1407" s="172"/>
      <c r="B1407" s="172"/>
      <c r="C1407" s="172"/>
      <c r="D1407" s="172"/>
      <c r="E1407" s="172"/>
      <c r="F1407" s="181"/>
      <c r="G1407" s="172"/>
      <c r="H1407" s="172"/>
      <c r="I1407" s="174"/>
      <c r="J1407" s="174"/>
      <c r="K1407" s="174"/>
      <c r="L1407" s="172"/>
      <c r="M1407" s="181"/>
      <c r="N1407" s="174"/>
      <c r="O1407" s="172"/>
      <c r="P1407" s="181"/>
      <c r="Q1407" s="642"/>
      <c r="R1407" s="643"/>
      <c r="S1407" s="644"/>
      <c r="T1407" s="174"/>
      <c r="U1407" s="172"/>
      <c r="V1407" s="181"/>
      <c r="W1407" s="174"/>
      <c r="X1407" s="172"/>
      <c r="Y1407" s="181"/>
      <c r="Z1407" s="174"/>
      <c r="AA1407" s="172"/>
      <c r="AB1407" s="178"/>
    </row>
    <row r="1408" spans="1:28" ht="15" customHeight="1" x14ac:dyDescent="0.2">
      <c r="A1408" s="172"/>
      <c r="B1408" s="172"/>
      <c r="C1408" s="172"/>
      <c r="D1408" s="172"/>
      <c r="E1408" s="172"/>
      <c r="F1408" s="181"/>
      <c r="G1408" s="172"/>
      <c r="H1408" s="172"/>
      <c r="I1408" s="174"/>
      <c r="J1408" s="174"/>
      <c r="K1408" s="174"/>
      <c r="L1408" s="172"/>
      <c r="M1408" s="181"/>
      <c r="N1408" s="174"/>
      <c r="O1408" s="172"/>
      <c r="P1408" s="181"/>
      <c r="Q1408" s="642"/>
      <c r="R1408" s="643"/>
      <c r="S1408" s="644"/>
      <c r="T1408" s="174"/>
      <c r="U1408" s="172"/>
      <c r="V1408" s="181"/>
      <c r="W1408" s="174"/>
      <c r="X1408" s="172"/>
      <c r="Y1408" s="181"/>
      <c r="Z1408" s="174"/>
      <c r="AA1408" s="172"/>
      <c r="AB1408" s="178"/>
    </row>
    <row r="1409" spans="1:28" ht="15" customHeight="1" x14ac:dyDescent="0.2">
      <c r="A1409" s="172"/>
      <c r="B1409" s="172"/>
      <c r="C1409" s="172"/>
      <c r="D1409" s="172"/>
      <c r="E1409" s="172"/>
      <c r="F1409" s="181"/>
      <c r="G1409" s="172"/>
      <c r="H1409" s="172"/>
      <c r="I1409" s="174"/>
      <c r="J1409" s="174"/>
      <c r="K1409" s="174"/>
      <c r="L1409" s="172"/>
      <c r="M1409" s="181"/>
      <c r="N1409" s="174"/>
      <c r="O1409" s="172"/>
      <c r="P1409" s="181"/>
      <c r="Q1409" s="642"/>
      <c r="R1409" s="643"/>
      <c r="S1409" s="644"/>
      <c r="T1409" s="174"/>
      <c r="U1409" s="172"/>
      <c r="V1409" s="181"/>
      <c r="W1409" s="174"/>
      <c r="X1409" s="172"/>
      <c r="Y1409" s="181"/>
      <c r="Z1409" s="174"/>
      <c r="AA1409" s="172"/>
      <c r="AB1409" s="178"/>
    </row>
    <row r="1410" spans="1:28" ht="15" customHeight="1" x14ac:dyDescent="0.2">
      <c r="A1410" s="172"/>
      <c r="B1410" s="172"/>
      <c r="C1410" s="172"/>
      <c r="D1410" s="172"/>
      <c r="E1410" s="172"/>
      <c r="F1410" s="181"/>
      <c r="G1410" s="172"/>
      <c r="H1410" s="172"/>
      <c r="I1410" s="174"/>
      <c r="J1410" s="174"/>
      <c r="K1410" s="174"/>
      <c r="L1410" s="172"/>
      <c r="M1410" s="181"/>
      <c r="N1410" s="174"/>
      <c r="O1410" s="172"/>
      <c r="P1410" s="181"/>
      <c r="Q1410" s="642"/>
      <c r="R1410" s="643"/>
      <c r="S1410" s="644"/>
      <c r="T1410" s="174"/>
      <c r="U1410" s="172"/>
      <c r="V1410" s="181"/>
      <c r="W1410" s="174"/>
      <c r="X1410" s="172"/>
      <c r="Y1410" s="181"/>
      <c r="Z1410" s="174"/>
      <c r="AA1410" s="172"/>
      <c r="AB1410" s="178"/>
    </row>
    <row r="1411" spans="1:28" ht="15" customHeight="1" x14ac:dyDescent="0.2">
      <c r="A1411" s="172"/>
      <c r="B1411" s="172"/>
      <c r="C1411" s="172"/>
      <c r="D1411" s="172"/>
      <c r="E1411" s="172"/>
      <c r="F1411" s="181"/>
      <c r="G1411" s="172"/>
      <c r="H1411" s="172"/>
      <c r="I1411" s="174"/>
      <c r="J1411" s="174"/>
      <c r="K1411" s="174"/>
      <c r="L1411" s="172"/>
      <c r="M1411" s="181"/>
      <c r="N1411" s="174"/>
      <c r="O1411" s="172"/>
      <c r="P1411" s="181"/>
      <c r="Q1411" s="642"/>
      <c r="R1411" s="643"/>
      <c r="S1411" s="644"/>
      <c r="T1411" s="174"/>
      <c r="U1411" s="172"/>
      <c r="V1411" s="181"/>
      <c r="W1411" s="174"/>
      <c r="X1411" s="172"/>
      <c r="Y1411" s="181"/>
      <c r="Z1411" s="174"/>
      <c r="AA1411" s="172"/>
      <c r="AB1411" s="178"/>
    </row>
    <row r="1412" spans="1:28" ht="15" customHeight="1" x14ac:dyDescent="0.2">
      <c r="A1412" s="172"/>
      <c r="B1412" s="172"/>
      <c r="C1412" s="172"/>
      <c r="D1412" s="172"/>
      <c r="E1412" s="172"/>
      <c r="F1412" s="181"/>
      <c r="G1412" s="172"/>
      <c r="H1412" s="172"/>
      <c r="I1412" s="174"/>
      <c r="J1412" s="174"/>
      <c r="K1412" s="174"/>
      <c r="L1412" s="172"/>
      <c r="M1412" s="181"/>
      <c r="N1412" s="174"/>
      <c r="O1412" s="172"/>
      <c r="P1412" s="181"/>
      <c r="Q1412" s="642"/>
      <c r="R1412" s="643"/>
      <c r="S1412" s="644"/>
      <c r="T1412" s="174"/>
      <c r="U1412" s="172"/>
      <c r="V1412" s="181"/>
      <c r="W1412" s="174"/>
      <c r="X1412" s="172"/>
      <c r="Y1412" s="181"/>
      <c r="Z1412" s="174"/>
      <c r="AA1412" s="172"/>
      <c r="AB1412" s="178"/>
    </row>
    <row r="1413" spans="1:28" ht="15" customHeight="1" x14ac:dyDescent="0.2">
      <c r="A1413" s="172"/>
      <c r="B1413" s="172"/>
      <c r="C1413" s="172"/>
      <c r="D1413" s="172"/>
      <c r="E1413" s="172"/>
      <c r="F1413" s="181"/>
      <c r="G1413" s="172"/>
      <c r="H1413" s="172"/>
      <c r="I1413" s="174"/>
      <c r="J1413" s="174"/>
      <c r="K1413" s="174"/>
      <c r="L1413" s="172"/>
      <c r="M1413" s="181"/>
      <c r="N1413" s="174"/>
      <c r="O1413" s="172"/>
      <c r="P1413" s="181"/>
      <c r="Q1413" s="642"/>
      <c r="R1413" s="643"/>
      <c r="S1413" s="644"/>
      <c r="T1413" s="174"/>
      <c r="U1413" s="172"/>
      <c r="V1413" s="181"/>
      <c r="W1413" s="174"/>
      <c r="X1413" s="172"/>
      <c r="Y1413" s="181"/>
      <c r="Z1413" s="174"/>
      <c r="AA1413" s="172"/>
      <c r="AB1413" s="178"/>
    </row>
    <row r="1414" spans="1:28" ht="15" customHeight="1" x14ac:dyDescent="0.2">
      <c r="A1414" s="172"/>
      <c r="B1414" s="172"/>
      <c r="C1414" s="172"/>
      <c r="D1414" s="172"/>
      <c r="E1414" s="172"/>
      <c r="F1414" s="181"/>
      <c r="G1414" s="172"/>
      <c r="H1414" s="172"/>
      <c r="I1414" s="174"/>
      <c r="J1414" s="174"/>
      <c r="K1414" s="174"/>
      <c r="L1414" s="172"/>
      <c r="M1414" s="181"/>
      <c r="N1414" s="174"/>
      <c r="O1414" s="172"/>
      <c r="P1414" s="181"/>
      <c r="Q1414" s="642"/>
      <c r="R1414" s="643"/>
      <c r="S1414" s="644"/>
      <c r="T1414" s="174"/>
      <c r="U1414" s="172"/>
      <c r="V1414" s="181"/>
      <c r="W1414" s="174"/>
      <c r="X1414" s="172"/>
      <c r="Y1414" s="181"/>
      <c r="Z1414" s="174"/>
      <c r="AA1414" s="172"/>
      <c r="AB1414" s="178"/>
    </row>
    <row r="1415" spans="1:28" ht="15" customHeight="1" x14ac:dyDescent="0.2">
      <c r="A1415" s="172"/>
      <c r="B1415" s="172"/>
      <c r="C1415" s="172"/>
      <c r="D1415" s="172"/>
      <c r="E1415" s="172"/>
      <c r="F1415" s="181"/>
      <c r="G1415" s="172"/>
      <c r="H1415" s="172"/>
      <c r="I1415" s="174"/>
      <c r="J1415" s="174"/>
      <c r="K1415" s="174"/>
      <c r="L1415" s="172"/>
      <c r="M1415" s="181"/>
      <c r="N1415" s="174"/>
      <c r="O1415" s="172"/>
      <c r="P1415" s="181"/>
      <c r="Q1415" s="642"/>
      <c r="R1415" s="643"/>
      <c r="S1415" s="644"/>
      <c r="T1415" s="174"/>
      <c r="U1415" s="172"/>
      <c r="V1415" s="181"/>
      <c r="W1415" s="174"/>
      <c r="X1415" s="172"/>
      <c r="Y1415" s="181"/>
      <c r="Z1415" s="174"/>
      <c r="AA1415" s="172"/>
      <c r="AB1415" s="178"/>
    </row>
    <row r="1416" spans="1:28" ht="15" customHeight="1" x14ac:dyDescent="0.2">
      <c r="A1416" s="172"/>
      <c r="B1416" s="172"/>
      <c r="C1416" s="172"/>
      <c r="D1416" s="172"/>
      <c r="E1416" s="172"/>
      <c r="F1416" s="181"/>
      <c r="G1416" s="172"/>
      <c r="H1416" s="172"/>
      <c r="I1416" s="174"/>
      <c r="J1416" s="174"/>
      <c r="K1416" s="174"/>
      <c r="L1416" s="172"/>
      <c r="M1416" s="181"/>
      <c r="N1416" s="174"/>
      <c r="O1416" s="172"/>
      <c r="P1416" s="181"/>
      <c r="Q1416" s="642"/>
      <c r="R1416" s="643"/>
      <c r="S1416" s="644"/>
      <c r="T1416" s="174"/>
      <c r="U1416" s="172"/>
      <c r="V1416" s="181"/>
      <c r="W1416" s="174"/>
      <c r="X1416" s="172"/>
      <c r="Y1416" s="181"/>
      <c r="Z1416" s="174"/>
      <c r="AA1416" s="172"/>
      <c r="AB1416" s="178"/>
    </row>
    <row r="1417" spans="1:28" ht="15" customHeight="1" x14ac:dyDescent="0.2">
      <c r="A1417" s="172"/>
      <c r="B1417" s="172"/>
      <c r="C1417" s="172"/>
      <c r="D1417" s="172"/>
      <c r="E1417" s="172"/>
      <c r="F1417" s="181"/>
      <c r="G1417" s="172"/>
      <c r="H1417" s="172"/>
      <c r="I1417" s="174"/>
      <c r="J1417" s="174"/>
      <c r="K1417" s="174"/>
      <c r="L1417" s="172"/>
      <c r="M1417" s="181"/>
      <c r="N1417" s="174"/>
      <c r="O1417" s="172"/>
      <c r="P1417" s="181"/>
      <c r="Q1417" s="642"/>
      <c r="R1417" s="643"/>
      <c r="S1417" s="644"/>
      <c r="T1417" s="174"/>
      <c r="U1417" s="172"/>
      <c r="V1417" s="181"/>
      <c r="W1417" s="174"/>
      <c r="X1417" s="172"/>
      <c r="Y1417" s="181"/>
      <c r="Z1417" s="174"/>
      <c r="AA1417" s="172"/>
      <c r="AB1417" s="178"/>
    </row>
    <row r="1418" spans="1:28" ht="15" customHeight="1" x14ac:dyDescent="0.2">
      <c r="A1418" s="172"/>
      <c r="B1418" s="172"/>
      <c r="C1418" s="172"/>
      <c r="D1418" s="172"/>
      <c r="E1418" s="172"/>
      <c r="F1418" s="181"/>
      <c r="G1418" s="172"/>
      <c r="H1418" s="172"/>
      <c r="I1418" s="174"/>
      <c r="J1418" s="174"/>
      <c r="K1418" s="174"/>
      <c r="L1418" s="172"/>
      <c r="M1418" s="181"/>
      <c r="N1418" s="174"/>
      <c r="O1418" s="172"/>
      <c r="P1418" s="181"/>
      <c r="Q1418" s="642"/>
      <c r="R1418" s="643"/>
      <c r="S1418" s="644"/>
      <c r="T1418" s="174"/>
      <c r="U1418" s="172"/>
      <c r="V1418" s="181"/>
      <c r="W1418" s="174"/>
      <c r="X1418" s="172"/>
      <c r="Y1418" s="181"/>
      <c r="Z1418" s="174"/>
      <c r="AA1418" s="172"/>
      <c r="AB1418" s="178"/>
    </row>
    <row r="1419" spans="1:28" ht="15" customHeight="1" x14ac:dyDescent="0.2">
      <c r="A1419" s="172"/>
      <c r="B1419" s="172"/>
      <c r="C1419" s="172"/>
      <c r="D1419" s="172"/>
      <c r="E1419" s="172"/>
      <c r="F1419" s="181"/>
      <c r="G1419" s="172"/>
      <c r="H1419" s="172"/>
      <c r="I1419" s="174"/>
      <c r="J1419" s="174"/>
      <c r="K1419" s="174"/>
      <c r="L1419" s="172"/>
      <c r="M1419" s="181"/>
      <c r="N1419" s="174"/>
      <c r="O1419" s="172"/>
      <c r="P1419" s="181"/>
      <c r="Q1419" s="642"/>
      <c r="R1419" s="643"/>
      <c r="S1419" s="644"/>
      <c r="T1419" s="174"/>
      <c r="U1419" s="172"/>
      <c r="V1419" s="181"/>
      <c r="W1419" s="174"/>
      <c r="X1419" s="172"/>
      <c r="Y1419" s="181"/>
      <c r="Z1419" s="174"/>
      <c r="AA1419" s="172"/>
      <c r="AB1419" s="178"/>
    </row>
    <row r="1420" spans="1:28" ht="15" customHeight="1" x14ac:dyDescent="0.2">
      <c r="A1420" s="172"/>
      <c r="B1420" s="172"/>
      <c r="C1420" s="172"/>
      <c r="D1420" s="172"/>
      <c r="E1420" s="172"/>
      <c r="F1420" s="181"/>
      <c r="G1420" s="172"/>
      <c r="H1420" s="172"/>
      <c r="I1420" s="174"/>
      <c r="J1420" s="174"/>
      <c r="K1420" s="174"/>
      <c r="L1420" s="172"/>
      <c r="M1420" s="181"/>
      <c r="N1420" s="174"/>
      <c r="O1420" s="172"/>
      <c r="P1420" s="181"/>
      <c r="Q1420" s="642"/>
      <c r="R1420" s="643"/>
      <c r="S1420" s="644"/>
      <c r="T1420" s="174"/>
      <c r="U1420" s="172"/>
      <c r="V1420" s="181"/>
      <c r="W1420" s="174"/>
      <c r="X1420" s="172"/>
      <c r="Y1420" s="181"/>
      <c r="Z1420" s="174"/>
      <c r="AA1420" s="172"/>
      <c r="AB1420" s="178"/>
    </row>
    <row r="1421" spans="1:28" ht="15" customHeight="1" x14ac:dyDescent="0.2">
      <c r="A1421" s="172"/>
      <c r="B1421" s="172"/>
      <c r="C1421" s="172"/>
      <c r="D1421" s="172"/>
      <c r="E1421" s="172"/>
      <c r="F1421" s="181"/>
      <c r="G1421" s="172"/>
      <c r="H1421" s="172"/>
      <c r="I1421" s="174"/>
      <c r="J1421" s="174"/>
      <c r="K1421" s="174"/>
      <c r="L1421" s="172"/>
      <c r="M1421" s="181"/>
      <c r="N1421" s="174"/>
      <c r="O1421" s="172"/>
      <c r="P1421" s="181"/>
      <c r="Q1421" s="642"/>
      <c r="R1421" s="643"/>
      <c r="S1421" s="644"/>
      <c r="T1421" s="174"/>
      <c r="U1421" s="172"/>
      <c r="V1421" s="181"/>
      <c r="W1421" s="174"/>
      <c r="X1421" s="172"/>
      <c r="Y1421" s="181"/>
      <c r="Z1421" s="174"/>
      <c r="AA1421" s="172"/>
      <c r="AB1421" s="178"/>
    </row>
    <row r="1422" spans="1:28" ht="15" customHeight="1" x14ac:dyDescent="0.2">
      <c r="A1422" s="172"/>
      <c r="B1422" s="172"/>
      <c r="C1422" s="172"/>
      <c r="D1422" s="172"/>
      <c r="E1422" s="172"/>
      <c r="F1422" s="181"/>
      <c r="G1422" s="172"/>
      <c r="H1422" s="172"/>
      <c r="I1422" s="174"/>
      <c r="J1422" s="174"/>
      <c r="K1422" s="174"/>
      <c r="L1422" s="172"/>
      <c r="M1422" s="181"/>
      <c r="N1422" s="174"/>
      <c r="O1422" s="172"/>
      <c r="P1422" s="181"/>
      <c r="Q1422" s="642"/>
      <c r="R1422" s="643"/>
      <c r="S1422" s="644"/>
      <c r="T1422" s="174"/>
      <c r="U1422" s="172"/>
      <c r="V1422" s="181"/>
      <c r="W1422" s="174"/>
      <c r="X1422" s="172"/>
      <c r="Y1422" s="181"/>
      <c r="Z1422" s="174"/>
      <c r="AA1422" s="172"/>
      <c r="AB1422" s="178"/>
    </row>
    <row r="1423" spans="1:28" ht="15" customHeight="1" x14ac:dyDescent="0.2">
      <c r="A1423" s="172"/>
      <c r="B1423" s="172"/>
      <c r="C1423" s="172"/>
      <c r="D1423" s="172"/>
      <c r="E1423" s="172"/>
      <c r="F1423" s="181"/>
      <c r="G1423" s="172"/>
      <c r="H1423" s="172"/>
      <c r="I1423" s="174"/>
      <c r="J1423" s="174"/>
      <c r="K1423" s="174"/>
      <c r="L1423" s="172"/>
      <c r="M1423" s="181"/>
      <c r="N1423" s="174"/>
      <c r="O1423" s="172"/>
      <c r="P1423" s="181"/>
      <c r="Q1423" s="642"/>
      <c r="R1423" s="643"/>
      <c r="S1423" s="644"/>
      <c r="T1423" s="174"/>
      <c r="U1423" s="172"/>
      <c r="V1423" s="181"/>
      <c r="W1423" s="174"/>
      <c r="X1423" s="172"/>
      <c r="Y1423" s="181"/>
      <c r="Z1423" s="174"/>
      <c r="AA1423" s="172"/>
      <c r="AB1423" s="178"/>
    </row>
    <row r="1424" spans="1:28" ht="15" customHeight="1" x14ac:dyDescent="0.2">
      <c r="A1424" s="172"/>
      <c r="B1424" s="172"/>
      <c r="C1424" s="172"/>
      <c r="D1424" s="172"/>
      <c r="E1424" s="172"/>
      <c r="F1424" s="181"/>
      <c r="G1424" s="172"/>
      <c r="H1424" s="172"/>
      <c r="I1424" s="174"/>
      <c r="J1424" s="174"/>
      <c r="K1424" s="174"/>
      <c r="L1424" s="172"/>
      <c r="M1424" s="181"/>
      <c r="N1424" s="174"/>
      <c r="O1424" s="172"/>
      <c r="P1424" s="181"/>
      <c r="Q1424" s="642"/>
      <c r="R1424" s="643"/>
      <c r="S1424" s="644"/>
      <c r="T1424" s="174"/>
      <c r="U1424" s="172"/>
      <c r="V1424" s="181"/>
      <c r="W1424" s="174"/>
      <c r="X1424" s="172"/>
      <c r="Y1424" s="181"/>
      <c r="Z1424" s="174"/>
      <c r="AA1424" s="172"/>
      <c r="AB1424" s="178"/>
    </row>
    <row r="1425" spans="1:28" ht="15" customHeight="1" x14ac:dyDescent="0.2">
      <c r="A1425" s="172"/>
      <c r="B1425" s="172"/>
      <c r="C1425" s="172"/>
      <c r="D1425" s="172"/>
      <c r="E1425" s="172"/>
      <c r="F1425" s="181"/>
      <c r="G1425" s="172"/>
      <c r="H1425" s="172"/>
      <c r="I1425" s="174"/>
      <c r="J1425" s="174"/>
      <c r="K1425" s="174"/>
      <c r="L1425" s="172"/>
      <c r="M1425" s="181"/>
      <c r="N1425" s="174"/>
      <c r="O1425" s="172"/>
      <c r="P1425" s="181"/>
      <c r="Q1425" s="642"/>
      <c r="R1425" s="643"/>
      <c r="S1425" s="644"/>
      <c r="T1425" s="174"/>
      <c r="U1425" s="172"/>
      <c r="V1425" s="181"/>
      <c r="W1425" s="174"/>
      <c r="X1425" s="172"/>
      <c r="Y1425" s="181"/>
      <c r="Z1425" s="174"/>
      <c r="AA1425" s="172"/>
      <c r="AB1425" s="178"/>
    </row>
    <row r="1426" spans="1:28" ht="15" customHeight="1" x14ac:dyDescent="0.2">
      <c r="A1426" s="172"/>
      <c r="B1426" s="172"/>
      <c r="C1426" s="172"/>
      <c r="D1426" s="172"/>
      <c r="E1426" s="172"/>
      <c r="F1426" s="181"/>
      <c r="G1426" s="172"/>
      <c r="H1426" s="172"/>
      <c r="I1426" s="174"/>
      <c r="J1426" s="174"/>
      <c r="K1426" s="174"/>
      <c r="L1426" s="172"/>
      <c r="M1426" s="181"/>
      <c r="N1426" s="174"/>
      <c r="O1426" s="172"/>
      <c r="P1426" s="181"/>
      <c r="Q1426" s="642"/>
      <c r="R1426" s="643"/>
      <c r="S1426" s="644"/>
      <c r="T1426" s="174"/>
      <c r="U1426" s="172"/>
      <c r="V1426" s="181"/>
      <c r="W1426" s="174"/>
      <c r="X1426" s="172"/>
      <c r="Y1426" s="181"/>
      <c r="Z1426" s="174"/>
      <c r="AA1426" s="172"/>
      <c r="AB1426" s="178"/>
    </row>
    <row r="1427" spans="1:28" ht="15" customHeight="1" x14ac:dyDescent="0.2">
      <c r="A1427" s="172"/>
      <c r="B1427" s="172"/>
      <c r="C1427" s="172"/>
      <c r="D1427" s="172"/>
      <c r="E1427" s="172"/>
      <c r="F1427" s="181"/>
      <c r="G1427" s="172"/>
      <c r="H1427" s="172"/>
      <c r="I1427" s="174"/>
      <c r="J1427" s="174"/>
      <c r="K1427" s="174"/>
      <c r="L1427" s="172"/>
      <c r="M1427" s="181"/>
      <c r="N1427" s="174"/>
      <c r="O1427" s="172"/>
      <c r="P1427" s="181"/>
      <c r="Q1427" s="642"/>
      <c r="R1427" s="643"/>
      <c r="S1427" s="644"/>
      <c r="T1427" s="174"/>
      <c r="U1427" s="172"/>
      <c r="V1427" s="181"/>
      <c r="W1427" s="174"/>
      <c r="X1427" s="172"/>
      <c r="Y1427" s="181"/>
      <c r="Z1427" s="174"/>
      <c r="AA1427" s="172"/>
      <c r="AB1427" s="178"/>
    </row>
    <row r="1428" spans="1:28" ht="15" customHeight="1" x14ac:dyDescent="0.2">
      <c r="A1428" s="172"/>
      <c r="B1428" s="172"/>
      <c r="C1428" s="172"/>
      <c r="D1428" s="172"/>
      <c r="E1428" s="172"/>
      <c r="F1428" s="181"/>
      <c r="G1428" s="172"/>
      <c r="H1428" s="172"/>
      <c r="I1428" s="174"/>
      <c r="J1428" s="174"/>
      <c r="K1428" s="174"/>
      <c r="L1428" s="172"/>
      <c r="M1428" s="181"/>
      <c r="N1428" s="174"/>
      <c r="O1428" s="172"/>
      <c r="P1428" s="181"/>
      <c r="Q1428" s="642"/>
      <c r="R1428" s="643"/>
      <c r="S1428" s="644"/>
      <c r="T1428" s="174"/>
      <c r="U1428" s="172"/>
      <c r="V1428" s="181"/>
      <c r="W1428" s="174"/>
      <c r="X1428" s="172"/>
      <c r="Y1428" s="181"/>
      <c r="Z1428" s="174"/>
      <c r="AA1428" s="172"/>
      <c r="AB1428" s="178"/>
    </row>
    <row r="1429" spans="1:28" ht="15" customHeight="1" x14ac:dyDescent="0.2">
      <c r="A1429" s="172"/>
      <c r="B1429" s="172"/>
      <c r="C1429" s="172"/>
      <c r="D1429" s="172"/>
      <c r="E1429" s="172"/>
      <c r="F1429" s="181"/>
      <c r="G1429" s="172"/>
      <c r="H1429" s="172"/>
      <c r="I1429" s="174"/>
      <c r="J1429" s="174"/>
      <c r="K1429" s="174"/>
      <c r="L1429" s="172"/>
      <c r="M1429" s="181"/>
      <c r="N1429" s="174"/>
      <c r="O1429" s="172"/>
      <c r="P1429" s="181"/>
      <c r="Q1429" s="642"/>
      <c r="R1429" s="643"/>
      <c r="S1429" s="644"/>
      <c r="T1429" s="174"/>
      <c r="U1429" s="172"/>
      <c r="V1429" s="181"/>
      <c r="W1429" s="174"/>
      <c r="X1429" s="172"/>
      <c r="Y1429" s="181"/>
      <c r="Z1429" s="174"/>
      <c r="AA1429" s="172"/>
      <c r="AB1429" s="178"/>
    </row>
    <row r="1430" spans="1:28" ht="15" customHeight="1" x14ac:dyDescent="0.2">
      <c r="A1430" s="172"/>
      <c r="B1430" s="172"/>
      <c r="C1430" s="172"/>
      <c r="D1430" s="172"/>
      <c r="E1430" s="172"/>
      <c r="F1430" s="181"/>
      <c r="G1430" s="172"/>
      <c r="H1430" s="172"/>
      <c r="I1430" s="174"/>
      <c r="J1430" s="174"/>
      <c r="K1430" s="174"/>
      <c r="L1430" s="172"/>
      <c r="M1430" s="181"/>
      <c r="N1430" s="174"/>
      <c r="O1430" s="172"/>
      <c r="P1430" s="181"/>
      <c r="Q1430" s="642"/>
      <c r="R1430" s="643"/>
      <c r="S1430" s="644"/>
      <c r="T1430" s="174"/>
      <c r="U1430" s="172"/>
      <c r="V1430" s="181"/>
      <c r="W1430" s="174"/>
      <c r="X1430" s="172"/>
      <c r="Y1430" s="181"/>
      <c r="Z1430" s="174"/>
      <c r="AA1430" s="172"/>
      <c r="AB1430" s="178"/>
    </row>
    <row r="1431" spans="1:28" ht="15" customHeight="1" x14ac:dyDescent="0.2">
      <c r="A1431" s="172"/>
      <c r="B1431" s="172"/>
      <c r="C1431" s="172"/>
      <c r="D1431" s="172"/>
      <c r="E1431" s="172"/>
      <c r="F1431" s="181"/>
      <c r="G1431" s="172"/>
      <c r="H1431" s="172"/>
      <c r="I1431" s="174"/>
      <c r="J1431" s="174"/>
      <c r="K1431" s="174"/>
      <c r="L1431" s="172"/>
      <c r="M1431" s="181"/>
      <c r="N1431" s="174"/>
      <c r="O1431" s="172"/>
      <c r="P1431" s="181"/>
      <c r="Q1431" s="642"/>
      <c r="R1431" s="643"/>
      <c r="S1431" s="644"/>
      <c r="T1431" s="174"/>
      <c r="U1431" s="172"/>
      <c r="V1431" s="181"/>
      <c r="W1431" s="174"/>
      <c r="X1431" s="172"/>
      <c r="Y1431" s="181"/>
      <c r="Z1431" s="174"/>
      <c r="AA1431" s="172"/>
      <c r="AB1431" s="178"/>
    </row>
    <row r="1432" spans="1:28" ht="15" customHeight="1" x14ac:dyDescent="0.2">
      <c r="A1432" s="172"/>
      <c r="B1432" s="172"/>
      <c r="C1432" s="172"/>
      <c r="D1432" s="172"/>
      <c r="E1432" s="172"/>
      <c r="F1432" s="181"/>
      <c r="G1432" s="172"/>
      <c r="H1432" s="172"/>
      <c r="I1432" s="174"/>
      <c r="J1432" s="174"/>
      <c r="K1432" s="174"/>
      <c r="L1432" s="172"/>
      <c r="M1432" s="181"/>
      <c r="N1432" s="174"/>
      <c r="O1432" s="172"/>
      <c r="P1432" s="181"/>
      <c r="Q1432" s="642"/>
      <c r="R1432" s="643"/>
      <c r="S1432" s="644"/>
      <c r="T1432" s="174"/>
      <c r="U1432" s="172"/>
      <c r="V1432" s="181"/>
      <c r="W1432" s="174"/>
      <c r="X1432" s="172"/>
      <c r="Y1432" s="181"/>
      <c r="Z1432" s="174"/>
      <c r="AA1432" s="172"/>
      <c r="AB1432" s="178"/>
    </row>
    <row r="1433" spans="1:28" ht="15" customHeight="1" x14ac:dyDescent="0.2">
      <c r="A1433" s="172"/>
      <c r="B1433" s="172"/>
      <c r="C1433" s="172"/>
      <c r="D1433" s="172"/>
      <c r="E1433" s="172"/>
      <c r="F1433" s="181"/>
      <c r="G1433" s="172"/>
      <c r="H1433" s="172"/>
      <c r="I1433" s="174"/>
      <c r="J1433" s="174"/>
      <c r="K1433" s="174"/>
      <c r="L1433" s="172"/>
      <c r="M1433" s="181"/>
      <c r="N1433" s="174"/>
      <c r="O1433" s="172"/>
      <c r="P1433" s="181"/>
      <c r="Q1433" s="642"/>
      <c r="R1433" s="643"/>
      <c r="S1433" s="644"/>
      <c r="T1433" s="174"/>
      <c r="U1433" s="172"/>
      <c r="V1433" s="181"/>
      <c r="W1433" s="174"/>
      <c r="X1433" s="172"/>
      <c r="Y1433" s="181"/>
      <c r="Z1433" s="174"/>
      <c r="AA1433" s="172"/>
      <c r="AB1433" s="178"/>
    </row>
    <row r="1434" spans="1:28" ht="15" customHeight="1" x14ac:dyDescent="0.2">
      <c r="A1434" s="172"/>
      <c r="B1434" s="172"/>
      <c r="C1434" s="172"/>
      <c r="D1434" s="172"/>
      <c r="E1434" s="172"/>
      <c r="F1434" s="181"/>
      <c r="G1434" s="172"/>
      <c r="H1434" s="172"/>
      <c r="I1434" s="174"/>
      <c r="J1434" s="174"/>
      <c r="K1434" s="174"/>
      <c r="L1434" s="172"/>
      <c r="M1434" s="181"/>
      <c r="N1434" s="174"/>
      <c r="O1434" s="172"/>
      <c r="P1434" s="181"/>
      <c r="Q1434" s="642"/>
      <c r="R1434" s="643"/>
      <c r="S1434" s="644"/>
      <c r="T1434" s="174"/>
      <c r="U1434" s="172"/>
      <c r="V1434" s="181"/>
      <c r="W1434" s="174"/>
      <c r="X1434" s="172"/>
      <c r="Y1434" s="181"/>
      <c r="Z1434" s="174"/>
      <c r="AA1434" s="172"/>
      <c r="AB1434" s="178"/>
    </row>
    <row r="1435" spans="1:28" ht="15" customHeight="1" x14ac:dyDescent="0.2">
      <c r="A1435" s="172"/>
      <c r="B1435" s="172"/>
      <c r="C1435" s="172"/>
      <c r="D1435" s="172"/>
      <c r="E1435" s="172"/>
      <c r="F1435" s="181"/>
      <c r="G1435" s="172"/>
      <c r="H1435" s="172"/>
      <c r="I1435" s="174"/>
      <c r="J1435" s="174"/>
      <c r="K1435" s="174"/>
      <c r="L1435" s="172"/>
      <c r="M1435" s="181"/>
      <c r="N1435" s="174"/>
      <c r="O1435" s="172"/>
      <c r="P1435" s="181"/>
      <c r="Q1435" s="642"/>
      <c r="R1435" s="643"/>
      <c r="S1435" s="644"/>
      <c r="T1435" s="174"/>
      <c r="U1435" s="172"/>
      <c r="V1435" s="181"/>
      <c r="W1435" s="174"/>
      <c r="X1435" s="172"/>
      <c r="Y1435" s="181"/>
      <c r="Z1435" s="174"/>
      <c r="AA1435" s="172"/>
      <c r="AB1435" s="178"/>
    </row>
    <row r="1436" spans="1:28" ht="15" customHeight="1" x14ac:dyDescent="0.2">
      <c r="A1436" s="172"/>
      <c r="B1436" s="172"/>
      <c r="C1436" s="172"/>
      <c r="D1436" s="172"/>
      <c r="E1436" s="172"/>
      <c r="F1436" s="181"/>
      <c r="G1436" s="172"/>
      <c r="H1436" s="172"/>
      <c r="I1436" s="174"/>
      <c r="J1436" s="174"/>
      <c r="K1436" s="174"/>
      <c r="L1436" s="172"/>
      <c r="M1436" s="181"/>
      <c r="N1436" s="174"/>
      <c r="O1436" s="172"/>
      <c r="P1436" s="181"/>
      <c r="Q1436" s="642"/>
      <c r="R1436" s="643"/>
      <c r="S1436" s="644"/>
      <c r="T1436" s="174"/>
      <c r="U1436" s="172"/>
      <c r="V1436" s="181"/>
      <c r="W1436" s="174"/>
      <c r="X1436" s="172"/>
      <c r="Y1436" s="181"/>
      <c r="Z1436" s="174"/>
      <c r="AA1436" s="172"/>
      <c r="AB1436" s="178"/>
    </row>
    <row r="1437" spans="1:28" ht="15" customHeight="1" x14ac:dyDescent="0.2">
      <c r="A1437" s="172"/>
      <c r="B1437" s="172"/>
      <c r="C1437" s="172"/>
      <c r="D1437" s="172"/>
      <c r="E1437" s="172"/>
      <c r="F1437" s="181"/>
      <c r="G1437" s="172"/>
      <c r="H1437" s="172"/>
      <c r="I1437" s="174"/>
      <c r="J1437" s="174"/>
      <c r="K1437" s="174"/>
      <c r="L1437" s="172"/>
      <c r="M1437" s="181"/>
      <c r="N1437" s="174"/>
      <c r="O1437" s="172"/>
      <c r="P1437" s="181"/>
      <c r="Q1437" s="642"/>
      <c r="R1437" s="643"/>
      <c r="S1437" s="644"/>
      <c r="T1437" s="174"/>
      <c r="U1437" s="172"/>
      <c r="V1437" s="181"/>
      <c r="W1437" s="174"/>
      <c r="X1437" s="172"/>
      <c r="Y1437" s="181"/>
      <c r="Z1437" s="174"/>
      <c r="AA1437" s="172"/>
      <c r="AB1437" s="178"/>
    </row>
    <row r="1438" spans="1:28" ht="15" customHeight="1" x14ac:dyDescent="0.2">
      <c r="A1438" s="172"/>
      <c r="B1438" s="172"/>
      <c r="C1438" s="172"/>
      <c r="D1438" s="172"/>
      <c r="E1438" s="172"/>
      <c r="F1438" s="181"/>
      <c r="G1438" s="172"/>
      <c r="H1438" s="172"/>
      <c r="I1438" s="174"/>
      <c r="J1438" s="174"/>
      <c r="K1438" s="174"/>
      <c r="L1438" s="172"/>
      <c r="M1438" s="181"/>
      <c r="N1438" s="174"/>
      <c r="O1438" s="172"/>
      <c r="P1438" s="181"/>
      <c r="Q1438" s="642"/>
      <c r="R1438" s="643"/>
      <c r="S1438" s="644"/>
      <c r="T1438" s="174"/>
      <c r="U1438" s="172"/>
      <c r="V1438" s="181"/>
      <c r="W1438" s="174"/>
      <c r="X1438" s="172"/>
      <c r="Y1438" s="181"/>
      <c r="Z1438" s="174"/>
      <c r="AA1438" s="172"/>
      <c r="AB1438" s="178"/>
    </row>
    <row r="1439" spans="1:28" ht="15" customHeight="1" x14ac:dyDescent="0.2">
      <c r="A1439" s="172"/>
      <c r="B1439" s="172"/>
      <c r="C1439" s="172"/>
      <c r="D1439" s="172"/>
      <c r="E1439" s="172"/>
      <c r="F1439" s="181"/>
      <c r="G1439" s="172"/>
      <c r="H1439" s="172"/>
      <c r="I1439" s="174"/>
      <c r="J1439" s="174"/>
      <c r="K1439" s="174"/>
      <c r="L1439" s="172"/>
      <c r="M1439" s="181"/>
      <c r="N1439" s="174"/>
      <c r="O1439" s="172"/>
      <c r="P1439" s="181"/>
      <c r="Q1439" s="642"/>
      <c r="R1439" s="643"/>
      <c r="S1439" s="644"/>
      <c r="T1439" s="174"/>
      <c r="U1439" s="172"/>
      <c r="V1439" s="181"/>
      <c r="W1439" s="174"/>
      <c r="X1439" s="172"/>
      <c r="Y1439" s="181"/>
      <c r="Z1439" s="174"/>
      <c r="AA1439" s="172"/>
      <c r="AB1439" s="178"/>
    </row>
    <row r="1440" spans="1:28" ht="15" customHeight="1" x14ac:dyDescent="0.2">
      <c r="A1440" s="172"/>
      <c r="B1440" s="172"/>
      <c r="C1440" s="172"/>
      <c r="D1440" s="172"/>
      <c r="E1440" s="172"/>
      <c r="F1440" s="181"/>
      <c r="G1440" s="172"/>
      <c r="H1440" s="172"/>
      <c r="I1440" s="174"/>
      <c r="J1440" s="174"/>
      <c r="K1440" s="174"/>
      <c r="L1440" s="172"/>
      <c r="M1440" s="181"/>
      <c r="N1440" s="174"/>
      <c r="O1440" s="172"/>
      <c r="P1440" s="181"/>
      <c r="Q1440" s="642"/>
      <c r="R1440" s="643"/>
      <c r="S1440" s="644"/>
      <c r="T1440" s="174"/>
      <c r="U1440" s="172"/>
      <c r="V1440" s="181"/>
      <c r="W1440" s="174"/>
      <c r="X1440" s="172"/>
      <c r="Y1440" s="181"/>
      <c r="Z1440" s="174"/>
      <c r="AA1440" s="172"/>
      <c r="AB1440" s="178"/>
    </row>
    <row r="1441" spans="1:28" ht="15" customHeight="1" x14ac:dyDescent="0.2">
      <c r="A1441" s="172"/>
      <c r="B1441" s="172"/>
      <c r="C1441" s="172"/>
      <c r="D1441" s="172"/>
      <c r="E1441" s="172"/>
      <c r="F1441" s="181"/>
      <c r="G1441" s="172"/>
      <c r="H1441" s="172"/>
      <c r="I1441" s="174"/>
      <c r="J1441" s="174"/>
      <c r="K1441" s="174"/>
      <c r="L1441" s="172"/>
      <c r="M1441" s="181"/>
      <c r="N1441" s="174"/>
      <c r="O1441" s="172"/>
      <c r="P1441" s="181"/>
      <c r="Q1441" s="642"/>
      <c r="R1441" s="643"/>
      <c r="S1441" s="644"/>
      <c r="T1441" s="174"/>
      <c r="U1441" s="172"/>
      <c r="V1441" s="181"/>
      <c r="W1441" s="174"/>
      <c r="X1441" s="172"/>
      <c r="Y1441" s="181"/>
      <c r="Z1441" s="174"/>
      <c r="AA1441" s="172"/>
      <c r="AB1441" s="178"/>
    </row>
    <row r="1442" spans="1:28" ht="15" customHeight="1" x14ac:dyDescent="0.2">
      <c r="A1442" s="172"/>
      <c r="B1442" s="172"/>
      <c r="C1442" s="172"/>
      <c r="D1442" s="172"/>
      <c r="E1442" s="172"/>
      <c r="F1442" s="181"/>
      <c r="G1442" s="172"/>
      <c r="H1442" s="172"/>
      <c r="I1442" s="174"/>
      <c r="J1442" s="174"/>
      <c r="K1442" s="174"/>
      <c r="L1442" s="172"/>
      <c r="M1442" s="181"/>
      <c r="N1442" s="174"/>
      <c r="O1442" s="172"/>
      <c r="P1442" s="181"/>
      <c r="Q1442" s="642"/>
      <c r="R1442" s="643"/>
      <c r="S1442" s="644"/>
      <c r="T1442" s="174"/>
      <c r="U1442" s="172"/>
      <c r="V1442" s="181"/>
      <c r="W1442" s="174"/>
      <c r="X1442" s="172"/>
      <c r="Y1442" s="181"/>
      <c r="Z1442" s="174"/>
      <c r="AA1442" s="172"/>
      <c r="AB1442" s="178"/>
    </row>
    <row r="1443" spans="1:28" ht="15" customHeight="1" x14ac:dyDescent="0.2">
      <c r="A1443" s="172"/>
      <c r="B1443" s="172"/>
      <c r="C1443" s="172"/>
      <c r="D1443" s="172"/>
      <c r="E1443" s="172"/>
      <c r="F1443" s="181"/>
      <c r="G1443" s="172"/>
      <c r="H1443" s="172"/>
      <c r="I1443" s="174"/>
      <c r="J1443" s="174"/>
      <c r="K1443" s="174"/>
      <c r="L1443" s="172"/>
      <c r="M1443" s="181"/>
      <c r="N1443" s="174"/>
      <c r="O1443" s="172"/>
      <c r="P1443" s="181"/>
      <c r="Q1443" s="642"/>
      <c r="R1443" s="643"/>
      <c r="S1443" s="644"/>
      <c r="T1443" s="174"/>
      <c r="U1443" s="172"/>
      <c r="V1443" s="181"/>
      <c r="W1443" s="174"/>
      <c r="X1443" s="172"/>
      <c r="Y1443" s="181"/>
      <c r="Z1443" s="174"/>
      <c r="AA1443" s="172"/>
      <c r="AB1443" s="178"/>
    </row>
    <row r="1444" spans="1:28" ht="15" customHeight="1" x14ac:dyDescent="0.2">
      <c r="A1444" s="172"/>
      <c r="B1444" s="172"/>
      <c r="C1444" s="172"/>
      <c r="D1444" s="172"/>
      <c r="E1444" s="172"/>
      <c r="F1444" s="181"/>
      <c r="G1444" s="172"/>
      <c r="H1444" s="172"/>
      <c r="I1444" s="174"/>
      <c r="J1444" s="174"/>
      <c r="K1444" s="174"/>
      <c r="L1444" s="172"/>
      <c r="M1444" s="181"/>
      <c r="N1444" s="174"/>
      <c r="O1444" s="172"/>
      <c r="P1444" s="181"/>
      <c r="Q1444" s="642"/>
      <c r="R1444" s="643"/>
      <c r="S1444" s="644"/>
      <c r="T1444" s="174"/>
      <c r="U1444" s="172"/>
      <c r="V1444" s="181"/>
      <c r="W1444" s="174"/>
      <c r="X1444" s="172"/>
      <c r="Y1444" s="181"/>
      <c r="Z1444" s="174"/>
      <c r="AA1444" s="172"/>
      <c r="AB1444" s="178"/>
    </row>
    <row r="1445" spans="1:28" ht="15" customHeight="1" x14ac:dyDescent="0.2">
      <c r="A1445" s="172"/>
      <c r="B1445" s="172"/>
      <c r="C1445" s="172"/>
      <c r="D1445" s="172"/>
      <c r="E1445" s="172"/>
      <c r="F1445" s="181"/>
      <c r="G1445" s="172"/>
      <c r="H1445" s="172"/>
      <c r="I1445" s="174"/>
      <c r="J1445" s="174"/>
      <c r="K1445" s="174"/>
      <c r="L1445" s="172"/>
      <c r="M1445" s="181"/>
      <c r="N1445" s="174"/>
      <c r="O1445" s="172"/>
      <c r="P1445" s="181"/>
      <c r="Q1445" s="642"/>
      <c r="R1445" s="643"/>
      <c r="S1445" s="644"/>
      <c r="T1445" s="174"/>
      <c r="U1445" s="172"/>
      <c r="V1445" s="181"/>
      <c r="W1445" s="174"/>
      <c r="X1445" s="172"/>
      <c r="Y1445" s="181"/>
      <c r="Z1445" s="174"/>
      <c r="AA1445" s="172"/>
      <c r="AB1445" s="178"/>
    </row>
    <row r="1446" spans="1:28" ht="15" customHeight="1" x14ac:dyDescent="0.2">
      <c r="A1446" s="172"/>
      <c r="B1446" s="172"/>
      <c r="C1446" s="172"/>
      <c r="D1446" s="172"/>
      <c r="E1446" s="172"/>
      <c r="F1446" s="181"/>
      <c r="G1446" s="172"/>
      <c r="H1446" s="172"/>
      <c r="I1446" s="174"/>
      <c r="J1446" s="174"/>
      <c r="K1446" s="174"/>
      <c r="L1446" s="172"/>
      <c r="M1446" s="181"/>
      <c r="N1446" s="174"/>
      <c r="O1446" s="172"/>
      <c r="P1446" s="181"/>
      <c r="Q1446" s="642"/>
      <c r="R1446" s="643"/>
      <c r="S1446" s="644"/>
      <c r="T1446" s="174"/>
      <c r="U1446" s="172"/>
      <c r="V1446" s="181"/>
      <c r="W1446" s="174"/>
      <c r="X1446" s="172"/>
      <c r="Y1446" s="181"/>
      <c r="Z1446" s="174"/>
      <c r="AA1446" s="172"/>
      <c r="AB1446" s="178"/>
    </row>
    <row r="1447" spans="1:28" ht="15" customHeight="1" x14ac:dyDescent="0.2">
      <c r="A1447" s="172"/>
      <c r="B1447" s="172"/>
      <c r="C1447" s="172"/>
      <c r="D1447" s="172"/>
      <c r="E1447" s="172"/>
      <c r="F1447" s="181"/>
      <c r="G1447" s="172"/>
      <c r="H1447" s="172"/>
      <c r="I1447" s="174"/>
      <c r="J1447" s="174"/>
      <c r="K1447" s="174"/>
      <c r="L1447" s="172"/>
      <c r="M1447" s="181"/>
      <c r="N1447" s="174"/>
      <c r="O1447" s="172"/>
      <c r="P1447" s="181"/>
      <c r="Q1447" s="642"/>
      <c r="R1447" s="643"/>
      <c r="S1447" s="644"/>
      <c r="T1447" s="174"/>
      <c r="U1447" s="172"/>
      <c r="V1447" s="181"/>
      <c r="W1447" s="174"/>
      <c r="X1447" s="172"/>
      <c r="Y1447" s="181"/>
      <c r="Z1447" s="174"/>
      <c r="AA1447" s="172"/>
      <c r="AB1447" s="178"/>
    </row>
    <row r="1448" spans="1:28" ht="15" customHeight="1" x14ac:dyDescent="0.2">
      <c r="A1448" s="172"/>
      <c r="B1448" s="172"/>
      <c r="C1448" s="172"/>
      <c r="D1448" s="172"/>
      <c r="E1448" s="172"/>
      <c r="F1448" s="181"/>
      <c r="G1448" s="172"/>
      <c r="H1448" s="172"/>
      <c r="I1448" s="174"/>
      <c r="J1448" s="174"/>
      <c r="K1448" s="174"/>
      <c r="L1448" s="172"/>
      <c r="M1448" s="181"/>
      <c r="N1448" s="174"/>
      <c r="O1448" s="172"/>
      <c r="P1448" s="181"/>
      <c r="Q1448" s="642"/>
      <c r="R1448" s="643"/>
      <c r="S1448" s="644"/>
      <c r="T1448" s="174"/>
      <c r="U1448" s="172"/>
      <c r="V1448" s="181"/>
      <c r="W1448" s="174"/>
      <c r="X1448" s="172"/>
      <c r="Y1448" s="181"/>
      <c r="Z1448" s="174"/>
      <c r="AA1448" s="172"/>
      <c r="AB1448" s="178"/>
    </row>
    <row r="1449" spans="1:28" ht="15" customHeight="1" x14ac:dyDescent="0.2">
      <c r="A1449" s="172"/>
      <c r="B1449" s="172"/>
      <c r="C1449" s="172"/>
      <c r="D1449" s="172"/>
      <c r="E1449" s="172"/>
      <c r="F1449" s="181"/>
      <c r="G1449" s="172"/>
      <c r="H1449" s="172"/>
      <c r="I1449" s="174"/>
      <c r="J1449" s="174"/>
      <c r="K1449" s="174"/>
      <c r="L1449" s="172"/>
      <c r="M1449" s="181"/>
      <c r="N1449" s="174"/>
      <c r="O1449" s="172"/>
      <c r="P1449" s="181"/>
      <c r="Q1449" s="642"/>
      <c r="R1449" s="643"/>
      <c r="S1449" s="644"/>
      <c r="T1449" s="174"/>
      <c r="U1449" s="172"/>
      <c r="V1449" s="181"/>
      <c r="W1449" s="174"/>
      <c r="X1449" s="172"/>
      <c r="Y1449" s="181"/>
      <c r="Z1449" s="174"/>
      <c r="AA1449" s="172"/>
      <c r="AB1449" s="178"/>
    </row>
    <row r="1450" spans="1:28" ht="15" customHeight="1" x14ac:dyDescent="0.2">
      <c r="A1450" s="172"/>
      <c r="B1450" s="172"/>
      <c r="C1450" s="172"/>
      <c r="D1450" s="172"/>
      <c r="E1450" s="172"/>
      <c r="F1450" s="181"/>
      <c r="G1450" s="172"/>
      <c r="H1450" s="172"/>
      <c r="I1450" s="174"/>
      <c r="J1450" s="174"/>
      <c r="K1450" s="174"/>
      <c r="L1450" s="172"/>
      <c r="M1450" s="181"/>
      <c r="N1450" s="174"/>
      <c r="O1450" s="172"/>
      <c r="P1450" s="181"/>
      <c r="Q1450" s="642"/>
      <c r="R1450" s="643"/>
      <c r="S1450" s="644"/>
      <c r="T1450" s="174"/>
      <c r="U1450" s="172"/>
      <c r="V1450" s="181"/>
      <c r="W1450" s="174"/>
      <c r="X1450" s="172"/>
      <c r="Y1450" s="181"/>
      <c r="Z1450" s="174"/>
      <c r="AA1450" s="172"/>
      <c r="AB1450" s="178"/>
    </row>
    <row r="1451" spans="1:28" ht="15" customHeight="1" x14ac:dyDescent="0.2">
      <c r="A1451" s="172"/>
      <c r="B1451" s="172"/>
      <c r="C1451" s="172"/>
      <c r="D1451" s="172"/>
      <c r="E1451" s="172"/>
      <c r="F1451" s="181"/>
      <c r="G1451" s="172"/>
      <c r="H1451" s="172"/>
      <c r="I1451" s="174"/>
      <c r="J1451" s="174"/>
      <c r="K1451" s="174"/>
      <c r="L1451" s="172"/>
      <c r="M1451" s="181"/>
      <c r="N1451" s="174"/>
      <c r="O1451" s="172"/>
      <c r="P1451" s="181"/>
      <c r="Q1451" s="642"/>
      <c r="R1451" s="643"/>
      <c r="S1451" s="644"/>
      <c r="T1451" s="174"/>
      <c r="U1451" s="172"/>
      <c r="V1451" s="181"/>
      <c r="W1451" s="174"/>
      <c r="X1451" s="172"/>
      <c r="Y1451" s="181"/>
      <c r="Z1451" s="174"/>
      <c r="AA1451" s="172"/>
      <c r="AB1451" s="178"/>
    </row>
    <row r="1452" spans="1:28" ht="15" customHeight="1" x14ac:dyDescent="0.2">
      <c r="A1452" s="172"/>
      <c r="B1452" s="172"/>
      <c r="C1452" s="172"/>
      <c r="D1452" s="172"/>
      <c r="E1452" s="172"/>
      <c r="F1452" s="181"/>
      <c r="G1452" s="172"/>
      <c r="H1452" s="172"/>
      <c r="I1452" s="174"/>
      <c r="J1452" s="174"/>
      <c r="K1452" s="174"/>
      <c r="L1452" s="172"/>
      <c r="M1452" s="181"/>
      <c r="N1452" s="174"/>
      <c r="O1452" s="172"/>
      <c r="P1452" s="181"/>
      <c r="Q1452" s="642"/>
      <c r="R1452" s="643"/>
      <c r="S1452" s="644"/>
      <c r="T1452" s="174"/>
      <c r="U1452" s="172"/>
      <c r="V1452" s="181"/>
      <c r="W1452" s="174"/>
      <c r="X1452" s="172"/>
      <c r="Y1452" s="181"/>
      <c r="Z1452" s="174"/>
      <c r="AA1452" s="172"/>
      <c r="AB1452" s="178"/>
    </row>
    <row r="1453" spans="1:28" ht="15" customHeight="1" x14ac:dyDescent="0.2">
      <c r="A1453" s="172"/>
      <c r="B1453" s="172"/>
      <c r="C1453" s="172"/>
      <c r="D1453" s="172"/>
      <c r="E1453" s="172"/>
      <c r="F1453" s="181"/>
      <c r="G1453" s="172"/>
      <c r="H1453" s="172"/>
      <c r="I1453" s="174"/>
      <c r="J1453" s="174"/>
      <c r="K1453" s="174"/>
      <c r="L1453" s="172"/>
      <c r="M1453" s="181"/>
      <c r="N1453" s="174"/>
      <c r="O1453" s="172"/>
      <c r="P1453" s="181"/>
      <c r="Q1453" s="642"/>
      <c r="R1453" s="643"/>
      <c r="S1453" s="644"/>
      <c r="T1453" s="174"/>
      <c r="U1453" s="172"/>
      <c r="V1453" s="181"/>
      <c r="W1453" s="174"/>
      <c r="X1453" s="172"/>
      <c r="Y1453" s="181"/>
      <c r="Z1453" s="174"/>
      <c r="AA1453" s="172"/>
      <c r="AB1453" s="178"/>
    </row>
    <row r="1454" spans="1:28" ht="15" customHeight="1" x14ac:dyDescent="0.2">
      <c r="A1454" s="172"/>
      <c r="B1454" s="172"/>
      <c r="C1454" s="172"/>
      <c r="D1454" s="172"/>
      <c r="E1454" s="172"/>
      <c r="F1454" s="181"/>
      <c r="G1454" s="172"/>
      <c r="H1454" s="172"/>
      <c r="I1454" s="174"/>
      <c r="J1454" s="174"/>
      <c r="K1454" s="174"/>
      <c r="L1454" s="172"/>
      <c r="M1454" s="181"/>
      <c r="N1454" s="174"/>
      <c r="O1454" s="172"/>
      <c r="P1454" s="181"/>
      <c r="Q1454" s="642"/>
      <c r="R1454" s="643"/>
      <c r="S1454" s="644"/>
      <c r="T1454" s="174"/>
      <c r="U1454" s="172"/>
      <c r="V1454" s="181"/>
      <c r="W1454" s="174"/>
      <c r="X1454" s="172"/>
      <c r="Y1454" s="181"/>
      <c r="Z1454" s="174"/>
      <c r="AA1454" s="172"/>
      <c r="AB1454" s="178"/>
    </row>
    <row r="1455" spans="1:28" ht="15" customHeight="1" x14ac:dyDescent="0.2">
      <c r="A1455" s="172"/>
      <c r="B1455" s="172"/>
      <c r="C1455" s="172"/>
      <c r="D1455" s="172"/>
      <c r="E1455" s="172"/>
      <c r="F1455" s="181"/>
      <c r="G1455" s="172"/>
      <c r="H1455" s="172"/>
      <c r="I1455" s="174"/>
      <c r="J1455" s="174"/>
      <c r="K1455" s="174"/>
      <c r="L1455" s="172"/>
      <c r="M1455" s="181"/>
      <c r="N1455" s="174"/>
      <c r="O1455" s="172"/>
      <c r="P1455" s="181"/>
      <c r="Q1455" s="642"/>
      <c r="R1455" s="643"/>
      <c r="S1455" s="644"/>
      <c r="T1455" s="174"/>
      <c r="U1455" s="172"/>
      <c r="V1455" s="181"/>
      <c r="W1455" s="174"/>
      <c r="X1455" s="172"/>
      <c r="Y1455" s="181"/>
      <c r="Z1455" s="174"/>
      <c r="AA1455" s="172"/>
      <c r="AB1455" s="178"/>
    </row>
    <row r="1456" spans="1:28" ht="15" customHeight="1" x14ac:dyDescent="0.2">
      <c r="A1456" s="172"/>
      <c r="B1456" s="172"/>
      <c r="C1456" s="172"/>
      <c r="D1456" s="172"/>
      <c r="E1456" s="172"/>
      <c r="F1456" s="181"/>
      <c r="G1456" s="172"/>
      <c r="H1456" s="172"/>
      <c r="I1456" s="174"/>
      <c r="J1456" s="174"/>
      <c r="K1456" s="174"/>
      <c r="L1456" s="172"/>
      <c r="M1456" s="181"/>
      <c r="N1456" s="174"/>
      <c r="O1456" s="172"/>
      <c r="P1456" s="181"/>
      <c r="Q1456" s="642"/>
      <c r="R1456" s="643"/>
      <c r="S1456" s="644"/>
      <c r="T1456" s="174"/>
      <c r="U1456" s="172"/>
      <c r="V1456" s="181"/>
      <c r="W1456" s="174"/>
      <c r="X1456" s="172"/>
      <c r="Y1456" s="181"/>
      <c r="Z1456" s="174"/>
      <c r="AA1456" s="172"/>
      <c r="AB1456" s="178"/>
    </row>
    <row r="1457" spans="1:28" ht="15" customHeight="1" x14ac:dyDescent="0.2">
      <c r="A1457" s="172"/>
      <c r="B1457" s="172"/>
      <c r="C1457" s="172"/>
      <c r="D1457" s="172"/>
      <c r="E1457" s="172"/>
      <c r="F1457" s="181"/>
      <c r="G1457" s="172"/>
      <c r="H1457" s="172"/>
      <c r="I1457" s="174"/>
      <c r="J1457" s="174"/>
      <c r="K1457" s="174"/>
      <c r="L1457" s="172"/>
      <c r="M1457" s="181"/>
      <c r="N1457" s="174"/>
      <c r="O1457" s="172"/>
      <c r="P1457" s="181"/>
      <c r="Q1457" s="642"/>
      <c r="R1457" s="643"/>
      <c r="S1457" s="644"/>
      <c r="T1457" s="174"/>
      <c r="U1457" s="172"/>
      <c r="V1457" s="181"/>
      <c r="W1457" s="174"/>
      <c r="X1457" s="172"/>
      <c r="Y1457" s="181"/>
      <c r="Z1457" s="174"/>
      <c r="AA1457" s="172"/>
      <c r="AB1457" s="178"/>
    </row>
    <row r="1458" spans="1:28" ht="15" customHeight="1" x14ac:dyDescent="0.2">
      <c r="A1458" s="172"/>
      <c r="B1458" s="172"/>
      <c r="C1458" s="172"/>
      <c r="D1458" s="172"/>
      <c r="E1458" s="172"/>
      <c r="F1458" s="181"/>
      <c r="G1458" s="172"/>
      <c r="H1458" s="172"/>
      <c r="I1458" s="174"/>
      <c r="J1458" s="174"/>
      <c r="K1458" s="174"/>
      <c r="L1458" s="172"/>
      <c r="M1458" s="181"/>
      <c r="N1458" s="174"/>
      <c r="O1458" s="172"/>
      <c r="P1458" s="181"/>
      <c r="Q1458" s="642"/>
      <c r="R1458" s="643"/>
      <c r="S1458" s="644"/>
      <c r="T1458" s="174"/>
      <c r="U1458" s="172"/>
      <c r="V1458" s="181"/>
      <c r="W1458" s="174"/>
      <c r="X1458" s="172"/>
      <c r="Y1458" s="181"/>
      <c r="Z1458" s="174"/>
      <c r="AA1458" s="172"/>
      <c r="AB1458" s="178"/>
    </row>
    <row r="1459" spans="1:28" ht="15" customHeight="1" x14ac:dyDescent="0.2">
      <c r="A1459" s="172"/>
      <c r="B1459" s="172"/>
      <c r="C1459" s="172"/>
      <c r="D1459" s="172"/>
      <c r="E1459" s="172"/>
      <c r="F1459" s="181"/>
      <c r="G1459" s="172"/>
      <c r="H1459" s="172"/>
      <c r="I1459" s="174"/>
      <c r="J1459" s="174"/>
      <c r="K1459" s="174"/>
      <c r="L1459" s="172"/>
      <c r="M1459" s="181"/>
      <c r="N1459" s="174"/>
      <c r="O1459" s="172"/>
      <c r="P1459" s="181"/>
      <c r="Q1459" s="642"/>
      <c r="R1459" s="643"/>
      <c r="S1459" s="644"/>
      <c r="T1459" s="174"/>
      <c r="U1459" s="172"/>
      <c r="V1459" s="181"/>
      <c r="W1459" s="174"/>
      <c r="X1459" s="172"/>
      <c r="Y1459" s="181"/>
      <c r="Z1459" s="174"/>
      <c r="AA1459" s="172"/>
      <c r="AB1459" s="178"/>
    </row>
    <row r="1460" spans="1:28" ht="15" customHeight="1" x14ac:dyDescent="0.2">
      <c r="A1460" s="172"/>
      <c r="B1460" s="172"/>
      <c r="C1460" s="172"/>
      <c r="D1460" s="172"/>
      <c r="E1460" s="172"/>
      <c r="F1460" s="181"/>
      <c r="G1460" s="172"/>
      <c r="H1460" s="172"/>
      <c r="I1460" s="174"/>
      <c r="J1460" s="174"/>
      <c r="K1460" s="174"/>
      <c r="L1460" s="172"/>
      <c r="M1460" s="181"/>
      <c r="N1460" s="174"/>
      <c r="O1460" s="172"/>
      <c r="P1460" s="181"/>
      <c r="Q1460" s="642"/>
      <c r="R1460" s="643"/>
      <c r="S1460" s="644"/>
      <c r="T1460" s="174"/>
      <c r="U1460" s="172"/>
      <c r="V1460" s="181"/>
      <c r="W1460" s="174"/>
      <c r="X1460" s="172"/>
      <c r="Y1460" s="181"/>
      <c r="Z1460" s="174"/>
      <c r="AA1460" s="172"/>
      <c r="AB1460" s="178"/>
    </row>
    <row r="1461" spans="1:28" ht="15" customHeight="1" x14ac:dyDescent="0.2">
      <c r="A1461" s="172"/>
      <c r="B1461" s="172"/>
      <c r="C1461" s="172"/>
      <c r="D1461" s="172"/>
      <c r="E1461" s="172"/>
      <c r="F1461" s="181"/>
      <c r="G1461" s="172"/>
      <c r="H1461" s="172"/>
      <c r="I1461" s="174"/>
      <c r="J1461" s="174"/>
      <c r="K1461" s="174"/>
      <c r="L1461" s="172"/>
      <c r="M1461" s="181"/>
      <c r="N1461" s="174"/>
      <c r="O1461" s="172"/>
      <c r="P1461" s="181"/>
      <c r="Q1461" s="642"/>
      <c r="R1461" s="643"/>
      <c r="S1461" s="644"/>
      <c r="T1461" s="174"/>
      <c r="U1461" s="172"/>
      <c r="V1461" s="181"/>
      <c r="W1461" s="174"/>
      <c r="X1461" s="172"/>
      <c r="Y1461" s="181"/>
      <c r="Z1461" s="174"/>
      <c r="AA1461" s="172"/>
      <c r="AB1461" s="178"/>
    </row>
    <row r="1462" spans="1:28" ht="15" customHeight="1" x14ac:dyDescent="0.2">
      <c r="A1462" s="172"/>
      <c r="B1462" s="172"/>
      <c r="C1462" s="172"/>
      <c r="D1462" s="172"/>
      <c r="E1462" s="172"/>
      <c r="F1462" s="181"/>
      <c r="G1462" s="172"/>
      <c r="H1462" s="172"/>
      <c r="I1462" s="174"/>
      <c r="J1462" s="174"/>
      <c r="K1462" s="174"/>
      <c r="L1462" s="172"/>
      <c r="M1462" s="181"/>
      <c r="N1462" s="174"/>
      <c r="O1462" s="172"/>
      <c r="P1462" s="181"/>
      <c r="Q1462" s="642"/>
      <c r="R1462" s="643"/>
      <c r="S1462" s="644"/>
      <c r="T1462" s="174"/>
      <c r="U1462" s="172"/>
      <c r="V1462" s="181"/>
      <c r="W1462" s="174"/>
      <c r="X1462" s="172"/>
      <c r="Y1462" s="181"/>
      <c r="Z1462" s="174"/>
      <c r="AA1462" s="172"/>
      <c r="AB1462" s="178"/>
    </row>
    <row r="1463" spans="1:28" ht="15" customHeight="1" x14ac:dyDescent="0.2">
      <c r="A1463" s="172"/>
      <c r="B1463" s="172"/>
      <c r="C1463" s="172"/>
      <c r="D1463" s="172"/>
      <c r="E1463" s="172"/>
      <c r="F1463" s="181"/>
      <c r="G1463" s="172"/>
      <c r="H1463" s="172"/>
      <c r="I1463" s="174"/>
      <c r="J1463" s="174"/>
      <c r="K1463" s="174"/>
      <c r="L1463" s="172"/>
      <c r="M1463" s="181"/>
      <c r="N1463" s="174"/>
      <c r="O1463" s="172"/>
      <c r="P1463" s="181"/>
      <c r="Q1463" s="642"/>
      <c r="R1463" s="643"/>
      <c r="S1463" s="644"/>
      <c r="T1463" s="174"/>
      <c r="U1463" s="172"/>
      <c r="V1463" s="181"/>
      <c r="W1463" s="174"/>
      <c r="X1463" s="172"/>
      <c r="Y1463" s="181"/>
      <c r="Z1463" s="174"/>
      <c r="AA1463" s="172"/>
      <c r="AB1463" s="178"/>
    </row>
    <row r="1464" spans="1:28" ht="15" customHeight="1" x14ac:dyDescent="0.2">
      <c r="A1464" s="172"/>
      <c r="B1464" s="172"/>
      <c r="C1464" s="172"/>
      <c r="D1464" s="172"/>
      <c r="E1464" s="172"/>
      <c r="F1464" s="181"/>
      <c r="G1464" s="172"/>
      <c r="H1464" s="172"/>
      <c r="I1464" s="174"/>
      <c r="J1464" s="174"/>
      <c r="K1464" s="174"/>
      <c r="L1464" s="172"/>
      <c r="M1464" s="181"/>
      <c r="N1464" s="174"/>
      <c r="O1464" s="172"/>
      <c r="P1464" s="181"/>
      <c r="Q1464" s="642"/>
      <c r="R1464" s="643"/>
      <c r="S1464" s="644"/>
      <c r="T1464" s="174"/>
      <c r="U1464" s="172"/>
      <c r="V1464" s="181"/>
      <c r="W1464" s="174"/>
      <c r="X1464" s="172"/>
      <c r="Y1464" s="181"/>
      <c r="Z1464" s="174"/>
      <c r="AA1464" s="172"/>
      <c r="AB1464" s="178"/>
    </row>
    <row r="1465" spans="1:28" ht="15" customHeight="1" x14ac:dyDescent="0.2">
      <c r="A1465" s="172"/>
      <c r="B1465" s="172"/>
      <c r="C1465" s="172"/>
      <c r="D1465" s="172"/>
      <c r="E1465" s="172"/>
      <c r="F1465" s="181"/>
      <c r="G1465" s="172"/>
      <c r="H1465" s="172"/>
      <c r="I1465" s="174"/>
      <c r="J1465" s="174"/>
      <c r="K1465" s="174"/>
      <c r="L1465" s="172"/>
      <c r="M1465" s="181"/>
      <c r="N1465" s="174"/>
      <c r="O1465" s="172"/>
      <c r="P1465" s="181"/>
      <c r="Q1465" s="642"/>
      <c r="R1465" s="643"/>
      <c r="S1465" s="644"/>
      <c r="T1465" s="174"/>
      <c r="U1465" s="172"/>
      <c r="V1465" s="181"/>
      <c r="W1465" s="174"/>
      <c r="X1465" s="172"/>
      <c r="Y1465" s="181"/>
      <c r="Z1465" s="174"/>
      <c r="AA1465" s="172"/>
      <c r="AB1465" s="178"/>
    </row>
    <row r="1466" spans="1:28" ht="15" customHeight="1" x14ac:dyDescent="0.2">
      <c r="A1466" s="172"/>
      <c r="B1466" s="172"/>
      <c r="C1466" s="172"/>
      <c r="D1466" s="172"/>
      <c r="E1466" s="172"/>
      <c r="F1466" s="181"/>
      <c r="G1466" s="172"/>
      <c r="H1466" s="172"/>
      <c r="I1466" s="174"/>
      <c r="J1466" s="174"/>
      <c r="K1466" s="174"/>
      <c r="L1466" s="172"/>
      <c r="M1466" s="181"/>
      <c r="N1466" s="174"/>
      <c r="O1466" s="172"/>
      <c r="P1466" s="181"/>
      <c r="Q1466" s="642"/>
      <c r="R1466" s="643"/>
      <c r="S1466" s="644"/>
      <c r="T1466" s="174"/>
      <c r="U1466" s="172"/>
      <c r="V1466" s="181"/>
      <c r="W1466" s="174"/>
      <c r="X1466" s="172"/>
      <c r="Y1466" s="181"/>
      <c r="Z1466" s="174"/>
      <c r="AA1466" s="172"/>
      <c r="AB1466" s="178"/>
    </row>
    <row r="1467" spans="1:28" ht="15" customHeight="1" x14ac:dyDescent="0.2">
      <c r="A1467" s="172"/>
      <c r="B1467" s="172"/>
      <c r="C1467" s="172"/>
      <c r="D1467" s="172"/>
      <c r="E1467" s="172"/>
      <c r="F1467" s="181"/>
      <c r="G1467" s="172"/>
      <c r="H1467" s="172"/>
      <c r="I1467" s="174"/>
      <c r="J1467" s="174"/>
      <c r="K1467" s="174"/>
      <c r="L1467" s="172"/>
      <c r="M1467" s="181"/>
      <c r="N1467" s="174"/>
      <c r="O1467" s="172"/>
      <c r="P1467" s="181"/>
      <c r="Q1467" s="642"/>
      <c r="R1467" s="643"/>
      <c r="S1467" s="644"/>
      <c r="T1467" s="174"/>
      <c r="U1467" s="172"/>
      <c r="V1467" s="181"/>
      <c r="W1467" s="174"/>
      <c r="X1467" s="172"/>
      <c r="Y1467" s="181"/>
      <c r="Z1467" s="174"/>
      <c r="AA1467" s="172"/>
      <c r="AB1467" s="178"/>
    </row>
    <row r="1468" spans="1:28" ht="15" customHeight="1" x14ac:dyDescent="0.2">
      <c r="A1468" s="172"/>
      <c r="B1468" s="172"/>
      <c r="C1468" s="172"/>
      <c r="D1468" s="172"/>
      <c r="E1468" s="172"/>
      <c r="F1468" s="181"/>
      <c r="G1468" s="172"/>
      <c r="H1468" s="172"/>
      <c r="I1468" s="174"/>
      <c r="J1468" s="174"/>
      <c r="K1468" s="174"/>
      <c r="L1468" s="172"/>
      <c r="M1468" s="181"/>
      <c r="N1468" s="174"/>
      <c r="O1468" s="172"/>
      <c r="P1468" s="181"/>
      <c r="Q1468" s="642"/>
      <c r="R1468" s="643"/>
      <c r="S1468" s="644"/>
      <c r="T1468" s="174"/>
      <c r="U1468" s="172"/>
      <c r="V1468" s="181"/>
      <c r="W1468" s="174"/>
      <c r="X1468" s="172"/>
      <c r="Y1468" s="181"/>
      <c r="Z1468" s="174"/>
      <c r="AA1468" s="172"/>
      <c r="AB1468" s="178"/>
    </row>
    <row r="1469" spans="1:28" ht="15" customHeight="1" x14ac:dyDescent="0.2">
      <c r="A1469" s="172"/>
      <c r="B1469" s="172"/>
      <c r="C1469" s="172"/>
      <c r="D1469" s="172"/>
      <c r="E1469" s="172"/>
      <c r="F1469" s="181"/>
      <c r="G1469" s="172"/>
      <c r="H1469" s="172"/>
      <c r="I1469" s="174"/>
      <c r="J1469" s="174"/>
      <c r="K1469" s="174"/>
      <c r="L1469" s="172"/>
      <c r="M1469" s="181"/>
      <c r="N1469" s="174"/>
      <c r="O1469" s="172"/>
      <c r="P1469" s="181"/>
      <c r="Q1469" s="642"/>
      <c r="R1469" s="643"/>
      <c r="S1469" s="644"/>
      <c r="T1469" s="174"/>
      <c r="U1469" s="172"/>
      <c r="V1469" s="181"/>
      <c r="W1469" s="174"/>
      <c r="X1469" s="172"/>
      <c r="Y1469" s="181"/>
      <c r="Z1469" s="174"/>
      <c r="AA1469" s="172"/>
      <c r="AB1469" s="178"/>
    </row>
    <row r="1470" spans="1:28" ht="15" customHeight="1" x14ac:dyDescent="0.2">
      <c r="A1470" s="172"/>
      <c r="B1470" s="172"/>
      <c r="C1470" s="172"/>
      <c r="D1470" s="172"/>
      <c r="E1470" s="172"/>
      <c r="F1470" s="181"/>
      <c r="G1470" s="172"/>
      <c r="H1470" s="172"/>
      <c r="I1470" s="174"/>
      <c r="J1470" s="174"/>
      <c r="K1470" s="174"/>
      <c r="L1470" s="172"/>
      <c r="M1470" s="181"/>
      <c r="N1470" s="174"/>
      <c r="O1470" s="172"/>
      <c r="P1470" s="181"/>
      <c r="Q1470" s="642"/>
      <c r="R1470" s="643"/>
      <c r="S1470" s="644"/>
      <c r="T1470" s="174"/>
      <c r="U1470" s="172"/>
      <c r="V1470" s="181"/>
      <c r="W1470" s="174"/>
      <c r="X1470" s="172"/>
      <c r="Y1470" s="181"/>
      <c r="Z1470" s="174"/>
      <c r="AA1470" s="172"/>
      <c r="AB1470" s="178"/>
    </row>
    <row r="1471" spans="1:28" ht="15" customHeight="1" x14ac:dyDescent="0.2">
      <c r="A1471" s="172"/>
      <c r="B1471" s="172"/>
      <c r="C1471" s="172"/>
      <c r="D1471" s="172"/>
      <c r="E1471" s="172"/>
      <c r="F1471" s="181"/>
      <c r="G1471" s="172"/>
      <c r="H1471" s="172"/>
      <c r="I1471" s="174"/>
      <c r="J1471" s="174"/>
      <c r="K1471" s="174"/>
      <c r="L1471" s="172"/>
      <c r="M1471" s="181"/>
      <c r="N1471" s="174"/>
      <c r="O1471" s="172"/>
      <c r="P1471" s="181"/>
      <c r="Q1471" s="642"/>
      <c r="R1471" s="643"/>
      <c r="S1471" s="644"/>
      <c r="T1471" s="174"/>
      <c r="U1471" s="172"/>
      <c r="V1471" s="181"/>
      <c r="W1471" s="174"/>
      <c r="X1471" s="172"/>
      <c r="Y1471" s="181"/>
      <c r="Z1471" s="174"/>
      <c r="AA1471" s="172"/>
      <c r="AB1471" s="178"/>
    </row>
    <row r="1472" spans="1:28" ht="15" customHeight="1" x14ac:dyDescent="0.2">
      <c r="A1472" s="172"/>
      <c r="B1472" s="172"/>
      <c r="C1472" s="172"/>
      <c r="D1472" s="172"/>
      <c r="E1472" s="172"/>
      <c r="F1472" s="181"/>
      <c r="G1472" s="172"/>
      <c r="H1472" s="172"/>
      <c r="I1472" s="174"/>
      <c r="J1472" s="174"/>
      <c r="K1472" s="174"/>
      <c r="L1472" s="172"/>
      <c r="M1472" s="181"/>
      <c r="N1472" s="174"/>
      <c r="O1472" s="172"/>
      <c r="P1472" s="181"/>
      <c r="Q1472" s="642"/>
      <c r="R1472" s="643"/>
      <c r="S1472" s="644"/>
      <c r="T1472" s="174"/>
      <c r="U1472" s="172"/>
      <c r="V1472" s="181"/>
      <c r="W1472" s="174"/>
      <c r="X1472" s="172"/>
      <c r="Y1472" s="181"/>
      <c r="Z1472" s="174"/>
      <c r="AA1472" s="172"/>
      <c r="AB1472" s="178"/>
    </row>
    <row r="1473" spans="1:28" ht="15" customHeight="1" x14ac:dyDescent="0.2">
      <c r="A1473" s="172"/>
      <c r="B1473" s="172"/>
      <c r="C1473" s="172"/>
      <c r="D1473" s="172"/>
      <c r="E1473" s="172"/>
      <c r="F1473" s="181"/>
      <c r="G1473" s="172"/>
      <c r="H1473" s="172"/>
      <c r="I1473" s="174"/>
      <c r="J1473" s="174"/>
      <c r="K1473" s="174"/>
      <c r="L1473" s="172"/>
      <c r="M1473" s="181"/>
      <c r="N1473" s="174"/>
      <c r="O1473" s="172"/>
      <c r="P1473" s="181"/>
      <c r="Q1473" s="642"/>
      <c r="R1473" s="643"/>
      <c r="S1473" s="644"/>
      <c r="T1473" s="174"/>
      <c r="U1473" s="172"/>
      <c r="V1473" s="181"/>
      <c r="W1473" s="174"/>
      <c r="X1473" s="172"/>
      <c r="Y1473" s="181"/>
      <c r="Z1473" s="174"/>
      <c r="AA1473" s="172"/>
      <c r="AB1473" s="178"/>
    </row>
    <row r="1474" spans="1:28" ht="15" customHeight="1" x14ac:dyDescent="0.2">
      <c r="A1474" s="172"/>
      <c r="B1474" s="172"/>
      <c r="C1474" s="172"/>
      <c r="D1474" s="172"/>
      <c r="E1474" s="172"/>
      <c r="F1474" s="181"/>
      <c r="G1474" s="172"/>
      <c r="H1474" s="172"/>
      <c r="I1474" s="174"/>
      <c r="J1474" s="174"/>
      <c r="K1474" s="174"/>
      <c r="L1474" s="172"/>
      <c r="M1474" s="181"/>
      <c r="N1474" s="174"/>
      <c r="O1474" s="172"/>
      <c r="P1474" s="181"/>
      <c r="Q1474" s="642"/>
      <c r="R1474" s="643"/>
      <c r="S1474" s="644"/>
      <c r="T1474" s="174"/>
      <c r="U1474" s="172"/>
      <c r="V1474" s="181"/>
      <c r="W1474" s="174"/>
      <c r="X1474" s="172"/>
      <c r="Y1474" s="181"/>
      <c r="Z1474" s="174"/>
      <c r="AA1474" s="172"/>
      <c r="AB1474" s="178"/>
    </row>
    <row r="1475" spans="1:28" ht="15" customHeight="1" x14ac:dyDescent="0.2">
      <c r="A1475" s="172"/>
      <c r="B1475" s="172"/>
      <c r="C1475" s="172"/>
      <c r="D1475" s="172"/>
      <c r="E1475" s="172"/>
      <c r="F1475" s="181"/>
      <c r="G1475" s="172"/>
      <c r="H1475" s="172"/>
      <c r="I1475" s="174"/>
      <c r="J1475" s="174"/>
      <c r="K1475" s="174"/>
      <c r="L1475" s="172"/>
      <c r="M1475" s="181"/>
      <c r="N1475" s="174"/>
      <c r="O1475" s="172"/>
      <c r="P1475" s="181"/>
      <c r="Q1475" s="642"/>
      <c r="R1475" s="643"/>
      <c r="S1475" s="644"/>
      <c r="T1475" s="174"/>
      <c r="U1475" s="172"/>
      <c r="V1475" s="181"/>
      <c r="W1475" s="174"/>
      <c r="X1475" s="172"/>
      <c r="Y1475" s="181"/>
      <c r="Z1475" s="174"/>
      <c r="AA1475" s="172"/>
      <c r="AB1475" s="178"/>
    </row>
    <row r="1476" spans="1:28" ht="15" customHeight="1" x14ac:dyDescent="0.2">
      <c r="A1476" s="172"/>
      <c r="B1476" s="172"/>
      <c r="C1476" s="172"/>
      <c r="D1476" s="172"/>
      <c r="E1476" s="172"/>
      <c r="F1476" s="181"/>
      <c r="G1476" s="172"/>
      <c r="H1476" s="172"/>
      <c r="I1476" s="174"/>
      <c r="J1476" s="174"/>
      <c r="K1476" s="174"/>
      <c r="L1476" s="172"/>
      <c r="M1476" s="181"/>
      <c r="N1476" s="174"/>
      <c r="O1476" s="172"/>
      <c r="P1476" s="181"/>
      <c r="Q1476" s="642"/>
      <c r="R1476" s="643"/>
      <c r="S1476" s="644"/>
      <c r="T1476" s="174"/>
      <c r="U1476" s="172"/>
      <c r="V1476" s="181"/>
      <c r="W1476" s="174"/>
      <c r="X1476" s="172"/>
      <c r="Y1476" s="181"/>
      <c r="Z1476" s="174"/>
      <c r="AA1476" s="172"/>
      <c r="AB1476" s="178"/>
    </row>
    <row r="1477" spans="1:28" ht="15" customHeight="1" x14ac:dyDescent="0.2">
      <c r="A1477" s="172"/>
      <c r="B1477" s="172"/>
      <c r="C1477" s="172"/>
      <c r="D1477" s="172"/>
      <c r="E1477" s="172"/>
      <c r="F1477" s="181"/>
      <c r="G1477" s="172"/>
      <c r="H1477" s="172"/>
      <c r="I1477" s="174"/>
      <c r="J1477" s="174"/>
      <c r="K1477" s="174"/>
      <c r="L1477" s="172"/>
      <c r="M1477" s="181"/>
      <c r="N1477" s="174"/>
      <c r="O1477" s="172"/>
      <c r="P1477" s="181"/>
      <c r="Q1477" s="642"/>
      <c r="R1477" s="643"/>
      <c r="S1477" s="644"/>
      <c r="T1477" s="174"/>
      <c r="U1477" s="172"/>
      <c r="V1477" s="181"/>
      <c r="W1477" s="174"/>
      <c r="X1477" s="172"/>
      <c r="Y1477" s="181"/>
      <c r="Z1477" s="174"/>
      <c r="AA1477" s="172"/>
      <c r="AB1477" s="178"/>
    </row>
    <row r="1478" spans="1:28" ht="15" customHeight="1" x14ac:dyDescent="0.2">
      <c r="A1478" s="172"/>
      <c r="B1478" s="172"/>
      <c r="C1478" s="172"/>
      <c r="D1478" s="172"/>
      <c r="E1478" s="172"/>
      <c r="F1478" s="181"/>
      <c r="G1478" s="172"/>
      <c r="H1478" s="172"/>
      <c r="I1478" s="174"/>
      <c r="J1478" s="174"/>
      <c r="K1478" s="174"/>
      <c r="L1478" s="172"/>
      <c r="M1478" s="181"/>
      <c r="N1478" s="174"/>
      <c r="O1478" s="172"/>
      <c r="P1478" s="181"/>
      <c r="Q1478" s="642"/>
      <c r="R1478" s="643"/>
      <c r="S1478" s="644"/>
      <c r="T1478" s="174"/>
      <c r="U1478" s="172"/>
      <c r="V1478" s="181"/>
      <c r="W1478" s="174"/>
      <c r="X1478" s="172"/>
      <c r="Y1478" s="181"/>
      <c r="Z1478" s="174"/>
      <c r="AA1478" s="172"/>
      <c r="AB1478" s="178"/>
    </row>
    <row r="1479" spans="1:28" ht="15" customHeight="1" x14ac:dyDescent="0.2">
      <c r="A1479" s="172"/>
      <c r="B1479" s="172"/>
      <c r="C1479" s="172"/>
      <c r="D1479" s="172"/>
      <c r="E1479" s="172"/>
      <c r="F1479" s="181"/>
      <c r="G1479" s="172"/>
      <c r="H1479" s="172"/>
      <c r="I1479" s="174"/>
      <c r="J1479" s="174"/>
      <c r="K1479" s="174"/>
      <c r="L1479" s="172"/>
      <c r="M1479" s="181"/>
      <c r="N1479" s="174"/>
      <c r="O1479" s="172"/>
      <c r="P1479" s="181"/>
      <c r="Q1479" s="642"/>
      <c r="R1479" s="643"/>
      <c r="S1479" s="644"/>
      <c r="T1479" s="174"/>
      <c r="U1479" s="172"/>
      <c r="V1479" s="181"/>
      <c r="W1479" s="174"/>
      <c r="X1479" s="172"/>
      <c r="Y1479" s="181"/>
      <c r="Z1479" s="174"/>
      <c r="AA1479" s="172"/>
      <c r="AB1479" s="178"/>
    </row>
    <row r="1480" spans="1:28" ht="15" customHeight="1" x14ac:dyDescent="0.2">
      <c r="A1480" s="172"/>
      <c r="B1480" s="172"/>
      <c r="C1480" s="172"/>
      <c r="D1480" s="172"/>
      <c r="E1480" s="172"/>
      <c r="F1480" s="181"/>
      <c r="G1480" s="172"/>
      <c r="H1480" s="172"/>
      <c r="I1480" s="174"/>
      <c r="J1480" s="174"/>
      <c r="K1480" s="174"/>
      <c r="L1480" s="172"/>
      <c r="M1480" s="181"/>
      <c r="N1480" s="174"/>
      <c r="O1480" s="172"/>
      <c r="P1480" s="181"/>
      <c r="Q1480" s="642"/>
      <c r="R1480" s="643"/>
      <c r="S1480" s="644"/>
      <c r="T1480" s="174"/>
      <c r="U1480" s="172"/>
      <c r="V1480" s="181"/>
      <c r="W1480" s="174"/>
      <c r="X1480" s="172"/>
      <c r="Y1480" s="181"/>
      <c r="Z1480" s="174"/>
      <c r="AA1480" s="172"/>
      <c r="AB1480" s="178"/>
    </row>
    <row r="1481" spans="1:28" ht="15" customHeight="1" x14ac:dyDescent="0.2">
      <c r="A1481" s="172"/>
      <c r="B1481" s="172"/>
      <c r="C1481" s="172"/>
      <c r="D1481" s="172"/>
      <c r="E1481" s="172"/>
      <c r="F1481" s="181"/>
      <c r="G1481" s="172"/>
      <c r="H1481" s="172"/>
      <c r="I1481" s="174"/>
      <c r="J1481" s="174"/>
      <c r="K1481" s="174"/>
      <c r="L1481" s="172"/>
      <c r="M1481" s="181"/>
      <c r="N1481" s="174"/>
      <c r="O1481" s="172"/>
      <c r="P1481" s="181"/>
      <c r="Q1481" s="642"/>
      <c r="R1481" s="643"/>
      <c r="S1481" s="644"/>
      <c r="T1481" s="174"/>
      <c r="U1481" s="172"/>
      <c r="V1481" s="181"/>
      <c r="W1481" s="174"/>
      <c r="X1481" s="172"/>
      <c r="Y1481" s="181"/>
      <c r="Z1481" s="174"/>
      <c r="AA1481" s="172"/>
      <c r="AB1481" s="178"/>
    </row>
    <row r="1482" spans="1:28" ht="15" customHeight="1" x14ac:dyDescent="0.2">
      <c r="A1482" s="172"/>
      <c r="B1482" s="172"/>
      <c r="C1482" s="172"/>
      <c r="D1482" s="172"/>
      <c r="E1482" s="172"/>
      <c r="F1482" s="181"/>
      <c r="G1482" s="172"/>
      <c r="H1482" s="172"/>
      <c r="I1482" s="174"/>
      <c r="J1482" s="174"/>
      <c r="K1482" s="174"/>
      <c r="L1482" s="172"/>
      <c r="M1482" s="181"/>
      <c r="N1482" s="174"/>
      <c r="O1482" s="172"/>
      <c r="P1482" s="181"/>
      <c r="Q1482" s="642"/>
      <c r="R1482" s="643"/>
      <c r="S1482" s="644"/>
      <c r="T1482" s="174"/>
      <c r="U1482" s="172"/>
      <c r="V1482" s="181"/>
      <c r="W1482" s="174"/>
      <c r="X1482" s="172"/>
      <c r="Y1482" s="181"/>
      <c r="Z1482" s="174"/>
      <c r="AA1482" s="172"/>
      <c r="AB1482" s="178"/>
    </row>
    <row r="1483" spans="1:28" ht="15" customHeight="1" x14ac:dyDescent="0.2">
      <c r="A1483" s="172"/>
      <c r="B1483" s="172"/>
      <c r="C1483" s="172"/>
      <c r="D1483" s="172"/>
      <c r="E1483" s="172"/>
      <c r="F1483" s="181"/>
      <c r="G1483" s="172"/>
      <c r="H1483" s="172"/>
      <c r="I1483" s="174"/>
      <c r="J1483" s="174"/>
      <c r="K1483" s="174"/>
      <c r="L1483" s="172"/>
      <c r="M1483" s="181"/>
      <c r="N1483" s="174"/>
      <c r="O1483" s="172"/>
      <c r="P1483" s="181"/>
      <c r="Q1483" s="642"/>
      <c r="R1483" s="643"/>
      <c r="S1483" s="644"/>
      <c r="T1483" s="174"/>
      <c r="U1483" s="172"/>
      <c r="V1483" s="181"/>
      <c r="W1483" s="174"/>
      <c r="X1483" s="172"/>
      <c r="Y1483" s="181"/>
      <c r="Z1483" s="174"/>
      <c r="AA1483" s="172"/>
      <c r="AB1483" s="178"/>
    </row>
    <row r="1484" spans="1:28" ht="15" customHeight="1" x14ac:dyDescent="0.2">
      <c r="A1484" s="172"/>
      <c r="B1484" s="172"/>
      <c r="C1484" s="172"/>
      <c r="D1484" s="172"/>
      <c r="E1484" s="172"/>
      <c r="F1484" s="181"/>
      <c r="G1484" s="172"/>
      <c r="H1484" s="172"/>
      <c r="I1484" s="174"/>
      <c r="J1484" s="174"/>
      <c r="K1484" s="174"/>
      <c r="L1484" s="172"/>
      <c r="M1484" s="181"/>
      <c r="N1484" s="174"/>
      <c r="O1484" s="172"/>
      <c r="P1484" s="181"/>
      <c r="Q1484" s="642"/>
      <c r="R1484" s="643"/>
      <c r="S1484" s="644"/>
      <c r="T1484" s="174"/>
      <c r="U1484" s="172"/>
      <c r="V1484" s="181"/>
      <c r="W1484" s="174"/>
      <c r="X1484" s="172"/>
      <c r="Y1484" s="181"/>
      <c r="Z1484" s="174"/>
      <c r="AA1484" s="172"/>
      <c r="AB1484" s="178"/>
    </row>
    <row r="1485" spans="1:28" ht="15" customHeight="1" x14ac:dyDescent="0.2">
      <c r="A1485" s="172"/>
      <c r="B1485" s="172"/>
      <c r="C1485" s="172"/>
      <c r="D1485" s="172"/>
      <c r="E1485" s="172"/>
      <c r="F1485" s="181"/>
      <c r="G1485" s="172"/>
      <c r="H1485" s="172"/>
      <c r="I1485" s="174"/>
      <c r="J1485" s="174"/>
      <c r="K1485" s="174"/>
      <c r="L1485" s="172"/>
      <c r="M1485" s="181"/>
      <c r="N1485" s="174"/>
      <c r="O1485" s="172"/>
      <c r="P1485" s="181"/>
      <c r="Q1485" s="642"/>
      <c r="R1485" s="643"/>
      <c r="S1485" s="644"/>
      <c r="T1485" s="174"/>
      <c r="U1485" s="172"/>
      <c r="V1485" s="181"/>
      <c r="W1485" s="174"/>
      <c r="X1485" s="172"/>
      <c r="Y1485" s="181"/>
      <c r="Z1485" s="174"/>
      <c r="AA1485" s="172"/>
      <c r="AB1485" s="178"/>
    </row>
    <row r="1486" spans="1:28" ht="15" customHeight="1" x14ac:dyDescent="0.2">
      <c r="A1486" s="172"/>
      <c r="B1486" s="172"/>
      <c r="C1486" s="172"/>
      <c r="D1486" s="172"/>
      <c r="E1486" s="172"/>
      <c r="F1486" s="181"/>
      <c r="G1486" s="172"/>
      <c r="H1486" s="172"/>
      <c r="I1486" s="174"/>
      <c r="J1486" s="174"/>
      <c r="K1486" s="174"/>
      <c r="L1486" s="172"/>
      <c r="M1486" s="181"/>
      <c r="N1486" s="174"/>
      <c r="O1486" s="172"/>
      <c r="P1486" s="181"/>
      <c r="Q1486" s="642"/>
      <c r="R1486" s="643"/>
      <c r="S1486" s="644"/>
      <c r="T1486" s="174"/>
      <c r="U1486" s="172"/>
      <c r="V1486" s="181"/>
      <c r="W1486" s="174"/>
      <c r="X1486" s="172"/>
      <c r="Y1486" s="181"/>
      <c r="Z1486" s="174"/>
      <c r="AA1486" s="172"/>
      <c r="AB1486" s="178"/>
    </row>
    <row r="1487" spans="1:28" ht="15" customHeight="1" x14ac:dyDescent="0.2">
      <c r="A1487" s="172"/>
      <c r="B1487" s="172"/>
      <c r="C1487" s="172"/>
      <c r="D1487" s="172"/>
      <c r="E1487" s="172"/>
      <c r="F1487" s="181"/>
      <c r="G1487" s="172"/>
      <c r="H1487" s="172"/>
      <c r="I1487" s="174"/>
      <c r="J1487" s="174"/>
      <c r="K1487" s="174"/>
      <c r="L1487" s="172"/>
      <c r="M1487" s="181"/>
      <c r="N1487" s="174"/>
      <c r="O1487" s="172"/>
      <c r="P1487" s="181"/>
      <c r="Q1487" s="642"/>
      <c r="R1487" s="643"/>
      <c r="S1487" s="644"/>
      <c r="T1487" s="174"/>
      <c r="U1487" s="172"/>
      <c r="V1487" s="181"/>
      <c r="W1487" s="174"/>
      <c r="X1487" s="172"/>
      <c r="Y1487" s="181"/>
      <c r="Z1487" s="174"/>
      <c r="AA1487" s="172"/>
      <c r="AB1487" s="178"/>
    </row>
    <row r="1488" spans="1:28" ht="15" customHeight="1" x14ac:dyDescent="0.2">
      <c r="A1488" s="172"/>
      <c r="B1488" s="172"/>
      <c r="C1488" s="172"/>
      <c r="D1488" s="172"/>
      <c r="E1488" s="172"/>
      <c r="F1488" s="181"/>
      <c r="G1488" s="172"/>
      <c r="H1488" s="172"/>
      <c r="I1488" s="174"/>
      <c r="J1488" s="174"/>
      <c r="K1488" s="174"/>
      <c r="L1488" s="172"/>
      <c r="M1488" s="181"/>
      <c r="N1488" s="174"/>
      <c r="O1488" s="172"/>
      <c r="P1488" s="181"/>
      <c r="Q1488" s="642"/>
      <c r="R1488" s="643"/>
      <c r="S1488" s="644"/>
      <c r="T1488" s="174"/>
      <c r="U1488" s="172"/>
      <c r="V1488" s="181"/>
      <c r="W1488" s="174"/>
      <c r="X1488" s="172"/>
      <c r="Y1488" s="181"/>
      <c r="Z1488" s="174"/>
      <c r="AA1488" s="172"/>
      <c r="AB1488" s="178"/>
    </row>
    <row r="1489" spans="1:28" ht="15" customHeight="1" x14ac:dyDescent="0.2">
      <c r="A1489" s="172"/>
      <c r="B1489" s="172"/>
      <c r="C1489" s="172"/>
      <c r="D1489" s="172"/>
      <c r="E1489" s="172"/>
      <c r="F1489" s="181"/>
      <c r="G1489" s="172"/>
      <c r="H1489" s="172"/>
      <c r="I1489" s="174"/>
      <c r="J1489" s="174"/>
      <c r="K1489" s="174"/>
      <c r="L1489" s="172"/>
      <c r="M1489" s="181"/>
      <c r="N1489" s="174"/>
      <c r="O1489" s="172"/>
      <c r="P1489" s="181"/>
      <c r="Q1489" s="642"/>
      <c r="R1489" s="643"/>
      <c r="S1489" s="644"/>
      <c r="T1489" s="174"/>
      <c r="U1489" s="172"/>
      <c r="V1489" s="181"/>
      <c r="W1489" s="174"/>
      <c r="X1489" s="172"/>
      <c r="Y1489" s="181"/>
      <c r="Z1489" s="174"/>
      <c r="AA1489" s="172"/>
      <c r="AB1489" s="178"/>
    </row>
    <row r="1490" spans="1:28" ht="15" customHeight="1" x14ac:dyDescent="0.2">
      <c r="A1490" s="172"/>
      <c r="B1490" s="172"/>
      <c r="C1490" s="172"/>
      <c r="D1490" s="172"/>
      <c r="E1490" s="172"/>
      <c r="F1490" s="181"/>
      <c r="G1490" s="172"/>
      <c r="H1490" s="172"/>
      <c r="I1490" s="174"/>
      <c r="J1490" s="174"/>
      <c r="K1490" s="174"/>
      <c r="L1490" s="172"/>
      <c r="M1490" s="181"/>
      <c r="N1490" s="174"/>
      <c r="O1490" s="172"/>
      <c r="P1490" s="181"/>
      <c r="Q1490" s="642"/>
      <c r="R1490" s="643"/>
      <c r="S1490" s="644"/>
      <c r="T1490" s="174"/>
      <c r="U1490" s="172"/>
      <c r="V1490" s="181"/>
      <c r="W1490" s="174"/>
      <c r="X1490" s="172"/>
      <c r="Y1490" s="181"/>
      <c r="Z1490" s="174"/>
      <c r="AA1490" s="172"/>
      <c r="AB1490" s="178"/>
    </row>
    <row r="1491" spans="1:28" ht="15" customHeight="1" x14ac:dyDescent="0.2">
      <c r="A1491" s="172"/>
      <c r="B1491" s="172"/>
      <c r="C1491" s="172"/>
      <c r="D1491" s="172"/>
      <c r="E1491" s="172"/>
      <c r="F1491" s="181"/>
      <c r="G1491" s="172"/>
      <c r="H1491" s="172"/>
      <c r="I1491" s="174"/>
      <c r="J1491" s="174"/>
      <c r="K1491" s="174"/>
      <c r="L1491" s="172"/>
      <c r="M1491" s="181"/>
      <c r="N1491" s="174"/>
      <c r="O1491" s="172"/>
      <c r="P1491" s="181"/>
      <c r="Q1491" s="642"/>
      <c r="R1491" s="643"/>
      <c r="S1491" s="644"/>
      <c r="T1491" s="174"/>
      <c r="U1491" s="172"/>
      <c r="V1491" s="181"/>
      <c r="W1491" s="174"/>
      <c r="X1491" s="172"/>
      <c r="Y1491" s="181"/>
      <c r="Z1491" s="174"/>
      <c r="AA1491" s="172"/>
      <c r="AB1491" s="178"/>
    </row>
    <row r="1492" spans="1:28" ht="15" customHeight="1" x14ac:dyDescent="0.2">
      <c r="A1492" s="172"/>
      <c r="B1492" s="172"/>
      <c r="C1492" s="172"/>
      <c r="D1492" s="172"/>
      <c r="E1492" s="172"/>
      <c r="F1492" s="181"/>
      <c r="G1492" s="172"/>
      <c r="H1492" s="172"/>
      <c r="I1492" s="174"/>
      <c r="J1492" s="174"/>
      <c r="K1492" s="174"/>
      <c r="L1492" s="172"/>
      <c r="M1492" s="181"/>
      <c r="N1492" s="174"/>
      <c r="O1492" s="172"/>
      <c r="P1492" s="181"/>
      <c r="Q1492" s="642"/>
      <c r="R1492" s="643"/>
      <c r="S1492" s="644"/>
      <c r="T1492" s="174"/>
      <c r="U1492" s="172"/>
      <c r="V1492" s="181"/>
      <c r="W1492" s="174"/>
      <c r="X1492" s="172"/>
      <c r="Y1492" s="181"/>
      <c r="Z1492" s="174"/>
      <c r="AA1492" s="172"/>
      <c r="AB1492" s="178"/>
    </row>
    <row r="1493" spans="1:28" ht="15" customHeight="1" x14ac:dyDescent="0.2">
      <c r="A1493" s="172"/>
      <c r="B1493" s="172"/>
      <c r="C1493" s="172"/>
      <c r="D1493" s="172"/>
      <c r="E1493" s="172"/>
      <c r="F1493" s="181"/>
      <c r="G1493" s="172"/>
      <c r="H1493" s="172"/>
      <c r="I1493" s="174"/>
      <c r="J1493" s="174"/>
      <c r="K1493" s="174"/>
      <c r="L1493" s="172"/>
      <c r="M1493" s="181"/>
      <c r="N1493" s="174"/>
      <c r="O1493" s="172"/>
      <c r="P1493" s="181"/>
      <c r="Q1493" s="642"/>
      <c r="R1493" s="643"/>
      <c r="S1493" s="644"/>
      <c r="T1493" s="174"/>
      <c r="U1493" s="172"/>
      <c r="V1493" s="181"/>
      <c r="W1493" s="174"/>
      <c r="X1493" s="172"/>
      <c r="Y1493" s="181"/>
      <c r="Z1493" s="174"/>
      <c r="AA1493" s="172"/>
      <c r="AB1493" s="178"/>
    </row>
    <row r="1494" spans="1:28" ht="15" customHeight="1" x14ac:dyDescent="0.2">
      <c r="A1494" s="172"/>
      <c r="B1494" s="172"/>
      <c r="C1494" s="172"/>
      <c r="D1494" s="172"/>
      <c r="E1494" s="172"/>
      <c r="F1494" s="181"/>
      <c r="G1494" s="172"/>
      <c r="H1494" s="172"/>
      <c r="I1494" s="174"/>
      <c r="J1494" s="174"/>
      <c r="K1494" s="174"/>
      <c r="L1494" s="172"/>
      <c r="M1494" s="181"/>
      <c r="N1494" s="174"/>
      <c r="O1494" s="172"/>
      <c r="P1494" s="181"/>
      <c r="Q1494" s="642"/>
      <c r="R1494" s="643"/>
      <c r="S1494" s="644"/>
      <c r="T1494" s="174"/>
      <c r="U1494" s="172"/>
      <c r="V1494" s="181"/>
      <c r="W1494" s="174"/>
      <c r="X1494" s="172"/>
      <c r="Y1494" s="181"/>
      <c r="Z1494" s="174"/>
      <c r="AA1494" s="172"/>
      <c r="AB1494" s="178"/>
    </row>
    <row r="1495" spans="1:28" ht="15" customHeight="1" x14ac:dyDescent="0.2">
      <c r="A1495" s="172"/>
      <c r="B1495" s="172"/>
      <c r="C1495" s="172"/>
      <c r="D1495" s="172"/>
      <c r="E1495" s="172"/>
      <c r="F1495" s="181"/>
      <c r="G1495" s="172"/>
      <c r="H1495" s="172"/>
      <c r="I1495" s="174"/>
      <c r="J1495" s="174"/>
      <c r="K1495" s="174"/>
      <c r="L1495" s="172"/>
      <c r="M1495" s="181"/>
      <c r="N1495" s="174"/>
      <c r="O1495" s="172"/>
      <c r="P1495" s="181"/>
      <c r="Q1495" s="642"/>
      <c r="R1495" s="643"/>
      <c r="S1495" s="644"/>
      <c r="T1495" s="174"/>
      <c r="U1495" s="172"/>
      <c r="V1495" s="181"/>
      <c r="W1495" s="174"/>
      <c r="X1495" s="172"/>
      <c r="Y1495" s="181"/>
      <c r="Z1495" s="174"/>
      <c r="AA1495" s="172"/>
      <c r="AB1495" s="178"/>
    </row>
    <row r="1496" spans="1:28" ht="15" customHeight="1" x14ac:dyDescent="0.2">
      <c r="A1496" s="172"/>
      <c r="B1496" s="172"/>
      <c r="C1496" s="172"/>
      <c r="D1496" s="172"/>
      <c r="E1496" s="172"/>
      <c r="F1496" s="181"/>
      <c r="G1496" s="172"/>
      <c r="H1496" s="172"/>
      <c r="I1496" s="174"/>
      <c r="J1496" s="174"/>
      <c r="K1496" s="174"/>
      <c r="L1496" s="172"/>
      <c r="M1496" s="181"/>
      <c r="N1496" s="174"/>
      <c r="O1496" s="172"/>
      <c r="P1496" s="181"/>
      <c r="Q1496" s="642"/>
      <c r="R1496" s="643"/>
      <c r="S1496" s="644"/>
      <c r="T1496" s="174"/>
      <c r="U1496" s="172"/>
      <c r="V1496" s="181"/>
      <c r="W1496" s="174"/>
      <c r="X1496" s="172"/>
      <c r="Y1496" s="181"/>
      <c r="Z1496" s="174"/>
      <c r="AA1496" s="172"/>
      <c r="AB1496" s="178"/>
    </row>
    <row r="1497" spans="1:28" ht="15" customHeight="1" x14ac:dyDescent="0.2">
      <c r="A1497" s="172"/>
      <c r="B1497" s="172"/>
      <c r="C1497" s="172"/>
      <c r="D1497" s="172"/>
      <c r="E1497" s="172"/>
      <c r="F1497" s="181"/>
      <c r="G1497" s="172"/>
      <c r="H1497" s="172"/>
      <c r="I1497" s="174"/>
      <c r="J1497" s="174"/>
      <c r="K1497" s="174"/>
      <c r="L1497" s="172"/>
      <c r="M1497" s="181"/>
      <c r="N1497" s="174"/>
      <c r="O1497" s="172"/>
      <c r="P1497" s="181"/>
      <c r="Q1497" s="642"/>
      <c r="R1497" s="643"/>
      <c r="S1497" s="644"/>
      <c r="T1497" s="174"/>
      <c r="U1497" s="172"/>
      <c r="V1497" s="181"/>
      <c r="W1497" s="174"/>
      <c r="X1497" s="172"/>
      <c r="Y1497" s="181"/>
      <c r="Z1497" s="174"/>
      <c r="AA1497" s="172"/>
      <c r="AB1497" s="178"/>
    </row>
    <row r="1498" spans="1:28" ht="15" customHeight="1" x14ac:dyDescent="0.2">
      <c r="A1498" s="172"/>
      <c r="B1498" s="172"/>
      <c r="C1498" s="172"/>
      <c r="D1498" s="172"/>
      <c r="E1498" s="172"/>
      <c r="F1498" s="181"/>
      <c r="G1498" s="172"/>
      <c r="H1498" s="172"/>
      <c r="I1498" s="174"/>
      <c r="J1498" s="174"/>
      <c r="K1498" s="174"/>
      <c r="L1498" s="172"/>
      <c r="M1498" s="181"/>
      <c r="N1498" s="174"/>
      <c r="O1498" s="172"/>
      <c r="P1498" s="181"/>
      <c r="Q1498" s="642"/>
      <c r="R1498" s="643"/>
      <c r="S1498" s="644"/>
      <c r="T1498" s="174"/>
      <c r="U1498" s="172"/>
      <c r="V1498" s="181"/>
      <c r="W1498" s="174"/>
      <c r="X1498" s="172"/>
      <c r="Y1498" s="181"/>
      <c r="Z1498" s="174"/>
      <c r="AA1498" s="172"/>
      <c r="AB1498" s="178"/>
    </row>
    <row r="1499" spans="1:28" ht="15" customHeight="1" x14ac:dyDescent="0.2">
      <c r="A1499" s="172"/>
      <c r="B1499" s="172"/>
      <c r="C1499" s="172"/>
      <c r="D1499" s="172"/>
      <c r="E1499" s="172"/>
      <c r="F1499" s="181"/>
      <c r="G1499" s="172"/>
      <c r="H1499" s="172"/>
      <c r="I1499" s="174"/>
      <c r="J1499" s="174"/>
      <c r="K1499" s="174"/>
      <c r="L1499" s="172"/>
      <c r="M1499" s="181"/>
      <c r="N1499" s="174"/>
      <c r="O1499" s="172"/>
      <c r="P1499" s="181"/>
      <c r="Q1499" s="642"/>
      <c r="R1499" s="643"/>
      <c r="S1499" s="644"/>
      <c r="T1499" s="174"/>
      <c r="U1499" s="172"/>
      <c r="V1499" s="181"/>
      <c r="W1499" s="174"/>
      <c r="X1499" s="172"/>
      <c r="Y1499" s="181"/>
      <c r="Z1499" s="174"/>
      <c r="AA1499" s="172"/>
      <c r="AB1499" s="178"/>
    </row>
    <row r="1500" spans="1:28" ht="15" customHeight="1" x14ac:dyDescent="0.2">
      <c r="A1500" s="172"/>
      <c r="B1500" s="172"/>
      <c r="C1500" s="172"/>
      <c r="D1500" s="172"/>
      <c r="E1500" s="172"/>
      <c r="F1500" s="181"/>
      <c r="G1500" s="172"/>
      <c r="H1500" s="172"/>
      <c r="I1500" s="174"/>
      <c r="J1500" s="174"/>
      <c r="K1500" s="174"/>
      <c r="L1500" s="172"/>
      <c r="M1500" s="181"/>
      <c r="N1500" s="174"/>
      <c r="O1500" s="172"/>
      <c r="P1500" s="181"/>
      <c r="Q1500" s="642"/>
      <c r="R1500" s="643"/>
      <c r="S1500" s="644"/>
      <c r="T1500" s="174"/>
      <c r="U1500" s="172"/>
      <c r="V1500" s="181"/>
      <c r="W1500" s="174"/>
      <c r="X1500" s="172"/>
      <c r="Y1500" s="181"/>
      <c r="Z1500" s="174"/>
      <c r="AA1500" s="172"/>
      <c r="AB1500" s="178"/>
    </row>
    <row r="1501" spans="1:28" ht="15" customHeight="1" x14ac:dyDescent="0.2">
      <c r="A1501" s="172"/>
      <c r="B1501" s="172"/>
      <c r="C1501" s="172"/>
      <c r="D1501" s="172"/>
      <c r="E1501" s="172"/>
      <c r="F1501" s="181"/>
      <c r="G1501" s="172"/>
      <c r="H1501" s="172"/>
      <c r="I1501" s="174"/>
      <c r="J1501" s="174"/>
      <c r="K1501" s="174"/>
      <c r="L1501" s="172"/>
      <c r="M1501" s="181"/>
      <c r="N1501" s="174"/>
      <c r="O1501" s="172"/>
      <c r="P1501" s="181"/>
      <c r="Q1501" s="642"/>
      <c r="R1501" s="643"/>
      <c r="S1501" s="644"/>
      <c r="T1501" s="174"/>
      <c r="U1501" s="172"/>
      <c r="V1501" s="181"/>
      <c r="W1501" s="174"/>
      <c r="X1501" s="172"/>
      <c r="Y1501" s="181"/>
      <c r="Z1501" s="174"/>
      <c r="AA1501" s="172"/>
      <c r="AB1501" s="178"/>
    </row>
    <row r="1502" spans="1:28" ht="15" customHeight="1" x14ac:dyDescent="0.2">
      <c r="A1502" s="172"/>
      <c r="B1502" s="172"/>
      <c r="C1502" s="172"/>
      <c r="D1502" s="172"/>
      <c r="E1502" s="172"/>
      <c r="F1502" s="181"/>
      <c r="G1502" s="172"/>
      <c r="H1502" s="172"/>
      <c r="I1502" s="174"/>
      <c r="J1502" s="174"/>
      <c r="K1502" s="174"/>
      <c r="L1502" s="172"/>
      <c r="M1502" s="181"/>
      <c r="N1502" s="174"/>
      <c r="O1502" s="172"/>
      <c r="P1502" s="181"/>
      <c r="Q1502" s="642"/>
      <c r="R1502" s="643"/>
      <c r="S1502" s="644"/>
      <c r="T1502" s="174"/>
      <c r="U1502" s="172"/>
      <c r="V1502" s="181"/>
      <c r="W1502" s="174"/>
      <c r="X1502" s="172"/>
      <c r="Y1502" s="181"/>
      <c r="Z1502" s="174"/>
      <c r="AA1502" s="172"/>
      <c r="AB1502" s="178"/>
    </row>
    <row r="1503" spans="1:28" ht="15" customHeight="1" x14ac:dyDescent="0.2">
      <c r="A1503" s="172"/>
      <c r="B1503" s="172"/>
      <c r="C1503" s="172"/>
      <c r="D1503" s="172"/>
      <c r="E1503" s="172"/>
      <c r="F1503" s="181"/>
      <c r="G1503" s="172"/>
      <c r="H1503" s="172"/>
      <c r="I1503" s="174"/>
      <c r="J1503" s="174"/>
      <c r="K1503" s="174"/>
      <c r="L1503" s="172"/>
      <c r="M1503" s="181"/>
      <c r="N1503" s="174"/>
      <c r="O1503" s="172"/>
      <c r="P1503" s="181"/>
      <c r="Q1503" s="642"/>
      <c r="R1503" s="643"/>
      <c r="S1503" s="644"/>
      <c r="T1503" s="174"/>
      <c r="U1503" s="172"/>
      <c r="V1503" s="181"/>
      <c r="W1503" s="174"/>
      <c r="X1503" s="172"/>
      <c r="Y1503" s="181"/>
      <c r="Z1503" s="174"/>
      <c r="AA1503" s="172"/>
      <c r="AB1503" s="178"/>
    </row>
    <row r="1504" spans="1:28" ht="15" customHeight="1" x14ac:dyDescent="0.2">
      <c r="A1504" s="172"/>
      <c r="B1504" s="172"/>
      <c r="C1504" s="172"/>
      <c r="D1504" s="172"/>
      <c r="E1504" s="172"/>
      <c r="F1504" s="181"/>
      <c r="G1504" s="172"/>
      <c r="H1504" s="172"/>
      <c r="I1504" s="174"/>
      <c r="J1504" s="174"/>
      <c r="K1504" s="174"/>
      <c r="L1504" s="172"/>
      <c r="M1504" s="181"/>
      <c r="N1504" s="174"/>
      <c r="O1504" s="172"/>
      <c r="P1504" s="181"/>
      <c r="Q1504" s="642"/>
      <c r="R1504" s="643"/>
      <c r="S1504" s="644"/>
      <c r="T1504" s="174"/>
      <c r="U1504" s="172"/>
      <c r="V1504" s="181"/>
      <c r="W1504" s="174"/>
      <c r="X1504" s="172"/>
      <c r="Y1504" s="181"/>
      <c r="Z1504" s="174"/>
      <c r="AA1504" s="172"/>
      <c r="AB1504" s="178"/>
    </row>
    <row r="1505" spans="1:28" ht="15" customHeight="1" x14ac:dyDescent="0.2">
      <c r="A1505" s="172"/>
      <c r="B1505" s="172"/>
      <c r="C1505" s="172"/>
      <c r="D1505" s="172"/>
      <c r="E1505" s="172"/>
      <c r="F1505" s="181"/>
      <c r="G1505" s="172"/>
      <c r="H1505" s="172"/>
      <c r="I1505" s="174"/>
      <c r="J1505" s="174"/>
      <c r="K1505" s="174"/>
      <c r="L1505" s="172"/>
      <c r="M1505" s="181"/>
      <c r="N1505" s="174"/>
      <c r="O1505" s="172"/>
      <c r="P1505" s="181"/>
      <c r="Q1505" s="642"/>
      <c r="R1505" s="643"/>
      <c r="S1505" s="644"/>
      <c r="T1505" s="174"/>
      <c r="U1505" s="172"/>
      <c r="V1505" s="181"/>
      <c r="W1505" s="174"/>
      <c r="X1505" s="172"/>
      <c r="Y1505" s="181"/>
      <c r="Z1505" s="174"/>
      <c r="AA1505" s="172"/>
      <c r="AB1505" s="178"/>
    </row>
    <row r="1506" spans="1:28" ht="15" customHeight="1" x14ac:dyDescent="0.2">
      <c r="A1506" s="172"/>
      <c r="B1506" s="172"/>
      <c r="C1506" s="172"/>
      <c r="D1506" s="172"/>
      <c r="E1506" s="172"/>
      <c r="F1506" s="181"/>
      <c r="G1506" s="172"/>
      <c r="H1506" s="172"/>
      <c r="I1506" s="174"/>
      <c r="J1506" s="174"/>
      <c r="K1506" s="174"/>
      <c r="L1506" s="172"/>
      <c r="M1506" s="181"/>
      <c r="N1506" s="174"/>
      <c r="O1506" s="172"/>
      <c r="P1506" s="181"/>
      <c r="Q1506" s="642"/>
      <c r="R1506" s="643"/>
      <c r="S1506" s="644"/>
      <c r="T1506" s="174"/>
      <c r="U1506" s="172"/>
      <c r="V1506" s="181"/>
      <c r="W1506" s="174"/>
      <c r="X1506" s="172"/>
      <c r="Y1506" s="181"/>
      <c r="Z1506" s="174"/>
      <c r="AA1506" s="172"/>
      <c r="AB1506" s="178"/>
    </row>
    <row r="1507" spans="1:28" ht="15" customHeight="1" x14ac:dyDescent="0.2">
      <c r="A1507" s="172"/>
      <c r="B1507" s="172"/>
      <c r="C1507" s="172"/>
      <c r="D1507" s="172"/>
      <c r="E1507" s="172"/>
      <c r="F1507" s="181"/>
      <c r="G1507" s="172"/>
      <c r="H1507" s="172"/>
      <c r="I1507" s="174"/>
      <c r="J1507" s="174"/>
      <c r="K1507" s="174"/>
      <c r="L1507" s="172"/>
      <c r="M1507" s="181"/>
      <c r="N1507" s="174"/>
      <c r="O1507" s="172"/>
      <c r="P1507" s="181"/>
      <c r="Q1507" s="642"/>
      <c r="R1507" s="643"/>
      <c r="S1507" s="644"/>
      <c r="T1507" s="174"/>
      <c r="U1507" s="172"/>
      <c r="V1507" s="181"/>
      <c r="W1507" s="174"/>
      <c r="X1507" s="172"/>
      <c r="Y1507" s="181"/>
      <c r="Z1507" s="174"/>
      <c r="AA1507" s="172"/>
      <c r="AB1507" s="178"/>
    </row>
    <row r="1508" spans="1:28" ht="15" customHeight="1" x14ac:dyDescent="0.2">
      <c r="A1508" s="172"/>
      <c r="B1508" s="172"/>
      <c r="C1508" s="172"/>
      <c r="D1508" s="172"/>
      <c r="E1508" s="172"/>
      <c r="F1508" s="181"/>
      <c r="G1508" s="172"/>
      <c r="H1508" s="172"/>
      <c r="I1508" s="174"/>
      <c r="J1508" s="174"/>
      <c r="K1508" s="174"/>
      <c r="L1508" s="172"/>
      <c r="M1508" s="181"/>
      <c r="N1508" s="174"/>
      <c r="O1508" s="172"/>
      <c r="P1508" s="181"/>
      <c r="Q1508" s="642"/>
      <c r="R1508" s="643"/>
      <c r="S1508" s="644"/>
      <c r="T1508" s="174"/>
      <c r="U1508" s="172"/>
      <c r="V1508" s="181"/>
      <c r="W1508" s="174"/>
      <c r="X1508" s="172"/>
      <c r="Y1508" s="181"/>
      <c r="Z1508" s="174"/>
      <c r="AA1508" s="172"/>
      <c r="AB1508" s="178"/>
    </row>
    <row r="1509" spans="1:28" ht="15" customHeight="1" x14ac:dyDescent="0.2">
      <c r="A1509" s="172"/>
      <c r="B1509" s="172"/>
      <c r="C1509" s="172"/>
      <c r="D1509" s="172"/>
      <c r="E1509" s="172"/>
      <c r="F1509" s="181"/>
      <c r="G1509" s="172"/>
      <c r="H1509" s="172"/>
      <c r="I1509" s="174"/>
      <c r="J1509" s="174"/>
      <c r="K1509" s="174"/>
      <c r="L1509" s="172"/>
      <c r="M1509" s="181"/>
      <c r="N1509" s="174"/>
      <c r="O1509" s="172"/>
      <c r="P1509" s="181"/>
      <c r="Q1509" s="642"/>
      <c r="R1509" s="643"/>
      <c r="S1509" s="644"/>
      <c r="T1509" s="174"/>
      <c r="U1509" s="172"/>
      <c r="V1509" s="181"/>
      <c r="W1509" s="174"/>
      <c r="X1509" s="172"/>
      <c r="Y1509" s="181"/>
      <c r="Z1509" s="174"/>
      <c r="AA1509" s="172"/>
      <c r="AB1509" s="178"/>
    </row>
    <row r="1510" spans="1:28" ht="15" customHeight="1" x14ac:dyDescent="0.2">
      <c r="A1510" s="172"/>
      <c r="B1510" s="172"/>
      <c r="C1510" s="172"/>
      <c r="D1510" s="172"/>
      <c r="E1510" s="172"/>
      <c r="F1510" s="181"/>
      <c r="G1510" s="172"/>
      <c r="H1510" s="172"/>
      <c r="I1510" s="174"/>
      <c r="J1510" s="174"/>
      <c r="K1510" s="174"/>
      <c r="L1510" s="172"/>
      <c r="M1510" s="181"/>
      <c r="N1510" s="174"/>
      <c r="O1510" s="172"/>
      <c r="P1510" s="181"/>
      <c r="Q1510" s="642"/>
      <c r="R1510" s="643"/>
      <c r="S1510" s="644"/>
      <c r="T1510" s="174"/>
      <c r="U1510" s="172"/>
      <c r="V1510" s="181"/>
      <c r="W1510" s="174"/>
      <c r="X1510" s="172"/>
      <c r="Y1510" s="181"/>
      <c r="Z1510" s="174"/>
      <c r="AA1510" s="172"/>
      <c r="AB1510" s="178"/>
    </row>
    <row r="1511" spans="1:28" ht="15" customHeight="1" x14ac:dyDescent="0.2">
      <c r="A1511" s="172"/>
      <c r="B1511" s="172"/>
      <c r="C1511" s="172"/>
      <c r="D1511" s="172"/>
      <c r="E1511" s="172"/>
      <c r="F1511" s="181"/>
      <c r="G1511" s="172"/>
      <c r="H1511" s="172"/>
      <c r="I1511" s="174"/>
      <c r="J1511" s="174"/>
      <c r="K1511" s="174"/>
      <c r="L1511" s="172"/>
      <c r="M1511" s="181"/>
      <c r="N1511" s="174"/>
      <c r="O1511" s="172"/>
      <c r="P1511" s="181"/>
      <c r="Q1511" s="642"/>
      <c r="R1511" s="643"/>
      <c r="S1511" s="644"/>
      <c r="T1511" s="174"/>
      <c r="U1511" s="172"/>
      <c r="V1511" s="181"/>
      <c r="W1511" s="174"/>
      <c r="X1511" s="172"/>
      <c r="Y1511" s="181"/>
      <c r="Z1511" s="174"/>
      <c r="AA1511" s="172"/>
      <c r="AB1511" s="178"/>
    </row>
    <row r="1512" spans="1:28" ht="15" customHeight="1" x14ac:dyDescent="0.2">
      <c r="A1512" s="172"/>
      <c r="B1512" s="172"/>
      <c r="C1512" s="172"/>
      <c r="D1512" s="172"/>
      <c r="E1512" s="172"/>
      <c r="F1512" s="181"/>
      <c r="G1512" s="172"/>
      <c r="H1512" s="172"/>
      <c r="I1512" s="174"/>
      <c r="J1512" s="174"/>
      <c r="K1512" s="174"/>
      <c r="L1512" s="172"/>
      <c r="M1512" s="181"/>
      <c r="N1512" s="174"/>
      <c r="O1512" s="172"/>
      <c r="P1512" s="181"/>
      <c r="Q1512" s="642"/>
      <c r="R1512" s="643"/>
      <c r="S1512" s="644"/>
      <c r="T1512" s="174"/>
      <c r="U1512" s="172"/>
      <c r="V1512" s="181"/>
      <c r="W1512" s="174"/>
      <c r="X1512" s="172"/>
      <c r="Y1512" s="181"/>
      <c r="Z1512" s="174"/>
      <c r="AA1512" s="172"/>
      <c r="AB1512" s="178"/>
    </row>
    <row r="1513" spans="1:28" ht="15" customHeight="1" x14ac:dyDescent="0.2">
      <c r="A1513" s="172"/>
      <c r="B1513" s="172"/>
      <c r="C1513" s="172"/>
      <c r="D1513" s="172"/>
      <c r="E1513" s="172"/>
      <c r="F1513" s="181"/>
      <c r="G1513" s="172"/>
      <c r="H1513" s="172"/>
      <c r="I1513" s="174"/>
      <c r="J1513" s="174"/>
      <c r="K1513" s="174"/>
      <c r="L1513" s="172"/>
      <c r="M1513" s="181"/>
      <c r="N1513" s="174"/>
      <c r="O1513" s="172"/>
      <c r="P1513" s="181"/>
      <c r="Q1513" s="642"/>
      <c r="R1513" s="643"/>
      <c r="S1513" s="644"/>
      <c r="T1513" s="174"/>
      <c r="U1513" s="172"/>
      <c r="V1513" s="181"/>
      <c r="W1513" s="174"/>
      <c r="X1513" s="172"/>
      <c r="Y1513" s="181"/>
      <c r="Z1513" s="174"/>
      <c r="AA1513" s="172"/>
      <c r="AB1513" s="178"/>
    </row>
    <row r="1514" spans="1:28" ht="15" customHeight="1" x14ac:dyDescent="0.2">
      <c r="A1514" s="172"/>
      <c r="B1514" s="172"/>
      <c r="C1514" s="172"/>
      <c r="D1514" s="172"/>
      <c r="E1514" s="172"/>
      <c r="F1514" s="181"/>
      <c r="G1514" s="172"/>
      <c r="H1514" s="172"/>
      <c r="I1514" s="174"/>
      <c r="J1514" s="174"/>
      <c r="K1514" s="174"/>
      <c r="L1514" s="172"/>
      <c r="M1514" s="181"/>
      <c r="N1514" s="174"/>
      <c r="O1514" s="172"/>
      <c r="P1514" s="181"/>
      <c r="Q1514" s="642"/>
      <c r="R1514" s="643"/>
      <c r="S1514" s="644"/>
      <c r="T1514" s="174"/>
      <c r="U1514" s="172"/>
      <c r="V1514" s="181"/>
      <c r="W1514" s="174"/>
      <c r="X1514" s="172"/>
      <c r="Y1514" s="181"/>
      <c r="Z1514" s="174"/>
      <c r="AA1514" s="172"/>
      <c r="AB1514" s="178"/>
    </row>
    <row r="1515" spans="1:28" ht="15" customHeight="1" x14ac:dyDescent="0.2">
      <c r="A1515" s="172"/>
      <c r="B1515" s="172"/>
      <c r="C1515" s="172"/>
      <c r="D1515" s="172"/>
      <c r="E1515" s="172"/>
      <c r="F1515" s="181"/>
      <c r="G1515" s="172"/>
      <c r="H1515" s="172"/>
      <c r="I1515" s="174"/>
      <c r="J1515" s="174"/>
      <c r="K1515" s="174"/>
      <c r="L1515" s="172"/>
      <c r="M1515" s="181"/>
      <c r="N1515" s="174"/>
      <c r="O1515" s="172"/>
      <c r="P1515" s="181"/>
      <c r="Q1515" s="642"/>
      <c r="R1515" s="643"/>
      <c r="S1515" s="644"/>
      <c r="T1515" s="174"/>
      <c r="U1515" s="172"/>
      <c r="V1515" s="181"/>
      <c r="W1515" s="174"/>
      <c r="X1515" s="172"/>
      <c r="Y1515" s="181"/>
      <c r="Z1515" s="174"/>
      <c r="AA1515" s="172"/>
      <c r="AB1515" s="178"/>
    </row>
    <row r="1516" spans="1:28" ht="15" customHeight="1" x14ac:dyDescent="0.2">
      <c r="A1516" s="172"/>
      <c r="B1516" s="172"/>
      <c r="C1516" s="172"/>
      <c r="D1516" s="172"/>
      <c r="E1516" s="172"/>
      <c r="F1516" s="181"/>
      <c r="G1516" s="172"/>
      <c r="H1516" s="172"/>
      <c r="I1516" s="174"/>
      <c r="J1516" s="174"/>
      <c r="K1516" s="174"/>
      <c r="L1516" s="172"/>
      <c r="M1516" s="181"/>
      <c r="N1516" s="174"/>
      <c r="O1516" s="172"/>
      <c r="P1516" s="181"/>
      <c r="Q1516" s="642"/>
      <c r="R1516" s="643"/>
      <c r="S1516" s="644"/>
      <c r="T1516" s="174"/>
      <c r="U1516" s="172"/>
      <c r="V1516" s="181"/>
      <c r="W1516" s="174"/>
      <c r="X1516" s="172"/>
      <c r="Y1516" s="181"/>
      <c r="Z1516" s="174"/>
      <c r="AA1516" s="172"/>
      <c r="AB1516" s="178"/>
    </row>
    <row r="1517" spans="1:28" ht="15" customHeight="1" x14ac:dyDescent="0.2">
      <c r="A1517" s="172"/>
      <c r="B1517" s="172"/>
      <c r="C1517" s="172"/>
      <c r="D1517" s="172"/>
      <c r="E1517" s="172"/>
      <c r="F1517" s="181"/>
      <c r="G1517" s="172"/>
      <c r="H1517" s="172"/>
      <c r="I1517" s="174"/>
      <c r="J1517" s="174"/>
      <c r="K1517" s="174"/>
      <c r="L1517" s="172"/>
      <c r="M1517" s="181"/>
      <c r="N1517" s="174"/>
      <c r="O1517" s="172"/>
      <c r="P1517" s="181"/>
      <c r="Q1517" s="642"/>
      <c r="R1517" s="643"/>
      <c r="S1517" s="644"/>
      <c r="T1517" s="174"/>
      <c r="U1517" s="172"/>
      <c r="V1517" s="181"/>
      <c r="W1517" s="174"/>
      <c r="X1517" s="172"/>
      <c r="Y1517" s="181"/>
      <c r="Z1517" s="174"/>
      <c r="AA1517" s="172"/>
      <c r="AB1517" s="178"/>
    </row>
    <row r="1518" spans="1:28" ht="15" customHeight="1" x14ac:dyDescent="0.2">
      <c r="A1518" s="172"/>
      <c r="B1518" s="172"/>
      <c r="C1518" s="172"/>
      <c r="D1518" s="172"/>
      <c r="E1518" s="172"/>
      <c r="F1518" s="181"/>
      <c r="G1518" s="172"/>
      <c r="H1518" s="172"/>
      <c r="I1518" s="174"/>
      <c r="J1518" s="174"/>
      <c r="K1518" s="174"/>
      <c r="L1518" s="172"/>
      <c r="M1518" s="181"/>
      <c r="N1518" s="174"/>
      <c r="O1518" s="172"/>
      <c r="P1518" s="181"/>
      <c r="Q1518" s="642"/>
      <c r="R1518" s="643"/>
      <c r="S1518" s="644"/>
      <c r="T1518" s="174"/>
      <c r="U1518" s="172"/>
      <c r="V1518" s="181"/>
      <c r="W1518" s="174"/>
      <c r="X1518" s="172"/>
      <c r="Y1518" s="181"/>
      <c r="Z1518" s="174"/>
      <c r="AA1518" s="172"/>
      <c r="AB1518" s="178"/>
    </row>
    <row r="1519" spans="1:28" ht="15" customHeight="1" x14ac:dyDescent="0.2">
      <c r="A1519" s="172"/>
      <c r="B1519" s="172"/>
      <c r="C1519" s="172"/>
      <c r="D1519" s="172"/>
      <c r="E1519" s="172"/>
      <c r="F1519" s="181"/>
      <c r="G1519" s="172"/>
      <c r="H1519" s="172"/>
      <c r="I1519" s="174"/>
      <c r="J1519" s="174"/>
      <c r="K1519" s="174"/>
      <c r="L1519" s="172"/>
      <c r="M1519" s="181"/>
      <c r="N1519" s="174"/>
      <c r="O1519" s="172"/>
      <c r="P1519" s="181"/>
      <c r="Q1519" s="642"/>
      <c r="R1519" s="643"/>
      <c r="S1519" s="644"/>
      <c r="T1519" s="174"/>
      <c r="U1519" s="172"/>
      <c r="V1519" s="181"/>
      <c r="W1519" s="174"/>
      <c r="X1519" s="172"/>
      <c r="Y1519" s="181"/>
      <c r="Z1519" s="174"/>
      <c r="AA1519" s="172"/>
      <c r="AB1519" s="178"/>
    </row>
    <row r="1520" spans="1:28" ht="15" customHeight="1" x14ac:dyDescent="0.2">
      <c r="A1520" s="172"/>
      <c r="B1520" s="172"/>
      <c r="C1520" s="172"/>
      <c r="D1520" s="172"/>
      <c r="E1520" s="172"/>
      <c r="F1520" s="181"/>
      <c r="G1520" s="172"/>
      <c r="H1520" s="172"/>
      <c r="I1520" s="174"/>
      <c r="J1520" s="174"/>
      <c r="K1520" s="174"/>
      <c r="L1520" s="172"/>
      <c r="M1520" s="181"/>
      <c r="N1520" s="174"/>
      <c r="O1520" s="172"/>
      <c r="P1520" s="181"/>
      <c r="Q1520" s="642"/>
      <c r="R1520" s="643"/>
      <c r="S1520" s="644"/>
      <c r="T1520" s="174"/>
      <c r="U1520" s="172"/>
      <c r="V1520" s="181"/>
      <c r="W1520" s="174"/>
      <c r="X1520" s="172"/>
      <c r="Y1520" s="181"/>
      <c r="Z1520" s="174"/>
      <c r="AA1520" s="172"/>
      <c r="AB1520" s="178"/>
    </row>
    <row r="1521" spans="1:28" ht="15" customHeight="1" x14ac:dyDescent="0.2">
      <c r="A1521" s="172"/>
      <c r="B1521" s="172"/>
      <c r="C1521" s="172"/>
      <c r="D1521" s="172"/>
      <c r="E1521" s="172"/>
      <c r="F1521" s="181"/>
      <c r="G1521" s="172"/>
      <c r="H1521" s="172"/>
      <c r="I1521" s="174"/>
      <c r="J1521" s="174"/>
      <c r="K1521" s="174"/>
      <c r="L1521" s="172"/>
      <c r="M1521" s="181"/>
      <c r="N1521" s="174"/>
      <c r="O1521" s="172"/>
      <c r="P1521" s="181"/>
      <c r="Q1521" s="642"/>
      <c r="R1521" s="643"/>
      <c r="S1521" s="644"/>
      <c r="T1521" s="174"/>
      <c r="U1521" s="172"/>
      <c r="V1521" s="181"/>
      <c r="W1521" s="174"/>
      <c r="X1521" s="172"/>
      <c r="Y1521" s="181"/>
      <c r="Z1521" s="174"/>
      <c r="AA1521" s="172"/>
      <c r="AB1521" s="178"/>
    </row>
    <row r="1522" spans="1:28" ht="15" customHeight="1" x14ac:dyDescent="0.2">
      <c r="A1522" s="172"/>
      <c r="B1522" s="172"/>
      <c r="C1522" s="172"/>
      <c r="D1522" s="172"/>
      <c r="E1522" s="172"/>
      <c r="F1522" s="181"/>
      <c r="G1522" s="172"/>
      <c r="H1522" s="172"/>
      <c r="I1522" s="174"/>
      <c r="J1522" s="174"/>
      <c r="K1522" s="174"/>
      <c r="L1522" s="172"/>
      <c r="M1522" s="181"/>
      <c r="N1522" s="174"/>
      <c r="O1522" s="172"/>
      <c r="P1522" s="181"/>
      <c r="Q1522" s="642"/>
      <c r="R1522" s="643"/>
      <c r="S1522" s="644"/>
      <c r="T1522" s="174"/>
      <c r="U1522" s="172"/>
      <c r="V1522" s="181"/>
      <c r="W1522" s="174"/>
      <c r="X1522" s="172"/>
      <c r="Y1522" s="181"/>
      <c r="Z1522" s="174"/>
      <c r="AA1522" s="172"/>
      <c r="AB1522" s="178"/>
    </row>
    <row r="1523" spans="1:28" ht="15" customHeight="1" x14ac:dyDescent="0.2">
      <c r="A1523" s="172"/>
      <c r="B1523" s="172"/>
      <c r="C1523" s="172"/>
      <c r="D1523" s="172"/>
      <c r="E1523" s="172"/>
      <c r="F1523" s="181"/>
      <c r="G1523" s="172"/>
      <c r="H1523" s="172"/>
      <c r="I1523" s="174"/>
      <c r="J1523" s="174"/>
      <c r="K1523" s="174"/>
      <c r="L1523" s="172"/>
      <c r="M1523" s="181"/>
      <c r="N1523" s="174"/>
      <c r="O1523" s="172"/>
      <c r="P1523" s="181"/>
      <c r="Q1523" s="642"/>
      <c r="R1523" s="643"/>
      <c r="S1523" s="644"/>
      <c r="T1523" s="174"/>
      <c r="U1523" s="172"/>
      <c r="V1523" s="181"/>
      <c r="W1523" s="174"/>
      <c r="X1523" s="172"/>
      <c r="Y1523" s="181"/>
      <c r="Z1523" s="174"/>
      <c r="AA1523" s="172"/>
      <c r="AB1523" s="178"/>
    </row>
    <row r="1524" spans="1:28" ht="15" customHeight="1" x14ac:dyDescent="0.2">
      <c r="A1524" s="172"/>
      <c r="B1524" s="172"/>
      <c r="C1524" s="172"/>
      <c r="D1524" s="172"/>
      <c r="E1524" s="172"/>
      <c r="F1524" s="181"/>
      <c r="G1524" s="172"/>
      <c r="H1524" s="172"/>
      <c r="I1524" s="174"/>
      <c r="J1524" s="174"/>
      <c r="K1524" s="174"/>
      <c r="L1524" s="172"/>
      <c r="M1524" s="181"/>
      <c r="N1524" s="174"/>
      <c r="O1524" s="172"/>
      <c r="P1524" s="181"/>
      <c r="Q1524" s="642"/>
      <c r="R1524" s="643"/>
      <c r="S1524" s="644"/>
      <c r="T1524" s="174"/>
      <c r="U1524" s="172"/>
      <c r="V1524" s="181"/>
      <c r="W1524" s="174"/>
      <c r="X1524" s="172"/>
      <c r="Y1524" s="181"/>
      <c r="Z1524" s="174"/>
      <c r="AA1524" s="172"/>
      <c r="AB1524" s="178"/>
    </row>
    <row r="1525" spans="1:28" ht="15" customHeight="1" x14ac:dyDescent="0.2">
      <c r="A1525" s="172"/>
      <c r="B1525" s="172"/>
      <c r="C1525" s="172"/>
      <c r="D1525" s="172"/>
      <c r="E1525" s="172"/>
      <c r="F1525" s="181"/>
      <c r="G1525" s="172"/>
      <c r="H1525" s="172"/>
      <c r="I1525" s="174"/>
      <c r="J1525" s="174"/>
      <c r="K1525" s="174"/>
      <c r="L1525" s="172"/>
      <c r="M1525" s="181"/>
      <c r="N1525" s="174"/>
      <c r="O1525" s="172"/>
      <c r="P1525" s="181"/>
      <c r="Q1525" s="642"/>
      <c r="R1525" s="643"/>
      <c r="S1525" s="644"/>
      <c r="T1525" s="174"/>
      <c r="U1525" s="172"/>
      <c r="V1525" s="181"/>
      <c r="W1525" s="174"/>
      <c r="X1525" s="172"/>
      <c r="Y1525" s="181"/>
      <c r="Z1525" s="174"/>
      <c r="AA1525" s="172"/>
      <c r="AB1525" s="178"/>
    </row>
    <row r="1526" spans="1:28" ht="15" customHeight="1" x14ac:dyDescent="0.2">
      <c r="A1526" s="172"/>
      <c r="B1526" s="172"/>
      <c r="C1526" s="172"/>
      <c r="D1526" s="172"/>
      <c r="E1526" s="172"/>
      <c r="F1526" s="181"/>
      <c r="G1526" s="172"/>
      <c r="H1526" s="172"/>
      <c r="I1526" s="174"/>
      <c r="J1526" s="174"/>
      <c r="K1526" s="174"/>
      <c r="L1526" s="172"/>
      <c r="M1526" s="181"/>
      <c r="N1526" s="174"/>
      <c r="O1526" s="172"/>
      <c r="P1526" s="181"/>
      <c r="Q1526" s="642"/>
      <c r="R1526" s="643"/>
      <c r="S1526" s="644"/>
      <c r="T1526" s="174"/>
      <c r="U1526" s="172"/>
      <c r="V1526" s="181"/>
      <c r="W1526" s="174"/>
      <c r="X1526" s="172"/>
      <c r="Y1526" s="181"/>
      <c r="Z1526" s="174"/>
      <c r="AA1526" s="172"/>
      <c r="AB1526" s="178"/>
    </row>
    <row r="1527" spans="1:28" ht="15" customHeight="1" x14ac:dyDescent="0.2">
      <c r="A1527" s="172"/>
      <c r="B1527" s="172"/>
      <c r="C1527" s="172"/>
      <c r="D1527" s="172"/>
      <c r="E1527" s="172"/>
      <c r="F1527" s="181"/>
      <c r="G1527" s="172"/>
      <c r="H1527" s="172"/>
      <c r="I1527" s="174"/>
      <c r="J1527" s="174"/>
      <c r="K1527" s="174"/>
      <c r="L1527" s="172"/>
      <c r="M1527" s="181"/>
      <c r="N1527" s="174"/>
      <c r="O1527" s="172"/>
      <c r="P1527" s="181"/>
      <c r="Q1527" s="642"/>
      <c r="R1527" s="643"/>
      <c r="S1527" s="644"/>
      <c r="T1527" s="174"/>
      <c r="U1527" s="172"/>
      <c r="V1527" s="181"/>
      <c r="W1527" s="174"/>
      <c r="X1527" s="172"/>
      <c r="Y1527" s="181"/>
      <c r="Z1527" s="174"/>
      <c r="AA1527" s="172"/>
      <c r="AB1527" s="178"/>
    </row>
    <row r="1528" spans="1:28" ht="15" customHeight="1" x14ac:dyDescent="0.2">
      <c r="A1528" s="172"/>
      <c r="B1528" s="172"/>
      <c r="C1528" s="172"/>
      <c r="D1528" s="172"/>
      <c r="E1528" s="172"/>
      <c r="F1528" s="181"/>
      <c r="G1528" s="172"/>
      <c r="H1528" s="172"/>
      <c r="I1528" s="174"/>
      <c r="J1528" s="174"/>
      <c r="K1528" s="174"/>
      <c r="L1528" s="172"/>
      <c r="M1528" s="181"/>
      <c r="N1528" s="174"/>
      <c r="O1528" s="172"/>
      <c r="P1528" s="181"/>
      <c r="Q1528" s="642"/>
      <c r="R1528" s="643"/>
      <c r="S1528" s="644"/>
      <c r="T1528" s="174"/>
      <c r="U1528" s="172"/>
      <c r="V1528" s="181"/>
      <c r="W1528" s="174"/>
      <c r="X1528" s="172"/>
      <c r="Y1528" s="181"/>
      <c r="Z1528" s="174"/>
      <c r="AA1528" s="172"/>
      <c r="AB1528" s="178"/>
    </row>
    <row r="1529" spans="1:28" ht="15" customHeight="1" x14ac:dyDescent="0.2">
      <c r="A1529" s="172"/>
      <c r="B1529" s="172"/>
      <c r="C1529" s="172"/>
      <c r="D1529" s="172"/>
      <c r="E1529" s="172"/>
      <c r="F1529" s="181"/>
      <c r="G1529" s="172"/>
      <c r="H1529" s="172"/>
      <c r="I1529" s="174"/>
      <c r="J1529" s="174"/>
      <c r="K1529" s="174"/>
      <c r="L1529" s="172"/>
      <c r="M1529" s="181"/>
      <c r="N1529" s="174"/>
      <c r="O1529" s="172"/>
      <c r="P1529" s="181"/>
      <c r="Q1529" s="642"/>
      <c r="R1529" s="643"/>
      <c r="S1529" s="644"/>
      <c r="T1529" s="174"/>
      <c r="U1529" s="172"/>
      <c r="V1529" s="181"/>
      <c r="W1529" s="174"/>
      <c r="X1529" s="172"/>
      <c r="Y1529" s="181"/>
      <c r="Z1529" s="174"/>
      <c r="AA1529" s="172"/>
      <c r="AB1529" s="178"/>
    </row>
    <row r="1530" spans="1:28" ht="15" customHeight="1" x14ac:dyDescent="0.2">
      <c r="A1530" s="172"/>
      <c r="B1530" s="172"/>
      <c r="C1530" s="172"/>
      <c r="D1530" s="172"/>
      <c r="E1530" s="172"/>
      <c r="F1530" s="181"/>
      <c r="G1530" s="172"/>
      <c r="H1530" s="172"/>
      <c r="I1530" s="174"/>
      <c r="J1530" s="174"/>
      <c r="K1530" s="174"/>
      <c r="L1530" s="172"/>
      <c r="M1530" s="181"/>
      <c r="N1530" s="174"/>
      <c r="O1530" s="172"/>
      <c r="P1530" s="181"/>
      <c r="Q1530" s="642"/>
      <c r="R1530" s="643"/>
      <c r="S1530" s="644"/>
      <c r="T1530" s="174"/>
      <c r="U1530" s="172"/>
      <c r="V1530" s="181"/>
      <c r="W1530" s="174"/>
      <c r="X1530" s="172"/>
      <c r="Y1530" s="181"/>
      <c r="Z1530" s="174"/>
      <c r="AA1530" s="172"/>
      <c r="AB1530" s="178"/>
    </row>
    <row r="1531" spans="1:28" ht="15" customHeight="1" x14ac:dyDescent="0.2">
      <c r="A1531" s="172"/>
      <c r="B1531" s="172"/>
      <c r="C1531" s="172"/>
      <c r="D1531" s="172"/>
      <c r="E1531" s="172"/>
      <c r="F1531" s="181"/>
      <c r="G1531" s="172"/>
      <c r="H1531" s="172"/>
      <c r="I1531" s="174"/>
      <c r="J1531" s="174"/>
      <c r="K1531" s="174"/>
      <c r="L1531" s="172"/>
      <c r="M1531" s="181"/>
      <c r="N1531" s="174"/>
      <c r="O1531" s="172"/>
      <c r="P1531" s="181"/>
      <c r="Q1531" s="642"/>
      <c r="R1531" s="643"/>
      <c r="S1531" s="644"/>
      <c r="T1531" s="174"/>
      <c r="U1531" s="172"/>
      <c r="V1531" s="181"/>
      <c r="W1531" s="174"/>
      <c r="X1531" s="172"/>
      <c r="Y1531" s="181"/>
      <c r="Z1531" s="174"/>
      <c r="AA1531" s="172"/>
      <c r="AB1531" s="178"/>
    </row>
    <row r="1532" spans="1:28" ht="15" customHeight="1" x14ac:dyDescent="0.2">
      <c r="A1532" s="172"/>
      <c r="B1532" s="172"/>
      <c r="C1532" s="172"/>
      <c r="D1532" s="172"/>
      <c r="E1532" s="172"/>
      <c r="F1532" s="181"/>
      <c r="G1532" s="172"/>
      <c r="H1532" s="172"/>
      <c r="I1532" s="174"/>
      <c r="J1532" s="174"/>
      <c r="K1532" s="174"/>
      <c r="L1532" s="172"/>
      <c r="M1532" s="181"/>
      <c r="N1532" s="174"/>
      <c r="O1532" s="172"/>
      <c r="P1532" s="181"/>
      <c r="Q1532" s="642"/>
      <c r="R1532" s="643"/>
      <c r="S1532" s="644"/>
      <c r="T1532" s="174"/>
      <c r="U1532" s="172"/>
      <c r="V1532" s="181"/>
      <c r="W1532" s="174"/>
      <c r="X1532" s="172"/>
      <c r="Y1532" s="181"/>
      <c r="Z1532" s="174"/>
      <c r="AA1532" s="172"/>
      <c r="AB1532" s="178"/>
    </row>
    <row r="1533" spans="1:28" ht="15" customHeight="1" x14ac:dyDescent="0.2">
      <c r="A1533" s="172"/>
      <c r="B1533" s="172"/>
      <c r="C1533" s="172"/>
      <c r="D1533" s="172"/>
      <c r="E1533" s="172"/>
      <c r="F1533" s="181"/>
      <c r="G1533" s="172"/>
      <c r="H1533" s="172"/>
      <c r="I1533" s="174"/>
      <c r="J1533" s="174"/>
      <c r="K1533" s="174"/>
      <c r="L1533" s="172"/>
      <c r="M1533" s="181"/>
      <c r="N1533" s="174"/>
      <c r="O1533" s="172"/>
      <c r="P1533" s="181"/>
      <c r="Q1533" s="642"/>
      <c r="R1533" s="643"/>
      <c r="S1533" s="644"/>
      <c r="T1533" s="174"/>
      <c r="U1533" s="172"/>
      <c r="V1533" s="181"/>
      <c r="W1533" s="174"/>
      <c r="X1533" s="172"/>
      <c r="Y1533" s="181"/>
      <c r="Z1533" s="174"/>
      <c r="AA1533" s="172"/>
      <c r="AB1533" s="178"/>
    </row>
    <row r="1534" spans="1:28" ht="15" customHeight="1" x14ac:dyDescent="0.2">
      <c r="A1534" s="172"/>
      <c r="B1534" s="172"/>
      <c r="C1534" s="172"/>
      <c r="D1534" s="172"/>
      <c r="E1534" s="172"/>
      <c r="F1534" s="181"/>
      <c r="G1534" s="172"/>
      <c r="H1534" s="172"/>
      <c r="I1534" s="174"/>
      <c r="J1534" s="174"/>
      <c r="K1534" s="174"/>
      <c r="L1534" s="172"/>
      <c r="M1534" s="181"/>
      <c r="N1534" s="174"/>
      <c r="O1534" s="172"/>
      <c r="P1534" s="181"/>
      <c r="Q1534" s="642"/>
      <c r="R1534" s="643"/>
      <c r="S1534" s="644"/>
      <c r="T1534" s="174"/>
      <c r="U1534" s="172"/>
      <c r="V1534" s="181"/>
      <c r="W1534" s="174"/>
      <c r="X1534" s="172"/>
      <c r="Y1534" s="181"/>
      <c r="Z1534" s="174"/>
      <c r="AA1534" s="172"/>
      <c r="AB1534" s="178"/>
    </row>
    <row r="1535" spans="1:28" ht="15" customHeight="1" x14ac:dyDescent="0.2">
      <c r="A1535" s="172"/>
      <c r="B1535" s="172"/>
      <c r="C1535" s="172"/>
      <c r="D1535" s="172"/>
      <c r="E1535" s="172"/>
      <c r="F1535" s="181"/>
      <c r="G1535" s="172"/>
      <c r="H1535" s="172"/>
      <c r="I1535" s="174"/>
      <c r="J1535" s="174"/>
      <c r="K1535" s="174"/>
      <c r="L1535" s="172"/>
      <c r="M1535" s="181"/>
      <c r="N1535" s="174"/>
      <c r="O1535" s="172"/>
      <c r="P1535" s="181"/>
      <c r="Q1535" s="642"/>
      <c r="R1535" s="643"/>
      <c r="S1535" s="644"/>
      <c r="T1535" s="174"/>
      <c r="U1535" s="172"/>
      <c r="V1535" s="181"/>
      <c r="W1535" s="174"/>
      <c r="X1535" s="172"/>
      <c r="Y1535" s="181"/>
      <c r="Z1535" s="174"/>
      <c r="AA1535" s="172"/>
      <c r="AB1535" s="178"/>
    </row>
    <row r="1536" spans="1:28" ht="15" customHeight="1" x14ac:dyDescent="0.2">
      <c r="A1536" s="172"/>
      <c r="B1536" s="172"/>
      <c r="C1536" s="172"/>
      <c r="D1536" s="172"/>
      <c r="E1536" s="172"/>
      <c r="F1536" s="181"/>
      <c r="G1536" s="172"/>
      <c r="H1536" s="172"/>
      <c r="I1536" s="174"/>
      <c r="J1536" s="174"/>
      <c r="K1536" s="174"/>
      <c r="L1536" s="172"/>
      <c r="M1536" s="181"/>
      <c r="N1536" s="174"/>
      <c r="O1536" s="172"/>
      <c r="P1536" s="181"/>
      <c r="Q1536" s="642"/>
      <c r="R1536" s="643"/>
      <c r="S1536" s="644"/>
      <c r="T1536" s="174"/>
      <c r="U1536" s="172"/>
      <c r="V1536" s="181"/>
      <c r="W1536" s="174"/>
      <c r="X1536" s="172"/>
      <c r="Y1536" s="181"/>
      <c r="Z1536" s="174"/>
      <c r="AA1536" s="172"/>
      <c r="AB1536" s="178"/>
    </row>
    <row r="1537" spans="1:28" ht="15" customHeight="1" x14ac:dyDescent="0.2">
      <c r="A1537" s="172"/>
      <c r="B1537" s="172"/>
      <c r="C1537" s="172"/>
      <c r="D1537" s="172"/>
      <c r="E1537" s="172"/>
      <c r="F1537" s="181"/>
      <c r="G1537" s="172"/>
      <c r="H1537" s="172"/>
      <c r="I1537" s="174"/>
      <c r="J1537" s="174"/>
      <c r="K1537" s="174"/>
      <c r="L1537" s="172"/>
      <c r="M1537" s="181"/>
      <c r="N1537" s="174"/>
      <c r="O1537" s="172"/>
      <c r="P1537" s="181"/>
      <c r="Q1537" s="642"/>
      <c r="R1537" s="643"/>
      <c r="S1537" s="644"/>
      <c r="T1537" s="174"/>
      <c r="U1537" s="172"/>
      <c r="V1537" s="181"/>
      <c r="W1537" s="174"/>
      <c r="X1537" s="172"/>
      <c r="Y1537" s="181"/>
      <c r="Z1537" s="174"/>
      <c r="AA1537" s="172"/>
      <c r="AB1537" s="178"/>
    </row>
    <row r="1538" spans="1:28" ht="15" customHeight="1" x14ac:dyDescent="0.2">
      <c r="A1538" s="172"/>
      <c r="B1538" s="172"/>
      <c r="C1538" s="172"/>
      <c r="D1538" s="172"/>
      <c r="E1538" s="172"/>
      <c r="F1538" s="181"/>
      <c r="G1538" s="172"/>
      <c r="H1538" s="172"/>
      <c r="I1538" s="174"/>
      <c r="J1538" s="174"/>
      <c r="K1538" s="174"/>
      <c r="L1538" s="172"/>
      <c r="M1538" s="181"/>
      <c r="N1538" s="174"/>
      <c r="O1538" s="172"/>
      <c r="P1538" s="181"/>
      <c r="Q1538" s="642"/>
      <c r="R1538" s="643"/>
      <c r="S1538" s="644"/>
      <c r="T1538" s="174"/>
      <c r="U1538" s="172"/>
      <c r="V1538" s="181"/>
      <c r="W1538" s="174"/>
      <c r="X1538" s="172"/>
      <c r="Y1538" s="181"/>
      <c r="Z1538" s="174"/>
      <c r="AA1538" s="172"/>
      <c r="AB1538" s="178"/>
    </row>
    <row r="1539" spans="1:28" ht="15" customHeight="1" x14ac:dyDescent="0.2">
      <c r="A1539" s="172"/>
      <c r="B1539" s="172"/>
      <c r="C1539" s="172"/>
      <c r="D1539" s="172"/>
      <c r="E1539" s="172"/>
      <c r="F1539" s="181"/>
      <c r="G1539" s="172"/>
      <c r="H1539" s="172"/>
      <c r="I1539" s="174"/>
      <c r="J1539" s="174"/>
      <c r="K1539" s="174"/>
      <c r="L1539" s="172"/>
      <c r="M1539" s="181"/>
      <c r="N1539" s="174"/>
      <c r="O1539" s="172"/>
      <c r="P1539" s="181"/>
      <c r="Q1539" s="642"/>
      <c r="R1539" s="643"/>
      <c r="S1539" s="644"/>
      <c r="T1539" s="174"/>
      <c r="U1539" s="172"/>
      <c r="V1539" s="181"/>
      <c r="W1539" s="174"/>
      <c r="X1539" s="172"/>
      <c r="Y1539" s="181"/>
      <c r="Z1539" s="174"/>
      <c r="AA1539" s="172"/>
      <c r="AB1539" s="178"/>
    </row>
    <row r="1540" spans="1:28" ht="15" customHeight="1" x14ac:dyDescent="0.2">
      <c r="A1540" s="172"/>
      <c r="B1540" s="172"/>
      <c r="C1540" s="172"/>
      <c r="D1540" s="172"/>
      <c r="E1540" s="172"/>
      <c r="F1540" s="181"/>
      <c r="G1540" s="172"/>
      <c r="H1540" s="172"/>
      <c r="I1540" s="174"/>
      <c r="J1540" s="174"/>
      <c r="K1540" s="174"/>
      <c r="L1540" s="172"/>
      <c r="M1540" s="181"/>
      <c r="N1540" s="174"/>
      <c r="O1540" s="172"/>
      <c r="P1540" s="181"/>
      <c r="Q1540" s="642"/>
      <c r="R1540" s="643"/>
      <c r="S1540" s="644"/>
      <c r="T1540" s="174"/>
      <c r="U1540" s="172"/>
      <c r="V1540" s="181"/>
      <c r="W1540" s="174"/>
      <c r="X1540" s="172"/>
      <c r="Y1540" s="181"/>
      <c r="Z1540" s="174"/>
      <c r="AA1540" s="172"/>
      <c r="AB1540" s="178"/>
    </row>
    <row r="1541" spans="1:28" ht="15" customHeight="1" x14ac:dyDescent="0.2">
      <c r="A1541" s="172"/>
      <c r="B1541" s="172"/>
      <c r="C1541" s="172"/>
      <c r="D1541" s="172"/>
      <c r="E1541" s="172"/>
      <c r="F1541" s="181"/>
      <c r="G1541" s="172"/>
      <c r="H1541" s="172"/>
      <c r="I1541" s="174"/>
      <c r="J1541" s="174"/>
      <c r="K1541" s="174"/>
      <c r="L1541" s="172"/>
      <c r="M1541" s="181"/>
      <c r="N1541" s="174"/>
      <c r="O1541" s="172"/>
      <c r="P1541" s="181"/>
      <c r="Q1541" s="642"/>
      <c r="R1541" s="643"/>
      <c r="S1541" s="644"/>
      <c r="T1541" s="174"/>
      <c r="U1541" s="172"/>
      <c r="V1541" s="181"/>
      <c r="W1541" s="174"/>
      <c r="X1541" s="172"/>
      <c r="Y1541" s="181"/>
      <c r="Z1541" s="174"/>
      <c r="AA1541" s="172"/>
      <c r="AB1541" s="178"/>
    </row>
    <row r="1542" spans="1:28" ht="15" customHeight="1" x14ac:dyDescent="0.2">
      <c r="A1542" s="172"/>
      <c r="B1542" s="172"/>
      <c r="C1542" s="172"/>
      <c r="D1542" s="172"/>
      <c r="E1542" s="172"/>
      <c r="F1542" s="181"/>
      <c r="G1542" s="172"/>
      <c r="H1542" s="172"/>
      <c r="I1542" s="174"/>
      <c r="J1542" s="174"/>
      <c r="K1542" s="174"/>
      <c r="L1542" s="172"/>
      <c r="M1542" s="181"/>
      <c r="N1542" s="174"/>
      <c r="O1542" s="172"/>
      <c r="P1542" s="181"/>
      <c r="Q1542" s="642"/>
      <c r="R1542" s="643"/>
      <c r="S1542" s="644"/>
      <c r="T1542" s="174"/>
      <c r="U1542" s="172"/>
      <c r="V1542" s="181"/>
      <c r="W1542" s="174"/>
      <c r="X1542" s="172"/>
      <c r="Y1542" s="181"/>
      <c r="Z1542" s="174"/>
      <c r="AA1542" s="172"/>
      <c r="AB1542" s="178"/>
    </row>
    <row r="1543" spans="1:28" ht="15" customHeight="1" x14ac:dyDescent="0.2">
      <c r="A1543" s="172"/>
      <c r="B1543" s="172"/>
      <c r="C1543" s="172"/>
      <c r="D1543" s="172"/>
      <c r="E1543" s="172"/>
      <c r="F1543" s="181"/>
      <c r="G1543" s="172"/>
      <c r="H1543" s="172"/>
      <c r="I1543" s="174"/>
      <c r="J1543" s="174"/>
      <c r="K1543" s="174"/>
      <c r="L1543" s="172"/>
      <c r="M1543" s="181"/>
      <c r="N1543" s="174"/>
      <c r="O1543" s="172"/>
      <c r="P1543" s="181"/>
      <c r="Q1543" s="642"/>
      <c r="R1543" s="643"/>
      <c r="S1543" s="644"/>
      <c r="T1543" s="174"/>
      <c r="U1543" s="172"/>
      <c r="V1543" s="181"/>
      <c r="W1543" s="174"/>
      <c r="X1543" s="172"/>
      <c r="Y1543" s="181"/>
      <c r="Z1543" s="174"/>
      <c r="AA1543" s="172"/>
      <c r="AB1543" s="178"/>
    </row>
    <row r="1544" spans="1:28" ht="15" customHeight="1" x14ac:dyDescent="0.2">
      <c r="A1544" s="172"/>
      <c r="B1544" s="172"/>
      <c r="C1544" s="172"/>
      <c r="D1544" s="172"/>
      <c r="E1544" s="172"/>
      <c r="F1544" s="181"/>
      <c r="G1544" s="172"/>
      <c r="H1544" s="172"/>
      <c r="I1544" s="174"/>
      <c r="J1544" s="174"/>
      <c r="K1544" s="174"/>
      <c r="L1544" s="172"/>
      <c r="M1544" s="181"/>
      <c r="N1544" s="174"/>
      <c r="O1544" s="172"/>
      <c r="P1544" s="181"/>
      <c r="Q1544" s="642"/>
      <c r="R1544" s="643"/>
      <c r="S1544" s="644"/>
      <c r="T1544" s="174"/>
      <c r="U1544" s="172"/>
      <c r="V1544" s="181"/>
      <c r="W1544" s="174"/>
      <c r="X1544" s="172"/>
      <c r="Y1544" s="181"/>
      <c r="Z1544" s="174"/>
      <c r="AA1544" s="172"/>
      <c r="AB1544" s="178"/>
    </row>
    <row r="1545" spans="1:28" ht="15" customHeight="1" x14ac:dyDescent="0.2">
      <c r="A1545" s="172"/>
      <c r="B1545" s="172"/>
      <c r="C1545" s="172"/>
      <c r="D1545" s="172"/>
      <c r="E1545" s="172"/>
      <c r="F1545" s="181"/>
      <c r="G1545" s="172"/>
      <c r="H1545" s="172"/>
      <c r="I1545" s="174"/>
      <c r="J1545" s="174"/>
      <c r="K1545" s="174"/>
      <c r="L1545" s="172"/>
      <c r="M1545" s="181"/>
      <c r="N1545" s="174"/>
      <c r="O1545" s="172"/>
      <c r="P1545" s="181"/>
      <c r="Q1545" s="642"/>
      <c r="R1545" s="643"/>
      <c r="S1545" s="644"/>
      <c r="T1545" s="174"/>
      <c r="U1545" s="172"/>
      <c r="V1545" s="181"/>
      <c r="W1545" s="174"/>
      <c r="X1545" s="172"/>
      <c r="Y1545" s="181"/>
      <c r="Z1545" s="174"/>
      <c r="AA1545" s="172"/>
      <c r="AB1545" s="178"/>
    </row>
    <row r="1546" spans="1:28" ht="15" customHeight="1" x14ac:dyDescent="0.2">
      <c r="A1546" s="172"/>
      <c r="B1546" s="172"/>
      <c r="C1546" s="172"/>
      <c r="D1546" s="172"/>
      <c r="E1546" s="172"/>
      <c r="F1546" s="181"/>
      <c r="G1546" s="172"/>
      <c r="H1546" s="172"/>
      <c r="I1546" s="174"/>
      <c r="J1546" s="174"/>
      <c r="K1546" s="174"/>
      <c r="L1546" s="172"/>
      <c r="M1546" s="181"/>
      <c r="N1546" s="174"/>
      <c r="O1546" s="172"/>
      <c r="P1546" s="181"/>
      <c r="Q1546" s="642"/>
      <c r="R1546" s="643"/>
      <c r="S1546" s="644"/>
      <c r="T1546" s="174"/>
      <c r="U1546" s="172"/>
      <c r="V1546" s="181"/>
      <c r="W1546" s="174"/>
      <c r="X1546" s="172"/>
      <c r="Y1546" s="181"/>
      <c r="Z1546" s="174"/>
      <c r="AA1546" s="172"/>
      <c r="AB1546" s="178"/>
    </row>
    <row r="1547" spans="1:28" ht="15" customHeight="1" x14ac:dyDescent="0.2">
      <c r="A1547" s="172"/>
      <c r="B1547" s="172"/>
      <c r="C1547" s="172"/>
      <c r="D1547" s="172"/>
      <c r="E1547" s="172"/>
      <c r="F1547" s="181"/>
      <c r="G1547" s="172"/>
      <c r="H1547" s="172"/>
      <c r="I1547" s="174"/>
      <c r="J1547" s="174"/>
      <c r="K1547" s="174"/>
      <c r="L1547" s="172"/>
      <c r="M1547" s="181"/>
      <c r="N1547" s="174"/>
      <c r="O1547" s="172"/>
      <c r="P1547" s="181"/>
      <c r="Q1547" s="642"/>
      <c r="R1547" s="643"/>
      <c r="S1547" s="644"/>
      <c r="T1547" s="174"/>
      <c r="U1547" s="172"/>
      <c r="V1547" s="181"/>
      <c r="W1547" s="174"/>
      <c r="X1547" s="172"/>
      <c r="Y1547" s="181"/>
      <c r="Z1547" s="174"/>
      <c r="AA1547" s="172"/>
      <c r="AB1547" s="178"/>
    </row>
    <row r="1548" spans="1:28" ht="15" customHeight="1" x14ac:dyDescent="0.2">
      <c r="A1548" s="172"/>
      <c r="B1548" s="172"/>
      <c r="C1548" s="172"/>
      <c r="D1548" s="172"/>
      <c r="E1548" s="172"/>
      <c r="F1548" s="181"/>
      <c r="G1548" s="172"/>
      <c r="H1548" s="172"/>
      <c r="I1548" s="174"/>
      <c r="J1548" s="174"/>
      <c r="K1548" s="174"/>
      <c r="L1548" s="172"/>
      <c r="M1548" s="181"/>
      <c r="N1548" s="174"/>
      <c r="O1548" s="172"/>
      <c r="P1548" s="181"/>
      <c r="Q1548" s="642"/>
      <c r="R1548" s="643"/>
      <c r="S1548" s="644"/>
      <c r="T1548" s="174"/>
      <c r="U1548" s="172"/>
      <c r="V1548" s="181"/>
      <c r="W1548" s="174"/>
      <c r="X1548" s="172"/>
      <c r="Y1548" s="181"/>
      <c r="Z1548" s="174"/>
      <c r="AA1548" s="172"/>
      <c r="AB1548" s="178"/>
    </row>
    <row r="1549" spans="1:28" ht="15" customHeight="1" x14ac:dyDescent="0.2">
      <c r="A1549" s="172"/>
      <c r="B1549" s="172"/>
      <c r="C1549" s="172"/>
      <c r="D1549" s="172"/>
      <c r="E1549" s="172"/>
      <c r="F1549" s="181"/>
      <c r="G1549" s="172"/>
      <c r="H1549" s="172"/>
      <c r="I1549" s="174"/>
      <c r="J1549" s="174"/>
      <c r="K1549" s="174"/>
      <c r="L1549" s="172"/>
      <c r="M1549" s="181"/>
      <c r="N1549" s="174"/>
      <c r="O1549" s="172"/>
      <c r="P1549" s="181"/>
      <c r="Q1549" s="642"/>
      <c r="R1549" s="643"/>
      <c r="S1549" s="644"/>
      <c r="T1549" s="174"/>
      <c r="U1549" s="172"/>
      <c r="V1549" s="181"/>
      <c r="W1549" s="174"/>
      <c r="X1549" s="172"/>
      <c r="Y1549" s="181"/>
      <c r="Z1549" s="174"/>
      <c r="AA1549" s="172"/>
      <c r="AB1549" s="178"/>
    </row>
    <row r="1550" spans="1:28" ht="15" customHeight="1" x14ac:dyDescent="0.2">
      <c r="A1550" s="172"/>
      <c r="B1550" s="172"/>
      <c r="C1550" s="172"/>
      <c r="D1550" s="172"/>
      <c r="E1550" s="172"/>
      <c r="F1550" s="181"/>
      <c r="G1550" s="172"/>
      <c r="H1550" s="172"/>
      <c r="I1550" s="174"/>
      <c r="J1550" s="174"/>
      <c r="K1550" s="174"/>
      <c r="L1550" s="172"/>
      <c r="M1550" s="181"/>
      <c r="N1550" s="174"/>
      <c r="O1550" s="172"/>
      <c r="P1550" s="181"/>
      <c r="Q1550" s="642"/>
      <c r="R1550" s="643"/>
      <c r="S1550" s="644"/>
      <c r="T1550" s="174"/>
      <c r="U1550" s="172"/>
      <c r="V1550" s="181"/>
      <c r="W1550" s="174"/>
      <c r="X1550" s="172"/>
      <c r="Y1550" s="181"/>
      <c r="Z1550" s="174"/>
      <c r="AA1550" s="172"/>
      <c r="AB1550" s="178"/>
    </row>
    <row r="1551" spans="1:28" ht="15" customHeight="1" x14ac:dyDescent="0.2">
      <c r="A1551" s="172"/>
      <c r="B1551" s="172"/>
      <c r="C1551" s="172"/>
      <c r="D1551" s="172"/>
      <c r="E1551" s="172"/>
      <c r="F1551" s="181"/>
      <c r="G1551" s="172"/>
      <c r="H1551" s="172"/>
      <c r="I1551" s="174"/>
      <c r="J1551" s="174"/>
      <c r="K1551" s="174"/>
      <c r="L1551" s="172"/>
      <c r="M1551" s="181"/>
      <c r="N1551" s="174"/>
      <c r="O1551" s="172"/>
      <c r="P1551" s="181"/>
      <c r="Q1551" s="642"/>
      <c r="R1551" s="643"/>
      <c r="S1551" s="644"/>
      <c r="T1551" s="174"/>
      <c r="U1551" s="172"/>
      <c r="V1551" s="181"/>
      <c r="W1551" s="174"/>
      <c r="X1551" s="172"/>
      <c r="Y1551" s="181"/>
      <c r="Z1551" s="174"/>
      <c r="AA1551" s="172"/>
      <c r="AB1551" s="178"/>
    </row>
    <row r="1552" spans="1:28" ht="15" customHeight="1" x14ac:dyDescent="0.2">
      <c r="A1552" s="172"/>
      <c r="B1552" s="172"/>
      <c r="C1552" s="172"/>
      <c r="D1552" s="172"/>
      <c r="E1552" s="172"/>
      <c r="F1552" s="181"/>
      <c r="G1552" s="172"/>
      <c r="H1552" s="172"/>
      <c r="I1552" s="174"/>
      <c r="J1552" s="174"/>
      <c r="K1552" s="174"/>
      <c r="L1552" s="172"/>
      <c r="M1552" s="181"/>
      <c r="N1552" s="174"/>
      <c r="O1552" s="172"/>
      <c r="P1552" s="181"/>
      <c r="Q1552" s="642"/>
      <c r="R1552" s="643"/>
      <c r="S1552" s="644"/>
      <c r="T1552" s="174"/>
      <c r="U1552" s="172"/>
      <c r="V1552" s="181"/>
      <c r="W1552" s="174"/>
      <c r="X1552" s="172"/>
      <c r="Y1552" s="181"/>
      <c r="Z1552" s="174"/>
      <c r="AA1552" s="172"/>
      <c r="AB1552" s="178"/>
    </row>
    <row r="1553" spans="1:28" ht="15" customHeight="1" x14ac:dyDescent="0.2">
      <c r="A1553" s="172"/>
      <c r="B1553" s="172"/>
      <c r="C1553" s="172"/>
      <c r="D1553" s="172"/>
      <c r="E1553" s="172"/>
      <c r="F1553" s="181"/>
      <c r="G1553" s="172"/>
      <c r="H1553" s="172"/>
      <c r="I1553" s="174"/>
      <c r="J1553" s="174"/>
      <c r="K1553" s="174"/>
      <c r="L1553" s="172"/>
      <c r="M1553" s="181"/>
      <c r="N1553" s="174"/>
      <c r="O1553" s="172"/>
      <c r="P1553" s="181"/>
      <c r="Q1553" s="642"/>
      <c r="R1553" s="643"/>
      <c r="S1553" s="644"/>
      <c r="T1553" s="174"/>
      <c r="U1553" s="172"/>
      <c r="V1553" s="181"/>
      <c r="W1553" s="174"/>
      <c r="X1553" s="172"/>
      <c r="Y1553" s="181"/>
      <c r="Z1553" s="174"/>
      <c r="AA1553" s="172"/>
      <c r="AB1553" s="178"/>
    </row>
    <row r="1554" spans="1:28" ht="15" customHeight="1" x14ac:dyDescent="0.2">
      <c r="A1554" s="172"/>
      <c r="B1554" s="172"/>
      <c r="C1554" s="172"/>
      <c r="D1554" s="172"/>
      <c r="E1554" s="172"/>
      <c r="F1554" s="181"/>
      <c r="G1554" s="172"/>
      <c r="H1554" s="172"/>
      <c r="I1554" s="174"/>
      <c r="J1554" s="174"/>
      <c r="K1554" s="174"/>
      <c r="L1554" s="172"/>
      <c r="M1554" s="181"/>
      <c r="N1554" s="174"/>
      <c r="O1554" s="172"/>
      <c r="P1554" s="181"/>
      <c r="Q1554" s="642"/>
      <c r="R1554" s="643"/>
      <c r="S1554" s="644"/>
      <c r="T1554" s="174"/>
      <c r="U1554" s="172"/>
      <c r="V1554" s="181"/>
      <c r="W1554" s="174"/>
      <c r="X1554" s="172"/>
      <c r="Y1554" s="181"/>
      <c r="Z1554" s="174"/>
      <c r="AA1554" s="172"/>
      <c r="AB1554" s="178"/>
    </row>
    <row r="1555" spans="1:28" ht="15" customHeight="1" x14ac:dyDescent="0.2">
      <c r="A1555" s="172"/>
      <c r="B1555" s="172"/>
      <c r="C1555" s="172"/>
      <c r="D1555" s="172"/>
      <c r="E1555" s="172"/>
      <c r="F1555" s="181"/>
      <c r="G1555" s="172"/>
      <c r="H1555" s="172"/>
      <c r="I1555" s="174"/>
      <c r="J1555" s="174"/>
      <c r="K1555" s="174"/>
      <c r="L1555" s="172"/>
      <c r="M1555" s="181"/>
      <c r="N1555" s="174"/>
      <c r="O1555" s="172"/>
      <c r="P1555" s="181"/>
      <c r="Q1555" s="642"/>
      <c r="R1555" s="643"/>
      <c r="S1555" s="644"/>
      <c r="T1555" s="174"/>
      <c r="U1555" s="172"/>
      <c r="V1555" s="181"/>
      <c r="W1555" s="174"/>
      <c r="X1555" s="172"/>
      <c r="Y1555" s="181"/>
      <c r="Z1555" s="174"/>
      <c r="AA1555" s="172"/>
      <c r="AB1555" s="178"/>
    </row>
    <row r="1556" spans="1:28" ht="15" customHeight="1" x14ac:dyDescent="0.2">
      <c r="A1556" s="172"/>
      <c r="B1556" s="172"/>
      <c r="C1556" s="172"/>
      <c r="D1556" s="172"/>
      <c r="E1556" s="172"/>
      <c r="F1556" s="181"/>
      <c r="G1556" s="172"/>
      <c r="H1556" s="172"/>
      <c r="I1556" s="174"/>
      <c r="J1556" s="174"/>
      <c r="K1556" s="174"/>
      <c r="L1556" s="172"/>
      <c r="M1556" s="181"/>
      <c r="N1556" s="174"/>
      <c r="O1556" s="172"/>
      <c r="P1556" s="181"/>
      <c r="Q1556" s="642"/>
      <c r="R1556" s="643"/>
      <c r="S1556" s="644"/>
      <c r="T1556" s="174"/>
      <c r="U1556" s="172"/>
      <c r="V1556" s="181"/>
      <c r="W1556" s="174"/>
      <c r="X1556" s="172"/>
      <c r="Y1556" s="181"/>
      <c r="Z1556" s="174"/>
      <c r="AA1556" s="172"/>
      <c r="AB1556" s="178"/>
    </row>
    <row r="1557" spans="1:28" ht="15" customHeight="1" x14ac:dyDescent="0.2">
      <c r="A1557" s="172"/>
      <c r="B1557" s="172"/>
      <c r="C1557" s="172"/>
      <c r="D1557" s="172"/>
      <c r="E1557" s="172"/>
      <c r="F1557" s="181"/>
      <c r="G1557" s="172"/>
      <c r="H1557" s="172"/>
      <c r="I1557" s="174"/>
      <c r="J1557" s="174"/>
      <c r="K1557" s="174"/>
      <c r="L1557" s="172"/>
      <c r="M1557" s="181"/>
      <c r="N1557" s="174"/>
      <c r="O1557" s="172"/>
      <c r="P1557" s="181"/>
      <c r="Q1557" s="642"/>
      <c r="R1557" s="643"/>
      <c r="S1557" s="644"/>
      <c r="T1557" s="174"/>
      <c r="U1557" s="172"/>
      <c r="V1557" s="181"/>
      <c r="W1557" s="174"/>
      <c r="X1557" s="172"/>
      <c r="Y1557" s="181"/>
      <c r="Z1557" s="174"/>
      <c r="AA1557" s="172"/>
      <c r="AB1557" s="178"/>
    </row>
    <row r="1558" spans="1:28" ht="15" customHeight="1" x14ac:dyDescent="0.2">
      <c r="A1558" s="172"/>
      <c r="B1558" s="172"/>
      <c r="C1558" s="172"/>
      <c r="D1558" s="172"/>
      <c r="E1558" s="172"/>
      <c r="F1558" s="181"/>
      <c r="G1558" s="172"/>
      <c r="H1558" s="172"/>
      <c r="I1558" s="174"/>
      <c r="J1558" s="174"/>
      <c r="K1558" s="174"/>
      <c r="L1558" s="172"/>
      <c r="M1558" s="181"/>
      <c r="N1558" s="174"/>
      <c r="O1558" s="172"/>
      <c r="P1558" s="181"/>
      <c r="Q1558" s="642"/>
      <c r="R1558" s="643"/>
      <c r="S1558" s="644"/>
      <c r="T1558" s="174"/>
      <c r="U1558" s="172"/>
      <c r="V1558" s="181"/>
      <c r="W1558" s="174"/>
      <c r="X1558" s="172"/>
      <c r="Y1558" s="181"/>
      <c r="Z1558" s="174"/>
      <c r="AA1558" s="172"/>
      <c r="AB1558" s="178"/>
    </row>
    <row r="1559" spans="1:28" ht="15" customHeight="1" x14ac:dyDescent="0.2">
      <c r="A1559" s="172"/>
      <c r="B1559" s="172"/>
      <c r="C1559" s="172"/>
      <c r="D1559" s="172"/>
      <c r="E1559" s="172"/>
      <c r="F1559" s="181"/>
      <c r="G1559" s="172"/>
      <c r="H1559" s="172"/>
      <c r="I1559" s="174"/>
      <c r="J1559" s="174"/>
      <c r="K1559" s="174"/>
      <c r="L1559" s="172"/>
      <c r="M1559" s="181"/>
      <c r="N1559" s="174"/>
      <c r="O1559" s="172"/>
      <c r="P1559" s="181"/>
      <c r="Q1559" s="642"/>
      <c r="R1559" s="643"/>
      <c r="S1559" s="644"/>
      <c r="T1559" s="174"/>
      <c r="U1559" s="172"/>
      <c r="V1559" s="181"/>
      <c r="W1559" s="174"/>
      <c r="X1559" s="172"/>
      <c r="Y1559" s="181"/>
      <c r="Z1559" s="174"/>
      <c r="AA1559" s="172"/>
      <c r="AB1559" s="178"/>
    </row>
    <row r="1560" spans="1:28" ht="15" customHeight="1" x14ac:dyDescent="0.2">
      <c r="A1560" s="172"/>
      <c r="B1560" s="172"/>
      <c r="C1560" s="172"/>
      <c r="D1560" s="172"/>
      <c r="E1560" s="172"/>
      <c r="F1560" s="181"/>
      <c r="G1560" s="172"/>
      <c r="H1560" s="172"/>
      <c r="I1560" s="174"/>
      <c r="J1560" s="174"/>
      <c r="K1560" s="174"/>
      <c r="L1560" s="172"/>
      <c r="M1560" s="181"/>
      <c r="N1560" s="174"/>
      <c r="O1560" s="172"/>
      <c r="P1560" s="181"/>
      <c r="Q1560" s="642"/>
      <c r="R1560" s="643"/>
      <c r="S1560" s="644"/>
      <c r="T1560" s="174"/>
      <c r="U1560" s="172"/>
      <c r="V1560" s="181"/>
      <c r="W1560" s="174"/>
      <c r="X1560" s="172"/>
      <c r="Y1560" s="181"/>
      <c r="Z1560" s="174"/>
      <c r="AA1560" s="172"/>
      <c r="AB1560" s="178"/>
    </row>
    <row r="1561" spans="1:28" ht="15" customHeight="1" x14ac:dyDescent="0.2">
      <c r="A1561" s="172"/>
      <c r="B1561" s="172"/>
      <c r="C1561" s="172"/>
      <c r="D1561" s="172"/>
      <c r="E1561" s="172"/>
      <c r="F1561" s="181"/>
      <c r="G1561" s="172"/>
      <c r="H1561" s="172"/>
      <c r="I1561" s="174"/>
      <c r="J1561" s="174"/>
      <c r="K1561" s="174"/>
      <c r="L1561" s="172"/>
      <c r="M1561" s="181"/>
      <c r="N1561" s="174"/>
      <c r="O1561" s="172"/>
      <c r="P1561" s="181"/>
      <c r="Q1561" s="642"/>
      <c r="R1561" s="643"/>
      <c r="S1561" s="644"/>
      <c r="T1561" s="174"/>
      <c r="U1561" s="172"/>
      <c r="V1561" s="181"/>
      <c r="W1561" s="174"/>
      <c r="X1561" s="172"/>
      <c r="Y1561" s="181"/>
      <c r="Z1561" s="174"/>
      <c r="AA1561" s="172"/>
      <c r="AB1561" s="178"/>
    </row>
    <row r="1562" spans="1:28" ht="15" customHeight="1" x14ac:dyDescent="0.2">
      <c r="A1562" s="172"/>
      <c r="B1562" s="172"/>
      <c r="C1562" s="172"/>
      <c r="D1562" s="172"/>
      <c r="E1562" s="172"/>
      <c r="F1562" s="181"/>
      <c r="G1562" s="172"/>
      <c r="H1562" s="172"/>
      <c r="I1562" s="174"/>
      <c r="J1562" s="174"/>
      <c r="K1562" s="174"/>
      <c r="L1562" s="172"/>
      <c r="M1562" s="181"/>
      <c r="N1562" s="174"/>
      <c r="O1562" s="172"/>
      <c r="P1562" s="181"/>
      <c r="Q1562" s="642"/>
      <c r="R1562" s="643"/>
      <c r="S1562" s="644"/>
      <c r="T1562" s="174"/>
      <c r="U1562" s="172"/>
      <c r="V1562" s="181"/>
      <c r="W1562" s="174"/>
      <c r="X1562" s="172"/>
      <c r="Y1562" s="181"/>
      <c r="Z1562" s="174"/>
      <c r="AA1562" s="172"/>
      <c r="AB1562" s="178"/>
    </row>
    <row r="1563" spans="1:28" ht="15" customHeight="1" x14ac:dyDescent="0.2">
      <c r="A1563" s="172"/>
      <c r="B1563" s="172"/>
      <c r="C1563" s="172"/>
      <c r="D1563" s="172"/>
      <c r="E1563" s="172"/>
      <c r="F1563" s="181"/>
      <c r="G1563" s="172"/>
      <c r="H1563" s="172"/>
      <c r="I1563" s="174"/>
      <c r="J1563" s="174"/>
      <c r="K1563" s="174"/>
      <c r="L1563" s="172"/>
      <c r="M1563" s="181"/>
      <c r="N1563" s="174"/>
      <c r="O1563" s="172"/>
      <c r="P1563" s="181"/>
      <c r="Q1563" s="642"/>
      <c r="R1563" s="643"/>
      <c r="S1563" s="644"/>
      <c r="T1563" s="174"/>
      <c r="U1563" s="172"/>
      <c r="V1563" s="181"/>
      <c r="W1563" s="174"/>
      <c r="X1563" s="172"/>
      <c r="Y1563" s="181"/>
      <c r="Z1563" s="174"/>
      <c r="AA1563" s="172"/>
      <c r="AB1563" s="178"/>
    </row>
    <row r="1564" spans="1:28" ht="15" customHeight="1" x14ac:dyDescent="0.2">
      <c r="A1564" s="172"/>
      <c r="B1564" s="172"/>
      <c r="C1564" s="172"/>
      <c r="D1564" s="172"/>
      <c r="E1564" s="172"/>
      <c r="F1564" s="181"/>
      <c r="G1564" s="172"/>
      <c r="H1564" s="172"/>
      <c r="I1564" s="174"/>
      <c r="J1564" s="174"/>
      <c r="K1564" s="174"/>
      <c r="L1564" s="172"/>
      <c r="M1564" s="181"/>
      <c r="N1564" s="174"/>
      <c r="O1564" s="172"/>
      <c r="P1564" s="181"/>
      <c r="Q1564" s="642"/>
      <c r="R1564" s="643"/>
      <c r="S1564" s="644"/>
      <c r="T1564" s="174"/>
      <c r="U1564" s="172"/>
      <c r="V1564" s="181"/>
      <c r="W1564" s="174"/>
      <c r="X1564" s="172"/>
      <c r="Y1564" s="181"/>
      <c r="Z1564" s="174"/>
      <c r="AA1564" s="172"/>
      <c r="AB1564" s="178"/>
    </row>
    <row r="1565" spans="1:28" ht="15" customHeight="1" x14ac:dyDescent="0.2">
      <c r="A1565" s="172"/>
      <c r="B1565" s="172"/>
      <c r="C1565" s="172"/>
      <c r="D1565" s="172"/>
      <c r="E1565" s="172"/>
      <c r="F1565" s="181"/>
      <c r="G1565" s="172"/>
      <c r="H1565" s="172"/>
      <c r="I1565" s="174"/>
      <c r="J1565" s="174"/>
      <c r="K1565" s="174"/>
      <c r="L1565" s="172"/>
      <c r="M1565" s="181"/>
      <c r="N1565" s="174"/>
      <c r="O1565" s="172"/>
      <c r="P1565" s="181"/>
      <c r="Q1565" s="642"/>
      <c r="R1565" s="643"/>
      <c r="S1565" s="644"/>
      <c r="T1565" s="174"/>
      <c r="U1565" s="172"/>
      <c r="V1565" s="181"/>
      <c r="W1565" s="174"/>
      <c r="X1565" s="172"/>
      <c r="Y1565" s="181"/>
      <c r="Z1565" s="174"/>
      <c r="AA1565" s="172"/>
      <c r="AB1565" s="178"/>
    </row>
    <row r="1566" spans="1:28" ht="15" customHeight="1" x14ac:dyDescent="0.2">
      <c r="A1566" s="172"/>
      <c r="B1566" s="172"/>
      <c r="C1566" s="172"/>
      <c r="D1566" s="172"/>
      <c r="E1566" s="172"/>
      <c r="F1566" s="181"/>
      <c r="G1566" s="172"/>
      <c r="H1566" s="172"/>
      <c r="I1566" s="174"/>
      <c r="J1566" s="174"/>
      <c r="K1566" s="174"/>
      <c r="L1566" s="172"/>
      <c r="M1566" s="181"/>
      <c r="N1566" s="174"/>
      <c r="O1566" s="172"/>
      <c r="P1566" s="181"/>
      <c r="Q1566" s="642"/>
      <c r="R1566" s="643"/>
      <c r="S1566" s="644"/>
      <c r="T1566" s="174"/>
      <c r="U1566" s="172"/>
      <c r="V1566" s="181"/>
      <c r="W1566" s="174"/>
      <c r="X1566" s="172"/>
      <c r="Y1566" s="181"/>
      <c r="Z1566" s="174"/>
      <c r="AA1566" s="172"/>
      <c r="AB1566" s="178"/>
    </row>
    <row r="1567" spans="1:28" ht="15" customHeight="1" x14ac:dyDescent="0.2">
      <c r="A1567" s="172"/>
      <c r="B1567" s="172"/>
      <c r="C1567" s="172"/>
      <c r="D1567" s="172"/>
      <c r="E1567" s="172"/>
      <c r="F1567" s="181"/>
      <c r="G1567" s="172"/>
      <c r="H1567" s="172"/>
      <c r="I1567" s="174"/>
      <c r="J1567" s="174"/>
      <c r="K1567" s="174"/>
      <c r="L1567" s="172"/>
      <c r="M1567" s="181"/>
      <c r="N1567" s="174"/>
      <c r="O1567" s="172"/>
      <c r="P1567" s="181"/>
      <c r="Q1567" s="642"/>
      <c r="R1567" s="643"/>
      <c r="S1567" s="644"/>
      <c r="T1567" s="174"/>
      <c r="U1567" s="172"/>
      <c r="V1567" s="181"/>
      <c r="W1567" s="174"/>
      <c r="X1567" s="172"/>
      <c r="Y1567" s="181"/>
      <c r="Z1567" s="174"/>
      <c r="AA1567" s="172"/>
      <c r="AB1567" s="178"/>
    </row>
    <row r="1568" spans="1:28" ht="15" customHeight="1" x14ac:dyDescent="0.2">
      <c r="A1568" s="172"/>
      <c r="B1568" s="172"/>
      <c r="C1568" s="172"/>
      <c r="D1568" s="172"/>
      <c r="E1568" s="172"/>
      <c r="F1568" s="181"/>
      <c r="G1568" s="172"/>
      <c r="H1568" s="172"/>
      <c r="I1568" s="174"/>
      <c r="J1568" s="174"/>
      <c r="K1568" s="174"/>
      <c r="L1568" s="172"/>
      <c r="M1568" s="181"/>
      <c r="N1568" s="174"/>
      <c r="O1568" s="172"/>
      <c r="P1568" s="181"/>
      <c r="Q1568" s="642"/>
      <c r="R1568" s="643"/>
      <c r="S1568" s="644"/>
      <c r="T1568" s="174"/>
      <c r="U1568" s="172"/>
      <c r="V1568" s="181"/>
      <c r="W1568" s="174"/>
      <c r="X1568" s="172"/>
      <c r="Y1568" s="181"/>
      <c r="Z1568" s="174"/>
      <c r="AA1568" s="172"/>
      <c r="AB1568" s="178"/>
    </row>
    <row r="1569" spans="1:28" ht="15" customHeight="1" x14ac:dyDescent="0.2">
      <c r="A1569" s="172"/>
      <c r="B1569" s="172"/>
      <c r="C1569" s="172"/>
      <c r="D1569" s="172"/>
      <c r="E1569" s="172"/>
      <c r="F1569" s="181"/>
      <c r="G1569" s="172"/>
      <c r="H1569" s="172"/>
      <c r="I1569" s="174"/>
      <c r="J1569" s="174"/>
      <c r="K1569" s="174"/>
      <c r="L1569" s="172"/>
      <c r="M1569" s="181"/>
      <c r="N1569" s="174"/>
      <c r="O1569" s="172"/>
      <c r="P1569" s="181"/>
      <c r="Q1569" s="642"/>
      <c r="R1569" s="643"/>
      <c r="S1569" s="644"/>
      <c r="T1569" s="174"/>
      <c r="U1569" s="172"/>
      <c r="V1569" s="181"/>
      <c r="W1569" s="174"/>
      <c r="X1569" s="172"/>
      <c r="Y1569" s="181"/>
      <c r="Z1569" s="174"/>
      <c r="AA1569" s="172"/>
      <c r="AB1569" s="178"/>
    </row>
    <row r="1570" spans="1:28" ht="15" customHeight="1" x14ac:dyDescent="0.2">
      <c r="A1570" s="172"/>
      <c r="B1570" s="172"/>
      <c r="C1570" s="172"/>
      <c r="D1570" s="172"/>
      <c r="E1570" s="172"/>
      <c r="F1570" s="181"/>
      <c r="G1570" s="172"/>
      <c r="H1570" s="172"/>
      <c r="I1570" s="174"/>
      <c r="J1570" s="174"/>
      <c r="K1570" s="174"/>
      <c r="L1570" s="172"/>
      <c r="M1570" s="181"/>
      <c r="N1570" s="174"/>
      <c r="O1570" s="172"/>
      <c r="P1570" s="181"/>
      <c r="Q1570" s="642"/>
      <c r="R1570" s="643"/>
      <c r="S1570" s="644"/>
      <c r="T1570" s="174"/>
      <c r="U1570" s="172"/>
      <c r="V1570" s="181"/>
      <c r="W1570" s="174"/>
      <c r="X1570" s="172"/>
      <c r="Y1570" s="181"/>
      <c r="Z1570" s="174"/>
      <c r="AA1570" s="172"/>
      <c r="AB1570" s="178"/>
    </row>
    <row r="1571" spans="1:28" ht="15" customHeight="1" x14ac:dyDescent="0.2">
      <c r="A1571" s="172"/>
      <c r="B1571" s="172"/>
      <c r="C1571" s="172"/>
      <c r="D1571" s="172"/>
      <c r="E1571" s="172"/>
      <c r="F1571" s="181"/>
      <c r="G1571" s="172"/>
      <c r="H1571" s="172"/>
      <c r="I1571" s="174"/>
      <c r="J1571" s="174"/>
      <c r="K1571" s="174"/>
      <c r="L1571" s="172"/>
      <c r="M1571" s="181"/>
      <c r="N1571" s="174"/>
      <c r="O1571" s="172"/>
      <c r="P1571" s="181"/>
      <c r="Q1571" s="642"/>
      <c r="R1571" s="643"/>
      <c r="S1571" s="644"/>
      <c r="T1571" s="174"/>
      <c r="U1571" s="172"/>
      <c r="V1571" s="181"/>
      <c r="W1571" s="174"/>
      <c r="X1571" s="172"/>
      <c r="Y1571" s="181"/>
      <c r="Z1571" s="174"/>
      <c r="AA1571" s="172"/>
      <c r="AB1571" s="178"/>
    </row>
    <row r="1572" spans="1:28" ht="15" customHeight="1" x14ac:dyDescent="0.2">
      <c r="A1572" s="172"/>
      <c r="B1572" s="172"/>
      <c r="C1572" s="172"/>
      <c r="D1572" s="172"/>
      <c r="E1572" s="172"/>
      <c r="F1572" s="181"/>
      <c r="G1572" s="172"/>
      <c r="H1572" s="172"/>
      <c r="I1572" s="174"/>
      <c r="J1572" s="174"/>
      <c r="K1572" s="174"/>
      <c r="L1572" s="172"/>
      <c r="M1572" s="181"/>
      <c r="N1572" s="174"/>
      <c r="O1572" s="172"/>
      <c r="P1572" s="181"/>
      <c r="Q1572" s="642"/>
      <c r="R1572" s="643"/>
      <c r="S1572" s="644"/>
      <c r="T1572" s="174"/>
      <c r="U1572" s="172"/>
      <c r="V1572" s="181"/>
      <c r="W1572" s="174"/>
      <c r="X1572" s="172"/>
      <c r="Y1572" s="181"/>
      <c r="Z1572" s="174"/>
      <c r="AA1572" s="172"/>
      <c r="AB1572" s="178"/>
    </row>
    <row r="1573" spans="1:28" ht="15" customHeight="1" x14ac:dyDescent="0.2">
      <c r="A1573" s="172"/>
      <c r="B1573" s="172"/>
      <c r="C1573" s="172"/>
      <c r="D1573" s="172"/>
      <c r="E1573" s="172"/>
      <c r="F1573" s="181"/>
      <c r="G1573" s="172"/>
      <c r="H1573" s="172"/>
      <c r="I1573" s="174"/>
      <c r="J1573" s="174"/>
      <c r="K1573" s="174"/>
      <c r="L1573" s="172"/>
      <c r="M1573" s="181"/>
      <c r="N1573" s="174"/>
      <c r="O1573" s="172"/>
      <c r="P1573" s="181"/>
      <c r="Q1573" s="642"/>
      <c r="R1573" s="643"/>
      <c r="S1573" s="644"/>
      <c r="T1573" s="174"/>
      <c r="U1573" s="172"/>
      <c r="V1573" s="181"/>
      <c r="W1573" s="174"/>
      <c r="X1573" s="172"/>
      <c r="Y1573" s="181"/>
      <c r="Z1573" s="174"/>
      <c r="AA1573" s="172"/>
      <c r="AB1573" s="178"/>
    </row>
    <row r="1574" spans="1:28" ht="15" customHeight="1" x14ac:dyDescent="0.2">
      <c r="A1574" s="172"/>
      <c r="B1574" s="172"/>
      <c r="C1574" s="172"/>
      <c r="D1574" s="172"/>
      <c r="E1574" s="172"/>
      <c r="F1574" s="181"/>
      <c r="G1574" s="172"/>
      <c r="H1574" s="172"/>
      <c r="I1574" s="174"/>
      <c r="J1574" s="174"/>
      <c r="K1574" s="174"/>
      <c r="L1574" s="172"/>
      <c r="M1574" s="181"/>
      <c r="N1574" s="174"/>
      <c r="O1574" s="172"/>
      <c r="P1574" s="181"/>
      <c r="Q1574" s="642"/>
      <c r="R1574" s="643"/>
      <c r="S1574" s="644"/>
      <c r="T1574" s="174"/>
      <c r="U1574" s="172"/>
      <c r="V1574" s="181"/>
      <c r="W1574" s="174"/>
      <c r="X1574" s="172"/>
      <c r="Y1574" s="181"/>
      <c r="Z1574" s="174"/>
      <c r="AA1574" s="172"/>
      <c r="AB1574" s="178"/>
    </row>
    <row r="1575" spans="1:28" ht="15" customHeight="1" x14ac:dyDescent="0.2">
      <c r="A1575" s="172"/>
      <c r="B1575" s="172"/>
      <c r="C1575" s="172"/>
      <c r="D1575" s="172"/>
      <c r="E1575" s="172"/>
      <c r="F1575" s="181"/>
      <c r="G1575" s="172"/>
      <c r="H1575" s="172"/>
      <c r="I1575" s="174"/>
      <c r="J1575" s="174"/>
      <c r="K1575" s="174"/>
      <c r="L1575" s="172"/>
      <c r="M1575" s="181"/>
      <c r="N1575" s="174"/>
      <c r="O1575" s="172"/>
      <c r="P1575" s="181"/>
      <c r="Q1575" s="642"/>
      <c r="R1575" s="643"/>
      <c r="S1575" s="644"/>
      <c r="T1575" s="174"/>
      <c r="U1575" s="172"/>
      <c r="V1575" s="181"/>
      <c r="W1575" s="174"/>
      <c r="X1575" s="172"/>
      <c r="Y1575" s="181"/>
      <c r="Z1575" s="174"/>
      <c r="AA1575" s="172"/>
      <c r="AB1575" s="178"/>
    </row>
    <row r="1576" spans="1:28" ht="15" customHeight="1" x14ac:dyDescent="0.2">
      <c r="A1576" s="172"/>
      <c r="B1576" s="172"/>
      <c r="C1576" s="172"/>
      <c r="D1576" s="172"/>
      <c r="E1576" s="172"/>
      <c r="F1576" s="181"/>
      <c r="G1576" s="172"/>
      <c r="H1576" s="172"/>
      <c r="I1576" s="174"/>
      <c r="J1576" s="174"/>
      <c r="K1576" s="174"/>
      <c r="L1576" s="172"/>
      <c r="M1576" s="181"/>
      <c r="N1576" s="174"/>
      <c r="O1576" s="172"/>
      <c r="P1576" s="181"/>
      <c r="Q1576" s="642"/>
      <c r="R1576" s="643"/>
      <c r="S1576" s="644"/>
      <c r="T1576" s="174"/>
      <c r="U1576" s="172"/>
      <c r="V1576" s="181"/>
      <c r="W1576" s="174"/>
      <c r="X1576" s="172"/>
      <c r="Y1576" s="181"/>
      <c r="Z1576" s="174"/>
      <c r="AA1576" s="172"/>
      <c r="AB1576" s="178"/>
    </row>
    <row r="1577" spans="1:28" ht="15" customHeight="1" x14ac:dyDescent="0.2">
      <c r="A1577" s="172"/>
      <c r="B1577" s="172"/>
      <c r="C1577" s="172"/>
      <c r="D1577" s="172"/>
      <c r="E1577" s="172"/>
      <c r="F1577" s="181"/>
      <c r="G1577" s="172"/>
      <c r="H1577" s="172"/>
      <c r="I1577" s="174"/>
      <c r="J1577" s="174"/>
      <c r="K1577" s="174"/>
      <c r="L1577" s="172"/>
      <c r="M1577" s="181"/>
      <c r="N1577" s="174"/>
      <c r="O1577" s="172"/>
      <c r="P1577" s="181"/>
      <c r="Q1577" s="642"/>
      <c r="R1577" s="643"/>
      <c r="S1577" s="644"/>
      <c r="T1577" s="174"/>
      <c r="U1577" s="172"/>
      <c r="V1577" s="181"/>
      <c r="W1577" s="174"/>
      <c r="X1577" s="172"/>
      <c r="Y1577" s="181"/>
      <c r="Z1577" s="174"/>
      <c r="AA1577" s="172"/>
      <c r="AB1577" s="178"/>
    </row>
    <row r="1578" spans="1:28" ht="15" customHeight="1" x14ac:dyDescent="0.2">
      <c r="A1578" s="172"/>
      <c r="B1578" s="172"/>
      <c r="C1578" s="172"/>
      <c r="D1578" s="172"/>
      <c r="E1578" s="172"/>
      <c r="F1578" s="181"/>
      <c r="G1578" s="172"/>
      <c r="H1578" s="172"/>
      <c r="I1578" s="174"/>
      <c r="J1578" s="174"/>
      <c r="K1578" s="174"/>
      <c r="L1578" s="172"/>
      <c r="M1578" s="181"/>
      <c r="N1578" s="174"/>
      <c r="O1578" s="172"/>
      <c r="P1578" s="181"/>
      <c r="Q1578" s="642"/>
      <c r="R1578" s="643"/>
      <c r="S1578" s="644"/>
      <c r="T1578" s="174"/>
      <c r="U1578" s="172"/>
      <c r="V1578" s="181"/>
      <c r="W1578" s="174"/>
      <c r="X1578" s="172"/>
      <c r="Y1578" s="181"/>
      <c r="Z1578" s="174"/>
      <c r="AA1578" s="172"/>
      <c r="AB1578" s="178"/>
    </row>
    <row r="1579" spans="1:28" ht="15" customHeight="1" x14ac:dyDescent="0.2">
      <c r="A1579" s="172"/>
      <c r="B1579" s="172"/>
      <c r="C1579" s="172"/>
      <c r="D1579" s="172"/>
      <c r="E1579" s="172"/>
      <c r="F1579" s="181"/>
      <c r="G1579" s="172"/>
      <c r="H1579" s="172"/>
      <c r="I1579" s="174"/>
      <c r="J1579" s="174"/>
      <c r="K1579" s="174"/>
      <c r="L1579" s="172"/>
      <c r="M1579" s="181"/>
      <c r="N1579" s="174"/>
      <c r="O1579" s="172"/>
      <c r="P1579" s="181"/>
      <c r="Q1579" s="642"/>
      <c r="R1579" s="643"/>
      <c r="S1579" s="644"/>
      <c r="T1579" s="174"/>
      <c r="U1579" s="172"/>
      <c r="V1579" s="181"/>
      <c r="W1579" s="174"/>
      <c r="X1579" s="172"/>
      <c r="Y1579" s="181"/>
      <c r="Z1579" s="174"/>
      <c r="AA1579" s="172"/>
      <c r="AB1579" s="178"/>
    </row>
    <row r="1580" spans="1:28" ht="15" customHeight="1" x14ac:dyDescent="0.2">
      <c r="A1580" s="172"/>
      <c r="B1580" s="172"/>
      <c r="C1580" s="172"/>
      <c r="D1580" s="172"/>
      <c r="E1580" s="172"/>
      <c r="F1580" s="181"/>
      <c r="G1580" s="172"/>
      <c r="H1580" s="172"/>
      <c r="I1580" s="174"/>
      <c r="J1580" s="174"/>
      <c r="K1580" s="174"/>
      <c r="L1580" s="172"/>
      <c r="M1580" s="181"/>
      <c r="N1580" s="174"/>
      <c r="O1580" s="172"/>
      <c r="P1580" s="181"/>
      <c r="Q1580" s="642"/>
      <c r="R1580" s="643"/>
      <c r="S1580" s="644"/>
      <c r="T1580" s="174"/>
      <c r="U1580" s="172"/>
      <c r="V1580" s="181"/>
      <c r="W1580" s="174"/>
      <c r="X1580" s="172"/>
      <c r="Y1580" s="181"/>
      <c r="Z1580" s="174"/>
      <c r="AA1580" s="172"/>
      <c r="AB1580" s="178"/>
    </row>
    <row r="1581" spans="1:28" ht="15" customHeight="1" x14ac:dyDescent="0.2">
      <c r="A1581" s="172"/>
      <c r="B1581" s="172"/>
      <c r="C1581" s="172"/>
      <c r="D1581" s="172"/>
      <c r="E1581" s="172"/>
      <c r="F1581" s="181"/>
      <c r="G1581" s="172"/>
      <c r="H1581" s="172"/>
      <c r="I1581" s="174"/>
      <c r="J1581" s="174"/>
      <c r="K1581" s="174"/>
      <c r="L1581" s="172"/>
      <c r="M1581" s="181"/>
      <c r="N1581" s="174"/>
      <c r="O1581" s="172"/>
      <c r="P1581" s="181"/>
      <c r="Q1581" s="642"/>
      <c r="R1581" s="643"/>
      <c r="S1581" s="644"/>
      <c r="T1581" s="174"/>
      <c r="U1581" s="172"/>
      <c r="V1581" s="181"/>
      <c r="W1581" s="174"/>
      <c r="X1581" s="172"/>
      <c r="Y1581" s="181"/>
      <c r="Z1581" s="174"/>
      <c r="AA1581" s="172"/>
      <c r="AB1581" s="178"/>
    </row>
    <row r="1582" spans="1:28" ht="15" customHeight="1" x14ac:dyDescent="0.2">
      <c r="A1582" s="172"/>
      <c r="B1582" s="172"/>
      <c r="C1582" s="172"/>
      <c r="D1582" s="172"/>
      <c r="E1582" s="172"/>
      <c r="F1582" s="181"/>
      <c r="G1582" s="172"/>
      <c r="H1582" s="172"/>
      <c r="I1582" s="174"/>
      <c r="J1582" s="174"/>
      <c r="K1582" s="174"/>
      <c r="L1582" s="172"/>
      <c r="M1582" s="181"/>
      <c r="N1582" s="174"/>
      <c r="O1582" s="172"/>
      <c r="P1582" s="181"/>
      <c r="Q1582" s="642"/>
      <c r="R1582" s="643"/>
      <c r="S1582" s="644"/>
      <c r="T1582" s="174"/>
      <c r="U1582" s="172"/>
      <c r="V1582" s="181"/>
      <c r="W1582" s="174"/>
      <c r="X1582" s="172"/>
      <c r="Y1582" s="181"/>
      <c r="Z1582" s="174"/>
      <c r="AA1582" s="172"/>
      <c r="AB1582" s="178"/>
    </row>
    <row r="1583" spans="1:28" ht="15" customHeight="1" x14ac:dyDescent="0.2">
      <c r="A1583" s="172"/>
      <c r="B1583" s="172"/>
      <c r="C1583" s="172"/>
      <c r="D1583" s="172"/>
      <c r="E1583" s="172"/>
      <c r="F1583" s="181"/>
      <c r="G1583" s="172"/>
      <c r="H1583" s="172"/>
      <c r="I1583" s="174"/>
      <c r="J1583" s="174"/>
      <c r="K1583" s="174"/>
      <c r="L1583" s="172"/>
      <c r="M1583" s="181"/>
      <c r="N1583" s="174"/>
      <c r="O1583" s="172"/>
      <c r="P1583" s="181"/>
      <c r="Q1583" s="642"/>
      <c r="R1583" s="643"/>
      <c r="S1583" s="644"/>
      <c r="T1583" s="174"/>
      <c r="U1583" s="172"/>
      <c r="V1583" s="181"/>
      <c r="W1583" s="174"/>
      <c r="X1583" s="172"/>
      <c r="Y1583" s="181"/>
      <c r="Z1583" s="174"/>
      <c r="AA1583" s="172"/>
      <c r="AB1583" s="178"/>
    </row>
    <row r="1584" spans="1:28" ht="15" customHeight="1" x14ac:dyDescent="0.2">
      <c r="A1584" s="172"/>
      <c r="B1584" s="172"/>
      <c r="C1584" s="172"/>
      <c r="D1584" s="172"/>
      <c r="E1584" s="172"/>
      <c r="F1584" s="181"/>
      <c r="G1584" s="172"/>
      <c r="H1584" s="172"/>
      <c r="I1584" s="174"/>
      <c r="J1584" s="174"/>
      <c r="K1584" s="174"/>
      <c r="L1584" s="172"/>
      <c r="M1584" s="181"/>
      <c r="N1584" s="174"/>
      <c r="O1584" s="172"/>
      <c r="P1584" s="181"/>
      <c r="Q1584" s="642"/>
      <c r="R1584" s="643"/>
      <c r="S1584" s="644"/>
      <c r="T1584" s="174"/>
      <c r="U1584" s="172"/>
      <c r="V1584" s="181"/>
      <c r="W1584" s="174"/>
      <c r="X1584" s="172"/>
      <c r="Y1584" s="181"/>
      <c r="Z1584" s="174"/>
      <c r="AA1584" s="172"/>
      <c r="AB1584" s="178"/>
    </row>
    <row r="1585" spans="1:28" ht="15" customHeight="1" x14ac:dyDescent="0.2">
      <c r="A1585" s="172"/>
      <c r="B1585" s="172"/>
      <c r="C1585" s="172"/>
      <c r="D1585" s="172"/>
      <c r="E1585" s="172"/>
      <c r="F1585" s="181"/>
      <c r="G1585" s="172"/>
      <c r="H1585" s="172"/>
      <c r="I1585" s="174"/>
      <c r="J1585" s="174"/>
      <c r="K1585" s="174"/>
      <c r="L1585" s="172"/>
      <c r="M1585" s="181"/>
      <c r="N1585" s="174"/>
      <c r="O1585" s="172"/>
      <c r="P1585" s="181"/>
      <c r="Q1585" s="642"/>
      <c r="R1585" s="643"/>
      <c r="S1585" s="644"/>
      <c r="T1585" s="174"/>
      <c r="U1585" s="172"/>
      <c r="V1585" s="181"/>
      <c r="W1585" s="174"/>
      <c r="X1585" s="172"/>
      <c r="Y1585" s="181"/>
      <c r="Z1585" s="174"/>
      <c r="AA1585" s="172"/>
      <c r="AB1585" s="178"/>
    </row>
    <row r="1586" spans="1:28" ht="15" customHeight="1" x14ac:dyDescent="0.2">
      <c r="A1586" s="172"/>
      <c r="B1586" s="172"/>
      <c r="C1586" s="172"/>
      <c r="D1586" s="172"/>
      <c r="E1586" s="172"/>
      <c r="F1586" s="181"/>
      <c r="G1586" s="172"/>
      <c r="H1586" s="172"/>
      <c r="I1586" s="174"/>
      <c r="J1586" s="174"/>
      <c r="K1586" s="174"/>
      <c r="L1586" s="172"/>
      <c r="M1586" s="181"/>
      <c r="N1586" s="174"/>
      <c r="O1586" s="172"/>
      <c r="P1586" s="181"/>
      <c r="Q1586" s="642"/>
      <c r="R1586" s="643"/>
      <c r="S1586" s="644"/>
      <c r="T1586" s="174"/>
      <c r="U1586" s="172"/>
      <c r="V1586" s="181"/>
      <c r="W1586" s="174"/>
      <c r="X1586" s="172"/>
      <c r="Y1586" s="181"/>
      <c r="Z1586" s="174"/>
      <c r="AA1586" s="172"/>
      <c r="AB1586" s="178"/>
    </row>
    <row r="1587" spans="1:28" ht="15" customHeight="1" x14ac:dyDescent="0.2">
      <c r="A1587" s="172"/>
      <c r="B1587" s="172"/>
      <c r="C1587" s="172"/>
      <c r="D1587" s="172"/>
      <c r="E1587" s="172"/>
      <c r="F1587" s="181"/>
      <c r="G1587" s="172"/>
      <c r="H1587" s="172"/>
      <c r="I1587" s="174"/>
      <c r="J1587" s="174"/>
      <c r="K1587" s="174"/>
      <c r="L1587" s="172"/>
      <c r="M1587" s="181"/>
      <c r="N1587" s="174"/>
      <c r="O1587" s="172"/>
      <c r="P1587" s="181"/>
      <c r="Q1587" s="642"/>
      <c r="R1587" s="643"/>
      <c r="S1587" s="644"/>
      <c r="T1587" s="174"/>
      <c r="U1587" s="172"/>
      <c r="V1587" s="181"/>
      <c r="W1587" s="174"/>
      <c r="X1587" s="172"/>
      <c r="Y1587" s="181"/>
      <c r="Z1587" s="174"/>
      <c r="AA1587" s="172"/>
      <c r="AB1587" s="178"/>
    </row>
    <row r="1588" spans="1:28" ht="15" customHeight="1" x14ac:dyDescent="0.2">
      <c r="A1588" s="172"/>
      <c r="B1588" s="172"/>
      <c r="C1588" s="172"/>
      <c r="D1588" s="172"/>
      <c r="E1588" s="172"/>
      <c r="F1588" s="181"/>
      <c r="G1588" s="172"/>
      <c r="H1588" s="172"/>
      <c r="I1588" s="174"/>
      <c r="J1588" s="174"/>
      <c r="K1588" s="174"/>
      <c r="L1588" s="172"/>
      <c r="M1588" s="181"/>
      <c r="N1588" s="174"/>
      <c r="O1588" s="172"/>
      <c r="P1588" s="181"/>
      <c r="Q1588" s="642"/>
      <c r="R1588" s="643"/>
      <c r="S1588" s="644"/>
      <c r="T1588" s="174"/>
      <c r="U1588" s="172"/>
      <c r="V1588" s="181"/>
      <c r="W1588" s="174"/>
      <c r="X1588" s="172"/>
      <c r="Y1588" s="181"/>
      <c r="Z1588" s="174"/>
      <c r="AA1588" s="172"/>
      <c r="AB1588" s="178"/>
    </row>
    <row r="1589" spans="1:28" ht="15" customHeight="1" x14ac:dyDescent="0.2">
      <c r="A1589" s="172"/>
      <c r="B1589" s="172"/>
      <c r="C1589" s="172"/>
      <c r="D1589" s="172"/>
      <c r="E1589" s="172"/>
      <c r="F1589" s="181"/>
      <c r="G1589" s="172"/>
      <c r="H1589" s="172"/>
      <c r="I1589" s="174"/>
      <c r="J1589" s="174"/>
      <c r="K1589" s="174"/>
      <c r="L1589" s="172"/>
      <c r="M1589" s="181"/>
      <c r="N1589" s="174"/>
      <c r="O1589" s="172"/>
      <c r="P1589" s="181"/>
      <c r="Q1589" s="642"/>
      <c r="R1589" s="643"/>
      <c r="S1589" s="644"/>
      <c r="T1589" s="174"/>
      <c r="U1589" s="172"/>
      <c r="V1589" s="181"/>
      <c r="W1589" s="174"/>
      <c r="X1589" s="172"/>
      <c r="Y1589" s="181"/>
      <c r="Z1589" s="174"/>
      <c r="AA1589" s="172"/>
      <c r="AB1589" s="178"/>
    </row>
    <row r="1590" spans="1:28" ht="15" customHeight="1" x14ac:dyDescent="0.2">
      <c r="A1590" s="172"/>
      <c r="B1590" s="172"/>
      <c r="C1590" s="172"/>
      <c r="D1590" s="172"/>
      <c r="E1590" s="172"/>
      <c r="F1590" s="181"/>
      <c r="G1590" s="172"/>
      <c r="H1590" s="172"/>
      <c r="I1590" s="174"/>
      <c r="J1590" s="174"/>
      <c r="K1590" s="174"/>
      <c r="L1590" s="172"/>
      <c r="M1590" s="181"/>
      <c r="N1590" s="174"/>
      <c r="O1590" s="172"/>
      <c r="P1590" s="181"/>
      <c r="Q1590" s="642"/>
      <c r="R1590" s="643"/>
      <c r="S1590" s="644"/>
      <c r="T1590" s="174"/>
      <c r="U1590" s="172"/>
      <c r="V1590" s="181"/>
      <c r="W1590" s="174"/>
      <c r="X1590" s="172"/>
      <c r="Y1590" s="181"/>
      <c r="Z1590" s="174"/>
      <c r="AA1590" s="172"/>
      <c r="AB1590" s="178"/>
    </row>
    <row r="1591" spans="1:28" ht="15" customHeight="1" x14ac:dyDescent="0.2">
      <c r="A1591" s="172"/>
      <c r="B1591" s="172"/>
      <c r="C1591" s="172"/>
      <c r="D1591" s="172"/>
      <c r="E1591" s="172"/>
      <c r="F1591" s="181"/>
      <c r="G1591" s="172"/>
      <c r="H1591" s="172"/>
      <c r="I1591" s="174"/>
      <c r="J1591" s="174"/>
      <c r="K1591" s="174"/>
      <c r="L1591" s="172"/>
      <c r="M1591" s="181"/>
      <c r="N1591" s="174"/>
      <c r="O1591" s="172"/>
      <c r="P1591" s="181"/>
      <c r="Q1591" s="642"/>
      <c r="R1591" s="643"/>
      <c r="S1591" s="644"/>
      <c r="T1591" s="174"/>
      <c r="U1591" s="172"/>
      <c r="V1591" s="181"/>
      <c r="W1591" s="174"/>
      <c r="X1591" s="172"/>
      <c r="Y1591" s="181"/>
      <c r="Z1591" s="174"/>
      <c r="AA1591" s="172"/>
      <c r="AB1591" s="178"/>
    </row>
    <row r="1592" spans="1:28" ht="15" customHeight="1" x14ac:dyDescent="0.2">
      <c r="A1592" s="172"/>
      <c r="B1592" s="172"/>
      <c r="C1592" s="172"/>
      <c r="D1592" s="172"/>
      <c r="E1592" s="172"/>
      <c r="F1592" s="181"/>
      <c r="G1592" s="172"/>
      <c r="H1592" s="172"/>
      <c r="I1592" s="174"/>
      <c r="J1592" s="174"/>
      <c r="K1592" s="174"/>
      <c r="L1592" s="172"/>
      <c r="M1592" s="181"/>
      <c r="N1592" s="174"/>
      <c r="O1592" s="172"/>
      <c r="P1592" s="181"/>
      <c r="Q1592" s="642"/>
      <c r="R1592" s="643"/>
      <c r="S1592" s="644"/>
      <c r="T1592" s="174"/>
      <c r="U1592" s="172"/>
      <c r="V1592" s="181"/>
      <c r="W1592" s="174"/>
      <c r="X1592" s="172"/>
      <c r="Y1592" s="181"/>
      <c r="Z1592" s="174"/>
      <c r="AA1592" s="172"/>
      <c r="AB1592" s="178"/>
    </row>
    <row r="1593" spans="1:28" ht="15" customHeight="1" x14ac:dyDescent="0.2">
      <c r="A1593" s="172"/>
      <c r="B1593" s="172"/>
      <c r="C1593" s="172"/>
      <c r="D1593" s="172"/>
      <c r="E1593" s="172"/>
      <c r="F1593" s="181"/>
      <c r="G1593" s="172"/>
      <c r="H1593" s="172"/>
      <c r="I1593" s="174"/>
      <c r="J1593" s="174"/>
      <c r="K1593" s="174"/>
      <c r="L1593" s="172"/>
      <c r="M1593" s="181"/>
      <c r="N1593" s="174"/>
      <c r="O1593" s="172"/>
      <c r="P1593" s="181"/>
      <c r="Q1593" s="642"/>
      <c r="R1593" s="643"/>
      <c r="S1593" s="644"/>
      <c r="T1593" s="174"/>
      <c r="U1593" s="172"/>
      <c r="V1593" s="181"/>
      <c r="W1593" s="174"/>
      <c r="X1593" s="172"/>
      <c r="Y1593" s="181"/>
      <c r="Z1593" s="174"/>
      <c r="AA1593" s="172"/>
      <c r="AB1593" s="178"/>
    </row>
    <row r="1594" spans="1:28" ht="15" customHeight="1" x14ac:dyDescent="0.2">
      <c r="A1594" s="172"/>
      <c r="B1594" s="172"/>
      <c r="C1594" s="172"/>
      <c r="D1594" s="172"/>
      <c r="E1594" s="172"/>
      <c r="F1594" s="181"/>
      <c r="G1594" s="172"/>
      <c r="H1594" s="172"/>
      <c r="I1594" s="174"/>
      <c r="J1594" s="174"/>
      <c r="K1594" s="174"/>
      <c r="L1594" s="172"/>
      <c r="M1594" s="181"/>
      <c r="N1594" s="174"/>
      <c r="O1594" s="172"/>
      <c r="P1594" s="181"/>
      <c r="Q1594" s="642"/>
      <c r="R1594" s="643"/>
      <c r="S1594" s="644"/>
      <c r="T1594" s="174"/>
      <c r="U1594" s="172"/>
      <c r="V1594" s="181"/>
      <c r="W1594" s="174"/>
      <c r="X1594" s="172"/>
      <c r="Y1594" s="181"/>
      <c r="Z1594" s="174"/>
      <c r="AA1594" s="172"/>
      <c r="AB1594" s="178"/>
    </row>
    <row r="1595" spans="1:28" ht="15" customHeight="1" x14ac:dyDescent="0.2">
      <c r="A1595" s="172"/>
      <c r="B1595" s="172"/>
      <c r="C1595" s="172"/>
      <c r="D1595" s="172"/>
      <c r="E1595" s="172"/>
      <c r="F1595" s="181"/>
      <c r="G1595" s="172"/>
      <c r="H1595" s="172"/>
      <c r="I1595" s="174"/>
      <c r="J1595" s="174"/>
      <c r="K1595" s="174"/>
      <c r="L1595" s="172"/>
      <c r="M1595" s="181"/>
      <c r="N1595" s="174"/>
      <c r="O1595" s="172"/>
      <c r="P1595" s="181"/>
      <c r="Q1595" s="642"/>
      <c r="R1595" s="643"/>
      <c r="S1595" s="644"/>
      <c r="T1595" s="174"/>
      <c r="U1595" s="172"/>
      <c r="V1595" s="181"/>
      <c r="W1595" s="174"/>
      <c r="X1595" s="172"/>
      <c r="Y1595" s="181"/>
      <c r="Z1595" s="174"/>
      <c r="AA1595" s="172"/>
      <c r="AB1595" s="178"/>
    </row>
    <row r="1596" spans="1:28" ht="15" customHeight="1" x14ac:dyDescent="0.2">
      <c r="A1596" s="172"/>
      <c r="B1596" s="172"/>
      <c r="C1596" s="172"/>
      <c r="D1596" s="172"/>
      <c r="E1596" s="172"/>
      <c r="F1596" s="181"/>
      <c r="G1596" s="172"/>
      <c r="H1596" s="172"/>
      <c r="I1596" s="174"/>
      <c r="J1596" s="174"/>
      <c r="K1596" s="174"/>
      <c r="L1596" s="172"/>
      <c r="M1596" s="181"/>
      <c r="N1596" s="174"/>
      <c r="O1596" s="172"/>
      <c r="P1596" s="181"/>
      <c r="Q1596" s="642"/>
      <c r="R1596" s="643"/>
      <c r="S1596" s="644"/>
      <c r="T1596" s="174"/>
      <c r="U1596" s="172"/>
      <c r="V1596" s="181"/>
      <c r="W1596" s="174"/>
      <c r="X1596" s="172"/>
      <c r="Y1596" s="181"/>
      <c r="Z1596" s="174"/>
      <c r="AA1596" s="172"/>
      <c r="AB1596" s="178"/>
    </row>
    <row r="1597" spans="1:28" ht="15" customHeight="1" x14ac:dyDescent="0.2">
      <c r="A1597" s="172"/>
      <c r="B1597" s="172"/>
      <c r="C1597" s="172"/>
      <c r="D1597" s="172"/>
      <c r="E1597" s="172"/>
      <c r="F1597" s="181"/>
      <c r="G1597" s="172"/>
      <c r="H1597" s="172"/>
      <c r="I1597" s="174"/>
      <c r="J1597" s="174"/>
      <c r="K1597" s="174"/>
      <c r="L1597" s="172"/>
      <c r="M1597" s="181"/>
      <c r="N1597" s="174"/>
      <c r="O1597" s="172"/>
      <c r="P1597" s="181"/>
      <c r="Q1597" s="642"/>
      <c r="R1597" s="643"/>
      <c r="S1597" s="644"/>
      <c r="T1597" s="174"/>
      <c r="U1597" s="172"/>
      <c r="V1597" s="181"/>
      <c r="W1597" s="174"/>
      <c r="X1597" s="172"/>
      <c r="Y1597" s="181"/>
      <c r="Z1597" s="174"/>
      <c r="AA1597" s="172"/>
      <c r="AB1597" s="178"/>
    </row>
    <row r="1598" spans="1:28" ht="15" customHeight="1" x14ac:dyDescent="0.2">
      <c r="A1598" s="172"/>
      <c r="B1598" s="172"/>
      <c r="C1598" s="172"/>
      <c r="D1598" s="172"/>
      <c r="E1598" s="172"/>
      <c r="F1598" s="181"/>
      <c r="G1598" s="172"/>
      <c r="H1598" s="172"/>
      <c r="I1598" s="174"/>
      <c r="J1598" s="174"/>
      <c r="K1598" s="174"/>
      <c r="L1598" s="172"/>
      <c r="M1598" s="181"/>
      <c r="N1598" s="174"/>
      <c r="O1598" s="172"/>
      <c r="P1598" s="181"/>
      <c r="Q1598" s="642"/>
      <c r="R1598" s="643"/>
      <c r="S1598" s="644"/>
      <c r="T1598" s="174"/>
      <c r="U1598" s="172"/>
      <c r="V1598" s="181"/>
      <c r="W1598" s="174"/>
      <c r="X1598" s="172"/>
      <c r="Y1598" s="181"/>
      <c r="Z1598" s="174"/>
      <c r="AA1598" s="172"/>
      <c r="AB1598" s="178"/>
    </row>
    <row r="1599" spans="1:28" ht="15" customHeight="1" x14ac:dyDescent="0.2">
      <c r="A1599" s="172"/>
      <c r="B1599" s="172"/>
      <c r="C1599" s="172"/>
      <c r="D1599" s="172"/>
      <c r="E1599" s="172"/>
      <c r="F1599" s="181"/>
      <c r="G1599" s="172"/>
      <c r="H1599" s="172"/>
      <c r="I1599" s="174"/>
      <c r="J1599" s="174"/>
      <c r="K1599" s="174"/>
      <c r="L1599" s="172"/>
      <c r="M1599" s="181"/>
      <c r="N1599" s="174"/>
      <c r="O1599" s="172"/>
      <c r="P1599" s="181"/>
      <c r="Q1599" s="642"/>
      <c r="R1599" s="643"/>
      <c r="S1599" s="644"/>
      <c r="T1599" s="174"/>
      <c r="U1599" s="172"/>
      <c r="V1599" s="181"/>
      <c r="W1599" s="174"/>
      <c r="X1599" s="172"/>
      <c r="Y1599" s="181"/>
      <c r="Z1599" s="174"/>
      <c r="AA1599" s="172"/>
      <c r="AB1599" s="178"/>
    </row>
    <row r="1600" spans="1:28" ht="15" customHeight="1" x14ac:dyDescent="0.2">
      <c r="A1600" s="172"/>
      <c r="B1600" s="172"/>
      <c r="C1600" s="172"/>
      <c r="D1600" s="172"/>
      <c r="E1600" s="172"/>
      <c r="F1600" s="181"/>
      <c r="G1600" s="172"/>
      <c r="H1600" s="172"/>
      <c r="I1600" s="174"/>
      <c r="J1600" s="174"/>
      <c r="K1600" s="174"/>
      <c r="L1600" s="172"/>
      <c r="M1600" s="181"/>
      <c r="N1600" s="174"/>
      <c r="O1600" s="172"/>
      <c r="P1600" s="181"/>
      <c r="Q1600" s="642"/>
      <c r="R1600" s="643"/>
      <c r="S1600" s="644"/>
      <c r="T1600" s="174"/>
      <c r="U1600" s="172"/>
      <c r="V1600" s="181"/>
      <c r="W1600" s="174"/>
      <c r="X1600" s="172"/>
      <c r="Y1600" s="181"/>
      <c r="Z1600" s="174"/>
      <c r="AA1600" s="172"/>
      <c r="AB1600" s="178"/>
    </row>
    <row r="1601" spans="1:28" ht="15" customHeight="1" x14ac:dyDescent="0.2">
      <c r="A1601" s="172"/>
      <c r="B1601" s="172"/>
      <c r="C1601" s="172"/>
      <c r="D1601" s="172"/>
      <c r="E1601" s="172"/>
      <c r="F1601" s="181"/>
      <c r="G1601" s="172"/>
      <c r="H1601" s="172"/>
      <c r="I1601" s="174"/>
      <c r="J1601" s="174"/>
      <c r="K1601" s="174"/>
      <c r="L1601" s="172"/>
      <c r="M1601" s="181"/>
      <c r="N1601" s="174"/>
      <c r="O1601" s="172"/>
      <c r="P1601" s="181"/>
      <c r="Q1601" s="642"/>
      <c r="R1601" s="643"/>
      <c r="S1601" s="644"/>
      <c r="T1601" s="174"/>
      <c r="U1601" s="172"/>
      <c r="V1601" s="181"/>
      <c r="W1601" s="174"/>
      <c r="X1601" s="172"/>
      <c r="Y1601" s="181"/>
      <c r="Z1601" s="174"/>
      <c r="AA1601" s="172"/>
      <c r="AB1601" s="178"/>
    </row>
    <row r="1602" spans="1:28" ht="15" customHeight="1" x14ac:dyDescent="0.2">
      <c r="A1602" s="172"/>
      <c r="B1602" s="172"/>
      <c r="C1602" s="172"/>
      <c r="D1602" s="172"/>
      <c r="E1602" s="172"/>
      <c r="F1602" s="181"/>
      <c r="G1602" s="172"/>
      <c r="H1602" s="172"/>
      <c r="I1602" s="174"/>
      <c r="J1602" s="174"/>
      <c r="K1602" s="174"/>
      <c r="L1602" s="172"/>
      <c r="M1602" s="181"/>
      <c r="N1602" s="174"/>
      <c r="O1602" s="172"/>
      <c r="P1602" s="181"/>
      <c r="Q1602" s="642"/>
      <c r="R1602" s="643"/>
      <c r="S1602" s="644"/>
      <c r="T1602" s="174"/>
      <c r="U1602" s="172"/>
      <c r="V1602" s="181"/>
      <c r="W1602" s="174"/>
      <c r="X1602" s="172"/>
      <c r="Y1602" s="181"/>
      <c r="Z1602" s="174"/>
      <c r="AA1602" s="172"/>
      <c r="AB1602" s="178"/>
    </row>
    <row r="1603" spans="1:28" ht="15" customHeight="1" x14ac:dyDescent="0.2">
      <c r="A1603" s="172"/>
      <c r="B1603" s="172"/>
      <c r="C1603" s="172"/>
      <c r="D1603" s="172"/>
      <c r="E1603" s="172"/>
      <c r="F1603" s="181"/>
      <c r="G1603" s="172"/>
      <c r="H1603" s="172"/>
      <c r="I1603" s="174"/>
      <c r="J1603" s="174"/>
      <c r="K1603" s="174"/>
      <c r="L1603" s="172"/>
      <c r="M1603" s="181"/>
      <c r="N1603" s="174"/>
      <c r="O1603" s="172"/>
      <c r="P1603" s="181"/>
      <c r="Q1603" s="642"/>
      <c r="R1603" s="643"/>
      <c r="S1603" s="644"/>
      <c r="T1603" s="174"/>
      <c r="U1603" s="172"/>
      <c r="V1603" s="181"/>
      <c r="W1603" s="174"/>
      <c r="X1603" s="172"/>
      <c r="Y1603" s="181"/>
      <c r="Z1603" s="174"/>
      <c r="AA1603" s="172"/>
      <c r="AB1603" s="178"/>
    </row>
    <row r="1604" spans="1:28" ht="15" customHeight="1" x14ac:dyDescent="0.2">
      <c r="A1604" s="172"/>
      <c r="B1604" s="172"/>
      <c r="C1604" s="172"/>
      <c r="D1604" s="172"/>
      <c r="E1604" s="172"/>
      <c r="F1604" s="181"/>
      <c r="G1604" s="172"/>
      <c r="H1604" s="172"/>
      <c r="I1604" s="174"/>
      <c r="J1604" s="174"/>
      <c r="K1604" s="174"/>
      <c r="L1604" s="172"/>
      <c r="M1604" s="181"/>
      <c r="N1604" s="174"/>
      <c r="O1604" s="172"/>
      <c r="P1604" s="181"/>
      <c r="Q1604" s="642"/>
      <c r="R1604" s="643"/>
      <c r="S1604" s="644"/>
      <c r="T1604" s="174"/>
      <c r="U1604" s="172"/>
      <c r="V1604" s="181"/>
      <c r="W1604" s="174"/>
      <c r="X1604" s="172"/>
      <c r="Y1604" s="181"/>
      <c r="Z1604" s="174"/>
      <c r="AA1604" s="172"/>
      <c r="AB1604" s="178"/>
    </row>
    <row r="1605" spans="1:28" ht="15" customHeight="1" x14ac:dyDescent="0.2">
      <c r="A1605" s="172"/>
      <c r="B1605" s="172"/>
      <c r="C1605" s="172"/>
      <c r="D1605" s="172"/>
      <c r="E1605" s="172"/>
      <c r="F1605" s="181"/>
      <c r="G1605" s="172"/>
      <c r="H1605" s="172"/>
      <c r="I1605" s="174"/>
      <c r="J1605" s="174"/>
      <c r="K1605" s="174"/>
      <c r="L1605" s="172"/>
      <c r="M1605" s="181"/>
      <c r="N1605" s="174"/>
      <c r="O1605" s="172"/>
      <c r="P1605" s="181"/>
      <c r="Q1605" s="642"/>
      <c r="R1605" s="643"/>
      <c r="S1605" s="644"/>
      <c r="T1605" s="174"/>
      <c r="U1605" s="172"/>
      <c r="V1605" s="181"/>
      <c r="W1605" s="174"/>
      <c r="X1605" s="172"/>
      <c r="Y1605" s="181"/>
      <c r="Z1605" s="174"/>
      <c r="AA1605" s="172"/>
      <c r="AB1605" s="178"/>
    </row>
    <row r="1606" spans="1:28" ht="15" customHeight="1" x14ac:dyDescent="0.2">
      <c r="A1606" s="172"/>
      <c r="B1606" s="172"/>
      <c r="C1606" s="172"/>
      <c r="D1606" s="172"/>
      <c r="E1606" s="172"/>
      <c r="F1606" s="181"/>
      <c r="G1606" s="172"/>
      <c r="H1606" s="172"/>
      <c r="I1606" s="174"/>
      <c r="J1606" s="174"/>
      <c r="K1606" s="174"/>
      <c r="L1606" s="172"/>
      <c r="M1606" s="181"/>
      <c r="N1606" s="174"/>
      <c r="O1606" s="172"/>
      <c r="P1606" s="181"/>
      <c r="Q1606" s="642"/>
      <c r="R1606" s="643"/>
      <c r="S1606" s="644"/>
      <c r="T1606" s="174"/>
      <c r="U1606" s="172"/>
      <c r="V1606" s="181"/>
      <c r="W1606" s="174"/>
      <c r="X1606" s="172"/>
      <c r="Y1606" s="181"/>
      <c r="Z1606" s="174"/>
      <c r="AA1606" s="172"/>
      <c r="AB1606" s="178"/>
    </row>
    <row r="1607" spans="1:28" ht="15" customHeight="1" x14ac:dyDescent="0.2">
      <c r="A1607" s="172"/>
      <c r="B1607" s="172"/>
      <c r="C1607" s="172"/>
      <c r="D1607" s="172"/>
      <c r="E1607" s="172"/>
      <c r="F1607" s="181"/>
      <c r="G1607" s="172"/>
      <c r="H1607" s="172"/>
      <c r="I1607" s="174"/>
      <c r="J1607" s="174"/>
      <c r="K1607" s="174"/>
      <c r="L1607" s="172"/>
      <c r="M1607" s="181"/>
      <c r="N1607" s="174"/>
      <c r="O1607" s="172"/>
      <c r="P1607" s="181"/>
      <c r="Q1607" s="642"/>
      <c r="R1607" s="643"/>
      <c r="S1607" s="644"/>
      <c r="T1607" s="174"/>
      <c r="U1607" s="172"/>
      <c r="V1607" s="181"/>
      <c r="W1607" s="174"/>
      <c r="X1607" s="172"/>
      <c r="Y1607" s="181"/>
      <c r="Z1607" s="174"/>
      <c r="AA1607" s="172"/>
      <c r="AB1607" s="178"/>
    </row>
    <row r="1608" spans="1:28" ht="15" customHeight="1" x14ac:dyDescent="0.2">
      <c r="A1608" s="172"/>
      <c r="B1608" s="172"/>
      <c r="C1608" s="172"/>
      <c r="D1608" s="172"/>
      <c r="E1608" s="172"/>
      <c r="F1608" s="181"/>
      <c r="G1608" s="172"/>
      <c r="H1608" s="172"/>
      <c r="I1608" s="174"/>
      <c r="J1608" s="174"/>
      <c r="K1608" s="174"/>
      <c r="L1608" s="172"/>
      <c r="M1608" s="181"/>
      <c r="N1608" s="174"/>
      <c r="O1608" s="172"/>
      <c r="P1608" s="181"/>
      <c r="Q1608" s="642"/>
      <c r="R1608" s="643"/>
      <c r="S1608" s="644"/>
      <c r="T1608" s="174"/>
      <c r="U1608" s="172"/>
      <c r="V1608" s="181"/>
      <c r="W1608" s="174"/>
      <c r="X1608" s="172"/>
      <c r="Y1608" s="181"/>
      <c r="Z1608" s="174"/>
      <c r="AA1608" s="172"/>
      <c r="AB1608" s="178"/>
    </row>
    <row r="1609" spans="1:28" ht="15" customHeight="1" x14ac:dyDescent="0.2">
      <c r="A1609" s="172"/>
      <c r="B1609" s="172"/>
      <c r="C1609" s="172"/>
      <c r="D1609" s="172"/>
      <c r="E1609" s="172"/>
      <c r="F1609" s="181"/>
      <c r="G1609" s="172"/>
      <c r="H1609" s="172"/>
      <c r="I1609" s="174"/>
      <c r="J1609" s="174"/>
      <c r="K1609" s="174"/>
      <c r="L1609" s="172"/>
      <c r="M1609" s="181"/>
      <c r="N1609" s="174"/>
      <c r="O1609" s="172"/>
      <c r="P1609" s="181"/>
      <c r="Q1609" s="642"/>
      <c r="R1609" s="643"/>
      <c r="S1609" s="644"/>
      <c r="T1609" s="174"/>
      <c r="U1609" s="172"/>
      <c r="V1609" s="181"/>
      <c r="W1609" s="174"/>
      <c r="X1609" s="172"/>
      <c r="Y1609" s="181"/>
      <c r="Z1609" s="174"/>
      <c r="AA1609" s="172"/>
      <c r="AB1609" s="178"/>
    </row>
    <row r="1610" spans="1:28" ht="15" customHeight="1" x14ac:dyDescent="0.2">
      <c r="A1610" s="172"/>
      <c r="B1610" s="172"/>
      <c r="C1610" s="172"/>
      <c r="D1610" s="172"/>
      <c r="E1610" s="172"/>
      <c r="F1610" s="181"/>
      <c r="G1610" s="172"/>
      <c r="H1610" s="172"/>
      <c r="I1610" s="174"/>
      <c r="J1610" s="174"/>
      <c r="K1610" s="174"/>
      <c r="L1610" s="172"/>
      <c r="M1610" s="181"/>
      <c r="N1610" s="174"/>
      <c r="O1610" s="172"/>
      <c r="P1610" s="181"/>
      <c r="Q1610" s="642"/>
      <c r="R1610" s="643"/>
      <c r="S1610" s="644"/>
      <c r="T1610" s="174"/>
      <c r="U1610" s="172"/>
      <c r="V1610" s="181"/>
      <c r="W1610" s="174"/>
      <c r="X1610" s="172"/>
      <c r="Y1610" s="181"/>
      <c r="Z1610" s="174"/>
      <c r="AA1610" s="172"/>
      <c r="AB1610" s="178"/>
    </row>
    <row r="1611" spans="1:28" ht="15" customHeight="1" x14ac:dyDescent="0.2">
      <c r="A1611" s="172"/>
      <c r="B1611" s="172"/>
      <c r="C1611" s="172"/>
      <c r="D1611" s="172"/>
      <c r="E1611" s="172"/>
      <c r="F1611" s="181"/>
      <c r="G1611" s="172"/>
      <c r="H1611" s="172"/>
      <c r="I1611" s="174"/>
      <c r="J1611" s="174"/>
      <c r="K1611" s="174"/>
      <c r="L1611" s="172"/>
      <c r="M1611" s="181"/>
      <c r="N1611" s="174"/>
      <c r="O1611" s="172"/>
      <c r="P1611" s="181"/>
      <c r="Q1611" s="642"/>
      <c r="R1611" s="643"/>
      <c r="S1611" s="644"/>
      <c r="T1611" s="174"/>
      <c r="U1611" s="172"/>
      <c r="V1611" s="181"/>
      <c r="W1611" s="174"/>
      <c r="X1611" s="172"/>
      <c r="Y1611" s="181"/>
      <c r="Z1611" s="174"/>
      <c r="AA1611" s="172"/>
      <c r="AB1611" s="178"/>
    </row>
    <row r="1612" spans="1:28" ht="15" customHeight="1" x14ac:dyDescent="0.2">
      <c r="A1612" s="172"/>
      <c r="B1612" s="172"/>
      <c r="C1612" s="172"/>
      <c r="D1612" s="172"/>
      <c r="E1612" s="172"/>
      <c r="F1612" s="181"/>
      <c r="G1612" s="172"/>
      <c r="H1612" s="172"/>
      <c r="I1612" s="174"/>
      <c r="J1612" s="174"/>
      <c r="K1612" s="174"/>
      <c r="L1612" s="172"/>
      <c r="M1612" s="181"/>
      <c r="N1612" s="174"/>
      <c r="O1612" s="172"/>
      <c r="P1612" s="181"/>
      <c r="Q1612" s="642"/>
      <c r="R1612" s="643"/>
      <c r="S1612" s="644"/>
      <c r="T1612" s="174"/>
      <c r="U1612" s="172"/>
      <c r="V1612" s="181"/>
      <c r="W1612" s="174"/>
      <c r="X1612" s="172"/>
      <c r="Y1612" s="181"/>
      <c r="Z1612" s="174"/>
      <c r="AA1612" s="172"/>
      <c r="AB1612" s="178"/>
    </row>
    <row r="1613" spans="1:28" ht="15" customHeight="1" x14ac:dyDescent="0.2">
      <c r="A1613" s="172"/>
      <c r="B1613" s="172"/>
      <c r="C1613" s="172"/>
      <c r="D1613" s="172"/>
      <c r="E1613" s="172"/>
      <c r="F1613" s="181"/>
      <c r="G1613" s="172"/>
      <c r="H1613" s="172"/>
      <c r="I1613" s="174"/>
      <c r="J1613" s="174"/>
      <c r="K1613" s="174"/>
      <c r="L1613" s="172"/>
      <c r="M1613" s="181"/>
      <c r="N1613" s="174"/>
      <c r="O1613" s="172"/>
      <c r="P1613" s="181"/>
      <c r="Q1613" s="642"/>
      <c r="R1613" s="643"/>
      <c r="S1613" s="644"/>
      <c r="T1613" s="174"/>
      <c r="U1613" s="172"/>
      <c r="V1613" s="181"/>
      <c r="W1613" s="174"/>
      <c r="X1613" s="172"/>
      <c r="Y1613" s="181"/>
      <c r="Z1613" s="174"/>
      <c r="AA1613" s="172"/>
      <c r="AB1613" s="178"/>
    </row>
    <row r="1614" spans="1:28" ht="15" customHeight="1" x14ac:dyDescent="0.2">
      <c r="A1614" s="172"/>
      <c r="B1614" s="172"/>
      <c r="C1614" s="172"/>
      <c r="D1614" s="172"/>
      <c r="E1614" s="172"/>
      <c r="F1614" s="181"/>
      <c r="G1614" s="172"/>
      <c r="H1614" s="172"/>
      <c r="I1614" s="174"/>
      <c r="J1614" s="174"/>
      <c r="K1614" s="174"/>
      <c r="L1614" s="172"/>
      <c r="M1614" s="181"/>
      <c r="N1614" s="174"/>
      <c r="O1614" s="172"/>
      <c r="P1614" s="181"/>
      <c r="Q1614" s="642"/>
      <c r="R1614" s="643"/>
      <c r="S1614" s="644"/>
      <c r="T1614" s="174"/>
      <c r="U1614" s="172"/>
      <c r="V1614" s="181"/>
      <c r="W1614" s="174"/>
      <c r="X1614" s="172"/>
      <c r="Y1614" s="181"/>
      <c r="Z1614" s="174"/>
      <c r="AA1614" s="172"/>
      <c r="AB1614" s="178"/>
    </row>
    <row r="1615" spans="1:28" ht="15" customHeight="1" x14ac:dyDescent="0.2">
      <c r="A1615" s="172"/>
      <c r="B1615" s="172"/>
      <c r="C1615" s="172"/>
      <c r="D1615" s="172"/>
      <c r="E1615" s="172"/>
      <c r="F1615" s="181"/>
      <c r="G1615" s="172"/>
      <c r="H1615" s="172"/>
      <c r="I1615" s="174"/>
      <c r="J1615" s="174"/>
      <c r="K1615" s="174"/>
      <c r="L1615" s="172"/>
      <c r="M1615" s="181"/>
      <c r="N1615" s="174"/>
      <c r="O1615" s="172"/>
      <c r="P1615" s="181"/>
      <c r="Q1615" s="642"/>
      <c r="R1615" s="643"/>
      <c r="S1615" s="644"/>
      <c r="T1615" s="174"/>
      <c r="U1615" s="172"/>
      <c r="V1615" s="181"/>
      <c r="W1615" s="174"/>
      <c r="X1615" s="172"/>
      <c r="Y1615" s="181"/>
      <c r="Z1615" s="174"/>
      <c r="AA1615" s="172"/>
      <c r="AB1615" s="178"/>
    </row>
    <row r="1616" spans="1:28" ht="15" customHeight="1" x14ac:dyDescent="0.2">
      <c r="A1616" s="172"/>
      <c r="B1616" s="172"/>
      <c r="C1616" s="172"/>
      <c r="D1616" s="172"/>
      <c r="E1616" s="172"/>
      <c r="F1616" s="181"/>
      <c r="G1616" s="172"/>
      <c r="H1616" s="172"/>
      <c r="I1616" s="174"/>
      <c r="J1616" s="174"/>
      <c r="K1616" s="174"/>
      <c r="L1616" s="172"/>
      <c r="M1616" s="181"/>
      <c r="N1616" s="174"/>
      <c r="O1616" s="172"/>
      <c r="P1616" s="181"/>
      <c r="Q1616" s="642"/>
      <c r="R1616" s="643"/>
      <c r="S1616" s="644"/>
      <c r="T1616" s="174"/>
      <c r="U1616" s="172"/>
      <c r="V1616" s="181"/>
      <c r="W1616" s="174"/>
      <c r="X1616" s="172"/>
      <c r="Y1616" s="181"/>
      <c r="Z1616" s="174"/>
      <c r="AA1616" s="172"/>
      <c r="AB1616" s="178"/>
    </row>
    <row r="1617" spans="1:28" ht="15" customHeight="1" x14ac:dyDescent="0.2">
      <c r="A1617" s="172"/>
      <c r="B1617" s="172"/>
      <c r="C1617" s="172"/>
      <c r="D1617" s="172"/>
      <c r="E1617" s="172"/>
      <c r="F1617" s="181"/>
      <c r="G1617" s="172"/>
      <c r="H1617" s="172"/>
      <c r="I1617" s="174"/>
      <c r="J1617" s="174"/>
      <c r="K1617" s="174"/>
      <c r="L1617" s="172"/>
      <c r="M1617" s="181"/>
      <c r="N1617" s="174"/>
      <c r="O1617" s="172"/>
      <c r="P1617" s="181"/>
      <c r="Q1617" s="642"/>
      <c r="R1617" s="643"/>
      <c r="S1617" s="644"/>
      <c r="T1617" s="174"/>
      <c r="U1617" s="172"/>
      <c r="V1617" s="181"/>
      <c r="W1617" s="174"/>
      <c r="X1617" s="172"/>
      <c r="Y1617" s="181"/>
      <c r="Z1617" s="174"/>
      <c r="AA1617" s="172"/>
      <c r="AB1617" s="178"/>
    </row>
    <row r="1618" spans="1:28" ht="15" customHeight="1" x14ac:dyDescent="0.2">
      <c r="A1618" s="172"/>
      <c r="B1618" s="172"/>
      <c r="C1618" s="172"/>
      <c r="D1618" s="172"/>
      <c r="E1618" s="172"/>
      <c r="F1618" s="181"/>
      <c r="G1618" s="172"/>
      <c r="H1618" s="172"/>
      <c r="I1618" s="174"/>
      <c r="J1618" s="174"/>
      <c r="K1618" s="174"/>
      <c r="L1618" s="172"/>
      <c r="M1618" s="181"/>
      <c r="N1618" s="174"/>
      <c r="O1618" s="172"/>
      <c r="P1618" s="181"/>
      <c r="Q1618" s="642"/>
      <c r="R1618" s="643"/>
      <c r="S1618" s="644"/>
      <c r="T1618" s="174"/>
      <c r="U1618" s="172"/>
      <c r="V1618" s="181"/>
      <c r="W1618" s="174"/>
      <c r="X1618" s="172"/>
      <c r="Y1618" s="181"/>
      <c r="Z1618" s="174"/>
      <c r="AA1618" s="172"/>
      <c r="AB1618" s="178"/>
    </row>
    <row r="1619" spans="1:28" ht="15" customHeight="1" x14ac:dyDescent="0.2">
      <c r="A1619" s="172"/>
      <c r="B1619" s="172"/>
      <c r="C1619" s="172"/>
      <c r="D1619" s="172"/>
      <c r="E1619" s="172"/>
      <c r="F1619" s="181"/>
      <c r="G1619" s="172"/>
      <c r="H1619" s="172"/>
      <c r="I1619" s="174"/>
      <c r="J1619" s="174"/>
      <c r="K1619" s="174"/>
      <c r="L1619" s="172"/>
      <c r="M1619" s="181"/>
      <c r="N1619" s="174"/>
      <c r="O1619" s="172"/>
      <c r="P1619" s="181"/>
      <c r="Q1619" s="642"/>
      <c r="R1619" s="643"/>
      <c r="S1619" s="644"/>
      <c r="T1619" s="174"/>
      <c r="U1619" s="172"/>
      <c r="V1619" s="181"/>
      <c r="W1619" s="174"/>
      <c r="X1619" s="172"/>
      <c r="Y1619" s="181"/>
      <c r="Z1619" s="174"/>
      <c r="AA1619" s="172"/>
      <c r="AB1619" s="178"/>
    </row>
    <row r="1620" spans="1:28" ht="15" customHeight="1" x14ac:dyDescent="0.2">
      <c r="A1620" s="172"/>
      <c r="B1620" s="172"/>
      <c r="C1620" s="172"/>
      <c r="D1620" s="172"/>
      <c r="E1620" s="172"/>
      <c r="F1620" s="181"/>
      <c r="G1620" s="172"/>
      <c r="H1620" s="172"/>
      <c r="I1620" s="174"/>
      <c r="J1620" s="174"/>
      <c r="K1620" s="174"/>
      <c r="L1620" s="172"/>
      <c r="M1620" s="181"/>
      <c r="N1620" s="174"/>
      <c r="O1620" s="172"/>
      <c r="P1620" s="181"/>
      <c r="Q1620" s="642"/>
      <c r="R1620" s="643"/>
      <c r="S1620" s="644"/>
      <c r="T1620" s="174"/>
      <c r="U1620" s="172"/>
      <c r="V1620" s="181"/>
      <c r="W1620" s="174"/>
      <c r="X1620" s="172"/>
      <c r="Y1620" s="181"/>
      <c r="Z1620" s="174"/>
      <c r="AA1620" s="172"/>
      <c r="AB1620" s="178"/>
    </row>
    <row r="1621" spans="1:28" ht="15" customHeight="1" x14ac:dyDescent="0.2">
      <c r="A1621" s="172"/>
      <c r="B1621" s="172"/>
      <c r="C1621" s="172"/>
      <c r="D1621" s="172"/>
      <c r="E1621" s="172"/>
      <c r="F1621" s="181"/>
      <c r="G1621" s="172"/>
      <c r="H1621" s="172"/>
      <c r="I1621" s="174"/>
      <c r="J1621" s="174"/>
      <c r="K1621" s="174"/>
      <c r="L1621" s="172"/>
      <c r="M1621" s="181"/>
      <c r="N1621" s="174"/>
      <c r="O1621" s="172"/>
      <c r="P1621" s="181"/>
      <c r="Q1621" s="642"/>
      <c r="R1621" s="643"/>
      <c r="S1621" s="644"/>
      <c r="T1621" s="174"/>
      <c r="U1621" s="172"/>
      <c r="V1621" s="181"/>
      <c r="W1621" s="174"/>
      <c r="X1621" s="172"/>
      <c r="Y1621" s="181"/>
      <c r="Z1621" s="174"/>
      <c r="AA1621" s="172"/>
      <c r="AB1621" s="178"/>
    </row>
    <row r="1622" spans="1:28" ht="15" customHeight="1" x14ac:dyDescent="0.2">
      <c r="A1622" s="172"/>
      <c r="B1622" s="172"/>
      <c r="C1622" s="172"/>
      <c r="D1622" s="172"/>
      <c r="E1622" s="172"/>
      <c r="F1622" s="181"/>
      <c r="G1622" s="172"/>
      <c r="H1622" s="172"/>
      <c r="I1622" s="174"/>
      <c r="J1622" s="174"/>
      <c r="K1622" s="174"/>
      <c r="L1622" s="172"/>
      <c r="M1622" s="181"/>
      <c r="N1622" s="174"/>
      <c r="O1622" s="172"/>
      <c r="P1622" s="181"/>
      <c r="Q1622" s="642"/>
      <c r="R1622" s="643"/>
      <c r="S1622" s="644"/>
      <c r="T1622" s="174"/>
      <c r="U1622" s="172"/>
      <c r="V1622" s="181"/>
      <c r="W1622" s="174"/>
      <c r="X1622" s="172"/>
      <c r="Y1622" s="181"/>
      <c r="Z1622" s="174"/>
      <c r="AA1622" s="172"/>
      <c r="AB1622" s="178"/>
    </row>
    <row r="1623" spans="1:28" ht="15" customHeight="1" x14ac:dyDescent="0.2">
      <c r="A1623" s="172"/>
      <c r="B1623" s="172"/>
      <c r="C1623" s="172"/>
      <c r="D1623" s="172"/>
      <c r="E1623" s="172"/>
      <c r="F1623" s="181"/>
      <c r="G1623" s="172"/>
      <c r="H1623" s="172"/>
      <c r="I1623" s="174"/>
      <c r="J1623" s="174"/>
      <c r="K1623" s="174"/>
      <c r="L1623" s="172"/>
      <c r="M1623" s="181"/>
      <c r="N1623" s="174"/>
      <c r="O1623" s="172"/>
      <c r="P1623" s="181"/>
      <c r="Q1623" s="642"/>
      <c r="R1623" s="643"/>
      <c r="S1623" s="644"/>
      <c r="T1623" s="174"/>
      <c r="U1623" s="172"/>
      <c r="V1623" s="181"/>
      <c r="W1623" s="174"/>
      <c r="X1623" s="172"/>
      <c r="Y1623" s="181"/>
      <c r="Z1623" s="174"/>
      <c r="AA1623" s="172"/>
      <c r="AB1623" s="178"/>
    </row>
    <row r="1624" spans="1:28" ht="15" customHeight="1" x14ac:dyDescent="0.2">
      <c r="A1624" s="172"/>
      <c r="B1624" s="172"/>
      <c r="C1624" s="172"/>
      <c r="D1624" s="172"/>
      <c r="E1624" s="172"/>
      <c r="F1624" s="181"/>
      <c r="G1624" s="172"/>
      <c r="H1624" s="172"/>
      <c r="I1624" s="174"/>
      <c r="J1624" s="174"/>
      <c r="K1624" s="174"/>
      <c r="L1624" s="172"/>
      <c r="M1624" s="181"/>
      <c r="N1624" s="174"/>
      <c r="O1624" s="172"/>
      <c r="P1624" s="181"/>
      <c r="Q1624" s="642"/>
      <c r="R1624" s="643"/>
      <c r="S1624" s="644"/>
      <c r="T1624" s="174"/>
      <c r="U1624" s="172"/>
      <c r="V1624" s="181"/>
      <c r="W1624" s="174"/>
      <c r="X1624" s="172"/>
      <c r="Y1624" s="181"/>
      <c r="Z1624" s="174"/>
      <c r="AA1624" s="172"/>
      <c r="AB1624" s="178"/>
    </row>
    <row r="1625" spans="1:28" ht="15" customHeight="1" x14ac:dyDescent="0.2">
      <c r="A1625" s="172"/>
      <c r="B1625" s="172"/>
      <c r="C1625" s="172"/>
      <c r="D1625" s="172"/>
      <c r="E1625" s="172"/>
      <c r="F1625" s="181"/>
      <c r="G1625" s="172"/>
      <c r="H1625" s="172"/>
      <c r="I1625" s="174"/>
      <c r="J1625" s="174"/>
      <c r="K1625" s="174"/>
      <c r="L1625" s="172"/>
      <c r="M1625" s="181"/>
      <c r="N1625" s="174"/>
      <c r="O1625" s="172"/>
      <c r="P1625" s="181"/>
      <c r="Q1625" s="642"/>
      <c r="R1625" s="643"/>
      <c r="S1625" s="644"/>
      <c r="T1625" s="174"/>
      <c r="U1625" s="172"/>
      <c r="V1625" s="181"/>
      <c r="W1625" s="174"/>
      <c r="X1625" s="172"/>
      <c r="Y1625" s="181"/>
      <c r="Z1625" s="174"/>
      <c r="AA1625" s="172"/>
      <c r="AB1625" s="178"/>
    </row>
    <row r="1626" spans="1:28" ht="15" customHeight="1" x14ac:dyDescent="0.2">
      <c r="A1626" s="172"/>
      <c r="B1626" s="172"/>
      <c r="C1626" s="172"/>
      <c r="D1626" s="172"/>
      <c r="E1626" s="172"/>
      <c r="F1626" s="181"/>
      <c r="G1626" s="172"/>
      <c r="H1626" s="172"/>
      <c r="I1626" s="174"/>
      <c r="J1626" s="174"/>
      <c r="K1626" s="174"/>
      <c r="L1626" s="172"/>
      <c r="M1626" s="181"/>
      <c r="N1626" s="174"/>
      <c r="O1626" s="172"/>
      <c r="P1626" s="181"/>
      <c r="Q1626" s="642"/>
      <c r="R1626" s="643"/>
      <c r="S1626" s="644"/>
      <c r="T1626" s="174"/>
      <c r="U1626" s="172"/>
      <c r="V1626" s="181"/>
      <c r="W1626" s="174"/>
      <c r="X1626" s="172"/>
      <c r="Y1626" s="181"/>
      <c r="Z1626" s="174"/>
      <c r="AA1626" s="172"/>
      <c r="AB1626" s="178"/>
    </row>
    <row r="1627" spans="1:28" ht="15" customHeight="1" x14ac:dyDescent="0.2">
      <c r="A1627" s="172"/>
      <c r="B1627" s="172"/>
      <c r="C1627" s="172"/>
      <c r="D1627" s="172"/>
      <c r="E1627" s="172"/>
      <c r="F1627" s="181"/>
      <c r="G1627" s="172"/>
      <c r="H1627" s="172"/>
      <c r="I1627" s="174"/>
      <c r="J1627" s="174"/>
      <c r="K1627" s="174"/>
      <c r="L1627" s="172"/>
      <c r="M1627" s="181"/>
      <c r="N1627" s="174"/>
      <c r="O1627" s="172"/>
      <c r="P1627" s="181"/>
      <c r="Q1627" s="642"/>
      <c r="R1627" s="643"/>
      <c r="S1627" s="644"/>
      <c r="T1627" s="174"/>
      <c r="U1627" s="172"/>
      <c r="V1627" s="181"/>
      <c r="W1627" s="174"/>
      <c r="X1627" s="172"/>
      <c r="Y1627" s="181"/>
      <c r="Z1627" s="174"/>
      <c r="AA1627" s="172"/>
      <c r="AB1627" s="178"/>
    </row>
    <row r="1628" spans="1:28" ht="15" customHeight="1" x14ac:dyDescent="0.2">
      <c r="A1628" s="172"/>
      <c r="B1628" s="172"/>
      <c r="C1628" s="172"/>
      <c r="D1628" s="172"/>
      <c r="E1628" s="172"/>
      <c r="F1628" s="181"/>
      <c r="G1628" s="172"/>
      <c r="H1628" s="172"/>
      <c r="I1628" s="174"/>
      <c r="J1628" s="174"/>
      <c r="K1628" s="174"/>
      <c r="L1628" s="172"/>
      <c r="M1628" s="181"/>
      <c r="N1628" s="174"/>
      <c r="O1628" s="172"/>
      <c r="P1628" s="181"/>
      <c r="Q1628" s="642"/>
      <c r="R1628" s="643"/>
      <c r="S1628" s="644"/>
      <c r="T1628" s="174"/>
      <c r="U1628" s="172"/>
      <c r="V1628" s="181"/>
      <c r="W1628" s="174"/>
      <c r="X1628" s="172"/>
      <c r="Y1628" s="181"/>
      <c r="Z1628" s="174"/>
      <c r="AA1628" s="172"/>
      <c r="AB1628" s="178"/>
    </row>
    <row r="1629" spans="1:28" ht="15" customHeight="1" x14ac:dyDescent="0.2">
      <c r="A1629" s="172"/>
      <c r="B1629" s="172"/>
      <c r="C1629" s="172"/>
      <c r="D1629" s="172"/>
      <c r="E1629" s="172"/>
      <c r="F1629" s="181"/>
      <c r="G1629" s="172"/>
      <c r="H1629" s="172"/>
      <c r="I1629" s="174"/>
      <c r="J1629" s="174"/>
      <c r="K1629" s="174"/>
      <c r="L1629" s="172"/>
      <c r="M1629" s="181"/>
      <c r="N1629" s="174"/>
      <c r="O1629" s="172"/>
      <c r="P1629" s="181"/>
      <c r="Q1629" s="642"/>
      <c r="R1629" s="643"/>
      <c r="S1629" s="644"/>
      <c r="T1629" s="174"/>
      <c r="U1629" s="172"/>
      <c r="V1629" s="181"/>
      <c r="W1629" s="174"/>
      <c r="X1629" s="172"/>
      <c r="Y1629" s="181"/>
      <c r="Z1629" s="174"/>
      <c r="AA1629" s="172"/>
      <c r="AB1629" s="178"/>
    </row>
    <row r="1630" spans="1:28" ht="15" customHeight="1" x14ac:dyDescent="0.2">
      <c r="A1630" s="172"/>
      <c r="B1630" s="172"/>
      <c r="C1630" s="172"/>
      <c r="D1630" s="172"/>
      <c r="E1630" s="172"/>
      <c r="F1630" s="181"/>
      <c r="G1630" s="172"/>
      <c r="H1630" s="172"/>
      <c r="I1630" s="174"/>
      <c r="J1630" s="174"/>
      <c r="K1630" s="174"/>
      <c r="L1630" s="172"/>
      <c r="M1630" s="181"/>
      <c r="N1630" s="174"/>
      <c r="O1630" s="172"/>
      <c r="P1630" s="181"/>
      <c r="Q1630" s="642"/>
      <c r="R1630" s="643"/>
      <c r="S1630" s="644"/>
      <c r="T1630" s="174"/>
      <c r="U1630" s="172"/>
      <c r="V1630" s="181"/>
      <c r="W1630" s="174"/>
      <c r="X1630" s="172"/>
      <c r="Y1630" s="181"/>
      <c r="Z1630" s="174"/>
      <c r="AA1630" s="172"/>
      <c r="AB1630" s="178"/>
    </row>
    <row r="1631" spans="1:28" ht="15" customHeight="1" x14ac:dyDescent="0.2">
      <c r="A1631" s="172"/>
      <c r="B1631" s="172"/>
      <c r="C1631" s="172"/>
      <c r="D1631" s="172"/>
      <c r="E1631" s="172"/>
      <c r="F1631" s="181"/>
      <c r="G1631" s="172"/>
      <c r="H1631" s="172"/>
      <c r="I1631" s="174"/>
      <c r="J1631" s="174"/>
      <c r="K1631" s="174"/>
      <c r="L1631" s="172"/>
      <c r="M1631" s="181"/>
      <c r="N1631" s="174"/>
      <c r="O1631" s="172"/>
      <c r="P1631" s="181"/>
      <c r="Q1631" s="642"/>
      <c r="R1631" s="643"/>
      <c r="S1631" s="644"/>
      <c r="T1631" s="174"/>
      <c r="U1631" s="172"/>
      <c r="V1631" s="181"/>
      <c r="W1631" s="174"/>
      <c r="X1631" s="172"/>
      <c r="Y1631" s="181"/>
      <c r="Z1631" s="174"/>
      <c r="AA1631" s="172"/>
      <c r="AB1631" s="178"/>
    </row>
    <row r="1632" spans="1:28" ht="15" customHeight="1" x14ac:dyDescent="0.2">
      <c r="A1632" s="172"/>
      <c r="B1632" s="172"/>
      <c r="C1632" s="172"/>
      <c r="D1632" s="172"/>
      <c r="E1632" s="172"/>
      <c r="F1632" s="181"/>
      <c r="G1632" s="172"/>
      <c r="H1632" s="172"/>
      <c r="I1632" s="174"/>
      <c r="J1632" s="174"/>
      <c r="K1632" s="174"/>
      <c r="L1632" s="172"/>
      <c r="M1632" s="181"/>
      <c r="N1632" s="174"/>
      <c r="O1632" s="172"/>
      <c r="P1632" s="181"/>
      <c r="Q1632" s="642"/>
      <c r="R1632" s="643"/>
      <c r="S1632" s="644"/>
      <c r="T1632" s="174"/>
      <c r="U1632" s="172"/>
      <c r="V1632" s="181"/>
      <c r="W1632" s="174"/>
      <c r="X1632" s="172"/>
      <c r="Y1632" s="181"/>
      <c r="Z1632" s="174"/>
      <c r="AA1632" s="172"/>
      <c r="AB1632" s="178"/>
    </row>
    <row r="1633" spans="1:28" ht="15" customHeight="1" x14ac:dyDescent="0.2">
      <c r="A1633" s="172"/>
      <c r="B1633" s="172"/>
      <c r="C1633" s="172"/>
      <c r="D1633" s="172"/>
      <c r="E1633" s="172"/>
      <c r="F1633" s="181"/>
      <c r="G1633" s="172"/>
      <c r="H1633" s="172"/>
      <c r="I1633" s="174"/>
      <c r="J1633" s="174"/>
      <c r="K1633" s="174"/>
      <c r="L1633" s="172"/>
      <c r="M1633" s="181"/>
      <c r="N1633" s="174"/>
      <c r="O1633" s="172"/>
      <c r="P1633" s="181"/>
      <c r="Q1633" s="642"/>
      <c r="R1633" s="643"/>
      <c r="S1633" s="644"/>
      <c r="T1633" s="174"/>
      <c r="U1633" s="172"/>
      <c r="V1633" s="181"/>
      <c r="W1633" s="174"/>
      <c r="X1633" s="172"/>
      <c r="Y1633" s="181"/>
      <c r="Z1633" s="174"/>
      <c r="AA1633" s="172"/>
      <c r="AB1633" s="178"/>
    </row>
    <row r="1634" spans="1:28" ht="15" customHeight="1" x14ac:dyDescent="0.2">
      <c r="A1634" s="172"/>
      <c r="B1634" s="172"/>
      <c r="C1634" s="172"/>
      <c r="D1634" s="172"/>
      <c r="E1634" s="172"/>
      <c r="F1634" s="181"/>
      <c r="G1634" s="172"/>
      <c r="H1634" s="172"/>
      <c r="I1634" s="174"/>
      <c r="J1634" s="174"/>
      <c r="K1634" s="174"/>
      <c r="L1634" s="172"/>
      <c r="M1634" s="181"/>
      <c r="N1634" s="174"/>
      <c r="O1634" s="172"/>
      <c r="P1634" s="181"/>
      <c r="Q1634" s="642"/>
      <c r="R1634" s="643"/>
      <c r="S1634" s="644"/>
      <c r="T1634" s="174"/>
      <c r="U1634" s="172"/>
      <c r="V1634" s="181"/>
      <c r="W1634" s="174"/>
      <c r="X1634" s="172"/>
      <c r="Y1634" s="181"/>
      <c r="Z1634" s="174"/>
      <c r="AA1634" s="172"/>
      <c r="AB1634" s="178"/>
    </row>
    <row r="1635" spans="1:28" ht="15" customHeight="1" x14ac:dyDescent="0.2">
      <c r="A1635" s="172"/>
      <c r="B1635" s="172"/>
      <c r="C1635" s="172"/>
      <c r="D1635" s="172"/>
      <c r="E1635" s="172"/>
      <c r="F1635" s="181"/>
      <c r="G1635" s="172"/>
      <c r="H1635" s="172"/>
      <c r="I1635" s="174"/>
      <c r="J1635" s="174"/>
      <c r="K1635" s="174"/>
      <c r="L1635" s="172"/>
      <c r="M1635" s="181"/>
      <c r="N1635" s="174"/>
      <c r="O1635" s="172"/>
      <c r="P1635" s="181"/>
      <c r="Q1635" s="642"/>
      <c r="R1635" s="643"/>
      <c r="S1635" s="644"/>
      <c r="T1635" s="174"/>
      <c r="U1635" s="172"/>
      <c r="V1635" s="181"/>
      <c r="W1635" s="174"/>
      <c r="X1635" s="172"/>
      <c r="Y1635" s="181"/>
      <c r="Z1635" s="174"/>
      <c r="AA1635" s="172"/>
      <c r="AB1635" s="178"/>
    </row>
    <row r="1636" spans="1:28" ht="15" customHeight="1" x14ac:dyDescent="0.2">
      <c r="A1636" s="172"/>
      <c r="B1636" s="172"/>
      <c r="C1636" s="172"/>
      <c r="D1636" s="172"/>
      <c r="E1636" s="172"/>
      <c r="F1636" s="181"/>
      <c r="G1636" s="172"/>
      <c r="H1636" s="172"/>
      <c r="I1636" s="174"/>
      <c r="J1636" s="174"/>
      <c r="K1636" s="174"/>
      <c r="L1636" s="172"/>
      <c r="M1636" s="181"/>
      <c r="N1636" s="174"/>
      <c r="O1636" s="172"/>
      <c r="P1636" s="181"/>
      <c r="Q1636" s="642"/>
      <c r="R1636" s="643"/>
      <c r="S1636" s="644"/>
      <c r="T1636" s="174"/>
      <c r="U1636" s="172"/>
      <c r="V1636" s="181"/>
      <c r="W1636" s="174"/>
      <c r="X1636" s="172"/>
      <c r="Y1636" s="181"/>
      <c r="Z1636" s="174"/>
      <c r="AA1636" s="172"/>
      <c r="AB1636" s="178"/>
    </row>
    <row r="1637" spans="1:28" ht="15" customHeight="1" x14ac:dyDescent="0.2">
      <c r="A1637" s="172"/>
      <c r="B1637" s="172"/>
      <c r="C1637" s="172"/>
      <c r="D1637" s="172"/>
      <c r="E1637" s="172"/>
      <c r="F1637" s="181"/>
      <c r="G1637" s="172"/>
      <c r="H1637" s="172"/>
      <c r="I1637" s="174"/>
      <c r="J1637" s="174"/>
      <c r="K1637" s="174"/>
      <c r="L1637" s="172"/>
      <c r="M1637" s="181"/>
      <c r="N1637" s="174"/>
      <c r="O1637" s="172"/>
      <c r="P1637" s="181"/>
      <c r="Q1637" s="642"/>
      <c r="R1637" s="643"/>
      <c r="S1637" s="644"/>
      <c r="T1637" s="174"/>
      <c r="U1637" s="172"/>
      <c r="V1637" s="181"/>
      <c r="W1637" s="174"/>
      <c r="X1637" s="172"/>
      <c r="Y1637" s="181"/>
      <c r="Z1637" s="174"/>
      <c r="AA1637" s="172"/>
      <c r="AB1637" s="178"/>
    </row>
    <row r="1638" spans="1:28" ht="15" customHeight="1" x14ac:dyDescent="0.2">
      <c r="A1638" s="172"/>
      <c r="B1638" s="172"/>
      <c r="C1638" s="172"/>
      <c r="D1638" s="172"/>
      <c r="E1638" s="172"/>
      <c r="F1638" s="181"/>
      <c r="G1638" s="172"/>
      <c r="H1638" s="172"/>
      <c r="I1638" s="174"/>
      <c r="J1638" s="174"/>
      <c r="K1638" s="174"/>
      <c r="L1638" s="172"/>
      <c r="M1638" s="181"/>
      <c r="N1638" s="174"/>
      <c r="O1638" s="172"/>
      <c r="P1638" s="181"/>
      <c r="Q1638" s="642"/>
      <c r="R1638" s="643"/>
      <c r="S1638" s="644"/>
      <c r="T1638" s="174"/>
      <c r="U1638" s="172"/>
      <c r="V1638" s="181"/>
      <c r="W1638" s="174"/>
      <c r="X1638" s="172"/>
      <c r="Y1638" s="181"/>
      <c r="Z1638" s="174"/>
      <c r="AA1638" s="172"/>
      <c r="AB1638" s="178"/>
    </row>
    <row r="1639" spans="1:28" ht="15" customHeight="1" x14ac:dyDescent="0.2">
      <c r="A1639" s="172"/>
      <c r="B1639" s="172"/>
      <c r="C1639" s="172"/>
      <c r="D1639" s="172"/>
      <c r="E1639" s="172"/>
      <c r="F1639" s="181"/>
      <c r="G1639" s="172"/>
      <c r="H1639" s="172"/>
      <c r="I1639" s="174"/>
      <c r="J1639" s="174"/>
      <c r="K1639" s="174"/>
      <c r="L1639" s="172"/>
      <c r="M1639" s="181"/>
      <c r="N1639" s="174"/>
      <c r="O1639" s="172"/>
      <c r="P1639" s="181"/>
      <c r="Q1639" s="642"/>
      <c r="R1639" s="643"/>
      <c r="S1639" s="644"/>
      <c r="T1639" s="174"/>
      <c r="U1639" s="172"/>
      <c r="V1639" s="181"/>
      <c r="W1639" s="174"/>
      <c r="X1639" s="172"/>
      <c r="Y1639" s="181"/>
      <c r="Z1639" s="174"/>
      <c r="AA1639" s="172"/>
      <c r="AB1639" s="178"/>
    </row>
    <row r="1640" spans="1:28" ht="15" customHeight="1" x14ac:dyDescent="0.2">
      <c r="A1640" s="172"/>
      <c r="B1640" s="172"/>
      <c r="C1640" s="172"/>
      <c r="D1640" s="172"/>
      <c r="E1640" s="172"/>
      <c r="F1640" s="181"/>
      <c r="G1640" s="172"/>
      <c r="H1640" s="172"/>
      <c r="I1640" s="174"/>
      <c r="J1640" s="174"/>
      <c r="K1640" s="174"/>
      <c r="L1640" s="172"/>
      <c r="M1640" s="181"/>
      <c r="N1640" s="174"/>
      <c r="O1640" s="172"/>
      <c r="P1640" s="181"/>
      <c r="Q1640" s="642"/>
      <c r="R1640" s="643"/>
      <c r="S1640" s="644"/>
      <c r="T1640" s="174"/>
      <c r="U1640" s="172"/>
      <c r="V1640" s="181"/>
      <c r="W1640" s="174"/>
      <c r="X1640" s="172"/>
      <c r="Y1640" s="181"/>
      <c r="Z1640" s="174"/>
      <c r="AA1640" s="172"/>
      <c r="AB1640" s="178"/>
    </row>
    <row r="1641" spans="1:28" ht="15" customHeight="1" x14ac:dyDescent="0.2">
      <c r="A1641" s="172"/>
      <c r="B1641" s="172"/>
      <c r="C1641" s="172"/>
      <c r="D1641" s="172"/>
      <c r="E1641" s="172"/>
      <c r="F1641" s="181"/>
      <c r="G1641" s="172"/>
      <c r="H1641" s="172"/>
      <c r="I1641" s="174"/>
      <c r="J1641" s="174"/>
      <c r="K1641" s="174"/>
      <c r="L1641" s="172"/>
      <c r="M1641" s="181"/>
      <c r="N1641" s="174"/>
      <c r="O1641" s="172"/>
      <c r="P1641" s="181"/>
      <c r="Q1641" s="642"/>
      <c r="R1641" s="643"/>
      <c r="S1641" s="644"/>
      <c r="T1641" s="174"/>
      <c r="U1641" s="172"/>
      <c r="V1641" s="181"/>
      <c r="W1641" s="174"/>
      <c r="X1641" s="172"/>
      <c r="Y1641" s="181"/>
      <c r="Z1641" s="174"/>
      <c r="AA1641" s="172"/>
      <c r="AB1641" s="178"/>
    </row>
    <row r="1642" spans="1:28" ht="15" customHeight="1" x14ac:dyDescent="0.2">
      <c r="A1642" s="172"/>
      <c r="B1642" s="172"/>
      <c r="C1642" s="172"/>
      <c r="D1642" s="172"/>
      <c r="E1642" s="172"/>
      <c r="F1642" s="181"/>
      <c r="G1642" s="172"/>
      <c r="H1642" s="172"/>
      <c r="I1642" s="174"/>
      <c r="J1642" s="174"/>
      <c r="K1642" s="174"/>
      <c r="L1642" s="172"/>
      <c r="M1642" s="181"/>
      <c r="N1642" s="174"/>
      <c r="O1642" s="172"/>
      <c r="P1642" s="181"/>
      <c r="Q1642" s="642"/>
      <c r="R1642" s="643"/>
      <c r="S1642" s="644"/>
      <c r="T1642" s="174"/>
      <c r="U1642" s="172"/>
      <c r="V1642" s="181"/>
      <c r="W1642" s="174"/>
      <c r="X1642" s="172"/>
      <c r="Y1642" s="181"/>
      <c r="Z1642" s="174"/>
      <c r="AA1642" s="172"/>
      <c r="AB1642" s="178"/>
    </row>
    <row r="1643" spans="1:28" ht="15" customHeight="1" x14ac:dyDescent="0.2">
      <c r="A1643" s="172"/>
      <c r="B1643" s="172"/>
      <c r="C1643" s="172"/>
      <c r="D1643" s="172"/>
      <c r="E1643" s="172"/>
      <c r="F1643" s="181"/>
      <c r="G1643" s="172"/>
      <c r="H1643" s="172"/>
      <c r="I1643" s="174"/>
      <c r="J1643" s="174"/>
      <c r="K1643" s="174"/>
      <c r="L1643" s="172"/>
      <c r="M1643" s="181"/>
      <c r="N1643" s="174"/>
      <c r="O1643" s="172"/>
      <c r="P1643" s="181"/>
      <c r="Q1643" s="642"/>
      <c r="R1643" s="643"/>
      <c r="S1643" s="644"/>
      <c r="T1643" s="174"/>
      <c r="U1643" s="172"/>
      <c r="V1643" s="181"/>
      <c r="W1643" s="174"/>
      <c r="X1643" s="172"/>
      <c r="Y1643" s="181"/>
      <c r="Z1643" s="174"/>
      <c r="AA1643" s="172"/>
      <c r="AB1643" s="178"/>
    </row>
    <row r="1644" spans="1:28" ht="15" customHeight="1" x14ac:dyDescent="0.2">
      <c r="A1644" s="172"/>
      <c r="B1644" s="172"/>
      <c r="C1644" s="172"/>
      <c r="D1644" s="172"/>
      <c r="E1644" s="172"/>
      <c r="F1644" s="181"/>
      <c r="G1644" s="172"/>
      <c r="H1644" s="172"/>
      <c r="I1644" s="174"/>
      <c r="J1644" s="174"/>
      <c r="K1644" s="174"/>
      <c r="L1644" s="172"/>
      <c r="M1644" s="181"/>
      <c r="N1644" s="174"/>
      <c r="O1644" s="172"/>
      <c r="P1644" s="181"/>
      <c r="Q1644" s="642"/>
      <c r="R1644" s="643"/>
      <c r="S1644" s="644"/>
      <c r="T1644" s="174"/>
      <c r="U1644" s="172"/>
      <c r="V1644" s="181"/>
      <c r="W1644" s="174"/>
      <c r="X1644" s="172"/>
      <c r="Y1644" s="181"/>
      <c r="Z1644" s="174"/>
      <c r="AA1644" s="172"/>
      <c r="AB1644" s="178"/>
    </row>
    <row r="1645" spans="1:28" ht="15" customHeight="1" x14ac:dyDescent="0.2">
      <c r="A1645" s="172"/>
      <c r="B1645" s="172"/>
      <c r="C1645" s="172"/>
      <c r="D1645" s="172"/>
      <c r="E1645" s="172"/>
      <c r="F1645" s="181"/>
      <c r="G1645" s="172"/>
      <c r="H1645" s="172"/>
      <c r="I1645" s="174"/>
      <c r="J1645" s="174"/>
      <c r="K1645" s="174"/>
      <c r="L1645" s="172"/>
      <c r="M1645" s="181"/>
      <c r="N1645" s="174"/>
      <c r="O1645" s="172"/>
      <c r="P1645" s="181"/>
      <c r="Q1645" s="642"/>
      <c r="R1645" s="643"/>
      <c r="S1645" s="644"/>
      <c r="T1645" s="174"/>
      <c r="U1645" s="172"/>
      <c r="V1645" s="181"/>
      <c r="W1645" s="174"/>
      <c r="X1645" s="172"/>
      <c r="Y1645" s="181"/>
      <c r="Z1645" s="174"/>
      <c r="AA1645" s="172"/>
      <c r="AB1645" s="178"/>
    </row>
    <row r="1646" spans="1:28" ht="15" customHeight="1" x14ac:dyDescent="0.2">
      <c r="A1646" s="172"/>
      <c r="B1646" s="172"/>
      <c r="C1646" s="172"/>
      <c r="D1646" s="172"/>
      <c r="E1646" s="172"/>
      <c r="F1646" s="181"/>
      <c r="G1646" s="172"/>
      <c r="H1646" s="172"/>
      <c r="I1646" s="174"/>
      <c r="J1646" s="174"/>
      <c r="K1646" s="174"/>
      <c r="L1646" s="172"/>
      <c r="M1646" s="181"/>
      <c r="N1646" s="174"/>
      <c r="O1646" s="172"/>
      <c r="P1646" s="181"/>
      <c r="Q1646" s="642"/>
      <c r="R1646" s="643"/>
      <c r="S1646" s="644"/>
      <c r="T1646" s="174"/>
      <c r="U1646" s="172"/>
      <c r="V1646" s="181"/>
      <c r="W1646" s="174"/>
      <c r="X1646" s="172"/>
      <c r="Y1646" s="181"/>
      <c r="Z1646" s="174"/>
      <c r="AA1646" s="172"/>
      <c r="AB1646" s="178"/>
    </row>
    <row r="1647" spans="1:28" ht="15" customHeight="1" x14ac:dyDescent="0.2">
      <c r="A1647" s="172"/>
      <c r="B1647" s="172"/>
      <c r="C1647" s="172"/>
      <c r="D1647" s="172"/>
      <c r="E1647" s="172"/>
      <c r="F1647" s="181"/>
      <c r="G1647" s="172"/>
      <c r="H1647" s="172"/>
      <c r="I1647" s="174"/>
      <c r="J1647" s="174"/>
      <c r="K1647" s="174"/>
      <c r="L1647" s="172"/>
      <c r="M1647" s="181"/>
      <c r="N1647" s="174"/>
      <c r="O1647" s="172"/>
      <c r="P1647" s="181"/>
      <c r="Q1647" s="642"/>
      <c r="R1647" s="643"/>
      <c r="S1647" s="644"/>
      <c r="T1647" s="174"/>
      <c r="U1647" s="172"/>
      <c r="V1647" s="181"/>
      <c r="W1647" s="174"/>
      <c r="X1647" s="172"/>
      <c r="Y1647" s="181"/>
      <c r="Z1647" s="174"/>
      <c r="AA1647" s="172"/>
      <c r="AB1647" s="178"/>
    </row>
    <row r="1648" spans="1:28" ht="15" customHeight="1" x14ac:dyDescent="0.2">
      <c r="A1648" s="172"/>
      <c r="B1648" s="172"/>
      <c r="C1648" s="172"/>
      <c r="D1648" s="172"/>
      <c r="E1648" s="172"/>
      <c r="F1648" s="181"/>
      <c r="G1648" s="172"/>
      <c r="H1648" s="172"/>
      <c r="I1648" s="174"/>
      <c r="J1648" s="174"/>
      <c r="K1648" s="174"/>
      <c r="L1648" s="172"/>
      <c r="M1648" s="181"/>
      <c r="N1648" s="174"/>
      <c r="O1648" s="172"/>
      <c r="P1648" s="181"/>
      <c r="Q1648" s="642"/>
      <c r="R1648" s="643"/>
      <c r="S1648" s="644"/>
      <c r="T1648" s="174"/>
      <c r="U1648" s="172"/>
      <c r="V1648" s="181"/>
      <c r="W1648" s="174"/>
      <c r="X1648" s="172"/>
      <c r="Y1648" s="181"/>
      <c r="Z1648" s="174"/>
      <c r="AA1648" s="172"/>
      <c r="AB1648" s="178"/>
    </row>
    <row r="1649" spans="1:28" ht="15" customHeight="1" x14ac:dyDescent="0.2">
      <c r="A1649" s="172"/>
      <c r="B1649" s="172"/>
      <c r="C1649" s="172"/>
      <c r="D1649" s="172"/>
      <c r="E1649" s="172"/>
      <c r="F1649" s="181"/>
      <c r="G1649" s="172"/>
      <c r="H1649" s="172"/>
      <c r="I1649" s="174"/>
      <c r="J1649" s="174"/>
      <c r="K1649" s="174"/>
      <c r="L1649" s="172"/>
      <c r="M1649" s="181"/>
      <c r="N1649" s="174"/>
      <c r="O1649" s="172"/>
      <c r="P1649" s="181"/>
      <c r="Q1649" s="642"/>
      <c r="R1649" s="643"/>
      <c r="S1649" s="644"/>
      <c r="T1649" s="174"/>
      <c r="U1649" s="172"/>
      <c r="V1649" s="181"/>
      <c r="W1649" s="174"/>
      <c r="X1649" s="172"/>
      <c r="Y1649" s="181"/>
      <c r="Z1649" s="174"/>
      <c r="AA1649" s="172"/>
      <c r="AB1649" s="178"/>
    </row>
    <row r="1650" spans="1:28" ht="15" customHeight="1" x14ac:dyDescent="0.2">
      <c r="A1650" s="172"/>
      <c r="B1650" s="172"/>
      <c r="C1650" s="172"/>
      <c r="D1650" s="172"/>
      <c r="E1650" s="172"/>
      <c r="F1650" s="181"/>
      <c r="G1650" s="172"/>
      <c r="H1650" s="172"/>
      <c r="I1650" s="174"/>
      <c r="J1650" s="174"/>
      <c r="K1650" s="174"/>
      <c r="L1650" s="172"/>
      <c r="M1650" s="181"/>
      <c r="N1650" s="174"/>
      <c r="O1650" s="172"/>
      <c r="P1650" s="181"/>
      <c r="Q1650" s="642"/>
      <c r="R1650" s="643"/>
      <c r="S1650" s="644"/>
      <c r="T1650" s="174"/>
      <c r="U1650" s="172"/>
      <c r="V1650" s="181"/>
      <c r="W1650" s="174"/>
      <c r="X1650" s="172"/>
      <c r="Y1650" s="181"/>
      <c r="Z1650" s="174"/>
      <c r="AA1650" s="172"/>
      <c r="AB1650" s="178"/>
    </row>
    <row r="1651" spans="1:28" ht="15" customHeight="1" x14ac:dyDescent="0.2">
      <c r="A1651" s="172"/>
      <c r="B1651" s="172"/>
      <c r="C1651" s="172"/>
      <c r="D1651" s="172"/>
      <c r="E1651" s="172"/>
      <c r="F1651" s="181"/>
      <c r="G1651" s="172"/>
      <c r="H1651" s="172"/>
      <c r="I1651" s="174"/>
      <c r="J1651" s="174"/>
      <c r="K1651" s="174"/>
      <c r="L1651" s="172"/>
      <c r="M1651" s="181"/>
      <c r="N1651" s="174"/>
      <c r="O1651" s="172"/>
      <c r="P1651" s="181"/>
      <c r="Q1651" s="642"/>
      <c r="R1651" s="643"/>
      <c r="S1651" s="644"/>
      <c r="T1651" s="174"/>
      <c r="U1651" s="172"/>
      <c r="V1651" s="181"/>
      <c r="W1651" s="174"/>
      <c r="X1651" s="172"/>
      <c r="Y1651" s="181"/>
      <c r="Z1651" s="174"/>
      <c r="AA1651" s="172"/>
      <c r="AB1651" s="178"/>
    </row>
    <row r="1652" spans="1:28" ht="15" customHeight="1" x14ac:dyDescent="0.2">
      <c r="A1652" s="172"/>
      <c r="B1652" s="172"/>
      <c r="C1652" s="172"/>
      <c r="D1652" s="172"/>
      <c r="E1652" s="172"/>
      <c r="F1652" s="181"/>
      <c r="G1652" s="172"/>
      <c r="H1652" s="172"/>
      <c r="I1652" s="174"/>
      <c r="J1652" s="174"/>
      <c r="K1652" s="174"/>
      <c r="L1652" s="172"/>
      <c r="M1652" s="181"/>
      <c r="N1652" s="174"/>
      <c r="O1652" s="172"/>
      <c r="P1652" s="181"/>
      <c r="Q1652" s="642"/>
      <c r="R1652" s="643"/>
      <c r="S1652" s="644"/>
      <c r="T1652" s="174"/>
      <c r="U1652" s="172"/>
      <c r="V1652" s="181"/>
      <c r="W1652" s="174"/>
      <c r="X1652" s="172"/>
      <c r="Y1652" s="181"/>
      <c r="Z1652" s="174"/>
      <c r="AA1652" s="172"/>
      <c r="AB1652" s="178"/>
    </row>
    <row r="1653" spans="1:28" ht="15" customHeight="1" x14ac:dyDescent="0.2">
      <c r="A1653" s="172"/>
      <c r="B1653" s="172"/>
      <c r="C1653" s="172"/>
      <c r="D1653" s="172"/>
      <c r="E1653" s="172"/>
      <c r="F1653" s="181"/>
      <c r="G1653" s="172"/>
      <c r="H1653" s="172"/>
      <c r="I1653" s="174"/>
      <c r="J1653" s="174"/>
      <c r="K1653" s="174"/>
      <c r="L1653" s="172"/>
      <c r="M1653" s="181"/>
      <c r="N1653" s="174"/>
      <c r="O1653" s="172"/>
      <c r="P1653" s="181"/>
      <c r="Q1653" s="642"/>
      <c r="R1653" s="643"/>
      <c r="S1653" s="644"/>
      <c r="T1653" s="174"/>
      <c r="U1653" s="172"/>
      <c r="V1653" s="181"/>
      <c r="W1653" s="174"/>
      <c r="X1653" s="172"/>
      <c r="Y1653" s="181"/>
      <c r="Z1653" s="174"/>
      <c r="AA1653" s="172"/>
      <c r="AB1653" s="178"/>
    </row>
    <row r="1654" spans="1:28" ht="15" customHeight="1" x14ac:dyDescent="0.2">
      <c r="A1654" s="172"/>
      <c r="B1654" s="172"/>
      <c r="C1654" s="172"/>
      <c r="D1654" s="172"/>
      <c r="E1654" s="172"/>
      <c r="F1654" s="181"/>
      <c r="G1654" s="172"/>
      <c r="H1654" s="172"/>
      <c r="I1654" s="174"/>
      <c r="J1654" s="174"/>
      <c r="K1654" s="174"/>
      <c r="L1654" s="172"/>
      <c r="M1654" s="181"/>
      <c r="N1654" s="174"/>
      <c r="O1654" s="172"/>
      <c r="P1654" s="181"/>
      <c r="Q1654" s="642"/>
      <c r="R1654" s="643"/>
      <c r="S1654" s="644"/>
      <c r="T1654" s="174"/>
      <c r="U1654" s="172"/>
      <c r="V1654" s="181"/>
      <c r="W1654" s="174"/>
      <c r="X1654" s="172"/>
      <c r="Y1654" s="181"/>
      <c r="Z1654" s="174"/>
      <c r="AA1654" s="172"/>
      <c r="AB1654" s="178"/>
    </row>
    <row r="1655" spans="1:28" ht="15" customHeight="1" x14ac:dyDescent="0.2">
      <c r="A1655" s="172"/>
      <c r="B1655" s="172"/>
      <c r="C1655" s="172"/>
      <c r="D1655" s="172"/>
      <c r="E1655" s="172"/>
      <c r="F1655" s="181"/>
      <c r="G1655" s="172"/>
      <c r="H1655" s="172"/>
      <c r="I1655" s="174"/>
      <c r="J1655" s="174"/>
      <c r="K1655" s="174"/>
      <c r="L1655" s="172"/>
      <c r="M1655" s="181"/>
      <c r="N1655" s="174"/>
      <c r="O1655" s="172"/>
      <c r="P1655" s="181"/>
      <c r="Q1655" s="642"/>
      <c r="R1655" s="643"/>
      <c r="S1655" s="644"/>
      <c r="T1655" s="174"/>
      <c r="U1655" s="172"/>
      <c r="V1655" s="181"/>
      <c r="W1655" s="174"/>
      <c r="X1655" s="172"/>
      <c r="Y1655" s="181"/>
      <c r="Z1655" s="174"/>
      <c r="AA1655" s="172"/>
      <c r="AB1655" s="178"/>
    </row>
    <row r="1656" spans="1:28" ht="15" customHeight="1" x14ac:dyDescent="0.2">
      <c r="A1656" s="172"/>
      <c r="B1656" s="172"/>
      <c r="C1656" s="172"/>
      <c r="D1656" s="172"/>
      <c r="E1656" s="172"/>
      <c r="F1656" s="181"/>
      <c r="G1656" s="172"/>
      <c r="H1656" s="172"/>
      <c r="I1656" s="174"/>
      <c r="J1656" s="174"/>
      <c r="K1656" s="174"/>
      <c r="L1656" s="172"/>
      <c r="M1656" s="181"/>
      <c r="N1656" s="174"/>
      <c r="O1656" s="172"/>
      <c r="P1656" s="181"/>
      <c r="Q1656" s="642"/>
      <c r="R1656" s="643"/>
      <c r="S1656" s="644"/>
      <c r="T1656" s="174"/>
      <c r="U1656" s="172"/>
      <c r="V1656" s="181"/>
      <c r="W1656" s="174"/>
      <c r="X1656" s="172"/>
      <c r="Y1656" s="181"/>
      <c r="Z1656" s="174"/>
      <c r="AA1656" s="172"/>
      <c r="AB1656" s="178"/>
    </row>
    <row r="1657" spans="1:28" ht="15" customHeight="1" x14ac:dyDescent="0.2">
      <c r="A1657" s="172"/>
      <c r="B1657" s="172"/>
      <c r="C1657" s="172"/>
      <c r="D1657" s="172"/>
      <c r="E1657" s="172"/>
      <c r="F1657" s="181"/>
      <c r="G1657" s="172"/>
      <c r="H1657" s="172"/>
      <c r="I1657" s="174"/>
      <c r="J1657" s="174"/>
      <c r="K1657" s="174"/>
      <c r="L1657" s="172"/>
      <c r="M1657" s="181"/>
      <c r="N1657" s="174"/>
      <c r="O1657" s="172"/>
      <c r="P1657" s="181"/>
      <c r="Q1657" s="642"/>
      <c r="R1657" s="643"/>
      <c r="S1657" s="644"/>
      <c r="T1657" s="174"/>
      <c r="U1657" s="172"/>
      <c r="V1657" s="181"/>
      <c r="W1657" s="174"/>
      <c r="X1657" s="172"/>
      <c r="Y1657" s="181"/>
      <c r="Z1657" s="174"/>
      <c r="AA1657" s="172"/>
      <c r="AB1657" s="178"/>
    </row>
    <row r="1658" spans="1:28" ht="15" customHeight="1" x14ac:dyDescent="0.2">
      <c r="A1658" s="172"/>
      <c r="B1658" s="172"/>
      <c r="C1658" s="172"/>
      <c r="D1658" s="172"/>
      <c r="E1658" s="172"/>
      <c r="F1658" s="181"/>
      <c r="G1658" s="172"/>
      <c r="H1658" s="172"/>
      <c r="I1658" s="174"/>
      <c r="J1658" s="174"/>
      <c r="K1658" s="174"/>
      <c r="L1658" s="172"/>
      <c r="M1658" s="181"/>
      <c r="N1658" s="174"/>
      <c r="O1658" s="172"/>
      <c r="P1658" s="181"/>
      <c r="Q1658" s="642"/>
      <c r="R1658" s="643"/>
      <c r="S1658" s="644"/>
      <c r="T1658" s="174"/>
      <c r="U1658" s="172"/>
      <c r="V1658" s="181"/>
      <c r="W1658" s="174"/>
      <c r="X1658" s="172"/>
      <c r="Y1658" s="181"/>
      <c r="Z1658" s="174"/>
      <c r="AA1658" s="172"/>
      <c r="AB1658" s="178"/>
    </row>
    <row r="1659" spans="1:28" ht="15" customHeight="1" x14ac:dyDescent="0.2">
      <c r="A1659" s="172"/>
      <c r="B1659" s="172"/>
      <c r="C1659" s="172"/>
      <c r="D1659" s="172"/>
      <c r="E1659" s="172"/>
      <c r="F1659" s="181"/>
      <c r="G1659" s="172"/>
      <c r="H1659" s="172"/>
      <c r="I1659" s="174"/>
      <c r="J1659" s="174"/>
      <c r="K1659" s="174"/>
      <c r="L1659" s="172"/>
      <c r="M1659" s="181"/>
      <c r="N1659" s="174"/>
      <c r="O1659" s="172"/>
      <c r="P1659" s="181"/>
      <c r="Q1659" s="642"/>
      <c r="R1659" s="643"/>
      <c r="S1659" s="644"/>
      <c r="T1659" s="174"/>
      <c r="U1659" s="172"/>
      <c r="V1659" s="181"/>
      <c r="W1659" s="174"/>
      <c r="X1659" s="172"/>
      <c r="Y1659" s="181"/>
      <c r="Z1659" s="174"/>
      <c r="AA1659" s="172"/>
      <c r="AB1659" s="178"/>
    </row>
    <row r="1660" spans="1:28" ht="15" customHeight="1" x14ac:dyDescent="0.2">
      <c r="A1660" s="172"/>
      <c r="B1660" s="172"/>
      <c r="C1660" s="172"/>
      <c r="D1660" s="172"/>
      <c r="E1660" s="172"/>
      <c r="F1660" s="181"/>
      <c r="G1660" s="172"/>
      <c r="H1660" s="172"/>
      <c r="I1660" s="174"/>
      <c r="J1660" s="174"/>
      <c r="K1660" s="174"/>
      <c r="L1660" s="172"/>
      <c r="M1660" s="181"/>
      <c r="N1660" s="174"/>
      <c r="O1660" s="172"/>
      <c r="P1660" s="181"/>
      <c r="Q1660" s="642"/>
      <c r="R1660" s="643"/>
      <c r="S1660" s="644"/>
      <c r="T1660" s="174"/>
      <c r="U1660" s="172"/>
      <c r="V1660" s="181"/>
      <c r="W1660" s="174"/>
      <c r="X1660" s="172"/>
      <c r="Y1660" s="181"/>
      <c r="Z1660" s="174"/>
      <c r="AA1660" s="172"/>
      <c r="AB1660" s="178"/>
    </row>
    <row r="1661" spans="1:28" ht="15" customHeight="1" x14ac:dyDescent="0.2">
      <c r="A1661" s="172"/>
      <c r="B1661" s="172"/>
      <c r="C1661" s="172"/>
      <c r="D1661" s="172"/>
      <c r="E1661" s="172"/>
      <c r="F1661" s="181"/>
      <c r="G1661" s="172"/>
      <c r="H1661" s="172"/>
      <c r="I1661" s="174"/>
      <c r="J1661" s="174"/>
      <c r="K1661" s="174"/>
      <c r="L1661" s="172"/>
      <c r="M1661" s="181"/>
      <c r="N1661" s="174"/>
      <c r="O1661" s="172"/>
      <c r="P1661" s="181"/>
      <c r="Q1661" s="642"/>
      <c r="R1661" s="643"/>
      <c r="S1661" s="644"/>
      <c r="T1661" s="174"/>
      <c r="U1661" s="172"/>
      <c r="V1661" s="181"/>
      <c r="W1661" s="174"/>
      <c r="X1661" s="172"/>
      <c r="Y1661" s="181"/>
      <c r="Z1661" s="174"/>
      <c r="AA1661" s="172"/>
      <c r="AB1661" s="178"/>
    </row>
    <row r="1662" spans="1:28" ht="15" customHeight="1" x14ac:dyDescent="0.2">
      <c r="A1662" s="172"/>
      <c r="B1662" s="172"/>
      <c r="C1662" s="172"/>
      <c r="D1662" s="172"/>
      <c r="E1662" s="172"/>
      <c r="F1662" s="181"/>
      <c r="G1662" s="172"/>
      <c r="H1662" s="172"/>
      <c r="I1662" s="174"/>
      <c r="J1662" s="174"/>
      <c r="K1662" s="174"/>
      <c r="L1662" s="172"/>
      <c r="M1662" s="181"/>
      <c r="N1662" s="174"/>
      <c r="O1662" s="172"/>
      <c r="P1662" s="181"/>
      <c r="Q1662" s="642"/>
      <c r="R1662" s="643"/>
      <c r="S1662" s="644"/>
      <c r="T1662" s="174"/>
      <c r="U1662" s="172"/>
      <c r="V1662" s="181"/>
      <c r="W1662" s="174"/>
      <c r="X1662" s="172"/>
      <c r="Y1662" s="181"/>
      <c r="Z1662" s="174"/>
      <c r="AA1662" s="172"/>
      <c r="AB1662" s="178"/>
    </row>
    <row r="1663" spans="1:28" ht="15" customHeight="1" x14ac:dyDescent="0.2">
      <c r="A1663" s="172"/>
      <c r="B1663" s="172"/>
      <c r="C1663" s="172"/>
      <c r="D1663" s="172"/>
      <c r="E1663" s="172"/>
      <c r="F1663" s="181"/>
      <c r="G1663" s="172"/>
      <c r="H1663" s="172"/>
      <c r="I1663" s="174"/>
      <c r="J1663" s="174"/>
      <c r="K1663" s="174"/>
      <c r="L1663" s="172"/>
      <c r="M1663" s="181"/>
      <c r="N1663" s="174"/>
      <c r="O1663" s="172"/>
      <c r="P1663" s="181"/>
      <c r="Q1663" s="642"/>
      <c r="R1663" s="643"/>
      <c r="S1663" s="644"/>
      <c r="T1663" s="174"/>
      <c r="U1663" s="172"/>
      <c r="V1663" s="181"/>
      <c r="W1663" s="174"/>
      <c r="X1663" s="172"/>
      <c r="Y1663" s="181"/>
      <c r="Z1663" s="174"/>
      <c r="AA1663" s="172"/>
      <c r="AB1663" s="178"/>
    </row>
    <row r="1664" spans="1:28" ht="15" customHeight="1" x14ac:dyDescent="0.2">
      <c r="A1664" s="172"/>
      <c r="B1664" s="172"/>
      <c r="C1664" s="172"/>
      <c r="D1664" s="172"/>
      <c r="E1664" s="172"/>
      <c r="F1664" s="181"/>
      <c r="G1664" s="172"/>
      <c r="H1664" s="172"/>
      <c r="I1664" s="174"/>
      <c r="J1664" s="174"/>
      <c r="K1664" s="174"/>
      <c r="L1664" s="172"/>
      <c r="M1664" s="181"/>
      <c r="N1664" s="174"/>
      <c r="O1664" s="172"/>
      <c r="P1664" s="181"/>
      <c r="Q1664" s="642"/>
      <c r="R1664" s="643"/>
      <c r="S1664" s="644"/>
      <c r="T1664" s="174"/>
      <c r="U1664" s="172"/>
      <c r="V1664" s="181"/>
      <c r="W1664" s="174"/>
      <c r="X1664" s="172"/>
      <c r="Y1664" s="181"/>
      <c r="Z1664" s="174"/>
      <c r="AA1664" s="172"/>
      <c r="AB1664" s="178"/>
    </row>
    <row r="1665" spans="1:28" ht="15" customHeight="1" x14ac:dyDescent="0.2">
      <c r="A1665" s="172"/>
      <c r="B1665" s="172"/>
      <c r="C1665" s="172"/>
      <c r="D1665" s="172"/>
      <c r="E1665" s="172"/>
      <c r="F1665" s="181"/>
      <c r="G1665" s="172"/>
      <c r="H1665" s="172"/>
      <c r="I1665" s="174"/>
      <c r="J1665" s="174"/>
      <c r="K1665" s="174"/>
      <c r="L1665" s="172"/>
      <c r="M1665" s="181"/>
      <c r="N1665" s="174"/>
      <c r="O1665" s="172"/>
      <c r="P1665" s="181"/>
      <c r="Q1665" s="642"/>
      <c r="R1665" s="643"/>
      <c r="S1665" s="644"/>
      <c r="T1665" s="174"/>
      <c r="U1665" s="172"/>
      <c r="V1665" s="181"/>
      <c r="W1665" s="174"/>
      <c r="X1665" s="172"/>
      <c r="Y1665" s="181"/>
      <c r="Z1665" s="174"/>
      <c r="AA1665" s="172"/>
      <c r="AB1665" s="178"/>
    </row>
    <row r="1666" spans="1:28" ht="15" customHeight="1" x14ac:dyDescent="0.2">
      <c r="A1666" s="172"/>
      <c r="B1666" s="172"/>
      <c r="C1666" s="172"/>
      <c r="D1666" s="172"/>
      <c r="E1666" s="172"/>
      <c r="F1666" s="181"/>
      <c r="G1666" s="172"/>
      <c r="H1666" s="172"/>
      <c r="I1666" s="174"/>
      <c r="J1666" s="174"/>
      <c r="K1666" s="174"/>
      <c r="L1666" s="172"/>
      <c r="M1666" s="181"/>
      <c r="N1666" s="174"/>
      <c r="O1666" s="172"/>
      <c r="P1666" s="181"/>
      <c r="Q1666" s="642"/>
      <c r="R1666" s="643"/>
      <c r="S1666" s="644"/>
      <c r="T1666" s="174"/>
      <c r="U1666" s="172"/>
      <c r="V1666" s="181"/>
      <c r="W1666" s="174"/>
      <c r="X1666" s="172"/>
      <c r="Y1666" s="181"/>
      <c r="Z1666" s="174"/>
      <c r="AA1666" s="172"/>
      <c r="AB1666" s="178"/>
    </row>
    <row r="1667" spans="1:28" ht="15" customHeight="1" x14ac:dyDescent="0.2">
      <c r="A1667" s="172"/>
      <c r="B1667" s="172"/>
      <c r="C1667" s="172"/>
      <c r="D1667" s="172"/>
      <c r="E1667" s="172"/>
      <c r="F1667" s="181"/>
      <c r="G1667" s="172"/>
      <c r="H1667" s="172"/>
      <c r="I1667" s="174"/>
      <c r="J1667" s="174"/>
      <c r="K1667" s="174"/>
      <c r="L1667" s="172"/>
      <c r="M1667" s="181"/>
      <c r="N1667" s="174"/>
      <c r="O1667" s="172"/>
      <c r="P1667" s="181"/>
      <c r="Q1667" s="642"/>
      <c r="R1667" s="643"/>
      <c r="S1667" s="644"/>
      <c r="T1667" s="174"/>
      <c r="U1667" s="172"/>
      <c r="V1667" s="181"/>
      <c r="W1667" s="174"/>
      <c r="X1667" s="172"/>
      <c r="Y1667" s="181"/>
      <c r="Z1667" s="174"/>
      <c r="AA1667" s="172"/>
      <c r="AB1667" s="178"/>
    </row>
    <row r="1668" spans="1:28" ht="15" customHeight="1" x14ac:dyDescent="0.2">
      <c r="A1668" s="172"/>
      <c r="B1668" s="172"/>
      <c r="C1668" s="172"/>
      <c r="D1668" s="172"/>
      <c r="E1668" s="172"/>
      <c r="F1668" s="181"/>
      <c r="G1668" s="172"/>
      <c r="H1668" s="172"/>
      <c r="I1668" s="174"/>
      <c r="J1668" s="174"/>
      <c r="K1668" s="174"/>
      <c r="L1668" s="172"/>
      <c r="M1668" s="181"/>
      <c r="N1668" s="174"/>
      <c r="O1668" s="172"/>
      <c r="P1668" s="181"/>
      <c r="Q1668" s="642"/>
      <c r="R1668" s="643"/>
      <c r="S1668" s="644"/>
      <c r="T1668" s="174"/>
      <c r="U1668" s="172"/>
      <c r="V1668" s="181"/>
      <c r="W1668" s="174"/>
      <c r="X1668" s="172"/>
      <c r="Y1668" s="181"/>
      <c r="Z1668" s="174"/>
      <c r="AA1668" s="172"/>
      <c r="AB1668" s="178"/>
    </row>
    <row r="1669" spans="1:28" ht="15" customHeight="1" x14ac:dyDescent="0.2">
      <c r="A1669" s="172"/>
      <c r="B1669" s="172"/>
      <c r="C1669" s="172"/>
      <c r="D1669" s="172"/>
      <c r="E1669" s="172"/>
      <c r="F1669" s="181"/>
      <c r="G1669" s="172"/>
      <c r="H1669" s="172"/>
      <c r="I1669" s="174"/>
      <c r="J1669" s="174"/>
      <c r="K1669" s="174"/>
      <c r="L1669" s="172"/>
      <c r="M1669" s="181"/>
      <c r="N1669" s="174"/>
      <c r="O1669" s="172"/>
      <c r="P1669" s="181"/>
      <c r="Q1669" s="642"/>
      <c r="R1669" s="643"/>
      <c r="S1669" s="644"/>
      <c r="T1669" s="174"/>
      <c r="U1669" s="172"/>
      <c r="V1669" s="181"/>
      <c r="W1669" s="174"/>
      <c r="X1669" s="172"/>
      <c r="Y1669" s="181"/>
      <c r="Z1669" s="174"/>
      <c r="AA1669" s="172"/>
      <c r="AB1669" s="178"/>
    </row>
    <row r="1670" spans="1:28" ht="15" customHeight="1" x14ac:dyDescent="0.2">
      <c r="A1670" s="172"/>
      <c r="B1670" s="172"/>
      <c r="C1670" s="172"/>
      <c r="D1670" s="172"/>
      <c r="E1670" s="172"/>
      <c r="F1670" s="181"/>
      <c r="G1670" s="172"/>
      <c r="H1670" s="172"/>
      <c r="I1670" s="174"/>
      <c r="J1670" s="174"/>
      <c r="K1670" s="174"/>
      <c r="L1670" s="172"/>
      <c r="M1670" s="181"/>
      <c r="N1670" s="174"/>
      <c r="O1670" s="172"/>
      <c r="P1670" s="181"/>
      <c r="Q1670" s="642"/>
      <c r="R1670" s="643"/>
      <c r="S1670" s="644"/>
      <c r="T1670" s="174"/>
      <c r="U1670" s="172"/>
      <c r="V1670" s="181"/>
      <c r="W1670" s="174"/>
      <c r="X1670" s="172"/>
      <c r="Y1670" s="181"/>
      <c r="Z1670" s="174"/>
      <c r="AA1670" s="172"/>
      <c r="AB1670" s="178"/>
    </row>
    <row r="1671" spans="1:28" ht="15" customHeight="1" x14ac:dyDescent="0.2">
      <c r="A1671" s="172"/>
      <c r="B1671" s="172"/>
      <c r="C1671" s="172"/>
      <c r="D1671" s="172"/>
      <c r="E1671" s="172"/>
      <c r="F1671" s="181"/>
      <c r="G1671" s="172"/>
      <c r="H1671" s="172"/>
      <c r="I1671" s="174"/>
      <c r="J1671" s="174"/>
      <c r="K1671" s="174"/>
      <c r="L1671" s="172"/>
      <c r="M1671" s="181"/>
      <c r="N1671" s="174"/>
      <c r="O1671" s="172"/>
      <c r="P1671" s="181"/>
      <c r="Q1671" s="642"/>
      <c r="R1671" s="643"/>
      <c r="S1671" s="644"/>
      <c r="T1671" s="174"/>
      <c r="U1671" s="172"/>
      <c r="V1671" s="181"/>
      <c r="W1671" s="174"/>
      <c r="X1671" s="172"/>
      <c r="Y1671" s="181"/>
      <c r="Z1671" s="174"/>
      <c r="AA1671" s="172"/>
      <c r="AB1671" s="178"/>
    </row>
    <row r="1672" spans="1:28" ht="15" customHeight="1" x14ac:dyDescent="0.2">
      <c r="A1672" s="172"/>
      <c r="B1672" s="172"/>
      <c r="C1672" s="172"/>
      <c r="D1672" s="172"/>
      <c r="E1672" s="172"/>
      <c r="F1672" s="181"/>
      <c r="G1672" s="172"/>
      <c r="H1672" s="172"/>
      <c r="I1672" s="174"/>
      <c r="J1672" s="174"/>
      <c r="K1672" s="174"/>
      <c r="L1672" s="172"/>
      <c r="M1672" s="181"/>
      <c r="N1672" s="174"/>
      <c r="O1672" s="172"/>
      <c r="P1672" s="181"/>
      <c r="Q1672" s="642"/>
      <c r="R1672" s="643"/>
      <c r="S1672" s="644"/>
      <c r="T1672" s="174"/>
      <c r="U1672" s="172"/>
      <c r="V1672" s="181"/>
      <c r="W1672" s="174"/>
      <c r="X1672" s="172"/>
      <c r="Y1672" s="181"/>
      <c r="Z1672" s="174"/>
      <c r="AA1672" s="172"/>
      <c r="AB1672" s="178"/>
    </row>
    <row r="1673" spans="1:28" ht="15" customHeight="1" x14ac:dyDescent="0.2">
      <c r="A1673" s="172"/>
      <c r="B1673" s="172"/>
      <c r="C1673" s="172"/>
      <c r="D1673" s="172"/>
      <c r="E1673" s="172"/>
      <c r="F1673" s="181"/>
      <c r="G1673" s="172"/>
      <c r="H1673" s="172"/>
      <c r="I1673" s="174"/>
      <c r="J1673" s="174"/>
      <c r="K1673" s="174"/>
      <c r="L1673" s="172"/>
      <c r="M1673" s="181"/>
      <c r="N1673" s="174"/>
      <c r="O1673" s="172"/>
      <c r="P1673" s="181"/>
      <c r="Q1673" s="642"/>
      <c r="R1673" s="643"/>
      <c r="S1673" s="644"/>
      <c r="T1673" s="174"/>
      <c r="U1673" s="172"/>
      <c r="V1673" s="181"/>
      <c r="W1673" s="174"/>
      <c r="X1673" s="172"/>
      <c r="Y1673" s="181"/>
      <c r="Z1673" s="174"/>
      <c r="AA1673" s="172"/>
      <c r="AB1673" s="178"/>
    </row>
    <row r="1674" spans="1:28" ht="15" customHeight="1" x14ac:dyDescent="0.2">
      <c r="A1674" s="172"/>
      <c r="B1674" s="172"/>
      <c r="C1674" s="172"/>
      <c r="D1674" s="172"/>
      <c r="E1674" s="172"/>
      <c r="F1674" s="181"/>
      <c r="G1674" s="172"/>
      <c r="H1674" s="172"/>
      <c r="I1674" s="174"/>
      <c r="J1674" s="174"/>
      <c r="K1674" s="174"/>
      <c r="L1674" s="172"/>
      <c r="M1674" s="181"/>
      <c r="N1674" s="174"/>
      <c r="O1674" s="172"/>
      <c r="P1674" s="181"/>
      <c r="Q1674" s="642"/>
      <c r="R1674" s="643"/>
      <c r="S1674" s="644"/>
      <c r="T1674" s="174"/>
      <c r="U1674" s="172"/>
      <c r="V1674" s="181"/>
      <c r="W1674" s="174"/>
      <c r="X1674" s="172"/>
      <c r="Y1674" s="181"/>
      <c r="Z1674" s="174"/>
      <c r="AA1674" s="172"/>
      <c r="AB1674" s="178"/>
    </row>
    <row r="1675" spans="1:28" ht="15" customHeight="1" x14ac:dyDescent="0.2">
      <c r="A1675" s="172"/>
      <c r="B1675" s="172"/>
      <c r="C1675" s="172"/>
      <c r="D1675" s="172"/>
      <c r="E1675" s="172"/>
      <c r="F1675" s="181"/>
      <c r="G1675" s="172"/>
      <c r="H1675" s="172"/>
      <c r="I1675" s="174"/>
      <c r="J1675" s="174"/>
      <c r="K1675" s="174"/>
      <c r="L1675" s="172"/>
      <c r="M1675" s="181"/>
      <c r="N1675" s="174"/>
      <c r="O1675" s="172"/>
      <c r="P1675" s="181"/>
      <c r="Q1675" s="642"/>
      <c r="R1675" s="643"/>
      <c r="S1675" s="644"/>
      <c r="T1675" s="174"/>
      <c r="U1675" s="172"/>
      <c r="V1675" s="181"/>
      <c r="W1675" s="174"/>
      <c r="X1675" s="172"/>
      <c r="Y1675" s="181"/>
      <c r="Z1675" s="174"/>
      <c r="AA1675" s="172"/>
      <c r="AB1675" s="178"/>
    </row>
    <row r="1676" spans="1:28" ht="15" customHeight="1" x14ac:dyDescent="0.2">
      <c r="A1676" s="172"/>
      <c r="B1676" s="172"/>
      <c r="C1676" s="172"/>
      <c r="D1676" s="172"/>
      <c r="E1676" s="172"/>
      <c r="F1676" s="181"/>
      <c r="G1676" s="172"/>
      <c r="H1676" s="172"/>
      <c r="I1676" s="174"/>
      <c r="J1676" s="174"/>
      <c r="K1676" s="174"/>
      <c r="L1676" s="172"/>
      <c r="M1676" s="181"/>
      <c r="N1676" s="174"/>
      <c r="O1676" s="172"/>
      <c r="P1676" s="181"/>
      <c r="Q1676" s="642"/>
      <c r="R1676" s="643"/>
      <c r="S1676" s="644"/>
      <c r="T1676" s="174"/>
      <c r="U1676" s="172"/>
      <c r="V1676" s="181"/>
      <c r="W1676" s="174"/>
      <c r="X1676" s="172"/>
      <c r="Y1676" s="181"/>
      <c r="Z1676" s="174"/>
      <c r="AA1676" s="172"/>
      <c r="AB1676" s="178"/>
    </row>
    <row r="1677" spans="1:28" ht="15" customHeight="1" x14ac:dyDescent="0.2">
      <c r="A1677" s="172"/>
      <c r="B1677" s="172"/>
      <c r="C1677" s="172"/>
      <c r="D1677" s="172"/>
      <c r="E1677" s="172"/>
      <c r="F1677" s="181"/>
      <c r="G1677" s="172"/>
      <c r="H1677" s="172"/>
      <c r="I1677" s="174"/>
      <c r="J1677" s="174"/>
      <c r="K1677" s="174"/>
      <c r="L1677" s="172"/>
      <c r="M1677" s="181"/>
      <c r="N1677" s="174"/>
      <c r="O1677" s="172"/>
      <c r="P1677" s="181"/>
      <c r="Q1677" s="642"/>
      <c r="R1677" s="643"/>
      <c r="S1677" s="644"/>
      <c r="T1677" s="174"/>
      <c r="U1677" s="172"/>
      <c r="V1677" s="181"/>
      <c r="W1677" s="174"/>
      <c r="X1677" s="172"/>
      <c r="Y1677" s="181"/>
      <c r="Z1677" s="174"/>
      <c r="AA1677" s="172"/>
      <c r="AB1677" s="178"/>
    </row>
    <row r="1678" spans="1:28" ht="15" customHeight="1" x14ac:dyDescent="0.2">
      <c r="A1678" s="172"/>
      <c r="B1678" s="172"/>
      <c r="C1678" s="172"/>
      <c r="D1678" s="172"/>
      <c r="E1678" s="172"/>
      <c r="F1678" s="181"/>
      <c r="G1678" s="172"/>
      <c r="H1678" s="172"/>
      <c r="I1678" s="174"/>
      <c r="J1678" s="174"/>
      <c r="K1678" s="174"/>
      <c r="L1678" s="172"/>
      <c r="M1678" s="181"/>
      <c r="N1678" s="174"/>
      <c r="O1678" s="172"/>
      <c r="P1678" s="181"/>
      <c r="Q1678" s="642"/>
      <c r="R1678" s="643"/>
      <c r="S1678" s="644"/>
      <c r="T1678" s="174"/>
      <c r="U1678" s="172"/>
      <c r="V1678" s="181"/>
      <c r="W1678" s="174"/>
      <c r="X1678" s="172"/>
      <c r="Y1678" s="181"/>
      <c r="Z1678" s="174"/>
      <c r="AA1678" s="172"/>
      <c r="AB1678" s="178"/>
    </row>
    <row r="1679" spans="1:28" ht="15" customHeight="1" x14ac:dyDescent="0.2">
      <c r="A1679" s="172"/>
      <c r="B1679" s="172"/>
      <c r="C1679" s="172"/>
      <c r="D1679" s="172"/>
      <c r="E1679" s="172"/>
      <c r="F1679" s="181"/>
      <c r="G1679" s="172"/>
      <c r="H1679" s="172"/>
      <c r="I1679" s="174"/>
      <c r="J1679" s="174"/>
      <c r="K1679" s="174"/>
      <c r="L1679" s="172"/>
      <c r="M1679" s="181"/>
      <c r="N1679" s="174"/>
      <c r="O1679" s="172"/>
      <c r="P1679" s="181"/>
      <c r="Q1679" s="642"/>
      <c r="R1679" s="643"/>
      <c r="S1679" s="644"/>
      <c r="T1679" s="174"/>
      <c r="U1679" s="172"/>
      <c r="V1679" s="181"/>
      <c r="W1679" s="174"/>
      <c r="X1679" s="172"/>
      <c r="Y1679" s="181"/>
      <c r="Z1679" s="174"/>
      <c r="AA1679" s="172"/>
      <c r="AB1679" s="178"/>
    </row>
    <row r="1680" spans="1:28" ht="15" customHeight="1" x14ac:dyDescent="0.2">
      <c r="A1680" s="172"/>
      <c r="B1680" s="172"/>
      <c r="C1680" s="172"/>
      <c r="D1680" s="172"/>
      <c r="E1680" s="172"/>
      <c r="F1680" s="181"/>
      <c r="G1680" s="172"/>
      <c r="H1680" s="172"/>
      <c r="I1680" s="174"/>
      <c r="J1680" s="174"/>
      <c r="K1680" s="174"/>
      <c r="L1680" s="172"/>
      <c r="M1680" s="181"/>
      <c r="N1680" s="174"/>
      <c r="O1680" s="172"/>
      <c r="P1680" s="181"/>
      <c r="Q1680" s="642"/>
      <c r="R1680" s="643"/>
      <c r="S1680" s="644"/>
      <c r="T1680" s="174"/>
      <c r="U1680" s="172"/>
      <c r="V1680" s="181"/>
      <c r="W1680" s="174"/>
      <c r="X1680" s="172"/>
      <c r="Y1680" s="181"/>
      <c r="Z1680" s="174"/>
      <c r="AA1680" s="172"/>
      <c r="AB1680" s="178"/>
    </row>
    <row r="1681" spans="1:28" ht="15" customHeight="1" x14ac:dyDescent="0.2">
      <c r="A1681" s="172"/>
      <c r="B1681" s="172"/>
      <c r="C1681" s="172"/>
      <c r="D1681" s="172"/>
      <c r="E1681" s="172"/>
      <c r="F1681" s="181"/>
      <c r="G1681" s="172"/>
      <c r="H1681" s="172"/>
      <c r="I1681" s="174"/>
      <c r="J1681" s="174"/>
      <c r="K1681" s="174"/>
      <c r="L1681" s="172"/>
      <c r="M1681" s="181"/>
      <c r="N1681" s="174"/>
      <c r="O1681" s="172"/>
      <c r="P1681" s="181"/>
      <c r="Q1681" s="642"/>
      <c r="R1681" s="643"/>
      <c r="S1681" s="644"/>
      <c r="T1681" s="174"/>
      <c r="U1681" s="172"/>
      <c r="V1681" s="181"/>
      <c r="W1681" s="174"/>
      <c r="X1681" s="172"/>
      <c r="Y1681" s="181"/>
      <c r="Z1681" s="174"/>
      <c r="AA1681" s="172"/>
      <c r="AB1681" s="178"/>
    </row>
    <row r="1682" spans="1:28" ht="15" customHeight="1" x14ac:dyDescent="0.2">
      <c r="A1682" s="172"/>
      <c r="B1682" s="172"/>
      <c r="C1682" s="172"/>
      <c r="D1682" s="172"/>
      <c r="E1682" s="172"/>
      <c r="F1682" s="181"/>
      <c r="G1682" s="172"/>
      <c r="H1682" s="172"/>
      <c r="I1682" s="174"/>
      <c r="J1682" s="174"/>
      <c r="K1682" s="174"/>
      <c r="L1682" s="172"/>
      <c r="M1682" s="181"/>
      <c r="N1682" s="174"/>
      <c r="O1682" s="172"/>
      <c r="P1682" s="181"/>
      <c r="Q1682" s="642"/>
      <c r="R1682" s="643"/>
      <c r="S1682" s="644"/>
      <c r="T1682" s="174"/>
      <c r="U1682" s="172"/>
      <c r="V1682" s="181"/>
      <c r="W1682" s="174"/>
      <c r="X1682" s="172"/>
      <c r="Y1682" s="181"/>
      <c r="Z1682" s="174"/>
      <c r="AA1682" s="172"/>
      <c r="AB1682" s="178"/>
    </row>
    <row r="1683" spans="1:28" ht="15" customHeight="1" x14ac:dyDescent="0.2">
      <c r="A1683" s="172"/>
      <c r="B1683" s="172"/>
      <c r="C1683" s="172"/>
      <c r="D1683" s="172"/>
      <c r="E1683" s="172"/>
      <c r="F1683" s="181"/>
      <c r="G1683" s="172"/>
      <c r="H1683" s="172"/>
      <c r="I1683" s="174"/>
      <c r="J1683" s="174"/>
      <c r="K1683" s="174"/>
      <c r="L1683" s="172"/>
      <c r="M1683" s="181"/>
      <c r="N1683" s="174"/>
      <c r="O1683" s="172"/>
      <c r="P1683" s="181"/>
      <c r="Q1683" s="642"/>
      <c r="R1683" s="643"/>
      <c r="S1683" s="644"/>
      <c r="T1683" s="174"/>
      <c r="U1683" s="172"/>
      <c r="V1683" s="181"/>
      <c r="W1683" s="174"/>
      <c r="X1683" s="172"/>
      <c r="Y1683" s="181"/>
      <c r="Z1683" s="174"/>
      <c r="AA1683" s="172"/>
      <c r="AB1683" s="178"/>
    </row>
    <row r="1684" spans="1:28" ht="15" customHeight="1" x14ac:dyDescent="0.2">
      <c r="A1684" s="172"/>
      <c r="B1684" s="172"/>
      <c r="C1684" s="172"/>
      <c r="D1684" s="172"/>
      <c r="E1684" s="172"/>
      <c r="F1684" s="181"/>
      <c r="G1684" s="172"/>
      <c r="H1684" s="172"/>
      <c r="I1684" s="174"/>
      <c r="J1684" s="174"/>
      <c r="K1684" s="174"/>
      <c r="L1684" s="172"/>
      <c r="M1684" s="181"/>
      <c r="N1684" s="174"/>
      <c r="O1684" s="172"/>
      <c r="P1684" s="181"/>
      <c r="Q1684" s="642"/>
      <c r="R1684" s="643"/>
      <c r="S1684" s="644"/>
      <c r="T1684" s="174"/>
      <c r="U1684" s="172"/>
      <c r="V1684" s="181"/>
      <c r="W1684" s="174"/>
      <c r="X1684" s="172"/>
      <c r="Y1684" s="181"/>
      <c r="Z1684" s="174"/>
      <c r="AA1684" s="172"/>
      <c r="AB1684" s="178"/>
    </row>
    <row r="1685" spans="1:28" ht="15" customHeight="1" x14ac:dyDescent="0.2">
      <c r="A1685" s="172"/>
      <c r="B1685" s="172"/>
      <c r="C1685" s="172"/>
      <c r="D1685" s="172"/>
      <c r="E1685" s="172"/>
      <c r="F1685" s="181"/>
      <c r="G1685" s="172"/>
      <c r="H1685" s="172"/>
      <c r="I1685" s="174"/>
      <c r="J1685" s="174"/>
      <c r="K1685" s="174"/>
      <c r="L1685" s="172"/>
      <c r="M1685" s="181"/>
      <c r="N1685" s="174"/>
      <c r="O1685" s="172"/>
      <c r="P1685" s="181"/>
      <c r="Q1685" s="642"/>
      <c r="R1685" s="643"/>
      <c r="S1685" s="644"/>
      <c r="T1685" s="174"/>
      <c r="U1685" s="172"/>
      <c r="V1685" s="181"/>
      <c r="W1685" s="174"/>
      <c r="X1685" s="172"/>
      <c r="Y1685" s="181"/>
      <c r="Z1685" s="174"/>
      <c r="AA1685" s="172"/>
      <c r="AB1685" s="178"/>
    </row>
    <row r="1686" spans="1:28" ht="15" customHeight="1" x14ac:dyDescent="0.2">
      <c r="A1686" s="172"/>
      <c r="B1686" s="172"/>
      <c r="C1686" s="172"/>
      <c r="D1686" s="172"/>
      <c r="E1686" s="172"/>
      <c r="F1686" s="181"/>
      <c r="G1686" s="172"/>
      <c r="H1686" s="172"/>
      <c r="I1686" s="174"/>
      <c r="J1686" s="174"/>
      <c r="K1686" s="174"/>
      <c r="L1686" s="172"/>
      <c r="M1686" s="181"/>
      <c r="N1686" s="174"/>
      <c r="O1686" s="172"/>
      <c r="P1686" s="181"/>
      <c r="Q1686" s="642"/>
      <c r="R1686" s="643"/>
      <c r="S1686" s="644"/>
      <c r="T1686" s="174"/>
      <c r="U1686" s="172"/>
      <c r="V1686" s="181"/>
      <c r="W1686" s="174"/>
      <c r="X1686" s="172"/>
      <c r="Y1686" s="181"/>
      <c r="Z1686" s="174"/>
      <c r="AA1686" s="172"/>
      <c r="AB1686" s="178"/>
    </row>
    <row r="1687" spans="1:28" ht="15" customHeight="1" x14ac:dyDescent="0.2">
      <c r="A1687" s="172"/>
      <c r="B1687" s="172"/>
      <c r="C1687" s="172"/>
      <c r="D1687" s="172"/>
      <c r="E1687" s="172"/>
      <c r="F1687" s="181"/>
      <c r="G1687" s="172"/>
      <c r="H1687" s="172"/>
      <c r="I1687" s="174"/>
      <c r="J1687" s="174"/>
      <c r="K1687" s="174"/>
      <c r="L1687" s="172"/>
      <c r="M1687" s="181"/>
      <c r="N1687" s="174"/>
      <c r="O1687" s="172"/>
      <c r="P1687" s="181"/>
      <c r="Q1687" s="642"/>
      <c r="R1687" s="643"/>
      <c r="S1687" s="644"/>
      <c r="T1687" s="174"/>
      <c r="U1687" s="172"/>
      <c r="V1687" s="181"/>
      <c r="W1687" s="174"/>
      <c r="X1687" s="172"/>
      <c r="Y1687" s="181"/>
      <c r="Z1687" s="174"/>
      <c r="AA1687" s="172"/>
      <c r="AB1687" s="178"/>
    </row>
    <row r="1688" spans="1:28" ht="15" customHeight="1" x14ac:dyDescent="0.2">
      <c r="A1688" s="172"/>
      <c r="B1688" s="172"/>
      <c r="C1688" s="172"/>
      <c r="D1688" s="172"/>
      <c r="E1688" s="172"/>
      <c r="F1688" s="181"/>
      <c r="G1688" s="172"/>
      <c r="H1688" s="172"/>
      <c r="I1688" s="174"/>
      <c r="J1688" s="174"/>
      <c r="K1688" s="174"/>
      <c r="L1688" s="172"/>
      <c r="M1688" s="181"/>
      <c r="N1688" s="174"/>
      <c r="O1688" s="172"/>
      <c r="P1688" s="181"/>
      <c r="Q1688" s="642"/>
      <c r="R1688" s="643"/>
      <c r="S1688" s="644"/>
      <c r="T1688" s="174"/>
      <c r="U1688" s="172"/>
      <c r="V1688" s="181"/>
      <c r="W1688" s="174"/>
      <c r="X1688" s="172"/>
      <c r="Y1688" s="181"/>
      <c r="Z1688" s="174"/>
      <c r="AA1688" s="172"/>
      <c r="AB1688" s="178"/>
    </row>
    <row r="1689" spans="1:28" ht="15" customHeight="1" x14ac:dyDescent="0.2">
      <c r="A1689" s="172"/>
      <c r="B1689" s="172"/>
      <c r="C1689" s="172"/>
      <c r="D1689" s="172"/>
      <c r="E1689" s="172"/>
      <c r="F1689" s="181"/>
      <c r="G1689" s="172"/>
      <c r="H1689" s="172"/>
      <c r="I1689" s="174"/>
      <c r="J1689" s="174"/>
      <c r="K1689" s="174"/>
      <c r="L1689" s="172"/>
      <c r="M1689" s="181"/>
      <c r="N1689" s="174"/>
      <c r="O1689" s="172"/>
      <c r="P1689" s="181"/>
      <c r="Q1689" s="642"/>
      <c r="R1689" s="643"/>
      <c r="S1689" s="644"/>
      <c r="T1689" s="174"/>
      <c r="U1689" s="172"/>
      <c r="V1689" s="181"/>
      <c r="W1689" s="174"/>
      <c r="X1689" s="172"/>
      <c r="Y1689" s="181"/>
      <c r="Z1689" s="174"/>
      <c r="AA1689" s="172"/>
      <c r="AB1689" s="178"/>
    </row>
    <row r="1690" spans="1:28" ht="15" customHeight="1" x14ac:dyDescent="0.2">
      <c r="A1690" s="172"/>
      <c r="B1690" s="172"/>
      <c r="C1690" s="172"/>
      <c r="D1690" s="172"/>
      <c r="E1690" s="172"/>
      <c r="F1690" s="181"/>
      <c r="G1690" s="172"/>
      <c r="H1690" s="172"/>
      <c r="I1690" s="174"/>
      <c r="J1690" s="174"/>
      <c r="K1690" s="174"/>
      <c r="L1690" s="172"/>
      <c r="M1690" s="181"/>
      <c r="N1690" s="174"/>
      <c r="O1690" s="172"/>
      <c r="P1690" s="181"/>
      <c r="Q1690" s="642"/>
      <c r="R1690" s="643"/>
      <c r="S1690" s="644"/>
      <c r="T1690" s="174"/>
      <c r="U1690" s="172"/>
      <c r="V1690" s="181"/>
      <c r="W1690" s="174"/>
      <c r="X1690" s="172"/>
      <c r="Y1690" s="181"/>
      <c r="Z1690" s="174"/>
      <c r="AA1690" s="172"/>
      <c r="AB1690" s="178"/>
    </row>
    <row r="1691" spans="1:28" ht="15" customHeight="1" x14ac:dyDescent="0.2">
      <c r="A1691" s="172"/>
      <c r="B1691" s="172"/>
      <c r="C1691" s="172"/>
      <c r="D1691" s="172"/>
      <c r="E1691" s="172"/>
      <c r="F1691" s="181"/>
      <c r="G1691" s="172"/>
      <c r="H1691" s="172"/>
      <c r="I1691" s="174"/>
      <c r="J1691" s="174"/>
      <c r="K1691" s="174"/>
      <c r="L1691" s="172"/>
      <c r="M1691" s="181"/>
      <c r="N1691" s="174"/>
      <c r="O1691" s="172"/>
      <c r="P1691" s="181"/>
      <c r="Q1691" s="642"/>
      <c r="R1691" s="643"/>
      <c r="S1691" s="644"/>
      <c r="T1691" s="174"/>
      <c r="U1691" s="172"/>
      <c r="V1691" s="181"/>
      <c r="W1691" s="174"/>
      <c r="X1691" s="172"/>
      <c r="Y1691" s="181"/>
      <c r="Z1691" s="174"/>
      <c r="AA1691" s="172"/>
      <c r="AB1691" s="178"/>
    </row>
    <row r="1692" spans="1:28" ht="15" customHeight="1" x14ac:dyDescent="0.2">
      <c r="A1692" s="172"/>
      <c r="B1692" s="172"/>
      <c r="C1692" s="172"/>
      <c r="D1692" s="172"/>
      <c r="E1692" s="172"/>
      <c r="F1692" s="181"/>
      <c r="G1692" s="172"/>
      <c r="H1692" s="172"/>
      <c r="I1692" s="174"/>
      <c r="J1692" s="174"/>
      <c r="K1692" s="174"/>
      <c r="L1692" s="172"/>
      <c r="M1692" s="181"/>
      <c r="N1692" s="174"/>
      <c r="O1692" s="172"/>
      <c r="P1692" s="181"/>
      <c r="Q1692" s="642"/>
      <c r="R1692" s="643"/>
      <c r="S1692" s="644"/>
      <c r="T1692" s="174"/>
      <c r="U1692" s="172"/>
      <c r="V1692" s="181"/>
      <c r="W1692" s="174"/>
      <c r="X1692" s="172"/>
      <c r="Y1692" s="181"/>
      <c r="Z1692" s="174"/>
      <c r="AA1692" s="172"/>
      <c r="AB1692" s="178"/>
    </row>
    <row r="1693" spans="1:28" ht="15" customHeight="1" x14ac:dyDescent="0.2">
      <c r="A1693" s="172"/>
      <c r="B1693" s="172"/>
      <c r="C1693" s="172"/>
      <c r="D1693" s="172"/>
      <c r="E1693" s="172"/>
      <c r="F1693" s="181"/>
      <c r="G1693" s="172"/>
      <c r="H1693" s="172"/>
      <c r="I1693" s="174"/>
      <c r="J1693" s="174"/>
      <c r="K1693" s="174"/>
      <c r="L1693" s="172"/>
      <c r="M1693" s="181"/>
      <c r="N1693" s="174"/>
      <c r="O1693" s="172"/>
      <c r="P1693" s="181"/>
      <c r="Q1693" s="642"/>
      <c r="R1693" s="643"/>
      <c r="S1693" s="644"/>
      <c r="T1693" s="174"/>
      <c r="U1693" s="172"/>
      <c r="V1693" s="181"/>
      <c r="W1693" s="174"/>
      <c r="X1693" s="172"/>
      <c r="Y1693" s="181"/>
      <c r="Z1693" s="174"/>
      <c r="AA1693" s="172"/>
      <c r="AB1693" s="178"/>
    </row>
    <row r="1694" spans="1:28" ht="15" customHeight="1" x14ac:dyDescent="0.2">
      <c r="A1694" s="172"/>
      <c r="B1694" s="172"/>
      <c r="C1694" s="172"/>
      <c r="D1694" s="172"/>
      <c r="E1694" s="172"/>
      <c r="F1694" s="181"/>
      <c r="G1694" s="172"/>
      <c r="H1694" s="172"/>
      <c r="I1694" s="174"/>
      <c r="J1694" s="174"/>
      <c r="K1694" s="174"/>
      <c r="L1694" s="172"/>
      <c r="M1694" s="181"/>
      <c r="N1694" s="174"/>
      <c r="O1694" s="172"/>
      <c r="P1694" s="181"/>
      <c r="Q1694" s="642"/>
      <c r="R1694" s="643"/>
      <c r="S1694" s="644"/>
      <c r="T1694" s="174"/>
      <c r="U1694" s="172"/>
      <c r="V1694" s="181"/>
      <c r="W1694" s="174"/>
      <c r="X1694" s="172"/>
      <c r="Y1694" s="181"/>
      <c r="Z1694" s="174"/>
      <c r="AA1694" s="172"/>
      <c r="AB1694" s="178"/>
    </row>
    <row r="1695" spans="1:28" ht="15" customHeight="1" x14ac:dyDescent="0.2">
      <c r="A1695" s="172"/>
      <c r="B1695" s="172"/>
      <c r="C1695" s="172"/>
      <c r="D1695" s="172"/>
      <c r="E1695" s="172"/>
      <c r="F1695" s="181"/>
      <c r="G1695" s="172"/>
      <c r="H1695" s="172"/>
      <c r="I1695" s="174"/>
      <c r="J1695" s="174"/>
      <c r="K1695" s="174"/>
      <c r="L1695" s="172"/>
      <c r="M1695" s="181"/>
      <c r="N1695" s="174"/>
      <c r="O1695" s="172"/>
      <c r="P1695" s="181"/>
      <c r="Q1695" s="642"/>
      <c r="R1695" s="643"/>
      <c r="S1695" s="644"/>
      <c r="T1695" s="174"/>
      <c r="U1695" s="172"/>
      <c r="V1695" s="181"/>
      <c r="W1695" s="174"/>
      <c r="X1695" s="172"/>
      <c r="Y1695" s="181"/>
      <c r="Z1695" s="174"/>
      <c r="AA1695" s="172"/>
      <c r="AB1695" s="178"/>
    </row>
    <row r="1696" spans="1:28" ht="15" customHeight="1" x14ac:dyDescent="0.2">
      <c r="A1696" s="172"/>
      <c r="B1696" s="172"/>
      <c r="C1696" s="172"/>
      <c r="D1696" s="172"/>
      <c r="E1696" s="172"/>
      <c r="F1696" s="181"/>
      <c r="G1696" s="172"/>
      <c r="H1696" s="172"/>
      <c r="I1696" s="174"/>
      <c r="J1696" s="174"/>
      <c r="K1696" s="174"/>
      <c r="L1696" s="172"/>
      <c r="M1696" s="181"/>
      <c r="N1696" s="174"/>
      <c r="O1696" s="172"/>
      <c r="P1696" s="181"/>
      <c r="Q1696" s="642"/>
      <c r="R1696" s="643"/>
      <c r="S1696" s="644"/>
      <c r="T1696" s="174"/>
      <c r="U1696" s="172"/>
      <c r="V1696" s="181"/>
      <c r="W1696" s="174"/>
      <c r="X1696" s="172"/>
      <c r="Y1696" s="181"/>
      <c r="Z1696" s="174"/>
      <c r="AA1696" s="172"/>
      <c r="AB1696" s="178"/>
    </row>
    <row r="1697" spans="1:28" ht="15" customHeight="1" x14ac:dyDescent="0.2">
      <c r="A1697" s="172"/>
      <c r="B1697" s="172"/>
      <c r="C1697" s="172"/>
      <c r="D1697" s="172"/>
      <c r="E1697" s="172"/>
      <c r="F1697" s="181"/>
      <c r="G1697" s="172"/>
      <c r="H1697" s="172"/>
      <c r="I1697" s="174"/>
      <c r="J1697" s="174"/>
      <c r="K1697" s="174"/>
      <c r="L1697" s="172"/>
      <c r="M1697" s="181"/>
      <c r="N1697" s="174"/>
      <c r="O1697" s="172"/>
      <c r="P1697" s="181"/>
      <c r="Q1697" s="642"/>
      <c r="R1697" s="643"/>
      <c r="S1697" s="644"/>
      <c r="T1697" s="174"/>
      <c r="U1697" s="172"/>
      <c r="V1697" s="181"/>
      <c r="W1697" s="174"/>
      <c r="X1697" s="172"/>
      <c r="Y1697" s="181"/>
      <c r="Z1697" s="174"/>
      <c r="AA1697" s="172"/>
      <c r="AB1697" s="178"/>
    </row>
    <row r="1698" spans="1:28" ht="15" customHeight="1" x14ac:dyDescent="0.2">
      <c r="A1698" s="172"/>
      <c r="B1698" s="172"/>
      <c r="C1698" s="172"/>
      <c r="D1698" s="172"/>
      <c r="E1698" s="172"/>
      <c r="F1698" s="181"/>
      <c r="G1698" s="172"/>
      <c r="H1698" s="172"/>
      <c r="I1698" s="174"/>
      <c r="J1698" s="174"/>
      <c r="K1698" s="174"/>
      <c r="L1698" s="172"/>
      <c r="M1698" s="181"/>
      <c r="N1698" s="174"/>
      <c r="O1698" s="172"/>
      <c r="P1698" s="181"/>
      <c r="Q1698" s="642"/>
      <c r="R1698" s="643"/>
      <c r="S1698" s="644"/>
      <c r="T1698" s="174"/>
      <c r="U1698" s="172"/>
      <c r="V1698" s="181"/>
      <c r="W1698" s="174"/>
      <c r="X1698" s="172"/>
      <c r="Y1698" s="181"/>
      <c r="Z1698" s="174"/>
      <c r="AA1698" s="172"/>
      <c r="AB1698" s="178"/>
    </row>
    <row r="1699" spans="1:28" ht="15" customHeight="1" x14ac:dyDescent="0.2">
      <c r="A1699" s="172"/>
      <c r="B1699" s="172"/>
      <c r="C1699" s="172"/>
      <c r="D1699" s="172"/>
      <c r="E1699" s="172"/>
      <c r="F1699" s="181"/>
      <c r="G1699" s="172"/>
      <c r="H1699" s="172"/>
      <c r="I1699" s="174"/>
      <c r="J1699" s="174"/>
      <c r="K1699" s="174"/>
      <c r="L1699" s="172"/>
      <c r="M1699" s="181"/>
      <c r="N1699" s="174"/>
      <c r="O1699" s="172"/>
      <c r="P1699" s="181"/>
      <c r="Q1699" s="642"/>
      <c r="R1699" s="643"/>
      <c r="S1699" s="644"/>
      <c r="T1699" s="174"/>
      <c r="U1699" s="172"/>
      <c r="V1699" s="181"/>
      <c r="W1699" s="174"/>
      <c r="X1699" s="172"/>
      <c r="Y1699" s="181"/>
      <c r="Z1699" s="174"/>
      <c r="AA1699" s="172"/>
      <c r="AB1699" s="178"/>
    </row>
    <row r="1700" spans="1:28" ht="15" customHeight="1" x14ac:dyDescent="0.2">
      <c r="A1700" s="172"/>
      <c r="B1700" s="172"/>
      <c r="C1700" s="172"/>
      <c r="D1700" s="172"/>
      <c r="E1700" s="172"/>
      <c r="F1700" s="181"/>
      <c r="G1700" s="172"/>
      <c r="H1700" s="172"/>
      <c r="I1700" s="174"/>
      <c r="J1700" s="174"/>
      <c r="K1700" s="174"/>
      <c r="L1700" s="172"/>
      <c r="M1700" s="181"/>
      <c r="N1700" s="174"/>
      <c r="O1700" s="172"/>
      <c r="P1700" s="181"/>
      <c r="Q1700" s="642"/>
      <c r="R1700" s="643"/>
      <c r="S1700" s="644"/>
      <c r="T1700" s="174"/>
      <c r="U1700" s="172"/>
      <c r="V1700" s="181"/>
      <c r="W1700" s="174"/>
      <c r="X1700" s="172"/>
      <c r="Y1700" s="181"/>
      <c r="Z1700" s="174"/>
      <c r="AA1700" s="172"/>
      <c r="AB1700" s="178"/>
    </row>
    <row r="1701" spans="1:28" ht="15" customHeight="1" x14ac:dyDescent="0.2">
      <c r="A1701" s="172"/>
      <c r="B1701" s="172"/>
      <c r="C1701" s="172"/>
      <c r="D1701" s="172"/>
      <c r="E1701" s="172"/>
      <c r="F1701" s="181"/>
      <c r="G1701" s="172"/>
      <c r="H1701" s="172"/>
      <c r="I1701" s="174"/>
      <c r="J1701" s="174"/>
      <c r="K1701" s="174"/>
      <c r="L1701" s="172"/>
      <c r="M1701" s="181"/>
      <c r="N1701" s="174"/>
      <c r="O1701" s="172"/>
      <c r="P1701" s="181"/>
      <c r="Q1701" s="642"/>
      <c r="R1701" s="643"/>
      <c r="S1701" s="644"/>
      <c r="T1701" s="174"/>
      <c r="U1701" s="172"/>
      <c r="V1701" s="181"/>
      <c r="W1701" s="174"/>
      <c r="X1701" s="172"/>
      <c r="Y1701" s="181"/>
      <c r="Z1701" s="174"/>
      <c r="AA1701" s="172"/>
      <c r="AB1701" s="178"/>
    </row>
    <row r="1702" spans="1:28" ht="15" customHeight="1" x14ac:dyDescent="0.2">
      <c r="A1702" s="172"/>
      <c r="B1702" s="172"/>
      <c r="C1702" s="172"/>
      <c r="D1702" s="172"/>
      <c r="E1702" s="172"/>
      <c r="F1702" s="181"/>
      <c r="G1702" s="172"/>
      <c r="H1702" s="172"/>
      <c r="I1702" s="174"/>
      <c r="J1702" s="174"/>
      <c r="K1702" s="174"/>
      <c r="L1702" s="172"/>
      <c r="M1702" s="181"/>
      <c r="N1702" s="174"/>
      <c r="O1702" s="172"/>
      <c r="P1702" s="181"/>
      <c r="Q1702" s="642"/>
      <c r="R1702" s="643"/>
      <c r="S1702" s="644"/>
      <c r="T1702" s="174"/>
      <c r="U1702" s="172"/>
      <c r="V1702" s="181"/>
      <c r="W1702" s="174"/>
      <c r="X1702" s="172"/>
      <c r="Y1702" s="181"/>
      <c r="Z1702" s="174"/>
      <c r="AA1702" s="172"/>
      <c r="AB1702" s="178"/>
    </row>
    <row r="1703" spans="1:28" ht="15" customHeight="1" x14ac:dyDescent="0.2">
      <c r="A1703" s="172"/>
      <c r="B1703" s="172"/>
      <c r="C1703" s="172"/>
      <c r="D1703" s="172"/>
      <c r="E1703" s="172"/>
      <c r="F1703" s="181"/>
      <c r="G1703" s="172"/>
      <c r="H1703" s="172"/>
      <c r="I1703" s="174"/>
      <c r="J1703" s="174"/>
      <c r="K1703" s="174"/>
      <c r="L1703" s="172"/>
      <c r="M1703" s="181"/>
      <c r="N1703" s="174"/>
      <c r="O1703" s="172"/>
      <c r="P1703" s="181"/>
      <c r="Q1703" s="642"/>
      <c r="R1703" s="643"/>
      <c r="S1703" s="644"/>
      <c r="T1703" s="174"/>
      <c r="U1703" s="172"/>
      <c r="V1703" s="181"/>
      <c r="W1703" s="174"/>
      <c r="X1703" s="172"/>
      <c r="Y1703" s="181"/>
      <c r="Z1703" s="174"/>
      <c r="AA1703" s="172"/>
      <c r="AB1703" s="178"/>
    </row>
    <row r="1704" spans="1:28" ht="15" customHeight="1" x14ac:dyDescent="0.2">
      <c r="A1704" s="172"/>
      <c r="B1704" s="172"/>
      <c r="C1704" s="172"/>
      <c r="D1704" s="172"/>
      <c r="E1704" s="172"/>
      <c r="F1704" s="181"/>
      <c r="G1704" s="172"/>
      <c r="H1704" s="172"/>
      <c r="I1704" s="174"/>
      <c r="J1704" s="174"/>
      <c r="K1704" s="174"/>
      <c r="L1704" s="172"/>
      <c r="M1704" s="181"/>
      <c r="N1704" s="174"/>
      <c r="O1704" s="172"/>
      <c r="P1704" s="181"/>
      <c r="Q1704" s="642"/>
      <c r="R1704" s="643"/>
      <c r="S1704" s="644"/>
      <c r="T1704" s="174"/>
      <c r="U1704" s="172"/>
      <c r="V1704" s="181"/>
      <c r="W1704" s="174"/>
      <c r="X1704" s="172"/>
      <c r="Y1704" s="181"/>
      <c r="Z1704" s="174"/>
      <c r="AA1704" s="172"/>
      <c r="AB1704" s="178"/>
    </row>
    <row r="1705" spans="1:28" ht="15" customHeight="1" x14ac:dyDescent="0.2">
      <c r="A1705" s="172"/>
      <c r="B1705" s="172"/>
      <c r="C1705" s="172"/>
      <c r="D1705" s="172"/>
      <c r="E1705" s="172"/>
      <c r="F1705" s="181"/>
      <c r="G1705" s="172"/>
      <c r="H1705" s="172"/>
      <c r="I1705" s="174"/>
      <c r="J1705" s="174"/>
      <c r="K1705" s="174"/>
      <c r="L1705" s="172"/>
      <c r="M1705" s="181"/>
      <c r="N1705" s="174"/>
      <c r="O1705" s="172"/>
      <c r="P1705" s="181"/>
      <c r="Q1705" s="642"/>
      <c r="R1705" s="643"/>
      <c r="S1705" s="644"/>
      <c r="T1705" s="174"/>
      <c r="U1705" s="172"/>
      <c r="V1705" s="181"/>
      <c r="W1705" s="174"/>
      <c r="X1705" s="172"/>
      <c r="Y1705" s="181"/>
      <c r="Z1705" s="174"/>
      <c r="AA1705" s="172"/>
      <c r="AB1705" s="178"/>
    </row>
    <row r="1706" spans="1:28" ht="15" customHeight="1" x14ac:dyDescent="0.2">
      <c r="A1706" s="172"/>
      <c r="B1706" s="172"/>
      <c r="C1706" s="172"/>
      <c r="D1706" s="172"/>
      <c r="E1706" s="172"/>
      <c r="F1706" s="181"/>
      <c r="G1706" s="172"/>
      <c r="H1706" s="172"/>
      <c r="I1706" s="174"/>
      <c r="J1706" s="174"/>
      <c r="K1706" s="174"/>
      <c r="L1706" s="172"/>
      <c r="M1706" s="181"/>
      <c r="N1706" s="174"/>
      <c r="O1706" s="172"/>
      <c r="P1706" s="181"/>
      <c r="Q1706" s="642"/>
      <c r="R1706" s="643"/>
      <c r="S1706" s="644"/>
      <c r="T1706" s="174"/>
      <c r="U1706" s="172"/>
      <c r="V1706" s="181"/>
      <c r="W1706" s="174"/>
      <c r="X1706" s="172"/>
      <c r="Y1706" s="181"/>
      <c r="Z1706" s="174"/>
      <c r="AA1706" s="172"/>
      <c r="AB1706" s="178"/>
    </row>
    <row r="1707" spans="1:28" ht="15" customHeight="1" x14ac:dyDescent="0.2">
      <c r="A1707" s="172"/>
      <c r="B1707" s="172"/>
      <c r="C1707" s="172"/>
      <c r="D1707" s="172"/>
      <c r="E1707" s="172"/>
      <c r="F1707" s="181"/>
      <c r="G1707" s="172"/>
      <c r="H1707" s="172"/>
      <c r="I1707" s="174"/>
      <c r="J1707" s="174"/>
      <c r="K1707" s="174"/>
      <c r="L1707" s="172"/>
      <c r="M1707" s="181"/>
      <c r="N1707" s="174"/>
      <c r="O1707" s="172"/>
      <c r="P1707" s="181"/>
      <c r="Q1707" s="642"/>
      <c r="R1707" s="643"/>
      <c r="S1707" s="644"/>
      <c r="T1707" s="174"/>
      <c r="U1707" s="172"/>
      <c r="V1707" s="181"/>
      <c r="W1707" s="174"/>
      <c r="X1707" s="172"/>
      <c r="Y1707" s="181"/>
      <c r="Z1707" s="174"/>
      <c r="AA1707" s="172"/>
      <c r="AB1707" s="178"/>
    </row>
    <row r="1708" spans="1:28" ht="15" customHeight="1" x14ac:dyDescent="0.2">
      <c r="A1708" s="172"/>
      <c r="B1708" s="172"/>
      <c r="C1708" s="172"/>
      <c r="D1708" s="172"/>
      <c r="E1708" s="172"/>
      <c r="F1708" s="181"/>
      <c r="G1708" s="172"/>
      <c r="H1708" s="172"/>
      <c r="I1708" s="174"/>
      <c r="J1708" s="174"/>
      <c r="K1708" s="174"/>
      <c r="L1708" s="172"/>
      <c r="M1708" s="181"/>
      <c r="N1708" s="174"/>
      <c r="O1708" s="172"/>
      <c r="P1708" s="181"/>
      <c r="Q1708" s="642"/>
      <c r="R1708" s="643"/>
      <c r="S1708" s="644"/>
      <c r="T1708" s="174"/>
      <c r="U1708" s="172"/>
      <c r="V1708" s="181"/>
      <c r="W1708" s="174"/>
      <c r="X1708" s="172"/>
      <c r="Y1708" s="181"/>
      <c r="Z1708" s="174"/>
      <c r="AA1708" s="172"/>
      <c r="AB1708" s="178"/>
    </row>
    <row r="1709" spans="1:28" ht="15" customHeight="1" x14ac:dyDescent="0.2">
      <c r="A1709" s="172"/>
      <c r="B1709" s="172"/>
      <c r="C1709" s="172"/>
      <c r="D1709" s="172"/>
      <c r="E1709" s="172"/>
      <c r="F1709" s="181"/>
      <c r="G1709" s="172"/>
      <c r="H1709" s="172"/>
      <c r="I1709" s="174"/>
      <c r="J1709" s="174"/>
      <c r="K1709" s="174"/>
      <c r="L1709" s="172"/>
      <c r="M1709" s="181"/>
      <c r="N1709" s="174"/>
      <c r="O1709" s="172"/>
      <c r="P1709" s="181"/>
      <c r="Q1709" s="642"/>
      <c r="R1709" s="643"/>
      <c r="S1709" s="644"/>
      <c r="T1709" s="174"/>
      <c r="U1709" s="172"/>
      <c r="V1709" s="181"/>
      <c r="W1709" s="174"/>
      <c r="X1709" s="172"/>
      <c r="Y1709" s="181"/>
      <c r="Z1709" s="174"/>
      <c r="AA1709" s="172"/>
      <c r="AB1709" s="178"/>
    </row>
    <row r="1710" spans="1:28" ht="15" customHeight="1" x14ac:dyDescent="0.2">
      <c r="A1710" s="172"/>
      <c r="B1710" s="172"/>
      <c r="C1710" s="172"/>
      <c r="D1710" s="172"/>
      <c r="E1710" s="172"/>
      <c r="F1710" s="181"/>
      <c r="G1710" s="172"/>
      <c r="H1710" s="172"/>
      <c r="I1710" s="174"/>
      <c r="J1710" s="174"/>
      <c r="K1710" s="174"/>
      <c r="L1710" s="172"/>
      <c r="M1710" s="181"/>
      <c r="N1710" s="174"/>
      <c r="O1710" s="172"/>
      <c r="P1710" s="181"/>
      <c r="Q1710" s="642"/>
      <c r="R1710" s="643"/>
      <c r="S1710" s="644"/>
      <c r="T1710" s="174"/>
      <c r="U1710" s="172"/>
      <c r="V1710" s="181"/>
      <c r="W1710" s="174"/>
      <c r="X1710" s="172"/>
      <c r="Y1710" s="181"/>
      <c r="Z1710" s="174"/>
      <c r="AA1710" s="172"/>
      <c r="AB1710" s="178"/>
    </row>
    <row r="1711" spans="1:28" ht="15" customHeight="1" x14ac:dyDescent="0.2">
      <c r="A1711" s="172"/>
      <c r="B1711" s="172"/>
      <c r="C1711" s="172"/>
      <c r="D1711" s="172"/>
      <c r="E1711" s="172"/>
      <c r="F1711" s="181"/>
      <c r="G1711" s="172"/>
      <c r="H1711" s="172"/>
      <c r="I1711" s="174"/>
      <c r="J1711" s="174"/>
      <c r="K1711" s="174"/>
      <c r="L1711" s="172"/>
      <c r="M1711" s="181"/>
      <c r="N1711" s="174"/>
      <c r="O1711" s="172"/>
      <c r="P1711" s="181"/>
      <c r="Q1711" s="642"/>
      <c r="R1711" s="643"/>
      <c r="S1711" s="644"/>
      <c r="T1711" s="174"/>
      <c r="U1711" s="172"/>
      <c r="V1711" s="181"/>
      <c r="W1711" s="174"/>
      <c r="X1711" s="172"/>
      <c r="Y1711" s="181"/>
      <c r="Z1711" s="174"/>
      <c r="AA1711" s="172"/>
      <c r="AB1711" s="178"/>
    </row>
    <row r="1712" spans="1:28" ht="15" customHeight="1" x14ac:dyDescent="0.2">
      <c r="A1712" s="172"/>
      <c r="B1712" s="172"/>
      <c r="C1712" s="172"/>
      <c r="D1712" s="172"/>
      <c r="E1712" s="172"/>
      <c r="F1712" s="181"/>
      <c r="G1712" s="172"/>
      <c r="H1712" s="172"/>
      <c r="I1712" s="174"/>
      <c r="J1712" s="174"/>
      <c r="K1712" s="174"/>
      <c r="L1712" s="172"/>
      <c r="M1712" s="181"/>
      <c r="N1712" s="174"/>
      <c r="O1712" s="172"/>
      <c r="P1712" s="181"/>
      <c r="Q1712" s="642"/>
      <c r="R1712" s="643"/>
      <c r="S1712" s="644"/>
      <c r="T1712" s="174"/>
      <c r="U1712" s="172"/>
      <c r="V1712" s="181"/>
      <c r="W1712" s="174"/>
      <c r="X1712" s="172"/>
      <c r="Y1712" s="181"/>
      <c r="Z1712" s="174"/>
      <c r="AA1712" s="172"/>
      <c r="AB1712" s="178"/>
    </row>
    <row r="1713" spans="1:28" ht="15" customHeight="1" x14ac:dyDescent="0.2">
      <c r="A1713" s="172"/>
      <c r="B1713" s="172"/>
      <c r="C1713" s="172"/>
      <c r="D1713" s="172"/>
      <c r="E1713" s="172"/>
      <c r="F1713" s="181"/>
      <c r="G1713" s="172"/>
      <c r="H1713" s="172"/>
      <c r="I1713" s="174"/>
      <c r="J1713" s="174"/>
      <c r="K1713" s="174"/>
      <c r="L1713" s="172"/>
      <c r="M1713" s="181"/>
      <c r="N1713" s="174"/>
      <c r="O1713" s="172"/>
      <c r="P1713" s="181"/>
      <c r="Q1713" s="642"/>
      <c r="R1713" s="643"/>
      <c r="S1713" s="644"/>
      <c r="T1713" s="174"/>
      <c r="U1713" s="172"/>
      <c r="V1713" s="181"/>
      <c r="W1713" s="174"/>
      <c r="X1713" s="172"/>
      <c r="Y1713" s="181"/>
      <c r="Z1713" s="174"/>
      <c r="AA1713" s="172"/>
      <c r="AB1713" s="178"/>
    </row>
    <row r="1714" spans="1:28" ht="15" customHeight="1" x14ac:dyDescent="0.2">
      <c r="A1714" s="172"/>
      <c r="B1714" s="172"/>
      <c r="C1714" s="172"/>
      <c r="D1714" s="172"/>
      <c r="E1714" s="172"/>
      <c r="F1714" s="181"/>
      <c r="G1714" s="172"/>
      <c r="H1714" s="172"/>
      <c r="I1714" s="174"/>
      <c r="J1714" s="174"/>
      <c r="K1714" s="174"/>
      <c r="L1714" s="172"/>
      <c r="M1714" s="181"/>
      <c r="N1714" s="174"/>
      <c r="O1714" s="172"/>
      <c r="P1714" s="181"/>
      <c r="Q1714" s="642"/>
      <c r="R1714" s="643"/>
      <c r="S1714" s="644"/>
      <c r="T1714" s="174"/>
      <c r="U1714" s="172"/>
      <c r="V1714" s="181"/>
      <c r="W1714" s="174"/>
      <c r="X1714" s="172"/>
      <c r="Y1714" s="181"/>
      <c r="Z1714" s="174"/>
      <c r="AA1714" s="172"/>
      <c r="AB1714" s="178"/>
    </row>
    <row r="1715" spans="1:28" ht="15" customHeight="1" x14ac:dyDescent="0.2">
      <c r="A1715" s="172"/>
      <c r="B1715" s="172"/>
      <c r="C1715" s="172"/>
      <c r="D1715" s="172"/>
      <c r="E1715" s="172"/>
      <c r="F1715" s="181"/>
      <c r="G1715" s="172"/>
      <c r="H1715" s="172"/>
      <c r="I1715" s="174"/>
      <c r="J1715" s="174"/>
      <c r="K1715" s="174"/>
      <c r="L1715" s="172"/>
      <c r="M1715" s="181"/>
      <c r="N1715" s="174"/>
      <c r="O1715" s="172"/>
      <c r="P1715" s="181"/>
      <c r="Q1715" s="642"/>
      <c r="R1715" s="643"/>
      <c r="S1715" s="644"/>
      <c r="T1715" s="174"/>
      <c r="U1715" s="172"/>
      <c r="V1715" s="181"/>
      <c r="W1715" s="174"/>
      <c r="X1715" s="172"/>
      <c r="Y1715" s="181"/>
      <c r="Z1715" s="174"/>
      <c r="AA1715" s="172"/>
      <c r="AB1715" s="178"/>
    </row>
    <row r="1716" spans="1:28" ht="15" customHeight="1" x14ac:dyDescent="0.2">
      <c r="A1716" s="172"/>
      <c r="B1716" s="172"/>
      <c r="C1716" s="172"/>
      <c r="D1716" s="172"/>
      <c r="E1716" s="172"/>
      <c r="F1716" s="181"/>
      <c r="G1716" s="172"/>
      <c r="H1716" s="172"/>
      <c r="I1716" s="174"/>
      <c r="J1716" s="174"/>
      <c r="K1716" s="174"/>
      <c r="L1716" s="172"/>
      <c r="M1716" s="181"/>
      <c r="N1716" s="174"/>
      <c r="O1716" s="172"/>
      <c r="P1716" s="181"/>
      <c r="Q1716" s="642"/>
      <c r="R1716" s="643"/>
      <c r="S1716" s="644"/>
      <c r="T1716" s="174"/>
      <c r="U1716" s="172"/>
      <c r="V1716" s="181"/>
      <c r="W1716" s="174"/>
      <c r="X1716" s="172"/>
      <c r="Y1716" s="181"/>
      <c r="Z1716" s="174"/>
      <c r="AA1716" s="172"/>
      <c r="AB1716" s="178"/>
    </row>
    <row r="1717" spans="1:28" ht="15" customHeight="1" x14ac:dyDescent="0.2">
      <c r="A1717" s="172"/>
      <c r="B1717" s="172"/>
      <c r="C1717" s="172"/>
      <c r="D1717" s="172"/>
      <c r="E1717" s="172"/>
      <c r="F1717" s="181"/>
      <c r="G1717" s="172"/>
      <c r="H1717" s="172"/>
      <c r="I1717" s="174"/>
      <c r="J1717" s="174"/>
      <c r="K1717" s="174"/>
      <c r="L1717" s="172"/>
      <c r="M1717" s="181"/>
      <c r="N1717" s="174"/>
      <c r="O1717" s="172"/>
      <c r="P1717" s="181"/>
      <c r="Q1717" s="642"/>
      <c r="R1717" s="643"/>
      <c r="S1717" s="644"/>
      <c r="T1717" s="174"/>
      <c r="U1717" s="172"/>
      <c r="V1717" s="181"/>
      <c r="W1717" s="174"/>
      <c r="X1717" s="172"/>
      <c r="Y1717" s="181"/>
      <c r="Z1717" s="174"/>
      <c r="AA1717" s="172"/>
      <c r="AB1717" s="178"/>
    </row>
    <row r="1718" spans="1:28" ht="15" customHeight="1" x14ac:dyDescent="0.2">
      <c r="A1718" s="172"/>
      <c r="B1718" s="172"/>
      <c r="C1718" s="172"/>
      <c r="D1718" s="172"/>
      <c r="E1718" s="172"/>
      <c r="F1718" s="181"/>
      <c r="G1718" s="172"/>
      <c r="H1718" s="172"/>
      <c r="I1718" s="174"/>
      <c r="J1718" s="174"/>
      <c r="K1718" s="174"/>
      <c r="L1718" s="172"/>
      <c r="M1718" s="181"/>
      <c r="N1718" s="174"/>
      <c r="O1718" s="172"/>
      <c r="P1718" s="181"/>
      <c r="Q1718" s="642"/>
      <c r="R1718" s="643"/>
      <c r="S1718" s="644"/>
      <c r="T1718" s="174"/>
      <c r="U1718" s="172"/>
      <c r="V1718" s="181"/>
      <c r="W1718" s="174"/>
      <c r="X1718" s="172"/>
      <c r="Y1718" s="181"/>
      <c r="Z1718" s="174"/>
      <c r="AA1718" s="172"/>
      <c r="AB1718" s="178"/>
    </row>
    <row r="1719" spans="1:28" ht="15" customHeight="1" x14ac:dyDescent="0.2">
      <c r="A1719" s="172"/>
      <c r="B1719" s="172"/>
      <c r="C1719" s="172"/>
      <c r="D1719" s="172"/>
      <c r="E1719" s="172"/>
      <c r="F1719" s="181"/>
      <c r="G1719" s="172"/>
      <c r="H1719" s="172"/>
      <c r="I1719" s="174"/>
      <c r="J1719" s="174"/>
      <c r="K1719" s="174"/>
      <c r="L1719" s="172"/>
      <c r="M1719" s="181"/>
      <c r="N1719" s="174"/>
      <c r="O1719" s="172"/>
      <c r="P1719" s="181"/>
      <c r="Q1719" s="642"/>
      <c r="R1719" s="643"/>
      <c r="S1719" s="644"/>
      <c r="T1719" s="174"/>
      <c r="U1719" s="172"/>
      <c r="V1719" s="181"/>
      <c r="W1719" s="174"/>
      <c r="X1719" s="172"/>
      <c r="Y1719" s="181"/>
      <c r="Z1719" s="174"/>
      <c r="AA1719" s="172"/>
      <c r="AB1719" s="178"/>
    </row>
    <row r="1720" spans="1:28" ht="15" customHeight="1" x14ac:dyDescent="0.2">
      <c r="A1720" s="172"/>
      <c r="B1720" s="172"/>
      <c r="C1720" s="172"/>
      <c r="D1720" s="172"/>
      <c r="E1720" s="172"/>
      <c r="F1720" s="181"/>
      <c r="G1720" s="172"/>
      <c r="H1720" s="172"/>
      <c r="I1720" s="174"/>
      <c r="J1720" s="174"/>
      <c r="K1720" s="174"/>
      <c r="L1720" s="172"/>
      <c r="M1720" s="181"/>
      <c r="N1720" s="174"/>
      <c r="O1720" s="172"/>
      <c r="P1720" s="181"/>
      <c r="Q1720" s="642"/>
      <c r="R1720" s="643"/>
      <c r="S1720" s="644"/>
      <c r="T1720" s="174"/>
      <c r="U1720" s="172"/>
      <c r="V1720" s="181"/>
      <c r="W1720" s="174"/>
      <c r="X1720" s="172"/>
      <c r="Y1720" s="181"/>
      <c r="Z1720" s="174"/>
      <c r="AA1720" s="172"/>
      <c r="AB1720" s="178"/>
    </row>
    <row r="1721" spans="1:28" ht="15" customHeight="1" x14ac:dyDescent="0.2">
      <c r="A1721" s="172"/>
      <c r="B1721" s="172"/>
      <c r="C1721" s="172"/>
      <c r="D1721" s="172"/>
      <c r="E1721" s="172"/>
      <c r="F1721" s="181"/>
      <c r="G1721" s="172"/>
      <c r="H1721" s="172"/>
      <c r="I1721" s="174"/>
      <c r="J1721" s="174"/>
      <c r="K1721" s="174"/>
      <c r="L1721" s="172"/>
      <c r="M1721" s="181"/>
      <c r="N1721" s="174"/>
      <c r="O1721" s="172"/>
      <c r="P1721" s="181"/>
      <c r="Q1721" s="642"/>
      <c r="R1721" s="643"/>
      <c r="S1721" s="644"/>
      <c r="T1721" s="174"/>
      <c r="U1721" s="172"/>
      <c r="V1721" s="181"/>
      <c r="W1721" s="174"/>
      <c r="X1721" s="172"/>
      <c r="Y1721" s="181"/>
      <c r="Z1721" s="174"/>
      <c r="AA1721" s="172"/>
      <c r="AB1721" s="178"/>
    </row>
    <row r="1722" spans="1:28" ht="15" customHeight="1" x14ac:dyDescent="0.2">
      <c r="A1722" s="172"/>
      <c r="B1722" s="172"/>
      <c r="C1722" s="172"/>
      <c r="D1722" s="172"/>
      <c r="E1722" s="172"/>
      <c r="F1722" s="181"/>
      <c r="G1722" s="172"/>
      <c r="H1722" s="172"/>
      <c r="I1722" s="174"/>
      <c r="J1722" s="174"/>
      <c r="K1722" s="174"/>
      <c r="L1722" s="172"/>
      <c r="M1722" s="181"/>
      <c r="N1722" s="174"/>
      <c r="O1722" s="172"/>
      <c r="P1722" s="181"/>
      <c r="Q1722" s="642"/>
      <c r="R1722" s="643"/>
      <c r="S1722" s="644"/>
      <c r="T1722" s="174"/>
      <c r="U1722" s="172"/>
      <c r="V1722" s="181"/>
      <c r="W1722" s="174"/>
      <c r="X1722" s="172"/>
      <c r="Y1722" s="181"/>
      <c r="Z1722" s="174"/>
      <c r="AA1722" s="172"/>
      <c r="AB1722" s="178"/>
    </row>
    <row r="1723" spans="1:28" ht="15" customHeight="1" x14ac:dyDescent="0.2">
      <c r="A1723" s="172"/>
      <c r="B1723" s="172"/>
      <c r="C1723" s="172"/>
      <c r="D1723" s="172"/>
      <c r="E1723" s="172"/>
      <c r="F1723" s="181"/>
      <c r="G1723" s="172"/>
      <c r="H1723" s="172"/>
      <c r="I1723" s="174"/>
      <c r="J1723" s="174"/>
      <c r="K1723" s="174"/>
      <c r="L1723" s="172"/>
      <c r="M1723" s="181"/>
      <c r="N1723" s="174"/>
      <c r="O1723" s="172"/>
      <c r="P1723" s="181"/>
      <c r="Q1723" s="642"/>
      <c r="R1723" s="643"/>
      <c r="S1723" s="644"/>
      <c r="T1723" s="174"/>
      <c r="U1723" s="172"/>
      <c r="V1723" s="181"/>
      <c r="W1723" s="174"/>
      <c r="X1723" s="172"/>
      <c r="Y1723" s="181"/>
      <c r="Z1723" s="174"/>
      <c r="AA1723" s="172"/>
      <c r="AB1723" s="178"/>
    </row>
    <row r="1724" spans="1:28" ht="15" customHeight="1" x14ac:dyDescent="0.2">
      <c r="A1724" s="172"/>
      <c r="B1724" s="172"/>
      <c r="C1724" s="172"/>
      <c r="D1724" s="172"/>
      <c r="E1724" s="172"/>
      <c r="F1724" s="181"/>
      <c r="G1724" s="172"/>
      <c r="H1724" s="172"/>
      <c r="I1724" s="174"/>
      <c r="J1724" s="174"/>
      <c r="K1724" s="174"/>
      <c r="L1724" s="172"/>
      <c r="M1724" s="181"/>
      <c r="N1724" s="174"/>
      <c r="O1724" s="172"/>
      <c r="P1724" s="181"/>
      <c r="Q1724" s="642"/>
      <c r="R1724" s="643"/>
      <c r="S1724" s="644"/>
      <c r="T1724" s="174"/>
      <c r="U1724" s="172"/>
      <c r="V1724" s="181"/>
      <c r="W1724" s="174"/>
      <c r="X1724" s="172"/>
      <c r="Y1724" s="181"/>
      <c r="Z1724" s="174"/>
      <c r="AA1724" s="172"/>
      <c r="AB1724" s="178"/>
    </row>
    <row r="1725" spans="1:28" ht="15" customHeight="1" x14ac:dyDescent="0.2">
      <c r="A1725" s="172"/>
      <c r="B1725" s="172"/>
      <c r="C1725" s="172"/>
      <c r="D1725" s="172"/>
      <c r="E1725" s="172"/>
      <c r="F1725" s="181"/>
      <c r="G1725" s="172"/>
      <c r="H1725" s="172"/>
      <c r="I1725" s="174"/>
      <c r="J1725" s="174"/>
      <c r="K1725" s="174"/>
      <c r="L1725" s="172"/>
      <c r="M1725" s="181"/>
      <c r="N1725" s="174"/>
      <c r="O1725" s="172"/>
      <c r="P1725" s="181"/>
      <c r="Q1725" s="642"/>
      <c r="R1725" s="643"/>
      <c r="S1725" s="644"/>
      <c r="T1725" s="174"/>
      <c r="U1725" s="172"/>
      <c r="V1725" s="181"/>
      <c r="W1725" s="174"/>
      <c r="X1725" s="172"/>
      <c r="Y1725" s="181"/>
      <c r="Z1725" s="174"/>
      <c r="AA1725" s="172"/>
      <c r="AB1725" s="178"/>
    </row>
    <row r="1726" spans="1:28" ht="15" customHeight="1" x14ac:dyDescent="0.2">
      <c r="A1726" s="172"/>
      <c r="B1726" s="172"/>
      <c r="C1726" s="172"/>
      <c r="D1726" s="172"/>
      <c r="E1726" s="172"/>
      <c r="F1726" s="181"/>
      <c r="G1726" s="172"/>
      <c r="H1726" s="172"/>
      <c r="I1726" s="174"/>
      <c r="J1726" s="174"/>
      <c r="K1726" s="174"/>
      <c r="L1726" s="172"/>
      <c r="M1726" s="181"/>
      <c r="N1726" s="174"/>
      <c r="O1726" s="172"/>
      <c r="P1726" s="181"/>
      <c r="Q1726" s="642"/>
      <c r="R1726" s="643"/>
      <c r="S1726" s="644"/>
      <c r="T1726" s="174"/>
      <c r="U1726" s="172"/>
      <c r="V1726" s="181"/>
      <c r="W1726" s="174"/>
      <c r="X1726" s="172"/>
      <c r="Y1726" s="181"/>
      <c r="Z1726" s="174"/>
      <c r="AA1726" s="172"/>
      <c r="AB1726" s="178"/>
    </row>
    <row r="1727" spans="1:28" ht="15" customHeight="1" x14ac:dyDescent="0.2">
      <c r="A1727" s="172"/>
      <c r="B1727" s="172"/>
      <c r="C1727" s="172"/>
      <c r="D1727" s="172"/>
      <c r="E1727" s="172"/>
      <c r="F1727" s="181"/>
      <c r="G1727" s="172"/>
      <c r="H1727" s="172"/>
      <c r="I1727" s="174"/>
      <c r="J1727" s="174"/>
      <c r="K1727" s="174"/>
      <c r="L1727" s="172"/>
      <c r="M1727" s="181"/>
      <c r="N1727" s="174"/>
      <c r="O1727" s="172"/>
      <c r="P1727" s="181"/>
      <c r="Q1727" s="642"/>
      <c r="R1727" s="643"/>
      <c r="S1727" s="644"/>
      <c r="T1727" s="174"/>
      <c r="U1727" s="172"/>
      <c r="V1727" s="181"/>
      <c r="W1727" s="174"/>
      <c r="X1727" s="172"/>
      <c r="Y1727" s="181"/>
      <c r="Z1727" s="174"/>
      <c r="AA1727" s="172"/>
      <c r="AB1727" s="178"/>
    </row>
    <row r="1728" spans="1:28" ht="15" customHeight="1" x14ac:dyDescent="0.2">
      <c r="A1728" s="172"/>
      <c r="B1728" s="172"/>
      <c r="C1728" s="172"/>
      <c r="D1728" s="172"/>
      <c r="E1728" s="172"/>
      <c r="F1728" s="181"/>
      <c r="G1728" s="172"/>
      <c r="H1728" s="172"/>
      <c r="I1728" s="174"/>
      <c r="J1728" s="174"/>
      <c r="K1728" s="174"/>
      <c r="L1728" s="172"/>
      <c r="M1728" s="181"/>
      <c r="N1728" s="174"/>
      <c r="O1728" s="172"/>
      <c r="P1728" s="181"/>
      <c r="Q1728" s="642"/>
      <c r="R1728" s="643"/>
      <c r="S1728" s="644"/>
      <c r="T1728" s="174"/>
      <c r="U1728" s="172"/>
      <c r="V1728" s="181"/>
      <c r="W1728" s="174"/>
      <c r="X1728" s="172"/>
      <c r="Y1728" s="181"/>
      <c r="Z1728" s="174"/>
      <c r="AA1728" s="172"/>
      <c r="AB1728" s="178"/>
    </row>
    <row r="1729" spans="1:28" ht="15" customHeight="1" x14ac:dyDescent="0.2">
      <c r="A1729" s="172"/>
      <c r="B1729" s="172"/>
      <c r="C1729" s="172"/>
      <c r="D1729" s="172"/>
      <c r="E1729" s="172"/>
      <c r="F1729" s="181"/>
      <c r="G1729" s="172"/>
      <c r="H1729" s="172"/>
      <c r="I1729" s="174"/>
      <c r="J1729" s="174"/>
      <c r="K1729" s="174"/>
      <c r="L1729" s="172"/>
      <c r="M1729" s="181"/>
      <c r="N1729" s="174"/>
      <c r="O1729" s="172"/>
      <c r="P1729" s="181"/>
      <c r="Q1729" s="642"/>
      <c r="R1729" s="643"/>
      <c r="S1729" s="644"/>
      <c r="T1729" s="174"/>
      <c r="U1729" s="172"/>
      <c r="V1729" s="181"/>
      <c r="W1729" s="174"/>
      <c r="X1729" s="172"/>
      <c r="Y1729" s="181"/>
      <c r="Z1729" s="174"/>
      <c r="AA1729" s="172"/>
      <c r="AB1729" s="178"/>
    </row>
    <row r="1730" spans="1:28" ht="15" customHeight="1" x14ac:dyDescent="0.2">
      <c r="A1730" s="172"/>
      <c r="B1730" s="172"/>
      <c r="C1730" s="172"/>
      <c r="D1730" s="172"/>
      <c r="E1730" s="172"/>
      <c r="F1730" s="181"/>
      <c r="G1730" s="172"/>
      <c r="H1730" s="172"/>
      <c r="I1730" s="174"/>
      <c r="J1730" s="174"/>
      <c r="K1730" s="174"/>
      <c r="L1730" s="172"/>
      <c r="M1730" s="181"/>
      <c r="N1730" s="174"/>
      <c r="O1730" s="172"/>
      <c r="P1730" s="181"/>
      <c r="Q1730" s="642"/>
      <c r="R1730" s="643"/>
      <c r="S1730" s="644"/>
      <c r="T1730" s="174"/>
      <c r="U1730" s="172"/>
      <c r="V1730" s="181"/>
      <c r="W1730" s="174"/>
      <c r="X1730" s="172"/>
      <c r="Y1730" s="181"/>
      <c r="Z1730" s="174"/>
      <c r="AA1730" s="172"/>
      <c r="AB1730" s="178"/>
    </row>
    <row r="1731" spans="1:28" ht="15" customHeight="1" x14ac:dyDescent="0.2">
      <c r="A1731" s="172"/>
      <c r="B1731" s="172"/>
      <c r="C1731" s="172"/>
      <c r="D1731" s="172"/>
      <c r="E1731" s="172"/>
      <c r="F1731" s="181"/>
      <c r="G1731" s="172"/>
      <c r="H1731" s="172"/>
      <c r="I1731" s="174"/>
      <c r="J1731" s="174"/>
      <c r="K1731" s="174"/>
      <c r="L1731" s="172"/>
      <c r="M1731" s="181"/>
      <c r="N1731" s="174"/>
      <c r="O1731" s="172"/>
      <c r="P1731" s="181"/>
      <c r="Q1731" s="642"/>
      <c r="R1731" s="643"/>
      <c r="S1731" s="644"/>
      <c r="T1731" s="174"/>
      <c r="U1731" s="172"/>
      <c r="V1731" s="181"/>
      <c r="W1731" s="174"/>
      <c r="X1731" s="172"/>
      <c r="Y1731" s="181"/>
      <c r="Z1731" s="174"/>
      <c r="AA1731" s="172"/>
      <c r="AB1731" s="178"/>
    </row>
    <row r="1732" spans="1:28" ht="15" customHeight="1" x14ac:dyDescent="0.2">
      <c r="A1732" s="172"/>
      <c r="B1732" s="172"/>
      <c r="C1732" s="172"/>
      <c r="D1732" s="172"/>
      <c r="E1732" s="172"/>
      <c r="F1732" s="181"/>
      <c r="G1732" s="172"/>
      <c r="H1732" s="172"/>
      <c r="I1732" s="174"/>
      <c r="J1732" s="174"/>
      <c r="K1732" s="174"/>
      <c r="L1732" s="172"/>
      <c r="M1732" s="181"/>
      <c r="N1732" s="174"/>
      <c r="O1732" s="172"/>
      <c r="P1732" s="181"/>
      <c r="Q1732" s="642"/>
      <c r="R1732" s="643"/>
      <c r="S1732" s="644"/>
      <c r="T1732" s="174"/>
      <c r="U1732" s="172"/>
      <c r="V1732" s="181"/>
      <c r="W1732" s="174"/>
      <c r="X1732" s="172"/>
      <c r="Y1732" s="181"/>
      <c r="Z1732" s="174"/>
      <c r="AA1732" s="172"/>
      <c r="AB1732" s="178"/>
    </row>
    <row r="1733" spans="1:28" ht="15" customHeight="1" x14ac:dyDescent="0.2">
      <c r="A1733" s="172"/>
      <c r="B1733" s="172"/>
      <c r="C1733" s="172"/>
      <c r="D1733" s="172"/>
      <c r="E1733" s="172"/>
      <c r="F1733" s="181"/>
      <c r="G1733" s="172"/>
      <c r="H1733" s="172"/>
      <c r="I1733" s="174"/>
      <c r="J1733" s="174"/>
      <c r="K1733" s="174"/>
      <c r="L1733" s="172"/>
      <c r="M1733" s="181"/>
      <c r="N1733" s="174"/>
      <c r="O1733" s="172"/>
      <c r="P1733" s="181"/>
      <c r="Q1733" s="642"/>
      <c r="R1733" s="643"/>
      <c r="S1733" s="644"/>
      <c r="T1733" s="174"/>
      <c r="U1733" s="172"/>
      <c r="V1733" s="181"/>
      <c r="W1733" s="174"/>
      <c r="X1733" s="172"/>
      <c r="Y1733" s="181"/>
      <c r="Z1733" s="174"/>
      <c r="AA1733" s="172"/>
      <c r="AB1733" s="178"/>
    </row>
    <row r="1734" spans="1:28" ht="15" customHeight="1" x14ac:dyDescent="0.2">
      <c r="A1734" s="172"/>
      <c r="B1734" s="172"/>
      <c r="C1734" s="172"/>
      <c r="D1734" s="172"/>
      <c r="E1734" s="172"/>
      <c r="F1734" s="181"/>
      <c r="G1734" s="172"/>
      <c r="H1734" s="172"/>
      <c r="I1734" s="174"/>
      <c r="J1734" s="174"/>
      <c r="K1734" s="174"/>
      <c r="L1734" s="172"/>
      <c r="M1734" s="181"/>
      <c r="N1734" s="174"/>
      <c r="O1734" s="172"/>
      <c r="P1734" s="181"/>
      <c r="Q1734" s="642"/>
      <c r="R1734" s="643"/>
      <c r="S1734" s="644"/>
      <c r="T1734" s="174"/>
      <c r="U1734" s="172"/>
      <c r="V1734" s="181"/>
      <c r="W1734" s="174"/>
      <c r="X1734" s="172"/>
      <c r="Y1734" s="181"/>
      <c r="Z1734" s="174"/>
      <c r="AA1734" s="172"/>
      <c r="AB1734" s="178"/>
    </row>
    <row r="1735" spans="1:28" ht="15" customHeight="1" x14ac:dyDescent="0.2">
      <c r="A1735" s="172"/>
      <c r="B1735" s="172"/>
      <c r="C1735" s="172"/>
      <c r="D1735" s="172"/>
      <c r="E1735" s="172"/>
      <c r="F1735" s="181"/>
      <c r="G1735" s="172"/>
      <c r="H1735" s="172"/>
      <c r="I1735" s="174"/>
      <c r="J1735" s="174"/>
      <c r="K1735" s="174"/>
      <c r="L1735" s="172"/>
      <c r="M1735" s="181"/>
      <c r="N1735" s="174"/>
      <c r="O1735" s="172"/>
      <c r="P1735" s="181"/>
      <c r="Q1735" s="642"/>
      <c r="R1735" s="643"/>
      <c r="S1735" s="644"/>
      <c r="T1735" s="174"/>
      <c r="U1735" s="172"/>
      <c r="V1735" s="181"/>
      <c r="W1735" s="174"/>
      <c r="X1735" s="172"/>
      <c r="Y1735" s="181"/>
      <c r="Z1735" s="174"/>
      <c r="AA1735" s="172"/>
      <c r="AB1735" s="178"/>
    </row>
    <row r="1736" spans="1:28" ht="15" customHeight="1" x14ac:dyDescent="0.2">
      <c r="A1736" s="172"/>
      <c r="B1736" s="172"/>
      <c r="C1736" s="172"/>
      <c r="D1736" s="172"/>
      <c r="E1736" s="172"/>
      <c r="F1736" s="181"/>
      <c r="G1736" s="172"/>
      <c r="H1736" s="172"/>
      <c r="I1736" s="174"/>
      <c r="J1736" s="174"/>
      <c r="K1736" s="174"/>
      <c r="L1736" s="172"/>
      <c r="M1736" s="181"/>
      <c r="N1736" s="174"/>
      <c r="O1736" s="172"/>
      <c r="P1736" s="181"/>
      <c r="Q1736" s="642"/>
      <c r="R1736" s="643"/>
      <c r="S1736" s="644"/>
      <c r="T1736" s="174"/>
      <c r="U1736" s="172"/>
      <c r="V1736" s="181"/>
      <c r="W1736" s="174"/>
      <c r="X1736" s="172"/>
      <c r="Y1736" s="181"/>
      <c r="Z1736" s="174"/>
      <c r="AA1736" s="172"/>
      <c r="AB1736" s="178"/>
    </row>
    <row r="1737" spans="1:28" ht="15" customHeight="1" x14ac:dyDescent="0.2">
      <c r="A1737" s="172"/>
      <c r="B1737" s="172"/>
      <c r="C1737" s="172"/>
      <c r="D1737" s="172"/>
      <c r="E1737" s="172"/>
      <c r="F1737" s="181"/>
      <c r="G1737" s="172"/>
      <c r="H1737" s="172"/>
      <c r="I1737" s="174"/>
      <c r="J1737" s="174"/>
      <c r="K1737" s="174"/>
      <c r="L1737" s="172"/>
      <c r="M1737" s="181"/>
      <c r="N1737" s="174"/>
      <c r="O1737" s="172"/>
      <c r="P1737" s="181"/>
      <c r="Q1737" s="642"/>
      <c r="R1737" s="643"/>
      <c r="S1737" s="644"/>
      <c r="T1737" s="174"/>
      <c r="U1737" s="172"/>
      <c r="V1737" s="181"/>
      <c r="W1737" s="174"/>
      <c r="X1737" s="172"/>
      <c r="Y1737" s="181"/>
      <c r="Z1737" s="174"/>
      <c r="AA1737" s="172"/>
      <c r="AB1737" s="178"/>
    </row>
    <row r="1738" spans="1:28" ht="15" customHeight="1" x14ac:dyDescent="0.2">
      <c r="A1738" s="172"/>
      <c r="B1738" s="172"/>
      <c r="C1738" s="172"/>
      <c r="D1738" s="172"/>
      <c r="E1738" s="172"/>
      <c r="F1738" s="181"/>
      <c r="G1738" s="172"/>
      <c r="H1738" s="172"/>
      <c r="I1738" s="174"/>
      <c r="J1738" s="174"/>
      <c r="K1738" s="174"/>
      <c r="L1738" s="172"/>
      <c r="M1738" s="181"/>
      <c r="N1738" s="174"/>
      <c r="O1738" s="172"/>
      <c r="P1738" s="181"/>
      <c r="Q1738" s="642"/>
      <c r="R1738" s="643"/>
      <c r="S1738" s="644"/>
      <c r="T1738" s="174"/>
      <c r="U1738" s="172"/>
      <c r="V1738" s="181"/>
      <c r="W1738" s="174"/>
      <c r="X1738" s="172"/>
      <c r="Y1738" s="181"/>
      <c r="Z1738" s="174"/>
      <c r="AA1738" s="172"/>
      <c r="AB1738" s="178"/>
    </row>
    <row r="1739" spans="1:28" ht="15" customHeight="1" x14ac:dyDescent="0.2">
      <c r="A1739" s="172"/>
      <c r="B1739" s="172"/>
      <c r="C1739" s="172"/>
      <c r="D1739" s="172"/>
      <c r="E1739" s="172"/>
      <c r="F1739" s="181"/>
      <c r="G1739" s="172"/>
      <c r="H1739" s="172"/>
      <c r="I1739" s="174"/>
      <c r="J1739" s="174"/>
      <c r="K1739" s="174"/>
      <c r="L1739" s="172"/>
      <c r="M1739" s="181"/>
      <c r="N1739" s="174"/>
      <c r="O1739" s="172"/>
      <c r="P1739" s="181"/>
      <c r="Q1739" s="642"/>
      <c r="R1739" s="643"/>
      <c r="S1739" s="644"/>
      <c r="T1739" s="174"/>
      <c r="U1739" s="172"/>
      <c r="V1739" s="181"/>
      <c r="W1739" s="174"/>
      <c r="X1739" s="172"/>
      <c r="Y1739" s="181"/>
      <c r="Z1739" s="174"/>
      <c r="AA1739" s="172"/>
      <c r="AB1739" s="178"/>
    </row>
    <row r="1740" spans="1:28" ht="15" customHeight="1" x14ac:dyDescent="0.2">
      <c r="A1740" s="172"/>
      <c r="B1740" s="172"/>
      <c r="C1740" s="172"/>
      <c r="D1740" s="172"/>
      <c r="E1740" s="172"/>
      <c r="F1740" s="181"/>
      <c r="G1740" s="172"/>
      <c r="H1740" s="172"/>
      <c r="I1740" s="174"/>
      <c r="J1740" s="174"/>
      <c r="K1740" s="174"/>
      <c r="L1740" s="172"/>
      <c r="M1740" s="181"/>
      <c r="N1740" s="174"/>
      <c r="O1740" s="172"/>
      <c r="P1740" s="181"/>
      <c r="Q1740" s="642"/>
      <c r="R1740" s="643"/>
      <c r="S1740" s="644"/>
      <c r="T1740" s="174"/>
      <c r="U1740" s="172"/>
      <c r="V1740" s="181"/>
      <c r="W1740" s="174"/>
      <c r="X1740" s="172"/>
      <c r="Y1740" s="181"/>
      <c r="Z1740" s="174"/>
      <c r="AA1740" s="172"/>
      <c r="AB1740" s="178"/>
    </row>
    <row r="1741" spans="1:28" ht="15" customHeight="1" x14ac:dyDescent="0.2">
      <c r="A1741" s="172"/>
      <c r="B1741" s="172"/>
      <c r="C1741" s="172"/>
      <c r="D1741" s="172"/>
      <c r="E1741" s="172"/>
      <c r="F1741" s="181"/>
      <c r="G1741" s="172"/>
      <c r="H1741" s="172"/>
      <c r="I1741" s="174"/>
      <c r="J1741" s="174"/>
      <c r="K1741" s="174"/>
      <c r="L1741" s="172"/>
      <c r="M1741" s="181"/>
      <c r="N1741" s="174"/>
      <c r="O1741" s="172"/>
      <c r="P1741" s="181"/>
      <c r="Q1741" s="642"/>
      <c r="R1741" s="643"/>
      <c r="S1741" s="644"/>
      <c r="T1741" s="174"/>
      <c r="U1741" s="172"/>
      <c r="V1741" s="181"/>
      <c r="W1741" s="174"/>
      <c r="X1741" s="172"/>
      <c r="Y1741" s="181"/>
      <c r="Z1741" s="174"/>
      <c r="AA1741" s="172"/>
      <c r="AB1741" s="178"/>
    </row>
    <row r="1742" spans="1:28" ht="15" customHeight="1" x14ac:dyDescent="0.2">
      <c r="A1742" s="172"/>
      <c r="B1742" s="172"/>
      <c r="C1742" s="172"/>
      <c r="D1742" s="172"/>
      <c r="E1742" s="172"/>
      <c r="F1742" s="181"/>
      <c r="G1742" s="172"/>
      <c r="H1742" s="172"/>
      <c r="I1742" s="174"/>
      <c r="J1742" s="174"/>
      <c r="K1742" s="174"/>
      <c r="L1742" s="172"/>
      <c r="M1742" s="181"/>
      <c r="N1742" s="174"/>
      <c r="O1742" s="172"/>
      <c r="P1742" s="181"/>
      <c r="Q1742" s="642"/>
      <c r="R1742" s="643"/>
      <c r="S1742" s="644"/>
      <c r="T1742" s="174"/>
      <c r="U1742" s="172"/>
      <c r="V1742" s="181"/>
      <c r="W1742" s="174"/>
      <c r="X1742" s="172"/>
      <c r="Y1742" s="181"/>
      <c r="Z1742" s="174"/>
      <c r="AA1742" s="172"/>
      <c r="AB1742" s="178"/>
    </row>
    <row r="1743" spans="1:28" ht="15" customHeight="1" x14ac:dyDescent="0.2">
      <c r="A1743" s="172"/>
      <c r="B1743" s="172"/>
      <c r="C1743" s="172"/>
      <c r="D1743" s="172"/>
      <c r="E1743" s="172"/>
      <c r="F1743" s="181"/>
      <c r="G1743" s="172"/>
      <c r="H1743" s="172"/>
      <c r="I1743" s="174"/>
      <c r="J1743" s="174"/>
      <c r="K1743" s="174"/>
      <c r="L1743" s="172"/>
      <c r="M1743" s="181"/>
      <c r="N1743" s="174"/>
      <c r="O1743" s="172"/>
      <c r="P1743" s="181"/>
      <c r="Q1743" s="642"/>
      <c r="R1743" s="643"/>
      <c r="S1743" s="644"/>
      <c r="T1743" s="174"/>
      <c r="U1743" s="172"/>
      <c r="V1743" s="181"/>
      <c r="W1743" s="174"/>
      <c r="X1743" s="172"/>
      <c r="Y1743" s="181"/>
      <c r="Z1743" s="174"/>
      <c r="AA1743" s="172"/>
      <c r="AB1743" s="178"/>
    </row>
    <row r="1744" spans="1:28" ht="15" customHeight="1" x14ac:dyDescent="0.2">
      <c r="A1744" s="172"/>
      <c r="B1744" s="172"/>
      <c r="C1744" s="172"/>
      <c r="D1744" s="172"/>
      <c r="E1744" s="172"/>
      <c r="F1744" s="181"/>
      <c r="G1744" s="172"/>
      <c r="H1744" s="172"/>
      <c r="I1744" s="174"/>
      <c r="J1744" s="174"/>
      <c r="K1744" s="174"/>
      <c r="L1744" s="172"/>
      <c r="M1744" s="181"/>
      <c r="N1744" s="174"/>
      <c r="O1744" s="172"/>
      <c r="P1744" s="181"/>
      <c r="Q1744" s="642"/>
      <c r="R1744" s="643"/>
      <c r="S1744" s="644"/>
      <c r="T1744" s="174"/>
      <c r="U1744" s="172"/>
      <c r="V1744" s="181"/>
      <c r="W1744" s="174"/>
      <c r="X1744" s="172"/>
      <c r="Y1744" s="181"/>
      <c r="Z1744" s="174"/>
      <c r="AA1744" s="172"/>
      <c r="AB1744" s="178"/>
    </row>
    <row r="1745" spans="1:28" ht="15" customHeight="1" x14ac:dyDescent="0.2">
      <c r="A1745" s="172"/>
      <c r="B1745" s="172"/>
      <c r="C1745" s="172"/>
      <c r="D1745" s="172"/>
      <c r="E1745" s="172"/>
      <c r="F1745" s="181"/>
      <c r="G1745" s="172"/>
      <c r="H1745" s="172"/>
      <c r="I1745" s="174"/>
      <c r="J1745" s="174"/>
      <c r="K1745" s="174"/>
      <c r="L1745" s="172"/>
      <c r="M1745" s="181"/>
      <c r="N1745" s="174"/>
      <c r="O1745" s="172"/>
      <c r="P1745" s="181"/>
      <c r="Q1745" s="642"/>
      <c r="R1745" s="643"/>
      <c r="S1745" s="644"/>
      <c r="T1745" s="174"/>
      <c r="U1745" s="172"/>
      <c r="V1745" s="181"/>
      <c r="W1745" s="174"/>
      <c r="X1745" s="172"/>
      <c r="Y1745" s="181"/>
      <c r="Z1745" s="174"/>
      <c r="AA1745" s="172"/>
      <c r="AB1745" s="178"/>
    </row>
    <row r="1746" spans="1:28" ht="15" customHeight="1" x14ac:dyDescent="0.2">
      <c r="A1746" s="172"/>
      <c r="B1746" s="172"/>
      <c r="C1746" s="172"/>
      <c r="D1746" s="172"/>
      <c r="E1746" s="172"/>
      <c r="F1746" s="181"/>
      <c r="G1746" s="172"/>
      <c r="H1746" s="172"/>
      <c r="I1746" s="174"/>
      <c r="J1746" s="174"/>
      <c r="K1746" s="174"/>
      <c r="L1746" s="172"/>
      <c r="M1746" s="181"/>
      <c r="N1746" s="174"/>
      <c r="O1746" s="172"/>
      <c r="P1746" s="181"/>
      <c r="Q1746" s="642"/>
      <c r="R1746" s="643"/>
      <c r="S1746" s="644"/>
      <c r="T1746" s="174"/>
      <c r="U1746" s="172"/>
      <c r="V1746" s="181"/>
      <c r="W1746" s="174"/>
      <c r="X1746" s="172"/>
      <c r="Y1746" s="181"/>
      <c r="Z1746" s="174"/>
      <c r="AA1746" s="172"/>
      <c r="AB1746" s="178"/>
    </row>
    <row r="1747" spans="1:28" ht="15" customHeight="1" x14ac:dyDescent="0.2">
      <c r="A1747" s="172"/>
      <c r="B1747" s="172"/>
      <c r="C1747" s="172"/>
      <c r="D1747" s="172"/>
      <c r="E1747" s="172"/>
      <c r="F1747" s="181"/>
      <c r="G1747" s="172"/>
      <c r="H1747" s="172"/>
      <c r="I1747" s="174"/>
      <c r="J1747" s="174"/>
      <c r="K1747" s="174"/>
      <c r="L1747" s="172"/>
      <c r="M1747" s="181"/>
      <c r="N1747" s="174"/>
      <c r="O1747" s="172"/>
      <c r="P1747" s="181"/>
      <c r="Q1747" s="642"/>
      <c r="R1747" s="643"/>
      <c r="S1747" s="644"/>
      <c r="T1747" s="174"/>
      <c r="U1747" s="172"/>
      <c r="V1747" s="181"/>
      <c r="W1747" s="174"/>
      <c r="X1747" s="172"/>
      <c r="Y1747" s="181"/>
      <c r="Z1747" s="174"/>
      <c r="AA1747" s="172"/>
      <c r="AB1747" s="178"/>
    </row>
    <row r="1748" spans="1:28" ht="15" customHeight="1" x14ac:dyDescent="0.2">
      <c r="A1748" s="172"/>
      <c r="B1748" s="172"/>
      <c r="C1748" s="172"/>
      <c r="D1748" s="172"/>
      <c r="E1748" s="172"/>
      <c r="F1748" s="181"/>
      <c r="G1748" s="172"/>
      <c r="H1748" s="172"/>
      <c r="I1748" s="174"/>
      <c r="J1748" s="174"/>
      <c r="K1748" s="174"/>
      <c r="L1748" s="172"/>
      <c r="M1748" s="181"/>
      <c r="N1748" s="174"/>
      <c r="O1748" s="172"/>
      <c r="P1748" s="181"/>
      <c r="Q1748" s="642"/>
      <c r="R1748" s="643"/>
      <c r="S1748" s="644"/>
      <c r="T1748" s="174"/>
      <c r="U1748" s="172"/>
      <c r="V1748" s="181"/>
      <c r="W1748" s="174"/>
      <c r="X1748" s="172"/>
      <c r="Y1748" s="181"/>
      <c r="Z1748" s="174"/>
      <c r="AA1748" s="172"/>
      <c r="AB1748" s="178"/>
    </row>
    <row r="1749" spans="1:28" ht="15" customHeight="1" x14ac:dyDescent="0.2">
      <c r="A1749" s="172"/>
      <c r="B1749" s="172"/>
      <c r="C1749" s="172"/>
      <c r="D1749" s="172"/>
      <c r="E1749" s="172"/>
      <c r="F1749" s="181"/>
      <c r="G1749" s="172"/>
      <c r="H1749" s="172"/>
      <c r="I1749" s="174"/>
      <c r="J1749" s="174"/>
      <c r="K1749" s="174"/>
      <c r="L1749" s="172"/>
      <c r="M1749" s="181"/>
      <c r="N1749" s="174"/>
      <c r="O1749" s="172"/>
      <c r="P1749" s="181"/>
      <c r="Q1749" s="642"/>
      <c r="R1749" s="643"/>
      <c r="S1749" s="644"/>
      <c r="T1749" s="174"/>
      <c r="U1749" s="172"/>
      <c r="V1749" s="181"/>
      <c r="W1749" s="174"/>
      <c r="X1749" s="172"/>
      <c r="Y1749" s="181"/>
      <c r="Z1749" s="174"/>
      <c r="AA1749" s="172"/>
      <c r="AB1749" s="178"/>
    </row>
    <row r="1750" spans="1:28" ht="15" customHeight="1" x14ac:dyDescent="0.2">
      <c r="A1750" s="172"/>
      <c r="B1750" s="172"/>
      <c r="C1750" s="172"/>
      <c r="D1750" s="172"/>
      <c r="E1750" s="172"/>
      <c r="F1750" s="181"/>
      <c r="G1750" s="172"/>
      <c r="H1750" s="172"/>
      <c r="I1750" s="174"/>
      <c r="J1750" s="174"/>
      <c r="K1750" s="174"/>
      <c r="L1750" s="172"/>
      <c r="M1750" s="181"/>
      <c r="N1750" s="174"/>
      <c r="O1750" s="172"/>
      <c r="P1750" s="181"/>
      <c r="Q1750" s="642"/>
      <c r="R1750" s="643"/>
      <c r="S1750" s="644"/>
      <c r="T1750" s="174"/>
      <c r="U1750" s="172"/>
      <c r="V1750" s="181"/>
      <c r="W1750" s="174"/>
      <c r="X1750" s="172"/>
      <c r="Y1750" s="181"/>
      <c r="Z1750" s="174"/>
      <c r="AA1750" s="172"/>
      <c r="AB1750" s="178"/>
    </row>
    <row r="1751" spans="1:28" ht="15" customHeight="1" x14ac:dyDescent="0.2">
      <c r="A1751" s="172"/>
      <c r="B1751" s="172"/>
      <c r="C1751" s="172"/>
      <c r="D1751" s="172"/>
      <c r="E1751" s="172"/>
      <c r="F1751" s="181"/>
      <c r="G1751" s="172"/>
      <c r="H1751" s="172"/>
      <c r="I1751" s="174"/>
      <c r="J1751" s="174"/>
      <c r="K1751" s="174"/>
      <c r="L1751" s="172"/>
      <c r="M1751" s="181"/>
      <c r="N1751" s="174"/>
      <c r="O1751" s="172"/>
      <c r="P1751" s="181"/>
      <c r="Q1751" s="642"/>
      <c r="R1751" s="643"/>
      <c r="S1751" s="644"/>
      <c r="T1751" s="174"/>
      <c r="U1751" s="172"/>
      <c r="V1751" s="181"/>
      <c r="W1751" s="174"/>
      <c r="X1751" s="172"/>
      <c r="Y1751" s="181"/>
      <c r="Z1751" s="174"/>
      <c r="AA1751" s="172"/>
      <c r="AB1751" s="178"/>
    </row>
    <row r="1752" spans="1:28" ht="15" customHeight="1" x14ac:dyDescent="0.2">
      <c r="A1752" s="172"/>
      <c r="B1752" s="172"/>
      <c r="C1752" s="172"/>
      <c r="D1752" s="172"/>
      <c r="E1752" s="172"/>
      <c r="F1752" s="181"/>
      <c r="G1752" s="172"/>
      <c r="H1752" s="172"/>
      <c r="I1752" s="174"/>
      <c r="J1752" s="174"/>
      <c r="K1752" s="174"/>
      <c r="L1752" s="172"/>
      <c r="M1752" s="181"/>
      <c r="N1752" s="174"/>
      <c r="O1752" s="172"/>
      <c r="P1752" s="181"/>
      <c r="Q1752" s="642"/>
      <c r="R1752" s="643"/>
      <c r="S1752" s="644"/>
      <c r="T1752" s="174"/>
      <c r="U1752" s="172"/>
      <c r="V1752" s="181"/>
      <c r="W1752" s="174"/>
      <c r="X1752" s="172"/>
      <c r="Y1752" s="181"/>
      <c r="Z1752" s="174"/>
      <c r="AA1752" s="172"/>
      <c r="AB1752" s="178"/>
    </row>
    <row r="1753" spans="1:28" ht="15" customHeight="1" x14ac:dyDescent="0.2">
      <c r="A1753" s="172"/>
      <c r="B1753" s="172"/>
      <c r="C1753" s="172"/>
      <c r="D1753" s="172"/>
      <c r="E1753" s="172"/>
      <c r="F1753" s="181"/>
      <c r="G1753" s="172"/>
      <c r="H1753" s="172"/>
      <c r="I1753" s="174"/>
      <c r="J1753" s="174"/>
      <c r="K1753" s="174"/>
      <c r="L1753" s="172"/>
      <c r="M1753" s="181"/>
      <c r="N1753" s="174"/>
      <c r="O1753" s="172"/>
      <c r="P1753" s="181"/>
      <c r="Q1753" s="642"/>
      <c r="R1753" s="643"/>
      <c r="S1753" s="644"/>
      <c r="T1753" s="174"/>
      <c r="U1753" s="172"/>
      <c r="V1753" s="181"/>
      <c r="W1753" s="174"/>
      <c r="X1753" s="172"/>
      <c r="Y1753" s="181"/>
      <c r="Z1753" s="174"/>
      <c r="AA1753" s="172"/>
      <c r="AB1753" s="178"/>
    </row>
    <row r="1754" spans="1:28" ht="15" customHeight="1" x14ac:dyDescent="0.2">
      <c r="A1754" s="172"/>
      <c r="B1754" s="172"/>
      <c r="C1754" s="172"/>
      <c r="D1754" s="172"/>
      <c r="E1754" s="172"/>
      <c r="F1754" s="181"/>
      <c r="G1754" s="172"/>
      <c r="H1754" s="172"/>
      <c r="I1754" s="174"/>
      <c r="J1754" s="174"/>
      <c r="K1754" s="174"/>
      <c r="L1754" s="172"/>
      <c r="M1754" s="181"/>
      <c r="N1754" s="174"/>
      <c r="O1754" s="172"/>
      <c r="P1754" s="181"/>
      <c r="Q1754" s="642"/>
      <c r="R1754" s="643"/>
      <c r="S1754" s="644"/>
      <c r="T1754" s="174"/>
      <c r="U1754" s="172"/>
      <c r="V1754" s="181"/>
      <c r="W1754" s="174"/>
      <c r="X1754" s="172"/>
      <c r="Y1754" s="181"/>
      <c r="Z1754" s="174"/>
      <c r="AA1754" s="172"/>
      <c r="AB1754" s="178"/>
    </row>
    <row r="1755" spans="1:28" ht="15" customHeight="1" x14ac:dyDescent="0.2">
      <c r="A1755" s="172"/>
      <c r="B1755" s="172"/>
      <c r="C1755" s="172"/>
      <c r="D1755" s="172"/>
      <c r="E1755" s="172"/>
      <c r="F1755" s="181"/>
      <c r="G1755" s="172"/>
      <c r="H1755" s="172"/>
      <c r="I1755" s="174"/>
      <c r="J1755" s="174"/>
      <c r="K1755" s="174"/>
      <c r="L1755" s="172"/>
      <c r="M1755" s="181"/>
      <c r="N1755" s="174"/>
      <c r="O1755" s="172"/>
      <c r="P1755" s="181"/>
      <c r="Q1755" s="642"/>
      <c r="R1755" s="643"/>
      <c r="S1755" s="644"/>
      <c r="T1755" s="174"/>
      <c r="U1755" s="172"/>
      <c r="V1755" s="181"/>
      <c r="W1755" s="174"/>
      <c r="X1755" s="172"/>
      <c r="Y1755" s="181"/>
      <c r="Z1755" s="174"/>
      <c r="AA1755" s="172"/>
      <c r="AB1755" s="178"/>
    </row>
    <row r="1756" spans="1:28" ht="15" customHeight="1" x14ac:dyDescent="0.2">
      <c r="A1756" s="172"/>
      <c r="B1756" s="172"/>
      <c r="C1756" s="172"/>
      <c r="D1756" s="172"/>
      <c r="E1756" s="172"/>
      <c r="F1756" s="181"/>
      <c r="G1756" s="172"/>
      <c r="H1756" s="172"/>
      <c r="I1756" s="174"/>
      <c r="J1756" s="174"/>
      <c r="K1756" s="174"/>
      <c r="L1756" s="172"/>
      <c r="M1756" s="181"/>
      <c r="N1756" s="174"/>
      <c r="O1756" s="172"/>
      <c r="P1756" s="181"/>
      <c r="Q1756" s="642"/>
      <c r="R1756" s="643"/>
      <c r="S1756" s="644"/>
      <c r="T1756" s="174"/>
      <c r="U1756" s="172"/>
      <c r="V1756" s="181"/>
      <c r="W1756" s="174"/>
      <c r="X1756" s="172"/>
      <c r="Y1756" s="181"/>
      <c r="Z1756" s="174"/>
      <c r="AA1756" s="172"/>
      <c r="AB1756" s="178"/>
    </row>
    <row r="1757" spans="1:28" ht="15" customHeight="1" x14ac:dyDescent="0.2">
      <c r="A1757" s="172"/>
      <c r="B1757" s="172"/>
      <c r="C1757" s="172"/>
      <c r="D1757" s="172"/>
      <c r="E1757" s="172"/>
      <c r="F1757" s="181"/>
      <c r="G1757" s="172"/>
      <c r="H1757" s="172"/>
      <c r="I1757" s="174"/>
      <c r="J1757" s="174"/>
      <c r="K1757" s="174"/>
      <c r="L1757" s="172"/>
      <c r="M1757" s="181"/>
      <c r="N1757" s="174"/>
      <c r="O1757" s="172"/>
      <c r="P1757" s="181"/>
      <c r="Q1757" s="642"/>
      <c r="R1757" s="643"/>
      <c r="S1757" s="644"/>
      <c r="T1757" s="174"/>
      <c r="U1757" s="172"/>
      <c r="V1757" s="181"/>
      <c r="W1757" s="174"/>
      <c r="X1757" s="172"/>
      <c r="Y1757" s="181"/>
      <c r="Z1757" s="174"/>
      <c r="AA1757" s="172"/>
      <c r="AB1757" s="178"/>
    </row>
    <row r="1758" spans="1:28" ht="15" customHeight="1" x14ac:dyDescent="0.2">
      <c r="A1758" s="172"/>
      <c r="B1758" s="172"/>
      <c r="C1758" s="172"/>
      <c r="D1758" s="172"/>
      <c r="E1758" s="172"/>
      <c r="F1758" s="181"/>
      <c r="G1758" s="172"/>
      <c r="H1758" s="172"/>
      <c r="I1758" s="174"/>
      <c r="J1758" s="174"/>
      <c r="K1758" s="174"/>
      <c r="L1758" s="172"/>
      <c r="M1758" s="181"/>
      <c r="N1758" s="174"/>
      <c r="O1758" s="172"/>
      <c r="P1758" s="181"/>
      <c r="Q1758" s="642"/>
      <c r="R1758" s="643"/>
      <c r="S1758" s="644"/>
      <c r="T1758" s="174"/>
      <c r="U1758" s="172"/>
      <c r="V1758" s="181"/>
      <c r="W1758" s="174"/>
      <c r="X1758" s="172"/>
      <c r="Y1758" s="181"/>
      <c r="Z1758" s="174"/>
      <c r="AA1758" s="172"/>
      <c r="AB1758" s="178"/>
    </row>
    <row r="1759" spans="1:28" ht="15" customHeight="1" x14ac:dyDescent="0.2">
      <c r="A1759" s="172"/>
      <c r="B1759" s="172"/>
      <c r="C1759" s="172"/>
      <c r="D1759" s="172"/>
      <c r="E1759" s="172"/>
      <c r="F1759" s="181"/>
      <c r="G1759" s="172"/>
      <c r="H1759" s="172"/>
      <c r="I1759" s="174"/>
      <c r="J1759" s="174"/>
      <c r="K1759" s="174"/>
      <c r="L1759" s="172"/>
      <c r="M1759" s="181"/>
      <c r="N1759" s="174"/>
      <c r="O1759" s="172"/>
      <c r="P1759" s="181"/>
      <c r="Q1759" s="642"/>
      <c r="R1759" s="643"/>
      <c r="S1759" s="644"/>
      <c r="T1759" s="174"/>
      <c r="U1759" s="172"/>
      <c r="V1759" s="181"/>
      <c r="W1759" s="174"/>
      <c r="X1759" s="172"/>
      <c r="Y1759" s="181"/>
      <c r="Z1759" s="174"/>
      <c r="AA1759" s="172"/>
      <c r="AB1759" s="178"/>
    </row>
    <row r="1760" spans="1:28" ht="15" customHeight="1" x14ac:dyDescent="0.2">
      <c r="A1760" s="172"/>
      <c r="B1760" s="172"/>
      <c r="C1760" s="172"/>
      <c r="D1760" s="172"/>
      <c r="E1760" s="172"/>
      <c r="F1760" s="181"/>
      <c r="G1760" s="172"/>
      <c r="H1760" s="172"/>
      <c r="I1760" s="174"/>
      <c r="J1760" s="174"/>
      <c r="K1760" s="174"/>
      <c r="L1760" s="172"/>
      <c r="M1760" s="181"/>
      <c r="N1760" s="174"/>
      <c r="O1760" s="172"/>
      <c r="P1760" s="181"/>
      <c r="Q1760" s="642"/>
      <c r="R1760" s="643"/>
      <c r="S1760" s="644"/>
      <c r="T1760" s="174"/>
      <c r="U1760" s="172"/>
      <c r="V1760" s="181"/>
      <c r="W1760" s="174"/>
      <c r="X1760" s="172"/>
      <c r="Y1760" s="181"/>
      <c r="Z1760" s="174"/>
      <c r="AA1760" s="172"/>
      <c r="AB1760" s="178"/>
    </row>
    <row r="1761" spans="1:28" ht="15" customHeight="1" x14ac:dyDescent="0.2">
      <c r="A1761" s="172"/>
      <c r="B1761" s="172"/>
      <c r="C1761" s="172"/>
      <c r="D1761" s="172"/>
      <c r="E1761" s="172"/>
      <c r="F1761" s="181"/>
      <c r="G1761" s="172"/>
      <c r="H1761" s="172"/>
      <c r="I1761" s="174"/>
      <c r="J1761" s="174"/>
      <c r="K1761" s="174"/>
      <c r="L1761" s="172"/>
      <c r="M1761" s="181"/>
      <c r="N1761" s="174"/>
      <c r="O1761" s="172"/>
      <c r="P1761" s="181"/>
      <c r="Q1761" s="642"/>
      <c r="R1761" s="643"/>
      <c r="S1761" s="644"/>
      <c r="T1761" s="174"/>
      <c r="U1761" s="172"/>
      <c r="V1761" s="181"/>
      <c r="W1761" s="174"/>
      <c r="X1761" s="172"/>
      <c r="Y1761" s="181"/>
      <c r="Z1761" s="174"/>
      <c r="AA1761" s="172"/>
      <c r="AB1761" s="178"/>
    </row>
    <row r="1762" spans="1:28" ht="15" customHeight="1" x14ac:dyDescent="0.2">
      <c r="A1762" s="172"/>
      <c r="B1762" s="172"/>
      <c r="C1762" s="172"/>
      <c r="D1762" s="172"/>
      <c r="E1762" s="172"/>
      <c r="F1762" s="181"/>
      <c r="G1762" s="172"/>
      <c r="H1762" s="172"/>
      <c r="I1762" s="174"/>
      <c r="J1762" s="174"/>
      <c r="K1762" s="174"/>
      <c r="L1762" s="172"/>
      <c r="M1762" s="181"/>
      <c r="N1762" s="174"/>
      <c r="O1762" s="172"/>
      <c r="P1762" s="181"/>
      <c r="Q1762" s="642"/>
      <c r="R1762" s="643"/>
      <c r="S1762" s="644"/>
      <c r="T1762" s="174"/>
      <c r="U1762" s="172"/>
      <c r="V1762" s="181"/>
      <c r="W1762" s="174"/>
      <c r="X1762" s="172"/>
      <c r="Y1762" s="181"/>
      <c r="Z1762" s="174"/>
      <c r="AA1762" s="172"/>
      <c r="AB1762" s="178"/>
    </row>
    <row r="1763" spans="1:28" ht="15" customHeight="1" x14ac:dyDescent="0.2">
      <c r="A1763" s="172"/>
      <c r="B1763" s="172"/>
      <c r="C1763" s="172"/>
      <c r="D1763" s="172"/>
      <c r="E1763" s="172"/>
      <c r="F1763" s="181"/>
      <c r="G1763" s="172"/>
      <c r="H1763" s="172"/>
      <c r="I1763" s="174"/>
      <c r="J1763" s="174"/>
      <c r="K1763" s="174"/>
      <c r="L1763" s="172"/>
      <c r="M1763" s="181"/>
      <c r="N1763" s="174"/>
      <c r="O1763" s="172"/>
      <c r="P1763" s="181"/>
      <c r="Q1763" s="642"/>
      <c r="R1763" s="643"/>
      <c r="S1763" s="644"/>
      <c r="T1763" s="174"/>
      <c r="U1763" s="172"/>
      <c r="V1763" s="181"/>
      <c r="W1763" s="174"/>
      <c r="X1763" s="172"/>
      <c r="Y1763" s="181"/>
      <c r="Z1763" s="174"/>
      <c r="AA1763" s="172"/>
      <c r="AB1763" s="178"/>
    </row>
    <row r="1764" spans="1:28" ht="15" customHeight="1" x14ac:dyDescent="0.2">
      <c r="A1764" s="172"/>
      <c r="B1764" s="172"/>
      <c r="C1764" s="172"/>
      <c r="D1764" s="172"/>
      <c r="E1764" s="172"/>
      <c r="F1764" s="181"/>
      <c r="G1764" s="172"/>
      <c r="H1764" s="172"/>
      <c r="I1764" s="174"/>
      <c r="J1764" s="174"/>
      <c r="K1764" s="174"/>
      <c r="L1764" s="172"/>
      <c r="M1764" s="181"/>
      <c r="N1764" s="174"/>
      <c r="O1764" s="172"/>
      <c r="P1764" s="181"/>
      <c r="Q1764" s="642"/>
      <c r="R1764" s="643"/>
      <c r="S1764" s="644"/>
      <c r="T1764" s="174"/>
      <c r="U1764" s="172"/>
      <c r="V1764" s="181"/>
      <c r="W1764" s="174"/>
      <c r="X1764" s="172"/>
      <c r="Y1764" s="181"/>
      <c r="Z1764" s="174"/>
      <c r="AA1764" s="172"/>
      <c r="AB1764" s="178"/>
    </row>
    <row r="1765" spans="1:28" ht="15" customHeight="1" x14ac:dyDescent="0.2">
      <c r="A1765" s="172"/>
      <c r="B1765" s="172"/>
      <c r="C1765" s="172"/>
      <c r="D1765" s="172"/>
      <c r="E1765" s="172"/>
      <c r="F1765" s="181"/>
      <c r="G1765" s="172"/>
      <c r="H1765" s="172"/>
      <c r="I1765" s="174"/>
      <c r="J1765" s="174"/>
      <c r="K1765" s="174"/>
      <c r="L1765" s="172"/>
      <c r="M1765" s="181"/>
      <c r="N1765" s="174"/>
      <c r="O1765" s="172"/>
      <c r="P1765" s="181"/>
      <c r="Q1765" s="642"/>
      <c r="R1765" s="643"/>
      <c r="S1765" s="644"/>
      <c r="T1765" s="174"/>
      <c r="U1765" s="172"/>
      <c r="V1765" s="181"/>
      <c r="W1765" s="174"/>
      <c r="X1765" s="172"/>
      <c r="Y1765" s="181"/>
      <c r="Z1765" s="174"/>
      <c r="AA1765" s="172"/>
      <c r="AB1765" s="178"/>
    </row>
    <row r="1766" spans="1:28" ht="15" customHeight="1" x14ac:dyDescent="0.2">
      <c r="A1766" s="172"/>
      <c r="B1766" s="172"/>
      <c r="C1766" s="172"/>
      <c r="D1766" s="172"/>
      <c r="E1766" s="172"/>
      <c r="F1766" s="181"/>
      <c r="G1766" s="172"/>
      <c r="H1766" s="172"/>
      <c r="I1766" s="174"/>
      <c r="J1766" s="174"/>
      <c r="K1766" s="174"/>
      <c r="L1766" s="172"/>
      <c r="M1766" s="181"/>
      <c r="N1766" s="174"/>
      <c r="O1766" s="172"/>
      <c r="P1766" s="181"/>
      <c r="Q1766" s="642"/>
      <c r="R1766" s="643"/>
      <c r="S1766" s="644"/>
      <c r="T1766" s="174"/>
      <c r="U1766" s="172"/>
      <c r="V1766" s="181"/>
      <c r="W1766" s="174"/>
      <c r="X1766" s="172"/>
      <c r="Y1766" s="181"/>
      <c r="Z1766" s="174"/>
      <c r="AA1766" s="172"/>
      <c r="AB1766" s="178"/>
    </row>
    <row r="1767" spans="1:28" ht="15" customHeight="1" x14ac:dyDescent="0.2">
      <c r="A1767" s="172"/>
      <c r="B1767" s="172"/>
      <c r="C1767" s="172"/>
      <c r="D1767" s="172"/>
      <c r="E1767" s="172"/>
      <c r="F1767" s="181"/>
      <c r="G1767" s="172"/>
      <c r="H1767" s="172"/>
      <c r="I1767" s="174"/>
      <c r="J1767" s="174"/>
      <c r="K1767" s="174"/>
      <c r="L1767" s="172"/>
      <c r="M1767" s="181"/>
      <c r="N1767" s="174"/>
      <c r="O1767" s="172"/>
      <c r="P1767" s="181"/>
      <c r="Q1767" s="642"/>
      <c r="R1767" s="643"/>
      <c r="S1767" s="644"/>
      <c r="T1767" s="174"/>
      <c r="U1767" s="172"/>
      <c r="V1767" s="181"/>
      <c r="W1767" s="174"/>
      <c r="X1767" s="172"/>
      <c r="Y1767" s="181"/>
      <c r="Z1767" s="174"/>
      <c r="AA1767" s="172"/>
      <c r="AB1767" s="178"/>
    </row>
    <row r="1768" spans="1:28" ht="15" customHeight="1" x14ac:dyDescent="0.2">
      <c r="A1768" s="172"/>
      <c r="B1768" s="172"/>
      <c r="C1768" s="172"/>
      <c r="D1768" s="172"/>
      <c r="E1768" s="172"/>
      <c r="F1768" s="181"/>
      <c r="G1768" s="172"/>
      <c r="H1768" s="172"/>
      <c r="I1768" s="174"/>
      <c r="J1768" s="174"/>
      <c r="K1768" s="174"/>
      <c r="L1768" s="172"/>
      <c r="M1768" s="181"/>
      <c r="N1768" s="174"/>
      <c r="O1768" s="172"/>
      <c r="P1768" s="181"/>
      <c r="Q1768" s="642"/>
      <c r="R1768" s="643"/>
      <c r="S1768" s="644"/>
      <c r="T1768" s="174"/>
      <c r="U1768" s="172"/>
      <c r="V1768" s="181"/>
      <c r="W1768" s="174"/>
      <c r="X1768" s="172"/>
      <c r="Y1768" s="181"/>
      <c r="Z1768" s="174"/>
      <c r="AA1768" s="172"/>
      <c r="AB1768" s="178"/>
    </row>
    <row r="1769" spans="1:28" ht="15" customHeight="1" x14ac:dyDescent="0.2">
      <c r="A1769" s="172"/>
      <c r="B1769" s="172"/>
      <c r="C1769" s="172"/>
      <c r="D1769" s="172"/>
      <c r="E1769" s="172"/>
      <c r="F1769" s="181"/>
      <c r="G1769" s="172"/>
      <c r="H1769" s="172"/>
      <c r="I1769" s="174"/>
      <c r="J1769" s="174"/>
      <c r="K1769" s="174"/>
      <c r="L1769" s="172"/>
      <c r="M1769" s="181"/>
      <c r="N1769" s="174"/>
      <c r="O1769" s="172"/>
      <c r="P1769" s="181"/>
      <c r="Q1769" s="642"/>
      <c r="R1769" s="643"/>
      <c r="S1769" s="644"/>
      <c r="T1769" s="174"/>
      <c r="U1769" s="172"/>
      <c r="V1769" s="181"/>
      <c r="W1769" s="174"/>
      <c r="X1769" s="172"/>
      <c r="Y1769" s="181"/>
      <c r="Z1769" s="174"/>
      <c r="AA1769" s="172"/>
      <c r="AB1769" s="178"/>
    </row>
    <row r="1770" spans="1:28" ht="15" customHeight="1" x14ac:dyDescent="0.2">
      <c r="A1770" s="172"/>
      <c r="B1770" s="172"/>
      <c r="C1770" s="172"/>
      <c r="D1770" s="172"/>
      <c r="E1770" s="172"/>
      <c r="F1770" s="181"/>
      <c r="G1770" s="172"/>
      <c r="H1770" s="172"/>
      <c r="I1770" s="174"/>
      <c r="J1770" s="174"/>
      <c r="K1770" s="174"/>
      <c r="L1770" s="172"/>
      <c r="M1770" s="181"/>
      <c r="N1770" s="174"/>
      <c r="O1770" s="172"/>
      <c r="P1770" s="181"/>
      <c r="Q1770" s="642"/>
      <c r="R1770" s="643"/>
      <c r="S1770" s="644"/>
      <c r="T1770" s="174"/>
      <c r="U1770" s="172"/>
      <c r="V1770" s="181"/>
      <c r="W1770" s="174"/>
      <c r="X1770" s="172"/>
      <c r="Y1770" s="181"/>
      <c r="Z1770" s="174"/>
      <c r="AA1770" s="172"/>
      <c r="AB1770" s="178"/>
    </row>
    <row r="1771" spans="1:28" ht="15" customHeight="1" x14ac:dyDescent="0.2">
      <c r="A1771" s="172"/>
      <c r="B1771" s="172"/>
      <c r="C1771" s="172"/>
      <c r="D1771" s="172"/>
      <c r="E1771" s="172"/>
      <c r="F1771" s="181"/>
      <c r="G1771" s="172"/>
      <c r="H1771" s="172"/>
      <c r="I1771" s="174"/>
      <c r="J1771" s="174"/>
      <c r="K1771" s="174"/>
      <c r="L1771" s="172"/>
      <c r="M1771" s="181"/>
      <c r="N1771" s="174"/>
      <c r="O1771" s="172"/>
      <c r="P1771" s="181"/>
      <c r="Q1771" s="642"/>
      <c r="R1771" s="643"/>
      <c r="S1771" s="644"/>
      <c r="T1771" s="174"/>
      <c r="U1771" s="172"/>
      <c r="V1771" s="181"/>
      <c r="W1771" s="174"/>
      <c r="X1771" s="172"/>
      <c r="Y1771" s="181"/>
      <c r="Z1771" s="174"/>
      <c r="AA1771" s="172"/>
      <c r="AB1771" s="178"/>
    </row>
    <row r="1772" spans="1:28" ht="15" customHeight="1" x14ac:dyDescent="0.2">
      <c r="A1772" s="172"/>
      <c r="B1772" s="172"/>
      <c r="C1772" s="172"/>
      <c r="D1772" s="172"/>
      <c r="E1772" s="172"/>
      <c r="F1772" s="181"/>
      <c r="G1772" s="172"/>
      <c r="H1772" s="172"/>
      <c r="I1772" s="174"/>
      <c r="J1772" s="174"/>
      <c r="K1772" s="174"/>
      <c r="L1772" s="172"/>
      <c r="M1772" s="181"/>
      <c r="N1772" s="174"/>
      <c r="O1772" s="172"/>
      <c r="P1772" s="181"/>
      <c r="Q1772" s="642"/>
      <c r="R1772" s="643"/>
      <c r="S1772" s="644"/>
      <c r="T1772" s="174"/>
      <c r="U1772" s="172"/>
      <c r="V1772" s="181"/>
      <c r="W1772" s="174"/>
      <c r="X1772" s="172"/>
      <c r="Y1772" s="181"/>
      <c r="Z1772" s="174"/>
      <c r="AA1772" s="172"/>
      <c r="AB1772" s="178"/>
    </row>
    <row r="1773" spans="1:28" ht="15" customHeight="1" x14ac:dyDescent="0.2">
      <c r="A1773" s="172"/>
      <c r="B1773" s="172"/>
      <c r="C1773" s="172"/>
      <c r="D1773" s="172"/>
      <c r="E1773" s="172"/>
      <c r="F1773" s="181"/>
      <c r="G1773" s="172"/>
      <c r="H1773" s="172"/>
      <c r="I1773" s="174"/>
      <c r="J1773" s="174"/>
      <c r="K1773" s="174"/>
      <c r="L1773" s="172"/>
      <c r="M1773" s="181"/>
      <c r="N1773" s="174"/>
      <c r="O1773" s="172"/>
      <c r="P1773" s="181"/>
      <c r="Q1773" s="642"/>
      <c r="R1773" s="643"/>
      <c r="S1773" s="644"/>
      <c r="T1773" s="174"/>
      <c r="U1773" s="172"/>
      <c r="V1773" s="181"/>
      <c r="W1773" s="174"/>
      <c r="X1773" s="172"/>
      <c r="Y1773" s="181"/>
      <c r="Z1773" s="174"/>
      <c r="AA1773" s="172"/>
      <c r="AB1773" s="178"/>
    </row>
    <row r="1774" spans="1:28" ht="15" customHeight="1" x14ac:dyDescent="0.2">
      <c r="A1774" s="172"/>
      <c r="B1774" s="172"/>
      <c r="C1774" s="172"/>
      <c r="D1774" s="172"/>
      <c r="E1774" s="172"/>
      <c r="F1774" s="181"/>
      <c r="G1774" s="172"/>
      <c r="H1774" s="172"/>
      <c r="I1774" s="174"/>
      <c r="J1774" s="174"/>
      <c r="K1774" s="174"/>
      <c r="L1774" s="172"/>
      <c r="M1774" s="181"/>
      <c r="N1774" s="174"/>
      <c r="O1774" s="172"/>
      <c r="P1774" s="181"/>
      <c r="Q1774" s="642"/>
      <c r="R1774" s="643"/>
      <c r="S1774" s="644"/>
      <c r="T1774" s="174"/>
      <c r="U1774" s="172"/>
      <c r="V1774" s="181"/>
      <c r="W1774" s="174"/>
      <c r="X1774" s="172"/>
      <c r="Y1774" s="181"/>
      <c r="Z1774" s="174"/>
      <c r="AA1774" s="172"/>
      <c r="AB1774" s="178"/>
    </row>
    <row r="1775" spans="1:28" ht="15" customHeight="1" x14ac:dyDescent="0.2">
      <c r="A1775" s="172"/>
      <c r="B1775" s="172"/>
      <c r="C1775" s="172"/>
      <c r="D1775" s="172"/>
      <c r="E1775" s="172"/>
      <c r="F1775" s="181"/>
      <c r="G1775" s="172"/>
      <c r="H1775" s="172"/>
      <c r="I1775" s="174"/>
      <c r="J1775" s="174"/>
      <c r="K1775" s="174"/>
      <c r="L1775" s="172"/>
      <c r="M1775" s="181"/>
      <c r="N1775" s="174"/>
      <c r="O1775" s="172"/>
      <c r="P1775" s="181"/>
      <c r="Q1775" s="642"/>
      <c r="R1775" s="643"/>
      <c r="S1775" s="644"/>
      <c r="T1775" s="174"/>
      <c r="U1775" s="172"/>
      <c r="V1775" s="181"/>
      <c r="W1775" s="174"/>
      <c r="X1775" s="172"/>
      <c r="Y1775" s="181"/>
      <c r="Z1775" s="174"/>
      <c r="AA1775" s="172"/>
      <c r="AB1775" s="178"/>
    </row>
    <row r="1776" spans="1:28" ht="15" customHeight="1" x14ac:dyDescent="0.2">
      <c r="A1776" s="172"/>
      <c r="B1776" s="172"/>
      <c r="C1776" s="172"/>
      <c r="D1776" s="172"/>
      <c r="E1776" s="172"/>
      <c r="F1776" s="181"/>
      <c r="G1776" s="172"/>
      <c r="H1776" s="172"/>
      <c r="I1776" s="174"/>
      <c r="J1776" s="174"/>
      <c r="K1776" s="174"/>
      <c r="L1776" s="172"/>
      <c r="M1776" s="181"/>
      <c r="N1776" s="174"/>
      <c r="O1776" s="172"/>
      <c r="P1776" s="181"/>
      <c r="Q1776" s="642"/>
      <c r="R1776" s="643"/>
      <c r="S1776" s="644"/>
      <c r="T1776" s="174"/>
      <c r="U1776" s="172"/>
      <c r="V1776" s="181"/>
      <c r="W1776" s="174"/>
      <c r="X1776" s="172"/>
      <c r="Y1776" s="181"/>
      <c r="Z1776" s="174"/>
      <c r="AA1776" s="172"/>
      <c r="AB1776" s="178"/>
    </row>
    <row r="1777" spans="1:28" ht="15" customHeight="1" x14ac:dyDescent="0.2">
      <c r="A1777" s="172"/>
      <c r="B1777" s="172"/>
      <c r="C1777" s="172"/>
      <c r="D1777" s="172"/>
      <c r="E1777" s="172"/>
      <c r="F1777" s="181"/>
      <c r="G1777" s="172"/>
      <c r="H1777" s="172"/>
      <c r="I1777" s="174"/>
      <c r="J1777" s="174"/>
      <c r="K1777" s="174"/>
      <c r="L1777" s="172"/>
      <c r="M1777" s="181"/>
      <c r="N1777" s="174"/>
      <c r="O1777" s="172"/>
      <c r="P1777" s="181"/>
      <c r="Q1777" s="642"/>
      <c r="R1777" s="643"/>
      <c r="S1777" s="644"/>
      <c r="T1777" s="174"/>
      <c r="U1777" s="172"/>
      <c r="V1777" s="181"/>
      <c r="W1777" s="174"/>
      <c r="X1777" s="172"/>
      <c r="Y1777" s="181"/>
      <c r="Z1777" s="174"/>
      <c r="AA1777" s="172"/>
      <c r="AB1777" s="178"/>
    </row>
    <row r="1778" spans="1:28" ht="15" customHeight="1" x14ac:dyDescent="0.2">
      <c r="A1778" s="172"/>
      <c r="B1778" s="172"/>
      <c r="C1778" s="172"/>
      <c r="D1778" s="172"/>
      <c r="E1778" s="172"/>
      <c r="F1778" s="181"/>
      <c r="G1778" s="172"/>
      <c r="H1778" s="172"/>
      <c r="I1778" s="174"/>
      <c r="J1778" s="174"/>
      <c r="K1778" s="174"/>
      <c r="L1778" s="172"/>
      <c r="M1778" s="181"/>
      <c r="N1778" s="174"/>
      <c r="O1778" s="172"/>
      <c r="P1778" s="181"/>
      <c r="Q1778" s="642"/>
      <c r="R1778" s="643"/>
      <c r="S1778" s="644"/>
      <c r="T1778" s="174"/>
      <c r="U1778" s="172"/>
      <c r="V1778" s="181"/>
      <c r="W1778" s="174"/>
      <c r="X1778" s="172"/>
      <c r="Y1778" s="181"/>
      <c r="Z1778" s="174"/>
      <c r="AA1778" s="172"/>
      <c r="AB1778" s="178"/>
    </row>
    <row r="1779" spans="1:28" ht="15" customHeight="1" x14ac:dyDescent="0.2">
      <c r="A1779" s="172"/>
      <c r="B1779" s="172"/>
      <c r="C1779" s="172"/>
      <c r="D1779" s="172"/>
      <c r="E1779" s="172"/>
      <c r="F1779" s="181"/>
      <c r="G1779" s="172"/>
      <c r="H1779" s="172"/>
      <c r="I1779" s="174"/>
      <c r="J1779" s="174"/>
      <c r="K1779" s="174"/>
      <c r="L1779" s="172"/>
      <c r="M1779" s="181"/>
      <c r="N1779" s="174"/>
      <c r="O1779" s="172"/>
      <c r="P1779" s="181"/>
      <c r="Q1779" s="642"/>
      <c r="R1779" s="643"/>
      <c r="S1779" s="644"/>
      <c r="T1779" s="174"/>
      <c r="U1779" s="172"/>
      <c r="V1779" s="181"/>
      <c r="W1779" s="174"/>
      <c r="X1779" s="172"/>
      <c r="Y1779" s="181"/>
      <c r="Z1779" s="174"/>
      <c r="AA1779" s="172"/>
      <c r="AB1779" s="178"/>
    </row>
    <row r="1780" spans="1:28" ht="15" customHeight="1" x14ac:dyDescent="0.2">
      <c r="A1780" s="172"/>
      <c r="B1780" s="172"/>
      <c r="C1780" s="172"/>
      <c r="D1780" s="172"/>
      <c r="E1780" s="172"/>
      <c r="F1780" s="181"/>
      <c r="G1780" s="172"/>
      <c r="H1780" s="172"/>
      <c r="I1780" s="174"/>
      <c r="J1780" s="174"/>
      <c r="K1780" s="174"/>
      <c r="L1780" s="172"/>
      <c r="M1780" s="181"/>
      <c r="N1780" s="174"/>
      <c r="O1780" s="172"/>
      <c r="P1780" s="181"/>
      <c r="Q1780" s="642"/>
      <c r="R1780" s="643"/>
      <c r="S1780" s="644"/>
      <c r="T1780" s="174"/>
      <c r="U1780" s="172"/>
      <c r="V1780" s="181"/>
      <c r="W1780" s="174"/>
      <c r="X1780" s="172"/>
      <c r="Y1780" s="181"/>
      <c r="Z1780" s="174"/>
      <c r="AA1780" s="172"/>
      <c r="AB1780" s="178"/>
    </row>
    <row r="1781" spans="1:28" ht="15" customHeight="1" x14ac:dyDescent="0.2">
      <c r="A1781" s="172"/>
      <c r="B1781" s="172"/>
      <c r="C1781" s="172"/>
      <c r="D1781" s="172"/>
      <c r="E1781" s="172"/>
      <c r="F1781" s="181"/>
      <c r="G1781" s="172"/>
      <c r="H1781" s="172"/>
      <c r="I1781" s="174"/>
      <c r="J1781" s="174"/>
      <c r="K1781" s="174"/>
      <c r="L1781" s="172"/>
      <c r="M1781" s="181"/>
      <c r="N1781" s="174"/>
      <c r="O1781" s="172"/>
      <c r="P1781" s="181"/>
      <c r="Q1781" s="642"/>
      <c r="R1781" s="643"/>
      <c r="S1781" s="644"/>
      <c r="T1781" s="174"/>
      <c r="U1781" s="172"/>
      <c r="V1781" s="181"/>
      <c r="W1781" s="174"/>
      <c r="X1781" s="172"/>
      <c r="Y1781" s="181"/>
      <c r="Z1781" s="174"/>
      <c r="AA1781" s="172"/>
      <c r="AB1781" s="178"/>
    </row>
    <row r="1782" spans="1:28" ht="15" customHeight="1" x14ac:dyDescent="0.2">
      <c r="A1782" s="172"/>
      <c r="B1782" s="172"/>
      <c r="C1782" s="172"/>
      <c r="D1782" s="172"/>
      <c r="E1782" s="172"/>
      <c r="F1782" s="181"/>
      <c r="G1782" s="172"/>
      <c r="H1782" s="172"/>
      <c r="I1782" s="174"/>
      <c r="J1782" s="174"/>
      <c r="K1782" s="174"/>
      <c r="L1782" s="172"/>
      <c r="M1782" s="181"/>
      <c r="N1782" s="174"/>
      <c r="O1782" s="172"/>
      <c r="P1782" s="181"/>
      <c r="Q1782" s="642"/>
      <c r="R1782" s="643"/>
      <c r="S1782" s="644"/>
      <c r="T1782" s="174"/>
      <c r="U1782" s="172"/>
      <c r="V1782" s="181"/>
      <c r="W1782" s="174"/>
      <c r="X1782" s="172"/>
      <c r="Y1782" s="181"/>
      <c r="Z1782" s="174"/>
      <c r="AA1782" s="172"/>
      <c r="AB1782" s="178"/>
    </row>
    <row r="1783" spans="1:28" ht="15" customHeight="1" x14ac:dyDescent="0.2">
      <c r="A1783" s="172"/>
      <c r="B1783" s="172"/>
      <c r="C1783" s="172"/>
      <c r="D1783" s="172"/>
      <c r="E1783" s="172"/>
      <c r="F1783" s="181"/>
      <c r="G1783" s="172"/>
      <c r="H1783" s="172"/>
      <c r="I1783" s="174"/>
      <c r="J1783" s="174"/>
      <c r="K1783" s="174"/>
      <c r="L1783" s="172"/>
      <c r="M1783" s="181"/>
      <c r="N1783" s="174"/>
      <c r="O1783" s="172"/>
      <c r="P1783" s="181"/>
      <c r="Q1783" s="642"/>
      <c r="R1783" s="643"/>
      <c r="S1783" s="644"/>
      <c r="T1783" s="174"/>
      <c r="U1783" s="172"/>
      <c r="V1783" s="181"/>
      <c r="W1783" s="174"/>
      <c r="X1783" s="172"/>
      <c r="Y1783" s="181"/>
      <c r="Z1783" s="174"/>
      <c r="AA1783" s="172"/>
      <c r="AB1783" s="178"/>
    </row>
    <row r="1784" spans="1:28" ht="15" customHeight="1" x14ac:dyDescent="0.2">
      <c r="A1784" s="172"/>
      <c r="B1784" s="172"/>
      <c r="C1784" s="172"/>
      <c r="D1784" s="172"/>
      <c r="E1784" s="172"/>
      <c r="F1784" s="181"/>
      <c r="G1784" s="172"/>
      <c r="H1784" s="172"/>
      <c r="I1784" s="174"/>
      <c r="J1784" s="174"/>
      <c r="K1784" s="174"/>
      <c r="L1784" s="172"/>
      <c r="M1784" s="181"/>
      <c r="N1784" s="174"/>
      <c r="O1784" s="172"/>
      <c r="P1784" s="181"/>
      <c r="Q1784" s="642"/>
      <c r="R1784" s="643"/>
      <c r="S1784" s="644"/>
      <c r="T1784" s="174"/>
      <c r="U1784" s="172"/>
      <c r="V1784" s="181"/>
      <c r="W1784" s="174"/>
      <c r="X1784" s="172"/>
      <c r="Y1784" s="181"/>
      <c r="Z1784" s="174"/>
      <c r="AA1784" s="172"/>
      <c r="AB1784" s="178"/>
    </row>
    <row r="1785" spans="1:28" ht="15" customHeight="1" x14ac:dyDescent="0.2">
      <c r="A1785" s="172"/>
      <c r="B1785" s="172"/>
      <c r="C1785" s="172"/>
      <c r="D1785" s="172"/>
      <c r="E1785" s="172"/>
      <c r="F1785" s="181"/>
      <c r="G1785" s="172"/>
      <c r="H1785" s="172"/>
      <c r="I1785" s="174"/>
      <c r="J1785" s="174"/>
      <c r="K1785" s="174"/>
      <c r="L1785" s="172"/>
      <c r="M1785" s="181"/>
      <c r="N1785" s="174"/>
      <c r="O1785" s="172"/>
      <c r="P1785" s="181"/>
      <c r="Q1785" s="642"/>
      <c r="R1785" s="643"/>
      <c r="S1785" s="644"/>
      <c r="T1785" s="174"/>
      <c r="U1785" s="172"/>
      <c r="V1785" s="181"/>
      <c r="W1785" s="174"/>
      <c r="X1785" s="172"/>
      <c r="Y1785" s="181"/>
      <c r="Z1785" s="174"/>
      <c r="AA1785" s="172"/>
      <c r="AB1785" s="178"/>
    </row>
    <row r="1786" spans="1:28" ht="15" customHeight="1" x14ac:dyDescent="0.2">
      <c r="A1786" s="172"/>
      <c r="B1786" s="172"/>
      <c r="C1786" s="172"/>
      <c r="D1786" s="172"/>
      <c r="E1786" s="172"/>
      <c r="F1786" s="181"/>
      <c r="G1786" s="172"/>
      <c r="H1786" s="172"/>
      <c r="I1786" s="174"/>
      <c r="J1786" s="174"/>
      <c r="K1786" s="174"/>
      <c r="L1786" s="172"/>
      <c r="M1786" s="181"/>
      <c r="N1786" s="174"/>
      <c r="O1786" s="172"/>
      <c r="P1786" s="181"/>
      <c r="Q1786" s="642"/>
      <c r="R1786" s="643"/>
      <c r="S1786" s="644"/>
      <c r="T1786" s="174"/>
      <c r="U1786" s="172"/>
      <c r="V1786" s="181"/>
      <c r="W1786" s="174"/>
      <c r="X1786" s="172"/>
      <c r="Y1786" s="181"/>
      <c r="Z1786" s="174"/>
      <c r="AA1786" s="172"/>
      <c r="AB1786" s="178"/>
    </row>
    <row r="1787" spans="1:28" ht="15" customHeight="1" x14ac:dyDescent="0.2">
      <c r="A1787" s="172"/>
      <c r="B1787" s="172"/>
      <c r="C1787" s="172"/>
      <c r="D1787" s="172"/>
      <c r="E1787" s="172"/>
      <c r="F1787" s="181"/>
      <c r="G1787" s="172"/>
      <c r="H1787" s="172"/>
      <c r="I1787" s="174"/>
      <c r="J1787" s="174"/>
      <c r="K1787" s="174"/>
      <c r="L1787" s="172"/>
      <c r="M1787" s="181"/>
      <c r="N1787" s="174"/>
      <c r="O1787" s="172"/>
      <c r="P1787" s="181"/>
      <c r="Q1787" s="642"/>
      <c r="R1787" s="643"/>
      <c r="S1787" s="644"/>
      <c r="T1787" s="174"/>
      <c r="U1787" s="172"/>
      <c r="V1787" s="181"/>
      <c r="W1787" s="174"/>
      <c r="X1787" s="172"/>
      <c r="Y1787" s="181"/>
      <c r="Z1787" s="174"/>
      <c r="AA1787" s="172"/>
      <c r="AB1787" s="178"/>
    </row>
    <row r="1788" spans="1:28" ht="15" customHeight="1" x14ac:dyDescent="0.2">
      <c r="A1788" s="172"/>
      <c r="B1788" s="172"/>
      <c r="C1788" s="172"/>
      <c r="D1788" s="172"/>
      <c r="E1788" s="172"/>
      <c r="F1788" s="181"/>
      <c r="G1788" s="172"/>
      <c r="H1788" s="172"/>
      <c r="I1788" s="174"/>
      <c r="J1788" s="174"/>
      <c r="K1788" s="174"/>
      <c r="L1788" s="172"/>
      <c r="M1788" s="181"/>
      <c r="N1788" s="174"/>
      <c r="O1788" s="172"/>
      <c r="P1788" s="181"/>
      <c r="Q1788" s="642"/>
      <c r="R1788" s="643"/>
      <c r="S1788" s="644"/>
      <c r="T1788" s="174"/>
      <c r="U1788" s="172"/>
      <c r="V1788" s="181"/>
      <c r="W1788" s="174"/>
      <c r="X1788" s="172"/>
      <c r="Y1788" s="181"/>
      <c r="Z1788" s="174"/>
      <c r="AA1788" s="172"/>
      <c r="AB1788" s="178"/>
    </row>
    <row r="1789" spans="1:28" ht="15" customHeight="1" x14ac:dyDescent="0.2">
      <c r="A1789" s="172"/>
      <c r="B1789" s="172"/>
      <c r="C1789" s="172"/>
      <c r="D1789" s="172"/>
      <c r="E1789" s="172"/>
      <c r="F1789" s="181"/>
      <c r="G1789" s="172"/>
      <c r="H1789" s="172"/>
      <c r="I1789" s="174"/>
      <c r="J1789" s="174"/>
      <c r="K1789" s="174"/>
      <c r="L1789" s="172"/>
      <c r="M1789" s="181"/>
      <c r="N1789" s="174"/>
      <c r="O1789" s="172"/>
      <c r="P1789" s="181"/>
      <c r="Q1789" s="642"/>
      <c r="R1789" s="643"/>
      <c r="S1789" s="644"/>
      <c r="T1789" s="174"/>
      <c r="U1789" s="172"/>
      <c r="V1789" s="181"/>
      <c r="W1789" s="174"/>
      <c r="X1789" s="172"/>
      <c r="Y1789" s="181"/>
      <c r="Z1789" s="174"/>
      <c r="AA1789" s="172"/>
      <c r="AB1789" s="178"/>
    </row>
    <row r="1790" spans="1:28" ht="15" customHeight="1" x14ac:dyDescent="0.2">
      <c r="A1790" s="172"/>
      <c r="B1790" s="172"/>
      <c r="C1790" s="172"/>
      <c r="D1790" s="172"/>
      <c r="E1790" s="172"/>
      <c r="F1790" s="181"/>
      <c r="G1790" s="172"/>
      <c r="H1790" s="172"/>
      <c r="I1790" s="174"/>
      <c r="J1790" s="174"/>
      <c r="K1790" s="174"/>
      <c r="L1790" s="172"/>
      <c r="M1790" s="181"/>
      <c r="N1790" s="174"/>
      <c r="O1790" s="172"/>
      <c r="P1790" s="181"/>
      <c r="Q1790" s="642"/>
      <c r="R1790" s="643"/>
      <c r="S1790" s="644"/>
      <c r="T1790" s="174"/>
      <c r="U1790" s="172"/>
      <c r="V1790" s="181"/>
      <c r="W1790" s="174"/>
      <c r="X1790" s="172"/>
      <c r="Y1790" s="181"/>
      <c r="Z1790" s="174"/>
      <c r="AA1790" s="172"/>
      <c r="AB1790" s="178"/>
    </row>
    <row r="1791" spans="1:28" ht="15" customHeight="1" x14ac:dyDescent="0.2">
      <c r="A1791" s="172"/>
      <c r="B1791" s="172"/>
      <c r="C1791" s="172"/>
      <c r="D1791" s="172"/>
      <c r="E1791" s="172"/>
      <c r="F1791" s="181"/>
      <c r="G1791" s="172"/>
      <c r="H1791" s="172"/>
      <c r="I1791" s="174"/>
      <c r="J1791" s="174"/>
      <c r="K1791" s="174"/>
      <c r="L1791" s="172"/>
      <c r="M1791" s="181"/>
      <c r="N1791" s="174"/>
      <c r="O1791" s="172"/>
      <c r="P1791" s="181"/>
      <c r="Q1791" s="642"/>
      <c r="R1791" s="643"/>
      <c r="S1791" s="644"/>
      <c r="T1791" s="174"/>
      <c r="U1791" s="172"/>
      <c r="V1791" s="181"/>
      <c r="W1791" s="174"/>
      <c r="X1791" s="172"/>
      <c r="Y1791" s="181"/>
      <c r="Z1791" s="174"/>
      <c r="AA1791" s="172"/>
      <c r="AB1791" s="178"/>
    </row>
    <row r="1792" spans="1:28" ht="15" customHeight="1" x14ac:dyDescent="0.2">
      <c r="A1792" s="172"/>
      <c r="B1792" s="172"/>
      <c r="C1792" s="172"/>
      <c r="D1792" s="172"/>
      <c r="E1792" s="172"/>
      <c r="F1792" s="181"/>
      <c r="G1792" s="172"/>
      <c r="H1792" s="172"/>
      <c r="I1792" s="174"/>
      <c r="J1792" s="174"/>
      <c r="K1792" s="174"/>
      <c r="L1792" s="172"/>
      <c r="M1792" s="181"/>
      <c r="N1792" s="174"/>
      <c r="O1792" s="172"/>
      <c r="P1792" s="181"/>
      <c r="Q1792" s="642"/>
      <c r="R1792" s="643"/>
      <c r="S1792" s="644"/>
      <c r="T1792" s="174"/>
      <c r="U1792" s="172"/>
      <c r="V1792" s="181"/>
      <c r="W1792" s="174"/>
      <c r="X1792" s="172"/>
      <c r="Y1792" s="181"/>
      <c r="Z1792" s="174"/>
      <c r="AA1792" s="172"/>
      <c r="AB1792" s="178"/>
    </row>
    <row r="1793" spans="1:28" ht="15" customHeight="1" x14ac:dyDescent="0.2">
      <c r="A1793" s="172"/>
      <c r="B1793" s="172"/>
      <c r="C1793" s="172"/>
      <c r="D1793" s="172"/>
      <c r="E1793" s="172"/>
      <c r="F1793" s="181"/>
      <c r="G1793" s="172"/>
      <c r="H1793" s="172"/>
      <c r="I1793" s="174"/>
      <c r="J1793" s="174"/>
      <c r="K1793" s="174"/>
      <c r="L1793" s="172"/>
      <c r="M1793" s="181"/>
      <c r="N1793" s="174"/>
      <c r="O1793" s="172"/>
      <c r="P1793" s="181"/>
      <c r="Q1793" s="642"/>
      <c r="R1793" s="643"/>
      <c r="S1793" s="644"/>
      <c r="T1793" s="174"/>
      <c r="U1793" s="172"/>
      <c r="V1793" s="181"/>
      <c r="W1793" s="174"/>
      <c r="X1793" s="172"/>
      <c r="Y1793" s="181"/>
      <c r="Z1793" s="174"/>
      <c r="AA1793" s="172"/>
      <c r="AB1793" s="178"/>
    </row>
    <row r="1794" spans="1:28" ht="15" customHeight="1" x14ac:dyDescent="0.2">
      <c r="A1794" s="172"/>
      <c r="B1794" s="172"/>
      <c r="C1794" s="172"/>
      <c r="D1794" s="172"/>
      <c r="E1794" s="172"/>
      <c r="F1794" s="181"/>
      <c r="G1794" s="172"/>
      <c r="H1794" s="172"/>
      <c r="I1794" s="174"/>
      <c r="J1794" s="174"/>
      <c r="K1794" s="174"/>
      <c r="L1794" s="172"/>
      <c r="M1794" s="181"/>
      <c r="N1794" s="174"/>
      <c r="O1794" s="172"/>
      <c r="P1794" s="181"/>
      <c r="Q1794" s="642"/>
      <c r="R1794" s="643"/>
      <c r="S1794" s="644"/>
      <c r="T1794" s="174"/>
      <c r="U1794" s="172"/>
      <c r="V1794" s="181"/>
      <c r="W1794" s="174"/>
      <c r="X1794" s="172"/>
      <c r="Y1794" s="181"/>
      <c r="Z1794" s="174"/>
      <c r="AA1794" s="172"/>
      <c r="AB1794" s="178"/>
    </row>
    <row r="1795" spans="1:28" ht="15" customHeight="1" x14ac:dyDescent="0.2">
      <c r="A1795" s="172"/>
      <c r="B1795" s="172"/>
      <c r="C1795" s="172"/>
      <c r="D1795" s="172"/>
      <c r="E1795" s="172"/>
      <c r="F1795" s="181"/>
      <c r="G1795" s="172"/>
      <c r="H1795" s="172"/>
      <c r="I1795" s="174"/>
      <c r="J1795" s="174"/>
      <c r="K1795" s="174"/>
      <c r="L1795" s="172"/>
      <c r="M1795" s="181"/>
      <c r="N1795" s="174"/>
      <c r="O1795" s="172"/>
      <c r="P1795" s="181"/>
      <c r="Q1795" s="642"/>
      <c r="R1795" s="643"/>
      <c r="S1795" s="644"/>
      <c r="T1795" s="174"/>
      <c r="U1795" s="172"/>
      <c r="V1795" s="181"/>
      <c r="W1795" s="174"/>
      <c r="X1795" s="172"/>
      <c r="Y1795" s="181"/>
      <c r="Z1795" s="174"/>
      <c r="AA1795" s="172"/>
      <c r="AB1795" s="178"/>
    </row>
    <row r="1796" spans="1:28" ht="15" customHeight="1" x14ac:dyDescent="0.2">
      <c r="A1796" s="172"/>
      <c r="B1796" s="172"/>
      <c r="C1796" s="172"/>
      <c r="D1796" s="172"/>
      <c r="E1796" s="172"/>
      <c r="F1796" s="181"/>
      <c r="G1796" s="172"/>
      <c r="H1796" s="172"/>
      <c r="I1796" s="174"/>
      <c r="J1796" s="174"/>
      <c r="K1796" s="174"/>
      <c r="L1796" s="172"/>
      <c r="M1796" s="181"/>
      <c r="N1796" s="174"/>
      <c r="O1796" s="172"/>
      <c r="P1796" s="181"/>
      <c r="Q1796" s="642"/>
      <c r="R1796" s="643"/>
      <c r="S1796" s="644"/>
      <c r="T1796" s="174"/>
      <c r="U1796" s="172"/>
      <c r="V1796" s="181"/>
      <c r="W1796" s="174"/>
      <c r="X1796" s="172"/>
      <c r="Y1796" s="181"/>
      <c r="Z1796" s="174"/>
      <c r="AA1796" s="172"/>
      <c r="AB1796" s="178"/>
    </row>
    <row r="1797" spans="1:28" ht="15" customHeight="1" x14ac:dyDescent="0.2">
      <c r="A1797" s="172"/>
      <c r="B1797" s="172"/>
      <c r="C1797" s="172"/>
      <c r="D1797" s="172"/>
      <c r="E1797" s="172"/>
      <c r="F1797" s="181"/>
      <c r="G1797" s="172"/>
      <c r="H1797" s="172"/>
      <c r="I1797" s="174"/>
      <c r="J1797" s="174"/>
      <c r="K1797" s="174"/>
      <c r="L1797" s="172"/>
      <c r="M1797" s="181"/>
      <c r="N1797" s="174"/>
      <c r="O1797" s="172"/>
      <c r="P1797" s="181"/>
      <c r="Q1797" s="642"/>
      <c r="R1797" s="643"/>
      <c r="S1797" s="644"/>
      <c r="T1797" s="174"/>
      <c r="U1797" s="172"/>
      <c r="V1797" s="181"/>
      <c r="W1797" s="174"/>
      <c r="X1797" s="172"/>
      <c r="Y1797" s="181"/>
      <c r="Z1797" s="174"/>
      <c r="AA1797" s="172"/>
      <c r="AB1797" s="178"/>
    </row>
    <row r="1798" spans="1:28" ht="15" customHeight="1" x14ac:dyDescent="0.2">
      <c r="A1798" s="172"/>
      <c r="B1798" s="172"/>
      <c r="C1798" s="172"/>
      <c r="D1798" s="172"/>
      <c r="E1798" s="172"/>
      <c r="F1798" s="181"/>
      <c r="G1798" s="172"/>
      <c r="H1798" s="172"/>
      <c r="I1798" s="174"/>
      <c r="J1798" s="174"/>
      <c r="K1798" s="174"/>
      <c r="L1798" s="172"/>
      <c r="M1798" s="181"/>
      <c r="N1798" s="174"/>
      <c r="O1798" s="172"/>
      <c r="P1798" s="181"/>
      <c r="Q1798" s="642"/>
      <c r="R1798" s="643"/>
      <c r="S1798" s="644"/>
      <c r="T1798" s="174"/>
      <c r="U1798" s="172"/>
      <c r="V1798" s="181"/>
      <c r="W1798" s="174"/>
      <c r="X1798" s="172"/>
      <c r="Y1798" s="181"/>
      <c r="Z1798" s="174"/>
      <c r="AA1798" s="172"/>
      <c r="AB1798" s="178"/>
    </row>
    <row r="1799" spans="1:28" ht="15" customHeight="1" x14ac:dyDescent="0.2">
      <c r="A1799" s="172"/>
      <c r="B1799" s="172"/>
      <c r="C1799" s="172"/>
      <c r="D1799" s="172"/>
      <c r="E1799" s="172"/>
      <c r="F1799" s="181"/>
      <c r="G1799" s="172"/>
      <c r="H1799" s="172"/>
      <c r="I1799" s="174"/>
      <c r="J1799" s="174"/>
      <c r="K1799" s="174"/>
      <c r="L1799" s="172"/>
      <c r="M1799" s="181"/>
      <c r="N1799" s="174"/>
      <c r="O1799" s="172"/>
      <c r="P1799" s="181"/>
      <c r="Q1799" s="642"/>
      <c r="R1799" s="643"/>
      <c r="S1799" s="644"/>
      <c r="T1799" s="174"/>
      <c r="U1799" s="172"/>
      <c r="V1799" s="181"/>
      <c r="W1799" s="174"/>
      <c r="X1799" s="172"/>
      <c r="Y1799" s="181"/>
      <c r="Z1799" s="174"/>
      <c r="AA1799" s="172"/>
      <c r="AB1799" s="178"/>
    </row>
    <row r="1800" spans="1:28" ht="15" customHeight="1" x14ac:dyDescent="0.2">
      <c r="A1800" s="172"/>
      <c r="B1800" s="172"/>
      <c r="C1800" s="172"/>
      <c r="D1800" s="172"/>
      <c r="E1800" s="172"/>
      <c r="F1800" s="181"/>
      <c r="G1800" s="172"/>
      <c r="H1800" s="172"/>
      <c r="I1800" s="174"/>
      <c r="J1800" s="174"/>
      <c r="K1800" s="174"/>
      <c r="L1800" s="172"/>
      <c r="M1800" s="181"/>
      <c r="N1800" s="174"/>
      <c r="O1800" s="172"/>
      <c r="P1800" s="181"/>
      <c r="Q1800" s="642"/>
      <c r="R1800" s="643"/>
      <c r="S1800" s="644"/>
      <c r="T1800" s="174"/>
      <c r="U1800" s="172"/>
      <c r="V1800" s="181"/>
      <c r="W1800" s="174"/>
      <c r="X1800" s="172"/>
      <c r="Y1800" s="181"/>
      <c r="Z1800" s="174"/>
      <c r="AA1800" s="172"/>
      <c r="AB1800" s="178"/>
    </row>
    <row r="1801" spans="1:28" ht="15" customHeight="1" x14ac:dyDescent="0.2">
      <c r="A1801" s="172"/>
      <c r="B1801" s="172"/>
      <c r="C1801" s="172"/>
      <c r="D1801" s="172"/>
      <c r="E1801" s="172"/>
      <c r="F1801" s="181"/>
      <c r="G1801" s="172"/>
      <c r="H1801" s="172"/>
      <c r="I1801" s="174"/>
      <c r="J1801" s="174"/>
      <c r="K1801" s="174"/>
      <c r="L1801" s="172"/>
      <c r="M1801" s="181"/>
      <c r="N1801" s="174"/>
      <c r="O1801" s="172"/>
      <c r="P1801" s="181"/>
      <c r="Q1801" s="642"/>
      <c r="R1801" s="643"/>
      <c r="S1801" s="644"/>
      <c r="T1801" s="174"/>
      <c r="U1801" s="172"/>
      <c r="V1801" s="181"/>
      <c r="W1801" s="174"/>
      <c r="X1801" s="172"/>
      <c r="Y1801" s="181"/>
      <c r="Z1801" s="174"/>
      <c r="AA1801" s="172"/>
      <c r="AB1801" s="178"/>
    </row>
    <row r="1802" spans="1:28" ht="15" customHeight="1" x14ac:dyDescent="0.2">
      <c r="A1802" s="172"/>
      <c r="B1802" s="172"/>
      <c r="C1802" s="172"/>
      <c r="D1802" s="172"/>
      <c r="E1802" s="172"/>
      <c r="F1802" s="181"/>
      <c r="G1802" s="172"/>
      <c r="H1802" s="172"/>
      <c r="I1802" s="174"/>
      <c r="J1802" s="174"/>
      <c r="K1802" s="174"/>
      <c r="L1802" s="172"/>
      <c r="M1802" s="181"/>
      <c r="N1802" s="174"/>
      <c r="O1802" s="172"/>
      <c r="P1802" s="181"/>
      <c r="Q1802" s="642"/>
      <c r="R1802" s="643"/>
      <c r="S1802" s="644"/>
      <c r="T1802" s="174"/>
      <c r="U1802" s="172"/>
      <c r="V1802" s="181"/>
      <c r="W1802" s="174"/>
      <c r="X1802" s="172"/>
      <c r="Y1802" s="181"/>
      <c r="Z1802" s="174"/>
      <c r="AA1802" s="172"/>
      <c r="AB1802" s="178"/>
    </row>
    <row r="1803" spans="1:28" ht="15" customHeight="1" x14ac:dyDescent="0.2">
      <c r="A1803" s="172"/>
      <c r="B1803" s="172"/>
      <c r="C1803" s="172"/>
      <c r="D1803" s="172"/>
      <c r="E1803" s="172"/>
      <c r="F1803" s="181"/>
      <c r="G1803" s="172"/>
      <c r="H1803" s="172"/>
      <c r="I1803" s="174"/>
      <c r="J1803" s="174"/>
      <c r="K1803" s="174"/>
      <c r="L1803" s="172"/>
      <c r="M1803" s="181"/>
      <c r="N1803" s="174"/>
      <c r="O1803" s="172"/>
      <c r="P1803" s="181"/>
      <c r="Q1803" s="642"/>
      <c r="R1803" s="643"/>
      <c r="S1803" s="644"/>
      <c r="T1803" s="174"/>
      <c r="U1803" s="172"/>
      <c r="V1803" s="181"/>
      <c r="W1803" s="174"/>
      <c r="X1803" s="172"/>
      <c r="Y1803" s="181"/>
      <c r="Z1803" s="174"/>
      <c r="AA1803" s="172"/>
      <c r="AB1803" s="178"/>
    </row>
    <row r="1804" spans="1:28" ht="15" customHeight="1" x14ac:dyDescent="0.2">
      <c r="A1804" s="172"/>
      <c r="B1804" s="172"/>
      <c r="C1804" s="172"/>
      <c r="D1804" s="172"/>
      <c r="E1804" s="172"/>
      <c r="F1804" s="181"/>
      <c r="G1804" s="172"/>
      <c r="H1804" s="172"/>
      <c r="I1804" s="174"/>
      <c r="J1804" s="174"/>
      <c r="K1804" s="174"/>
      <c r="L1804" s="172"/>
      <c r="M1804" s="181"/>
      <c r="N1804" s="174"/>
      <c r="O1804" s="172"/>
      <c r="P1804" s="181"/>
      <c r="Q1804" s="642"/>
      <c r="R1804" s="643"/>
      <c r="S1804" s="644"/>
      <c r="T1804" s="174"/>
      <c r="U1804" s="172"/>
      <c r="V1804" s="181"/>
      <c r="W1804" s="174"/>
      <c r="X1804" s="172"/>
      <c r="Y1804" s="181"/>
      <c r="Z1804" s="174"/>
      <c r="AA1804" s="172"/>
      <c r="AB1804" s="178"/>
    </row>
    <row r="1805" spans="1:28" ht="15" customHeight="1" x14ac:dyDescent="0.2">
      <c r="A1805" s="172"/>
      <c r="B1805" s="172"/>
      <c r="C1805" s="172"/>
      <c r="D1805" s="172"/>
      <c r="E1805" s="172"/>
      <c r="F1805" s="181"/>
      <c r="G1805" s="172"/>
      <c r="H1805" s="172"/>
      <c r="I1805" s="174"/>
      <c r="J1805" s="174"/>
      <c r="K1805" s="174"/>
      <c r="L1805" s="172"/>
      <c r="M1805" s="181"/>
      <c r="N1805" s="174"/>
      <c r="O1805" s="172"/>
      <c r="P1805" s="181"/>
      <c r="Q1805" s="642"/>
      <c r="R1805" s="643"/>
      <c r="S1805" s="644"/>
      <c r="T1805" s="174"/>
      <c r="U1805" s="172"/>
      <c r="V1805" s="181"/>
      <c r="W1805" s="174"/>
      <c r="X1805" s="172"/>
      <c r="Y1805" s="181"/>
      <c r="Z1805" s="174"/>
      <c r="AA1805" s="172"/>
      <c r="AB1805" s="178"/>
    </row>
    <row r="1806" spans="1:28" ht="15" customHeight="1" x14ac:dyDescent="0.2">
      <c r="A1806" s="172"/>
      <c r="B1806" s="172"/>
      <c r="C1806" s="172"/>
      <c r="D1806" s="172"/>
      <c r="E1806" s="172"/>
      <c r="F1806" s="181"/>
      <c r="G1806" s="172"/>
      <c r="H1806" s="172"/>
      <c r="I1806" s="174"/>
      <c r="J1806" s="174"/>
      <c r="K1806" s="174"/>
      <c r="L1806" s="172"/>
      <c r="M1806" s="181"/>
      <c r="N1806" s="174"/>
      <c r="O1806" s="172"/>
      <c r="P1806" s="181"/>
      <c r="Q1806" s="642"/>
      <c r="R1806" s="643"/>
      <c r="S1806" s="644"/>
      <c r="T1806" s="174"/>
      <c r="U1806" s="172"/>
      <c r="V1806" s="181"/>
      <c r="W1806" s="174"/>
      <c r="X1806" s="172"/>
      <c r="Y1806" s="181"/>
      <c r="Z1806" s="174"/>
      <c r="AA1806" s="172"/>
      <c r="AB1806" s="178"/>
    </row>
    <row r="1807" spans="1:28" ht="15" customHeight="1" x14ac:dyDescent="0.2">
      <c r="A1807" s="172"/>
      <c r="B1807" s="172"/>
      <c r="C1807" s="172"/>
      <c r="D1807" s="172"/>
      <c r="E1807" s="172"/>
      <c r="F1807" s="181"/>
      <c r="G1807" s="172"/>
      <c r="H1807" s="172"/>
      <c r="I1807" s="174"/>
      <c r="J1807" s="174"/>
      <c r="K1807" s="174"/>
      <c r="L1807" s="172"/>
      <c r="M1807" s="181"/>
      <c r="N1807" s="174"/>
      <c r="O1807" s="172"/>
      <c r="P1807" s="181"/>
      <c r="Q1807" s="642"/>
      <c r="R1807" s="643"/>
      <c r="S1807" s="644"/>
      <c r="T1807" s="174"/>
      <c r="U1807" s="172"/>
      <c r="V1807" s="181"/>
      <c r="W1807" s="174"/>
      <c r="X1807" s="172"/>
      <c r="Y1807" s="181"/>
      <c r="Z1807" s="174"/>
      <c r="AA1807" s="172"/>
      <c r="AB1807" s="178"/>
    </row>
    <row r="1808" spans="1:28" ht="15" customHeight="1" x14ac:dyDescent="0.2">
      <c r="A1808" s="172"/>
      <c r="B1808" s="172"/>
      <c r="C1808" s="172"/>
      <c r="D1808" s="172"/>
      <c r="E1808" s="172"/>
      <c r="F1808" s="181"/>
      <c r="G1808" s="172"/>
      <c r="H1808" s="172"/>
      <c r="I1808" s="174"/>
      <c r="J1808" s="174"/>
      <c r="K1808" s="174"/>
      <c r="L1808" s="172"/>
      <c r="M1808" s="181"/>
      <c r="N1808" s="174"/>
      <c r="O1808" s="172"/>
      <c r="P1808" s="181"/>
      <c r="Q1808" s="642"/>
      <c r="R1808" s="643"/>
      <c r="S1808" s="644"/>
      <c r="T1808" s="174"/>
      <c r="U1808" s="172"/>
      <c r="V1808" s="181"/>
      <c r="W1808" s="174"/>
      <c r="X1808" s="172"/>
      <c r="Y1808" s="181"/>
      <c r="Z1808" s="174"/>
      <c r="AA1808" s="172"/>
      <c r="AB1808" s="178"/>
    </row>
    <row r="1809" spans="1:28" ht="15" customHeight="1" x14ac:dyDescent="0.2">
      <c r="A1809" s="172"/>
      <c r="B1809" s="172"/>
      <c r="C1809" s="172"/>
      <c r="D1809" s="172"/>
      <c r="E1809" s="172"/>
      <c r="F1809" s="181"/>
      <c r="G1809" s="172"/>
      <c r="H1809" s="172"/>
      <c r="I1809" s="174"/>
      <c r="J1809" s="174"/>
      <c r="K1809" s="174"/>
      <c r="L1809" s="172"/>
      <c r="M1809" s="181"/>
      <c r="N1809" s="174"/>
      <c r="O1809" s="172"/>
      <c r="P1809" s="181"/>
      <c r="Q1809" s="642"/>
      <c r="R1809" s="643"/>
      <c r="S1809" s="644"/>
      <c r="T1809" s="174"/>
      <c r="U1809" s="172"/>
      <c r="V1809" s="181"/>
      <c r="W1809" s="174"/>
      <c r="X1809" s="172"/>
      <c r="Y1809" s="181"/>
      <c r="Z1809" s="174"/>
      <c r="AA1809" s="172"/>
      <c r="AB1809" s="178"/>
    </row>
    <row r="1810" spans="1:28" ht="15" customHeight="1" x14ac:dyDescent="0.2">
      <c r="A1810" s="172"/>
      <c r="B1810" s="172"/>
      <c r="C1810" s="172"/>
      <c r="D1810" s="172"/>
      <c r="E1810" s="172"/>
      <c r="F1810" s="181"/>
      <c r="G1810" s="172"/>
      <c r="H1810" s="172"/>
      <c r="I1810" s="174"/>
      <c r="J1810" s="174"/>
      <c r="K1810" s="174"/>
      <c r="L1810" s="172"/>
      <c r="M1810" s="181"/>
      <c r="N1810" s="174"/>
      <c r="O1810" s="172"/>
      <c r="P1810" s="181"/>
      <c r="Q1810" s="642"/>
      <c r="R1810" s="643"/>
      <c r="S1810" s="644"/>
      <c r="T1810" s="174"/>
      <c r="U1810" s="172"/>
      <c r="V1810" s="181"/>
      <c r="W1810" s="174"/>
      <c r="X1810" s="172"/>
      <c r="Y1810" s="181"/>
      <c r="Z1810" s="174"/>
      <c r="AA1810" s="172"/>
      <c r="AB1810" s="178"/>
    </row>
    <row r="1811" spans="1:28" ht="15" customHeight="1" x14ac:dyDescent="0.2">
      <c r="A1811" s="172"/>
      <c r="B1811" s="172"/>
      <c r="C1811" s="172"/>
      <c r="D1811" s="172"/>
      <c r="E1811" s="172"/>
      <c r="F1811" s="181"/>
      <c r="G1811" s="172"/>
      <c r="H1811" s="172"/>
      <c r="I1811" s="174"/>
      <c r="J1811" s="174"/>
      <c r="K1811" s="174"/>
      <c r="L1811" s="172"/>
      <c r="M1811" s="181"/>
      <c r="N1811" s="174"/>
      <c r="O1811" s="172"/>
      <c r="P1811" s="181"/>
      <c r="Q1811" s="642"/>
      <c r="R1811" s="643"/>
      <c r="S1811" s="644"/>
      <c r="T1811" s="174"/>
      <c r="U1811" s="172"/>
      <c r="V1811" s="181"/>
      <c r="W1811" s="174"/>
      <c r="X1811" s="172"/>
      <c r="Y1811" s="181"/>
      <c r="Z1811" s="174"/>
      <c r="AA1811" s="172"/>
      <c r="AB1811" s="178"/>
    </row>
    <row r="1812" spans="1:28" ht="15" customHeight="1" x14ac:dyDescent="0.2">
      <c r="A1812" s="172"/>
      <c r="B1812" s="172"/>
      <c r="C1812" s="172"/>
      <c r="D1812" s="172"/>
      <c r="E1812" s="172"/>
      <c r="F1812" s="181"/>
      <c r="G1812" s="172"/>
      <c r="H1812" s="172"/>
      <c r="I1812" s="174"/>
      <c r="J1812" s="174"/>
      <c r="K1812" s="174"/>
      <c r="L1812" s="172"/>
      <c r="M1812" s="181"/>
      <c r="N1812" s="174"/>
      <c r="O1812" s="172"/>
      <c r="P1812" s="181"/>
      <c r="Q1812" s="642"/>
      <c r="R1812" s="643"/>
      <c r="S1812" s="644"/>
      <c r="T1812" s="174"/>
      <c r="U1812" s="172"/>
      <c r="V1812" s="181"/>
      <c r="W1812" s="174"/>
      <c r="X1812" s="172"/>
      <c r="Y1812" s="181"/>
      <c r="Z1812" s="174"/>
      <c r="AA1812" s="172"/>
      <c r="AB1812" s="178"/>
    </row>
    <row r="1813" spans="1:28" ht="15" customHeight="1" x14ac:dyDescent="0.2">
      <c r="A1813" s="172"/>
      <c r="B1813" s="172"/>
      <c r="C1813" s="172"/>
      <c r="D1813" s="172"/>
      <c r="E1813" s="172"/>
      <c r="F1813" s="181"/>
      <c r="G1813" s="172"/>
      <c r="H1813" s="172"/>
      <c r="I1813" s="174"/>
      <c r="J1813" s="174"/>
      <c r="K1813" s="174"/>
      <c r="L1813" s="172"/>
      <c r="M1813" s="181"/>
      <c r="N1813" s="174"/>
      <c r="O1813" s="172"/>
      <c r="P1813" s="181"/>
      <c r="Q1813" s="642"/>
      <c r="R1813" s="643"/>
      <c r="S1813" s="644"/>
      <c r="T1813" s="174"/>
      <c r="U1813" s="172"/>
      <c r="V1813" s="181"/>
      <c r="W1813" s="174"/>
      <c r="X1813" s="172"/>
      <c r="Y1813" s="181"/>
      <c r="Z1813" s="174"/>
      <c r="AA1813" s="172"/>
      <c r="AB1813" s="178"/>
    </row>
    <row r="1814" spans="1:28" ht="15" customHeight="1" x14ac:dyDescent="0.2">
      <c r="A1814" s="172"/>
      <c r="B1814" s="172"/>
      <c r="C1814" s="172"/>
      <c r="D1814" s="172"/>
      <c r="E1814" s="172"/>
      <c r="F1814" s="181"/>
      <c r="G1814" s="172"/>
      <c r="H1814" s="172"/>
      <c r="I1814" s="174"/>
      <c r="J1814" s="174"/>
      <c r="K1814" s="174"/>
      <c r="L1814" s="172"/>
      <c r="M1814" s="181"/>
      <c r="N1814" s="174"/>
      <c r="O1814" s="172"/>
      <c r="P1814" s="181"/>
      <c r="Q1814" s="642"/>
      <c r="R1814" s="643"/>
      <c r="S1814" s="644"/>
      <c r="T1814" s="174"/>
      <c r="U1814" s="172"/>
      <c r="V1814" s="181"/>
      <c r="W1814" s="174"/>
      <c r="X1814" s="172"/>
      <c r="Y1814" s="181"/>
      <c r="Z1814" s="174"/>
      <c r="AA1814" s="172"/>
      <c r="AB1814" s="178"/>
    </row>
    <row r="1815" spans="1:28" ht="15" customHeight="1" x14ac:dyDescent="0.2">
      <c r="A1815" s="172"/>
      <c r="B1815" s="172"/>
      <c r="C1815" s="172"/>
      <c r="D1815" s="172"/>
      <c r="E1815" s="172"/>
      <c r="F1815" s="181"/>
      <c r="G1815" s="172"/>
      <c r="H1815" s="172"/>
      <c r="I1815" s="174"/>
      <c r="J1815" s="174"/>
      <c r="K1815" s="174"/>
      <c r="L1815" s="172"/>
      <c r="M1815" s="181"/>
      <c r="N1815" s="174"/>
      <c r="O1815" s="172"/>
      <c r="P1815" s="181"/>
      <c r="Q1815" s="642"/>
      <c r="R1815" s="643"/>
      <c r="S1815" s="644"/>
      <c r="T1815" s="174"/>
      <c r="U1815" s="172"/>
      <c r="V1815" s="181"/>
      <c r="W1815" s="174"/>
      <c r="X1815" s="172"/>
      <c r="Y1815" s="181"/>
      <c r="Z1815" s="174"/>
      <c r="AA1815" s="172"/>
      <c r="AB1815" s="178"/>
    </row>
    <row r="1816" spans="1:28" ht="15" customHeight="1" x14ac:dyDescent="0.2">
      <c r="A1816" s="172"/>
      <c r="B1816" s="172"/>
      <c r="C1816" s="172"/>
      <c r="D1816" s="172"/>
      <c r="E1816" s="172"/>
      <c r="F1816" s="181"/>
      <c r="G1816" s="172"/>
      <c r="H1816" s="172"/>
      <c r="I1816" s="174"/>
      <c r="J1816" s="174"/>
      <c r="K1816" s="174"/>
      <c r="L1816" s="172"/>
      <c r="M1816" s="181"/>
      <c r="N1816" s="174"/>
      <c r="O1816" s="172"/>
      <c r="P1816" s="181"/>
      <c r="Q1816" s="642"/>
      <c r="R1816" s="643"/>
      <c r="S1816" s="644"/>
      <c r="T1816" s="174"/>
      <c r="U1816" s="172"/>
      <c r="V1816" s="181"/>
      <c r="W1816" s="174"/>
      <c r="X1816" s="172"/>
      <c r="Y1816" s="181"/>
      <c r="Z1816" s="174"/>
      <c r="AA1816" s="172"/>
      <c r="AB1816" s="178"/>
    </row>
    <row r="1817" spans="1:28" ht="15" customHeight="1" x14ac:dyDescent="0.2">
      <c r="A1817" s="172"/>
      <c r="B1817" s="172"/>
      <c r="C1817" s="172"/>
      <c r="D1817" s="172"/>
      <c r="E1817" s="172"/>
      <c r="F1817" s="181"/>
      <c r="G1817" s="172"/>
      <c r="H1817" s="172"/>
      <c r="I1817" s="174"/>
      <c r="J1817" s="174"/>
      <c r="K1817" s="174"/>
      <c r="L1817" s="172"/>
      <c r="M1817" s="181"/>
      <c r="N1817" s="174"/>
      <c r="O1817" s="172"/>
      <c r="P1817" s="181"/>
      <c r="Q1817" s="642"/>
      <c r="R1817" s="643"/>
      <c r="S1817" s="644"/>
      <c r="T1817" s="174"/>
      <c r="U1817" s="172"/>
      <c r="V1817" s="181"/>
      <c r="W1817" s="174"/>
      <c r="X1817" s="172"/>
      <c r="Y1817" s="181"/>
      <c r="Z1817" s="174"/>
      <c r="AA1817" s="172"/>
      <c r="AB1817" s="178"/>
    </row>
    <row r="1818" spans="1:28" ht="15" customHeight="1" x14ac:dyDescent="0.2">
      <c r="A1818" s="172"/>
      <c r="B1818" s="172"/>
      <c r="C1818" s="172"/>
      <c r="D1818" s="172"/>
      <c r="E1818" s="172"/>
      <c r="F1818" s="181"/>
      <c r="G1818" s="172"/>
      <c r="H1818" s="172"/>
      <c r="I1818" s="174"/>
      <c r="J1818" s="174"/>
      <c r="K1818" s="174"/>
      <c r="L1818" s="172"/>
      <c r="M1818" s="181"/>
      <c r="N1818" s="174"/>
      <c r="O1818" s="172"/>
      <c r="P1818" s="181"/>
      <c r="Q1818" s="642"/>
      <c r="R1818" s="643"/>
      <c r="S1818" s="644"/>
      <c r="T1818" s="174"/>
      <c r="U1818" s="172"/>
      <c r="V1818" s="181"/>
      <c r="W1818" s="174"/>
      <c r="X1818" s="172"/>
      <c r="Y1818" s="181"/>
      <c r="Z1818" s="174"/>
      <c r="AA1818" s="172"/>
      <c r="AB1818" s="178"/>
    </row>
    <row r="1819" spans="1:28" ht="15" customHeight="1" x14ac:dyDescent="0.2">
      <c r="A1819" s="172"/>
      <c r="B1819" s="172"/>
      <c r="C1819" s="172"/>
      <c r="D1819" s="172"/>
      <c r="E1819" s="172"/>
      <c r="F1819" s="181"/>
      <c r="G1819" s="172"/>
      <c r="H1819" s="172"/>
      <c r="I1819" s="174"/>
      <c r="J1819" s="174"/>
      <c r="K1819" s="174"/>
      <c r="L1819" s="172"/>
      <c r="M1819" s="181"/>
      <c r="N1819" s="174"/>
      <c r="O1819" s="172"/>
      <c r="P1819" s="181"/>
      <c r="Q1819" s="642"/>
      <c r="R1819" s="643"/>
      <c r="S1819" s="644"/>
      <c r="T1819" s="174"/>
      <c r="U1819" s="172"/>
      <c r="V1819" s="181"/>
      <c r="W1819" s="174"/>
      <c r="X1819" s="172"/>
      <c r="Y1819" s="181"/>
      <c r="Z1819" s="174"/>
      <c r="AA1819" s="172"/>
      <c r="AB1819" s="178"/>
    </row>
    <row r="1820" spans="1:28" ht="15" customHeight="1" x14ac:dyDescent="0.2">
      <c r="A1820" s="172"/>
      <c r="B1820" s="172"/>
      <c r="C1820" s="172"/>
      <c r="D1820" s="172"/>
      <c r="E1820" s="172"/>
      <c r="F1820" s="181"/>
      <c r="G1820" s="172"/>
      <c r="H1820" s="172"/>
      <c r="I1820" s="174"/>
      <c r="J1820" s="174"/>
      <c r="K1820" s="174"/>
      <c r="L1820" s="172"/>
      <c r="M1820" s="181"/>
      <c r="N1820" s="174"/>
      <c r="O1820" s="172"/>
      <c r="P1820" s="181"/>
      <c r="Q1820" s="642"/>
      <c r="R1820" s="643"/>
      <c r="S1820" s="644"/>
      <c r="T1820" s="174"/>
      <c r="U1820" s="172"/>
      <c r="V1820" s="181"/>
      <c r="W1820" s="174"/>
      <c r="X1820" s="172"/>
      <c r="Y1820" s="181"/>
      <c r="Z1820" s="174"/>
      <c r="AA1820" s="172"/>
      <c r="AB1820" s="178"/>
    </row>
    <row r="1821" spans="1:28" ht="15" customHeight="1" x14ac:dyDescent="0.2">
      <c r="A1821" s="172"/>
      <c r="B1821" s="172"/>
      <c r="C1821" s="172"/>
      <c r="D1821" s="172"/>
      <c r="E1821" s="172"/>
      <c r="F1821" s="181"/>
      <c r="G1821" s="172"/>
      <c r="H1821" s="172"/>
      <c r="I1821" s="174"/>
      <c r="J1821" s="174"/>
      <c r="K1821" s="174"/>
      <c r="L1821" s="172"/>
      <c r="M1821" s="181"/>
      <c r="N1821" s="174"/>
      <c r="O1821" s="172"/>
      <c r="P1821" s="181"/>
      <c r="Q1821" s="642"/>
      <c r="R1821" s="643"/>
      <c r="S1821" s="644"/>
      <c r="T1821" s="174"/>
      <c r="U1821" s="172"/>
      <c r="V1821" s="181"/>
      <c r="W1821" s="174"/>
      <c r="X1821" s="172"/>
      <c r="Y1821" s="181"/>
      <c r="Z1821" s="174"/>
      <c r="AA1821" s="172"/>
      <c r="AB1821" s="178"/>
    </row>
    <row r="1822" spans="1:28" ht="15" customHeight="1" x14ac:dyDescent="0.2">
      <c r="A1822" s="172"/>
      <c r="B1822" s="172"/>
      <c r="C1822" s="172"/>
      <c r="D1822" s="172"/>
      <c r="E1822" s="172"/>
      <c r="F1822" s="181"/>
      <c r="G1822" s="172"/>
      <c r="H1822" s="172"/>
      <c r="I1822" s="174"/>
      <c r="J1822" s="174"/>
      <c r="K1822" s="174"/>
      <c r="L1822" s="172"/>
      <c r="M1822" s="181"/>
      <c r="N1822" s="174"/>
      <c r="O1822" s="172"/>
      <c r="P1822" s="181"/>
      <c r="Q1822" s="642"/>
      <c r="R1822" s="643"/>
      <c r="S1822" s="644"/>
      <c r="T1822" s="174"/>
      <c r="U1822" s="172"/>
      <c r="V1822" s="181"/>
      <c r="W1822" s="174"/>
      <c r="X1822" s="172"/>
      <c r="Y1822" s="181"/>
      <c r="Z1822" s="174"/>
      <c r="AA1822" s="172"/>
      <c r="AB1822" s="178"/>
    </row>
    <row r="1823" spans="1:28" ht="15" customHeight="1" x14ac:dyDescent="0.2">
      <c r="A1823" s="172"/>
      <c r="B1823" s="172"/>
      <c r="C1823" s="172"/>
      <c r="D1823" s="172"/>
      <c r="E1823" s="172"/>
      <c r="F1823" s="181"/>
      <c r="G1823" s="172"/>
      <c r="H1823" s="172"/>
      <c r="I1823" s="174"/>
      <c r="J1823" s="174"/>
      <c r="K1823" s="174"/>
      <c r="L1823" s="172"/>
      <c r="M1823" s="181"/>
      <c r="N1823" s="174"/>
      <c r="O1823" s="172"/>
      <c r="P1823" s="181"/>
      <c r="Q1823" s="642"/>
      <c r="R1823" s="643"/>
      <c r="S1823" s="644"/>
      <c r="T1823" s="174"/>
      <c r="U1823" s="172"/>
      <c r="V1823" s="181"/>
      <c r="W1823" s="174"/>
      <c r="X1823" s="172"/>
      <c r="Y1823" s="181"/>
      <c r="Z1823" s="174"/>
      <c r="AA1823" s="172"/>
      <c r="AB1823" s="178"/>
    </row>
    <row r="1824" spans="1:28" ht="15" customHeight="1" x14ac:dyDescent="0.2">
      <c r="A1824" s="172"/>
      <c r="B1824" s="172"/>
      <c r="C1824" s="172"/>
      <c r="D1824" s="172"/>
      <c r="E1824" s="172"/>
      <c r="F1824" s="181"/>
      <c r="G1824" s="172"/>
      <c r="H1824" s="172"/>
      <c r="I1824" s="174"/>
      <c r="J1824" s="174"/>
      <c r="K1824" s="174"/>
      <c r="L1824" s="172"/>
      <c r="M1824" s="181"/>
      <c r="N1824" s="174"/>
      <c r="O1824" s="172"/>
      <c r="P1824" s="181"/>
      <c r="Q1824" s="642"/>
      <c r="R1824" s="643"/>
      <c r="S1824" s="644"/>
      <c r="T1824" s="174"/>
      <c r="U1824" s="172"/>
      <c r="V1824" s="181"/>
      <c r="W1824" s="174"/>
      <c r="X1824" s="172"/>
      <c r="Y1824" s="181"/>
      <c r="Z1824" s="174"/>
      <c r="AA1824" s="172"/>
      <c r="AB1824" s="178"/>
    </row>
    <row r="1825" spans="1:28" ht="15" customHeight="1" x14ac:dyDescent="0.2">
      <c r="A1825" s="172"/>
      <c r="B1825" s="172"/>
      <c r="C1825" s="172"/>
      <c r="D1825" s="172"/>
      <c r="E1825" s="172"/>
      <c r="F1825" s="181"/>
      <c r="G1825" s="172"/>
      <c r="H1825" s="172"/>
      <c r="I1825" s="174"/>
      <c r="J1825" s="174"/>
      <c r="K1825" s="174"/>
      <c r="L1825" s="172"/>
      <c r="M1825" s="181"/>
      <c r="N1825" s="174"/>
      <c r="O1825" s="172"/>
      <c r="P1825" s="181"/>
      <c r="Q1825" s="642"/>
      <c r="R1825" s="643"/>
      <c r="S1825" s="644"/>
      <c r="T1825" s="174"/>
      <c r="U1825" s="172"/>
      <c r="V1825" s="181"/>
      <c r="W1825" s="174"/>
      <c r="X1825" s="172"/>
      <c r="Y1825" s="181"/>
      <c r="Z1825" s="174"/>
      <c r="AA1825" s="172"/>
      <c r="AB1825" s="178"/>
    </row>
    <row r="1826" spans="1:28" ht="15" customHeight="1" x14ac:dyDescent="0.2">
      <c r="A1826" s="172"/>
      <c r="B1826" s="172"/>
      <c r="C1826" s="172"/>
      <c r="D1826" s="172"/>
      <c r="E1826" s="172"/>
      <c r="F1826" s="181"/>
      <c r="G1826" s="172"/>
      <c r="H1826" s="172"/>
      <c r="I1826" s="174"/>
      <c r="J1826" s="174"/>
      <c r="K1826" s="174"/>
      <c r="L1826" s="172"/>
      <c r="M1826" s="181"/>
      <c r="N1826" s="174"/>
      <c r="O1826" s="172"/>
      <c r="P1826" s="181"/>
      <c r="Q1826" s="642"/>
      <c r="R1826" s="643"/>
      <c r="S1826" s="644"/>
      <c r="T1826" s="174"/>
      <c r="U1826" s="172"/>
      <c r="V1826" s="181"/>
      <c r="W1826" s="174"/>
      <c r="X1826" s="172"/>
      <c r="Y1826" s="181"/>
      <c r="Z1826" s="174"/>
      <c r="AA1826" s="172"/>
      <c r="AB1826" s="178"/>
    </row>
    <row r="1827" spans="1:28" ht="15" customHeight="1" x14ac:dyDescent="0.2">
      <c r="A1827" s="172"/>
      <c r="B1827" s="172"/>
      <c r="C1827" s="172"/>
      <c r="D1827" s="172"/>
      <c r="E1827" s="172"/>
      <c r="F1827" s="181"/>
      <c r="G1827" s="172"/>
      <c r="H1827" s="172"/>
      <c r="I1827" s="174"/>
      <c r="J1827" s="174"/>
      <c r="K1827" s="174"/>
      <c r="L1827" s="172"/>
      <c r="M1827" s="181"/>
      <c r="N1827" s="174"/>
      <c r="O1827" s="172"/>
      <c r="P1827" s="181"/>
      <c r="Q1827" s="642"/>
      <c r="R1827" s="643"/>
      <c r="S1827" s="644"/>
      <c r="T1827" s="174"/>
      <c r="U1827" s="172"/>
      <c r="V1827" s="181"/>
      <c r="W1827" s="174"/>
      <c r="X1827" s="172"/>
      <c r="Y1827" s="181"/>
      <c r="Z1827" s="174"/>
      <c r="AA1827" s="172"/>
      <c r="AB1827" s="178"/>
    </row>
    <row r="1828" spans="1:28" ht="15" customHeight="1" x14ac:dyDescent="0.2">
      <c r="A1828" s="172"/>
      <c r="B1828" s="172"/>
      <c r="C1828" s="172"/>
      <c r="D1828" s="172"/>
      <c r="E1828" s="172"/>
      <c r="F1828" s="181"/>
      <c r="G1828" s="172"/>
      <c r="H1828" s="172"/>
      <c r="I1828" s="174"/>
      <c r="J1828" s="174"/>
      <c r="K1828" s="174"/>
      <c r="L1828" s="172"/>
      <c r="M1828" s="181"/>
      <c r="N1828" s="174"/>
      <c r="O1828" s="172"/>
      <c r="P1828" s="181"/>
      <c r="Q1828" s="642"/>
      <c r="R1828" s="643"/>
      <c r="S1828" s="644"/>
      <c r="T1828" s="174"/>
      <c r="U1828" s="172"/>
      <c r="V1828" s="181"/>
      <c r="W1828" s="174"/>
      <c r="X1828" s="172"/>
      <c r="Y1828" s="181"/>
      <c r="Z1828" s="174"/>
      <c r="AA1828" s="172"/>
      <c r="AB1828" s="178"/>
    </row>
    <row r="1829" spans="1:28" ht="15" customHeight="1" x14ac:dyDescent="0.2">
      <c r="A1829" s="172"/>
      <c r="B1829" s="172"/>
      <c r="C1829" s="172"/>
      <c r="D1829" s="172"/>
      <c r="E1829" s="172"/>
      <c r="F1829" s="181"/>
      <c r="G1829" s="172"/>
      <c r="H1829" s="172"/>
      <c r="I1829" s="174"/>
      <c r="J1829" s="174"/>
      <c r="K1829" s="174"/>
      <c r="L1829" s="172"/>
      <c r="M1829" s="181"/>
      <c r="N1829" s="174"/>
      <c r="O1829" s="172"/>
      <c r="P1829" s="181"/>
      <c r="Q1829" s="642"/>
      <c r="R1829" s="643"/>
      <c r="S1829" s="644"/>
      <c r="T1829" s="174"/>
      <c r="U1829" s="172"/>
      <c r="V1829" s="181"/>
      <c r="W1829" s="174"/>
      <c r="X1829" s="172"/>
      <c r="Y1829" s="181"/>
      <c r="Z1829" s="174"/>
      <c r="AA1829" s="172"/>
      <c r="AB1829" s="178"/>
    </row>
    <row r="1830" spans="1:28" ht="15" customHeight="1" x14ac:dyDescent="0.2">
      <c r="A1830" s="172"/>
      <c r="B1830" s="172"/>
      <c r="C1830" s="172"/>
      <c r="D1830" s="172"/>
      <c r="E1830" s="172"/>
      <c r="F1830" s="181"/>
      <c r="G1830" s="172"/>
      <c r="H1830" s="172"/>
      <c r="I1830" s="174"/>
      <c r="J1830" s="174"/>
      <c r="K1830" s="174"/>
      <c r="L1830" s="172"/>
      <c r="M1830" s="181"/>
      <c r="N1830" s="174"/>
      <c r="O1830" s="172"/>
      <c r="P1830" s="181"/>
      <c r="Q1830" s="642"/>
      <c r="R1830" s="643"/>
      <c r="S1830" s="644"/>
      <c r="T1830" s="174"/>
      <c r="U1830" s="172"/>
      <c r="V1830" s="181"/>
      <c r="W1830" s="174"/>
      <c r="X1830" s="172"/>
      <c r="Y1830" s="181"/>
      <c r="Z1830" s="174"/>
      <c r="AA1830" s="172"/>
      <c r="AB1830" s="178"/>
    </row>
    <row r="1831" spans="1:28" ht="15" customHeight="1" x14ac:dyDescent="0.2">
      <c r="A1831" s="172"/>
      <c r="B1831" s="172"/>
      <c r="C1831" s="172"/>
      <c r="D1831" s="172"/>
      <c r="E1831" s="172"/>
      <c r="F1831" s="181"/>
      <c r="G1831" s="172"/>
      <c r="H1831" s="172"/>
      <c r="I1831" s="174"/>
      <c r="J1831" s="174"/>
      <c r="K1831" s="174"/>
      <c r="L1831" s="172"/>
      <c r="M1831" s="181"/>
      <c r="N1831" s="174"/>
      <c r="O1831" s="172"/>
      <c r="P1831" s="181"/>
      <c r="Q1831" s="642"/>
      <c r="R1831" s="643"/>
      <c r="S1831" s="644"/>
      <c r="T1831" s="174"/>
      <c r="U1831" s="172"/>
      <c r="V1831" s="181"/>
      <c r="W1831" s="174"/>
      <c r="X1831" s="172"/>
      <c r="Y1831" s="181"/>
      <c r="Z1831" s="174"/>
      <c r="AA1831" s="172"/>
      <c r="AB1831" s="178"/>
    </row>
    <row r="1832" spans="1:28" ht="15" customHeight="1" x14ac:dyDescent="0.2">
      <c r="A1832" s="172"/>
      <c r="B1832" s="172"/>
      <c r="C1832" s="172"/>
      <c r="D1832" s="172"/>
      <c r="E1832" s="172"/>
      <c r="F1832" s="181"/>
      <c r="G1832" s="172"/>
      <c r="H1832" s="172"/>
      <c r="I1832" s="174"/>
      <c r="J1832" s="174"/>
      <c r="K1832" s="174"/>
      <c r="L1832" s="172"/>
      <c r="M1832" s="181"/>
      <c r="N1832" s="174"/>
      <c r="O1832" s="172"/>
      <c r="P1832" s="181"/>
      <c r="Q1832" s="642"/>
      <c r="R1832" s="643"/>
      <c r="S1832" s="644"/>
      <c r="T1832" s="174"/>
      <c r="U1832" s="172"/>
      <c r="V1832" s="181"/>
      <c r="W1832" s="174"/>
      <c r="X1832" s="172"/>
      <c r="Y1832" s="181"/>
      <c r="Z1832" s="174"/>
      <c r="AA1832" s="172"/>
      <c r="AB1832" s="178"/>
    </row>
    <row r="1833" spans="1:28" ht="15" customHeight="1" x14ac:dyDescent="0.2">
      <c r="A1833" s="172"/>
      <c r="B1833" s="172"/>
      <c r="C1833" s="172"/>
      <c r="D1833" s="172"/>
      <c r="E1833" s="172"/>
      <c r="F1833" s="181"/>
      <c r="G1833" s="172"/>
      <c r="H1833" s="172"/>
      <c r="I1833" s="174"/>
      <c r="J1833" s="174"/>
      <c r="K1833" s="174"/>
      <c r="L1833" s="172"/>
      <c r="M1833" s="181"/>
      <c r="N1833" s="174"/>
      <c r="O1833" s="172"/>
      <c r="P1833" s="181"/>
      <c r="Q1833" s="642"/>
      <c r="R1833" s="643"/>
      <c r="S1833" s="644"/>
      <c r="T1833" s="174"/>
      <c r="U1833" s="172"/>
      <c r="V1833" s="181"/>
      <c r="W1833" s="174"/>
      <c r="X1833" s="172"/>
      <c r="Y1833" s="181"/>
      <c r="Z1833" s="174"/>
      <c r="AA1833" s="172"/>
      <c r="AB1833" s="178"/>
    </row>
    <row r="1834" spans="1:28" ht="15" customHeight="1" x14ac:dyDescent="0.2">
      <c r="A1834" s="172"/>
      <c r="B1834" s="172"/>
      <c r="C1834" s="172"/>
      <c r="D1834" s="172"/>
      <c r="E1834" s="172"/>
      <c r="F1834" s="181"/>
      <c r="G1834" s="172"/>
      <c r="H1834" s="172"/>
      <c r="I1834" s="174"/>
      <c r="J1834" s="174"/>
      <c r="K1834" s="174"/>
      <c r="L1834" s="172"/>
      <c r="M1834" s="181"/>
      <c r="N1834" s="174"/>
      <c r="O1834" s="172"/>
      <c r="P1834" s="181"/>
      <c r="Q1834" s="642"/>
      <c r="R1834" s="643"/>
      <c r="S1834" s="644"/>
      <c r="T1834" s="174"/>
      <c r="U1834" s="172"/>
      <c r="V1834" s="181"/>
      <c r="W1834" s="174"/>
      <c r="X1834" s="172"/>
      <c r="Y1834" s="181"/>
      <c r="Z1834" s="174"/>
      <c r="AA1834" s="172"/>
      <c r="AB1834" s="178"/>
    </row>
    <row r="1835" spans="1:28" ht="15" customHeight="1" x14ac:dyDescent="0.2">
      <c r="A1835" s="172"/>
      <c r="B1835" s="172"/>
      <c r="C1835" s="172"/>
      <c r="D1835" s="172"/>
      <c r="E1835" s="172"/>
      <c r="F1835" s="181"/>
      <c r="G1835" s="172"/>
      <c r="H1835" s="172"/>
      <c r="I1835" s="174"/>
      <c r="J1835" s="174"/>
      <c r="K1835" s="174"/>
      <c r="L1835" s="172"/>
      <c r="M1835" s="181"/>
      <c r="N1835" s="174"/>
      <c r="O1835" s="172"/>
      <c r="P1835" s="181"/>
      <c r="Q1835" s="642"/>
      <c r="R1835" s="643"/>
      <c r="S1835" s="644"/>
      <c r="T1835" s="174"/>
      <c r="U1835" s="172"/>
      <c r="V1835" s="181"/>
      <c r="W1835" s="174"/>
      <c r="X1835" s="172"/>
      <c r="Y1835" s="181"/>
      <c r="Z1835" s="174"/>
      <c r="AA1835" s="172"/>
      <c r="AB1835" s="178"/>
    </row>
    <row r="1836" spans="1:28" ht="15" customHeight="1" x14ac:dyDescent="0.2">
      <c r="A1836" s="172"/>
      <c r="B1836" s="172"/>
      <c r="C1836" s="172"/>
      <c r="D1836" s="172"/>
      <c r="E1836" s="172"/>
      <c r="F1836" s="181"/>
      <c r="G1836" s="172"/>
      <c r="H1836" s="172"/>
      <c r="I1836" s="174"/>
      <c r="J1836" s="174"/>
      <c r="K1836" s="174"/>
      <c r="L1836" s="172"/>
      <c r="M1836" s="181"/>
      <c r="N1836" s="174"/>
      <c r="O1836" s="172"/>
      <c r="P1836" s="181"/>
      <c r="Q1836" s="642"/>
      <c r="R1836" s="643"/>
      <c r="S1836" s="644"/>
      <c r="T1836" s="174"/>
      <c r="U1836" s="172"/>
      <c r="V1836" s="181"/>
      <c r="W1836" s="174"/>
      <c r="X1836" s="172"/>
      <c r="Y1836" s="181"/>
      <c r="Z1836" s="174"/>
      <c r="AA1836" s="172"/>
      <c r="AB1836" s="178"/>
    </row>
    <row r="1837" spans="1:28" ht="15" customHeight="1" x14ac:dyDescent="0.2">
      <c r="A1837" s="172"/>
      <c r="B1837" s="172"/>
      <c r="C1837" s="172"/>
      <c r="D1837" s="172"/>
      <c r="E1837" s="172"/>
      <c r="F1837" s="181"/>
      <c r="G1837" s="172"/>
      <c r="H1837" s="172"/>
      <c r="I1837" s="174"/>
      <c r="J1837" s="174"/>
      <c r="K1837" s="174"/>
      <c r="L1837" s="172"/>
      <c r="M1837" s="181"/>
      <c r="N1837" s="174"/>
      <c r="O1837" s="172"/>
      <c r="P1837" s="181"/>
      <c r="Q1837" s="642"/>
      <c r="R1837" s="643"/>
      <c r="S1837" s="644"/>
      <c r="T1837" s="174"/>
      <c r="U1837" s="172"/>
      <c r="V1837" s="181"/>
      <c r="W1837" s="174"/>
      <c r="X1837" s="172"/>
      <c r="Y1837" s="181"/>
      <c r="Z1837" s="174"/>
      <c r="AA1837" s="172"/>
      <c r="AB1837" s="178"/>
    </row>
    <row r="1838" spans="1:28" ht="15" customHeight="1" x14ac:dyDescent="0.2">
      <c r="A1838" s="172"/>
      <c r="B1838" s="172"/>
      <c r="C1838" s="172"/>
      <c r="D1838" s="172"/>
      <c r="E1838" s="172"/>
      <c r="F1838" s="181"/>
      <c r="G1838" s="172"/>
      <c r="H1838" s="172"/>
      <c r="I1838" s="174"/>
      <c r="J1838" s="174"/>
      <c r="K1838" s="174"/>
      <c r="L1838" s="172"/>
      <c r="M1838" s="181"/>
      <c r="N1838" s="174"/>
      <c r="O1838" s="172"/>
      <c r="P1838" s="181"/>
      <c r="Q1838" s="642"/>
      <c r="R1838" s="643"/>
      <c r="S1838" s="644"/>
      <c r="T1838" s="174"/>
      <c r="U1838" s="172"/>
      <c r="V1838" s="181"/>
      <c r="W1838" s="174"/>
      <c r="X1838" s="172"/>
      <c r="Y1838" s="181"/>
      <c r="Z1838" s="174"/>
      <c r="AA1838" s="172"/>
      <c r="AB1838" s="178"/>
    </row>
    <row r="1839" spans="1:28" ht="15" customHeight="1" x14ac:dyDescent="0.2">
      <c r="A1839" s="172"/>
      <c r="B1839" s="172"/>
      <c r="C1839" s="172"/>
      <c r="D1839" s="172"/>
      <c r="E1839" s="172"/>
      <c r="F1839" s="181"/>
      <c r="G1839" s="172"/>
      <c r="H1839" s="172"/>
      <c r="I1839" s="174"/>
      <c r="J1839" s="174"/>
      <c r="K1839" s="174"/>
      <c r="L1839" s="172"/>
      <c r="M1839" s="181"/>
      <c r="N1839" s="174"/>
      <c r="O1839" s="172"/>
      <c r="P1839" s="181"/>
      <c r="Q1839" s="642"/>
      <c r="R1839" s="643"/>
      <c r="S1839" s="644"/>
      <c r="T1839" s="174"/>
      <c r="U1839" s="172"/>
      <c r="V1839" s="181"/>
      <c r="W1839" s="174"/>
      <c r="X1839" s="172"/>
      <c r="Y1839" s="181"/>
      <c r="Z1839" s="174"/>
      <c r="AA1839" s="172"/>
      <c r="AB1839" s="178"/>
    </row>
    <row r="1840" spans="1:28" ht="15" customHeight="1" x14ac:dyDescent="0.2">
      <c r="A1840" s="172"/>
      <c r="B1840" s="172"/>
      <c r="C1840" s="172"/>
      <c r="D1840" s="172"/>
      <c r="E1840" s="172"/>
      <c r="F1840" s="181"/>
      <c r="G1840" s="172"/>
      <c r="H1840" s="172"/>
      <c r="I1840" s="174"/>
      <c r="J1840" s="174"/>
      <c r="K1840" s="174"/>
      <c r="L1840" s="172"/>
      <c r="M1840" s="181"/>
      <c r="N1840" s="174"/>
      <c r="O1840" s="172"/>
      <c r="P1840" s="181"/>
      <c r="Q1840" s="642"/>
      <c r="R1840" s="643"/>
      <c r="S1840" s="644"/>
      <c r="T1840" s="174"/>
      <c r="U1840" s="172"/>
      <c r="V1840" s="181"/>
      <c r="W1840" s="174"/>
      <c r="X1840" s="172"/>
      <c r="Y1840" s="181"/>
      <c r="Z1840" s="174"/>
      <c r="AA1840" s="172"/>
      <c r="AB1840" s="178"/>
    </row>
    <row r="1841" spans="1:28" ht="15" customHeight="1" x14ac:dyDescent="0.2">
      <c r="A1841" s="172"/>
      <c r="B1841" s="172"/>
      <c r="C1841" s="172"/>
      <c r="D1841" s="172"/>
      <c r="E1841" s="172"/>
      <c r="F1841" s="181"/>
      <c r="G1841" s="172"/>
      <c r="H1841" s="172"/>
      <c r="I1841" s="174"/>
      <c r="J1841" s="174"/>
      <c r="K1841" s="174"/>
      <c r="L1841" s="172"/>
      <c r="M1841" s="181"/>
      <c r="N1841" s="174"/>
      <c r="O1841" s="172"/>
      <c r="P1841" s="181"/>
      <c r="Q1841" s="642"/>
      <c r="R1841" s="643"/>
      <c r="S1841" s="644"/>
      <c r="T1841" s="174"/>
      <c r="U1841" s="172"/>
      <c r="V1841" s="181"/>
      <c r="W1841" s="174"/>
      <c r="X1841" s="172"/>
      <c r="Y1841" s="181"/>
      <c r="Z1841" s="174"/>
      <c r="AA1841" s="172"/>
      <c r="AB1841" s="178"/>
    </row>
    <row r="1842" spans="1:28" ht="15" customHeight="1" x14ac:dyDescent="0.2">
      <c r="A1842" s="172"/>
      <c r="B1842" s="172"/>
      <c r="C1842" s="172"/>
      <c r="D1842" s="172"/>
      <c r="E1842" s="172"/>
      <c r="F1842" s="181"/>
      <c r="G1842" s="172"/>
      <c r="H1842" s="172"/>
      <c r="I1842" s="174"/>
      <c r="J1842" s="174"/>
      <c r="K1842" s="174"/>
      <c r="L1842" s="172"/>
      <c r="M1842" s="181"/>
      <c r="N1842" s="174"/>
      <c r="O1842" s="172"/>
      <c r="P1842" s="181"/>
      <c r="Q1842" s="642"/>
      <c r="R1842" s="643"/>
      <c r="S1842" s="644"/>
      <c r="T1842" s="174"/>
      <c r="U1842" s="172"/>
      <c r="V1842" s="181"/>
      <c r="W1842" s="174"/>
      <c r="X1842" s="172"/>
      <c r="Y1842" s="181"/>
      <c r="Z1842" s="174"/>
      <c r="AA1842" s="172"/>
      <c r="AB1842" s="178"/>
    </row>
    <row r="1843" spans="1:28" ht="15" customHeight="1" x14ac:dyDescent="0.2">
      <c r="A1843" s="172"/>
      <c r="B1843" s="172"/>
      <c r="C1843" s="172"/>
      <c r="D1843" s="172"/>
      <c r="E1843" s="172"/>
      <c r="F1843" s="181"/>
      <c r="G1843" s="172"/>
      <c r="H1843" s="172"/>
      <c r="I1843" s="174"/>
      <c r="J1843" s="174"/>
      <c r="K1843" s="174"/>
      <c r="L1843" s="172"/>
      <c r="M1843" s="181"/>
      <c r="N1843" s="174"/>
      <c r="O1843" s="172"/>
      <c r="P1843" s="181"/>
      <c r="Q1843" s="642"/>
      <c r="R1843" s="643"/>
      <c r="S1843" s="644"/>
      <c r="T1843" s="174"/>
      <c r="U1843" s="172"/>
      <c r="V1843" s="181"/>
      <c r="W1843" s="174"/>
      <c r="X1843" s="172"/>
      <c r="Y1843" s="181"/>
      <c r="Z1843" s="174"/>
      <c r="AA1843" s="172"/>
      <c r="AB1843" s="178"/>
    </row>
    <row r="1844" spans="1:28" ht="15" customHeight="1" x14ac:dyDescent="0.2">
      <c r="A1844" s="172"/>
      <c r="B1844" s="172"/>
      <c r="C1844" s="172"/>
      <c r="D1844" s="172"/>
      <c r="E1844" s="172"/>
      <c r="F1844" s="181"/>
      <c r="G1844" s="172"/>
      <c r="H1844" s="172"/>
      <c r="I1844" s="174"/>
      <c r="J1844" s="174"/>
      <c r="K1844" s="174"/>
      <c r="L1844" s="172"/>
      <c r="M1844" s="181"/>
      <c r="N1844" s="174"/>
      <c r="O1844" s="172"/>
      <c r="P1844" s="181"/>
      <c r="Q1844" s="642"/>
      <c r="R1844" s="643"/>
      <c r="S1844" s="644"/>
      <c r="T1844" s="174"/>
      <c r="U1844" s="172"/>
      <c r="V1844" s="181"/>
      <c r="W1844" s="174"/>
      <c r="X1844" s="172"/>
      <c r="Y1844" s="181"/>
      <c r="Z1844" s="174"/>
      <c r="AA1844" s="172"/>
      <c r="AB1844" s="178"/>
    </row>
    <row r="1845" spans="1:28" ht="15" customHeight="1" x14ac:dyDescent="0.2">
      <c r="A1845" s="172"/>
      <c r="B1845" s="172"/>
      <c r="C1845" s="172"/>
      <c r="D1845" s="172"/>
      <c r="E1845" s="172"/>
      <c r="F1845" s="181"/>
      <c r="G1845" s="172"/>
      <c r="H1845" s="172"/>
      <c r="I1845" s="174"/>
      <c r="J1845" s="174"/>
      <c r="K1845" s="174"/>
      <c r="L1845" s="172"/>
      <c r="M1845" s="181"/>
      <c r="N1845" s="174"/>
      <c r="O1845" s="172"/>
      <c r="P1845" s="181"/>
      <c r="Q1845" s="642"/>
      <c r="R1845" s="643"/>
      <c r="S1845" s="644"/>
      <c r="T1845" s="174"/>
      <c r="U1845" s="172"/>
      <c r="V1845" s="181"/>
      <c r="W1845" s="174"/>
      <c r="X1845" s="172"/>
      <c r="Y1845" s="181"/>
      <c r="Z1845" s="174"/>
      <c r="AA1845" s="172"/>
      <c r="AB1845" s="178"/>
    </row>
    <row r="1846" spans="1:28" ht="15" customHeight="1" x14ac:dyDescent="0.2">
      <c r="A1846" s="172"/>
      <c r="B1846" s="172"/>
      <c r="C1846" s="172"/>
      <c r="D1846" s="172"/>
      <c r="E1846" s="172"/>
      <c r="F1846" s="181"/>
      <c r="G1846" s="172"/>
      <c r="H1846" s="172"/>
      <c r="I1846" s="174"/>
      <c r="J1846" s="174"/>
      <c r="K1846" s="174"/>
      <c r="L1846" s="172"/>
      <c r="M1846" s="181"/>
      <c r="N1846" s="174"/>
      <c r="O1846" s="172"/>
      <c r="P1846" s="181"/>
      <c r="Q1846" s="642"/>
      <c r="R1846" s="643"/>
      <c r="S1846" s="644"/>
      <c r="T1846" s="174"/>
      <c r="U1846" s="172"/>
      <c r="V1846" s="181"/>
      <c r="W1846" s="174"/>
      <c r="X1846" s="172"/>
      <c r="Y1846" s="181"/>
      <c r="Z1846" s="174"/>
      <c r="AA1846" s="172"/>
      <c r="AB1846" s="178"/>
    </row>
    <row r="1847" spans="1:28" ht="15" customHeight="1" x14ac:dyDescent="0.2">
      <c r="A1847" s="172"/>
      <c r="B1847" s="172"/>
      <c r="C1847" s="172"/>
      <c r="D1847" s="172"/>
      <c r="E1847" s="172"/>
      <c r="F1847" s="181"/>
      <c r="G1847" s="172"/>
      <c r="H1847" s="172"/>
      <c r="I1847" s="174"/>
      <c r="J1847" s="174"/>
      <c r="K1847" s="174"/>
      <c r="L1847" s="172"/>
      <c r="M1847" s="181"/>
      <c r="N1847" s="174"/>
      <c r="O1847" s="172"/>
      <c r="P1847" s="181"/>
      <c r="Q1847" s="642"/>
      <c r="R1847" s="643"/>
      <c r="S1847" s="644"/>
      <c r="T1847" s="174"/>
      <c r="U1847" s="172"/>
      <c r="V1847" s="181"/>
      <c r="W1847" s="174"/>
      <c r="X1847" s="172"/>
      <c r="Y1847" s="181"/>
      <c r="Z1847" s="174"/>
      <c r="AA1847" s="172"/>
      <c r="AB1847" s="178"/>
    </row>
    <row r="1848" spans="1:28" ht="15" customHeight="1" x14ac:dyDescent="0.2">
      <c r="A1848" s="172"/>
      <c r="B1848" s="172"/>
      <c r="C1848" s="172"/>
      <c r="D1848" s="172"/>
      <c r="E1848" s="172"/>
      <c r="F1848" s="181"/>
      <c r="G1848" s="172"/>
      <c r="H1848" s="172"/>
      <c r="I1848" s="174"/>
      <c r="J1848" s="174"/>
      <c r="K1848" s="174"/>
      <c r="L1848" s="172"/>
      <c r="M1848" s="181"/>
      <c r="N1848" s="174"/>
      <c r="O1848" s="172"/>
      <c r="P1848" s="181"/>
      <c r="Q1848" s="642"/>
      <c r="R1848" s="643"/>
      <c r="S1848" s="644"/>
      <c r="T1848" s="174"/>
      <c r="U1848" s="172"/>
      <c r="V1848" s="181"/>
      <c r="W1848" s="174"/>
      <c r="X1848" s="172"/>
      <c r="Y1848" s="181"/>
      <c r="Z1848" s="174"/>
      <c r="AA1848" s="172"/>
      <c r="AB1848" s="178"/>
    </row>
    <row r="1849" spans="1:28" ht="15" customHeight="1" x14ac:dyDescent="0.2">
      <c r="A1849" s="172"/>
      <c r="B1849" s="172"/>
      <c r="C1849" s="172"/>
      <c r="D1849" s="172"/>
      <c r="E1849" s="172"/>
      <c r="F1849" s="181"/>
      <c r="G1849" s="172"/>
      <c r="H1849" s="172"/>
      <c r="I1849" s="174"/>
      <c r="J1849" s="174"/>
      <c r="K1849" s="174"/>
      <c r="L1849" s="172"/>
      <c r="M1849" s="181"/>
      <c r="N1849" s="174"/>
      <c r="O1849" s="172"/>
      <c r="P1849" s="181"/>
      <c r="Q1849" s="642"/>
      <c r="R1849" s="643"/>
      <c r="S1849" s="644"/>
      <c r="T1849" s="174"/>
      <c r="U1849" s="172"/>
      <c r="V1849" s="181"/>
      <c r="W1849" s="174"/>
      <c r="X1849" s="172"/>
      <c r="Y1849" s="181"/>
      <c r="Z1849" s="174"/>
      <c r="AA1849" s="172"/>
      <c r="AB1849" s="178"/>
    </row>
    <row r="1850" spans="1:28" ht="15" customHeight="1" x14ac:dyDescent="0.2">
      <c r="A1850" s="172"/>
      <c r="B1850" s="172"/>
      <c r="C1850" s="172"/>
      <c r="D1850" s="172"/>
      <c r="E1850" s="172"/>
      <c r="F1850" s="181"/>
      <c r="G1850" s="172"/>
      <c r="H1850" s="172"/>
      <c r="I1850" s="174"/>
      <c r="J1850" s="174"/>
      <c r="K1850" s="174"/>
      <c r="L1850" s="172"/>
      <c r="M1850" s="181"/>
      <c r="N1850" s="174"/>
      <c r="O1850" s="172"/>
      <c r="P1850" s="181"/>
      <c r="Q1850" s="642"/>
      <c r="R1850" s="643"/>
      <c r="S1850" s="644"/>
      <c r="T1850" s="174"/>
      <c r="U1850" s="172"/>
      <c r="V1850" s="181"/>
      <c r="W1850" s="174"/>
      <c r="X1850" s="172"/>
      <c r="Y1850" s="181"/>
      <c r="Z1850" s="174"/>
      <c r="AA1850" s="172"/>
      <c r="AB1850" s="178"/>
    </row>
    <row r="1851" spans="1:28" ht="15" customHeight="1" x14ac:dyDescent="0.2">
      <c r="A1851" s="172"/>
      <c r="B1851" s="172"/>
      <c r="C1851" s="172"/>
      <c r="D1851" s="172"/>
      <c r="E1851" s="172"/>
      <c r="F1851" s="181"/>
      <c r="G1851" s="172"/>
      <c r="H1851" s="172"/>
      <c r="I1851" s="174"/>
      <c r="J1851" s="174"/>
      <c r="K1851" s="174"/>
      <c r="L1851" s="172"/>
      <c r="M1851" s="181"/>
      <c r="N1851" s="174"/>
      <c r="O1851" s="172"/>
      <c r="P1851" s="181"/>
      <c r="Q1851" s="642"/>
      <c r="R1851" s="643"/>
      <c r="S1851" s="644"/>
      <c r="T1851" s="174"/>
      <c r="U1851" s="172"/>
      <c r="V1851" s="181"/>
      <c r="W1851" s="174"/>
      <c r="X1851" s="172"/>
      <c r="Y1851" s="181"/>
      <c r="Z1851" s="174"/>
      <c r="AA1851" s="172"/>
      <c r="AB1851" s="178"/>
    </row>
    <row r="1852" spans="1:28" ht="15" customHeight="1" x14ac:dyDescent="0.2">
      <c r="A1852" s="172"/>
      <c r="B1852" s="172"/>
      <c r="C1852" s="172"/>
      <c r="D1852" s="172"/>
      <c r="E1852" s="172"/>
      <c r="F1852" s="181"/>
      <c r="G1852" s="172"/>
      <c r="H1852" s="172"/>
      <c r="I1852" s="174"/>
      <c r="J1852" s="174"/>
      <c r="K1852" s="174"/>
      <c r="L1852" s="172"/>
      <c r="M1852" s="181"/>
      <c r="N1852" s="174"/>
      <c r="O1852" s="172"/>
      <c r="P1852" s="181"/>
      <c r="Q1852" s="642"/>
      <c r="R1852" s="643"/>
      <c r="S1852" s="644"/>
      <c r="T1852" s="174"/>
      <c r="U1852" s="172"/>
      <c r="V1852" s="181"/>
      <c r="W1852" s="174"/>
      <c r="X1852" s="172"/>
      <c r="Y1852" s="181"/>
      <c r="Z1852" s="174"/>
      <c r="AA1852" s="172"/>
      <c r="AB1852" s="178"/>
    </row>
    <row r="1853" spans="1:28" ht="15" customHeight="1" x14ac:dyDescent="0.2">
      <c r="A1853" s="172"/>
      <c r="B1853" s="172"/>
      <c r="C1853" s="172"/>
      <c r="D1853" s="172"/>
      <c r="E1853" s="172"/>
      <c r="F1853" s="181"/>
      <c r="G1853" s="172"/>
      <c r="H1853" s="172"/>
      <c r="I1853" s="174"/>
      <c r="J1853" s="174"/>
      <c r="K1853" s="174"/>
      <c r="L1853" s="172"/>
      <c r="M1853" s="181"/>
      <c r="N1853" s="174"/>
      <c r="O1853" s="172"/>
      <c r="P1853" s="181"/>
      <c r="Q1853" s="642"/>
      <c r="R1853" s="643"/>
      <c r="S1853" s="644"/>
      <c r="T1853" s="174"/>
      <c r="U1853" s="172"/>
      <c r="V1853" s="181"/>
      <c r="W1853" s="174"/>
      <c r="X1853" s="172"/>
      <c r="Y1853" s="181"/>
      <c r="Z1853" s="174"/>
      <c r="AA1853" s="172"/>
      <c r="AB1853" s="178"/>
    </row>
    <row r="1854" spans="1:28" ht="15" customHeight="1" x14ac:dyDescent="0.2">
      <c r="A1854" s="172"/>
      <c r="B1854" s="172"/>
      <c r="C1854" s="172"/>
      <c r="D1854" s="172"/>
      <c r="E1854" s="172"/>
      <c r="F1854" s="181"/>
      <c r="G1854" s="172"/>
      <c r="H1854" s="172"/>
      <c r="I1854" s="174"/>
      <c r="J1854" s="174"/>
      <c r="K1854" s="174"/>
      <c r="L1854" s="172"/>
      <c r="M1854" s="181"/>
      <c r="N1854" s="174"/>
      <c r="O1854" s="172"/>
      <c r="P1854" s="181"/>
      <c r="Q1854" s="642"/>
      <c r="R1854" s="643"/>
      <c r="S1854" s="644"/>
      <c r="T1854" s="174"/>
      <c r="U1854" s="172"/>
      <c r="V1854" s="181"/>
      <c r="W1854" s="174"/>
      <c r="X1854" s="172"/>
      <c r="Y1854" s="181"/>
      <c r="Z1854" s="174"/>
      <c r="AA1854" s="172"/>
      <c r="AB1854" s="178"/>
    </row>
    <row r="1855" spans="1:28" ht="15" customHeight="1" x14ac:dyDescent="0.2">
      <c r="A1855" s="172"/>
      <c r="B1855" s="172"/>
      <c r="C1855" s="172"/>
      <c r="D1855" s="172"/>
      <c r="E1855" s="172"/>
      <c r="F1855" s="181"/>
      <c r="G1855" s="172"/>
      <c r="H1855" s="172"/>
      <c r="I1855" s="174"/>
      <c r="J1855" s="174"/>
      <c r="K1855" s="174"/>
      <c r="L1855" s="172"/>
      <c r="M1855" s="181"/>
      <c r="N1855" s="174"/>
      <c r="O1855" s="172"/>
      <c r="P1855" s="181"/>
      <c r="Q1855" s="642"/>
      <c r="R1855" s="643"/>
      <c r="S1855" s="644"/>
      <c r="T1855" s="174"/>
      <c r="U1855" s="172"/>
      <c r="V1855" s="181"/>
      <c r="W1855" s="174"/>
      <c r="X1855" s="172"/>
      <c r="Y1855" s="181"/>
      <c r="Z1855" s="174"/>
      <c r="AA1855" s="172"/>
      <c r="AB1855" s="178"/>
    </row>
    <row r="1856" spans="1:28" ht="15" customHeight="1" x14ac:dyDescent="0.2">
      <c r="A1856" s="172"/>
      <c r="B1856" s="172"/>
      <c r="C1856" s="172"/>
      <c r="D1856" s="172"/>
      <c r="E1856" s="172"/>
      <c r="F1856" s="181"/>
      <c r="G1856" s="172"/>
      <c r="H1856" s="172"/>
      <c r="I1856" s="174"/>
      <c r="J1856" s="174"/>
      <c r="K1856" s="174"/>
      <c r="L1856" s="172"/>
      <c r="M1856" s="181"/>
      <c r="N1856" s="174"/>
      <c r="O1856" s="172"/>
      <c r="P1856" s="181"/>
      <c r="Q1856" s="642"/>
      <c r="R1856" s="643"/>
      <c r="S1856" s="644"/>
      <c r="T1856" s="174"/>
      <c r="U1856" s="172"/>
      <c r="V1856" s="181"/>
      <c r="W1856" s="174"/>
      <c r="X1856" s="172"/>
      <c r="Y1856" s="181"/>
      <c r="Z1856" s="174"/>
      <c r="AA1856" s="172"/>
      <c r="AB1856" s="178"/>
    </row>
    <row r="1857" spans="1:28" ht="15" customHeight="1" x14ac:dyDescent="0.2">
      <c r="A1857" s="172"/>
      <c r="B1857" s="172"/>
      <c r="C1857" s="172"/>
      <c r="D1857" s="172"/>
      <c r="E1857" s="172"/>
      <c r="F1857" s="181"/>
      <c r="G1857" s="172"/>
      <c r="H1857" s="172"/>
      <c r="I1857" s="174"/>
      <c r="J1857" s="174"/>
      <c r="K1857" s="174"/>
      <c r="L1857" s="172"/>
      <c r="M1857" s="181"/>
      <c r="N1857" s="174"/>
      <c r="O1857" s="172"/>
      <c r="P1857" s="181"/>
      <c r="Q1857" s="642"/>
      <c r="R1857" s="643"/>
      <c r="S1857" s="644"/>
      <c r="T1857" s="174"/>
      <c r="U1857" s="172"/>
      <c r="V1857" s="181"/>
      <c r="W1857" s="174"/>
      <c r="X1857" s="172"/>
      <c r="Y1857" s="181"/>
      <c r="Z1857" s="174"/>
      <c r="AA1857" s="172"/>
      <c r="AB1857" s="178"/>
    </row>
    <row r="1858" spans="1:28" ht="15" customHeight="1" x14ac:dyDescent="0.2">
      <c r="A1858" s="172"/>
      <c r="B1858" s="172"/>
      <c r="C1858" s="172"/>
      <c r="D1858" s="172"/>
      <c r="E1858" s="172"/>
      <c r="F1858" s="181"/>
      <c r="G1858" s="172"/>
      <c r="H1858" s="172"/>
      <c r="I1858" s="174"/>
      <c r="J1858" s="174"/>
      <c r="K1858" s="174"/>
      <c r="L1858" s="172"/>
      <c r="M1858" s="181"/>
      <c r="N1858" s="174"/>
      <c r="O1858" s="172"/>
      <c r="P1858" s="181"/>
      <c r="Q1858" s="642"/>
      <c r="R1858" s="643"/>
      <c r="S1858" s="644"/>
      <c r="T1858" s="174"/>
      <c r="U1858" s="172"/>
      <c r="V1858" s="181"/>
      <c r="W1858" s="174"/>
      <c r="X1858" s="172"/>
      <c r="Y1858" s="181"/>
      <c r="Z1858" s="174"/>
      <c r="AA1858" s="172"/>
      <c r="AB1858" s="178"/>
    </row>
    <row r="1859" spans="1:28" ht="15" customHeight="1" x14ac:dyDescent="0.2">
      <c r="A1859" s="172"/>
      <c r="B1859" s="172"/>
      <c r="C1859" s="172"/>
      <c r="D1859" s="172"/>
      <c r="E1859" s="172"/>
      <c r="F1859" s="181"/>
      <c r="G1859" s="172"/>
      <c r="H1859" s="172"/>
      <c r="I1859" s="174"/>
      <c r="J1859" s="174"/>
      <c r="K1859" s="174"/>
      <c r="L1859" s="172"/>
      <c r="M1859" s="181"/>
      <c r="N1859" s="174"/>
      <c r="O1859" s="172"/>
      <c r="P1859" s="181"/>
      <c r="Q1859" s="642"/>
      <c r="R1859" s="643"/>
      <c r="S1859" s="644"/>
      <c r="T1859" s="174"/>
      <c r="U1859" s="172"/>
      <c r="V1859" s="181"/>
      <c r="W1859" s="174"/>
      <c r="X1859" s="172"/>
      <c r="Y1859" s="181"/>
      <c r="Z1859" s="174"/>
      <c r="AA1859" s="172"/>
      <c r="AB1859" s="178"/>
    </row>
    <row r="1860" spans="1:28" ht="15" customHeight="1" x14ac:dyDescent="0.2">
      <c r="A1860" s="172"/>
      <c r="B1860" s="172"/>
      <c r="C1860" s="172"/>
      <c r="D1860" s="172"/>
      <c r="E1860" s="172"/>
      <c r="F1860" s="181"/>
      <c r="G1860" s="172"/>
      <c r="H1860" s="172"/>
      <c r="I1860" s="174"/>
      <c r="J1860" s="174"/>
      <c r="K1860" s="174"/>
      <c r="L1860" s="172"/>
      <c r="M1860" s="181"/>
      <c r="N1860" s="174"/>
      <c r="O1860" s="172"/>
      <c r="P1860" s="181"/>
      <c r="Q1860" s="642"/>
      <c r="R1860" s="643"/>
      <c r="S1860" s="644"/>
      <c r="T1860" s="174"/>
      <c r="U1860" s="172"/>
      <c r="V1860" s="181"/>
      <c r="W1860" s="174"/>
      <c r="X1860" s="172"/>
      <c r="Y1860" s="181"/>
      <c r="Z1860" s="174"/>
      <c r="AA1860" s="172"/>
      <c r="AB1860" s="178"/>
    </row>
    <row r="1861" spans="1:28" ht="15" customHeight="1" x14ac:dyDescent="0.2">
      <c r="A1861" s="172"/>
      <c r="B1861" s="172"/>
      <c r="C1861" s="172"/>
      <c r="D1861" s="172"/>
      <c r="E1861" s="172"/>
      <c r="F1861" s="181"/>
      <c r="G1861" s="172"/>
      <c r="H1861" s="172"/>
      <c r="I1861" s="174"/>
      <c r="J1861" s="174"/>
      <c r="K1861" s="174"/>
      <c r="L1861" s="172"/>
      <c r="M1861" s="181"/>
      <c r="N1861" s="174"/>
      <c r="O1861" s="172"/>
      <c r="P1861" s="181"/>
      <c r="Q1861" s="642"/>
      <c r="R1861" s="643"/>
      <c r="S1861" s="644"/>
      <c r="T1861" s="174"/>
      <c r="U1861" s="172"/>
      <c r="V1861" s="181"/>
      <c r="W1861" s="174"/>
      <c r="X1861" s="172"/>
      <c r="Y1861" s="181"/>
      <c r="Z1861" s="174"/>
      <c r="AA1861" s="172"/>
      <c r="AB1861" s="178"/>
    </row>
    <row r="1862" spans="1:28" ht="15" customHeight="1" x14ac:dyDescent="0.2">
      <c r="A1862" s="172"/>
      <c r="B1862" s="172"/>
      <c r="C1862" s="172"/>
      <c r="D1862" s="172"/>
      <c r="E1862" s="172"/>
      <c r="F1862" s="181"/>
      <c r="G1862" s="172"/>
      <c r="H1862" s="172"/>
      <c r="I1862" s="174"/>
      <c r="J1862" s="174"/>
      <c r="K1862" s="174"/>
      <c r="L1862" s="172"/>
      <c r="M1862" s="181"/>
      <c r="N1862" s="174"/>
      <c r="O1862" s="172"/>
      <c r="P1862" s="181"/>
      <c r="Q1862" s="642"/>
      <c r="R1862" s="643"/>
      <c r="S1862" s="644"/>
      <c r="T1862" s="174"/>
      <c r="U1862" s="172"/>
      <c r="V1862" s="181"/>
      <c r="W1862" s="174"/>
      <c r="X1862" s="172"/>
      <c r="Y1862" s="181"/>
      <c r="Z1862" s="174"/>
      <c r="AA1862" s="172"/>
      <c r="AB1862" s="178"/>
    </row>
    <row r="1863" spans="1:28" ht="15" customHeight="1" x14ac:dyDescent="0.2">
      <c r="A1863" s="172"/>
      <c r="B1863" s="172"/>
      <c r="C1863" s="172"/>
      <c r="D1863" s="172"/>
      <c r="E1863" s="172"/>
      <c r="F1863" s="181"/>
      <c r="G1863" s="172"/>
      <c r="H1863" s="172"/>
      <c r="I1863" s="174"/>
      <c r="J1863" s="174"/>
      <c r="K1863" s="174"/>
      <c r="L1863" s="172"/>
      <c r="M1863" s="181"/>
      <c r="N1863" s="174"/>
      <c r="O1863" s="172"/>
      <c r="P1863" s="181"/>
      <c r="Q1863" s="642"/>
      <c r="R1863" s="643"/>
      <c r="S1863" s="644"/>
      <c r="T1863" s="174"/>
      <c r="U1863" s="172"/>
      <c r="V1863" s="181"/>
      <c r="W1863" s="174"/>
      <c r="X1863" s="172"/>
      <c r="Y1863" s="181"/>
      <c r="Z1863" s="174"/>
      <c r="AA1863" s="172"/>
      <c r="AB1863" s="178"/>
    </row>
    <row r="1864" spans="1:28" ht="15" customHeight="1" x14ac:dyDescent="0.2">
      <c r="A1864" s="172"/>
      <c r="B1864" s="172"/>
      <c r="C1864" s="172"/>
      <c r="D1864" s="172"/>
      <c r="E1864" s="172"/>
      <c r="F1864" s="181"/>
      <c r="G1864" s="172"/>
      <c r="H1864" s="172"/>
      <c r="I1864" s="174"/>
      <c r="J1864" s="174"/>
      <c r="K1864" s="174"/>
      <c r="L1864" s="172"/>
      <c r="M1864" s="181"/>
      <c r="N1864" s="174"/>
      <c r="O1864" s="172"/>
      <c r="P1864" s="181"/>
      <c r="Q1864" s="642"/>
      <c r="R1864" s="643"/>
      <c r="S1864" s="644"/>
      <c r="T1864" s="174"/>
      <c r="U1864" s="172"/>
      <c r="V1864" s="181"/>
      <c r="W1864" s="174"/>
      <c r="X1864" s="172"/>
      <c r="Y1864" s="181"/>
      <c r="Z1864" s="174"/>
      <c r="AA1864" s="172"/>
      <c r="AB1864" s="178"/>
    </row>
    <row r="1865" spans="1:28" ht="15" customHeight="1" x14ac:dyDescent="0.2">
      <c r="A1865" s="172"/>
      <c r="B1865" s="172"/>
      <c r="C1865" s="172"/>
      <c r="D1865" s="172"/>
      <c r="E1865" s="172"/>
      <c r="F1865" s="181"/>
      <c r="G1865" s="172"/>
      <c r="H1865" s="172"/>
      <c r="I1865" s="174"/>
      <c r="J1865" s="174"/>
      <c r="K1865" s="174"/>
      <c r="L1865" s="172"/>
      <c r="M1865" s="181"/>
      <c r="N1865" s="174"/>
      <c r="O1865" s="172"/>
      <c r="P1865" s="181"/>
      <c r="Q1865" s="642"/>
      <c r="R1865" s="643"/>
      <c r="S1865" s="644"/>
      <c r="T1865" s="174"/>
      <c r="U1865" s="172"/>
      <c r="V1865" s="181"/>
      <c r="W1865" s="174"/>
      <c r="X1865" s="172"/>
      <c r="Y1865" s="181"/>
      <c r="Z1865" s="174"/>
      <c r="AA1865" s="172"/>
      <c r="AB1865" s="178"/>
    </row>
    <row r="1866" spans="1:28" ht="15" customHeight="1" x14ac:dyDescent="0.2">
      <c r="A1866" s="172"/>
      <c r="B1866" s="172"/>
      <c r="C1866" s="172"/>
      <c r="D1866" s="172"/>
      <c r="E1866" s="172"/>
      <c r="F1866" s="181"/>
      <c r="G1866" s="172"/>
      <c r="H1866" s="172"/>
      <c r="I1866" s="174"/>
      <c r="J1866" s="174"/>
      <c r="K1866" s="174"/>
      <c r="L1866" s="172"/>
      <c r="M1866" s="181"/>
      <c r="N1866" s="174"/>
      <c r="O1866" s="172"/>
      <c r="P1866" s="181"/>
      <c r="Q1866" s="642"/>
      <c r="R1866" s="643"/>
      <c r="S1866" s="644"/>
      <c r="T1866" s="174"/>
      <c r="U1866" s="172"/>
      <c r="V1866" s="181"/>
      <c r="W1866" s="174"/>
      <c r="X1866" s="172"/>
      <c r="Y1866" s="181"/>
      <c r="Z1866" s="174"/>
      <c r="AA1866" s="172"/>
      <c r="AB1866" s="178"/>
    </row>
    <row r="1867" spans="1:28" ht="15" customHeight="1" x14ac:dyDescent="0.2">
      <c r="A1867" s="172"/>
      <c r="B1867" s="172"/>
      <c r="C1867" s="172"/>
      <c r="D1867" s="172"/>
      <c r="E1867" s="172"/>
      <c r="F1867" s="181"/>
      <c r="G1867" s="172"/>
      <c r="H1867" s="172"/>
      <c r="I1867" s="174"/>
      <c r="J1867" s="174"/>
      <c r="K1867" s="174"/>
      <c r="L1867" s="172"/>
      <c r="M1867" s="181"/>
      <c r="N1867" s="174"/>
      <c r="O1867" s="172"/>
      <c r="P1867" s="181"/>
      <c r="Q1867" s="642"/>
      <c r="R1867" s="643"/>
      <c r="S1867" s="644"/>
      <c r="T1867" s="174"/>
      <c r="U1867" s="172"/>
      <c r="V1867" s="181"/>
      <c r="W1867" s="174"/>
      <c r="X1867" s="172"/>
      <c r="Y1867" s="181"/>
      <c r="Z1867" s="174"/>
      <c r="AA1867" s="172"/>
      <c r="AB1867" s="178"/>
    </row>
    <row r="1868" spans="1:28" ht="15" customHeight="1" x14ac:dyDescent="0.2">
      <c r="A1868" s="172"/>
      <c r="B1868" s="172"/>
      <c r="C1868" s="172"/>
      <c r="D1868" s="172"/>
      <c r="E1868" s="172"/>
      <c r="F1868" s="181"/>
      <c r="G1868" s="172"/>
      <c r="H1868" s="172"/>
      <c r="I1868" s="174"/>
      <c r="J1868" s="174"/>
      <c r="K1868" s="174"/>
      <c r="L1868" s="172"/>
      <c r="M1868" s="181"/>
      <c r="N1868" s="174"/>
      <c r="O1868" s="172"/>
      <c r="P1868" s="181"/>
      <c r="Q1868" s="642"/>
      <c r="R1868" s="643"/>
      <c r="S1868" s="644"/>
      <c r="T1868" s="174"/>
      <c r="U1868" s="172"/>
      <c r="V1868" s="181"/>
      <c r="W1868" s="174"/>
      <c r="X1868" s="172"/>
      <c r="Y1868" s="181"/>
      <c r="Z1868" s="174"/>
      <c r="AA1868" s="172"/>
      <c r="AB1868" s="178"/>
    </row>
    <row r="1869" spans="1:28" ht="15" customHeight="1" x14ac:dyDescent="0.2">
      <c r="A1869" s="172"/>
      <c r="B1869" s="172"/>
      <c r="C1869" s="172"/>
      <c r="D1869" s="172"/>
      <c r="E1869" s="172"/>
      <c r="F1869" s="181"/>
      <c r="G1869" s="172"/>
      <c r="H1869" s="172"/>
      <c r="I1869" s="174"/>
      <c r="J1869" s="174"/>
      <c r="K1869" s="174"/>
      <c r="L1869" s="172"/>
      <c r="M1869" s="181"/>
      <c r="N1869" s="174"/>
      <c r="O1869" s="172"/>
      <c r="P1869" s="181"/>
      <c r="Q1869" s="642"/>
      <c r="R1869" s="643"/>
      <c r="S1869" s="644"/>
      <c r="T1869" s="174"/>
      <c r="U1869" s="172"/>
      <c r="V1869" s="181"/>
      <c r="W1869" s="174"/>
      <c r="X1869" s="172"/>
      <c r="Y1869" s="181"/>
      <c r="Z1869" s="174"/>
      <c r="AA1869" s="172"/>
      <c r="AB1869" s="178"/>
    </row>
    <row r="1870" spans="1:28" ht="15" customHeight="1" x14ac:dyDescent="0.2">
      <c r="A1870" s="172"/>
      <c r="B1870" s="172"/>
      <c r="C1870" s="172"/>
      <c r="D1870" s="172"/>
      <c r="E1870" s="172"/>
      <c r="F1870" s="181"/>
      <c r="G1870" s="172"/>
      <c r="H1870" s="172"/>
      <c r="I1870" s="174"/>
      <c r="J1870" s="174"/>
      <c r="K1870" s="174"/>
      <c r="L1870" s="172"/>
      <c r="M1870" s="181"/>
      <c r="N1870" s="174"/>
      <c r="O1870" s="172"/>
      <c r="P1870" s="181"/>
      <c r="Q1870" s="642"/>
      <c r="R1870" s="643"/>
      <c r="S1870" s="644"/>
      <c r="T1870" s="174"/>
      <c r="U1870" s="172"/>
      <c r="V1870" s="181"/>
      <c r="W1870" s="174"/>
      <c r="X1870" s="172"/>
      <c r="Y1870" s="181"/>
      <c r="Z1870" s="174"/>
      <c r="AA1870" s="172"/>
      <c r="AB1870" s="178"/>
    </row>
    <row r="1871" spans="1:28" ht="15" customHeight="1" x14ac:dyDescent="0.2">
      <c r="A1871" s="172"/>
      <c r="B1871" s="172"/>
      <c r="C1871" s="172"/>
      <c r="D1871" s="172"/>
      <c r="E1871" s="172"/>
      <c r="F1871" s="181"/>
      <c r="G1871" s="172"/>
      <c r="H1871" s="172"/>
      <c r="I1871" s="174"/>
      <c r="J1871" s="174"/>
      <c r="K1871" s="174"/>
      <c r="L1871" s="172"/>
      <c r="M1871" s="181"/>
      <c r="N1871" s="174"/>
      <c r="O1871" s="172"/>
      <c r="P1871" s="181"/>
      <c r="Q1871" s="642"/>
      <c r="R1871" s="643"/>
      <c r="S1871" s="644"/>
      <c r="T1871" s="174"/>
      <c r="U1871" s="172"/>
      <c r="V1871" s="181"/>
      <c r="W1871" s="174"/>
      <c r="X1871" s="172"/>
      <c r="Y1871" s="181"/>
      <c r="Z1871" s="174"/>
      <c r="AA1871" s="172"/>
      <c r="AB1871" s="178"/>
    </row>
    <row r="1872" spans="1:28" ht="15" customHeight="1" x14ac:dyDescent="0.2">
      <c r="A1872" s="172"/>
      <c r="B1872" s="172"/>
      <c r="C1872" s="172"/>
      <c r="D1872" s="172"/>
      <c r="E1872" s="172"/>
      <c r="F1872" s="181"/>
      <c r="G1872" s="172"/>
      <c r="H1872" s="172"/>
      <c r="I1872" s="174"/>
      <c r="J1872" s="174"/>
      <c r="K1872" s="174"/>
      <c r="L1872" s="172"/>
      <c r="M1872" s="181"/>
      <c r="N1872" s="174"/>
      <c r="O1872" s="172"/>
      <c r="P1872" s="181"/>
      <c r="Q1872" s="642"/>
      <c r="R1872" s="643"/>
      <c r="S1872" s="644"/>
      <c r="T1872" s="174"/>
      <c r="U1872" s="172"/>
      <c r="V1872" s="181"/>
      <c r="W1872" s="174"/>
      <c r="X1872" s="172"/>
      <c r="Y1872" s="181"/>
      <c r="Z1872" s="174"/>
      <c r="AA1872" s="172"/>
      <c r="AB1872" s="178"/>
    </row>
    <row r="1873" spans="1:28" ht="15" customHeight="1" x14ac:dyDescent="0.2">
      <c r="A1873" s="172"/>
      <c r="B1873" s="172"/>
      <c r="C1873" s="172"/>
      <c r="D1873" s="172"/>
      <c r="E1873" s="172"/>
      <c r="F1873" s="181"/>
      <c r="G1873" s="172"/>
      <c r="H1873" s="172"/>
      <c r="I1873" s="174"/>
      <c r="J1873" s="174"/>
      <c r="K1873" s="174"/>
      <c r="L1873" s="172"/>
      <c r="M1873" s="181"/>
      <c r="N1873" s="174"/>
      <c r="O1873" s="172"/>
      <c r="P1873" s="181"/>
      <c r="Q1873" s="642"/>
      <c r="R1873" s="643"/>
      <c r="S1873" s="644"/>
      <c r="T1873" s="174"/>
      <c r="U1873" s="172"/>
      <c r="V1873" s="181"/>
      <c r="W1873" s="174"/>
      <c r="X1873" s="172"/>
      <c r="Y1873" s="181"/>
      <c r="Z1873" s="174"/>
      <c r="AA1873" s="172"/>
      <c r="AB1873" s="178"/>
    </row>
    <row r="1874" spans="1:28" ht="15" customHeight="1" x14ac:dyDescent="0.2">
      <c r="A1874" s="172"/>
      <c r="B1874" s="172"/>
      <c r="C1874" s="172"/>
      <c r="D1874" s="172"/>
      <c r="E1874" s="172"/>
      <c r="F1874" s="181"/>
      <c r="G1874" s="172"/>
      <c r="H1874" s="172"/>
      <c r="I1874" s="174"/>
      <c r="J1874" s="174"/>
      <c r="K1874" s="174"/>
      <c r="L1874" s="172"/>
      <c r="M1874" s="181"/>
      <c r="N1874" s="174"/>
      <c r="O1874" s="172"/>
      <c r="P1874" s="181"/>
      <c r="Q1874" s="642"/>
      <c r="R1874" s="643"/>
      <c r="S1874" s="644"/>
      <c r="T1874" s="174"/>
      <c r="U1874" s="172"/>
      <c r="V1874" s="181"/>
      <c r="W1874" s="174"/>
      <c r="X1874" s="172"/>
      <c r="Y1874" s="181"/>
      <c r="Z1874" s="174"/>
      <c r="AA1874" s="172"/>
      <c r="AB1874" s="178"/>
    </row>
    <row r="1875" spans="1:28" ht="15" customHeight="1" x14ac:dyDescent="0.2">
      <c r="A1875" s="172"/>
      <c r="B1875" s="172"/>
      <c r="C1875" s="172"/>
      <c r="D1875" s="172"/>
      <c r="E1875" s="172"/>
      <c r="F1875" s="181"/>
      <c r="G1875" s="172"/>
      <c r="H1875" s="172"/>
      <c r="I1875" s="174"/>
      <c r="J1875" s="174"/>
      <c r="K1875" s="174"/>
      <c r="L1875" s="172"/>
      <c r="M1875" s="181"/>
      <c r="N1875" s="174"/>
      <c r="O1875" s="172"/>
      <c r="P1875" s="181"/>
      <c r="Q1875" s="642"/>
      <c r="R1875" s="643"/>
      <c r="S1875" s="644"/>
      <c r="T1875" s="174"/>
      <c r="U1875" s="172"/>
      <c r="V1875" s="181"/>
      <c r="W1875" s="174"/>
      <c r="X1875" s="172"/>
      <c r="Y1875" s="181"/>
      <c r="Z1875" s="174"/>
      <c r="AA1875" s="172"/>
      <c r="AB1875" s="178"/>
    </row>
    <row r="1876" spans="1:28" ht="15" customHeight="1" x14ac:dyDescent="0.2">
      <c r="A1876" s="172"/>
      <c r="B1876" s="172"/>
      <c r="C1876" s="172"/>
      <c r="D1876" s="172"/>
      <c r="E1876" s="172"/>
      <c r="F1876" s="181"/>
      <c r="G1876" s="172"/>
      <c r="H1876" s="172"/>
      <c r="I1876" s="174"/>
      <c r="J1876" s="174"/>
      <c r="K1876" s="174"/>
      <c r="L1876" s="172"/>
      <c r="M1876" s="181"/>
      <c r="N1876" s="174"/>
      <c r="O1876" s="172"/>
      <c r="P1876" s="181"/>
      <c r="Q1876" s="642"/>
      <c r="R1876" s="643"/>
      <c r="S1876" s="644"/>
      <c r="T1876" s="174"/>
      <c r="U1876" s="172"/>
      <c r="V1876" s="181"/>
      <c r="W1876" s="174"/>
      <c r="X1876" s="172"/>
      <c r="Y1876" s="181"/>
      <c r="Z1876" s="174"/>
      <c r="AA1876" s="172"/>
      <c r="AB1876" s="178"/>
    </row>
    <row r="1877" spans="1:28" ht="15" customHeight="1" x14ac:dyDescent="0.2">
      <c r="A1877" s="172"/>
      <c r="B1877" s="172"/>
      <c r="C1877" s="172"/>
      <c r="D1877" s="172"/>
      <c r="E1877" s="172"/>
      <c r="F1877" s="181"/>
      <c r="G1877" s="172"/>
      <c r="H1877" s="172"/>
      <c r="I1877" s="174"/>
      <c r="J1877" s="174"/>
      <c r="K1877" s="174"/>
      <c r="L1877" s="172"/>
      <c r="M1877" s="181"/>
      <c r="N1877" s="174"/>
      <c r="O1877" s="172"/>
      <c r="P1877" s="181"/>
      <c r="Q1877" s="642"/>
      <c r="R1877" s="643"/>
      <c r="S1877" s="644"/>
      <c r="T1877" s="174"/>
      <c r="U1877" s="172"/>
      <c r="V1877" s="181"/>
      <c r="W1877" s="174"/>
      <c r="X1877" s="172"/>
      <c r="Y1877" s="181"/>
      <c r="Z1877" s="174"/>
      <c r="AA1877" s="172"/>
      <c r="AB1877" s="178"/>
    </row>
    <row r="1878" spans="1:28" ht="15" customHeight="1" x14ac:dyDescent="0.2">
      <c r="A1878" s="172"/>
      <c r="B1878" s="172"/>
      <c r="C1878" s="172"/>
      <c r="D1878" s="172"/>
      <c r="E1878" s="172"/>
      <c r="F1878" s="181"/>
      <c r="G1878" s="172"/>
      <c r="H1878" s="172"/>
      <c r="I1878" s="174"/>
      <c r="J1878" s="174"/>
      <c r="K1878" s="174"/>
      <c r="L1878" s="172"/>
      <c r="M1878" s="181"/>
      <c r="N1878" s="174"/>
      <c r="O1878" s="172"/>
      <c r="P1878" s="181"/>
      <c r="Q1878" s="642"/>
      <c r="R1878" s="643"/>
      <c r="S1878" s="644"/>
      <c r="T1878" s="174"/>
      <c r="U1878" s="172"/>
      <c r="V1878" s="181"/>
      <c r="W1878" s="174"/>
      <c r="X1878" s="172"/>
      <c r="Y1878" s="181"/>
      <c r="Z1878" s="174"/>
      <c r="AA1878" s="172"/>
      <c r="AB1878" s="178"/>
    </row>
    <row r="1879" spans="1:28" ht="15" customHeight="1" x14ac:dyDescent="0.2">
      <c r="A1879" s="172"/>
      <c r="B1879" s="172"/>
      <c r="C1879" s="172"/>
      <c r="D1879" s="172"/>
      <c r="E1879" s="172"/>
      <c r="F1879" s="181"/>
      <c r="G1879" s="172"/>
      <c r="H1879" s="172"/>
      <c r="I1879" s="174"/>
      <c r="J1879" s="174"/>
      <c r="K1879" s="174"/>
      <c r="L1879" s="172"/>
      <c r="M1879" s="181"/>
      <c r="N1879" s="174"/>
      <c r="O1879" s="172"/>
      <c r="P1879" s="181"/>
      <c r="Q1879" s="642"/>
      <c r="R1879" s="643"/>
      <c r="S1879" s="644"/>
      <c r="T1879" s="174"/>
      <c r="U1879" s="172"/>
      <c r="V1879" s="181"/>
      <c r="W1879" s="174"/>
      <c r="X1879" s="172"/>
      <c r="Y1879" s="181"/>
      <c r="Z1879" s="174"/>
      <c r="AA1879" s="172"/>
      <c r="AB1879" s="178"/>
    </row>
    <row r="1880" spans="1:28" ht="15" customHeight="1" x14ac:dyDescent="0.2">
      <c r="A1880" s="172"/>
      <c r="B1880" s="172"/>
      <c r="C1880" s="172"/>
      <c r="D1880" s="172"/>
      <c r="E1880" s="172"/>
      <c r="F1880" s="181"/>
      <c r="G1880" s="172"/>
      <c r="H1880" s="172"/>
      <c r="I1880" s="174"/>
      <c r="J1880" s="174"/>
      <c r="K1880" s="174"/>
      <c r="L1880" s="172"/>
      <c r="M1880" s="181"/>
      <c r="N1880" s="174"/>
      <c r="O1880" s="172"/>
      <c r="P1880" s="181"/>
      <c r="Q1880" s="642"/>
      <c r="R1880" s="643"/>
      <c r="S1880" s="644"/>
      <c r="T1880" s="174"/>
      <c r="U1880" s="172"/>
      <c r="V1880" s="181"/>
      <c r="W1880" s="174"/>
      <c r="X1880" s="172"/>
      <c r="Y1880" s="181"/>
      <c r="Z1880" s="174"/>
      <c r="AA1880" s="172"/>
      <c r="AB1880" s="178"/>
    </row>
    <row r="1881" spans="1:28" ht="15" customHeight="1" x14ac:dyDescent="0.2">
      <c r="A1881" s="172"/>
      <c r="B1881" s="172"/>
      <c r="C1881" s="172"/>
      <c r="D1881" s="172"/>
      <c r="E1881" s="172"/>
      <c r="F1881" s="181"/>
      <c r="G1881" s="172"/>
      <c r="H1881" s="172"/>
      <c r="I1881" s="174"/>
      <c r="J1881" s="174"/>
      <c r="K1881" s="174"/>
      <c r="L1881" s="172"/>
      <c r="M1881" s="181"/>
      <c r="N1881" s="174"/>
      <c r="O1881" s="172"/>
      <c r="P1881" s="181"/>
      <c r="Q1881" s="642"/>
      <c r="R1881" s="643"/>
      <c r="S1881" s="644"/>
      <c r="T1881" s="174"/>
      <c r="U1881" s="172"/>
      <c r="V1881" s="181"/>
      <c r="W1881" s="174"/>
      <c r="X1881" s="172"/>
      <c r="Y1881" s="181"/>
      <c r="Z1881" s="174"/>
      <c r="AA1881" s="172"/>
      <c r="AB1881" s="178"/>
    </row>
    <row r="1882" spans="1:28" ht="15" customHeight="1" x14ac:dyDescent="0.2">
      <c r="A1882" s="172"/>
      <c r="B1882" s="172"/>
      <c r="C1882" s="172"/>
      <c r="D1882" s="172"/>
      <c r="E1882" s="172"/>
      <c r="F1882" s="181"/>
      <c r="G1882" s="172"/>
      <c r="H1882" s="172"/>
      <c r="I1882" s="174"/>
      <c r="J1882" s="174"/>
      <c r="K1882" s="174"/>
      <c r="L1882" s="172"/>
      <c r="M1882" s="181"/>
      <c r="N1882" s="174"/>
      <c r="O1882" s="172"/>
      <c r="P1882" s="181"/>
      <c r="Q1882" s="642"/>
      <c r="R1882" s="643"/>
      <c r="S1882" s="644"/>
      <c r="T1882" s="174"/>
      <c r="U1882" s="172"/>
      <c r="V1882" s="181"/>
      <c r="W1882" s="174"/>
      <c r="X1882" s="172"/>
      <c r="Y1882" s="181"/>
      <c r="Z1882" s="174"/>
      <c r="AA1882" s="172"/>
      <c r="AB1882" s="178"/>
    </row>
    <row r="1883" spans="1:28" ht="15" customHeight="1" x14ac:dyDescent="0.2">
      <c r="A1883" s="172"/>
      <c r="B1883" s="172"/>
      <c r="C1883" s="172"/>
      <c r="D1883" s="172"/>
      <c r="E1883" s="172"/>
      <c r="F1883" s="181"/>
      <c r="G1883" s="172"/>
      <c r="H1883" s="172"/>
      <c r="I1883" s="174"/>
      <c r="J1883" s="174"/>
      <c r="K1883" s="174"/>
      <c r="L1883" s="172"/>
      <c r="M1883" s="181"/>
      <c r="N1883" s="174"/>
      <c r="O1883" s="172"/>
      <c r="P1883" s="181"/>
      <c r="Q1883" s="642"/>
      <c r="R1883" s="643"/>
      <c r="S1883" s="644"/>
      <c r="T1883" s="174"/>
      <c r="U1883" s="172"/>
      <c r="V1883" s="181"/>
      <c r="W1883" s="174"/>
      <c r="X1883" s="172"/>
      <c r="Y1883" s="181"/>
      <c r="Z1883" s="174"/>
      <c r="AA1883" s="172"/>
      <c r="AB1883" s="178"/>
    </row>
    <row r="1884" spans="1:28" ht="15" customHeight="1" x14ac:dyDescent="0.2">
      <c r="A1884" s="172"/>
      <c r="B1884" s="172"/>
      <c r="C1884" s="172"/>
      <c r="D1884" s="172"/>
      <c r="E1884" s="172"/>
      <c r="F1884" s="181"/>
      <c r="G1884" s="172"/>
      <c r="H1884" s="172"/>
      <c r="I1884" s="174"/>
      <c r="J1884" s="174"/>
      <c r="K1884" s="174"/>
      <c r="L1884" s="172"/>
      <c r="M1884" s="181"/>
      <c r="N1884" s="174"/>
      <c r="O1884" s="172"/>
      <c r="P1884" s="181"/>
      <c r="Q1884" s="642"/>
      <c r="R1884" s="643"/>
      <c r="S1884" s="644"/>
      <c r="T1884" s="174"/>
      <c r="U1884" s="172"/>
      <c r="V1884" s="181"/>
      <c r="W1884" s="174"/>
      <c r="X1884" s="172"/>
      <c r="Y1884" s="181"/>
      <c r="Z1884" s="174"/>
      <c r="AA1884" s="172"/>
      <c r="AB1884" s="178"/>
    </row>
    <row r="1885" spans="1:28" ht="15" customHeight="1" x14ac:dyDescent="0.2">
      <c r="A1885" s="172"/>
      <c r="B1885" s="172"/>
      <c r="C1885" s="172"/>
      <c r="D1885" s="172"/>
      <c r="E1885" s="172"/>
      <c r="F1885" s="181"/>
      <c r="G1885" s="172"/>
      <c r="H1885" s="172"/>
      <c r="I1885" s="174"/>
      <c r="J1885" s="174"/>
      <c r="K1885" s="174"/>
      <c r="L1885" s="172"/>
      <c r="M1885" s="181"/>
      <c r="N1885" s="174"/>
      <c r="O1885" s="172"/>
      <c r="P1885" s="181"/>
      <c r="Q1885" s="642"/>
      <c r="R1885" s="643"/>
      <c r="S1885" s="644"/>
      <c r="T1885" s="174"/>
      <c r="U1885" s="172"/>
      <c r="V1885" s="181"/>
      <c r="W1885" s="174"/>
      <c r="X1885" s="172"/>
      <c r="Y1885" s="181"/>
      <c r="Z1885" s="174"/>
      <c r="AA1885" s="172"/>
      <c r="AB1885" s="178"/>
    </row>
    <row r="1886" spans="1:28" ht="15" customHeight="1" x14ac:dyDescent="0.2">
      <c r="A1886" s="172"/>
      <c r="B1886" s="172"/>
      <c r="C1886" s="172"/>
      <c r="D1886" s="172"/>
      <c r="E1886" s="172"/>
      <c r="F1886" s="181"/>
      <c r="G1886" s="172"/>
      <c r="H1886" s="172"/>
      <c r="I1886" s="174"/>
      <c r="J1886" s="174"/>
      <c r="K1886" s="174"/>
      <c r="L1886" s="172"/>
      <c r="M1886" s="181"/>
      <c r="N1886" s="174"/>
      <c r="O1886" s="172"/>
      <c r="P1886" s="181"/>
      <c r="Q1886" s="642"/>
      <c r="R1886" s="643"/>
      <c r="S1886" s="644"/>
      <c r="T1886" s="174"/>
      <c r="U1886" s="172"/>
      <c r="V1886" s="181"/>
      <c r="W1886" s="174"/>
      <c r="X1886" s="172"/>
      <c r="Y1886" s="181"/>
      <c r="Z1886" s="174"/>
      <c r="AA1886" s="172"/>
      <c r="AB1886" s="178"/>
    </row>
    <row r="1887" spans="1:28" ht="15" customHeight="1" x14ac:dyDescent="0.2">
      <c r="A1887" s="172"/>
      <c r="B1887" s="172"/>
      <c r="C1887" s="172"/>
      <c r="D1887" s="172"/>
      <c r="E1887" s="172"/>
      <c r="F1887" s="181"/>
      <c r="G1887" s="172"/>
      <c r="H1887" s="172"/>
      <c r="I1887" s="174"/>
      <c r="J1887" s="174"/>
      <c r="K1887" s="174"/>
      <c r="L1887" s="172"/>
      <c r="M1887" s="181"/>
      <c r="N1887" s="174"/>
      <c r="O1887" s="172"/>
      <c r="P1887" s="181"/>
      <c r="Q1887" s="642"/>
      <c r="R1887" s="643"/>
      <c r="S1887" s="644"/>
      <c r="T1887" s="174"/>
      <c r="U1887" s="172"/>
      <c r="V1887" s="181"/>
      <c r="W1887" s="174"/>
      <c r="X1887" s="172"/>
      <c r="Y1887" s="181"/>
      <c r="Z1887" s="174"/>
      <c r="AA1887" s="172"/>
      <c r="AB1887" s="178"/>
    </row>
    <row r="1888" spans="1:28" ht="15" customHeight="1" x14ac:dyDescent="0.2">
      <c r="A1888" s="172"/>
      <c r="B1888" s="172"/>
      <c r="C1888" s="172"/>
      <c r="D1888" s="172"/>
      <c r="E1888" s="172"/>
      <c r="F1888" s="181"/>
      <c r="G1888" s="172"/>
      <c r="H1888" s="172"/>
      <c r="I1888" s="174"/>
      <c r="J1888" s="174"/>
      <c r="K1888" s="174"/>
      <c r="L1888" s="172"/>
      <c r="M1888" s="181"/>
      <c r="N1888" s="174"/>
      <c r="O1888" s="172"/>
      <c r="P1888" s="181"/>
      <c r="Q1888" s="642"/>
      <c r="R1888" s="643"/>
      <c r="S1888" s="644"/>
      <c r="T1888" s="174"/>
      <c r="U1888" s="172"/>
      <c r="V1888" s="181"/>
      <c r="W1888" s="174"/>
      <c r="X1888" s="172"/>
      <c r="Y1888" s="181"/>
      <c r="Z1888" s="174"/>
      <c r="AA1888" s="172"/>
      <c r="AB1888" s="178"/>
    </row>
    <row r="1889" spans="1:28" ht="15" customHeight="1" x14ac:dyDescent="0.2">
      <c r="A1889" s="172"/>
      <c r="B1889" s="172"/>
      <c r="C1889" s="172"/>
      <c r="D1889" s="172"/>
      <c r="E1889" s="172"/>
      <c r="F1889" s="181"/>
      <c r="G1889" s="172"/>
      <c r="H1889" s="172"/>
      <c r="I1889" s="174"/>
      <c r="J1889" s="174"/>
      <c r="K1889" s="174"/>
      <c r="L1889" s="172"/>
      <c r="M1889" s="181"/>
      <c r="N1889" s="174"/>
      <c r="O1889" s="172"/>
      <c r="P1889" s="181"/>
      <c r="Q1889" s="642"/>
      <c r="R1889" s="643"/>
      <c r="S1889" s="644"/>
      <c r="T1889" s="174"/>
      <c r="U1889" s="172"/>
      <c r="V1889" s="181"/>
      <c r="W1889" s="174"/>
      <c r="X1889" s="172"/>
      <c r="Y1889" s="181"/>
      <c r="Z1889" s="174"/>
      <c r="AA1889" s="172"/>
      <c r="AB1889" s="178"/>
    </row>
    <row r="1890" spans="1:28" ht="15" customHeight="1" x14ac:dyDescent="0.2">
      <c r="A1890" s="172"/>
      <c r="B1890" s="172"/>
      <c r="C1890" s="172"/>
      <c r="D1890" s="172"/>
      <c r="E1890" s="172"/>
      <c r="F1890" s="181"/>
      <c r="G1890" s="172"/>
      <c r="H1890" s="172"/>
      <c r="I1890" s="174"/>
      <c r="J1890" s="174"/>
      <c r="K1890" s="174"/>
      <c r="L1890" s="172"/>
      <c r="M1890" s="181"/>
      <c r="N1890" s="174"/>
      <c r="O1890" s="172"/>
      <c r="P1890" s="181"/>
      <c r="Q1890" s="642"/>
      <c r="R1890" s="643"/>
      <c r="S1890" s="644"/>
      <c r="T1890" s="174"/>
      <c r="U1890" s="172"/>
      <c r="V1890" s="181"/>
      <c r="W1890" s="174"/>
      <c r="X1890" s="172"/>
      <c r="Y1890" s="181"/>
      <c r="Z1890" s="174"/>
      <c r="AA1890" s="172"/>
      <c r="AB1890" s="178"/>
    </row>
    <row r="1891" spans="1:28" ht="15" customHeight="1" x14ac:dyDescent="0.2">
      <c r="A1891" s="172"/>
      <c r="B1891" s="172"/>
      <c r="C1891" s="172"/>
      <c r="D1891" s="172"/>
      <c r="E1891" s="172"/>
      <c r="F1891" s="181"/>
      <c r="G1891" s="172"/>
      <c r="H1891" s="172"/>
      <c r="I1891" s="174"/>
      <c r="J1891" s="174"/>
      <c r="K1891" s="174"/>
      <c r="L1891" s="172"/>
      <c r="M1891" s="181"/>
      <c r="N1891" s="174"/>
      <c r="O1891" s="172"/>
      <c r="P1891" s="181"/>
      <c r="Q1891" s="642"/>
      <c r="R1891" s="643"/>
      <c r="S1891" s="644"/>
      <c r="T1891" s="174"/>
      <c r="U1891" s="172"/>
      <c r="V1891" s="181"/>
      <c r="W1891" s="174"/>
      <c r="X1891" s="172"/>
      <c r="Y1891" s="181"/>
      <c r="Z1891" s="174"/>
      <c r="AA1891" s="172"/>
      <c r="AB1891" s="178"/>
    </row>
    <row r="1892" spans="1:28" ht="15" customHeight="1" x14ac:dyDescent="0.2">
      <c r="A1892" s="172"/>
      <c r="B1892" s="172"/>
      <c r="C1892" s="172"/>
      <c r="D1892" s="172"/>
      <c r="E1892" s="172"/>
      <c r="F1892" s="181"/>
      <c r="G1892" s="172"/>
      <c r="H1892" s="172"/>
      <c r="I1892" s="174"/>
      <c r="J1892" s="174"/>
      <c r="K1892" s="174"/>
      <c r="L1892" s="172"/>
      <c r="M1892" s="181"/>
      <c r="N1892" s="174"/>
      <c r="O1892" s="172"/>
      <c r="P1892" s="181"/>
      <c r="Q1892" s="642"/>
      <c r="R1892" s="643"/>
      <c r="S1892" s="644"/>
      <c r="T1892" s="174"/>
      <c r="U1892" s="172"/>
      <c r="V1892" s="181"/>
      <c r="W1892" s="174"/>
      <c r="X1892" s="172"/>
      <c r="Y1892" s="181"/>
      <c r="Z1892" s="174"/>
      <c r="AA1892" s="172"/>
      <c r="AB1892" s="178"/>
    </row>
    <row r="1893" spans="1:28" ht="15" customHeight="1" x14ac:dyDescent="0.2">
      <c r="A1893" s="172"/>
      <c r="B1893" s="172"/>
      <c r="C1893" s="172"/>
      <c r="D1893" s="172"/>
      <c r="E1893" s="172"/>
      <c r="F1893" s="181"/>
      <c r="G1893" s="172"/>
      <c r="H1893" s="172"/>
      <c r="I1893" s="174"/>
      <c r="J1893" s="174"/>
      <c r="K1893" s="174"/>
      <c r="L1893" s="172"/>
      <c r="M1893" s="181"/>
      <c r="N1893" s="174"/>
      <c r="O1893" s="172"/>
      <c r="P1893" s="181"/>
      <c r="Q1893" s="642"/>
      <c r="R1893" s="643"/>
      <c r="S1893" s="644"/>
      <c r="T1893" s="174"/>
      <c r="U1893" s="172"/>
      <c r="V1893" s="181"/>
      <c r="W1893" s="174"/>
      <c r="X1893" s="172"/>
      <c r="Y1893" s="181"/>
      <c r="Z1893" s="174"/>
      <c r="AA1893" s="172"/>
      <c r="AB1893" s="178"/>
    </row>
    <row r="1894" spans="1:28" ht="15" customHeight="1" x14ac:dyDescent="0.2">
      <c r="A1894" s="172"/>
      <c r="B1894" s="172"/>
      <c r="C1894" s="172"/>
      <c r="D1894" s="172"/>
      <c r="E1894" s="172"/>
      <c r="F1894" s="181"/>
      <c r="G1894" s="172"/>
      <c r="H1894" s="172"/>
      <c r="I1894" s="174"/>
      <c r="J1894" s="174"/>
      <c r="K1894" s="174"/>
      <c r="L1894" s="172"/>
      <c r="M1894" s="181"/>
      <c r="N1894" s="174"/>
      <c r="O1894" s="172"/>
      <c r="P1894" s="181"/>
      <c r="Q1894" s="642"/>
      <c r="R1894" s="643"/>
      <c r="S1894" s="644"/>
      <c r="T1894" s="174"/>
      <c r="U1894" s="172"/>
      <c r="V1894" s="181"/>
      <c r="W1894" s="174"/>
      <c r="X1894" s="172"/>
      <c r="Y1894" s="181"/>
      <c r="Z1894" s="174"/>
      <c r="AA1894" s="172"/>
      <c r="AB1894" s="178"/>
    </row>
    <row r="1895" spans="1:28" ht="15" customHeight="1" x14ac:dyDescent="0.2">
      <c r="A1895" s="172"/>
      <c r="B1895" s="172"/>
      <c r="C1895" s="172"/>
      <c r="D1895" s="172"/>
      <c r="E1895" s="172"/>
      <c r="F1895" s="181"/>
      <c r="G1895" s="172"/>
      <c r="H1895" s="172"/>
      <c r="I1895" s="174"/>
      <c r="J1895" s="174"/>
      <c r="K1895" s="174"/>
      <c r="L1895" s="172"/>
      <c r="M1895" s="181"/>
      <c r="N1895" s="174"/>
      <c r="O1895" s="172"/>
      <c r="P1895" s="181"/>
      <c r="Q1895" s="642"/>
      <c r="R1895" s="643"/>
      <c r="S1895" s="644"/>
      <c r="T1895" s="174"/>
      <c r="U1895" s="172"/>
      <c r="V1895" s="181"/>
      <c r="W1895" s="174"/>
      <c r="X1895" s="172"/>
      <c r="Y1895" s="181"/>
      <c r="Z1895" s="174"/>
      <c r="AA1895" s="172"/>
      <c r="AB1895" s="178"/>
    </row>
    <row r="1896" spans="1:28" ht="15" customHeight="1" x14ac:dyDescent="0.2">
      <c r="A1896" s="172"/>
      <c r="B1896" s="172"/>
      <c r="C1896" s="172"/>
      <c r="D1896" s="172"/>
      <c r="E1896" s="172"/>
      <c r="F1896" s="181"/>
      <c r="G1896" s="172"/>
      <c r="H1896" s="172"/>
      <c r="I1896" s="174"/>
      <c r="J1896" s="174"/>
      <c r="K1896" s="174"/>
      <c r="L1896" s="172"/>
      <c r="M1896" s="181"/>
      <c r="N1896" s="174"/>
      <c r="O1896" s="172"/>
      <c r="P1896" s="181"/>
      <c r="Q1896" s="642"/>
      <c r="R1896" s="643"/>
      <c r="S1896" s="644"/>
      <c r="T1896" s="174"/>
      <c r="U1896" s="172"/>
      <c r="V1896" s="181"/>
      <c r="W1896" s="174"/>
      <c r="X1896" s="172"/>
      <c r="Y1896" s="181"/>
      <c r="Z1896" s="174"/>
      <c r="AA1896" s="172"/>
      <c r="AB1896" s="178"/>
    </row>
    <row r="1897" spans="1:28" ht="15" customHeight="1" x14ac:dyDescent="0.2">
      <c r="A1897" s="172"/>
      <c r="B1897" s="172"/>
      <c r="C1897" s="172"/>
      <c r="D1897" s="172"/>
      <c r="E1897" s="172"/>
      <c r="F1897" s="181"/>
      <c r="G1897" s="172"/>
      <c r="H1897" s="172"/>
      <c r="I1897" s="174"/>
      <c r="J1897" s="174"/>
      <c r="K1897" s="174"/>
      <c r="L1897" s="172"/>
      <c r="M1897" s="181"/>
      <c r="N1897" s="174"/>
      <c r="O1897" s="172"/>
      <c r="P1897" s="181"/>
      <c r="Q1897" s="642"/>
      <c r="R1897" s="643"/>
      <c r="S1897" s="644"/>
      <c r="T1897" s="174"/>
      <c r="U1897" s="172"/>
      <c r="V1897" s="181"/>
      <c r="W1897" s="174"/>
      <c r="X1897" s="172"/>
      <c r="Y1897" s="181"/>
      <c r="Z1897" s="174"/>
      <c r="AA1897" s="172"/>
      <c r="AB1897" s="178"/>
    </row>
    <row r="1898" spans="1:28" ht="15" customHeight="1" x14ac:dyDescent="0.2">
      <c r="A1898" s="172"/>
      <c r="B1898" s="172"/>
      <c r="C1898" s="172"/>
      <c r="D1898" s="172"/>
      <c r="E1898" s="172"/>
      <c r="F1898" s="181"/>
      <c r="G1898" s="172"/>
      <c r="H1898" s="172"/>
      <c r="I1898" s="174"/>
      <c r="J1898" s="174"/>
      <c r="K1898" s="174"/>
      <c r="L1898" s="172"/>
      <c r="M1898" s="181"/>
      <c r="N1898" s="174"/>
      <c r="O1898" s="172"/>
      <c r="P1898" s="181"/>
      <c r="Q1898" s="642"/>
      <c r="R1898" s="643"/>
      <c r="S1898" s="644"/>
      <c r="T1898" s="174"/>
      <c r="U1898" s="172"/>
      <c r="V1898" s="181"/>
      <c r="W1898" s="174"/>
      <c r="X1898" s="172"/>
      <c r="Y1898" s="181"/>
      <c r="Z1898" s="174"/>
      <c r="AA1898" s="172"/>
      <c r="AB1898" s="178"/>
    </row>
    <row r="1899" spans="1:28" ht="15" customHeight="1" x14ac:dyDescent="0.2">
      <c r="A1899" s="172"/>
      <c r="B1899" s="172"/>
      <c r="C1899" s="172"/>
      <c r="D1899" s="172"/>
      <c r="E1899" s="172"/>
      <c r="F1899" s="181"/>
      <c r="G1899" s="172"/>
      <c r="H1899" s="172"/>
      <c r="I1899" s="174"/>
      <c r="J1899" s="174"/>
      <c r="K1899" s="174"/>
      <c r="L1899" s="172"/>
      <c r="M1899" s="181"/>
      <c r="N1899" s="174"/>
      <c r="O1899" s="172"/>
      <c r="P1899" s="181"/>
      <c r="Q1899" s="642"/>
      <c r="R1899" s="643"/>
      <c r="S1899" s="644"/>
      <c r="T1899" s="174"/>
      <c r="U1899" s="172"/>
      <c r="V1899" s="181"/>
      <c r="W1899" s="174"/>
      <c r="X1899" s="172"/>
      <c r="Y1899" s="181"/>
      <c r="Z1899" s="174"/>
      <c r="AA1899" s="172"/>
      <c r="AB1899" s="178"/>
    </row>
    <row r="1900" spans="1:28" ht="15" customHeight="1" x14ac:dyDescent="0.2">
      <c r="A1900" s="172"/>
      <c r="B1900" s="172"/>
      <c r="C1900" s="172"/>
      <c r="D1900" s="172"/>
      <c r="E1900" s="172"/>
      <c r="F1900" s="181"/>
      <c r="G1900" s="172"/>
      <c r="H1900" s="172"/>
      <c r="I1900" s="174"/>
      <c r="J1900" s="174"/>
      <c r="K1900" s="174"/>
      <c r="L1900" s="172"/>
      <c r="M1900" s="181"/>
      <c r="N1900" s="174"/>
      <c r="O1900" s="172"/>
      <c r="P1900" s="181"/>
      <c r="Q1900" s="642"/>
      <c r="R1900" s="643"/>
      <c r="S1900" s="644"/>
      <c r="T1900" s="174"/>
      <c r="U1900" s="172"/>
      <c r="V1900" s="181"/>
      <c r="W1900" s="174"/>
      <c r="X1900" s="172"/>
      <c r="Y1900" s="181"/>
      <c r="Z1900" s="174"/>
      <c r="AA1900" s="172"/>
      <c r="AB1900" s="178"/>
    </row>
    <row r="1901" spans="1:28" ht="15" customHeight="1" x14ac:dyDescent="0.2">
      <c r="A1901" s="172"/>
      <c r="B1901" s="172"/>
      <c r="C1901" s="172"/>
      <c r="D1901" s="172"/>
      <c r="E1901" s="172"/>
      <c r="F1901" s="181"/>
      <c r="G1901" s="172"/>
      <c r="H1901" s="172"/>
      <c r="I1901" s="174"/>
      <c r="J1901" s="174"/>
      <c r="K1901" s="174"/>
      <c r="L1901" s="172"/>
      <c r="M1901" s="181"/>
      <c r="N1901" s="174"/>
      <c r="O1901" s="172"/>
      <c r="P1901" s="181"/>
      <c r="Q1901" s="642"/>
      <c r="R1901" s="643"/>
      <c r="S1901" s="644"/>
      <c r="T1901" s="174"/>
      <c r="U1901" s="172"/>
      <c r="V1901" s="181"/>
      <c r="W1901" s="174"/>
      <c r="X1901" s="172"/>
      <c r="Y1901" s="181"/>
      <c r="Z1901" s="174"/>
      <c r="AA1901" s="172"/>
      <c r="AB1901" s="178"/>
    </row>
    <row r="1902" spans="1:28" ht="15" customHeight="1" x14ac:dyDescent="0.2">
      <c r="A1902" s="172"/>
      <c r="B1902" s="172"/>
      <c r="C1902" s="172"/>
      <c r="D1902" s="172"/>
      <c r="E1902" s="172"/>
      <c r="F1902" s="181"/>
      <c r="G1902" s="172"/>
      <c r="H1902" s="172"/>
      <c r="I1902" s="174"/>
      <c r="J1902" s="174"/>
      <c r="K1902" s="174"/>
      <c r="L1902" s="172"/>
      <c r="M1902" s="181"/>
      <c r="N1902" s="174"/>
      <c r="O1902" s="172"/>
      <c r="P1902" s="181"/>
      <c r="Q1902" s="642"/>
      <c r="R1902" s="643"/>
      <c r="S1902" s="644"/>
      <c r="T1902" s="174"/>
      <c r="U1902" s="172"/>
      <c r="V1902" s="181"/>
      <c r="W1902" s="174"/>
      <c r="X1902" s="172"/>
      <c r="Y1902" s="181"/>
      <c r="Z1902" s="174"/>
      <c r="AA1902" s="172"/>
      <c r="AB1902" s="178"/>
    </row>
    <row r="1903" spans="1:28" ht="15" customHeight="1" x14ac:dyDescent="0.2">
      <c r="A1903" s="172"/>
      <c r="B1903" s="172"/>
      <c r="C1903" s="172"/>
      <c r="D1903" s="172"/>
      <c r="E1903" s="172"/>
      <c r="F1903" s="181"/>
      <c r="G1903" s="172"/>
      <c r="H1903" s="172"/>
      <c r="I1903" s="174"/>
      <c r="J1903" s="174"/>
      <c r="K1903" s="174"/>
      <c r="L1903" s="172"/>
      <c r="M1903" s="181"/>
      <c r="N1903" s="174"/>
      <c r="O1903" s="172"/>
      <c r="P1903" s="181"/>
      <c r="Q1903" s="642"/>
      <c r="R1903" s="643"/>
      <c r="S1903" s="644"/>
      <c r="T1903" s="174"/>
      <c r="U1903" s="172"/>
      <c r="V1903" s="181"/>
      <c r="W1903" s="174"/>
      <c r="X1903" s="172"/>
      <c r="Y1903" s="181"/>
      <c r="Z1903" s="174"/>
      <c r="AA1903" s="172"/>
      <c r="AB1903" s="178"/>
    </row>
    <row r="1904" spans="1:28" ht="15" customHeight="1" x14ac:dyDescent="0.2">
      <c r="A1904" s="172"/>
      <c r="B1904" s="172"/>
      <c r="C1904" s="172"/>
      <c r="D1904" s="172"/>
      <c r="E1904" s="172"/>
      <c r="F1904" s="181"/>
      <c r="G1904" s="172"/>
      <c r="H1904" s="172"/>
      <c r="I1904" s="174"/>
      <c r="J1904" s="174"/>
      <c r="K1904" s="174"/>
      <c r="L1904" s="172"/>
      <c r="M1904" s="181"/>
      <c r="N1904" s="174"/>
      <c r="O1904" s="172"/>
      <c r="P1904" s="181"/>
      <c r="Q1904" s="642"/>
      <c r="R1904" s="643"/>
      <c r="S1904" s="644"/>
      <c r="T1904" s="174"/>
      <c r="U1904" s="172"/>
      <c r="V1904" s="181"/>
      <c r="W1904" s="174"/>
      <c r="X1904" s="172"/>
      <c r="Y1904" s="181"/>
      <c r="Z1904" s="174"/>
      <c r="AA1904" s="172"/>
      <c r="AB1904" s="178"/>
    </row>
    <row r="1905" spans="1:28" ht="15" customHeight="1" x14ac:dyDescent="0.2">
      <c r="A1905" s="172"/>
      <c r="B1905" s="172"/>
      <c r="C1905" s="172"/>
      <c r="D1905" s="172"/>
      <c r="E1905" s="172"/>
      <c r="F1905" s="181"/>
      <c r="G1905" s="172"/>
      <c r="H1905" s="172"/>
      <c r="I1905" s="174"/>
      <c r="J1905" s="174"/>
      <c r="K1905" s="174"/>
      <c r="L1905" s="172"/>
      <c r="M1905" s="181"/>
      <c r="N1905" s="174"/>
      <c r="O1905" s="172"/>
      <c r="P1905" s="181"/>
      <c r="Q1905" s="642"/>
      <c r="R1905" s="643"/>
      <c r="S1905" s="644"/>
      <c r="T1905" s="174"/>
      <c r="U1905" s="172"/>
      <c r="V1905" s="181"/>
      <c r="W1905" s="174"/>
      <c r="X1905" s="172"/>
      <c r="Y1905" s="181"/>
      <c r="Z1905" s="174"/>
      <c r="AA1905" s="172"/>
      <c r="AB1905" s="178"/>
    </row>
    <row r="1906" spans="1:28" ht="15" customHeight="1" x14ac:dyDescent="0.2">
      <c r="A1906" s="172"/>
      <c r="B1906" s="172"/>
      <c r="C1906" s="172"/>
      <c r="D1906" s="172"/>
      <c r="E1906" s="172"/>
      <c r="F1906" s="181"/>
      <c r="G1906" s="172"/>
      <c r="H1906" s="172"/>
      <c r="I1906" s="174"/>
      <c r="J1906" s="174"/>
      <c r="K1906" s="174"/>
      <c r="L1906" s="172"/>
      <c r="M1906" s="181"/>
      <c r="N1906" s="174"/>
      <c r="O1906" s="172"/>
      <c r="P1906" s="181"/>
      <c r="Q1906" s="642"/>
      <c r="R1906" s="643"/>
      <c r="S1906" s="644"/>
      <c r="T1906" s="174"/>
      <c r="U1906" s="172"/>
      <c r="V1906" s="181"/>
      <c r="W1906" s="174"/>
      <c r="X1906" s="172"/>
      <c r="Y1906" s="181"/>
      <c r="Z1906" s="174"/>
      <c r="AA1906" s="172"/>
      <c r="AB1906" s="178"/>
    </row>
    <row r="1907" spans="1:28" ht="15" customHeight="1" x14ac:dyDescent="0.2">
      <c r="A1907" s="172"/>
      <c r="B1907" s="172"/>
      <c r="C1907" s="172"/>
      <c r="D1907" s="172"/>
      <c r="E1907" s="172"/>
      <c r="F1907" s="181"/>
      <c r="G1907" s="172"/>
      <c r="H1907" s="172"/>
      <c r="I1907" s="174"/>
      <c r="J1907" s="174"/>
      <c r="K1907" s="174"/>
      <c r="L1907" s="172"/>
      <c r="M1907" s="181"/>
      <c r="N1907" s="174"/>
      <c r="O1907" s="172"/>
      <c r="P1907" s="181"/>
      <c r="Q1907" s="642"/>
      <c r="R1907" s="643"/>
      <c r="S1907" s="644"/>
      <c r="T1907" s="174"/>
      <c r="U1907" s="172"/>
      <c r="V1907" s="181"/>
      <c r="W1907" s="174"/>
      <c r="X1907" s="172"/>
      <c r="Y1907" s="181"/>
      <c r="Z1907" s="174"/>
      <c r="AA1907" s="172"/>
      <c r="AB1907" s="178"/>
    </row>
    <row r="1908" spans="1:28" ht="15" customHeight="1" x14ac:dyDescent="0.2">
      <c r="A1908" s="172"/>
      <c r="B1908" s="172"/>
      <c r="C1908" s="172"/>
      <c r="D1908" s="172"/>
      <c r="E1908" s="172"/>
      <c r="F1908" s="181"/>
      <c r="G1908" s="172"/>
      <c r="H1908" s="172"/>
      <c r="I1908" s="174"/>
      <c r="J1908" s="174"/>
      <c r="K1908" s="174"/>
      <c r="L1908" s="172"/>
      <c r="M1908" s="181"/>
      <c r="N1908" s="174"/>
      <c r="O1908" s="172"/>
      <c r="P1908" s="181"/>
      <c r="Q1908" s="642"/>
      <c r="R1908" s="643"/>
      <c r="S1908" s="644"/>
      <c r="T1908" s="174"/>
      <c r="U1908" s="172"/>
      <c r="V1908" s="181"/>
      <c r="W1908" s="174"/>
      <c r="X1908" s="172"/>
      <c r="Y1908" s="181"/>
      <c r="Z1908" s="174"/>
      <c r="AA1908" s="172"/>
      <c r="AB1908" s="178"/>
    </row>
    <row r="1909" spans="1:28" ht="15" customHeight="1" x14ac:dyDescent="0.2">
      <c r="A1909" s="172"/>
      <c r="B1909" s="172"/>
      <c r="C1909" s="172"/>
      <c r="D1909" s="172"/>
      <c r="E1909" s="172"/>
      <c r="F1909" s="181"/>
      <c r="G1909" s="172"/>
      <c r="H1909" s="172"/>
      <c r="I1909" s="174"/>
      <c r="J1909" s="174"/>
      <c r="K1909" s="174"/>
      <c r="L1909" s="172"/>
      <c r="M1909" s="181"/>
      <c r="N1909" s="174"/>
      <c r="O1909" s="172"/>
      <c r="P1909" s="181"/>
      <c r="Q1909" s="642"/>
      <c r="R1909" s="643"/>
      <c r="S1909" s="644"/>
      <c r="T1909" s="174"/>
      <c r="U1909" s="172"/>
      <c r="V1909" s="181"/>
      <c r="W1909" s="174"/>
      <c r="X1909" s="172"/>
      <c r="Y1909" s="181"/>
      <c r="Z1909" s="174"/>
      <c r="AA1909" s="172"/>
      <c r="AB1909" s="178"/>
    </row>
    <row r="1910" spans="1:28" ht="15" customHeight="1" x14ac:dyDescent="0.2">
      <c r="A1910" s="172"/>
      <c r="B1910" s="172"/>
      <c r="C1910" s="172"/>
      <c r="D1910" s="172"/>
      <c r="E1910" s="172"/>
      <c r="F1910" s="181"/>
      <c r="G1910" s="172"/>
      <c r="H1910" s="172"/>
      <c r="I1910" s="174"/>
      <c r="J1910" s="174"/>
      <c r="K1910" s="174"/>
      <c r="L1910" s="172"/>
      <c r="M1910" s="181"/>
      <c r="N1910" s="174"/>
      <c r="O1910" s="172"/>
      <c r="P1910" s="181"/>
      <c r="Q1910" s="642"/>
      <c r="R1910" s="643"/>
      <c r="S1910" s="644"/>
      <c r="T1910" s="174"/>
      <c r="U1910" s="172"/>
      <c r="V1910" s="181"/>
      <c r="W1910" s="174"/>
      <c r="X1910" s="172"/>
      <c r="Y1910" s="181"/>
      <c r="Z1910" s="174"/>
      <c r="AA1910" s="172"/>
      <c r="AB1910" s="178"/>
    </row>
    <row r="1911" spans="1:28" ht="15" customHeight="1" x14ac:dyDescent="0.2">
      <c r="A1911" s="172"/>
      <c r="B1911" s="172"/>
      <c r="C1911" s="172"/>
      <c r="D1911" s="172"/>
      <c r="E1911" s="172"/>
      <c r="F1911" s="181"/>
      <c r="G1911" s="172"/>
      <c r="H1911" s="172"/>
      <c r="I1911" s="174"/>
      <c r="J1911" s="174"/>
      <c r="K1911" s="174"/>
      <c r="L1911" s="172"/>
      <c r="M1911" s="181"/>
      <c r="N1911" s="174"/>
      <c r="O1911" s="172"/>
      <c r="P1911" s="181"/>
      <c r="Q1911" s="642"/>
      <c r="R1911" s="643"/>
      <c r="S1911" s="644"/>
      <c r="T1911" s="174"/>
      <c r="U1911" s="172"/>
      <c r="V1911" s="181"/>
      <c r="W1911" s="174"/>
      <c r="X1911" s="172"/>
      <c r="Y1911" s="181"/>
      <c r="Z1911" s="174"/>
      <c r="AA1911" s="172"/>
      <c r="AB1911" s="178"/>
    </row>
    <row r="1912" spans="1:28" ht="15" customHeight="1" x14ac:dyDescent="0.2">
      <c r="A1912" s="172"/>
      <c r="B1912" s="172"/>
      <c r="C1912" s="172"/>
      <c r="D1912" s="172"/>
      <c r="E1912" s="172"/>
      <c r="F1912" s="181"/>
      <c r="G1912" s="172"/>
      <c r="H1912" s="172"/>
      <c r="I1912" s="174"/>
      <c r="J1912" s="174"/>
      <c r="K1912" s="174"/>
      <c r="L1912" s="172"/>
      <c r="M1912" s="181"/>
      <c r="N1912" s="174"/>
      <c r="O1912" s="172"/>
      <c r="P1912" s="181"/>
      <c r="Q1912" s="642"/>
      <c r="R1912" s="643"/>
      <c r="S1912" s="644"/>
      <c r="T1912" s="174"/>
      <c r="U1912" s="172"/>
      <c r="V1912" s="181"/>
      <c r="W1912" s="174"/>
      <c r="X1912" s="172"/>
      <c r="Y1912" s="181"/>
      <c r="Z1912" s="174"/>
      <c r="AA1912" s="172"/>
      <c r="AB1912" s="178"/>
    </row>
    <row r="1913" spans="1:28" ht="15" customHeight="1" x14ac:dyDescent="0.2">
      <c r="A1913" s="172"/>
      <c r="B1913" s="172"/>
      <c r="C1913" s="172"/>
      <c r="D1913" s="172"/>
      <c r="E1913" s="172"/>
      <c r="F1913" s="181"/>
      <c r="G1913" s="172"/>
      <c r="H1913" s="172"/>
      <c r="I1913" s="174"/>
      <c r="J1913" s="174"/>
      <c r="K1913" s="174"/>
      <c r="L1913" s="172"/>
      <c r="M1913" s="181"/>
      <c r="N1913" s="174"/>
      <c r="O1913" s="172"/>
      <c r="P1913" s="181"/>
      <c r="Q1913" s="642"/>
      <c r="R1913" s="643"/>
      <c r="S1913" s="644"/>
      <c r="T1913" s="174"/>
      <c r="U1913" s="172"/>
      <c r="V1913" s="181"/>
      <c r="W1913" s="174"/>
      <c r="X1913" s="172"/>
      <c r="Y1913" s="181"/>
      <c r="Z1913" s="174"/>
      <c r="AA1913" s="172"/>
      <c r="AB1913" s="178"/>
    </row>
    <row r="1914" spans="1:28" ht="15" customHeight="1" x14ac:dyDescent="0.2">
      <c r="A1914" s="172"/>
      <c r="B1914" s="172"/>
      <c r="C1914" s="172"/>
      <c r="D1914" s="172"/>
      <c r="E1914" s="172"/>
      <c r="F1914" s="181"/>
      <c r="G1914" s="172"/>
      <c r="H1914" s="172"/>
      <c r="I1914" s="174"/>
      <c r="J1914" s="174"/>
      <c r="K1914" s="174"/>
      <c r="L1914" s="172"/>
      <c r="M1914" s="181"/>
      <c r="N1914" s="174"/>
      <c r="O1914" s="172"/>
      <c r="P1914" s="181"/>
      <c r="Q1914" s="642"/>
      <c r="R1914" s="643"/>
      <c r="S1914" s="644"/>
      <c r="T1914" s="174"/>
      <c r="U1914" s="172"/>
      <c r="V1914" s="181"/>
      <c r="W1914" s="174"/>
      <c r="X1914" s="172"/>
      <c r="Y1914" s="181"/>
      <c r="Z1914" s="174"/>
      <c r="AA1914" s="172"/>
      <c r="AB1914" s="178"/>
    </row>
    <row r="1915" spans="1:28" ht="15" customHeight="1" x14ac:dyDescent="0.2">
      <c r="A1915" s="172"/>
      <c r="B1915" s="172"/>
      <c r="C1915" s="172"/>
      <c r="D1915" s="172"/>
      <c r="E1915" s="172"/>
      <c r="F1915" s="181"/>
      <c r="G1915" s="172"/>
      <c r="H1915" s="172"/>
      <c r="I1915" s="174"/>
      <c r="J1915" s="174"/>
      <c r="K1915" s="174"/>
      <c r="L1915" s="172"/>
      <c r="M1915" s="181"/>
      <c r="N1915" s="174"/>
      <c r="O1915" s="172"/>
      <c r="P1915" s="181"/>
      <c r="Q1915" s="642"/>
      <c r="R1915" s="643"/>
      <c r="S1915" s="644"/>
      <c r="T1915" s="174"/>
      <c r="U1915" s="172"/>
      <c r="V1915" s="181"/>
      <c r="W1915" s="174"/>
      <c r="X1915" s="172"/>
      <c r="Y1915" s="181"/>
      <c r="Z1915" s="174"/>
      <c r="AA1915" s="172"/>
      <c r="AB1915" s="178"/>
    </row>
    <row r="1916" spans="1:28" ht="15" customHeight="1" x14ac:dyDescent="0.2">
      <c r="A1916" s="172"/>
      <c r="B1916" s="172"/>
      <c r="C1916" s="172"/>
      <c r="D1916" s="172"/>
      <c r="E1916" s="172"/>
      <c r="F1916" s="181"/>
      <c r="G1916" s="172"/>
      <c r="H1916" s="172"/>
      <c r="I1916" s="174"/>
      <c r="J1916" s="174"/>
      <c r="K1916" s="174"/>
      <c r="L1916" s="172"/>
      <c r="M1916" s="181"/>
      <c r="N1916" s="174"/>
      <c r="O1916" s="172"/>
      <c r="P1916" s="181"/>
      <c r="Q1916" s="642"/>
      <c r="R1916" s="643"/>
      <c r="S1916" s="644"/>
      <c r="T1916" s="174"/>
      <c r="U1916" s="172"/>
      <c r="V1916" s="181"/>
      <c r="W1916" s="174"/>
      <c r="X1916" s="172"/>
      <c r="Y1916" s="181"/>
      <c r="Z1916" s="174"/>
      <c r="AA1916" s="172"/>
      <c r="AB1916" s="178"/>
    </row>
    <row r="1917" spans="1:28" ht="15" customHeight="1" x14ac:dyDescent="0.2">
      <c r="A1917" s="172"/>
      <c r="B1917" s="172"/>
      <c r="C1917" s="172"/>
      <c r="D1917" s="172"/>
      <c r="E1917" s="172"/>
      <c r="F1917" s="181"/>
      <c r="G1917" s="172"/>
      <c r="H1917" s="172"/>
      <c r="I1917" s="174"/>
      <c r="J1917" s="174"/>
      <c r="K1917" s="174"/>
      <c r="L1917" s="172"/>
      <c r="M1917" s="181"/>
      <c r="N1917" s="174"/>
      <c r="O1917" s="172"/>
      <c r="P1917" s="181"/>
      <c r="Q1917" s="642"/>
      <c r="R1917" s="643"/>
      <c r="S1917" s="644"/>
      <c r="T1917" s="174"/>
      <c r="U1917" s="172"/>
      <c r="V1917" s="181"/>
      <c r="W1917" s="174"/>
      <c r="X1917" s="172"/>
      <c r="Y1917" s="181"/>
      <c r="Z1917" s="174"/>
      <c r="AA1917" s="172"/>
      <c r="AB1917" s="178"/>
    </row>
    <row r="1918" spans="1:28" ht="15" customHeight="1" x14ac:dyDescent="0.2">
      <c r="A1918" s="172"/>
      <c r="B1918" s="172"/>
      <c r="C1918" s="172"/>
      <c r="D1918" s="172"/>
      <c r="E1918" s="172"/>
      <c r="F1918" s="181"/>
      <c r="G1918" s="172"/>
      <c r="H1918" s="172"/>
      <c r="I1918" s="174"/>
      <c r="J1918" s="174"/>
      <c r="K1918" s="174"/>
      <c r="L1918" s="172"/>
      <c r="M1918" s="181"/>
      <c r="N1918" s="174"/>
      <c r="O1918" s="172"/>
      <c r="P1918" s="181"/>
      <c r="Q1918" s="642"/>
      <c r="R1918" s="643"/>
      <c r="S1918" s="644"/>
      <c r="T1918" s="174"/>
      <c r="U1918" s="172"/>
      <c r="V1918" s="181"/>
      <c r="W1918" s="174"/>
      <c r="X1918" s="172"/>
      <c r="Y1918" s="181"/>
      <c r="Z1918" s="174"/>
      <c r="AA1918" s="172"/>
      <c r="AB1918" s="178"/>
    </row>
    <row r="1919" spans="1:28" ht="15" customHeight="1" x14ac:dyDescent="0.2">
      <c r="A1919" s="172"/>
      <c r="B1919" s="172"/>
      <c r="C1919" s="172"/>
      <c r="D1919" s="172"/>
      <c r="E1919" s="172"/>
      <c r="F1919" s="181"/>
      <c r="G1919" s="172"/>
      <c r="H1919" s="172"/>
      <c r="I1919" s="174"/>
      <c r="J1919" s="174"/>
      <c r="K1919" s="174"/>
      <c r="L1919" s="172"/>
      <c r="M1919" s="181"/>
      <c r="N1919" s="174"/>
      <c r="O1919" s="172"/>
      <c r="P1919" s="181"/>
      <c r="Q1919" s="642"/>
      <c r="R1919" s="643"/>
      <c r="S1919" s="644"/>
      <c r="T1919" s="174"/>
      <c r="U1919" s="172"/>
      <c r="V1919" s="181"/>
      <c r="W1919" s="174"/>
      <c r="X1919" s="172"/>
      <c r="Y1919" s="181"/>
      <c r="Z1919" s="174"/>
      <c r="AA1919" s="172"/>
      <c r="AB1919" s="178"/>
    </row>
    <row r="1920" spans="1:28" ht="15" customHeight="1" x14ac:dyDescent="0.2">
      <c r="A1920" s="172"/>
      <c r="B1920" s="172"/>
      <c r="C1920" s="172"/>
      <c r="D1920" s="172"/>
      <c r="E1920" s="172"/>
      <c r="F1920" s="181"/>
      <c r="G1920" s="172"/>
      <c r="H1920" s="172"/>
      <c r="I1920" s="174"/>
      <c r="J1920" s="174"/>
      <c r="K1920" s="174"/>
      <c r="L1920" s="172"/>
      <c r="M1920" s="181"/>
      <c r="N1920" s="174"/>
      <c r="O1920" s="172"/>
      <c r="P1920" s="181"/>
      <c r="Q1920" s="642"/>
      <c r="R1920" s="643"/>
      <c r="S1920" s="644"/>
      <c r="T1920" s="174"/>
      <c r="U1920" s="172"/>
      <c r="V1920" s="181"/>
      <c r="W1920" s="174"/>
      <c r="X1920" s="172"/>
      <c r="Y1920" s="181"/>
      <c r="Z1920" s="174"/>
      <c r="AA1920" s="172"/>
      <c r="AB1920" s="178"/>
    </row>
    <row r="1921" spans="1:28" ht="15" customHeight="1" x14ac:dyDescent="0.2">
      <c r="A1921" s="172"/>
      <c r="B1921" s="172"/>
      <c r="C1921" s="172"/>
      <c r="D1921" s="172"/>
      <c r="E1921" s="172"/>
      <c r="F1921" s="181"/>
      <c r="G1921" s="172"/>
      <c r="H1921" s="172"/>
      <c r="I1921" s="174"/>
      <c r="J1921" s="174"/>
      <c r="K1921" s="174"/>
      <c r="L1921" s="172"/>
      <c r="M1921" s="181"/>
      <c r="N1921" s="174"/>
      <c r="O1921" s="172"/>
      <c r="P1921" s="181"/>
      <c r="Q1921" s="642"/>
      <c r="R1921" s="643"/>
      <c r="S1921" s="644"/>
      <c r="T1921" s="174"/>
      <c r="U1921" s="172"/>
      <c r="V1921" s="181"/>
      <c r="W1921" s="174"/>
      <c r="X1921" s="172"/>
      <c r="Y1921" s="181"/>
      <c r="Z1921" s="174"/>
      <c r="AA1921" s="172"/>
      <c r="AB1921" s="178"/>
    </row>
    <row r="1922" spans="1:28" ht="15" customHeight="1" x14ac:dyDescent="0.2">
      <c r="A1922" s="172"/>
      <c r="B1922" s="172"/>
      <c r="C1922" s="172"/>
      <c r="D1922" s="172"/>
      <c r="E1922" s="172"/>
      <c r="F1922" s="181"/>
      <c r="G1922" s="172"/>
      <c r="H1922" s="172"/>
      <c r="I1922" s="174"/>
      <c r="J1922" s="174"/>
      <c r="K1922" s="174"/>
      <c r="L1922" s="172"/>
      <c r="M1922" s="181"/>
      <c r="N1922" s="174"/>
      <c r="O1922" s="172"/>
      <c r="P1922" s="181"/>
      <c r="Q1922" s="642"/>
      <c r="R1922" s="643"/>
      <c r="S1922" s="644"/>
      <c r="T1922" s="174"/>
      <c r="U1922" s="172"/>
      <c r="V1922" s="181"/>
      <c r="W1922" s="174"/>
      <c r="X1922" s="172"/>
      <c r="Y1922" s="181"/>
      <c r="Z1922" s="174"/>
      <c r="AA1922" s="172"/>
      <c r="AB1922" s="178"/>
    </row>
    <row r="1923" spans="1:28" ht="15" customHeight="1" x14ac:dyDescent="0.2">
      <c r="A1923" s="172"/>
      <c r="B1923" s="172"/>
      <c r="C1923" s="172"/>
      <c r="D1923" s="172"/>
      <c r="E1923" s="172"/>
      <c r="F1923" s="181"/>
      <c r="G1923" s="172"/>
      <c r="H1923" s="172"/>
      <c r="I1923" s="174"/>
      <c r="J1923" s="174"/>
      <c r="K1923" s="174"/>
      <c r="L1923" s="172"/>
      <c r="M1923" s="181"/>
      <c r="N1923" s="174"/>
      <c r="O1923" s="172"/>
      <c r="P1923" s="181"/>
      <c r="Q1923" s="642"/>
      <c r="R1923" s="643"/>
      <c r="S1923" s="644"/>
      <c r="T1923" s="174"/>
      <c r="U1923" s="172"/>
      <c r="V1923" s="181"/>
      <c r="W1923" s="174"/>
      <c r="X1923" s="172"/>
      <c r="Y1923" s="181"/>
      <c r="Z1923" s="174"/>
      <c r="AA1923" s="172"/>
      <c r="AB1923" s="178"/>
    </row>
    <row r="1924" spans="1:28" ht="15" customHeight="1" x14ac:dyDescent="0.2">
      <c r="A1924" s="172"/>
      <c r="B1924" s="172"/>
      <c r="C1924" s="172"/>
      <c r="D1924" s="172"/>
      <c r="E1924" s="172"/>
      <c r="F1924" s="181"/>
      <c r="G1924" s="172"/>
      <c r="H1924" s="172"/>
      <c r="I1924" s="174"/>
      <c r="J1924" s="174"/>
      <c r="K1924" s="174"/>
      <c r="L1924" s="172"/>
      <c r="M1924" s="181"/>
      <c r="N1924" s="174"/>
      <c r="O1924" s="172"/>
      <c r="P1924" s="181"/>
      <c r="Q1924" s="642"/>
      <c r="R1924" s="643"/>
      <c r="S1924" s="644"/>
      <c r="T1924" s="174"/>
      <c r="U1924" s="172"/>
      <c r="V1924" s="181"/>
      <c r="W1924" s="174"/>
      <c r="X1924" s="172"/>
      <c r="Y1924" s="181"/>
      <c r="Z1924" s="174"/>
      <c r="AA1924" s="172"/>
      <c r="AB1924" s="178"/>
    </row>
    <row r="1925" spans="1:28" ht="15" customHeight="1" x14ac:dyDescent="0.2">
      <c r="A1925" s="172"/>
      <c r="B1925" s="172"/>
      <c r="C1925" s="172"/>
      <c r="D1925" s="172"/>
      <c r="E1925" s="172"/>
      <c r="F1925" s="181"/>
      <c r="G1925" s="172"/>
      <c r="H1925" s="172"/>
      <c r="I1925" s="174"/>
      <c r="J1925" s="174"/>
      <c r="K1925" s="174"/>
      <c r="L1925" s="172"/>
      <c r="M1925" s="181"/>
      <c r="N1925" s="174"/>
      <c r="O1925" s="172"/>
      <c r="P1925" s="181"/>
      <c r="Q1925" s="642"/>
      <c r="R1925" s="643"/>
      <c r="S1925" s="644"/>
      <c r="T1925" s="174"/>
      <c r="U1925" s="172"/>
      <c r="V1925" s="181"/>
      <c r="W1925" s="174"/>
      <c r="X1925" s="172"/>
      <c r="Y1925" s="181"/>
      <c r="Z1925" s="174"/>
      <c r="AA1925" s="172"/>
      <c r="AB1925" s="178"/>
    </row>
    <row r="1926" spans="1:28" ht="15" customHeight="1" x14ac:dyDescent="0.2">
      <c r="A1926" s="172"/>
      <c r="B1926" s="172"/>
      <c r="C1926" s="172"/>
      <c r="D1926" s="172"/>
      <c r="E1926" s="172"/>
      <c r="F1926" s="181"/>
      <c r="G1926" s="172"/>
      <c r="H1926" s="172"/>
      <c r="I1926" s="174"/>
      <c r="J1926" s="174"/>
      <c r="K1926" s="174"/>
      <c r="L1926" s="172"/>
      <c r="M1926" s="181"/>
      <c r="N1926" s="174"/>
      <c r="O1926" s="172"/>
      <c r="P1926" s="181"/>
      <c r="Q1926" s="642"/>
      <c r="R1926" s="643"/>
      <c r="S1926" s="644"/>
      <c r="T1926" s="174"/>
      <c r="U1926" s="172"/>
      <c r="V1926" s="181"/>
      <c r="W1926" s="174"/>
      <c r="X1926" s="172"/>
      <c r="Y1926" s="181"/>
      <c r="Z1926" s="174"/>
      <c r="AA1926" s="172"/>
      <c r="AB1926" s="178"/>
    </row>
    <row r="1927" spans="1:28" ht="15" customHeight="1" x14ac:dyDescent="0.2">
      <c r="A1927" s="172"/>
      <c r="B1927" s="172"/>
      <c r="C1927" s="172"/>
      <c r="D1927" s="172"/>
      <c r="E1927" s="172"/>
      <c r="F1927" s="181"/>
      <c r="G1927" s="172"/>
      <c r="H1927" s="172"/>
      <c r="I1927" s="174"/>
      <c r="J1927" s="174"/>
      <c r="K1927" s="174"/>
      <c r="L1927" s="172"/>
      <c r="M1927" s="181"/>
      <c r="N1927" s="174"/>
      <c r="O1927" s="172"/>
      <c r="P1927" s="181"/>
      <c r="Q1927" s="642"/>
      <c r="R1927" s="643"/>
      <c r="S1927" s="644"/>
      <c r="T1927" s="174"/>
      <c r="U1927" s="172"/>
      <c r="V1927" s="181"/>
      <c r="W1927" s="174"/>
      <c r="X1927" s="172"/>
      <c r="Y1927" s="181"/>
      <c r="Z1927" s="174"/>
      <c r="AA1927" s="172"/>
      <c r="AB1927" s="178"/>
    </row>
    <row r="1928" spans="1:28" ht="15" customHeight="1" x14ac:dyDescent="0.2">
      <c r="A1928" s="172"/>
      <c r="B1928" s="172"/>
      <c r="C1928" s="172"/>
      <c r="D1928" s="172"/>
      <c r="E1928" s="172"/>
      <c r="F1928" s="181"/>
      <c r="G1928" s="172"/>
      <c r="H1928" s="172"/>
      <c r="I1928" s="174"/>
      <c r="J1928" s="174"/>
      <c r="K1928" s="174"/>
      <c r="L1928" s="172"/>
      <c r="M1928" s="181"/>
      <c r="N1928" s="174"/>
      <c r="O1928" s="172"/>
      <c r="P1928" s="181"/>
      <c r="Q1928" s="642"/>
      <c r="R1928" s="643"/>
      <c r="S1928" s="644"/>
      <c r="T1928" s="174"/>
      <c r="U1928" s="172"/>
      <c r="V1928" s="181"/>
      <c r="W1928" s="174"/>
      <c r="X1928" s="172"/>
      <c r="Y1928" s="181"/>
      <c r="Z1928" s="174"/>
      <c r="AA1928" s="172"/>
      <c r="AB1928" s="178"/>
    </row>
    <row r="1929" spans="1:28" ht="15" customHeight="1" x14ac:dyDescent="0.2">
      <c r="A1929" s="172"/>
      <c r="B1929" s="172"/>
      <c r="C1929" s="172"/>
      <c r="D1929" s="172"/>
      <c r="E1929" s="172"/>
      <c r="F1929" s="181"/>
      <c r="G1929" s="172"/>
      <c r="H1929" s="172"/>
      <c r="I1929" s="174"/>
      <c r="J1929" s="174"/>
      <c r="K1929" s="174"/>
      <c r="L1929" s="172"/>
      <c r="M1929" s="181"/>
      <c r="N1929" s="174"/>
      <c r="O1929" s="172"/>
      <c r="P1929" s="181"/>
      <c r="Q1929" s="642"/>
      <c r="R1929" s="643"/>
      <c r="S1929" s="644"/>
      <c r="T1929" s="174"/>
      <c r="U1929" s="172"/>
      <c r="V1929" s="181"/>
      <c r="W1929" s="174"/>
      <c r="X1929" s="172"/>
      <c r="Y1929" s="181"/>
      <c r="Z1929" s="174"/>
      <c r="AA1929" s="172"/>
      <c r="AB1929" s="178"/>
    </row>
    <row r="1930" spans="1:28" ht="15" customHeight="1" x14ac:dyDescent="0.2">
      <c r="A1930" s="172"/>
      <c r="B1930" s="172"/>
      <c r="C1930" s="172"/>
      <c r="D1930" s="172"/>
      <c r="E1930" s="172"/>
      <c r="F1930" s="181"/>
      <c r="G1930" s="172"/>
      <c r="H1930" s="172"/>
      <c r="I1930" s="174"/>
      <c r="J1930" s="174"/>
      <c r="K1930" s="174"/>
      <c r="L1930" s="172"/>
      <c r="M1930" s="181"/>
      <c r="N1930" s="174"/>
      <c r="O1930" s="172"/>
      <c r="P1930" s="181"/>
      <c r="Q1930" s="642"/>
      <c r="R1930" s="643"/>
      <c r="S1930" s="644"/>
      <c r="T1930" s="174"/>
      <c r="U1930" s="172"/>
      <c r="V1930" s="181"/>
      <c r="W1930" s="174"/>
      <c r="X1930" s="172"/>
      <c r="Y1930" s="181"/>
      <c r="Z1930" s="174"/>
      <c r="AA1930" s="172"/>
      <c r="AB1930" s="178"/>
    </row>
    <row r="1931" spans="1:28" ht="15" customHeight="1" x14ac:dyDescent="0.2">
      <c r="A1931" s="172"/>
      <c r="B1931" s="172"/>
      <c r="C1931" s="172"/>
      <c r="D1931" s="172"/>
      <c r="E1931" s="172"/>
      <c r="F1931" s="181"/>
      <c r="G1931" s="172"/>
      <c r="H1931" s="172"/>
      <c r="I1931" s="174"/>
      <c r="J1931" s="174"/>
      <c r="K1931" s="174"/>
      <c r="L1931" s="172"/>
      <c r="M1931" s="181"/>
      <c r="N1931" s="174"/>
      <c r="O1931" s="172"/>
      <c r="P1931" s="181"/>
      <c r="Q1931" s="642"/>
      <c r="R1931" s="643"/>
      <c r="S1931" s="644"/>
      <c r="T1931" s="174"/>
      <c r="U1931" s="172"/>
      <c r="V1931" s="181"/>
      <c r="W1931" s="174"/>
      <c r="X1931" s="172"/>
      <c r="Y1931" s="181"/>
      <c r="Z1931" s="174"/>
      <c r="AA1931" s="172"/>
      <c r="AB1931" s="178"/>
    </row>
    <row r="1932" spans="1:28" ht="15" customHeight="1" x14ac:dyDescent="0.2">
      <c r="A1932" s="172"/>
      <c r="B1932" s="172"/>
      <c r="C1932" s="172"/>
      <c r="D1932" s="172"/>
      <c r="E1932" s="172"/>
      <c r="F1932" s="181"/>
      <c r="G1932" s="172"/>
      <c r="H1932" s="172"/>
      <c r="I1932" s="174"/>
      <c r="J1932" s="174"/>
      <c r="K1932" s="174"/>
      <c r="L1932" s="172"/>
      <c r="M1932" s="181"/>
      <c r="N1932" s="174"/>
      <c r="O1932" s="172"/>
      <c r="P1932" s="181"/>
      <c r="Q1932" s="642"/>
      <c r="R1932" s="643"/>
      <c r="S1932" s="644"/>
      <c r="T1932" s="174"/>
      <c r="U1932" s="172"/>
      <c r="V1932" s="181"/>
      <c r="W1932" s="174"/>
      <c r="X1932" s="172"/>
      <c r="Y1932" s="181"/>
      <c r="Z1932" s="174"/>
      <c r="AA1932" s="172"/>
      <c r="AB1932" s="178"/>
    </row>
    <row r="1933" spans="1:28" ht="15" customHeight="1" x14ac:dyDescent="0.2">
      <c r="A1933" s="172"/>
      <c r="B1933" s="172"/>
      <c r="C1933" s="172"/>
      <c r="D1933" s="172"/>
      <c r="E1933" s="172"/>
      <c r="F1933" s="181"/>
      <c r="G1933" s="172"/>
      <c r="H1933" s="172"/>
      <c r="I1933" s="174"/>
      <c r="J1933" s="174"/>
      <c r="K1933" s="174"/>
      <c r="L1933" s="172"/>
      <c r="M1933" s="181"/>
      <c r="N1933" s="174"/>
      <c r="O1933" s="172"/>
      <c r="P1933" s="181"/>
      <c r="Q1933" s="642"/>
      <c r="R1933" s="643"/>
      <c r="S1933" s="644"/>
      <c r="T1933" s="174"/>
      <c r="U1933" s="172"/>
      <c r="V1933" s="181"/>
      <c r="W1933" s="174"/>
      <c r="X1933" s="172"/>
      <c r="Y1933" s="181"/>
      <c r="Z1933" s="174"/>
      <c r="AA1933" s="172"/>
      <c r="AB1933" s="178"/>
    </row>
    <row r="1934" spans="1:28" ht="15" customHeight="1" x14ac:dyDescent="0.2">
      <c r="A1934" s="172"/>
      <c r="B1934" s="172"/>
      <c r="C1934" s="172"/>
      <c r="D1934" s="172"/>
      <c r="E1934" s="172"/>
      <c r="F1934" s="181"/>
      <c r="G1934" s="172"/>
      <c r="H1934" s="172"/>
      <c r="I1934" s="174"/>
      <c r="J1934" s="174"/>
      <c r="K1934" s="174"/>
      <c r="L1934" s="172"/>
      <c r="M1934" s="181"/>
      <c r="N1934" s="174"/>
      <c r="O1934" s="172"/>
      <c r="P1934" s="181"/>
      <c r="Q1934" s="642"/>
      <c r="R1934" s="643"/>
      <c r="S1934" s="644"/>
      <c r="T1934" s="174"/>
      <c r="U1934" s="172"/>
      <c r="V1934" s="181"/>
      <c r="W1934" s="174"/>
      <c r="X1934" s="172"/>
      <c r="Y1934" s="181"/>
      <c r="Z1934" s="174"/>
      <c r="AA1934" s="172"/>
      <c r="AB1934" s="178"/>
    </row>
    <row r="1935" spans="1:28" ht="15" customHeight="1" x14ac:dyDescent="0.2">
      <c r="A1935" s="172"/>
      <c r="B1935" s="172"/>
      <c r="C1935" s="172"/>
      <c r="D1935" s="172"/>
      <c r="E1935" s="172"/>
      <c r="F1935" s="181"/>
      <c r="G1935" s="172"/>
      <c r="H1935" s="172"/>
      <c r="I1935" s="174"/>
      <c r="J1935" s="174"/>
      <c r="K1935" s="174"/>
      <c r="L1935" s="172"/>
      <c r="M1935" s="181"/>
      <c r="N1935" s="174"/>
      <c r="O1935" s="172"/>
      <c r="P1935" s="181"/>
      <c r="Q1935" s="642"/>
      <c r="R1935" s="643"/>
      <c r="S1935" s="644"/>
      <c r="T1935" s="174"/>
      <c r="U1935" s="172"/>
      <c r="V1935" s="181"/>
      <c r="W1935" s="174"/>
      <c r="X1935" s="172"/>
      <c r="Y1935" s="181"/>
      <c r="Z1935" s="174"/>
      <c r="AA1935" s="172"/>
      <c r="AB1935" s="178"/>
    </row>
    <row r="1936" spans="1:28" ht="15" customHeight="1" x14ac:dyDescent="0.2">
      <c r="A1936" s="172"/>
      <c r="B1936" s="172"/>
      <c r="C1936" s="172"/>
      <c r="D1936" s="172"/>
      <c r="E1936" s="172"/>
      <c r="F1936" s="181"/>
      <c r="G1936" s="172"/>
      <c r="H1936" s="172"/>
      <c r="I1936" s="174"/>
      <c r="J1936" s="174"/>
      <c r="K1936" s="174"/>
      <c r="L1936" s="172"/>
      <c r="M1936" s="181"/>
      <c r="N1936" s="174"/>
      <c r="O1936" s="172"/>
      <c r="P1936" s="181"/>
      <c r="Q1936" s="642"/>
      <c r="R1936" s="643"/>
      <c r="S1936" s="644"/>
      <c r="T1936" s="174"/>
      <c r="U1936" s="172"/>
      <c r="V1936" s="181"/>
      <c r="W1936" s="174"/>
      <c r="X1936" s="172"/>
      <c r="Y1936" s="181"/>
      <c r="Z1936" s="174"/>
      <c r="AA1936" s="172"/>
      <c r="AB1936" s="178"/>
    </row>
    <row r="1937" spans="1:28" ht="15" customHeight="1" x14ac:dyDescent="0.2">
      <c r="A1937" s="172"/>
      <c r="B1937" s="172"/>
      <c r="C1937" s="172"/>
      <c r="D1937" s="172"/>
      <c r="E1937" s="172"/>
      <c r="F1937" s="181"/>
      <c r="G1937" s="172"/>
      <c r="H1937" s="172"/>
      <c r="I1937" s="174"/>
      <c r="J1937" s="174"/>
      <c r="K1937" s="174"/>
      <c r="L1937" s="172"/>
      <c r="M1937" s="181"/>
      <c r="N1937" s="174"/>
      <c r="O1937" s="172"/>
      <c r="P1937" s="181"/>
      <c r="Q1937" s="642"/>
      <c r="R1937" s="643"/>
      <c r="S1937" s="644"/>
      <c r="T1937" s="174"/>
      <c r="U1937" s="172"/>
      <c r="V1937" s="181"/>
      <c r="W1937" s="174"/>
      <c r="X1937" s="172"/>
      <c r="Y1937" s="181"/>
      <c r="Z1937" s="174"/>
      <c r="AA1937" s="172"/>
      <c r="AB1937" s="178"/>
    </row>
    <row r="1938" spans="1:28" ht="15" customHeight="1" x14ac:dyDescent="0.2">
      <c r="A1938" s="172"/>
      <c r="B1938" s="172"/>
      <c r="C1938" s="172"/>
      <c r="D1938" s="172"/>
      <c r="E1938" s="172"/>
      <c r="F1938" s="181"/>
      <c r="G1938" s="172"/>
      <c r="H1938" s="172"/>
      <c r="I1938" s="174"/>
      <c r="J1938" s="174"/>
      <c r="K1938" s="174"/>
      <c r="L1938" s="172"/>
      <c r="M1938" s="181"/>
      <c r="N1938" s="174"/>
      <c r="O1938" s="172"/>
      <c r="P1938" s="181"/>
      <c r="Q1938" s="642"/>
      <c r="R1938" s="643"/>
      <c r="S1938" s="644"/>
      <c r="T1938" s="174"/>
      <c r="U1938" s="172"/>
      <c r="V1938" s="181"/>
      <c r="W1938" s="174"/>
      <c r="X1938" s="172"/>
      <c r="Y1938" s="181"/>
      <c r="Z1938" s="174"/>
      <c r="AA1938" s="172"/>
      <c r="AB1938" s="178"/>
    </row>
    <row r="1939" spans="1:28" ht="15" customHeight="1" x14ac:dyDescent="0.2">
      <c r="A1939" s="172"/>
      <c r="B1939" s="172"/>
      <c r="C1939" s="172"/>
      <c r="D1939" s="172"/>
      <c r="E1939" s="172"/>
      <c r="F1939" s="181"/>
      <c r="G1939" s="172"/>
      <c r="H1939" s="172"/>
      <c r="I1939" s="174"/>
      <c r="J1939" s="174"/>
      <c r="K1939" s="174"/>
      <c r="L1939" s="172"/>
      <c r="M1939" s="181"/>
      <c r="N1939" s="174"/>
      <c r="O1939" s="172"/>
      <c r="P1939" s="181"/>
      <c r="Q1939" s="642"/>
      <c r="R1939" s="643"/>
      <c r="S1939" s="644"/>
      <c r="T1939" s="174"/>
      <c r="U1939" s="172"/>
      <c r="V1939" s="181"/>
      <c r="W1939" s="174"/>
      <c r="X1939" s="172"/>
      <c r="Y1939" s="181"/>
      <c r="Z1939" s="174"/>
      <c r="AA1939" s="172"/>
      <c r="AB1939" s="178"/>
    </row>
    <row r="1940" spans="1:28" ht="15" customHeight="1" x14ac:dyDescent="0.2">
      <c r="A1940" s="172"/>
      <c r="B1940" s="172"/>
      <c r="C1940" s="172"/>
      <c r="D1940" s="172"/>
      <c r="E1940" s="172"/>
      <c r="F1940" s="181"/>
      <c r="G1940" s="172"/>
      <c r="H1940" s="172"/>
      <c r="I1940" s="174"/>
      <c r="J1940" s="174"/>
      <c r="K1940" s="174"/>
      <c r="L1940" s="172"/>
      <c r="M1940" s="181"/>
      <c r="N1940" s="174"/>
      <c r="O1940" s="172"/>
      <c r="P1940" s="181"/>
      <c r="Q1940" s="642"/>
      <c r="R1940" s="643"/>
      <c r="S1940" s="644"/>
      <c r="T1940" s="174"/>
      <c r="U1940" s="172"/>
      <c r="V1940" s="181"/>
      <c r="W1940" s="174"/>
      <c r="X1940" s="172"/>
      <c r="Y1940" s="181"/>
      <c r="Z1940" s="174"/>
      <c r="AA1940" s="172"/>
      <c r="AB1940" s="178"/>
    </row>
    <row r="1941" spans="1:28" ht="15" customHeight="1" x14ac:dyDescent="0.2">
      <c r="A1941" s="172"/>
      <c r="B1941" s="172"/>
      <c r="C1941" s="172"/>
      <c r="D1941" s="172"/>
      <c r="E1941" s="172"/>
      <c r="F1941" s="181"/>
      <c r="G1941" s="172"/>
      <c r="H1941" s="172"/>
      <c r="I1941" s="174"/>
      <c r="J1941" s="174"/>
      <c r="K1941" s="174"/>
      <c r="L1941" s="172"/>
      <c r="M1941" s="181"/>
      <c r="N1941" s="174"/>
      <c r="O1941" s="172"/>
      <c r="P1941" s="181"/>
      <c r="Q1941" s="642"/>
      <c r="R1941" s="643"/>
      <c r="S1941" s="644"/>
      <c r="T1941" s="174"/>
      <c r="U1941" s="172"/>
      <c r="V1941" s="181"/>
      <c r="W1941" s="174"/>
      <c r="X1941" s="172"/>
      <c r="Y1941" s="181"/>
      <c r="Z1941" s="174"/>
      <c r="AA1941" s="172"/>
      <c r="AB1941" s="178"/>
    </row>
    <row r="1942" spans="1:28" ht="15" customHeight="1" x14ac:dyDescent="0.2">
      <c r="A1942" s="172"/>
      <c r="B1942" s="172"/>
      <c r="C1942" s="172"/>
      <c r="D1942" s="172"/>
      <c r="E1942" s="172"/>
      <c r="F1942" s="181"/>
      <c r="G1942" s="172"/>
      <c r="H1942" s="172"/>
      <c r="I1942" s="174"/>
      <c r="J1942" s="174"/>
      <c r="K1942" s="174"/>
      <c r="L1942" s="172"/>
      <c r="M1942" s="181"/>
      <c r="N1942" s="174"/>
      <c r="O1942" s="172"/>
      <c r="P1942" s="181"/>
      <c r="Q1942" s="642"/>
      <c r="R1942" s="643"/>
      <c r="S1942" s="644"/>
      <c r="T1942" s="174"/>
      <c r="U1942" s="172"/>
      <c r="V1942" s="181"/>
      <c r="W1942" s="174"/>
      <c r="X1942" s="172"/>
      <c r="Y1942" s="181"/>
      <c r="Z1942" s="174"/>
      <c r="AA1942" s="172"/>
      <c r="AB1942" s="178"/>
    </row>
    <row r="1943" spans="1:28" ht="15" customHeight="1" x14ac:dyDescent="0.2">
      <c r="A1943" s="172"/>
      <c r="B1943" s="172"/>
      <c r="C1943" s="172"/>
      <c r="D1943" s="172"/>
      <c r="E1943" s="172"/>
      <c r="F1943" s="181"/>
      <c r="G1943" s="172"/>
      <c r="H1943" s="172"/>
      <c r="I1943" s="174"/>
      <c r="J1943" s="174"/>
      <c r="K1943" s="174"/>
      <c r="L1943" s="172"/>
      <c r="M1943" s="181"/>
      <c r="N1943" s="174"/>
      <c r="O1943" s="172"/>
      <c r="P1943" s="181"/>
      <c r="Q1943" s="642"/>
      <c r="R1943" s="643"/>
      <c r="S1943" s="644"/>
      <c r="T1943" s="174"/>
      <c r="U1943" s="172"/>
      <c r="V1943" s="181"/>
      <c r="W1943" s="174"/>
      <c r="X1943" s="172"/>
      <c r="Y1943" s="181"/>
      <c r="Z1943" s="174"/>
      <c r="AA1943" s="172"/>
      <c r="AB1943" s="178"/>
    </row>
    <row r="1944" spans="1:28" ht="15" customHeight="1" x14ac:dyDescent="0.2">
      <c r="A1944" s="172"/>
      <c r="B1944" s="172"/>
      <c r="C1944" s="172"/>
      <c r="D1944" s="172"/>
      <c r="E1944" s="172"/>
      <c r="F1944" s="181"/>
      <c r="G1944" s="172"/>
      <c r="H1944" s="172"/>
      <c r="I1944" s="174"/>
      <c r="J1944" s="174"/>
      <c r="K1944" s="174"/>
      <c r="L1944" s="172"/>
      <c r="M1944" s="181"/>
      <c r="N1944" s="174"/>
      <c r="O1944" s="172"/>
      <c r="P1944" s="181"/>
      <c r="Q1944" s="642"/>
      <c r="R1944" s="643"/>
      <c r="S1944" s="644"/>
      <c r="T1944" s="174"/>
      <c r="U1944" s="172"/>
      <c r="V1944" s="181"/>
      <c r="W1944" s="174"/>
      <c r="X1944" s="172"/>
      <c r="Y1944" s="181"/>
      <c r="Z1944" s="174"/>
      <c r="AA1944" s="172"/>
      <c r="AB1944" s="178"/>
    </row>
    <row r="1945" spans="1:28" ht="15" customHeight="1" x14ac:dyDescent="0.2">
      <c r="A1945" s="172"/>
      <c r="B1945" s="172"/>
      <c r="C1945" s="172"/>
      <c r="D1945" s="172"/>
      <c r="E1945" s="172"/>
      <c r="F1945" s="181"/>
      <c r="G1945" s="172"/>
      <c r="H1945" s="172"/>
      <c r="I1945" s="174"/>
      <c r="J1945" s="174"/>
      <c r="K1945" s="174"/>
      <c r="L1945" s="172"/>
      <c r="M1945" s="181"/>
      <c r="N1945" s="174"/>
      <c r="O1945" s="172"/>
      <c r="P1945" s="181"/>
      <c r="Q1945" s="642"/>
      <c r="R1945" s="643"/>
      <c r="S1945" s="644"/>
      <c r="T1945" s="174"/>
      <c r="U1945" s="172"/>
      <c r="V1945" s="181"/>
      <c r="W1945" s="174"/>
      <c r="X1945" s="172"/>
      <c r="Y1945" s="181"/>
      <c r="Z1945" s="174"/>
      <c r="AA1945" s="172"/>
      <c r="AB1945" s="178"/>
    </row>
    <row r="1946" spans="1:28" ht="15" customHeight="1" x14ac:dyDescent="0.2">
      <c r="A1946" s="172"/>
      <c r="B1946" s="172"/>
      <c r="C1946" s="172"/>
      <c r="D1946" s="172"/>
      <c r="E1946" s="172"/>
      <c r="F1946" s="181"/>
      <c r="G1946" s="172"/>
      <c r="H1946" s="172"/>
      <c r="I1946" s="174"/>
      <c r="J1946" s="174"/>
      <c r="K1946" s="174"/>
      <c r="L1946" s="172"/>
      <c r="M1946" s="181"/>
      <c r="N1946" s="174"/>
      <c r="O1946" s="172"/>
      <c r="P1946" s="181"/>
      <c r="Q1946" s="642"/>
      <c r="R1946" s="643"/>
      <c r="S1946" s="644"/>
      <c r="T1946" s="174"/>
      <c r="U1946" s="172"/>
      <c r="V1946" s="181"/>
      <c r="W1946" s="174"/>
      <c r="X1946" s="172"/>
      <c r="Y1946" s="181"/>
      <c r="Z1946" s="174"/>
      <c r="AA1946" s="172"/>
      <c r="AB1946" s="178"/>
    </row>
    <row r="1947" spans="1:28" ht="15" customHeight="1" x14ac:dyDescent="0.2">
      <c r="A1947" s="172"/>
      <c r="B1947" s="172"/>
      <c r="C1947" s="172"/>
      <c r="D1947" s="172"/>
      <c r="E1947" s="172"/>
      <c r="F1947" s="181"/>
      <c r="G1947" s="172"/>
      <c r="H1947" s="172"/>
      <c r="I1947" s="174"/>
      <c r="J1947" s="174"/>
      <c r="K1947" s="174"/>
      <c r="L1947" s="172"/>
      <c r="M1947" s="181"/>
      <c r="N1947" s="174"/>
      <c r="O1947" s="172"/>
      <c r="P1947" s="181"/>
      <c r="Q1947" s="642"/>
      <c r="R1947" s="643"/>
      <c r="S1947" s="644"/>
      <c r="T1947" s="174"/>
      <c r="U1947" s="172"/>
      <c r="V1947" s="181"/>
      <c r="W1947" s="174"/>
      <c r="X1947" s="172"/>
      <c r="Y1947" s="181"/>
      <c r="Z1947" s="174"/>
      <c r="AA1947" s="172"/>
      <c r="AB1947" s="178"/>
    </row>
    <row r="1948" spans="1:28" ht="15" customHeight="1" x14ac:dyDescent="0.2">
      <c r="A1948" s="172"/>
      <c r="B1948" s="172"/>
      <c r="C1948" s="172"/>
      <c r="D1948" s="172"/>
      <c r="E1948" s="172"/>
      <c r="F1948" s="181"/>
      <c r="G1948" s="172"/>
      <c r="H1948" s="172"/>
      <c r="I1948" s="174"/>
      <c r="J1948" s="174"/>
      <c r="K1948" s="174"/>
      <c r="L1948" s="172"/>
      <c r="M1948" s="181"/>
      <c r="N1948" s="174"/>
      <c r="O1948" s="172"/>
      <c r="P1948" s="181"/>
      <c r="Q1948" s="642"/>
      <c r="R1948" s="643"/>
      <c r="S1948" s="644"/>
      <c r="T1948" s="174"/>
      <c r="U1948" s="172"/>
      <c r="V1948" s="181"/>
      <c r="W1948" s="174"/>
      <c r="X1948" s="172"/>
      <c r="Y1948" s="181"/>
      <c r="Z1948" s="174"/>
      <c r="AA1948" s="172"/>
      <c r="AB1948" s="178"/>
    </row>
    <row r="1949" spans="1:28" ht="15" customHeight="1" x14ac:dyDescent="0.2">
      <c r="A1949" s="172"/>
      <c r="B1949" s="172"/>
      <c r="C1949" s="172"/>
      <c r="D1949" s="172"/>
      <c r="E1949" s="172"/>
      <c r="F1949" s="181"/>
      <c r="G1949" s="172"/>
      <c r="H1949" s="172"/>
      <c r="I1949" s="174"/>
      <c r="J1949" s="174"/>
      <c r="K1949" s="174"/>
      <c r="L1949" s="172"/>
      <c r="M1949" s="181"/>
      <c r="N1949" s="174"/>
      <c r="O1949" s="172"/>
      <c r="P1949" s="181"/>
      <c r="Q1949" s="642"/>
      <c r="R1949" s="643"/>
      <c r="S1949" s="644"/>
      <c r="T1949" s="174"/>
      <c r="U1949" s="172"/>
      <c r="V1949" s="181"/>
      <c r="W1949" s="174"/>
      <c r="X1949" s="172"/>
      <c r="Y1949" s="181"/>
      <c r="Z1949" s="174"/>
      <c r="AA1949" s="172"/>
      <c r="AB1949" s="178"/>
    </row>
    <row r="1950" spans="1:28" ht="15" customHeight="1" x14ac:dyDescent="0.2">
      <c r="A1950" s="172"/>
      <c r="B1950" s="172"/>
      <c r="C1950" s="172"/>
      <c r="D1950" s="172"/>
      <c r="E1950" s="172"/>
      <c r="F1950" s="181"/>
      <c r="G1950" s="172"/>
      <c r="H1950" s="172"/>
      <c r="I1950" s="174"/>
      <c r="J1950" s="174"/>
      <c r="K1950" s="174"/>
      <c r="L1950" s="172"/>
      <c r="M1950" s="181"/>
      <c r="N1950" s="174"/>
      <c r="O1950" s="172"/>
      <c r="P1950" s="181"/>
      <c r="Q1950" s="642"/>
      <c r="R1950" s="643"/>
      <c r="S1950" s="644"/>
      <c r="T1950" s="174"/>
      <c r="U1950" s="172"/>
      <c r="V1950" s="181"/>
      <c r="W1950" s="174"/>
      <c r="X1950" s="172"/>
      <c r="Y1950" s="181"/>
      <c r="Z1950" s="174"/>
      <c r="AA1950" s="172"/>
      <c r="AB1950" s="178"/>
    </row>
    <row r="1951" spans="1:28" ht="15" customHeight="1" x14ac:dyDescent="0.2">
      <c r="A1951" s="172"/>
      <c r="B1951" s="172"/>
      <c r="C1951" s="172"/>
      <c r="D1951" s="172"/>
      <c r="E1951" s="172"/>
      <c r="F1951" s="181"/>
      <c r="G1951" s="172"/>
      <c r="H1951" s="172"/>
      <c r="I1951" s="174"/>
      <c r="J1951" s="174"/>
      <c r="K1951" s="174"/>
      <c r="L1951" s="172"/>
      <c r="M1951" s="181"/>
      <c r="N1951" s="174"/>
      <c r="O1951" s="172"/>
      <c r="P1951" s="181"/>
      <c r="Q1951" s="642"/>
      <c r="R1951" s="643"/>
      <c r="S1951" s="644"/>
      <c r="T1951" s="174"/>
      <c r="U1951" s="172"/>
      <c r="V1951" s="181"/>
      <c r="W1951" s="174"/>
      <c r="X1951" s="172"/>
      <c r="Y1951" s="181"/>
      <c r="Z1951" s="174"/>
      <c r="AA1951" s="172"/>
      <c r="AB1951" s="178"/>
    </row>
    <row r="1952" spans="1:28" ht="15" customHeight="1" x14ac:dyDescent="0.2">
      <c r="A1952" s="172"/>
      <c r="B1952" s="172"/>
      <c r="C1952" s="172"/>
      <c r="D1952" s="172"/>
      <c r="E1952" s="172"/>
      <c r="F1952" s="181"/>
      <c r="G1952" s="172"/>
      <c r="H1952" s="172"/>
      <c r="I1952" s="174"/>
      <c r="J1952" s="174"/>
      <c r="K1952" s="174"/>
      <c r="L1952" s="172"/>
      <c r="M1952" s="181"/>
      <c r="N1952" s="174"/>
      <c r="O1952" s="172"/>
      <c r="P1952" s="181"/>
      <c r="Q1952" s="642"/>
      <c r="R1952" s="643"/>
      <c r="S1952" s="644"/>
      <c r="T1952" s="174"/>
      <c r="U1952" s="172"/>
      <c r="V1952" s="181"/>
      <c r="W1952" s="174"/>
      <c r="X1952" s="172"/>
      <c r="Y1952" s="181"/>
      <c r="Z1952" s="174"/>
      <c r="AA1952" s="172"/>
      <c r="AB1952" s="178"/>
    </row>
    <row r="1953" spans="1:28" ht="15" customHeight="1" x14ac:dyDescent="0.2">
      <c r="A1953" s="172"/>
      <c r="B1953" s="172"/>
      <c r="C1953" s="172"/>
      <c r="D1953" s="172"/>
      <c r="E1953" s="172"/>
      <c r="F1953" s="181"/>
      <c r="G1953" s="172"/>
      <c r="H1953" s="172"/>
      <c r="I1953" s="174"/>
      <c r="J1953" s="174"/>
      <c r="K1953" s="174"/>
      <c r="L1953" s="172"/>
      <c r="M1953" s="181"/>
      <c r="N1953" s="174"/>
      <c r="O1953" s="172"/>
      <c r="P1953" s="181"/>
      <c r="Q1953" s="642"/>
      <c r="R1953" s="643"/>
      <c r="S1953" s="644"/>
      <c r="T1953" s="174"/>
      <c r="U1953" s="172"/>
      <c r="V1953" s="181"/>
      <c r="W1953" s="174"/>
      <c r="X1953" s="172"/>
      <c r="Y1953" s="181"/>
      <c r="Z1953" s="174"/>
      <c r="AA1953" s="172"/>
      <c r="AB1953" s="178"/>
    </row>
    <row r="1954" spans="1:28" ht="15" customHeight="1" x14ac:dyDescent="0.2">
      <c r="A1954" s="172"/>
      <c r="B1954" s="172"/>
      <c r="C1954" s="172"/>
      <c r="D1954" s="172"/>
      <c r="E1954" s="172"/>
      <c r="F1954" s="181"/>
      <c r="G1954" s="172"/>
      <c r="H1954" s="172"/>
      <c r="I1954" s="174"/>
      <c r="J1954" s="174"/>
      <c r="K1954" s="174"/>
      <c r="L1954" s="172"/>
      <c r="M1954" s="181"/>
      <c r="N1954" s="174"/>
      <c r="O1954" s="172"/>
      <c r="P1954" s="181"/>
      <c r="Q1954" s="642"/>
      <c r="R1954" s="643"/>
      <c r="S1954" s="644"/>
      <c r="T1954" s="174"/>
      <c r="U1954" s="172"/>
      <c r="V1954" s="181"/>
      <c r="W1954" s="174"/>
      <c r="X1954" s="172"/>
      <c r="Y1954" s="181"/>
      <c r="Z1954" s="174"/>
      <c r="AA1954" s="172"/>
      <c r="AB1954" s="178"/>
    </row>
    <row r="1955" spans="1:28" ht="15" customHeight="1" x14ac:dyDescent="0.2">
      <c r="A1955" s="172"/>
      <c r="B1955" s="172"/>
      <c r="C1955" s="172"/>
      <c r="D1955" s="172"/>
      <c r="E1955" s="172"/>
      <c r="F1955" s="181"/>
      <c r="G1955" s="172"/>
      <c r="H1955" s="172"/>
      <c r="I1955" s="174"/>
      <c r="J1955" s="174"/>
      <c r="K1955" s="174"/>
      <c r="L1955" s="172"/>
      <c r="M1955" s="181"/>
      <c r="N1955" s="174"/>
      <c r="O1955" s="172"/>
      <c r="P1955" s="181"/>
      <c r="Q1955" s="642"/>
      <c r="R1955" s="643"/>
      <c r="S1955" s="644"/>
      <c r="T1955" s="174"/>
      <c r="U1955" s="172"/>
      <c r="V1955" s="181"/>
      <c r="W1955" s="174"/>
      <c r="X1955" s="172"/>
      <c r="Y1955" s="181"/>
      <c r="Z1955" s="174"/>
      <c r="AA1955" s="172"/>
      <c r="AB1955" s="178"/>
    </row>
    <row r="1956" spans="1:28" ht="15" customHeight="1" x14ac:dyDescent="0.2">
      <c r="A1956" s="172"/>
      <c r="B1956" s="172"/>
      <c r="C1956" s="172"/>
      <c r="D1956" s="172"/>
      <c r="E1956" s="172"/>
      <c r="F1956" s="181"/>
      <c r="G1956" s="172"/>
      <c r="H1956" s="172"/>
      <c r="I1956" s="174"/>
      <c r="J1956" s="174"/>
      <c r="K1956" s="174"/>
      <c r="L1956" s="172"/>
      <c r="M1956" s="181"/>
      <c r="N1956" s="174"/>
      <c r="O1956" s="172"/>
      <c r="P1956" s="181"/>
      <c r="Q1956" s="642"/>
      <c r="R1956" s="643"/>
      <c r="S1956" s="644"/>
      <c r="T1956" s="174"/>
      <c r="U1956" s="172"/>
      <c r="V1956" s="181"/>
      <c r="W1956" s="174"/>
      <c r="X1956" s="172"/>
      <c r="Y1956" s="181"/>
      <c r="Z1956" s="174"/>
      <c r="AA1956" s="172"/>
      <c r="AB1956" s="178"/>
    </row>
    <row r="1957" spans="1:28" ht="15" customHeight="1" x14ac:dyDescent="0.2">
      <c r="A1957" s="172"/>
      <c r="B1957" s="172"/>
      <c r="C1957" s="172"/>
      <c r="D1957" s="172"/>
      <c r="E1957" s="172"/>
      <c r="F1957" s="181"/>
      <c r="G1957" s="172"/>
      <c r="H1957" s="172"/>
      <c r="I1957" s="174"/>
      <c r="J1957" s="174"/>
      <c r="K1957" s="174"/>
      <c r="L1957" s="172"/>
      <c r="M1957" s="181"/>
      <c r="N1957" s="174"/>
      <c r="O1957" s="172"/>
      <c r="P1957" s="181"/>
      <c r="Q1957" s="642"/>
      <c r="R1957" s="643"/>
      <c r="S1957" s="644"/>
      <c r="T1957" s="174"/>
      <c r="U1957" s="172"/>
      <c r="V1957" s="181"/>
      <c r="W1957" s="174"/>
      <c r="X1957" s="172"/>
      <c r="Y1957" s="181"/>
      <c r="Z1957" s="174"/>
      <c r="AA1957" s="172"/>
      <c r="AB1957" s="178"/>
    </row>
    <row r="1958" spans="1:28" ht="15" customHeight="1" x14ac:dyDescent="0.2">
      <c r="A1958" s="172"/>
      <c r="B1958" s="172"/>
      <c r="C1958" s="172"/>
      <c r="D1958" s="172"/>
      <c r="E1958" s="172"/>
      <c r="F1958" s="181"/>
      <c r="G1958" s="172"/>
      <c r="H1958" s="172"/>
      <c r="I1958" s="174"/>
      <c r="J1958" s="174"/>
      <c r="K1958" s="174"/>
      <c r="L1958" s="172"/>
      <c r="M1958" s="181"/>
      <c r="N1958" s="174"/>
      <c r="O1958" s="172"/>
      <c r="P1958" s="181"/>
      <c r="Q1958" s="642"/>
      <c r="R1958" s="643"/>
      <c r="S1958" s="644"/>
      <c r="T1958" s="174"/>
      <c r="U1958" s="172"/>
      <c r="V1958" s="181"/>
      <c r="W1958" s="174"/>
      <c r="X1958" s="172"/>
      <c r="Y1958" s="181"/>
      <c r="Z1958" s="174"/>
      <c r="AA1958" s="172"/>
      <c r="AB1958" s="178"/>
    </row>
    <row r="1959" spans="1:28" ht="15" customHeight="1" x14ac:dyDescent="0.2">
      <c r="A1959" s="172"/>
      <c r="B1959" s="172"/>
      <c r="C1959" s="172"/>
      <c r="D1959" s="172"/>
      <c r="E1959" s="172"/>
      <c r="F1959" s="181"/>
      <c r="G1959" s="172"/>
      <c r="H1959" s="172"/>
      <c r="I1959" s="174"/>
      <c r="J1959" s="174"/>
      <c r="K1959" s="174"/>
      <c r="L1959" s="172"/>
      <c r="M1959" s="181"/>
      <c r="N1959" s="174"/>
      <c r="O1959" s="172"/>
      <c r="P1959" s="181"/>
      <c r="Q1959" s="642"/>
      <c r="R1959" s="643"/>
      <c r="S1959" s="644"/>
      <c r="T1959" s="174"/>
      <c r="U1959" s="172"/>
      <c r="V1959" s="181"/>
      <c r="W1959" s="174"/>
      <c r="X1959" s="172"/>
      <c r="Y1959" s="181"/>
      <c r="Z1959" s="174"/>
      <c r="AA1959" s="172"/>
      <c r="AB1959" s="178"/>
    </row>
    <row r="1960" spans="1:28" ht="15" customHeight="1" x14ac:dyDescent="0.2">
      <c r="A1960" s="172"/>
      <c r="B1960" s="172"/>
      <c r="C1960" s="172"/>
      <c r="D1960" s="172"/>
      <c r="E1960" s="172"/>
      <c r="F1960" s="181"/>
      <c r="G1960" s="172"/>
      <c r="H1960" s="172"/>
      <c r="I1960" s="174"/>
      <c r="J1960" s="174"/>
      <c r="K1960" s="174"/>
      <c r="L1960" s="172"/>
      <c r="M1960" s="181"/>
      <c r="N1960" s="174"/>
      <c r="O1960" s="172"/>
      <c r="P1960" s="181"/>
      <c r="Q1960" s="642"/>
      <c r="R1960" s="643"/>
      <c r="S1960" s="644"/>
      <c r="T1960" s="174"/>
      <c r="U1960" s="172"/>
      <c r="V1960" s="181"/>
      <c r="W1960" s="174"/>
      <c r="X1960" s="172"/>
      <c r="Y1960" s="181"/>
      <c r="Z1960" s="174"/>
      <c r="AA1960" s="172"/>
      <c r="AB1960" s="178"/>
    </row>
    <row r="1961" spans="1:28" ht="15" customHeight="1" x14ac:dyDescent="0.2">
      <c r="A1961" s="172"/>
      <c r="B1961" s="172"/>
      <c r="C1961" s="172"/>
      <c r="D1961" s="172"/>
      <c r="E1961" s="172"/>
      <c r="F1961" s="181"/>
      <c r="G1961" s="172"/>
      <c r="H1961" s="172"/>
      <c r="I1961" s="174"/>
      <c r="J1961" s="174"/>
      <c r="K1961" s="174"/>
      <c r="L1961" s="172"/>
      <c r="M1961" s="181"/>
      <c r="N1961" s="174"/>
      <c r="O1961" s="172"/>
      <c r="P1961" s="181"/>
      <c r="Q1961" s="642"/>
      <c r="R1961" s="643"/>
      <c r="S1961" s="644"/>
      <c r="T1961" s="174"/>
      <c r="U1961" s="172"/>
      <c r="V1961" s="181"/>
      <c r="W1961" s="174"/>
      <c r="X1961" s="172"/>
      <c r="Y1961" s="181"/>
      <c r="Z1961" s="174"/>
      <c r="AA1961" s="172"/>
      <c r="AB1961" s="178"/>
    </row>
    <row r="1962" spans="1:28" ht="15" customHeight="1" x14ac:dyDescent="0.2">
      <c r="A1962" s="172"/>
      <c r="B1962" s="172"/>
      <c r="C1962" s="172"/>
      <c r="D1962" s="172"/>
      <c r="E1962" s="172"/>
      <c r="F1962" s="181"/>
      <c r="G1962" s="172"/>
      <c r="H1962" s="172"/>
      <c r="I1962" s="174"/>
      <c r="J1962" s="174"/>
      <c r="K1962" s="174"/>
      <c r="L1962" s="172"/>
      <c r="M1962" s="181"/>
      <c r="N1962" s="174"/>
      <c r="O1962" s="172"/>
      <c r="P1962" s="181"/>
      <c r="Q1962" s="642"/>
      <c r="R1962" s="643"/>
      <c r="S1962" s="644"/>
      <c r="T1962" s="174"/>
      <c r="U1962" s="172"/>
      <c r="V1962" s="181"/>
      <c r="W1962" s="174"/>
      <c r="X1962" s="172"/>
      <c r="Y1962" s="181"/>
      <c r="Z1962" s="174"/>
      <c r="AA1962" s="172"/>
      <c r="AB1962" s="178"/>
    </row>
    <row r="1963" spans="1:28" ht="15" customHeight="1" x14ac:dyDescent="0.2">
      <c r="A1963" s="172"/>
      <c r="B1963" s="172"/>
      <c r="C1963" s="172"/>
      <c r="D1963" s="172"/>
      <c r="E1963" s="172"/>
      <c r="F1963" s="181"/>
      <c r="G1963" s="172"/>
      <c r="H1963" s="172"/>
      <c r="I1963" s="174"/>
      <c r="J1963" s="174"/>
      <c r="K1963" s="174"/>
      <c r="L1963" s="172"/>
      <c r="M1963" s="181"/>
      <c r="N1963" s="174"/>
      <c r="O1963" s="172"/>
      <c r="P1963" s="181"/>
      <c r="Q1963" s="642"/>
      <c r="R1963" s="643"/>
      <c r="S1963" s="644"/>
      <c r="T1963" s="174"/>
      <c r="U1963" s="172"/>
      <c r="V1963" s="181"/>
      <c r="W1963" s="174"/>
      <c r="X1963" s="172"/>
      <c r="Y1963" s="181"/>
      <c r="Z1963" s="174"/>
      <c r="AA1963" s="172"/>
      <c r="AB1963" s="178"/>
    </row>
    <row r="1964" spans="1:28" ht="15" customHeight="1" x14ac:dyDescent="0.2">
      <c r="A1964" s="172"/>
      <c r="B1964" s="172"/>
      <c r="C1964" s="172"/>
      <c r="D1964" s="172"/>
      <c r="E1964" s="172"/>
      <c r="F1964" s="181"/>
      <c r="G1964" s="172"/>
      <c r="H1964" s="172"/>
      <c r="I1964" s="174"/>
      <c r="J1964" s="174"/>
      <c r="K1964" s="174"/>
      <c r="L1964" s="172"/>
      <c r="M1964" s="181"/>
      <c r="N1964" s="174"/>
      <c r="O1964" s="172"/>
      <c r="P1964" s="181"/>
      <c r="Q1964" s="642"/>
      <c r="R1964" s="643"/>
      <c r="S1964" s="644"/>
      <c r="T1964" s="174"/>
      <c r="U1964" s="172"/>
      <c r="V1964" s="181"/>
      <c r="W1964" s="174"/>
      <c r="X1964" s="172"/>
      <c r="Y1964" s="181"/>
      <c r="Z1964" s="174"/>
      <c r="AA1964" s="172"/>
      <c r="AB1964" s="178"/>
    </row>
    <row r="1965" spans="1:28" ht="15" customHeight="1" x14ac:dyDescent="0.2">
      <c r="A1965" s="172"/>
      <c r="B1965" s="172"/>
      <c r="C1965" s="172"/>
      <c r="D1965" s="172"/>
      <c r="E1965" s="172"/>
      <c r="F1965" s="181"/>
      <c r="G1965" s="172"/>
      <c r="H1965" s="172"/>
      <c r="I1965" s="174"/>
      <c r="J1965" s="174"/>
      <c r="K1965" s="174"/>
      <c r="L1965" s="172"/>
      <c r="M1965" s="181"/>
      <c r="N1965" s="174"/>
      <c r="O1965" s="172"/>
      <c r="P1965" s="181"/>
      <c r="Q1965" s="642"/>
      <c r="R1965" s="643"/>
      <c r="S1965" s="644"/>
      <c r="T1965" s="174"/>
      <c r="U1965" s="172"/>
      <c r="V1965" s="181"/>
      <c r="W1965" s="174"/>
      <c r="X1965" s="172"/>
      <c r="Y1965" s="181"/>
      <c r="Z1965" s="174"/>
      <c r="AA1965" s="172"/>
      <c r="AB1965" s="178"/>
    </row>
    <row r="1966" spans="1:28" ht="15" customHeight="1" x14ac:dyDescent="0.2">
      <c r="A1966" s="172"/>
      <c r="B1966" s="172"/>
      <c r="C1966" s="172"/>
      <c r="D1966" s="172"/>
      <c r="E1966" s="172"/>
      <c r="F1966" s="181"/>
      <c r="G1966" s="172"/>
      <c r="H1966" s="172"/>
      <c r="I1966" s="174"/>
      <c r="J1966" s="174"/>
      <c r="K1966" s="174"/>
      <c r="L1966" s="172"/>
      <c r="M1966" s="181"/>
      <c r="N1966" s="174"/>
      <c r="O1966" s="172"/>
      <c r="P1966" s="181"/>
      <c r="Q1966" s="642"/>
      <c r="R1966" s="643"/>
      <c r="S1966" s="644"/>
      <c r="T1966" s="174"/>
      <c r="U1966" s="172"/>
      <c r="V1966" s="181"/>
      <c r="W1966" s="174"/>
      <c r="X1966" s="172"/>
      <c r="Y1966" s="181"/>
      <c r="Z1966" s="174"/>
      <c r="AA1966" s="172"/>
      <c r="AB1966" s="178"/>
    </row>
    <row r="1967" spans="1:28" ht="15" customHeight="1" x14ac:dyDescent="0.2">
      <c r="A1967" s="172"/>
      <c r="B1967" s="172"/>
      <c r="C1967" s="172"/>
      <c r="D1967" s="172"/>
      <c r="E1967" s="172"/>
      <c r="F1967" s="181"/>
      <c r="G1967" s="172"/>
      <c r="H1967" s="172"/>
      <c r="I1967" s="174"/>
      <c r="J1967" s="174"/>
      <c r="K1967" s="174"/>
      <c r="L1967" s="172"/>
      <c r="M1967" s="181"/>
      <c r="N1967" s="174"/>
      <c r="O1967" s="172"/>
      <c r="P1967" s="181"/>
      <c r="Q1967" s="642"/>
      <c r="R1967" s="643"/>
      <c r="S1967" s="644"/>
      <c r="T1967" s="174"/>
      <c r="U1967" s="172"/>
      <c r="V1967" s="181"/>
      <c r="W1967" s="174"/>
      <c r="X1967" s="172"/>
      <c r="Y1967" s="181"/>
      <c r="Z1967" s="174"/>
      <c r="AA1967" s="172"/>
      <c r="AB1967" s="178"/>
    </row>
    <row r="1968" spans="1:28" ht="15" customHeight="1" x14ac:dyDescent="0.2">
      <c r="A1968" s="172"/>
      <c r="B1968" s="172"/>
      <c r="C1968" s="172"/>
      <c r="D1968" s="172"/>
      <c r="E1968" s="172"/>
      <c r="F1968" s="181"/>
      <c r="G1968" s="172"/>
      <c r="H1968" s="172"/>
      <c r="I1968" s="174"/>
      <c r="J1968" s="174"/>
      <c r="K1968" s="174"/>
      <c r="L1968" s="172"/>
      <c r="M1968" s="181"/>
      <c r="N1968" s="174"/>
      <c r="O1968" s="172"/>
      <c r="P1968" s="181"/>
      <c r="Q1968" s="642"/>
      <c r="R1968" s="643"/>
      <c r="S1968" s="644"/>
      <c r="T1968" s="174"/>
      <c r="U1968" s="172"/>
      <c r="V1968" s="181"/>
      <c r="W1968" s="174"/>
      <c r="X1968" s="172"/>
      <c r="Y1968" s="181"/>
      <c r="Z1968" s="174"/>
      <c r="AA1968" s="172"/>
      <c r="AB1968" s="178"/>
    </row>
    <row r="1969" spans="1:28" ht="15" customHeight="1" x14ac:dyDescent="0.2">
      <c r="A1969" s="172"/>
      <c r="B1969" s="172"/>
      <c r="C1969" s="172"/>
      <c r="D1969" s="172"/>
      <c r="E1969" s="172"/>
      <c r="F1969" s="181"/>
      <c r="G1969" s="172"/>
      <c r="H1969" s="172"/>
      <c r="I1969" s="174"/>
      <c r="J1969" s="174"/>
      <c r="K1969" s="174"/>
      <c r="L1969" s="172"/>
      <c r="M1969" s="181"/>
      <c r="N1969" s="174"/>
      <c r="O1969" s="172"/>
      <c r="P1969" s="181"/>
      <c r="Q1969" s="642"/>
      <c r="R1969" s="643"/>
      <c r="S1969" s="644"/>
      <c r="T1969" s="174"/>
      <c r="U1969" s="172"/>
      <c r="V1969" s="181"/>
      <c r="W1969" s="174"/>
      <c r="X1969" s="172"/>
      <c r="Y1969" s="181"/>
      <c r="Z1969" s="174"/>
      <c r="AA1969" s="172"/>
      <c r="AB1969" s="178"/>
    </row>
    <row r="1970" spans="1:28" ht="15" customHeight="1" x14ac:dyDescent="0.2">
      <c r="A1970" s="172"/>
      <c r="B1970" s="172"/>
      <c r="C1970" s="172"/>
      <c r="D1970" s="172"/>
      <c r="E1970" s="172"/>
      <c r="F1970" s="181"/>
      <c r="G1970" s="172"/>
      <c r="H1970" s="172"/>
      <c r="I1970" s="174"/>
      <c r="J1970" s="174"/>
      <c r="K1970" s="174"/>
      <c r="L1970" s="172"/>
      <c r="M1970" s="181"/>
      <c r="N1970" s="174"/>
      <c r="O1970" s="172"/>
      <c r="P1970" s="181"/>
      <c r="Q1970" s="642"/>
      <c r="R1970" s="643"/>
      <c r="S1970" s="644"/>
      <c r="T1970" s="174"/>
      <c r="U1970" s="172"/>
      <c r="V1970" s="181"/>
      <c r="W1970" s="174"/>
      <c r="X1970" s="172"/>
      <c r="Y1970" s="181"/>
      <c r="Z1970" s="174"/>
      <c r="AA1970" s="172"/>
      <c r="AB1970" s="178"/>
    </row>
    <row r="1971" spans="1:28" ht="15" customHeight="1" x14ac:dyDescent="0.2">
      <c r="A1971" s="172"/>
      <c r="B1971" s="172"/>
      <c r="C1971" s="172"/>
      <c r="D1971" s="172"/>
      <c r="E1971" s="172"/>
      <c r="F1971" s="181"/>
      <c r="G1971" s="172"/>
      <c r="H1971" s="172"/>
      <c r="I1971" s="174"/>
      <c r="J1971" s="174"/>
      <c r="K1971" s="174"/>
      <c r="L1971" s="172"/>
      <c r="M1971" s="181"/>
      <c r="N1971" s="174"/>
      <c r="O1971" s="172"/>
      <c r="P1971" s="181"/>
      <c r="Q1971" s="642"/>
      <c r="R1971" s="643"/>
      <c r="S1971" s="644"/>
      <c r="T1971" s="174"/>
      <c r="U1971" s="172"/>
      <c r="V1971" s="181"/>
      <c r="W1971" s="174"/>
      <c r="X1971" s="172"/>
      <c r="Y1971" s="181"/>
      <c r="Z1971" s="174"/>
      <c r="AA1971" s="172"/>
      <c r="AB1971" s="178"/>
    </row>
    <row r="1972" spans="1:28" ht="15" customHeight="1" x14ac:dyDescent="0.2">
      <c r="A1972" s="172"/>
      <c r="B1972" s="172"/>
      <c r="C1972" s="172"/>
      <c r="D1972" s="172"/>
      <c r="E1972" s="172"/>
      <c r="F1972" s="181"/>
      <c r="G1972" s="172"/>
      <c r="H1972" s="172"/>
      <c r="I1972" s="174"/>
      <c r="J1972" s="174"/>
      <c r="K1972" s="174"/>
      <c r="L1972" s="172"/>
      <c r="M1972" s="181"/>
      <c r="N1972" s="174"/>
      <c r="O1972" s="172"/>
      <c r="P1972" s="181"/>
      <c r="Q1972" s="642"/>
      <c r="R1972" s="643"/>
      <c r="S1972" s="644"/>
      <c r="T1972" s="174"/>
      <c r="U1972" s="172"/>
      <c r="V1972" s="181"/>
      <c r="W1972" s="174"/>
      <c r="X1972" s="172"/>
      <c r="Y1972" s="181"/>
      <c r="Z1972" s="174"/>
      <c r="AA1972" s="172"/>
      <c r="AB1972" s="178"/>
    </row>
    <row r="1973" spans="1:28" ht="15" customHeight="1" x14ac:dyDescent="0.2">
      <c r="A1973" s="172"/>
      <c r="B1973" s="172"/>
      <c r="C1973" s="172"/>
      <c r="D1973" s="172"/>
      <c r="E1973" s="172"/>
      <c r="F1973" s="181"/>
      <c r="G1973" s="172"/>
      <c r="H1973" s="172"/>
      <c r="I1973" s="174"/>
      <c r="J1973" s="174"/>
      <c r="K1973" s="174"/>
      <c r="L1973" s="172"/>
      <c r="M1973" s="181"/>
      <c r="N1973" s="174"/>
      <c r="O1973" s="172"/>
      <c r="P1973" s="181"/>
      <c r="Q1973" s="642"/>
      <c r="R1973" s="643"/>
      <c r="S1973" s="644"/>
      <c r="T1973" s="174"/>
      <c r="U1973" s="172"/>
      <c r="V1973" s="181"/>
      <c r="W1973" s="174"/>
      <c r="X1973" s="172"/>
      <c r="Y1973" s="181"/>
      <c r="Z1973" s="174"/>
      <c r="AA1973" s="172"/>
      <c r="AB1973" s="178"/>
    </row>
    <row r="1974" spans="1:28" ht="15" customHeight="1" x14ac:dyDescent="0.2">
      <c r="A1974" s="172"/>
      <c r="B1974" s="172"/>
      <c r="C1974" s="172"/>
      <c r="D1974" s="172"/>
      <c r="E1974" s="172"/>
      <c r="F1974" s="181"/>
      <c r="G1974" s="172"/>
      <c r="H1974" s="172"/>
      <c r="I1974" s="174"/>
      <c r="J1974" s="174"/>
      <c r="K1974" s="174"/>
      <c r="L1974" s="172"/>
      <c r="M1974" s="181"/>
      <c r="N1974" s="174"/>
      <c r="O1974" s="172"/>
      <c r="P1974" s="181"/>
      <c r="Q1974" s="642"/>
      <c r="R1974" s="643"/>
      <c r="S1974" s="644"/>
      <c r="T1974" s="174"/>
      <c r="U1974" s="172"/>
      <c r="V1974" s="181"/>
      <c r="W1974" s="174"/>
      <c r="X1974" s="172"/>
      <c r="Y1974" s="181"/>
      <c r="Z1974" s="174"/>
      <c r="AA1974" s="172"/>
      <c r="AB1974" s="178"/>
    </row>
    <row r="1975" spans="1:28" ht="15" customHeight="1" x14ac:dyDescent="0.2">
      <c r="A1975" s="172"/>
      <c r="B1975" s="172"/>
      <c r="C1975" s="172"/>
      <c r="D1975" s="172"/>
      <c r="E1975" s="172"/>
      <c r="F1975" s="181"/>
      <c r="G1975" s="172"/>
      <c r="H1975" s="172"/>
      <c r="I1975" s="174"/>
      <c r="J1975" s="174"/>
      <c r="K1975" s="174"/>
      <c r="L1975" s="172"/>
      <c r="M1975" s="181"/>
      <c r="N1975" s="174"/>
      <c r="O1975" s="172"/>
      <c r="P1975" s="181"/>
      <c r="Q1975" s="642"/>
      <c r="R1975" s="643"/>
      <c r="S1975" s="644"/>
      <c r="T1975" s="174"/>
      <c r="U1975" s="172"/>
      <c r="V1975" s="181"/>
      <c r="W1975" s="174"/>
      <c r="X1975" s="172"/>
      <c r="Y1975" s="181"/>
      <c r="Z1975" s="174"/>
      <c r="AA1975" s="172"/>
      <c r="AB1975" s="178"/>
    </row>
    <row r="1976" spans="1:28" ht="15" customHeight="1" x14ac:dyDescent="0.2">
      <c r="A1976" s="172"/>
      <c r="B1976" s="172"/>
      <c r="C1976" s="172"/>
      <c r="D1976" s="172"/>
      <c r="E1976" s="172"/>
      <c r="F1976" s="181"/>
      <c r="G1976" s="172"/>
      <c r="H1976" s="172"/>
      <c r="I1976" s="174"/>
      <c r="J1976" s="174"/>
      <c r="K1976" s="174"/>
      <c r="L1976" s="172"/>
      <c r="M1976" s="181"/>
      <c r="N1976" s="174"/>
      <c r="O1976" s="172"/>
      <c r="P1976" s="181"/>
      <c r="Q1976" s="642"/>
      <c r="R1976" s="643"/>
      <c r="S1976" s="644"/>
      <c r="T1976" s="174"/>
      <c r="U1976" s="172"/>
      <c r="V1976" s="181"/>
      <c r="W1976" s="174"/>
      <c r="X1976" s="172"/>
      <c r="Y1976" s="181"/>
      <c r="Z1976" s="174"/>
      <c r="AA1976" s="172"/>
      <c r="AB1976" s="178"/>
    </row>
    <row r="1977" spans="1:28" ht="15" customHeight="1" x14ac:dyDescent="0.2">
      <c r="A1977" s="172"/>
      <c r="B1977" s="172"/>
      <c r="C1977" s="172"/>
      <c r="D1977" s="172"/>
      <c r="E1977" s="172"/>
      <c r="F1977" s="181"/>
      <c r="G1977" s="172"/>
      <c r="H1977" s="172"/>
      <c r="I1977" s="174"/>
      <c r="J1977" s="174"/>
      <c r="K1977" s="174"/>
      <c r="L1977" s="172"/>
      <c r="M1977" s="181"/>
      <c r="N1977" s="174"/>
      <c r="O1977" s="172"/>
      <c r="P1977" s="181"/>
      <c r="Q1977" s="642"/>
      <c r="R1977" s="643"/>
      <c r="S1977" s="644"/>
      <c r="T1977" s="174"/>
      <c r="U1977" s="172"/>
      <c r="V1977" s="181"/>
      <c r="W1977" s="174"/>
      <c r="X1977" s="172"/>
      <c r="Y1977" s="181"/>
      <c r="Z1977" s="174"/>
      <c r="AA1977" s="172"/>
      <c r="AB1977" s="178"/>
    </row>
    <row r="1978" spans="1:28" ht="15" customHeight="1" x14ac:dyDescent="0.2">
      <c r="A1978" s="172"/>
      <c r="B1978" s="172"/>
      <c r="C1978" s="172"/>
      <c r="D1978" s="172"/>
      <c r="E1978" s="172"/>
      <c r="F1978" s="181"/>
      <c r="G1978" s="172"/>
      <c r="H1978" s="172"/>
      <c r="I1978" s="174"/>
      <c r="J1978" s="174"/>
      <c r="K1978" s="174"/>
      <c r="L1978" s="172"/>
      <c r="M1978" s="181"/>
      <c r="N1978" s="174"/>
      <c r="O1978" s="172"/>
      <c r="P1978" s="181"/>
      <c r="Q1978" s="642"/>
      <c r="R1978" s="643"/>
      <c r="S1978" s="644"/>
      <c r="T1978" s="174"/>
      <c r="U1978" s="172"/>
      <c r="V1978" s="181"/>
      <c r="W1978" s="174"/>
      <c r="X1978" s="172"/>
      <c r="Y1978" s="181"/>
      <c r="Z1978" s="174"/>
      <c r="AA1978" s="172"/>
      <c r="AB1978" s="178"/>
    </row>
    <row r="1979" spans="1:28" ht="15" customHeight="1" x14ac:dyDescent="0.2">
      <c r="A1979" s="172"/>
      <c r="B1979" s="172"/>
      <c r="C1979" s="172"/>
      <c r="D1979" s="172"/>
      <c r="E1979" s="172"/>
      <c r="F1979" s="181"/>
      <c r="G1979" s="172"/>
      <c r="H1979" s="172"/>
      <c r="I1979" s="174"/>
      <c r="J1979" s="174"/>
      <c r="K1979" s="174"/>
      <c r="L1979" s="172"/>
      <c r="M1979" s="181"/>
      <c r="N1979" s="174"/>
      <c r="O1979" s="172"/>
      <c r="P1979" s="181"/>
      <c r="Q1979" s="642"/>
      <c r="R1979" s="643"/>
      <c r="S1979" s="644"/>
      <c r="T1979" s="174"/>
      <c r="U1979" s="172"/>
      <c r="V1979" s="181"/>
      <c r="W1979" s="174"/>
      <c r="X1979" s="172"/>
      <c r="Y1979" s="181"/>
      <c r="Z1979" s="174"/>
      <c r="AA1979" s="172"/>
      <c r="AB1979" s="178"/>
    </row>
    <row r="1980" spans="1:28" ht="15" customHeight="1" x14ac:dyDescent="0.2">
      <c r="A1980" s="172"/>
      <c r="B1980" s="172"/>
      <c r="C1980" s="172"/>
      <c r="D1980" s="172"/>
      <c r="E1980" s="172"/>
      <c r="F1980" s="181"/>
      <c r="G1980" s="172"/>
      <c r="H1980" s="172"/>
      <c r="I1980" s="174"/>
      <c r="J1980" s="174"/>
      <c r="K1980" s="174"/>
      <c r="L1980" s="172"/>
      <c r="M1980" s="181"/>
      <c r="N1980" s="174"/>
      <c r="O1980" s="172"/>
      <c r="P1980" s="181"/>
      <c r="Q1980" s="642"/>
      <c r="R1980" s="643"/>
      <c r="S1980" s="644"/>
      <c r="T1980" s="174"/>
      <c r="U1980" s="172"/>
      <c r="V1980" s="181"/>
      <c r="W1980" s="174"/>
      <c r="X1980" s="172"/>
      <c r="Y1980" s="181"/>
      <c r="Z1980" s="174"/>
      <c r="AA1980" s="172"/>
      <c r="AB1980" s="178"/>
    </row>
    <row r="1981" spans="1:28" ht="15" customHeight="1" x14ac:dyDescent="0.2">
      <c r="A1981" s="172"/>
      <c r="B1981" s="172"/>
      <c r="C1981" s="172"/>
      <c r="D1981" s="172"/>
      <c r="E1981" s="172"/>
      <c r="F1981" s="181"/>
      <c r="G1981" s="172"/>
      <c r="H1981" s="172"/>
      <c r="I1981" s="174"/>
      <c r="J1981" s="174"/>
      <c r="K1981" s="174"/>
      <c r="L1981" s="172"/>
      <c r="M1981" s="181"/>
      <c r="N1981" s="174"/>
      <c r="O1981" s="172"/>
      <c r="P1981" s="181"/>
      <c r="Q1981" s="642"/>
      <c r="R1981" s="643"/>
      <c r="S1981" s="644"/>
      <c r="T1981" s="174"/>
      <c r="U1981" s="172"/>
      <c r="V1981" s="181"/>
      <c r="W1981" s="174"/>
      <c r="X1981" s="172"/>
      <c r="Y1981" s="181"/>
      <c r="Z1981" s="174"/>
      <c r="AA1981" s="172"/>
      <c r="AB1981" s="178"/>
    </row>
    <row r="1982" spans="1:28" ht="15" customHeight="1" x14ac:dyDescent="0.2">
      <c r="A1982" s="172"/>
      <c r="B1982" s="172"/>
      <c r="C1982" s="172"/>
      <c r="D1982" s="172"/>
      <c r="E1982" s="172"/>
      <c r="F1982" s="181"/>
      <c r="G1982" s="172"/>
      <c r="H1982" s="172"/>
      <c r="I1982" s="174"/>
      <c r="J1982" s="174"/>
      <c r="K1982" s="174"/>
      <c r="L1982" s="172"/>
      <c r="M1982" s="181"/>
      <c r="N1982" s="174"/>
      <c r="O1982" s="172"/>
      <c r="P1982" s="181"/>
      <c r="Q1982" s="642"/>
      <c r="R1982" s="643"/>
      <c r="S1982" s="644"/>
      <c r="T1982" s="174"/>
      <c r="U1982" s="172"/>
      <c r="V1982" s="181"/>
      <c r="W1982" s="174"/>
      <c r="X1982" s="172"/>
      <c r="Y1982" s="181"/>
      <c r="Z1982" s="174"/>
      <c r="AA1982" s="172"/>
      <c r="AB1982" s="178"/>
    </row>
    <row r="1983" spans="1:28" ht="15" customHeight="1" x14ac:dyDescent="0.2">
      <c r="A1983" s="172"/>
      <c r="B1983" s="172"/>
      <c r="C1983" s="172"/>
      <c r="D1983" s="172"/>
      <c r="E1983" s="172"/>
      <c r="F1983" s="181"/>
      <c r="G1983" s="172"/>
      <c r="H1983" s="172"/>
      <c r="I1983" s="174"/>
      <c r="J1983" s="174"/>
      <c r="K1983" s="174"/>
      <c r="L1983" s="172"/>
      <c r="M1983" s="181"/>
      <c r="N1983" s="174"/>
      <c r="O1983" s="172"/>
      <c r="P1983" s="181"/>
      <c r="Q1983" s="642"/>
      <c r="R1983" s="643"/>
      <c r="S1983" s="644"/>
      <c r="T1983" s="174"/>
      <c r="U1983" s="172"/>
      <c r="V1983" s="181"/>
      <c r="W1983" s="174"/>
      <c r="X1983" s="172"/>
      <c r="Y1983" s="181"/>
      <c r="Z1983" s="174"/>
      <c r="AA1983" s="172"/>
      <c r="AB1983" s="178"/>
    </row>
    <row r="1984" spans="1:28" ht="15" customHeight="1" x14ac:dyDescent="0.2">
      <c r="A1984" s="172"/>
      <c r="B1984" s="172"/>
      <c r="C1984" s="172"/>
      <c r="D1984" s="172"/>
      <c r="E1984" s="172"/>
      <c r="F1984" s="181"/>
      <c r="G1984" s="172"/>
      <c r="H1984" s="172"/>
      <c r="I1984" s="174"/>
      <c r="J1984" s="174"/>
      <c r="K1984" s="174"/>
      <c r="L1984" s="172"/>
      <c r="M1984" s="181"/>
      <c r="N1984" s="174"/>
      <c r="O1984" s="172"/>
      <c r="P1984" s="181"/>
      <c r="Q1984" s="642"/>
      <c r="R1984" s="643"/>
      <c r="S1984" s="644"/>
      <c r="T1984" s="174"/>
      <c r="U1984" s="172"/>
      <c r="V1984" s="181"/>
      <c r="W1984" s="174"/>
      <c r="X1984" s="172"/>
      <c r="Y1984" s="181"/>
      <c r="Z1984" s="174"/>
      <c r="AA1984" s="172"/>
      <c r="AB1984" s="178"/>
    </row>
    <row r="1985" spans="1:28" ht="15" customHeight="1" x14ac:dyDescent="0.2">
      <c r="A1985" s="172"/>
      <c r="B1985" s="172"/>
      <c r="C1985" s="172"/>
      <c r="D1985" s="172"/>
      <c r="E1985" s="172"/>
      <c r="F1985" s="181"/>
      <c r="G1985" s="172"/>
      <c r="H1985" s="172"/>
      <c r="I1985" s="174"/>
      <c r="J1985" s="174"/>
      <c r="K1985" s="174"/>
      <c r="L1985" s="172"/>
      <c r="M1985" s="181"/>
      <c r="N1985" s="174"/>
      <c r="O1985" s="172"/>
      <c r="P1985" s="181"/>
      <c r="Q1985" s="642"/>
      <c r="R1985" s="643"/>
      <c r="S1985" s="644"/>
      <c r="T1985" s="174"/>
      <c r="U1985" s="172"/>
      <c r="V1985" s="181"/>
      <c r="W1985" s="174"/>
      <c r="X1985" s="172"/>
      <c r="Y1985" s="181"/>
      <c r="Z1985" s="174"/>
      <c r="AA1985" s="172"/>
      <c r="AB1985" s="178"/>
    </row>
    <row r="1986" spans="1:28" ht="15" customHeight="1" x14ac:dyDescent="0.2">
      <c r="A1986" s="172"/>
      <c r="B1986" s="172"/>
      <c r="C1986" s="172"/>
      <c r="D1986" s="172"/>
      <c r="E1986" s="172"/>
      <c r="F1986" s="181"/>
      <c r="G1986" s="172"/>
      <c r="H1986" s="172"/>
      <c r="I1986" s="174"/>
      <c r="J1986" s="174"/>
      <c r="K1986" s="174"/>
      <c r="L1986" s="172"/>
      <c r="M1986" s="181"/>
      <c r="N1986" s="174"/>
      <c r="O1986" s="172"/>
      <c r="P1986" s="181"/>
      <c r="Q1986" s="642"/>
      <c r="R1986" s="643"/>
      <c r="S1986" s="644"/>
      <c r="T1986" s="174"/>
      <c r="U1986" s="172"/>
      <c r="V1986" s="181"/>
      <c r="W1986" s="174"/>
      <c r="X1986" s="172"/>
      <c r="Y1986" s="181"/>
      <c r="Z1986" s="174"/>
      <c r="AA1986" s="172"/>
      <c r="AB1986" s="178"/>
    </row>
    <row r="1987" spans="1:28" ht="15" customHeight="1" x14ac:dyDescent="0.2">
      <c r="A1987" s="172"/>
      <c r="B1987" s="172"/>
      <c r="C1987" s="172"/>
      <c r="D1987" s="172"/>
      <c r="E1987" s="172"/>
      <c r="F1987" s="181"/>
      <c r="G1987" s="172"/>
      <c r="H1987" s="172"/>
      <c r="I1987" s="174"/>
      <c r="J1987" s="174"/>
      <c r="K1987" s="174"/>
      <c r="L1987" s="172"/>
      <c r="M1987" s="181"/>
      <c r="N1987" s="174"/>
      <c r="O1987" s="172"/>
      <c r="P1987" s="181"/>
      <c r="Q1987" s="642"/>
      <c r="R1987" s="643"/>
      <c r="S1987" s="644"/>
      <c r="T1987" s="174"/>
      <c r="U1987" s="172"/>
      <c r="V1987" s="181"/>
      <c r="W1987" s="174"/>
      <c r="X1987" s="172"/>
      <c r="Y1987" s="181"/>
      <c r="Z1987" s="174"/>
      <c r="AA1987" s="172"/>
      <c r="AB1987" s="178"/>
    </row>
    <row r="1988" spans="1:28" ht="15" customHeight="1" x14ac:dyDescent="0.2">
      <c r="A1988" s="172"/>
      <c r="B1988" s="172"/>
      <c r="C1988" s="172"/>
      <c r="D1988" s="172"/>
      <c r="E1988" s="172"/>
      <c r="F1988" s="181"/>
      <c r="G1988" s="172"/>
      <c r="H1988" s="172"/>
      <c r="I1988" s="174"/>
      <c r="J1988" s="174"/>
      <c r="K1988" s="174"/>
      <c r="L1988" s="172"/>
      <c r="M1988" s="181"/>
      <c r="N1988" s="174"/>
      <c r="O1988" s="172"/>
      <c r="P1988" s="181"/>
      <c r="Q1988" s="642"/>
      <c r="R1988" s="643"/>
      <c r="S1988" s="644"/>
      <c r="T1988" s="174"/>
      <c r="U1988" s="172"/>
      <c r="V1988" s="181"/>
      <c r="W1988" s="174"/>
      <c r="X1988" s="172"/>
      <c r="Y1988" s="181"/>
      <c r="Z1988" s="174"/>
      <c r="AA1988" s="172"/>
      <c r="AB1988" s="178"/>
    </row>
    <row r="1989" spans="1:28" ht="15" customHeight="1" x14ac:dyDescent="0.2">
      <c r="A1989" s="172"/>
      <c r="B1989" s="172"/>
      <c r="C1989" s="172"/>
      <c r="D1989" s="172"/>
      <c r="E1989" s="172"/>
      <c r="F1989" s="181"/>
      <c r="G1989" s="172"/>
      <c r="H1989" s="172"/>
      <c r="I1989" s="174"/>
      <c r="J1989" s="174"/>
      <c r="K1989" s="174"/>
      <c r="L1989" s="172"/>
      <c r="M1989" s="181"/>
      <c r="N1989" s="174"/>
      <c r="O1989" s="172"/>
      <c r="P1989" s="181"/>
      <c r="Q1989" s="642"/>
      <c r="R1989" s="643"/>
      <c r="S1989" s="644"/>
      <c r="T1989" s="174"/>
      <c r="U1989" s="172"/>
      <c r="V1989" s="181"/>
      <c r="W1989" s="174"/>
      <c r="X1989" s="172"/>
      <c r="Y1989" s="181"/>
      <c r="Z1989" s="174"/>
      <c r="AA1989" s="172"/>
      <c r="AB1989" s="178"/>
    </row>
    <row r="1990" spans="1:28" ht="15" customHeight="1" x14ac:dyDescent="0.2">
      <c r="A1990" s="172"/>
      <c r="B1990" s="172"/>
      <c r="C1990" s="172"/>
      <c r="D1990" s="172"/>
      <c r="E1990" s="172"/>
      <c r="F1990" s="181"/>
      <c r="G1990" s="172"/>
      <c r="H1990" s="172"/>
      <c r="I1990" s="174"/>
      <c r="J1990" s="174"/>
      <c r="K1990" s="174"/>
      <c r="L1990" s="172"/>
      <c r="M1990" s="181"/>
      <c r="N1990" s="174"/>
      <c r="O1990" s="172"/>
      <c r="P1990" s="181"/>
      <c r="Q1990" s="642"/>
      <c r="R1990" s="643"/>
      <c r="S1990" s="644"/>
      <c r="T1990" s="174"/>
      <c r="U1990" s="172"/>
      <c r="V1990" s="181"/>
      <c r="W1990" s="174"/>
      <c r="X1990" s="172"/>
      <c r="Y1990" s="181"/>
      <c r="Z1990" s="174"/>
      <c r="AA1990" s="172"/>
      <c r="AB1990" s="178"/>
    </row>
    <row r="1991" spans="1:28" ht="15" customHeight="1" x14ac:dyDescent="0.2">
      <c r="A1991" s="172"/>
      <c r="B1991" s="172"/>
      <c r="C1991" s="172"/>
      <c r="D1991" s="172"/>
      <c r="E1991" s="172"/>
      <c r="F1991" s="181"/>
      <c r="G1991" s="172"/>
      <c r="H1991" s="172"/>
      <c r="I1991" s="174"/>
      <c r="J1991" s="174"/>
      <c r="K1991" s="174"/>
      <c r="L1991" s="172"/>
      <c r="M1991" s="181"/>
      <c r="N1991" s="174"/>
      <c r="O1991" s="172"/>
      <c r="P1991" s="181"/>
      <c r="Q1991" s="642"/>
      <c r="R1991" s="643"/>
      <c r="S1991" s="644"/>
      <c r="T1991" s="174"/>
      <c r="U1991" s="172"/>
      <c r="V1991" s="181"/>
      <c r="W1991" s="174"/>
      <c r="X1991" s="172"/>
      <c r="Y1991" s="181"/>
      <c r="Z1991" s="174"/>
      <c r="AA1991" s="172"/>
      <c r="AB1991" s="178"/>
    </row>
    <row r="1992" spans="1:28" ht="15" customHeight="1" x14ac:dyDescent="0.2">
      <c r="A1992" s="172"/>
      <c r="B1992" s="172"/>
      <c r="C1992" s="172"/>
      <c r="D1992" s="172"/>
      <c r="E1992" s="172"/>
      <c r="F1992" s="181"/>
      <c r="G1992" s="172"/>
      <c r="H1992" s="172"/>
      <c r="I1992" s="174"/>
      <c r="J1992" s="174"/>
      <c r="K1992" s="174"/>
      <c r="L1992" s="172"/>
      <c r="M1992" s="181"/>
      <c r="N1992" s="174"/>
      <c r="O1992" s="172"/>
      <c r="P1992" s="181"/>
      <c r="Q1992" s="642"/>
      <c r="R1992" s="643"/>
      <c r="S1992" s="644"/>
      <c r="T1992" s="174"/>
      <c r="U1992" s="172"/>
      <c r="V1992" s="181"/>
      <c r="W1992" s="174"/>
      <c r="X1992" s="172"/>
      <c r="Y1992" s="181"/>
      <c r="Z1992" s="174"/>
      <c r="AA1992" s="172"/>
      <c r="AB1992" s="178"/>
    </row>
    <row r="1993" spans="1:28" ht="15" customHeight="1" x14ac:dyDescent="0.2">
      <c r="A1993" s="172"/>
      <c r="B1993" s="172"/>
      <c r="C1993" s="172"/>
      <c r="D1993" s="172"/>
      <c r="E1993" s="172"/>
      <c r="F1993" s="181"/>
      <c r="G1993" s="172"/>
      <c r="H1993" s="172"/>
      <c r="I1993" s="174"/>
      <c r="J1993" s="174"/>
      <c r="K1993" s="174"/>
      <c r="L1993" s="172"/>
      <c r="M1993" s="181"/>
      <c r="N1993" s="174"/>
      <c r="O1993" s="172"/>
      <c r="P1993" s="181"/>
      <c r="Q1993" s="642"/>
      <c r="R1993" s="643"/>
      <c r="S1993" s="644"/>
      <c r="T1993" s="174"/>
      <c r="U1993" s="172"/>
      <c r="V1993" s="181"/>
      <c r="W1993" s="174"/>
      <c r="X1993" s="172"/>
      <c r="Y1993" s="181"/>
      <c r="Z1993" s="174"/>
      <c r="AA1993" s="172"/>
      <c r="AB1993" s="178"/>
    </row>
    <row r="1994" spans="1:28" ht="15" customHeight="1" x14ac:dyDescent="0.2">
      <c r="A1994" s="172"/>
      <c r="B1994" s="172"/>
      <c r="C1994" s="172"/>
      <c r="D1994" s="172"/>
      <c r="E1994" s="172"/>
      <c r="F1994" s="181"/>
      <c r="G1994" s="172"/>
      <c r="H1994" s="172"/>
      <c r="I1994" s="174"/>
      <c r="J1994" s="174"/>
      <c r="K1994" s="174"/>
      <c r="L1994" s="172"/>
      <c r="M1994" s="181"/>
      <c r="N1994" s="174"/>
      <c r="O1994" s="172"/>
      <c r="P1994" s="181"/>
      <c r="Q1994" s="642"/>
      <c r="R1994" s="643"/>
      <c r="S1994" s="644"/>
      <c r="T1994" s="174"/>
      <c r="U1994" s="172"/>
      <c r="V1994" s="181"/>
      <c r="W1994" s="174"/>
      <c r="X1994" s="172"/>
      <c r="Y1994" s="181"/>
      <c r="Z1994" s="174"/>
      <c r="AA1994" s="172"/>
      <c r="AB1994" s="178"/>
    </row>
    <row r="1995" spans="1:28" ht="15" customHeight="1" x14ac:dyDescent="0.2">
      <c r="A1995" s="172"/>
      <c r="B1995" s="172"/>
      <c r="C1995" s="172"/>
      <c r="D1995" s="172"/>
      <c r="E1995" s="172"/>
      <c r="F1995" s="181"/>
      <c r="G1995" s="172"/>
      <c r="H1995" s="172"/>
      <c r="I1995" s="174"/>
      <c r="J1995" s="174"/>
      <c r="K1995" s="174"/>
      <c r="L1995" s="172"/>
      <c r="M1995" s="181"/>
      <c r="N1995" s="174"/>
      <c r="O1995" s="172"/>
      <c r="P1995" s="181"/>
      <c r="Q1995" s="642"/>
      <c r="R1995" s="643"/>
      <c r="S1995" s="644"/>
      <c r="T1995" s="174"/>
      <c r="U1995" s="172"/>
      <c r="V1995" s="181"/>
      <c r="W1995" s="174"/>
      <c r="X1995" s="172"/>
      <c r="Y1995" s="181"/>
      <c r="Z1995" s="174"/>
      <c r="AA1995" s="172"/>
      <c r="AB1995" s="178"/>
    </row>
    <row r="1996" spans="1:28" ht="15" customHeight="1" x14ac:dyDescent="0.2">
      <c r="A1996" s="172"/>
      <c r="B1996" s="172"/>
      <c r="C1996" s="172"/>
      <c r="D1996" s="172"/>
      <c r="E1996" s="172"/>
      <c r="F1996" s="181"/>
      <c r="G1996" s="172"/>
      <c r="H1996" s="172"/>
      <c r="I1996" s="174"/>
      <c r="J1996" s="174"/>
      <c r="K1996" s="174"/>
      <c r="L1996" s="172"/>
      <c r="M1996" s="181"/>
      <c r="N1996" s="174"/>
      <c r="O1996" s="172"/>
      <c r="P1996" s="181"/>
      <c r="Q1996" s="642"/>
      <c r="R1996" s="643"/>
      <c r="S1996" s="644"/>
      <c r="T1996" s="174"/>
      <c r="U1996" s="172"/>
      <c r="V1996" s="181"/>
      <c r="W1996" s="174"/>
      <c r="X1996" s="172"/>
      <c r="Y1996" s="181"/>
      <c r="Z1996" s="174"/>
      <c r="AA1996" s="172"/>
      <c r="AB1996" s="178"/>
    </row>
    <row r="1997" spans="1:28" ht="15" customHeight="1" x14ac:dyDescent="0.2">
      <c r="A1997" s="172"/>
      <c r="B1997" s="172"/>
      <c r="C1997" s="172"/>
      <c r="D1997" s="172"/>
      <c r="E1997" s="172"/>
      <c r="F1997" s="181"/>
      <c r="G1997" s="172"/>
      <c r="H1997" s="172"/>
      <c r="I1997" s="174"/>
      <c r="J1997" s="174"/>
      <c r="K1997" s="174"/>
      <c r="L1997" s="172"/>
      <c r="M1997" s="181"/>
      <c r="N1997" s="174"/>
      <c r="O1997" s="172"/>
      <c r="P1997" s="181"/>
      <c r="Q1997" s="642"/>
      <c r="R1997" s="643"/>
      <c r="S1997" s="644"/>
      <c r="T1997" s="174"/>
      <c r="U1997" s="172"/>
      <c r="V1997" s="181"/>
      <c r="W1997" s="174"/>
      <c r="X1997" s="172"/>
      <c r="Y1997" s="181"/>
      <c r="Z1997" s="174"/>
      <c r="AA1997" s="172"/>
      <c r="AB1997" s="178"/>
    </row>
    <row r="1998" spans="1:28" ht="15" customHeight="1" x14ac:dyDescent="0.2">
      <c r="A1998" s="172"/>
      <c r="B1998" s="172"/>
      <c r="C1998" s="172"/>
      <c r="D1998" s="172"/>
      <c r="E1998" s="172"/>
      <c r="F1998" s="181"/>
      <c r="G1998" s="172"/>
      <c r="H1998" s="172"/>
      <c r="I1998" s="174"/>
      <c r="J1998" s="174"/>
      <c r="K1998" s="174"/>
      <c r="L1998" s="172"/>
      <c r="M1998" s="181"/>
      <c r="N1998" s="174"/>
      <c r="O1998" s="172"/>
      <c r="P1998" s="181"/>
      <c r="Q1998" s="642"/>
      <c r="R1998" s="643"/>
      <c r="S1998" s="644"/>
      <c r="T1998" s="174"/>
      <c r="U1998" s="172"/>
      <c r="V1998" s="181"/>
      <c r="W1998" s="174"/>
      <c r="X1998" s="172"/>
      <c r="Y1998" s="181"/>
      <c r="Z1998" s="174"/>
      <c r="AA1998" s="172"/>
      <c r="AB1998" s="178"/>
    </row>
    <row r="1999" spans="1:28" ht="15" customHeight="1" x14ac:dyDescent="0.2">
      <c r="A1999" s="172"/>
      <c r="B1999" s="172"/>
      <c r="C1999" s="172"/>
      <c r="D1999" s="172"/>
      <c r="E1999" s="172"/>
      <c r="F1999" s="181"/>
      <c r="G1999" s="172"/>
      <c r="H1999" s="172"/>
      <c r="I1999" s="174"/>
      <c r="J1999" s="174"/>
      <c r="K1999" s="174"/>
      <c r="L1999" s="172"/>
      <c r="M1999" s="181"/>
      <c r="N1999" s="174"/>
      <c r="O1999" s="172"/>
      <c r="P1999" s="181"/>
      <c r="Q1999" s="642"/>
      <c r="R1999" s="643"/>
      <c r="S1999" s="644"/>
      <c r="T1999" s="174"/>
      <c r="U1999" s="172"/>
      <c r="V1999" s="181"/>
      <c r="W1999" s="174"/>
      <c r="X1999" s="172"/>
      <c r="Y1999" s="181"/>
      <c r="Z1999" s="174"/>
      <c r="AA1999" s="172"/>
      <c r="AB1999" s="178"/>
    </row>
    <row r="2000" spans="1:28" ht="15" customHeight="1" x14ac:dyDescent="0.2">
      <c r="A2000" s="172"/>
      <c r="B2000" s="172"/>
      <c r="C2000" s="172"/>
      <c r="D2000" s="172"/>
      <c r="E2000" s="172"/>
      <c r="F2000" s="181"/>
      <c r="G2000" s="172"/>
      <c r="H2000" s="172"/>
      <c r="I2000" s="174"/>
      <c r="J2000" s="174"/>
      <c r="K2000" s="174"/>
      <c r="L2000" s="172"/>
      <c r="M2000" s="181"/>
      <c r="N2000" s="174"/>
      <c r="O2000" s="172"/>
      <c r="P2000" s="181"/>
      <c r="Q2000" s="642"/>
      <c r="R2000" s="643"/>
      <c r="S2000" s="644"/>
      <c r="T2000" s="174"/>
      <c r="U2000" s="172"/>
      <c r="V2000" s="181"/>
      <c r="W2000" s="174"/>
      <c r="X2000" s="172"/>
      <c r="Y2000" s="181"/>
      <c r="Z2000" s="174"/>
      <c r="AA2000" s="172"/>
      <c r="AB2000" s="178"/>
    </row>
    <row r="2001" spans="1:28" ht="15" customHeight="1" x14ac:dyDescent="0.2">
      <c r="A2001" s="172"/>
      <c r="B2001" s="172"/>
      <c r="C2001" s="172"/>
      <c r="D2001" s="172"/>
      <c r="E2001" s="172"/>
      <c r="F2001" s="181"/>
      <c r="G2001" s="172"/>
      <c r="H2001" s="172"/>
      <c r="I2001" s="174"/>
      <c r="J2001" s="174"/>
      <c r="K2001" s="174"/>
      <c r="L2001" s="172"/>
      <c r="M2001" s="181"/>
      <c r="N2001" s="174"/>
      <c r="O2001" s="172"/>
      <c r="P2001" s="181"/>
      <c r="Q2001" s="642"/>
      <c r="R2001" s="643"/>
      <c r="S2001" s="644"/>
      <c r="T2001" s="174"/>
      <c r="U2001" s="172"/>
      <c r="V2001" s="181"/>
      <c r="W2001" s="174"/>
      <c r="X2001" s="172"/>
      <c r="Y2001" s="181"/>
      <c r="Z2001" s="174"/>
      <c r="AA2001" s="172"/>
      <c r="AB2001" s="178"/>
    </row>
    <row r="2002" spans="1:28" ht="15" customHeight="1" x14ac:dyDescent="0.2">
      <c r="A2002" s="172"/>
      <c r="B2002" s="172"/>
      <c r="C2002" s="172"/>
      <c r="D2002" s="172"/>
      <c r="E2002" s="172"/>
      <c r="F2002" s="181"/>
      <c r="G2002" s="172"/>
      <c r="H2002" s="172"/>
      <c r="I2002" s="174"/>
      <c r="J2002" s="174"/>
      <c r="K2002" s="174"/>
      <c r="L2002" s="172"/>
      <c r="M2002" s="181"/>
      <c r="N2002" s="174"/>
      <c r="O2002" s="172"/>
      <c r="P2002" s="181"/>
      <c r="Q2002" s="642"/>
      <c r="R2002" s="643"/>
      <c r="S2002" s="644"/>
      <c r="T2002" s="174"/>
      <c r="U2002" s="172"/>
      <c r="V2002" s="181"/>
      <c r="W2002" s="174"/>
      <c r="X2002" s="172"/>
      <c r="Y2002" s="181"/>
      <c r="Z2002" s="174"/>
      <c r="AA2002" s="172"/>
      <c r="AB2002" s="178"/>
    </row>
    <row r="2003" spans="1:28" ht="15" customHeight="1" x14ac:dyDescent="0.2">
      <c r="A2003" s="172"/>
      <c r="B2003" s="172"/>
      <c r="C2003" s="172"/>
      <c r="D2003" s="172"/>
      <c r="E2003" s="172"/>
      <c r="F2003" s="181"/>
      <c r="G2003" s="172"/>
      <c r="H2003" s="172"/>
      <c r="I2003" s="174"/>
      <c r="J2003" s="174"/>
      <c r="K2003" s="174"/>
      <c r="L2003" s="172"/>
      <c r="M2003" s="181"/>
      <c r="N2003" s="174"/>
      <c r="O2003" s="172"/>
      <c r="P2003" s="181"/>
      <c r="Q2003" s="642"/>
      <c r="R2003" s="643"/>
      <c r="S2003" s="644"/>
      <c r="T2003" s="174"/>
      <c r="U2003" s="172"/>
      <c r="V2003" s="181"/>
      <c r="W2003" s="174"/>
      <c r="X2003" s="172"/>
      <c r="Y2003" s="181"/>
      <c r="Z2003" s="174"/>
      <c r="AA2003" s="172"/>
      <c r="AB2003" s="178"/>
    </row>
    <row r="2004" spans="1:28" ht="15" customHeight="1" x14ac:dyDescent="0.2">
      <c r="A2004" s="172"/>
      <c r="B2004" s="172"/>
      <c r="C2004" s="172"/>
      <c r="D2004" s="172"/>
      <c r="E2004" s="172"/>
      <c r="F2004" s="181"/>
      <c r="G2004" s="172"/>
      <c r="H2004" s="172"/>
      <c r="I2004" s="174"/>
      <c r="J2004" s="174"/>
      <c r="K2004" s="174"/>
      <c r="L2004" s="172"/>
      <c r="M2004" s="181"/>
      <c r="N2004" s="174"/>
      <c r="O2004" s="172"/>
      <c r="P2004" s="181"/>
      <c r="Q2004" s="642"/>
      <c r="R2004" s="643"/>
      <c r="S2004" s="644"/>
      <c r="T2004" s="174"/>
      <c r="U2004" s="172"/>
      <c r="V2004" s="181"/>
      <c r="W2004" s="174"/>
      <c r="X2004" s="172"/>
      <c r="Y2004" s="181"/>
      <c r="Z2004" s="174"/>
      <c r="AA2004" s="172"/>
      <c r="AB2004" s="178"/>
    </row>
    <row r="2005" spans="1:28" ht="15" customHeight="1" x14ac:dyDescent="0.2">
      <c r="A2005" s="172"/>
      <c r="B2005" s="172"/>
      <c r="C2005" s="172"/>
      <c r="D2005" s="172"/>
      <c r="E2005" s="172"/>
      <c r="F2005" s="181"/>
      <c r="G2005" s="172"/>
      <c r="H2005" s="172"/>
      <c r="I2005" s="174"/>
      <c r="J2005" s="174"/>
      <c r="K2005" s="174"/>
      <c r="L2005" s="172"/>
      <c r="M2005" s="181"/>
      <c r="N2005" s="174"/>
      <c r="O2005" s="172"/>
      <c r="P2005" s="181"/>
      <c r="Q2005" s="642"/>
      <c r="R2005" s="643"/>
      <c r="S2005" s="644"/>
      <c r="T2005" s="174"/>
      <c r="U2005" s="172"/>
      <c r="V2005" s="181"/>
      <c r="W2005" s="174"/>
      <c r="X2005" s="172"/>
      <c r="Y2005" s="181"/>
      <c r="Z2005" s="174"/>
      <c r="AA2005" s="172"/>
      <c r="AB2005" s="178"/>
    </row>
    <row r="2006" spans="1:28" ht="15" customHeight="1" x14ac:dyDescent="0.2">
      <c r="A2006" s="172"/>
      <c r="B2006" s="172"/>
      <c r="C2006" s="172"/>
      <c r="D2006" s="172"/>
      <c r="E2006" s="172"/>
      <c r="F2006" s="181"/>
      <c r="G2006" s="172"/>
      <c r="H2006" s="172"/>
      <c r="I2006" s="174"/>
      <c r="J2006" s="174"/>
      <c r="K2006" s="174"/>
      <c r="L2006" s="172"/>
      <c r="M2006" s="181"/>
      <c r="N2006" s="174"/>
      <c r="O2006" s="172"/>
      <c r="P2006" s="181"/>
      <c r="Q2006" s="642"/>
      <c r="R2006" s="643"/>
      <c r="S2006" s="644"/>
      <c r="T2006" s="174"/>
      <c r="U2006" s="172"/>
      <c r="V2006" s="181"/>
      <c r="W2006" s="174"/>
      <c r="X2006" s="172"/>
      <c r="Y2006" s="181"/>
      <c r="Z2006" s="174"/>
      <c r="AA2006" s="172"/>
      <c r="AB2006" s="178"/>
    </row>
    <row r="2007" spans="1:28" ht="15" customHeight="1" x14ac:dyDescent="0.2">
      <c r="A2007" s="172"/>
      <c r="B2007" s="172"/>
      <c r="C2007" s="172"/>
      <c r="D2007" s="172"/>
      <c r="E2007" s="172"/>
      <c r="F2007" s="181"/>
      <c r="G2007" s="172"/>
      <c r="H2007" s="172"/>
      <c r="I2007" s="174"/>
      <c r="J2007" s="174"/>
      <c r="K2007" s="174"/>
      <c r="L2007" s="172"/>
      <c r="M2007" s="181"/>
      <c r="N2007" s="174"/>
      <c r="O2007" s="172"/>
      <c r="P2007" s="181"/>
      <c r="Q2007" s="642"/>
      <c r="R2007" s="643"/>
      <c r="S2007" s="644"/>
      <c r="T2007" s="174"/>
      <c r="U2007" s="172"/>
      <c r="V2007" s="181"/>
      <c r="W2007" s="174"/>
      <c r="X2007" s="172"/>
      <c r="Y2007" s="181"/>
      <c r="Z2007" s="174"/>
      <c r="AA2007" s="172"/>
      <c r="AB2007" s="178"/>
    </row>
    <row r="2008" spans="1:28" ht="15" customHeight="1" x14ac:dyDescent="0.2">
      <c r="A2008" s="172"/>
      <c r="B2008" s="172"/>
      <c r="C2008" s="172"/>
      <c r="D2008" s="172"/>
      <c r="E2008" s="172"/>
      <c r="F2008" s="181"/>
      <c r="G2008" s="172"/>
      <c r="H2008" s="172"/>
      <c r="I2008" s="174"/>
      <c r="J2008" s="174"/>
      <c r="K2008" s="174"/>
      <c r="L2008" s="172"/>
      <c r="M2008" s="181"/>
      <c r="N2008" s="174"/>
      <c r="O2008" s="172"/>
      <c r="P2008" s="181"/>
      <c r="Q2008" s="642"/>
      <c r="R2008" s="643"/>
      <c r="S2008" s="644"/>
      <c r="T2008" s="174"/>
      <c r="U2008" s="172"/>
      <c r="V2008" s="181"/>
      <c r="W2008" s="174"/>
      <c r="X2008" s="172"/>
      <c r="Y2008" s="181"/>
      <c r="Z2008" s="174"/>
      <c r="AA2008" s="172"/>
      <c r="AB2008" s="178"/>
    </row>
    <row r="2009" spans="1:28" ht="15" customHeight="1" x14ac:dyDescent="0.2">
      <c r="A2009" s="172"/>
      <c r="B2009" s="172"/>
      <c r="C2009" s="172"/>
      <c r="D2009" s="172"/>
      <c r="E2009" s="172"/>
      <c r="F2009" s="181"/>
      <c r="G2009" s="172"/>
      <c r="H2009" s="172"/>
      <c r="I2009" s="174"/>
      <c r="J2009" s="174"/>
      <c r="K2009" s="174"/>
      <c r="L2009" s="172"/>
      <c r="M2009" s="181"/>
      <c r="N2009" s="174"/>
      <c r="O2009" s="172"/>
      <c r="P2009" s="181"/>
      <c r="Q2009" s="642"/>
      <c r="R2009" s="643"/>
      <c r="S2009" s="644"/>
      <c r="T2009" s="174"/>
      <c r="U2009" s="172"/>
      <c r="V2009" s="181"/>
      <c r="W2009" s="174"/>
      <c r="X2009" s="172"/>
      <c r="Y2009" s="181"/>
      <c r="Z2009" s="174"/>
      <c r="AA2009" s="172"/>
      <c r="AB2009" s="178"/>
    </row>
    <row r="2010" spans="1:28" ht="15" customHeight="1" x14ac:dyDescent="0.2">
      <c r="A2010" s="172"/>
      <c r="B2010" s="172"/>
      <c r="C2010" s="172"/>
      <c r="D2010" s="172"/>
      <c r="E2010" s="172"/>
      <c r="F2010" s="181"/>
      <c r="G2010" s="172"/>
      <c r="H2010" s="172"/>
      <c r="I2010" s="174"/>
      <c r="J2010" s="174"/>
      <c r="K2010" s="174"/>
      <c r="L2010" s="172"/>
      <c r="M2010" s="181"/>
      <c r="N2010" s="174"/>
      <c r="O2010" s="172"/>
      <c r="P2010" s="181"/>
      <c r="Q2010" s="642"/>
      <c r="R2010" s="643"/>
      <c r="S2010" s="644"/>
      <c r="T2010" s="174"/>
      <c r="U2010" s="172"/>
      <c r="V2010" s="181"/>
      <c r="W2010" s="174"/>
      <c r="X2010" s="172"/>
      <c r="Y2010" s="181"/>
      <c r="Z2010" s="174"/>
      <c r="AA2010" s="172"/>
      <c r="AB2010" s="178"/>
    </row>
    <row r="2011" spans="1:28" ht="15" customHeight="1" x14ac:dyDescent="0.2">
      <c r="A2011" s="172"/>
      <c r="B2011" s="172"/>
      <c r="C2011" s="172"/>
      <c r="D2011" s="172"/>
      <c r="E2011" s="172"/>
      <c r="F2011" s="181"/>
      <c r="G2011" s="172"/>
      <c r="H2011" s="172"/>
      <c r="I2011" s="174"/>
      <c r="J2011" s="174"/>
      <c r="K2011" s="174"/>
      <c r="L2011" s="172"/>
      <c r="M2011" s="181"/>
      <c r="N2011" s="174"/>
      <c r="O2011" s="172"/>
      <c r="P2011" s="181"/>
      <c r="Q2011" s="642"/>
      <c r="R2011" s="643"/>
      <c r="S2011" s="644"/>
      <c r="T2011" s="174"/>
      <c r="U2011" s="172"/>
      <c r="V2011" s="181"/>
      <c r="W2011" s="174"/>
      <c r="X2011" s="172"/>
      <c r="Y2011" s="181"/>
      <c r="Z2011" s="174"/>
      <c r="AA2011" s="172"/>
      <c r="AB2011" s="178"/>
    </row>
    <row r="2012" spans="1:28" ht="15" customHeight="1" x14ac:dyDescent="0.2">
      <c r="A2012" s="172"/>
      <c r="B2012" s="172"/>
      <c r="C2012" s="172"/>
      <c r="D2012" s="172"/>
      <c r="E2012" s="172"/>
      <c r="F2012" s="181"/>
      <c r="G2012" s="172"/>
      <c r="H2012" s="172"/>
      <c r="I2012" s="174"/>
      <c r="J2012" s="174"/>
      <c r="K2012" s="174"/>
      <c r="L2012" s="172"/>
      <c r="M2012" s="181"/>
      <c r="N2012" s="174"/>
      <c r="O2012" s="172"/>
      <c r="P2012" s="181"/>
      <c r="Q2012" s="642"/>
      <c r="R2012" s="643"/>
      <c r="S2012" s="644"/>
      <c r="T2012" s="174"/>
      <c r="U2012" s="172"/>
      <c r="V2012" s="181"/>
      <c r="W2012" s="174"/>
      <c r="X2012" s="172"/>
      <c r="Y2012" s="181"/>
      <c r="Z2012" s="174"/>
      <c r="AA2012" s="172"/>
      <c r="AB2012" s="178"/>
    </row>
    <row r="2013" spans="1:28" ht="15" customHeight="1" x14ac:dyDescent="0.2">
      <c r="A2013" s="172"/>
      <c r="B2013" s="172"/>
      <c r="C2013" s="172"/>
      <c r="D2013" s="172"/>
      <c r="E2013" s="172"/>
      <c r="F2013" s="181"/>
      <c r="G2013" s="172"/>
      <c r="H2013" s="172"/>
      <c r="I2013" s="174"/>
      <c r="J2013" s="174"/>
      <c r="K2013" s="174"/>
      <c r="L2013" s="172"/>
      <c r="M2013" s="181"/>
      <c r="N2013" s="174"/>
      <c r="O2013" s="172"/>
      <c r="P2013" s="181"/>
      <c r="Q2013" s="642"/>
      <c r="R2013" s="643"/>
      <c r="S2013" s="644"/>
      <c r="T2013" s="174"/>
      <c r="U2013" s="172"/>
      <c r="V2013" s="181"/>
      <c r="W2013" s="174"/>
      <c r="X2013" s="172"/>
      <c r="Y2013" s="181"/>
      <c r="Z2013" s="174"/>
      <c r="AA2013" s="172"/>
      <c r="AB2013" s="178"/>
    </row>
    <row r="2014" spans="1:28" ht="15" customHeight="1" x14ac:dyDescent="0.2">
      <c r="A2014" s="172"/>
      <c r="B2014" s="172"/>
      <c r="C2014" s="172"/>
      <c r="D2014" s="172"/>
      <c r="E2014" s="172"/>
      <c r="F2014" s="181"/>
      <c r="G2014" s="172"/>
      <c r="H2014" s="172"/>
      <c r="I2014" s="174"/>
      <c r="J2014" s="174"/>
      <c r="K2014" s="174"/>
      <c r="L2014" s="172"/>
      <c r="M2014" s="181"/>
      <c r="N2014" s="174"/>
      <c r="O2014" s="172"/>
      <c r="P2014" s="181"/>
      <c r="Q2014" s="642"/>
      <c r="R2014" s="643"/>
      <c r="S2014" s="644"/>
      <c r="T2014" s="174"/>
      <c r="U2014" s="172"/>
      <c r="V2014" s="181"/>
      <c r="W2014" s="174"/>
      <c r="X2014" s="172"/>
      <c r="Y2014" s="181"/>
      <c r="Z2014" s="174"/>
      <c r="AA2014" s="172"/>
      <c r="AB2014" s="178"/>
    </row>
    <row r="2015" spans="1:28" ht="15" customHeight="1" x14ac:dyDescent="0.2">
      <c r="A2015" s="172"/>
      <c r="B2015" s="172"/>
      <c r="C2015" s="172"/>
      <c r="D2015" s="172"/>
      <c r="E2015" s="172"/>
      <c r="F2015" s="181"/>
      <c r="G2015" s="172"/>
      <c r="H2015" s="172"/>
      <c r="I2015" s="174"/>
      <c r="J2015" s="174"/>
      <c r="K2015" s="174"/>
      <c r="L2015" s="172"/>
      <c r="M2015" s="181"/>
      <c r="N2015" s="174"/>
      <c r="O2015" s="172"/>
      <c r="P2015" s="181"/>
      <c r="Q2015" s="642"/>
      <c r="R2015" s="643"/>
      <c r="S2015" s="644"/>
      <c r="T2015" s="174"/>
      <c r="U2015" s="172"/>
      <c r="V2015" s="181"/>
      <c r="W2015" s="174"/>
      <c r="X2015" s="172"/>
      <c r="Y2015" s="181"/>
      <c r="Z2015" s="174"/>
      <c r="AA2015" s="172"/>
      <c r="AB2015" s="178"/>
    </row>
    <row r="2016" spans="1:28" ht="15" customHeight="1" x14ac:dyDescent="0.2">
      <c r="A2016" s="172"/>
      <c r="B2016" s="172"/>
      <c r="C2016" s="172"/>
      <c r="D2016" s="172"/>
      <c r="E2016" s="172"/>
      <c r="F2016" s="181"/>
      <c r="G2016" s="172"/>
      <c r="H2016" s="172"/>
      <c r="I2016" s="174"/>
      <c r="J2016" s="174"/>
      <c r="K2016" s="174"/>
      <c r="L2016" s="172"/>
      <c r="M2016" s="181"/>
      <c r="N2016" s="174"/>
      <c r="O2016" s="172"/>
      <c r="P2016" s="181"/>
      <c r="Q2016" s="642"/>
      <c r="R2016" s="643"/>
      <c r="S2016" s="644"/>
      <c r="T2016" s="174"/>
      <c r="U2016" s="172"/>
      <c r="V2016" s="181"/>
      <c r="W2016" s="174"/>
      <c r="X2016" s="172"/>
      <c r="Y2016" s="181"/>
      <c r="Z2016" s="174"/>
      <c r="AA2016" s="172"/>
      <c r="AB2016" s="178"/>
    </row>
    <row r="2017" spans="1:28" ht="15" customHeight="1" x14ac:dyDescent="0.2">
      <c r="A2017" s="172"/>
      <c r="B2017" s="172"/>
      <c r="C2017" s="172"/>
      <c r="D2017" s="172"/>
      <c r="E2017" s="172"/>
      <c r="F2017" s="181"/>
      <c r="G2017" s="172"/>
      <c r="H2017" s="172"/>
      <c r="I2017" s="174"/>
      <c r="J2017" s="174"/>
      <c r="K2017" s="174"/>
      <c r="L2017" s="172"/>
      <c r="M2017" s="181"/>
      <c r="N2017" s="174"/>
      <c r="O2017" s="172"/>
      <c r="P2017" s="181"/>
      <c r="Q2017" s="642"/>
      <c r="R2017" s="643"/>
      <c r="S2017" s="644"/>
      <c r="T2017" s="174"/>
      <c r="U2017" s="172"/>
      <c r="V2017" s="181"/>
      <c r="W2017" s="174"/>
      <c r="X2017" s="172"/>
      <c r="Y2017" s="181"/>
      <c r="Z2017" s="174"/>
      <c r="AA2017" s="172"/>
      <c r="AB2017" s="178"/>
    </row>
    <row r="2018" spans="1:28" ht="15" customHeight="1" x14ac:dyDescent="0.2">
      <c r="A2018" s="172"/>
      <c r="B2018" s="172"/>
      <c r="C2018" s="172"/>
      <c r="D2018" s="172"/>
      <c r="E2018" s="172"/>
      <c r="F2018" s="181"/>
      <c r="G2018" s="172"/>
      <c r="H2018" s="172"/>
      <c r="I2018" s="174"/>
      <c r="J2018" s="174"/>
      <c r="K2018" s="174"/>
      <c r="L2018" s="172"/>
      <c r="M2018" s="181"/>
      <c r="N2018" s="174"/>
      <c r="O2018" s="172"/>
      <c r="P2018" s="181"/>
      <c r="Q2018" s="642"/>
      <c r="R2018" s="643"/>
      <c r="S2018" s="644"/>
      <c r="T2018" s="174"/>
      <c r="U2018" s="172"/>
      <c r="V2018" s="181"/>
      <c r="W2018" s="174"/>
      <c r="X2018" s="172"/>
      <c r="Y2018" s="181"/>
      <c r="Z2018" s="174"/>
      <c r="AA2018" s="172"/>
      <c r="AB2018" s="178"/>
    </row>
    <row r="2019" spans="1:28" ht="15" customHeight="1" x14ac:dyDescent="0.2">
      <c r="A2019" s="172"/>
      <c r="B2019" s="172"/>
      <c r="C2019" s="172"/>
      <c r="D2019" s="172"/>
      <c r="E2019" s="172"/>
      <c r="F2019" s="181"/>
      <c r="G2019" s="172"/>
      <c r="H2019" s="172"/>
      <c r="I2019" s="174"/>
      <c r="J2019" s="174"/>
      <c r="K2019" s="174"/>
      <c r="L2019" s="172"/>
      <c r="M2019" s="181"/>
      <c r="N2019" s="174"/>
      <c r="O2019" s="172"/>
      <c r="P2019" s="181"/>
      <c r="Q2019" s="642"/>
      <c r="R2019" s="643"/>
      <c r="S2019" s="644"/>
      <c r="T2019" s="174"/>
      <c r="U2019" s="172"/>
      <c r="V2019" s="181"/>
      <c r="W2019" s="174"/>
      <c r="X2019" s="172"/>
      <c r="Y2019" s="181"/>
      <c r="Z2019" s="174"/>
      <c r="AA2019" s="172"/>
      <c r="AB2019" s="178"/>
    </row>
    <row r="2020" spans="1:28" ht="15" customHeight="1" x14ac:dyDescent="0.2">
      <c r="A2020" s="172"/>
      <c r="B2020" s="172"/>
      <c r="C2020" s="172"/>
      <c r="D2020" s="172"/>
      <c r="E2020" s="172"/>
      <c r="F2020" s="181"/>
      <c r="G2020" s="172"/>
      <c r="H2020" s="172"/>
      <c r="I2020" s="174"/>
      <c r="J2020" s="174"/>
      <c r="K2020" s="174"/>
      <c r="L2020" s="172"/>
      <c r="M2020" s="181"/>
      <c r="N2020" s="174"/>
      <c r="O2020" s="172"/>
      <c r="P2020" s="181"/>
      <c r="Q2020" s="642"/>
      <c r="R2020" s="643"/>
      <c r="S2020" s="644"/>
      <c r="T2020" s="174"/>
      <c r="U2020" s="172"/>
      <c r="V2020" s="181"/>
      <c r="W2020" s="174"/>
      <c r="X2020" s="172"/>
      <c r="Y2020" s="181"/>
      <c r="Z2020" s="174"/>
      <c r="AA2020" s="172"/>
      <c r="AB2020" s="178"/>
    </row>
    <row r="2021" spans="1:28" ht="15" customHeight="1" x14ac:dyDescent="0.2">
      <c r="A2021" s="172"/>
      <c r="B2021" s="172"/>
      <c r="C2021" s="172"/>
      <c r="D2021" s="172"/>
      <c r="E2021" s="172"/>
      <c r="F2021" s="181"/>
      <c r="G2021" s="172"/>
      <c r="H2021" s="172"/>
      <c r="I2021" s="174"/>
      <c r="J2021" s="174"/>
      <c r="K2021" s="174"/>
      <c r="L2021" s="172"/>
      <c r="M2021" s="181"/>
      <c r="N2021" s="174"/>
      <c r="O2021" s="172"/>
      <c r="P2021" s="181"/>
      <c r="Q2021" s="642"/>
      <c r="R2021" s="643"/>
      <c r="S2021" s="644"/>
      <c r="T2021" s="174"/>
      <c r="U2021" s="172"/>
      <c r="V2021" s="181"/>
      <c r="W2021" s="174"/>
      <c r="X2021" s="172"/>
      <c r="Y2021" s="181"/>
      <c r="Z2021" s="174"/>
      <c r="AA2021" s="172"/>
      <c r="AB2021" s="178"/>
    </row>
    <row r="2022" spans="1:28" ht="15" customHeight="1" x14ac:dyDescent="0.2">
      <c r="A2022" s="172"/>
      <c r="B2022" s="172"/>
      <c r="C2022" s="172"/>
      <c r="D2022" s="172"/>
      <c r="E2022" s="172"/>
      <c r="F2022" s="181"/>
      <c r="G2022" s="172"/>
      <c r="H2022" s="172"/>
      <c r="I2022" s="174"/>
      <c r="J2022" s="174"/>
      <c r="K2022" s="174"/>
      <c r="L2022" s="172"/>
      <c r="M2022" s="181"/>
      <c r="N2022" s="174"/>
      <c r="O2022" s="172"/>
      <c r="P2022" s="181"/>
      <c r="Q2022" s="642"/>
      <c r="R2022" s="643"/>
      <c r="S2022" s="644"/>
      <c r="T2022" s="174"/>
      <c r="U2022" s="172"/>
      <c r="V2022" s="181"/>
      <c r="W2022" s="174"/>
      <c r="X2022" s="172"/>
      <c r="Y2022" s="181"/>
      <c r="Z2022" s="174"/>
      <c r="AA2022" s="172"/>
      <c r="AB2022" s="178"/>
    </row>
    <row r="2023" spans="1:28" ht="15" customHeight="1" x14ac:dyDescent="0.2">
      <c r="A2023" s="172"/>
      <c r="B2023" s="172"/>
      <c r="C2023" s="172"/>
      <c r="D2023" s="172"/>
      <c r="E2023" s="172"/>
      <c r="F2023" s="181"/>
      <c r="G2023" s="172"/>
      <c r="H2023" s="172"/>
      <c r="I2023" s="174"/>
      <c r="J2023" s="174"/>
      <c r="K2023" s="174"/>
      <c r="L2023" s="172"/>
      <c r="M2023" s="181"/>
      <c r="N2023" s="174"/>
      <c r="O2023" s="172"/>
      <c r="P2023" s="181"/>
      <c r="Q2023" s="642"/>
      <c r="R2023" s="643"/>
      <c r="S2023" s="644"/>
      <c r="T2023" s="174"/>
      <c r="U2023" s="172"/>
      <c r="V2023" s="181"/>
      <c r="W2023" s="174"/>
      <c r="X2023" s="172"/>
      <c r="Y2023" s="181"/>
      <c r="Z2023" s="174"/>
      <c r="AA2023" s="172"/>
      <c r="AB2023" s="178"/>
    </row>
    <row r="2024" spans="1:28" ht="15" customHeight="1" x14ac:dyDescent="0.2">
      <c r="A2024" s="172"/>
      <c r="B2024" s="172"/>
      <c r="C2024" s="172"/>
      <c r="D2024" s="172"/>
      <c r="E2024" s="172"/>
      <c r="F2024" s="181"/>
      <c r="G2024" s="172"/>
      <c r="H2024" s="172"/>
      <c r="I2024" s="174"/>
      <c r="J2024" s="174"/>
      <c r="K2024" s="174"/>
      <c r="L2024" s="172"/>
      <c r="M2024" s="181"/>
      <c r="N2024" s="174"/>
      <c r="O2024" s="172"/>
      <c r="P2024" s="181"/>
      <c r="Q2024" s="642"/>
      <c r="R2024" s="643"/>
      <c r="S2024" s="644"/>
      <c r="T2024" s="174"/>
      <c r="U2024" s="172"/>
      <c r="V2024" s="181"/>
      <c r="W2024" s="174"/>
      <c r="X2024" s="172"/>
      <c r="Y2024" s="181"/>
      <c r="Z2024" s="174"/>
      <c r="AA2024" s="172"/>
      <c r="AB2024" s="178"/>
    </row>
    <row r="2025" spans="1:28" ht="15" customHeight="1" x14ac:dyDescent="0.2">
      <c r="A2025" s="172"/>
      <c r="B2025" s="172"/>
      <c r="C2025" s="172"/>
      <c r="D2025" s="172"/>
      <c r="E2025" s="172"/>
      <c r="F2025" s="181"/>
      <c r="G2025" s="172"/>
      <c r="H2025" s="172"/>
      <c r="I2025" s="174"/>
      <c r="J2025" s="174"/>
      <c r="K2025" s="174"/>
      <c r="L2025" s="172"/>
      <c r="M2025" s="181"/>
      <c r="N2025" s="174"/>
      <c r="O2025" s="172"/>
      <c r="P2025" s="181"/>
      <c r="Q2025" s="642"/>
      <c r="R2025" s="643"/>
      <c r="S2025" s="644"/>
      <c r="T2025" s="174"/>
      <c r="U2025" s="172"/>
      <c r="V2025" s="181"/>
      <c r="W2025" s="174"/>
      <c r="X2025" s="172"/>
      <c r="Y2025" s="181"/>
      <c r="Z2025" s="174"/>
      <c r="AA2025" s="172"/>
      <c r="AB2025" s="178"/>
    </row>
    <row r="2026" spans="1:28" ht="15" customHeight="1" x14ac:dyDescent="0.2">
      <c r="A2026" s="172"/>
      <c r="B2026" s="172"/>
      <c r="C2026" s="172"/>
      <c r="D2026" s="172"/>
      <c r="E2026" s="172"/>
      <c r="F2026" s="181"/>
      <c r="G2026" s="172"/>
      <c r="H2026" s="172"/>
      <c r="I2026" s="174"/>
      <c r="J2026" s="174"/>
      <c r="K2026" s="174"/>
      <c r="L2026" s="172"/>
      <c r="M2026" s="181"/>
      <c r="N2026" s="174"/>
      <c r="O2026" s="172"/>
      <c r="P2026" s="181"/>
      <c r="Q2026" s="642"/>
      <c r="R2026" s="643"/>
      <c r="S2026" s="644"/>
      <c r="T2026" s="174"/>
      <c r="U2026" s="172"/>
      <c r="V2026" s="181"/>
      <c r="W2026" s="174"/>
      <c r="X2026" s="172"/>
      <c r="Y2026" s="181"/>
      <c r="Z2026" s="174"/>
      <c r="AA2026" s="172"/>
      <c r="AB2026" s="178"/>
    </row>
    <row r="2027" spans="1:28" ht="15" customHeight="1" x14ac:dyDescent="0.2">
      <c r="A2027" s="172"/>
      <c r="B2027" s="172"/>
      <c r="C2027" s="172"/>
      <c r="D2027" s="172"/>
      <c r="E2027" s="172"/>
      <c r="F2027" s="181"/>
      <c r="G2027" s="172"/>
      <c r="H2027" s="172"/>
      <c r="I2027" s="174"/>
      <c r="J2027" s="174"/>
      <c r="K2027" s="174"/>
      <c r="L2027" s="172"/>
      <c r="M2027" s="181"/>
      <c r="N2027" s="174"/>
      <c r="O2027" s="172"/>
      <c r="P2027" s="181"/>
      <c r="Q2027" s="642"/>
      <c r="R2027" s="643"/>
      <c r="S2027" s="644"/>
      <c r="T2027" s="174"/>
      <c r="U2027" s="172"/>
      <c r="V2027" s="181"/>
      <c r="W2027" s="174"/>
      <c r="X2027" s="172"/>
      <c r="Y2027" s="181"/>
      <c r="Z2027" s="174"/>
      <c r="AA2027" s="172"/>
      <c r="AB2027" s="178"/>
    </row>
    <row r="2028" spans="1:28" ht="15" customHeight="1" x14ac:dyDescent="0.2">
      <c r="A2028" s="172"/>
      <c r="B2028" s="172"/>
      <c r="C2028" s="172"/>
      <c r="D2028" s="172"/>
      <c r="E2028" s="172"/>
      <c r="F2028" s="181"/>
      <c r="G2028" s="172"/>
      <c r="H2028" s="172"/>
      <c r="I2028" s="174"/>
      <c r="J2028" s="174"/>
      <c r="K2028" s="174"/>
      <c r="L2028" s="172"/>
      <c r="M2028" s="181"/>
      <c r="N2028" s="174"/>
      <c r="O2028" s="172"/>
      <c r="P2028" s="181"/>
      <c r="Q2028" s="642"/>
      <c r="R2028" s="643"/>
      <c r="S2028" s="644"/>
      <c r="T2028" s="174"/>
      <c r="U2028" s="172"/>
      <c r="V2028" s="181"/>
      <c r="W2028" s="174"/>
      <c r="X2028" s="172"/>
      <c r="Y2028" s="181"/>
      <c r="Z2028" s="174"/>
      <c r="AA2028" s="172"/>
      <c r="AB2028" s="178"/>
    </row>
    <row r="2029" spans="1:28" ht="15" customHeight="1" x14ac:dyDescent="0.2">
      <c r="A2029" s="172"/>
      <c r="B2029" s="172"/>
      <c r="C2029" s="172"/>
      <c r="D2029" s="172"/>
      <c r="E2029" s="172"/>
      <c r="F2029" s="181"/>
      <c r="G2029" s="172"/>
      <c r="H2029" s="172"/>
      <c r="I2029" s="174"/>
      <c r="J2029" s="174"/>
      <c r="K2029" s="174"/>
      <c r="L2029" s="172"/>
      <c r="M2029" s="181"/>
      <c r="N2029" s="174"/>
      <c r="O2029" s="172"/>
      <c r="P2029" s="181"/>
      <c r="Q2029" s="642"/>
      <c r="R2029" s="643"/>
      <c r="S2029" s="644"/>
      <c r="T2029" s="174"/>
      <c r="U2029" s="172"/>
      <c r="V2029" s="181"/>
      <c r="W2029" s="174"/>
      <c r="X2029" s="172"/>
      <c r="Y2029" s="181"/>
      <c r="Z2029" s="174"/>
      <c r="AA2029" s="172"/>
      <c r="AB2029" s="178"/>
    </row>
    <row r="2030" spans="1:28" ht="15" customHeight="1" x14ac:dyDescent="0.2">
      <c r="A2030" s="172"/>
      <c r="B2030" s="172"/>
      <c r="C2030" s="172"/>
      <c r="D2030" s="172"/>
      <c r="E2030" s="172"/>
      <c r="F2030" s="181"/>
      <c r="G2030" s="172"/>
      <c r="H2030" s="172"/>
      <c r="I2030" s="174"/>
      <c r="J2030" s="174"/>
      <c r="K2030" s="174"/>
      <c r="L2030" s="172"/>
      <c r="M2030" s="181"/>
      <c r="N2030" s="174"/>
      <c r="O2030" s="172"/>
      <c r="P2030" s="181"/>
      <c r="Q2030" s="642"/>
      <c r="R2030" s="643"/>
      <c r="S2030" s="644"/>
      <c r="T2030" s="174"/>
      <c r="U2030" s="172"/>
      <c r="V2030" s="181"/>
      <c r="W2030" s="174"/>
      <c r="X2030" s="172"/>
      <c r="Y2030" s="181"/>
      <c r="Z2030" s="174"/>
      <c r="AA2030" s="172"/>
      <c r="AB2030" s="178"/>
    </row>
    <row r="2031" spans="1:28" ht="15" customHeight="1" x14ac:dyDescent="0.2">
      <c r="A2031" s="172"/>
      <c r="B2031" s="172"/>
      <c r="C2031" s="172"/>
      <c r="D2031" s="172"/>
      <c r="E2031" s="172"/>
      <c r="F2031" s="181"/>
      <c r="G2031" s="172"/>
      <c r="H2031" s="172"/>
      <c r="I2031" s="174"/>
      <c r="J2031" s="174"/>
      <c r="K2031" s="174"/>
      <c r="L2031" s="172"/>
      <c r="M2031" s="181"/>
      <c r="N2031" s="174"/>
      <c r="O2031" s="172"/>
      <c r="P2031" s="181"/>
      <c r="Q2031" s="642"/>
      <c r="R2031" s="643"/>
      <c r="S2031" s="644"/>
      <c r="T2031" s="174"/>
      <c r="U2031" s="172"/>
      <c r="V2031" s="181"/>
      <c r="W2031" s="174"/>
      <c r="X2031" s="172"/>
      <c r="Y2031" s="181"/>
      <c r="Z2031" s="174"/>
      <c r="AA2031" s="172"/>
      <c r="AB2031" s="178"/>
    </row>
    <row r="2032" spans="1:28" ht="15" customHeight="1" x14ac:dyDescent="0.2">
      <c r="A2032" s="172"/>
      <c r="B2032" s="172"/>
      <c r="C2032" s="172"/>
      <c r="D2032" s="172"/>
      <c r="E2032" s="172"/>
      <c r="F2032" s="181"/>
      <c r="G2032" s="172"/>
      <c r="H2032" s="172"/>
      <c r="I2032" s="174"/>
      <c r="J2032" s="174"/>
      <c r="K2032" s="174"/>
      <c r="L2032" s="172"/>
      <c r="M2032" s="181"/>
      <c r="N2032" s="174"/>
      <c r="O2032" s="172"/>
      <c r="P2032" s="181"/>
      <c r="Q2032" s="642"/>
      <c r="R2032" s="643"/>
      <c r="S2032" s="644"/>
      <c r="T2032" s="174"/>
      <c r="U2032" s="172"/>
      <c r="V2032" s="181"/>
      <c r="W2032" s="174"/>
      <c r="X2032" s="172"/>
      <c r="Y2032" s="181"/>
      <c r="Z2032" s="174"/>
      <c r="AA2032" s="172"/>
      <c r="AB2032" s="178"/>
    </row>
    <row r="2033" spans="1:28" ht="15" customHeight="1" x14ac:dyDescent="0.2">
      <c r="A2033" s="172"/>
      <c r="B2033" s="172"/>
      <c r="C2033" s="172"/>
      <c r="D2033" s="172"/>
      <c r="E2033" s="172"/>
      <c r="F2033" s="181"/>
      <c r="G2033" s="172"/>
      <c r="H2033" s="172"/>
      <c r="I2033" s="174"/>
      <c r="J2033" s="174"/>
      <c r="K2033" s="174"/>
      <c r="L2033" s="172"/>
      <c r="M2033" s="181"/>
      <c r="N2033" s="174"/>
      <c r="O2033" s="172"/>
      <c r="P2033" s="181"/>
      <c r="Q2033" s="642"/>
      <c r="R2033" s="643"/>
      <c r="S2033" s="644"/>
      <c r="T2033" s="174"/>
      <c r="U2033" s="172"/>
      <c r="V2033" s="181"/>
      <c r="W2033" s="174"/>
      <c r="X2033" s="172"/>
      <c r="Y2033" s="181"/>
      <c r="Z2033" s="174"/>
      <c r="AA2033" s="172"/>
      <c r="AB2033" s="178"/>
    </row>
    <row r="2034" spans="1:28" ht="15" customHeight="1" x14ac:dyDescent="0.2">
      <c r="A2034" s="172"/>
      <c r="B2034" s="172"/>
      <c r="C2034" s="172"/>
      <c r="D2034" s="172"/>
      <c r="E2034" s="172"/>
      <c r="F2034" s="181"/>
      <c r="G2034" s="172"/>
      <c r="H2034" s="172"/>
      <c r="I2034" s="174"/>
      <c r="J2034" s="174"/>
      <c r="K2034" s="174"/>
      <c r="L2034" s="172"/>
      <c r="M2034" s="181"/>
      <c r="N2034" s="174"/>
      <c r="O2034" s="172"/>
      <c r="P2034" s="181"/>
      <c r="Q2034" s="642"/>
      <c r="R2034" s="643"/>
      <c r="S2034" s="644"/>
      <c r="T2034" s="174"/>
      <c r="U2034" s="172"/>
      <c r="V2034" s="181"/>
      <c r="W2034" s="174"/>
      <c r="X2034" s="172"/>
      <c r="Y2034" s="181"/>
      <c r="Z2034" s="174"/>
      <c r="AA2034" s="172"/>
      <c r="AB2034" s="178"/>
    </row>
    <row r="2035" spans="1:28" ht="15" customHeight="1" x14ac:dyDescent="0.2">
      <c r="A2035" s="172"/>
      <c r="B2035" s="172"/>
      <c r="C2035" s="172"/>
      <c r="D2035" s="172"/>
      <c r="E2035" s="172"/>
      <c r="F2035" s="181"/>
      <c r="G2035" s="172"/>
      <c r="H2035" s="172"/>
      <c r="I2035" s="174"/>
      <c r="J2035" s="174"/>
      <c r="K2035" s="174"/>
      <c r="L2035" s="172"/>
      <c r="M2035" s="181"/>
      <c r="N2035" s="174"/>
      <c r="O2035" s="172"/>
      <c r="P2035" s="181"/>
      <c r="Q2035" s="642"/>
      <c r="R2035" s="643"/>
      <c r="S2035" s="644"/>
      <c r="T2035" s="174"/>
      <c r="U2035" s="172"/>
      <c r="V2035" s="181"/>
      <c r="W2035" s="174"/>
      <c r="X2035" s="172"/>
      <c r="Y2035" s="181"/>
      <c r="Z2035" s="174"/>
      <c r="AA2035" s="172"/>
      <c r="AB2035" s="178"/>
    </row>
    <row r="2036" spans="1:28" ht="15" customHeight="1" x14ac:dyDescent="0.2">
      <c r="A2036" s="172"/>
      <c r="B2036" s="172"/>
      <c r="C2036" s="172"/>
      <c r="D2036" s="172"/>
      <c r="E2036" s="172"/>
      <c r="F2036" s="181"/>
      <c r="G2036" s="172"/>
      <c r="H2036" s="172"/>
      <c r="I2036" s="174"/>
      <c r="J2036" s="174"/>
      <c r="K2036" s="174"/>
      <c r="L2036" s="172"/>
      <c r="M2036" s="181"/>
      <c r="N2036" s="174"/>
      <c r="O2036" s="172"/>
      <c r="P2036" s="181"/>
      <c r="Q2036" s="642"/>
      <c r="R2036" s="643"/>
      <c r="S2036" s="644"/>
      <c r="T2036" s="174"/>
      <c r="U2036" s="172"/>
      <c r="V2036" s="181"/>
      <c r="W2036" s="174"/>
      <c r="X2036" s="172"/>
      <c r="Y2036" s="181"/>
      <c r="Z2036" s="174"/>
      <c r="AA2036" s="172"/>
      <c r="AB2036" s="178"/>
    </row>
    <row r="2037" spans="1:28" ht="15" customHeight="1" x14ac:dyDescent="0.2">
      <c r="A2037" s="172"/>
      <c r="B2037" s="172"/>
      <c r="C2037" s="172"/>
      <c r="D2037" s="172"/>
      <c r="E2037" s="172"/>
      <c r="F2037" s="181"/>
      <c r="G2037" s="172"/>
      <c r="H2037" s="172"/>
      <c r="I2037" s="174"/>
      <c r="J2037" s="174"/>
      <c r="K2037" s="174"/>
      <c r="L2037" s="172"/>
      <c r="M2037" s="181"/>
      <c r="N2037" s="174"/>
      <c r="O2037" s="172"/>
      <c r="P2037" s="181"/>
      <c r="Q2037" s="642"/>
      <c r="R2037" s="643"/>
      <c r="S2037" s="644"/>
      <c r="T2037" s="174"/>
      <c r="U2037" s="172"/>
      <c r="V2037" s="181"/>
      <c r="W2037" s="174"/>
      <c r="X2037" s="172"/>
      <c r="Y2037" s="181"/>
      <c r="Z2037" s="174"/>
      <c r="AA2037" s="172"/>
      <c r="AB2037" s="178"/>
    </row>
    <row r="2038" spans="1:28" ht="15" customHeight="1" x14ac:dyDescent="0.2">
      <c r="A2038" s="172"/>
      <c r="B2038" s="172"/>
      <c r="C2038" s="172"/>
      <c r="D2038" s="172"/>
      <c r="E2038" s="172"/>
      <c r="F2038" s="181"/>
      <c r="G2038" s="172"/>
      <c r="H2038" s="172"/>
      <c r="I2038" s="174"/>
      <c r="J2038" s="174"/>
      <c r="K2038" s="174"/>
      <c r="L2038" s="172"/>
      <c r="M2038" s="181"/>
      <c r="N2038" s="174"/>
      <c r="O2038" s="172"/>
      <c r="P2038" s="181"/>
      <c r="Q2038" s="642"/>
      <c r="R2038" s="643"/>
      <c r="S2038" s="644"/>
      <c r="T2038" s="174"/>
      <c r="U2038" s="172"/>
      <c r="V2038" s="181"/>
      <c r="W2038" s="174"/>
      <c r="X2038" s="172"/>
      <c r="Y2038" s="181"/>
      <c r="Z2038" s="174"/>
      <c r="AA2038" s="172"/>
      <c r="AB2038" s="178"/>
    </row>
    <row r="2039" spans="1:28" ht="15" customHeight="1" x14ac:dyDescent="0.2">
      <c r="A2039" s="172"/>
      <c r="B2039" s="172"/>
      <c r="C2039" s="172"/>
      <c r="D2039" s="172"/>
      <c r="E2039" s="172"/>
      <c r="F2039" s="181"/>
      <c r="G2039" s="172"/>
      <c r="H2039" s="172"/>
      <c r="I2039" s="174"/>
      <c r="J2039" s="174"/>
      <c r="K2039" s="174"/>
      <c r="L2039" s="172"/>
      <c r="M2039" s="181"/>
      <c r="N2039" s="174"/>
      <c r="O2039" s="172"/>
      <c r="P2039" s="181"/>
      <c r="Q2039" s="642"/>
      <c r="R2039" s="643"/>
      <c r="S2039" s="644"/>
      <c r="T2039" s="174"/>
      <c r="U2039" s="172"/>
      <c r="V2039" s="181"/>
      <c r="W2039" s="174"/>
      <c r="X2039" s="172"/>
      <c r="Y2039" s="181"/>
      <c r="Z2039" s="174"/>
      <c r="AA2039" s="172"/>
      <c r="AB2039" s="178"/>
    </row>
    <row r="2040" spans="1:28" ht="15" customHeight="1" x14ac:dyDescent="0.2">
      <c r="A2040" s="172"/>
      <c r="B2040" s="172"/>
      <c r="C2040" s="172"/>
      <c r="D2040" s="172"/>
      <c r="E2040" s="172"/>
      <c r="F2040" s="181"/>
      <c r="G2040" s="172"/>
      <c r="H2040" s="172"/>
      <c r="I2040" s="174"/>
      <c r="J2040" s="174"/>
      <c r="K2040" s="174"/>
      <c r="L2040" s="172"/>
      <c r="M2040" s="181"/>
      <c r="N2040" s="174"/>
      <c r="O2040" s="172"/>
      <c r="P2040" s="181"/>
      <c r="Q2040" s="642"/>
      <c r="R2040" s="643"/>
      <c r="S2040" s="644"/>
      <c r="T2040" s="174"/>
      <c r="U2040" s="172"/>
      <c r="V2040" s="181"/>
      <c r="W2040" s="174"/>
      <c r="X2040" s="172"/>
      <c r="Y2040" s="181"/>
      <c r="Z2040" s="174"/>
      <c r="AA2040" s="172"/>
      <c r="AB2040" s="178"/>
    </row>
    <row r="2041" spans="1:28" ht="15" customHeight="1" x14ac:dyDescent="0.2">
      <c r="A2041" s="172"/>
      <c r="B2041" s="172"/>
      <c r="C2041" s="172"/>
      <c r="D2041" s="172"/>
      <c r="E2041" s="172"/>
      <c r="F2041" s="181"/>
      <c r="G2041" s="172"/>
      <c r="H2041" s="172"/>
      <c r="I2041" s="174"/>
      <c r="J2041" s="174"/>
      <c r="K2041" s="174"/>
      <c r="L2041" s="172"/>
      <c r="M2041" s="181"/>
      <c r="N2041" s="174"/>
      <c r="O2041" s="172"/>
      <c r="P2041" s="181"/>
      <c r="Q2041" s="642"/>
      <c r="R2041" s="643"/>
      <c r="S2041" s="644"/>
      <c r="T2041" s="174"/>
      <c r="U2041" s="172"/>
      <c r="V2041" s="181"/>
      <c r="W2041" s="174"/>
      <c r="X2041" s="172"/>
      <c r="Y2041" s="181"/>
      <c r="Z2041" s="174"/>
      <c r="AA2041" s="172"/>
      <c r="AB2041" s="178"/>
    </row>
    <row r="2042" spans="1:28" ht="15" customHeight="1" x14ac:dyDescent="0.2">
      <c r="A2042" s="172"/>
      <c r="B2042" s="172"/>
      <c r="C2042" s="172"/>
      <c r="D2042" s="172"/>
      <c r="E2042" s="172"/>
      <c r="F2042" s="181"/>
      <c r="G2042" s="172"/>
      <c r="H2042" s="172"/>
      <c r="I2042" s="174"/>
      <c r="J2042" s="174"/>
      <c r="K2042" s="174"/>
      <c r="L2042" s="172"/>
      <c r="M2042" s="181"/>
      <c r="N2042" s="174"/>
      <c r="O2042" s="172"/>
      <c r="P2042" s="181"/>
      <c r="Q2042" s="642"/>
      <c r="R2042" s="643"/>
      <c r="S2042" s="644"/>
      <c r="T2042" s="174"/>
      <c r="U2042" s="172"/>
      <c r="V2042" s="181"/>
      <c r="W2042" s="174"/>
      <c r="X2042" s="172"/>
      <c r="Y2042" s="181"/>
      <c r="Z2042" s="174"/>
      <c r="AA2042" s="172"/>
      <c r="AB2042" s="178"/>
    </row>
    <row r="2043" spans="1:28" ht="15" customHeight="1" x14ac:dyDescent="0.2">
      <c r="A2043" s="172"/>
      <c r="B2043" s="172"/>
      <c r="C2043" s="172"/>
      <c r="D2043" s="172"/>
      <c r="E2043" s="172"/>
      <c r="F2043" s="181"/>
      <c r="G2043" s="172"/>
      <c r="H2043" s="172"/>
      <c r="I2043" s="174"/>
      <c r="J2043" s="174"/>
      <c r="K2043" s="174"/>
      <c r="L2043" s="172"/>
      <c r="M2043" s="181"/>
      <c r="N2043" s="174"/>
      <c r="O2043" s="172"/>
      <c r="P2043" s="181"/>
      <c r="Q2043" s="642"/>
      <c r="R2043" s="643"/>
      <c r="S2043" s="644"/>
      <c r="T2043" s="174"/>
      <c r="U2043" s="172"/>
      <c r="V2043" s="181"/>
      <c r="W2043" s="174"/>
      <c r="X2043" s="172"/>
      <c r="Y2043" s="181"/>
      <c r="Z2043" s="174"/>
      <c r="AA2043" s="172"/>
      <c r="AB2043" s="178"/>
    </row>
    <row r="2044" spans="1:28" ht="15" customHeight="1" x14ac:dyDescent="0.2">
      <c r="A2044" s="172"/>
      <c r="B2044" s="172"/>
      <c r="C2044" s="172"/>
      <c r="D2044" s="172"/>
      <c r="E2044" s="172"/>
      <c r="F2044" s="181"/>
      <c r="G2044" s="172"/>
      <c r="H2044" s="172"/>
      <c r="I2044" s="174"/>
      <c r="J2044" s="174"/>
      <c r="K2044" s="174"/>
      <c r="L2044" s="172"/>
      <c r="M2044" s="181"/>
      <c r="N2044" s="174"/>
      <c r="O2044" s="172"/>
      <c r="P2044" s="181"/>
      <c r="Q2044" s="642"/>
      <c r="R2044" s="643"/>
      <c r="S2044" s="644"/>
      <c r="T2044" s="174"/>
      <c r="U2044" s="172"/>
      <c r="V2044" s="181"/>
      <c r="W2044" s="174"/>
      <c r="X2044" s="172"/>
      <c r="Y2044" s="181"/>
      <c r="Z2044" s="174"/>
      <c r="AA2044" s="172"/>
      <c r="AB2044" s="178"/>
    </row>
    <row r="2045" spans="1:28" ht="15" customHeight="1" x14ac:dyDescent="0.2">
      <c r="A2045" s="172"/>
      <c r="B2045" s="172"/>
      <c r="C2045" s="172"/>
      <c r="D2045" s="172"/>
      <c r="E2045" s="172"/>
      <c r="F2045" s="181"/>
      <c r="G2045" s="172"/>
      <c r="H2045" s="172"/>
      <c r="I2045" s="174"/>
      <c r="J2045" s="174"/>
      <c r="K2045" s="174"/>
      <c r="L2045" s="172"/>
      <c r="M2045" s="181"/>
      <c r="N2045" s="174"/>
      <c r="O2045" s="172"/>
      <c r="P2045" s="181"/>
      <c r="Q2045" s="642"/>
      <c r="R2045" s="643"/>
      <c r="S2045" s="644"/>
      <c r="T2045" s="174"/>
      <c r="U2045" s="172"/>
      <c r="V2045" s="181"/>
      <c r="W2045" s="174"/>
      <c r="X2045" s="172"/>
      <c r="Y2045" s="181"/>
      <c r="Z2045" s="174"/>
      <c r="AA2045" s="172"/>
      <c r="AB2045" s="178"/>
    </row>
    <row r="2046" spans="1:28" ht="15" customHeight="1" x14ac:dyDescent="0.2">
      <c r="A2046" s="172"/>
      <c r="B2046" s="172"/>
      <c r="C2046" s="172"/>
      <c r="D2046" s="172"/>
      <c r="E2046" s="172"/>
      <c r="F2046" s="181"/>
      <c r="G2046" s="172"/>
      <c r="H2046" s="172"/>
      <c r="I2046" s="174"/>
      <c r="J2046" s="174"/>
      <c r="K2046" s="174"/>
      <c r="L2046" s="172"/>
      <c r="M2046" s="181"/>
      <c r="N2046" s="174"/>
      <c r="O2046" s="172"/>
      <c r="P2046" s="181"/>
      <c r="Q2046" s="642"/>
      <c r="R2046" s="643"/>
      <c r="S2046" s="644"/>
      <c r="T2046" s="174"/>
      <c r="U2046" s="172"/>
      <c r="V2046" s="181"/>
      <c r="W2046" s="174"/>
      <c r="X2046" s="172"/>
      <c r="Y2046" s="181"/>
      <c r="Z2046" s="174"/>
      <c r="AA2046" s="172"/>
      <c r="AB2046" s="178"/>
    </row>
    <row r="2047" spans="1:28" ht="15" customHeight="1" x14ac:dyDescent="0.2">
      <c r="A2047" s="172"/>
      <c r="B2047" s="172"/>
      <c r="C2047" s="172"/>
      <c r="D2047" s="172"/>
      <c r="E2047" s="172"/>
      <c r="F2047" s="181"/>
      <c r="G2047" s="172"/>
      <c r="H2047" s="172"/>
      <c r="I2047" s="174"/>
      <c r="J2047" s="174"/>
      <c r="K2047" s="174"/>
      <c r="L2047" s="172"/>
      <c r="M2047" s="181"/>
      <c r="N2047" s="174"/>
      <c r="O2047" s="172"/>
      <c r="P2047" s="181"/>
      <c r="Q2047" s="642"/>
      <c r="R2047" s="643"/>
      <c r="S2047" s="644"/>
      <c r="T2047" s="174"/>
      <c r="U2047" s="172"/>
      <c r="V2047" s="181"/>
      <c r="W2047" s="174"/>
      <c r="X2047" s="172"/>
      <c r="Y2047" s="181"/>
      <c r="Z2047" s="174"/>
      <c r="AA2047" s="172"/>
      <c r="AB2047" s="178"/>
    </row>
    <row r="2048" spans="1:28" ht="15" customHeight="1" x14ac:dyDescent="0.2">
      <c r="A2048" s="172"/>
      <c r="B2048" s="172"/>
      <c r="C2048" s="172"/>
      <c r="D2048" s="172"/>
      <c r="E2048" s="172"/>
      <c r="F2048" s="181"/>
      <c r="G2048" s="172"/>
      <c r="H2048" s="172"/>
      <c r="I2048" s="174"/>
      <c r="J2048" s="174"/>
      <c r="K2048" s="174"/>
      <c r="L2048" s="172"/>
      <c r="M2048" s="181"/>
      <c r="N2048" s="174"/>
      <c r="O2048" s="172"/>
      <c r="P2048" s="181"/>
      <c r="Q2048" s="642"/>
      <c r="R2048" s="643"/>
      <c r="S2048" s="644"/>
      <c r="T2048" s="174"/>
      <c r="U2048" s="172"/>
      <c r="V2048" s="181"/>
      <c r="W2048" s="174"/>
      <c r="X2048" s="172"/>
      <c r="Y2048" s="181"/>
      <c r="Z2048" s="174"/>
      <c r="AA2048" s="172"/>
      <c r="AB2048" s="178"/>
    </row>
    <row r="2049" spans="1:28" ht="15" customHeight="1" x14ac:dyDescent="0.2">
      <c r="A2049" s="172"/>
      <c r="B2049" s="172"/>
      <c r="C2049" s="172"/>
      <c r="D2049" s="172"/>
      <c r="E2049" s="172"/>
      <c r="F2049" s="181"/>
      <c r="G2049" s="172"/>
      <c r="H2049" s="172"/>
      <c r="I2049" s="174"/>
      <c r="J2049" s="174"/>
      <c r="K2049" s="174"/>
      <c r="L2049" s="172"/>
      <c r="M2049" s="181"/>
      <c r="N2049" s="174"/>
      <c r="O2049" s="172"/>
      <c r="P2049" s="181"/>
      <c r="Q2049" s="642"/>
      <c r="R2049" s="643"/>
      <c r="S2049" s="644"/>
      <c r="T2049" s="174"/>
      <c r="U2049" s="172"/>
      <c r="V2049" s="181"/>
      <c r="W2049" s="174"/>
      <c r="X2049" s="172"/>
      <c r="Y2049" s="181"/>
      <c r="Z2049" s="174"/>
      <c r="AA2049" s="172"/>
      <c r="AB2049" s="178"/>
    </row>
    <row r="2050" spans="1:28" ht="15" customHeight="1" x14ac:dyDescent="0.2">
      <c r="A2050" s="172"/>
      <c r="B2050" s="172"/>
      <c r="C2050" s="172"/>
      <c r="D2050" s="172"/>
      <c r="E2050" s="172"/>
      <c r="F2050" s="181"/>
      <c r="G2050" s="172"/>
      <c r="H2050" s="172"/>
      <c r="I2050" s="174"/>
      <c r="J2050" s="174"/>
      <c r="K2050" s="174"/>
      <c r="L2050" s="172"/>
      <c r="M2050" s="181"/>
      <c r="N2050" s="174"/>
      <c r="O2050" s="172"/>
      <c r="P2050" s="181"/>
      <c r="Q2050" s="642"/>
      <c r="R2050" s="643"/>
      <c r="S2050" s="644"/>
      <c r="T2050" s="174"/>
      <c r="U2050" s="172"/>
      <c r="V2050" s="181"/>
      <c r="W2050" s="174"/>
      <c r="X2050" s="172"/>
      <c r="Y2050" s="181"/>
      <c r="Z2050" s="174"/>
      <c r="AA2050" s="172"/>
      <c r="AB2050" s="178"/>
    </row>
    <row r="2051" spans="1:28" ht="15" customHeight="1" x14ac:dyDescent="0.2">
      <c r="A2051" s="172"/>
      <c r="B2051" s="172"/>
      <c r="C2051" s="172"/>
      <c r="D2051" s="172"/>
      <c r="E2051" s="172"/>
      <c r="F2051" s="181"/>
      <c r="G2051" s="172"/>
      <c r="H2051" s="172"/>
      <c r="I2051" s="174"/>
      <c r="J2051" s="174"/>
      <c r="K2051" s="174"/>
      <c r="L2051" s="172"/>
      <c r="M2051" s="181"/>
      <c r="N2051" s="174"/>
      <c r="O2051" s="172"/>
      <c r="P2051" s="181"/>
      <c r="Q2051" s="642"/>
      <c r="R2051" s="643"/>
      <c r="S2051" s="644"/>
      <c r="T2051" s="174"/>
      <c r="U2051" s="172"/>
      <c r="V2051" s="181"/>
      <c r="W2051" s="174"/>
      <c r="X2051" s="172"/>
      <c r="Y2051" s="181"/>
      <c r="Z2051" s="174"/>
      <c r="AA2051" s="172"/>
      <c r="AB2051" s="178"/>
    </row>
    <row r="2052" spans="1:28" ht="15" customHeight="1" x14ac:dyDescent="0.2">
      <c r="A2052" s="172"/>
      <c r="B2052" s="172"/>
      <c r="C2052" s="172"/>
      <c r="D2052" s="172"/>
      <c r="E2052" s="172"/>
      <c r="F2052" s="181"/>
      <c r="G2052" s="172"/>
      <c r="H2052" s="172"/>
      <c r="I2052" s="174"/>
      <c r="J2052" s="174"/>
      <c r="K2052" s="174"/>
      <c r="L2052" s="172"/>
      <c r="M2052" s="181"/>
      <c r="N2052" s="174"/>
      <c r="O2052" s="172"/>
      <c r="P2052" s="181"/>
      <c r="Q2052" s="642"/>
      <c r="R2052" s="643"/>
      <c r="S2052" s="644"/>
      <c r="T2052" s="174"/>
      <c r="U2052" s="172"/>
      <c r="V2052" s="181"/>
      <c r="W2052" s="174"/>
      <c r="X2052" s="172"/>
      <c r="Y2052" s="181"/>
      <c r="Z2052" s="174"/>
      <c r="AA2052" s="172"/>
      <c r="AB2052" s="178"/>
    </row>
    <row r="2053" spans="1:28" ht="15" customHeight="1" x14ac:dyDescent="0.2">
      <c r="A2053" s="172"/>
      <c r="B2053" s="172"/>
      <c r="C2053" s="172"/>
      <c r="D2053" s="172"/>
      <c r="E2053" s="172"/>
      <c r="F2053" s="181"/>
      <c r="G2053" s="172"/>
      <c r="H2053" s="172"/>
      <c r="I2053" s="174"/>
      <c r="J2053" s="174"/>
      <c r="K2053" s="174"/>
      <c r="L2053" s="172"/>
      <c r="M2053" s="181"/>
      <c r="N2053" s="174"/>
      <c r="O2053" s="172"/>
      <c r="P2053" s="181"/>
      <c r="Q2053" s="642"/>
      <c r="R2053" s="643"/>
      <c r="S2053" s="644"/>
      <c r="T2053" s="174"/>
      <c r="U2053" s="172"/>
      <c r="V2053" s="181"/>
      <c r="W2053" s="174"/>
      <c r="X2053" s="172"/>
      <c r="Y2053" s="181"/>
      <c r="Z2053" s="174"/>
      <c r="AA2053" s="172"/>
      <c r="AB2053" s="178"/>
    </row>
    <row r="2054" spans="1:28" ht="15" customHeight="1" x14ac:dyDescent="0.2">
      <c r="A2054" s="172"/>
      <c r="B2054" s="172"/>
      <c r="C2054" s="172"/>
      <c r="D2054" s="172"/>
      <c r="E2054" s="172"/>
      <c r="F2054" s="181"/>
      <c r="G2054" s="172"/>
      <c r="H2054" s="172"/>
      <c r="I2054" s="174"/>
      <c r="J2054" s="174"/>
      <c r="K2054" s="174"/>
      <c r="L2054" s="172"/>
      <c r="M2054" s="181"/>
      <c r="N2054" s="174"/>
      <c r="O2054" s="172"/>
      <c r="P2054" s="181"/>
      <c r="Q2054" s="642"/>
      <c r="R2054" s="643"/>
      <c r="S2054" s="644"/>
      <c r="T2054" s="174"/>
      <c r="U2054" s="172"/>
      <c r="V2054" s="181"/>
      <c r="W2054" s="174"/>
      <c r="X2054" s="172"/>
      <c r="Y2054" s="181"/>
      <c r="Z2054" s="174"/>
      <c r="AA2054" s="172"/>
      <c r="AB2054" s="178"/>
    </row>
    <row r="2055" spans="1:28" ht="15" customHeight="1" x14ac:dyDescent="0.2">
      <c r="A2055" s="172"/>
      <c r="B2055" s="172"/>
      <c r="C2055" s="172"/>
      <c r="D2055" s="172"/>
      <c r="E2055" s="172"/>
      <c r="F2055" s="181"/>
      <c r="G2055" s="172"/>
      <c r="H2055" s="172"/>
      <c r="I2055" s="174"/>
      <c r="J2055" s="174"/>
      <c r="K2055" s="174"/>
      <c r="L2055" s="172"/>
      <c r="M2055" s="181"/>
      <c r="N2055" s="174"/>
      <c r="O2055" s="172"/>
      <c r="P2055" s="181"/>
      <c r="Q2055" s="642"/>
      <c r="R2055" s="643"/>
      <c r="S2055" s="644"/>
      <c r="T2055" s="174"/>
      <c r="U2055" s="172"/>
      <c r="V2055" s="181"/>
      <c r="W2055" s="174"/>
      <c r="X2055" s="172"/>
      <c r="Y2055" s="181"/>
      <c r="Z2055" s="174"/>
      <c r="AA2055" s="172"/>
      <c r="AB2055" s="178"/>
    </row>
    <row r="2056" spans="1:28" ht="15" customHeight="1" x14ac:dyDescent="0.2">
      <c r="A2056" s="172"/>
      <c r="B2056" s="172"/>
      <c r="C2056" s="172"/>
      <c r="D2056" s="172"/>
      <c r="E2056" s="172"/>
      <c r="F2056" s="181"/>
      <c r="G2056" s="172"/>
      <c r="H2056" s="172"/>
      <c r="I2056" s="174"/>
      <c r="J2056" s="174"/>
      <c r="K2056" s="174"/>
      <c r="L2056" s="172"/>
      <c r="M2056" s="181"/>
      <c r="N2056" s="174"/>
      <c r="O2056" s="172"/>
      <c r="P2056" s="181"/>
      <c r="Q2056" s="642"/>
      <c r="R2056" s="643"/>
      <c r="S2056" s="644"/>
      <c r="T2056" s="174"/>
      <c r="U2056" s="172"/>
      <c r="V2056" s="181"/>
      <c r="W2056" s="174"/>
      <c r="X2056" s="172"/>
      <c r="Y2056" s="181"/>
      <c r="Z2056" s="174"/>
      <c r="AA2056" s="172"/>
      <c r="AB2056" s="178"/>
    </row>
    <row r="2057" spans="1:28" ht="15" customHeight="1" x14ac:dyDescent="0.2">
      <c r="A2057" s="172"/>
      <c r="B2057" s="172"/>
      <c r="C2057" s="172"/>
      <c r="D2057" s="172"/>
      <c r="E2057" s="172"/>
      <c r="F2057" s="181"/>
      <c r="G2057" s="172"/>
      <c r="H2057" s="172"/>
      <c r="I2057" s="174"/>
      <c r="J2057" s="174"/>
      <c r="K2057" s="174"/>
      <c r="L2057" s="172"/>
      <c r="M2057" s="181"/>
      <c r="N2057" s="174"/>
      <c r="O2057" s="172"/>
      <c r="P2057" s="181"/>
      <c r="Q2057" s="642"/>
      <c r="R2057" s="643"/>
      <c r="S2057" s="644"/>
      <c r="T2057" s="174"/>
      <c r="U2057" s="172"/>
      <c r="V2057" s="181"/>
      <c r="W2057" s="174"/>
      <c r="X2057" s="172"/>
      <c r="Y2057" s="181"/>
      <c r="Z2057" s="174"/>
      <c r="AA2057" s="172"/>
      <c r="AB2057" s="178"/>
    </row>
    <row r="2058" spans="1:28" ht="15" customHeight="1" x14ac:dyDescent="0.2">
      <c r="A2058" s="172"/>
      <c r="B2058" s="172"/>
      <c r="C2058" s="172"/>
      <c r="D2058" s="172"/>
      <c r="E2058" s="172"/>
      <c r="F2058" s="181"/>
      <c r="G2058" s="172"/>
      <c r="H2058" s="172"/>
      <c r="I2058" s="174"/>
      <c r="J2058" s="174"/>
      <c r="K2058" s="174"/>
      <c r="L2058" s="172"/>
      <c r="M2058" s="181"/>
      <c r="N2058" s="174"/>
      <c r="O2058" s="172"/>
      <c r="P2058" s="181"/>
      <c r="Q2058" s="642"/>
      <c r="R2058" s="643"/>
      <c r="S2058" s="644"/>
      <c r="T2058" s="174"/>
      <c r="U2058" s="172"/>
      <c r="V2058" s="181"/>
      <c r="W2058" s="174"/>
      <c r="X2058" s="172"/>
      <c r="Y2058" s="181"/>
      <c r="Z2058" s="174"/>
      <c r="AA2058" s="172"/>
      <c r="AB2058" s="178"/>
    </row>
    <row r="2059" spans="1:28" ht="15" customHeight="1" x14ac:dyDescent="0.2">
      <c r="A2059" s="172"/>
      <c r="B2059" s="172"/>
      <c r="C2059" s="172"/>
      <c r="D2059" s="172"/>
      <c r="E2059" s="172"/>
      <c r="F2059" s="181"/>
      <c r="G2059" s="172"/>
      <c r="H2059" s="172"/>
      <c r="I2059" s="174"/>
      <c r="J2059" s="174"/>
      <c r="K2059" s="174"/>
      <c r="L2059" s="172"/>
      <c r="M2059" s="181"/>
      <c r="N2059" s="174"/>
      <c r="O2059" s="172"/>
      <c r="P2059" s="181"/>
      <c r="Q2059" s="642"/>
      <c r="R2059" s="643"/>
      <c r="S2059" s="644"/>
      <c r="T2059" s="174"/>
      <c r="U2059" s="172"/>
      <c r="V2059" s="181"/>
      <c r="W2059" s="174"/>
      <c r="X2059" s="172"/>
      <c r="Y2059" s="181"/>
      <c r="Z2059" s="174"/>
      <c r="AA2059" s="172"/>
      <c r="AB2059" s="178"/>
    </row>
    <row r="2060" spans="1:28" ht="15" customHeight="1" x14ac:dyDescent="0.2">
      <c r="A2060" s="172"/>
      <c r="B2060" s="172"/>
      <c r="C2060" s="172"/>
      <c r="D2060" s="172"/>
      <c r="E2060" s="172"/>
      <c r="F2060" s="181"/>
      <c r="G2060" s="172"/>
      <c r="H2060" s="172"/>
      <c r="I2060" s="174"/>
      <c r="J2060" s="174"/>
      <c r="K2060" s="174"/>
      <c r="L2060" s="172"/>
      <c r="M2060" s="181"/>
      <c r="N2060" s="174"/>
      <c r="O2060" s="172"/>
      <c r="P2060" s="181"/>
      <c r="Q2060" s="642"/>
      <c r="R2060" s="643"/>
      <c r="S2060" s="644"/>
      <c r="T2060" s="174"/>
      <c r="U2060" s="172"/>
      <c r="V2060" s="181"/>
      <c r="W2060" s="174"/>
      <c r="X2060" s="172"/>
      <c r="Y2060" s="181"/>
      <c r="Z2060" s="174"/>
      <c r="AA2060" s="172"/>
      <c r="AB2060" s="178"/>
    </row>
    <row r="2061" spans="1:28" ht="15" customHeight="1" x14ac:dyDescent="0.2">
      <c r="A2061" s="172"/>
      <c r="B2061" s="172"/>
      <c r="C2061" s="172"/>
      <c r="D2061" s="172"/>
      <c r="E2061" s="172"/>
      <c r="F2061" s="181"/>
      <c r="G2061" s="172"/>
      <c r="H2061" s="172"/>
      <c r="I2061" s="174"/>
      <c r="J2061" s="174"/>
      <c r="K2061" s="174"/>
      <c r="L2061" s="172"/>
      <c r="M2061" s="181"/>
      <c r="N2061" s="174"/>
      <c r="O2061" s="172"/>
      <c r="P2061" s="181"/>
      <c r="Q2061" s="642"/>
      <c r="R2061" s="643"/>
      <c r="S2061" s="644"/>
      <c r="T2061" s="174"/>
      <c r="U2061" s="172"/>
      <c r="V2061" s="181"/>
      <c r="W2061" s="174"/>
      <c r="X2061" s="172"/>
      <c r="Y2061" s="181"/>
      <c r="Z2061" s="174"/>
      <c r="AA2061" s="172"/>
      <c r="AB2061" s="178"/>
    </row>
    <row r="2062" spans="1:28" ht="15" customHeight="1" x14ac:dyDescent="0.2">
      <c r="A2062" s="172"/>
      <c r="B2062" s="172"/>
      <c r="C2062" s="172"/>
      <c r="D2062" s="172"/>
      <c r="E2062" s="172"/>
      <c r="F2062" s="181"/>
      <c r="G2062" s="172"/>
      <c r="H2062" s="172"/>
      <c r="I2062" s="174"/>
      <c r="J2062" s="174"/>
      <c r="K2062" s="174"/>
      <c r="L2062" s="172"/>
      <c r="M2062" s="181"/>
      <c r="N2062" s="174"/>
      <c r="O2062" s="172"/>
      <c r="P2062" s="181"/>
      <c r="Q2062" s="642"/>
      <c r="R2062" s="643"/>
      <c r="S2062" s="644"/>
      <c r="T2062" s="174"/>
      <c r="U2062" s="172"/>
      <c r="V2062" s="181"/>
      <c r="W2062" s="174"/>
      <c r="X2062" s="172"/>
      <c r="Y2062" s="181"/>
      <c r="Z2062" s="174"/>
      <c r="AA2062" s="172"/>
      <c r="AB2062" s="178"/>
    </row>
    <row r="2063" spans="1:28" ht="15" customHeight="1" x14ac:dyDescent="0.2">
      <c r="A2063" s="172"/>
      <c r="B2063" s="172"/>
      <c r="C2063" s="172"/>
      <c r="D2063" s="172"/>
      <c r="E2063" s="172"/>
      <c r="F2063" s="181"/>
      <c r="G2063" s="172"/>
      <c r="H2063" s="172"/>
      <c r="I2063" s="174"/>
      <c r="J2063" s="174"/>
      <c r="K2063" s="174"/>
      <c r="L2063" s="172"/>
      <c r="M2063" s="181"/>
      <c r="N2063" s="174"/>
      <c r="O2063" s="172"/>
      <c r="P2063" s="181"/>
      <c r="Q2063" s="642"/>
      <c r="R2063" s="643"/>
      <c r="S2063" s="644"/>
      <c r="T2063" s="174"/>
      <c r="U2063" s="172"/>
      <c r="V2063" s="181"/>
      <c r="W2063" s="174"/>
      <c r="X2063" s="172"/>
      <c r="Y2063" s="181"/>
      <c r="Z2063" s="174"/>
      <c r="AA2063" s="172"/>
      <c r="AB2063" s="178"/>
    </row>
    <row r="2064" spans="1:28" ht="15" customHeight="1" x14ac:dyDescent="0.2">
      <c r="A2064" s="172"/>
      <c r="B2064" s="172"/>
      <c r="C2064" s="172"/>
      <c r="D2064" s="172"/>
      <c r="E2064" s="172"/>
      <c r="F2064" s="181"/>
      <c r="G2064" s="172"/>
      <c r="H2064" s="172"/>
      <c r="I2064" s="174"/>
      <c r="J2064" s="174"/>
      <c r="K2064" s="174"/>
      <c r="L2064" s="172"/>
      <c r="M2064" s="181"/>
      <c r="N2064" s="174"/>
      <c r="O2064" s="172"/>
      <c r="P2064" s="181"/>
      <c r="Q2064" s="642"/>
      <c r="R2064" s="643"/>
      <c r="S2064" s="644"/>
      <c r="T2064" s="174"/>
      <c r="U2064" s="172"/>
      <c r="V2064" s="181"/>
      <c r="W2064" s="174"/>
      <c r="X2064" s="172"/>
      <c r="Y2064" s="181"/>
      <c r="Z2064" s="174"/>
      <c r="AA2064" s="172"/>
      <c r="AB2064" s="178"/>
    </row>
    <row r="2065" spans="1:28" ht="15" customHeight="1" x14ac:dyDescent="0.2">
      <c r="A2065" s="172"/>
      <c r="B2065" s="172"/>
      <c r="C2065" s="172"/>
      <c r="D2065" s="172"/>
      <c r="E2065" s="172"/>
      <c r="F2065" s="181"/>
      <c r="G2065" s="172"/>
      <c r="H2065" s="172"/>
      <c r="I2065" s="174"/>
      <c r="J2065" s="174"/>
      <c r="K2065" s="174"/>
      <c r="L2065" s="172"/>
      <c r="M2065" s="181"/>
      <c r="N2065" s="174"/>
      <c r="O2065" s="172"/>
      <c r="P2065" s="181"/>
      <c r="Q2065" s="642"/>
      <c r="R2065" s="643"/>
      <c r="S2065" s="644"/>
      <c r="T2065" s="174"/>
      <c r="U2065" s="172"/>
      <c r="V2065" s="181"/>
      <c r="W2065" s="174"/>
      <c r="X2065" s="172"/>
      <c r="Y2065" s="181"/>
      <c r="Z2065" s="174"/>
      <c r="AA2065" s="172"/>
      <c r="AB2065" s="178"/>
    </row>
    <row r="2066" spans="1:28" ht="15" customHeight="1" x14ac:dyDescent="0.2">
      <c r="A2066" s="172"/>
      <c r="B2066" s="172"/>
      <c r="C2066" s="172"/>
      <c r="D2066" s="172"/>
      <c r="E2066" s="172"/>
      <c r="F2066" s="181"/>
      <c r="G2066" s="172"/>
      <c r="H2066" s="172"/>
      <c r="I2066" s="174"/>
      <c r="J2066" s="174"/>
      <c r="K2066" s="174"/>
      <c r="L2066" s="172"/>
      <c r="M2066" s="181"/>
      <c r="N2066" s="174"/>
      <c r="O2066" s="172"/>
      <c r="P2066" s="181"/>
      <c r="Q2066" s="642"/>
      <c r="R2066" s="643"/>
      <c r="S2066" s="644"/>
      <c r="T2066" s="174"/>
      <c r="U2066" s="172"/>
      <c r="V2066" s="181"/>
      <c r="W2066" s="174"/>
      <c r="X2066" s="172"/>
      <c r="Y2066" s="181"/>
      <c r="Z2066" s="174"/>
      <c r="AA2066" s="172"/>
      <c r="AB2066" s="178"/>
    </row>
    <row r="2067" spans="1:28" ht="15" customHeight="1" x14ac:dyDescent="0.2">
      <c r="A2067" s="172"/>
      <c r="B2067" s="172"/>
      <c r="C2067" s="172"/>
      <c r="D2067" s="172"/>
      <c r="E2067" s="172"/>
      <c r="F2067" s="181"/>
      <c r="G2067" s="172"/>
      <c r="H2067" s="172"/>
      <c r="I2067" s="174"/>
      <c r="J2067" s="174"/>
      <c r="K2067" s="174"/>
      <c r="L2067" s="172"/>
      <c r="M2067" s="181"/>
      <c r="N2067" s="174"/>
      <c r="O2067" s="172"/>
      <c r="P2067" s="181"/>
      <c r="Q2067" s="642"/>
      <c r="R2067" s="643"/>
      <c r="S2067" s="644"/>
      <c r="T2067" s="174"/>
      <c r="U2067" s="172"/>
      <c r="V2067" s="181"/>
      <c r="W2067" s="174"/>
      <c r="X2067" s="172"/>
      <c r="Y2067" s="181"/>
      <c r="Z2067" s="174"/>
      <c r="AA2067" s="172"/>
      <c r="AB2067" s="178"/>
    </row>
    <row r="2068" spans="1:28" ht="15" customHeight="1" x14ac:dyDescent="0.2">
      <c r="A2068" s="172"/>
      <c r="B2068" s="172"/>
      <c r="C2068" s="172"/>
      <c r="D2068" s="172"/>
      <c r="E2068" s="172"/>
      <c r="F2068" s="181"/>
      <c r="G2068" s="172"/>
      <c r="H2068" s="172"/>
      <c r="I2068" s="174"/>
      <c r="J2068" s="174"/>
      <c r="K2068" s="174"/>
      <c r="L2068" s="172"/>
      <c r="M2068" s="181"/>
      <c r="N2068" s="174"/>
      <c r="O2068" s="172"/>
      <c r="P2068" s="181"/>
      <c r="Q2068" s="642"/>
      <c r="R2068" s="643"/>
      <c r="S2068" s="644"/>
      <c r="T2068" s="174"/>
      <c r="U2068" s="172"/>
      <c r="V2068" s="181"/>
      <c r="W2068" s="174"/>
      <c r="X2068" s="172"/>
      <c r="Y2068" s="181"/>
      <c r="Z2068" s="174"/>
      <c r="AA2068" s="172"/>
      <c r="AB2068" s="178"/>
    </row>
    <row r="2069" spans="1:28" ht="15" customHeight="1" x14ac:dyDescent="0.2">
      <c r="A2069" s="172"/>
      <c r="B2069" s="172"/>
      <c r="C2069" s="172"/>
      <c r="D2069" s="172"/>
      <c r="E2069" s="172"/>
      <c r="F2069" s="181"/>
      <c r="G2069" s="172"/>
      <c r="H2069" s="172"/>
      <c r="I2069" s="174"/>
      <c r="J2069" s="174"/>
      <c r="K2069" s="174"/>
      <c r="L2069" s="172"/>
      <c r="M2069" s="181"/>
      <c r="N2069" s="174"/>
      <c r="O2069" s="172"/>
      <c r="P2069" s="181"/>
      <c r="Q2069" s="642"/>
      <c r="R2069" s="643"/>
      <c r="S2069" s="644"/>
      <c r="T2069" s="174"/>
      <c r="U2069" s="172"/>
      <c r="V2069" s="181"/>
      <c r="W2069" s="174"/>
      <c r="X2069" s="172"/>
      <c r="Y2069" s="181"/>
      <c r="Z2069" s="174"/>
      <c r="AA2069" s="172"/>
      <c r="AB2069" s="178"/>
    </row>
    <row r="2070" spans="1:28" ht="15" customHeight="1" x14ac:dyDescent="0.2">
      <c r="A2070" s="172"/>
      <c r="B2070" s="172"/>
      <c r="C2070" s="172"/>
      <c r="D2070" s="172"/>
      <c r="E2070" s="172"/>
      <c r="F2070" s="181"/>
      <c r="G2070" s="172"/>
      <c r="H2070" s="172"/>
      <c r="I2070" s="174"/>
      <c r="J2070" s="174"/>
      <c r="K2070" s="174"/>
      <c r="L2070" s="172"/>
      <c r="M2070" s="181"/>
      <c r="N2070" s="174"/>
      <c r="O2070" s="172"/>
      <c r="P2070" s="181"/>
      <c r="Q2070" s="642"/>
      <c r="R2070" s="643"/>
      <c r="S2070" s="644"/>
      <c r="T2070" s="174"/>
      <c r="U2070" s="172"/>
      <c r="V2070" s="181"/>
      <c r="W2070" s="174"/>
      <c r="X2070" s="172"/>
      <c r="Y2070" s="181"/>
      <c r="Z2070" s="174"/>
      <c r="AA2070" s="172"/>
      <c r="AB2070" s="178"/>
    </row>
    <row r="2071" spans="1:28" ht="15" customHeight="1" x14ac:dyDescent="0.2">
      <c r="A2071" s="172"/>
      <c r="B2071" s="172"/>
      <c r="C2071" s="172"/>
      <c r="D2071" s="172"/>
      <c r="E2071" s="172"/>
      <c r="F2071" s="181"/>
      <c r="G2071" s="172"/>
      <c r="H2071" s="172"/>
      <c r="I2071" s="174"/>
      <c r="J2071" s="174"/>
      <c r="K2071" s="174"/>
      <c r="L2071" s="172"/>
      <c r="M2071" s="181"/>
      <c r="N2071" s="174"/>
      <c r="O2071" s="172"/>
      <c r="P2071" s="181"/>
      <c r="Q2071" s="642"/>
      <c r="R2071" s="643"/>
      <c r="S2071" s="644"/>
      <c r="T2071" s="174"/>
      <c r="U2071" s="172"/>
      <c r="V2071" s="181"/>
      <c r="W2071" s="174"/>
      <c r="X2071" s="172"/>
      <c r="Y2071" s="181"/>
      <c r="Z2071" s="174"/>
      <c r="AA2071" s="172"/>
      <c r="AB2071" s="178"/>
    </row>
    <row r="2072" spans="1:28" ht="15" customHeight="1" x14ac:dyDescent="0.2">
      <c r="A2072" s="172"/>
      <c r="B2072" s="172"/>
      <c r="C2072" s="172"/>
      <c r="D2072" s="172"/>
      <c r="E2072" s="172"/>
      <c r="F2072" s="181"/>
      <c r="G2072" s="172"/>
      <c r="H2072" s="172"/>
      <c r="I2072" s="174"/>
      <c r="J2072" s="174"/>
      <c r="K2072" s="174"/>
      <c r="L2072" s="172"/>
      <c r="M2072" s="181"/>
      <c r="N2072" s="174"/>
      <c r="O2072" s="172"/>
      <c r="P2072" s="181"/>
      <c r="Q2072" s="642"/>
      <c r="R2072" s="643"/>
      <c r="S2072" s="644"/>
      <c r="T2072" s="174"/>
      <c r="U2072" s="172"/>
      <c r="V2072" s="181"/>
      <c r="W2072" s="174"/>
      <c r="X2072" s="172"/>
      <c r="Y2072" s="181"/>
      <c r="Z2072" s="174"/>
      <c r="AA2072" s="172"/>
      <c r="AB2072" s="178"/>
    </row>
    <row r="2073" spans="1:28" ht="15" customHeight="1" x14ac:dyDescent="0.2">
      <c r="A2073" s="172"/>
      <c r="B2073" s="172"/>
      <c r="C2073" s="172"/>
      <c r="D2073" s="172"/>
      <c r="E2073" s="172"/>
      <c r="F2073" s="181"/>
      <c r="G2073" s="172"/>
      <c r="H2073" s="172"/>
      <c r="I2073" s="174"/>
      <c r="J2073" s="174"/>
      <c r="K2073" s="174"/>
      <c r="L2073" s="172"/>
      <c r="M2073" s="181"/>
      <c r="N2073" s="174"/>
      <c r="O2073" s="172"/>
      <c r="P2073" s="181"/>
      <c r="Q2073" s="642"/>
      <c r="R2073" s="643"/>
      <c r="S2073" s="644"/>
      <c r="T2073" s="174"/>
      <c r="U2073" s="172"/>
      <c r="V2073" s="181"/>
      <c r="W2073" s="174"/>
      <c r="X2073" s="172"/>
      <c r="Y2073" s="181"/>
      <c r="Z2073" s="174"/>
      <c r="AA2073" s="172"/>
      <c r="AB2073" s="178"/>
    </row>
    <row r="2074" spans="1:28" ht="15" customHeight="1" x14ac:dyDescent="0.2">
      <c r="A2074" s="172"/>
      <c r="B2074" s="172"/>
      <c r="C2074" s="172"/>
      <c r="D2074" s="172"/>
      <c r="E2074" s="172"/>
      <c r="F2074" s="181"/>
      <c r="G2074" s="172"/>
      <c r="H2074" s="172"/>
      <c r="I2074" s="174"/>
      <c r="J2074" s="174"/>
      <c r="K2074" s="174"/>
      <c r="L2074" s="172"/>
      <c r="M2074" s="181"/>
      <c r="N2074" s="174"/>
      <c r="O2074" s="172"/>
      <c r="P2074" s="181"/>
      <c r="Q2074" s="642"/>
      <c r="R2074" s="643"/>
      <c r="S2074" s="644"/>
      <c r="T2074" s="174"/>
      <c r="U2074" s="172"/>
      <c r="V2074" s="181"/>
      <c r="W2074" s="174"/>
      <c r="X2074" s="172"/>
      <c r="Y2074" s="181"/>
      <c r="Z2074" s="174"/>
      <c r="AA2074" s="172"/>
      <c r="AB2074" s="178"/>
    </row>
    <row r="2075" spans="1:28" ht="15" customHeight="1" x14ac:dyDescent="0.2">
      <c r="A2075" s="172"/>
      <c r="B2075" s="172"/>
      <c r="C2075" s="172"/>
      <c r="D2075" s="172"/>
      <c r="E2075" s="172"/>
      <c r="F2075" s="181"/>
      <c r="G2075" s="172"/>
      <c r="H2075" s="172"/>
      <c r="I2075" s="174"/>
      <c r="J2075" s="174"/>
      <c r="K2075" s="174"/>
      <c r="L2075" s="172"/>
      <c r="M2075" s="181"/>
      <c r="N2075" s="174"/>
      <c r="O2075" s="172"/>
      <c r="P2075" s="181"/>
      <c r="Q2075" s="642"/>
      <c r="R2075" s="643"/>
      <c r="S2075" s="644"/>
      <c r="T2075" s="174"/>
      <c r="U2075" s="172"/>
      <c r="V2075" s="181"/>
      <c r="W2075" s="174"/>
      <c r="X2075" s="172"/>
      <c r="Y2075" s="181"/>
      <c r="Z2075" s="174"/>
      <c r="AA2075" s="172"/>
      <c r="AB2075" s="178"/>
    </row>
    <row r="2076" spans="1:28" ht="15" customHeight="1" x14ac:dyDescent="0.2">
      <c r="A2076" s="172"/>
      <c r="B2076" s="172"/>
      <c r="C2076" s="172"/>
      <c r="D2076" s="172"/>
      <c r="E2076" s="172"/>
      <c r="F2076" s="181"/>
      <c r="G2076" s="172"/>
      <c r="H2076" s="172"/>
      <c r="I2076" s="174"/>
      <c r="J2076" s="174"/>
      <c r="K2076" s="174"/>
      <c r="L2076" s="172"/>
      <c r="M2076" s="181"/>
      <c r="N2076" s="174"/>
      <c r="O2076" s="172"/>
      <c r="P2076" s="181"/>
      <c r="Q2076" s="642"/>
      <c r="R2076" s="643"/>
      <c r="S2076" s="644"/>
      <c r="T2076" s="174"/>
      <c r="U2076" s="172"/>
      <c r="V2076" s="181"/>
      <c r="W2076" s="174"/>
      <c r="X2076" s="172"/>
      <c r="Y2076" s="181"/>
      <c r="Z2076" s="174"/>
      <c r="AA2076" s="172"/>
      <c r="AB2076" s="178"/>
    </row>
    <row r="2077" spans="1:28" ht="15" customHeight="1" x14ac:dyDescent="0.2">
      <c r="A2077" s="172"/>
      <c r="B2077" s="172"/>
      <c r="C2077" s="172"/>
      <c r="D2077" s="172"/>
      <c r="E2077" s="172"/>
      <c r="F2077" s="181"/>
      <c r="G2077" s="172"/>
      <c r="H2077" s="172"/>
      <c r="I2077" s="174"/>
      <c r="J2077" s="174"/>
      <c r="K2077" s="174"/>
      <c r="L2077" s="172"/>
      <c r="M2077" s="181"/>
      <c r="N2077" s="174"/>
      <c r="O2077" s="172"/>
      <c r="P2077" s="181"/>
      <c r="Q2077" s="642"/>
      <c r="R2077" s="643"/>
      <c r="S2077" s="644"/>
      <c r="T2077" s="174"/>
      <c r="U2077" s="172"/>
      <c r="V2077" s="181"/>
      <c r="W2077" s="174"/>
      <c r="X2077" s="172"/>
      <c r="Y2077" s="181"/>
      <c r="Z2077" s="174"/>
      <c r="AA2077" s="172"/>
      <c r="AB2077" s="178"/>
    </row>
    <row r="2078" spans="1:28" ht="15" customHeight="1" x14ac:dyDescent="0.2">
      <c r="A2078" s="172"/>
      <c r="B2078" s="172"/>
      <c r="C2078" s="172"/>
      <c r="D2078" s="172"/>
      <c r="E2078" s="172"/>
      <c r="F2078" s="181"/>
      <c r="G2078" s="172"/>
      <c r="H2078" s="172"/>
      <c r="I2078" s="174"/>
      <c r="J2078" s="174"/>
      <c r="K2078" s="174"/>
      <c r="L2078" s="172"/>
      <c r="M2078" s="181"/>
      <c r="N2078" s="174"/>
      <c r="O2078" s="172"/>
      <c r="P2078" s="181"/>
      <c r="Q2078" s="642"/>
      <c r="R2078" s="643"/>
      <c r="S2078" s="644"/>
      <c r="T2078" s="174"/>
      <c r="U2078" s="172"/>
      <c r="V2078" s="181"/>
      <c r="W2078" s="174"/>
      <c r="X2078" s="172"/>
      <c r="Y2078" s="181"/>
      <c r="Z2078" s="174"/>
      <c r="AA2078" s="172"/>
      <c r="AB2078" s="178"/>
    </row>
    <row r="2079" spans="1:28" ht="15" customHeight="1" x14ac:dyDescent="0.2">
      <c r="A2079" s="172"/>
      <c r="B2079" s="172"/>
      <c r="C2079" s="172"/>
      <c r="D2079" s="172"/>
      <c r="E2079" s="172"/>
      <c r="F2079" s="181"/>
      <c r="G2079" s="172"/>
      <c r="H2079" s="172"/>
      <c r="I2079" s="174"/>
      <c r="J2079" s="174"/>
      <c r="K2079" s="174"/>
      <c r="L2079" s="172"/>
      <c r="M2079" s="181"/>
      <c r="N2079" s="174"/>
      <c r="O2079" s="172"/>
      <c r="P2079" s="181"/>
      <c r="Q2079" s="642"/>
      <c r="R2079" s="643"/>
      <c r="S2079" s="644"/>
      <c r="T2079" s="174"/>
      <c r="U2079" s="172"/>
      <c r="V2079" s="181"/>
      <c r="W2079" s="174"/>
      <c r="X2079" s="172"/>
      <c r="Y2079" s="181"/>
      <c r="Z2079" s="174"/>
      <c r="AA2079" s="172"/>
      <c r="AB2079" s="178"/>
    </row>
    <row r="2080" spans="1:28" ht="15" customHeight="1" x14ac:dyDescent="0.2">
      <c r="A2080" s="172"/>
      <c r="B2080" s="172"/>
      <c r="C2080" s="172"/>
      <c r="D2080" s="172"/>
      <c r="E2080" s="172"/>
      <c r="F2080" s="181"/>
      <c r="G2080" s="172"/>
      <c r="H2080" s="172"/>
      <c r="I2080" s="174"/>
      <c r="J2080" s="174"/>
      <c r="K2080" s="174"/>
      <c r="L2080" s="172"/>
      <c r="M2080" s="181"/>
      <c r="N2080" s="174"/>
      <c r="O2080" s="172"/>
      <c r="P2080" s="181"/>
      <c r="Q2080" s="642"/>
      <c r="R2080" s="643"/>
      <c r="S2080" s="644"/>
      <c r="T2080" s="174"/>
      <c r="U2080" s="172"/>
      <c r="V2080" s="181"/>
      <c r="W2080" s="174"/>
      <c r="X2080" s="172"/>
      <c r="Y2080" s="181"/>
      <c r="Z2080" s="174"/>
      <c r="AA2080" s="172"/>
      <c r="AB2080" s="178"/>
    </row>
    <row r="2081" spans="1:28" ht="15" customHeight="1" x14ac:dyDescent="0.2">
      <c r="A2081" s="172"/>
      <c r="B2081" s="172"/>
      <c r="C2081" s="172"/>
      <c r="D2081" s="172"/>
      <c r="E2081" s="172"/>
      <c r="F2081" s="181"/>
      <c r="G2081" s="172"/>
      <c r="H2081" s="172"/>
      <c r="I2081" s="174"/>
      <c r="J2081" s="174"/>
      <c r="K2081" s="174"/>
      <c r="L2081" s="172"/>
      <c r="M2081" s="181"/>
      <c r="N2081" s="174"/>
      <c r="O2081" s="172"/>
      <c r="P2081" s="181"/>
      <c r="Q2081" s="642"/>
      <c r="R2081" s="643"/>
      <c r="S2081" s="644"/>
      <c r="T2081" s="174"/>
      <c r="U2081" s="172"/>
      <c r="V2081" s="181"/>
      <c r="W2081" s="174"/>
      <c r="X2081" s="172"/>
      <c r="Y2081" s="181"/>
      <c r="Z2081" s="174"/>
      <c r="AA2081" s="172"/>
      <c r="AB2081" s="178"/>
    </row>
    <row r="2082" spans="1:28" ht="15" customHeight="1" x14ac:dyDescent="0.2">
      <c r="A2082" s="172"/>
      <c r="B2082" s="172"/>
      <c r="C2082" s="172"/>
      <c r="D2082" s="172"/>
      <c r="E2082" s="172"/>
      <c r="F2082" s="181"/>
      <c r="G2082" s="172"/>
      <c r="H2082" s="172"/>
      <c r="I2082" s="174"/>
      <c r="J2082" s="174"/>
      <c r="K2082" s="174"/>
      <c r="L2082" s="172"/>
      <c r="M2082" s="181"/>
      <c r="N2082" s="174"/>
      <c r="O2082" s="172"/>
      <c r="P2082" s="181"/>
      <c r="Q2082" s="642"/>
      <c r="R2082" s="643"/>
      <c r="S2082" s="644"/>
      <c r="T2082" s="174"/>
      <c r="U2082" s="172"/>
      <c r="V2082" s="181"/>
      <c r="W2082" s="174"/>
      <c r="X2082" s="172"/>
      <c r="Y2082" s="181"/>
      <c r="Z2082" s="174"/>
      <c r="AA2082" s="172"/>
      <c r="AB2082" s="178"/>
    </row>
    <row r="2083" spans="1:28" ht="15" customHeight="1" x14ac:dyDescent="0.2">
      <c r="A2083" s="172"/>
      <c r="B2083" s="172"/>
      <c r="C2083" s="172"/>
      <c r="D2083" s="172"/>
      <c r="E2083" s="172"/>
      <c r="F2083" s="181"/>
      <c r="G2083" s="172"/>
      <c r="H2083" s="172"/>
      <c r="I2083" s="174"/>
      <c r="J2083" s="174"/>
      <c r="K2083" s="174"/>
      <c r="L2083" s="172"/>
      <c r="M2083" s="181"/>
      <c r="N2083" s="174"/>
      <c r="O2083" s="172"/>
      <c r="P2083" s="181"/>
      <c r="Q2083" s="642"/>
      <c r="R2083" s="643"/>
      <c r="S2083" s="644"/>
      <c r="T2083" s="174"/>
      <c r="U2083" s="172"/>
      <c r="V2083" s="181"/>
      <c r="W2083" s="174"/>
      <c r="X2083" s="172"/>
      <c r="Y2083" s="181"/>
      <c r="Z2083" s="174"/>
      <c r="AA2083" s="172"/>
      <c r="AB2083" s="178"/>
    </row>
    <row r="2084" spans="1:28" ht="15" customHeight="1" x14ac:dyDescent="0.2">
      <c r="A2084" s="172"/>
      <c r="B2084" s="172"/>
      <c r="C2084" s="172"/>
      <c r="D2084" s="172"/>
      <c r="E2084" s="172"/>
      <c r="F2084" s="181"/>
      <c r="G2084" s="172"/>
      <c r="H2084" s="172"/>
      <c r="I2084" s="174"/>
      <c r="J2084" s="174"/>
      <c r="K2084" s="174"/>
      <c r="L2084" s="172"/>
      <c r="M2084" s="181"/>
      <c r="N2084" s="174"/>
      <c r="O2084" s="172"/>
      <c r="P2084" s="181"/>
      <c r="Q2084" s="642"/>
      <c r="R2084" s="643"/>
      <c r="S2084" s="644"/>
      <c r="T2084" s="174"/>
      <c r="U2084" s="172"/>
      <c r="V2084" s="181"/>
      <c r="W2084" s="174"/>
      <c r="X2084" s="172"/>
      <c r="Y2084" s="181"/>
      <c r="Z2084" s="174"/>
      <c r="AA2084" s="172"/>
      <c r="AB2084" s="178"/>
    </row>
    <row r="2085" spans="1:28" ht="15" customHeight="1" x14ac:dyDescent="0.2">
      <c r="A2085" s="172"/>
      <c r="B2085" s="172"/>
      <c r="C2085" s="172"/>
      <c r="D2085" s="172"/>
      <c r="E2085" s="172"/>
      <c r="F2085" s="181"/>
      <c r="G2085" s="172"/>
      <c r="H2085" s="172"/>
      <c r="I2085" s="174"/>
      <c r="J2085" s="174"/>
      <c r="K2085" s="174"/>
      <c r="L2085" s="172"/>
      <c r="M2085" s="181"/>
      <c r="N2085" s="174"/>
      <c r="O2085" s="172"/>
      <c r="P2085" s="181"/>
      <c r="Q2085" s="642"/>
      <c r="R2085" s="643"/>
      <c r="S2085" s="644"/>
      <c r="T2085" s="174"/>
      <c r="U2085" s="172"/>
      <c r="V2085" s="181"/>
      <c r="W2085" s="174"/>
      <c r="X2085" s="172"/>
      <c r="Y2085" s="181"/>
      <c r="Z2085" s="174"/>
      <c r="AA2085" s="172"/>
      <c r="AB2085" s="178"/>
    </row>
    <row r="2086" spans="1:28" ht="15" customHeight="1" x14ac:dyDescent="0.2">
      <c r="A2086" s="172"/>
      <c r="B2086" s="172"/>
      <c r="C2086" s="172"/>
      <c r="D2086" s="172"/>
      <c r="E2086" s="172"/>
      <c r="F2086" s="181"/>
      <c r="G2086" s="172"/>
      <c r="H2086" s="172"/>
      <c r="I2086" s="174"/>
      <c r="J2086" s="174"/>
      <c r="K2086" s="174"/>
      <c r="L2086" s="172"/>
      <c r="M2086" s="181"/>
      <c r="N2086" s="174"/>
      <c r="O2086" s="172"/>
      <c r="P2086" s="181"/>
      <c r="Q2086" s="642"/>
      <c r="R2086" s="643"/>
      <c r="S2086" s="644"/>
      <c r="T2086" s="174"/>
      <c r="U2086" s="172"/>
      <c r="V2086" s="181"/>
      <c r="W2086" s="174"/>
      <c r="X2086" s="172"/>
      <c r="Y2086" s="181"/>
      <c r="Z2086" s="174"/>
      <c r="AA2086" s="172"/>
      <c r="AB2086" s="178"/>
    </row>
    <row r="2087" spans="1:28" ht="15" customHeight="1" x14ac:dyDescent="0.2">
      <c r="A2087" s="172"/>
      <c r="B2087" s="172"/>
      <c r="C2087" s="172"/>
      <c r="D2087" s="172"/>
      <c r="E2087" s="172"/>
      <c r="F2087" s="181"/>
      <c r="G2087" s="172"/>
      <c r="H2087" s="172"/>
      <c r="I2087" s="174"/>
      <c r="J2087" s="174"/>
      <c r="K2087" s="174"/>
      <c r="L2087" s="172"/>
      <c r="M2087" s="181"/>
      <c r="N2087" s="174"/>
      <c r="O2087" s="172"/>
      <c r="P2087" s="181"/>
      <c r="Q2087" s="642"/>
      <c r="R2087" s="643"/>
      <c r="S2087" s="644"/>
      <c r="T2087" s="174"/>
      <c r="U2087" s="172"/>
      <c r="V2087" s="181"/>
      <c r="W2087" s="174"/>
      <c r="X2087" s="172"/>
      <c r="Y2087" s="181"/>
      <c r="Z2087" s="174"/>
      <c r="AA2087" s="172"/>
      <c r="AB2087" s="178"/>
    </row>
    <row r="2088" spans="1:28" ht="15" customHeight="1" x14ac:dyDescent="0.2">
      <c r="A2088" s="172"/>
      <c r="B2088" s="172"/>
      <c r="C2088" s="172"/>
      <c r="D2088" s="172"/>
      <c r="E2088" s="172"/>
      <c r="F2088" s="181"/>
      <c r="G2088" s="172"/>
      <c r="H2088" s="172"/>
      <c r="I2088" s="174"/>
      <c r="J2088" s="174"/>
      <c r="K2088" s="174"/>
      <c r="L2088" s="172"/>
      <c r="M2088" s="181"/>
      <c r="N2088" s="174"/>
      <c r="O2088" s="172"/>
      <c r="P2088" s="181"/>
      <c r="Q2088" s="642"/>
      <c r="R2088" s="643"/>
      <c r="S2088" s="644"/>
      <c r="T2088" s="174"/>
      <c r="U2088" s="172"/>
      <c r="V2088" s="181"/>
      <c r="W2088" s="174"/>
      <c r="X2088" s="172"/>
      <c r="Y2088" s="181"/>
      <c r="Z2088" s="174"/>
      <c r="AA2088" s="172"/>
      <c r="AB2088" s="178"/>
    </row>
    <row r="2089" spans="1:28" ht="15" customHeight="1" x14ac:dyDescent="0.2">
      <c r="A2089" s="172"/>
      <c r="B2089" s="172"/>
      <c r="C2089" s="172"/>
      <c r="D2089" s="172"/>
      <c r="E2089" s="172"/>
      <c r="F2089" s="181"/>
      <c r="G2089" s="172"/>
      <c r="H2089" s="172"/>
      <c r="I2089" s="174"/>
      <c r="J2089" s="174"/>
      <c r="K2089" s="174"/>
      <c r="L2089" s="172"/>
      <c r="M2089" s="181"/>
      <c r="N2089" s="174"/>
      <c r="O2089" s="172"/>
      <c r="P2089" s="181"/>
      <c r="Q2089" s="642"/>
      <c r="R2089" s="643"/>
      <c r="S2089" s="644"/>
      <c r="T2089" s="174"/>
      <c r="U2089" s="172"/>
      <c r="V2089" s="181"/>
      <c r="W2089" s="174"/>
      <c r="X2089" s="172"/>
      <c r="Y2089" s="181"/>
      <c r="Z2089" s="174"/>
      <c r="AA2089" s="172"/>
      <c r="AB2089" s="178"/>
    </row>
    <row r="2090" spans="1:28" ht="15" customHeight="1" x14ac:dyDescent="0.2">
      <c r="A2090" s="172"/>
      <c r="B2090" s="172"/>
      <c r="C2090" s="172"/>
      <c r="D2090" s="172"/>
      <c r="E2090" s="172"/>
      <c r="F2090" s="181"/>
      <c r="G2090" s="172"/>
      <c r="H2090" s="172"/>
      <c r="I2090" s="174"/>
      <c r="J2090" s="174"/>
      <c r="K2090" s="174"/>
      <c r="L2090" s="172"/>
      <c r="M2090" s="181"/>
      <c r="N2090" s="174"/>
      <c r="O2090" s="172"/>
      <c r="P2090" s="181"/>
      <c r="Q2090" s="642"/>
      <c r="R2090" s="643"/>
      <c r="S2090" s="644"/>
      <c r="T2090" s="174"/>
      <c r="U2090" s="172"/>
      <c r="V2090" s="181"/>
      <c r="W2090" s="174"/>
      <c r="X2090" s="172"/>
      <c r="Y2090" s="181"/>
      <c r="Z2090" s="174"/>
      <c r="AA2090" s="172"/>
      <c r="AB2090" s="178"/>
    </row>
    <row r="2091" spans="1:28" ht="15" customHeight="1" x14ac:dyDescent="0.2">
      <c r="A2091" s="172"/>
      <c r="B2091" s="172"/>
      <c r="C2091" s="172"/>
      <c r="D2091" s="172"/>
      <c r="E2091" s="172"/>
      <c r="F2091" s="181"/>
      <c r="G2091" s="172"/>
      <c r="H2091" s="172"/>
      <c r="I2091" s="174"/>
      <c r="J2091" s="174"/>
      <c r="K2091" s="174"/>
      <c r="L2091" s="172"/>
      <c r="M2091" s="181"/>
      <c r="N2091" s="174"/>
      <c r="O2091" s="172"/>
      <c r="P2091" s="181"/>
      <c r="Q2091" s="642"/>
      <c r="R2091" s="643"/>
      <c r="S2091" s="644"/>
      <c r="T2091" s="174"/>
      <c r="U2091" s="172"/>
      <c r="V2091" s="181"/>
      <c r="W2091" s="174"/>
      <c r="X2091" s="172"/>
      <c r="Y2091" s="181"/>
      <c r="Z2091" s="174"/>
      <c r="AA2091" s="172"/>
      <c r="AB2091" s="178"/>
    </row>
    <row r="2092" spans="1:28" ht="15" customHeight="1" x14ac:dyDescent="0.2">
      <c r="A2092" s="172"/>
      <c r="B2092" s="172"/>
      <c r="C2092" s="172"/>
      <c r="D2092" s="172"/>
      <c r="E2092" s="172"/>
      <c r="F2092" s="181"/>
      <c r="G2092" s="172"/>
      <c r="H2092" s="172"/>
      <c r="I2092" s="174"/>
      <c r="J2092" s="174"/>
      <c r="K2092" s="174"/>
      <c r="L2092" s="172"/>
      <c r="M2092" s="181"/>
      <c r="N2092" s="174"/>
      <c r="O2092" s="172"/>
      <c r="P2092" s="181"/>
      <c r="Q2092" s="642"/>
      <c r="R2092" s="643"/>
      <c r="S2092" s="644"/>
      <c r="T2092" s="174"/>
      <c r="U2092" s="172"/>
      <c r="V2092" s="181"/>
      <c r="W2092" s="174"/>
      <c r="X2092" s="172"/>
      <c r="Y2092" s="181"/>
      <c r="Z2092" s="174"/>
      <c r="AA2092" s="172"/>
      <c r="AB2092" s="178"/>
    </row>
    <row r="2093" spans="1:28" ht="15" customHeight="1" x14ac:dyDescent="0.2">
      <c r="A2093" s="172"/>
      <c r="B2093" s="172"/>
      <c r="C2093" s="172"/>
      <c r="D2093" s="172"/>
      <c r="E2093" s="172"/>
      <c r="F2093" s="181"/>
      <c r="G2093" s="172"/>
      <c r="H2093" s="172"/>
      <c r="I2093" s="174"/>
      <c r="J2093" s="174"/>
      <c r="K2093" s="174"/>
      <c r="L2093" s="172"/>
      <c r="M2093" s="181"/>
      <c r="N2093" s="174"/>
      <c r="O2093" s="172"/>
      <c r="P2093" s="181"/>
      <c r="Q2093" s="642"/>
      <c r="R2093" s="643"/>
      <c r="S2093" s="644"/>
      <c r="T2093" s="174"/>
      <c r="U2093" s="172"/>
      <c r="V2093" s="181"/>
      <c r="W2093" s="174"/>
      <c r="X2093" s="172"/>
      <c r="Y2093" s="181"/>
      <c r="Z2093" s="174"/>
      <c r="AA2093" s="172"/>
      <c r="AB2093" s="178"/>
    </row>
    <row r="2094" spans="1:28" ht="15" customHeight="1" x14ac:dyDescent="0.2">
      <c r="A2094" s="172"/>
      <c r="B2094" s="172"/>
      <c r="C2094" s="172"/>
      <c r="D2094" s="172"/>
      <c r="E2094" s="172"/>
      <c r="F2094" s="181"/>
      <c r="G2094" s="172"/>
      <c r="H2094" s="172"/>
      <c r="I2094" s="174"/>
      <c r="J2094" s="174"/>
      <c r="K2094" s="174"/>
      <c r="L2094" s="172"/>
      <c r="M2094" s="181"/>
      <c r="N2094" s="174"/>
      <c r="O2094" s="172"/>
      <c r="P2094" s="181"/>
      <c r="Q2094" s="642"/>
      <c r="R2094" s="643"/>
      <c r="S2094" s="644"/>
      <c r="T2094" s="174"/>
      <c r="U2094" s="172"/>
      <c r="V2094" s="181"/>
      <c r="W2094" s="174"/>
      <c r="X2094" s="172"/>
      <c r="Y2094" s="181"/>
      <c r="Z2094" s="174"/>
      <c r="AA2094" s="172"/>
      <c r="AB2094" s="178"/>
    </row>
    <row r="2095" spans="1:28" ht="15" customHeight="1" x14ac:dyDescent="0.2">
      <c r="A2095" s="172"/>
      <c r="B2095" s="172"/>
      <c r="C2095" s="172"/>
      <c r="D2095" s="172"/>
      <c r="E2095" s="172"/>
      <c r="F2095" s="181"/>
      <c r="G2095" s="172"/>
      <c r="H2095" s="172"/>
      <c r="I2095" s="174"/>
      <c r="J2095" s="174"/>
      <c r="K2095" s="174"/>
      <c r="L2095" s="172"/>
      <c r="M2095" s="181"/>
      <c r="N2095" s="174"/>
      <c r="O2095" s="172"/>
      <c r="P2095" s="181"/>
      <c r="Q2095" s="642"/>
      <c r="R2095" s="643"/>
      <c r="S2095" s="644"/>
      <c r="T2095" s="174"/>
      <c r="U2095" s="172"/>
      <c r="V2095" s="181"/>
      <c r="W2095" s="174"/>
      <c r="X2095" s="172"/>
      <c r="Y2095" s="181"/>
      <c r="Z2095" s="174"/>
      <c r="AA2095" s="172"/>
      <c r="AB2095" s="178"/>
    </row>
    <row r="2096" spans="1:28" ht="15" customHeight="1" x14ac:dyDescent="0.2">
      <c r="A2096" s="172"/>
      <c r="B2096" s="172"/>
      <c r="C2096" s="172"/>
      <c r="D2096" s="172"/>
      <c r="E2096" s="172"/>
      <c r="F2096" s="181"/>
      <c r="G2096" s="172"/>
      <c r="H2096" s="172"/>
      <c r="I2096" s="174"/>
      <c r="J2096" s="174"/>
      <c r="K2096" s="174"/>
      <c r="L2096" s="172"/>
      <c r="M2096" s="181"/>
      <c r="N2096" s="174"/>
      <c r="O2096" s="172"/>
      <c r="P2096" s="181"/>
      <c r="Q2096" s="642"/>
      <c r="R2096" s="643"/>
      <c r="S2096" s="644"/>
      <c r="T2096" s="174"/>
      <c r="U2096" s="172"/>
      <c r="V2096" s="181"/>
      <c r="W2096" s="174"/>
      <c r="X2096" s="172"/>
      <c r="Y2096" s="181"/>
      <c r="Z2096" s="174"/>
      <c r="AA2096" s="172"/>
      <c r="AB2096" s="178"/>
    </row>
    <row r="2097" spans="1:28" ht="15" customHeight="1" x14ac:dyDescent="0.2">
      <c r="A2097" s="172"/>
      <c r="B2097" s="172"/>
      <c r="C2097" s="172"/>
      <c r="D2097" s="172"/>
      <c r="E2097" s="172"/>
      <c r="F2097" s="181"/>
      <c r="G2097" s="172"/>
      <c r="H2097" s="172"/>
      <c r="I2097" s="174"/>
      <c r="J2097" s="174"/>
      <c r="K2097" s="174"/>
      <c r="L2097" s="172"/>
      <c r="M2097" s="181"/>
      <c r="N2097" s="174"/>
      <c r="O2097" s="172"/>
      <c r="P2097" s="181"/>
      <c r="Q2097" s="642"/>
      <c r="R2097" s="643"/>
      <c r="S2097" s="644"/>
      <c r="T2097" s="174"/>
      <c r="U2097" s="172"/>
      <c r="V2097" s="181"/>
      <c r="W2097" s="174"/>
      <c r="X2097" s="172"/>
      <c r="Y2097" s="181"/>
      <c r="Z2097" s="174"/>
      <c r="AA2097" s="172"/>
      <c r="AB2097" s="178"/>
    </row>
    <row r="2098" spans="1:28" ht="15" customHeight="1" x14ac:dyDescent="0.2">
      <c r="A2098" s="172"/>
      <c r="B2098" s="172"/>
      <c r="C2098" s="172"/>
      <c r="D2098" s="172"/>
      <c r="E2098" s="172"/>
      <c r="F2098" s="181"/>
      <c r="G2098" s="172"/>
      <c r="H2098" s="172"/>
      <c r="I2098" s="174"/>
      <c r="J2098" s="174"/>
      <c r="K2098" s="174"/>
      <c r="L2098" s="172"/>
      <c r="M2098" s="181"/>
      <c r="N2098" s="174"/>
      <c r="O2098" s="172"/>
      <c r="P2098" s="181"/>
      <c r="Q2098" s="642"/>
      <c r="R2098" s="643"/>
      <c r="S2098" s="644"/>
      <c r="T2098" s="174"/>
      <c r="U2098" s="172"/>
      <c r="V2098" s="181"/>
      <c r="W2098" s="174"/>
      <c r="X2098" s="172"/>
      <c r="Y2098" s="181"/>
      <c r="Z2098" s="174"/>
      <c r="AA2098" s="172"/>
      <c r="AB2098" s="178"/>
    </row>
    <row r="2099" spans="1:28" ht="15" customHeight="1" x14ac:dyDescent="0.2">
      <c r="A2099" s="172"/>
      <c r="B2099" s="172"/>
      <c r="C2099" s="172"/>
      <c r="D2099" s="172"/>
      <c r="E2099" s="172"/>
      <c r="F2099" s="181"/>
      <c r="G2099" s="172"/>
      <c r="H2099" s="172"/>
      <c r="I2099" s="174"/>
      <c r="J2099" s="174"/>
      <c r="K2099" s="174"/>
      <c r="L2099" s="172"/>
      <c r="M2099" s="181"/>
      <c r="N2099" s="174"/>
      <c r="O2099" s="172"/>
      <c r="P2099" s="181"/>
      <c r="Q2099" s="642"/>
      <c r="R2099" s="643"/>
      <c r="S2099" s="644"/>
      <c r="T2099" s="174"/>
      <c r="U2099" s="172"/>
      <c r="V2099" s="181"/>
      <c r="W2099" s="174"/>
      <c r="X2099" s="172"/>
      <c r="Y2099" s="181"/>
      <c r="Z2099" s="174"/>
      <c r="AA2099" s="172"/>
      <c r="AB2099" s="178"/>
    </row>
    <row r="2100" spans="1:28" ht="15" customHeight="1" x14ac:dyDescent="0.2">
      <c r="A2100" s="172"/>
      <c r="B2100" s="172"/>
      <c r="C2100" s="172"/>
      <c r="D2100" s="172"/>
      <c r="E2100" s="172"/>
      <c r="F2100" s="181"/>
      <c r="G2100" s="172"/>
      <c r="H2100" s="172"/>
      <c r="I2100" s="174"/>
      <c r="J2100" s="174"/>
      <c r="K2100" s="174"/>
      <c r="L2100" s="172"/>
      <c r="M2100" s="181"/>
      <c r="N2100" s="174"/>
      <c r="O2100" s="172"/>
      <c r="P2100" s="181"/>
      <c r="Q2100" s="642"/>
      <c r="R2100" s="643"/>
      <c r="S2100" s="644"/>
      <c r="T2100" s="174"/>
      <c r="U2100" s="172"/>
      <c r="V2100" s="181"/>
      <c r="W2100" s="174"/>
      <c r="X2100" s="172"/>
      <c r="Y2100" s="181"/>
      <c r="Z2100" s="174"/>
      <c r="AA2100" s="172"/>
      <c r="AB2100" s="178"/>
    </row>
    <row r="2101" spans="1:28" ht="15" customHeight="1" x14ac:dyDescent="0.2">
      <c r="A2101" s="172"/>
      <c r="B2101" s="172"/>
      <c r="C2101" s="172"/>
      <c r="D2101" s="172"/>
      <c r="E2101" s="172"/>
      <c r="F2101" s="181"/>
      <c r="G2101" s="172"/>
      <c r="H2101" s="172"/>
      <c r="I2101" s="174"/>
      <c r="J2101" s="174"/>
      <c r="K2101" s="174"/>
      <c r="L2101" s="172"/>
      <c r="M2101" s="181"/>
      <c r="N2101" s="174"/>
      <c r="O2101" s="172"/>
      <c r="P2101" s="181"/>
      <c r="Q2101" s="642"/>
      <c r="R2101" s="643"/>
      <c r="S2101" s="644"/>
      <c r="T2101" s="174"/>
      <c r="U2101" s="172"/>
      <c r="V2101" s="181"/>
      <c r="W2101" s="174"/>
      <c r="X2101" s="172"/>
      <c r="Y2101" s="181"/>
      <c r="Z2101" s="174"/>
      <c r="AA2101" s="172"/>
      <c r="AB2101" s="178"/>
    </row>
    <row r="2102" spans="1:28" ht="15" customHeight="1" x14ac:dyDescent="0.2">
      <c r="A2102" s="172"/>
      <c r="B2102" s="172"/>
      <c r="C2102" s="172"/>
      <c r="D2102" s="172"/>
      <c r="E2102" s="172"/>
      <c r="F2102" s="181"/>
      <c r="G2102" s="172"/>
      <c r="H2102" s="172"/>
      <c r="I2102" s="174"/>
      <c r="J2102" s="174"/>
      <c r="K2102" s="174"/>
      <c r="L2102" s="172"/>
      <c r="M2102" s="181"/>
      <c r="N2102" s="174"/>
      <c r="O2102" s="172"/>
      <c r="P2102" s="181"/>
      <c r="Q2102" s="642"/>
      <c r="R2102" s="643"/>
      <c r="S2102" s="644"/>
      <c r="T2102" s="174"/>
      <c r="U2102" s="172"/>
      <c r="V2102" s="181"/>
      <c r="W2102" s="174"/>
      <c r="X2102" s="172"/>
      <c r="Y2102" s="181"/>
      <c r="Z2102" s="174"/>
      <c r="AA2102" s="172"/>
      <c r="AB2102" s="178"/>
    </row>
    <row r="2103" spans="1:28" ht="15" customHeight="1" x14ac:dyDescent="0.2">
      <c r="A2103" s="172"/>
      <c r="B2103" s="172"/>
      <c r="C2103" s="172"/>
      <c r="D2103" s="172"/>
      <c r="E2103" s="172"/>
      <c r="F2103" s="181"/>
      <c r="G2103" s="172"/>
      <c r="H2103" s="172"/>
      <c r="I2103" s="174"/>
      <c r="J2103" s="174"/>
      <c r="K2103" s="174"/>
      <c r="L2103" s="172"/>
      <c r="M2103" s="181"/>
      <c r="N2103" s="174"/>
      <c r="O2103" s="172"/>
      <c r="P2103" s="181"/>
      <c r="Q2103" s="642"/>
      <c r="R2103" s="643"/>
      <c r="S2103" s="644"/>
      <c r="T2103" s="174"/>
      <c r="U2103" s="172"/>
      <c r="V2103" s="181"/>
      <c r="W2103" s="174"/>
      <c r="X2103" s="172"/>
      <c r="Y2103" s="181"/>
      <c r="Z2103" s="174"/>
      <c r="AA2103" s="172"/>
      <c r="AB2103" s="178"/>
    </row>
    <row r="2104" spans="1:28" ht="15" customHeight="1" x14ac:dyDescent="0.2">
      <c r="A2104" s="172"/>
      <c r="B2104" s="172"/>
      <c r="C2104" s="172"/>
      <c r="D2104" s="172"/>
      <c r="E2104" s="172"/>
      <c r="F2104" s="181"/>
      <c r="G2104" s="172"/>
      <c r="H2104" s="172"/>
      <c r="I2104" s="174"/>
      <c r="J2104" s="174"/>
      <c r="K2104" s="174"/>
      <c r="L2104" s="172"/>
      <c r="M2104" s="181"/>
      <c r="N2104" s="174"/>
      <c r="O2104" s="172"/>
      <c r="P2104" s="181"/>
      <c r="Q2104" s="642"/>
      <c r="R2104" s="643"/>
      <c r="S2104" s="644"/>
      <c r="T2104" s="174"/>
      <c r="U2104" s="172"/>
      <c r="V2104" s="181"/>
      <c r="W2104" s="174"/>
      <c r="X2104" s="172"/>
      <c r="Y2104" s="181"/>
      <c r="Z2104" s="174"/>
      <c r="AA2104" s="172"/>
      <c r="AB2104" s="178"/>
    </row>
    <row r="2105" spans="1:28" ht="15" customHeight="1" x14ac:dyDescent="0.2">
      <c r="A2105" s="172"/>
      <c r="B2105" s="172"/>
      <c r="C2105" s="172"/>
      <c r="D2105" s="172"/>
      <c r="E2105" s="172"/>
      <c r="F2105" s="181"/>
      <c r="G2105" s="172"/>
      <c r="H2105" s="172"/>
      <c r="I2105" s="174"/>
      <c r="J2105" s="174"/>
      <c r="K2105" s="174"/>
      <c r="L2105" s="172"/>
      <c r="M2105" s="181"/>
      <c r="N2105" s="174"/>
      <c r="O2105" s="172"/>
      <c r="P2105" s="181"/>
      <c r="Q2105" s="642"/>
      <c r="R2105" s="643"/>
      <c r="S2105" s="644"/>
      <c r="T2105" s="174"/>
      <c r="U2105" s="172"/>
      <c r="V2105" s="181"/>
      <c r="W2105" s="174"/>
      <c r="X2105" s="172"/>
      <c r="Y2105" s="181"/>
      <c r="Z2105" s="174"/>
      <c r="AA2105" s="172"/>
      <c r="AB2105" s="178"/>
    </row>
    <row r="2106" spans="1:28" ht="15" customHeight="1" x14ac:dyDescent="0.2">
      <c r="A2106" s="172"/>
      <c r="B2106" s="172"/>
      <c r="C2106" s="172"/>
      <c r="D2106" s="172"/>
      <c r="E2106" s="172"/>
      <c r="F2106" s="181"/>
      <c r="G2106" s="172"/>
      <c r="H2106" s="172"/>
      <c r="I2106" s="174"/>
      <c r="J2106" s="174"/>
      <c r="K2106" s="174"/>
      <c r="L2106" s="172"/>
      <c r="M2106" s="181"/>
      <c r="N2106" s="174"/>
      <c r="O2106" s="172"/>
      <c r="P2106" s="181"/>
      <c r="Q2106" s="642"/>
      <c r="R2106" s="643"/>
      <c r="S2106" s="644"/>
      <c r="T2106" s="174"/>
      <c r="U2106" s="172"/>
      <c r="V2106" s="181"/>
      <c r="W2106" s="174"/>
      <c r="X2106" s="172"/>
      <c r="Y2106" s="181"/>
      <c r="Z2106" s="174"/>
      <c r="AA2106" s="172"/>
      <c r="AB2106" s="178"/>
    </row>
    <row r="2107" spans="1:28" ht="15" customHeight="1" x14ac:dyDescent="0.2">
      <c r="A2107" s="172"/>
      <c r="B2107" s="172"/>
      <c r="C2107" s="172"/>
      <c r="D2107" s="172"/>
      <c r="E2107" s="172"/>
      <c r="F2107" s="181"/>
      <c r="G2107" s="172"/>
      <c r="H2107" s="172"/>
      <c r="I2107" s="174"/>
      <c r="J2107" s="174"/>
      <c r="K2107" s="174"/>
      <c r="L2107" s="172"/>
      <c r="M2107" s="181"/>
      <c r="N2107" s="174"/>
      <c r="O2107" s="172"/>
      <c r="P2107" s="181"/>
      <c r="Q2107" s="642"/>
      <c r="R2107" s="643"/>
      <c r="S2107" s="644"/>
      <c r="T2107" s="174"/>
      <c r="U2107" s="172"/>
      <c r="V2107" s="181"/>
      <c r="W2107" s="174"/>
      <c r="X2107" s="172"/>
      <c r="Y2107" s="181"/>
      <c r="Z2107" s="174"/>
      <c r="AA2107" s="172"/>
      <c r="AB2107" s="178"/>
    </row>
    <row r="2108" spans="1:28" ht="15" customHeight="1" x14ac:dyDescent="0.2">
      <c r="A2108" s="172"/>
      <c r="B2108" s="172"/>
      <c r="C2108" s="172"/>
      <c r="D2108" s="172"/>
      <c r="E2108" s="172"/>
      <c r="F2108" s="181"/>
      <c r="G2108" s="172"/>
      <c r="H2108" s="172"/>
      <c r="I2108" s="174"/>
      <c r="J2108" s="174"/>
      <c r="K2108" s="174"/>
      <c r="L2108" s="172"/>
      <c r="M2108" s="181"/>
      <c r="N2108" s="174"/>
      <c r="O2108" s="172"/>
      <c r="P2108" s="181"/>
      <c r="Q2108" s="642"/>
      <c r="R2108" s="643"/>
      <c r="S2108" s="644"/>
      <c r="T2108" s="174"/>
      <c r="U2108" s="172"/>
      <c r="V2108" s="181"/>
      <c r="W2108" s="174"/>
      <c r="X2108" s="172"/>
      <c r="Y2108" s="181"/>
      <c r="Z2108" s="174"/>
      <c r="AA2108" s="172"/>
      <c r="AB2108" s="178"/>
    </row>
    <row r="2109" spans="1:28" ht="15" customHeight="1" x14ac:dyDescent="0.2">
      <c r="A2109" s="172"/>
      <c r="B2109" s="172"/>
      <c r="C2109" s="172"/>
      <c r="D2109" s="172"/>
      <c r="E2109" s="172"/>
      <c r="F2109" s="181"/>
      <c r="G2109" s="172"/>
      <c r="H2109" s="172"/>
      <c r="I2109" s="174"/>
      <c r="J2109" s="174"/>
      <c r="K2109" s="174"/>
      <c r="L2109" s="172"/>
      <c r="M2109" s="181"/>
      <c r="N2109" s="174"/>
      <c r="O2109" s="172"/>
      <c r="P2109" s="181"/>
      <c r="Q2109" s="642"/>
      <c r="R2109" s="643"/>
      <c r="S2109" s="644"/>
      <c r="T2109" s="174"/>
      <c r="U2109" s="172"/>
      <c r="V2109" s="181"/>
      <c r="W2109" s="174"/>
      <c r="X2109" s="172"/>
      <c r="Y2109" s="181"/>
      <c r="Z2109" s="174"/>
      <c r="AA2109" s="172"/>
      <c r="AB2109" s="178"/>
    </row>
    <row r="2110" spans="1:28" ht="15" customHeight="1" x14ac:dyDescent="0.2">
      <c r="A2110" s="172"/>
      <c r="B2110" s="172"/>
      <c r="C2110" s="172"/>
      <c r="D2110" s="172"/>
      <c r="E2110" s="172"/>
      <c r="F2110" s="181"/>
      <c r="G2110" s="172"/>
      <c r="H2110" s="172"/>
      <c r="I2110" s="174"/>
      <c r="J2110" s="174"/>
      <c r="K2110" s="174"/>
      <c r="L2110" s="172"/>
      <c r="M2110" s="181"/>
      <c r="N2110" s="174"/>
      <c r="O2110" s="172"/>
      <c r="P2110" s="181"/>
      <c r="Q2110" s="642"/>
      <c r="R2110" s="643"/>
      <c r="S2110" s="644"/>
      <c r="T2110" s="174"/>
      <c r="U2110" s="172"/>
      <c r="V2110" s="181"/>
      <c r="W2110" s="174"/>
      <c r="X2110" s="172"/>
      <c r="Y2110" s="181"/>
      <c r="Z2110" s="174"/>
      <c r="AA2110" s="172"/>
      <c r="AB2110" s="178"/>
    </row>
    <row r="2111" spans="1:28" ht="15" customHeight="1" x14ac:dyDescent="0.2">
      <c r="A2111" s="172"/>
      <c r="B2111" s="172"/>
      <c r="C2111" s="172"/>
      <c r="D2111" s="172"/>
      <c r="E2111" s="172"/>
      <c r="F2111" s="181"/>
      <c r="G2111" s="172"/>
      <c r="H2111" s="172"/>
      <c r="I2111" s="174"/>
      <c r="J2111" s="174"/>
      <c r="K2111" s="174"/>
      <c r="L2111" s="172"/>
      <c r="M2111" s="181"/>
      <c r="N2111" s="174"/>
      <c r="O2111" s="172"/>
      <c r="P2111" s="181"/>
      <c r="Q2111" s="642"/>
      <c r="R2111" s="643"/>
      <c r="S2111" s="644"/>
      <c r="T2111" s="174"/>
      <c r="U2111" s="172"/>
      <c r="V2111" s="181"/>
      <c r="W2111" s="174"/>
      <c r="X2111" s="172"/>
      <c r="Y2111" s="181"/>
      <c r="Z2111" s="174"/>
      <c r="AA2111" s="172"/>
      <c r="AB2111" s="178"/>
    </row>
    <row r="2112" spans="1:28" ht="15" customHeight="1" x14ac:dyDescent="0.2">
      <c r="A2112" s="172"/>
      <c r="B2112" s="172"/>
      <c r="C2112" s="172"/>
      <c r="D2112" s="172"/>
      <c r="E2112" s="172"/>
      <c r="F2112" s="181"/>
      <c r="G2112" s="172"/>
      <c r="H2112" s="172"/>
      <c r="I2112" s="174"/>
      <c r="J2112" s="174"/>
      <c r="K2112" s="174"/>
      <c r="L2112" s="172"/>
      <c r="M2112" s="181"/>
      <c r="N2112" s="174"/>
      <c r="O2112" s="172"/>
      <c r="P2112" s="181"/>
      <c r="Q2112" s="642"/>
      <c r="R2112" s="643"/>
      <c r="S2112" s="644"/>
      <c r="T2112" s="174"/>
      <c r="U2112" s="172"/>
      <c r="V2112" s="181"/>
      <c r="W2112" s="174"/>
      <c r="X2112" s="172"/>
      <c r="Y2112" s="181"/>
      <c r="Z2112" s="174"/>
      <c r="AA2112" s="172"/>
      <c r="AB2112" s="178"/>
    </row>
    <row r="2113" spans="1:28" ht="15" customHeight="1" x14ac:dyDescent="0.2">
      <c r="A2113" s="172"/>
      <c r="B2113" s="172"/>
      <c r="C2113" s="172"/>
      <c r="D2113" s="172"/>
      <c r="E2113" s="172"/>
      <c r="F2113" s="181"/>
      <c r="G2113" s="172"/>
      <c r="H2113" s="172"/>
      <c r="I2113" s="174"/>
      <c r="J2113" s="174"/>
      <c r="K2113" s="174"/>
      <c r="L2113" s="172"/>
      <c r="M2113" s="181"/>
      <c r="N2113" s="174"/>
      <c r="O2113" s="172"/>
      <c r="P2113" s="181"/>
      <c r="Q2113" s="642"/>
      <c r="R2113" s="643"/>
      <c r="S2113" s="644"/>
      <c r="T2113" s="174"/>
      <c r="U2113" s="172"/>
      <c r="V2113" s="181"/>
      <c r="W2113" s="174"/>
      <c r="X2113" s="172"/>
      <c r="Y2113" s="181"/>
      <c r="Z2113" s="174"/>
      <c r="AA2113" s="172"/>
      <c r="AB2113" s="178"/>
    </row>
    <row r="2114" spans="1:28" ht="15" customHeight="1" x14ac:dyDescent="0.2">
      <c r="A2114" s="172"/>
      <c r="B2114" s="172"/>
      <c r="C2114" s="172"/>
      <c r="D2114" s="172"/>
      <c r="E2114" s="172"/>
      <c r="F2114" s="181"/>
      <c r="G2114" s="172"/>
      <c r="H2114" s="172"/>
      <c r="I2114" s="174"/>
      <c r="J2114" s="174"/>
      <c r="K2114" s="174"/>
      <c r="L2114" s="172"/>
      <c r="M2114" s="181"/>
      <c r="N2114" s="174"/>
      <c r="O2114" s="172"/>
      <c r="P2114" s="181"/>
      <c r="Q2114" s="642"/>
      <c r="R2114" s="643"/>
      <c r="S2114" s="644"/>
      <c r="T2114" s="174"/>
      <c r="U2114" s="172"/>
      <c r="V2114" s="181"/>
      <c r="W2114" s="174"/>
      <c r="X2114" s="172"/>
      <c r="Y2114" s="181"/>
      <c r="Z2114" s="174"/>
      <c r="AA2114" s="172"/>
      <c r="AB2114" s="178"/>
    </row>
    <row r="2115" spans="1:28" ht="15" customHeight="1" x14ac:dyDescent="0.2">
      <c r="A2115" s="172"/>
      <c r="B2115" s="172"/>
      <c r="C2115" s="172"/>
      <c r="D2115" s="172"/>
      <c r="E2115" s="172"/>
      <c r="F2115" s="181"/>
      <c r="G2115" s="172"/>
      <c r="H2115" s="172"/>
      <c r="I2115" s="174"/>
      <c r="J2115" s="174"/>
      <c r="K2115" s="174"/>
      <c r="L2115" s="172"/>
      <c r="M2115" s="181"/>
      <c r="N2115" s="174"/>
      <c r="O2115" s="172"/>
      <c r="P2115" s="181"/>
      <c r="Q2115" s="642"/>
      <c r="R2115" s="643"/>
      <c r="S2115" s="644"/>
      <c r="T2115" s="174"/>
      <c r="U2115" s="172"/>
      <c r="V2115" s="181"/>
      <c r="W2115" s="174"/>
      <c r="X2115" s="172"/>
      <c r="Y2115" s="181"/>
      <c r="Z2115" s="174"/>
      <c r="AA2115" s="172"/>
      <c r="AB2115" s="178"/>
    </row>
    <row r="2116" spans="1:28" ht="15" customHeight="1" x14ac:dyDescent="0.2">
      <c r="A2116" s="172"/>
      <c r="B2116" s="172"/>
      <c r="C2116" s="172"/>
      <c r="D2116" s="172"/>
      <c r="E2116" s="172"/>
      <c r="F2116" s="181"/>
      <c r="G2116" s="172"/>
      <c r="H2116" s="172"/>
      <c r="I2116" s="174"/>
      <c r="J2116" s="174"/>
      <c r="K2116" s="174"/>
      <c r="L2116" s="172"/>
      <c r="M2116" s="181"/>
      <c r="N2116" s="174"/>
      <c r="O2116" s="172"/>
      <c r="P2116" s="181"/>
      <c r="Q2116" s="642"/>
      <c r="R2116" s="643"/>
      <c r="S2116" s="644"/>
      <c r="T2116" s="174"/>
      <c r="U2116" s="172"/>
      <c r="V2116" s="181"/>
      <c r="W2116" s="174"/>
      <c r="X2116" s="172"/>
      <c r="Y2116" s="181"/>
      <c r="Z2116" s="174"/>
      <c r="AA2116" s="172"/>
      <c r="AB2116" s="178"/>
    </row>
    <row r="2117" spans="1:28" ht="15" customHeight="1" x14ac:dyDescent="0.2">
      <c r="A2117" s="172"/>
      <c r="B2117" s="172"/>
      <c r="C2117" s="172"/>
      <c r="D2117" s="172"/>
      <c r="E2117" s="172"/>
      <c r="F2117" s="181"/>
      <c r="G2117" s="172"/>
      <c r="H2117" s="172"/>
      <c r="I2117" s="174"/>
      <c r="J2117" s="174"/>
      <c r="K2117" s="174"/>
      <c r="L2117" s="172"/>
      <c r="M2117" s="181"/>
      <c r="N2117" s="174"/>
      <c r="O2117" s="172"/>
      <c r="P2117" s="181"/>
      <c r="Q2117" s="642"/>
      <c r="R2117" s="643"/>
      <c r="S2117" s="644"/>
      <c r="T2117" s="174"/>
      <c r="U2117" s="172"/>
      <c r="V2117" s="181"/>
      <c r="W2117" s="174"/>
      <c r="X2117" s="172"/>
      <c r="Y2117" s="181"/>
      <c r="Z2117" s="174"/>
      <c r="AA2117" s="172"/>
      <c r="AB2117" s="178"/>
    </row>
    <row r="2118" spans="1:28" ht="15" customHeight="1" x14ac:dyDescent="0.2">
      <c r="A2118" s="172"/>
      <c r="B2118" s="172"/>
      <c r="C2118" s="172"/>
      <c r="D2118" s="172"/>
      <c r="E2118" s="172"/>
      <c r="F2118" s="181"/>
      <c r="G2118" s="172"/>
      <c r="H2118" s="172"/>
      <c r="I2118" s="174"/>
      <c r="J2118" s="174"/>
      <c r="K2118" s="174"/>
      <c r="L2118" s="172"/>
      <c r="M2118" s="181"/>
      <c r="N2118" s="174"/>
      <c r="O2118" s="172"/>
      <c r="P2118" s="181"/>
      <c r="Q2118" s="642"/>
      <c r="R2118" s="643"/>
      <c r="S2118" s="644"/>
      <c r="T2118" s="174"/>
      <c r="U2118" s="172"/>
      <c r="V2118" s="181"/>
      <c r="W2118" s="174"/>
      <c r="X2118" s="172"/>
      <c r="Y2118" s="181"/>
      <c r="Z2118" s="174"/>
      <c r="AA2118" s="172"/>
      <c r="AB2118" s="178"/>
    </row>
    <row r="2119" spans="1:28" ht="15" customHeight="1" x14ac:dyDescent="0.2">
      <c r="A2119" s="172"/>
      <c r="B2119" s="172"/>
      <c r="C2119" s="172"/>
      <c r="D2119" s="172"/>
      <c r="E2119" s="172"/>
      <c r="F2119" s="181"/>
      <c r="G2119" s="172"/>
      <c r="H2119" s="172"/>
      <c r="I2119" s="174"/>
      <c r="J2119" s="174"/>
      <c r="K2119" s="174"/>
      <c r="L2119" s="172"/>
      <c r="M2119" s="181"/>
      <c r="N2119" s="174"/>
      <c r="O2119" s="172"/>
      <c r="P2119" s="181"/>
      <c r="Q2119" s="642"/>
      <c r="R2119" s="643"/>
      <c r="S2119" s="644"/>
      <c r="T2119" s="174"/>
      <c r="U2119" s="172"/>
      <c r="V2119" s="181"/>
      <c r="W2119" s="174"/>
      <c r="X2119" s="172"/>
      <c r="Y2119" s="181"/>
      <c r="Z2119" s="174"/>
      <c r="AA2119" s="172"/>
      <c r="AB2119" s="178"/>
    </row>
    <row r="2120" spans="1:28" ht="15" customHeight="1" x14ac:dyDescent="0.2">
      <c r="A2120" s="172"/>
      <c r="B2120" s="172"/>
      <c r="C2120" s="172"/>
      <c r="D2120" s="172"/>
      <c r="E2120" s="172"/>
      <c r="F2120" s="181"/>
      <c r="G2120" s="172"/>
      <c r="H2120" s="172"/>
      <c r="I2120" s="174"/>
      <c r="J2120" s="174"/>
      <c r="K2120" s="174"/>
      <c r="L2120" s="172"/>
      <c r="M2120" s="181"/>
      <c r="N2120" s="174"/>
      <c r="O2120" s="172"/>
      <c r="P2120" s="181"/>
      <c r="Q2120" s="642"/>
      <c r="R2120" s="643"/>
      <c r="S2120" s="644"/>
      <c r="T2120" s="174"/>
      <c r="U2120" s="172"/>
      <c r="V2120" s="181"/>
      <c r="W2120" s="174"/>
      <c r="X2120" s="172"/>
      <c r="Y2120" s="181"/>
      <c r="Z2120" s="174"/>
      <c r="AA2120" s="172"/>
      <c r="AB2120" s="178"/>
    </row>
    <row r="2121" spans="1:28" ht="15" customHeight="1" x14ac:dyDescent="0.2">
      <c r="A2121" s="172"/>
      <c r="B2121" s="172"/>
      <c r="C2121" s="172"/>
      <c r="D2121" s="172"/>
      <c r="E2121" s="172"/>
      <c r="F2121" s="181"/>
      <c r="G2121" s="172"/>
      <c r="H2121" s="172"/>
      <c r="I2121" s="174"/>
      <c r="J2121" s="174"/>
      <c r="K2121" s="174"/>
      <c r="L2121" s="172"/>
      <c r="M2121" s="181"/>
      <c r="N2121" s="174"/>
      <c r="O2121" s="172"/>
      <c r="P2121" s="181"/>
      <c r="Q2121" s="642"/>
      <c r="R2121" s="643"/>
      <c r="S2121" s="644"/>
      <c r="T2121" s="174"/>
      <c r="U2121" s="172"/>
      <c r="V2121" s="181"/>
      <c r="W2121" s="174"/>
      <c r="X2121" s="172"/>
      <c r="Y2121" s="181"/>
      <c r="Z2121" s="174"/>
      <c r="AA2121" s="172"/>
      <c r="AB2121" s="178"/>
    </row>
    <row r="2122" spans="1:28" ht="15" customHeight="1" x14ac:dyDescent="0.2">
      <c r="A2122" s="172"/>
      <c r="B2122" s="172"/>
      <c r="C2122" s="172"/>
      <c r="D2122" s="172"/>
      <c r="E2122" s="172"/>
      <c r="F2122" s="181"/>
      <c r="G2122" s="172"/>
      <c r="H2122" s="172"/>
      <c r="I2122" s="174"/>
      <c r="J2122" s="174"/>
      <c r="K2122" s="174"/>
      <c r="L2122" s="172"/>
      <c r="M2122" s="181"/>
      <c r="N2122" s="174"/>
      <c r="O2122" s="172"/>
      <c r="P2122" s="181"/>
      <c r="Q2122" s="642"/>
      <c r="R2122" s="643"/>
      <c r="S2122" s="644"/>
      <c r="T2122" s="174"/>
      <c r="U2122" s="172"/>
      <c r="V2122" s="181"/>
      <c r="W2122" s="174"/>
      <c r="X2122" s="172"/>
      <c r="Y2122" s="181"/>
      <c r="Z2122" s="174"/>
      <c r="AA2122" s="172"/>
      <c r="AB2122" s="178"/>
    </row>
    <row r="2123" spans="1:28" ht="15" customHeight="1" x14ac:dyDescent="0.2">
      <c r="A2123" s="172"/>
      <c r="B2123" s="172"/>
      <c r="C2123" s="172"/>
      <c r="D2123" s="172"/>
      <c r="E2123" s="172"/>
      <c r="F2123" s="181"/>
      <c r="G2123" s="172"/>
      <c r="H2123" s="172"/>
      <c r="I2123" s="174"/>
      <c r="J2123" s="174"/>
      <c r="K2123" s="174"/>
      <c r="L2123" s="172"/>
      <c r="M2123" s="181"/>
      <c r="N2123" s="174"/>
      <c r="O2123" s="172"/>
      <c r="P2123" s="181"/>
      <c r="Q2123" s="642"/>
      <c r="R2123" s="643"/>
      <c r="S2123" s="644"/>
      <c r="T2123" s="174"/>
      <c r="U2123" s="172"/>
      <c r="V2123" s="181"/>
      <c r="W2123" s="174"/>
      <c r="X2123" s="172"/>
      <c r="Y2123" s="181"/>
      <c r="Z2123" s="174"/>
      <c r="AA2123" s="172"/>
      <c r="AB2123" s="178"/>
    </row>
    <row r="2124" spans="1:28" ht="15" customHeight="1" x14ac:dyDescent="0.2">
      <c r="A2124" s="172"/>
      <c r="B2124" s="172"/>
      <c r="C2124" s="172"/>
      <c r="D2124" s="172"/>
      <c r="E2124" s="172"/>
      <c r="F2124" s="181"/>
      <c r="G2124" s="172"/>
      <c r="H2124" s="172"/>
      <c r="I2124" s="174"/>
      <c r="J2124" s="174"/>
      <c r="K2124" s="174"/>
      <c r="L2124" s="172"/>
      <c r="M2124" s="181"/>
      <c r="N2124" s="174"/>
      <c r="O2124" s="172"/>
      <c r="P2124" s="181"/>
      <c r="Q2124" s="642"/>
      <c r="R2124" s="643"/>
      <c r="S2124" s="644"/>
      <c r="T2124" s="174"/>
      <c r="U2124" s="172"/>
      <c r="V2124" s="181"/>
      <c r="W2124" s="174"/>
      <c r="X2124" s="172"/>
      <c r="Y2124" s="181"/>
      <c r="Z2124" s="174"/>
      <c r="AA2124" s="172"/>
      <c r="AB2124" s="178"/>
    </row>
    <row r="2125" spans="1:28" ht="15" customHeight="1" x14ac:dyDescent="0.2">
      <c r="A2125" s="172"/>
      <c r="B2125" s="172"/>
      <c r="C2125" s="172"/>
      <c r="D2125" s="172"/>
      <c r="E2125" s="172"/>
      <c r="F2125" s="181"/>
      <c r="G2125" s="172"/>
      <c r="H2125" s="172"/>
      <c r="I2125" s="174"/>
      <c r="J2125" s="174"/>
      <c r="K2125" s="174"/>
      <c r="L2125" s="172"/>
      <c r="M2125" s="181"/>
      <c r="N2125" s="174"/>
      <c r="O2125" s="172"/>
      <c r="P2125" s="181"/>
      <c r="Q2125" s="642"/>
      <c r="R2125" s="643"/>
      <c r="S2125" s="644"/>
      <c r="T2125" s="174"/>
      <c r="U2125" s="172"/>
      <c r="V2125" s="181"/>
      <c r="W2125" s="174"/>
      <c r="X2125" s="172"/>
      <c r="Y2125" s="181"/>
      <c r="Z2125" s="174"/>
      <c r="AA2125" s="172"/>
      <c r="AB2125" s="178"/>
    </row>
    <row r="2126" spans="1:28" ht="15" customHeight="1" x14ac:dyDescent="0.2">
      <c r="A2126" s="172"/>
      <c r="B2126" s="172"/>
      <c r="C2126" s="172"/>
      <c r="D2126" s="172"/>
      <c r="E2126" s="172"/>
      <c r="F2126" s="181"/>
      <c r="G2126" s="172"/>
      <c r="H2126" s="172"/>
      <c r="I2126" s="174"/>
      <c r="J2126" s="174"/>
      <c r="K2126" s="174"/>
      <c r="L2126" s="172"/>
      <c r="M2126" s="181"/>
      <c r="N2126" s="174"/>
      <c r="O2126" s="172"/>
      <c r="P2126" s="181"/>
      <c r="Q2126" s="642"/>
      <c r="R2126" s="643"/>
      <c r="S2126" s="644"/>
      <c r="T2126" s="174"/>
      <c r="U2126" s="172"/>
      <c r="V2126" s="181"/>
      <c r="W2126" s="174"/>
      <c r="X2126" s="172"/>
      <c r="Y2126" s="181"/>
      <c r="Z2126" s="174"/>
      <c r="AA2126" s="172"/>
      <c r="AB2126" s="178"/>
    </row>
    <row r="2127" spans="1:28" ht="15" customHeight="1" x14ac:dyDescent="0.2">
      <c r="A2127" s="172"/>
      <c r="B2127" s="172"/>
      <c r="C2127" s="172"/>
      <c r="D2127" s="172"/>
      <c r="E2127" s="172"/>
      <c r="F2127" s="181"/>
      <c r="G2127" s="172"/>
      <c r="H2127" s="172"/>
      <c r="I2127" s="174"/>
      <c r="J2127" s="174"/>
      <c r="K2127" s="174"/>
      <c r="L2127" s="172"/>
      <c r="M2127" s="181"/>
      <c r="N2127" s="174"/>
      <c r="O2127" s="172"/>
      <c r="P2127" s="181"/>
      <c r="Q2127" s="642"/>
      <c r="R2127" s="643"/>
      <c r="S2127" s="644"/>
      <c r="T2127" s="174"/>
      <c r="U2127" s="172"/>
      <c r="V2127" s="181"/>
      <c r="W2127" s="174"/>
      <c r="X2127" s="172"/>
      <c r="Y2127" s="181"/>
      <c r="Z2127" s="174"/>
      <c r="AA2127" s="172"/>
      <c r="AB2127" s="178"/>
    </row>
    <row r="2128" spans="1:28" ht="15" customHeight="1" x14ac:dyDescent="0.2">
      <c r="A2128" s="172"/>
      <c r="B2128" s="172"/>
      <c r="C2128" s="172"/>
      <c r="D2128" s="172"/>
      <c r="E2128" s="172"/>
      <c r="F2128" s="181"/>
      <c r="G2128" s="172"/>
      <c r="H2128" s="172"/>
      <c r="I2128" s="174"/>
      <c r="J2128" s="174"/>
      <c r="K2128" s="174"/>
      <c r="L2128" s="172"/>
      <c r="M2128" s="181"/>
      <c r="N2128" s="174"/>
      <c r="O2128" s="172"/>
      <c r="P2128" s="181"/>
      <c r="Q2128" s="642"/>
      <c r="R2128" s="643"/>
      <c r="S2128" s="644"/>
      <c r="T2128" s="174"/>
      <c r="U2128" s="172"/>
      <c r="V2128" s="181"/>
      <c r="W2128" s="174"/>
      <c r="X2128" s="172"/>
      <c r="Y2128" s="181"/>
      <c r="Z2128" s="174"/>
      <c r="AA2128" s="172"/>
      <c r="AB2128" s="178"/>
    </row>
    <row r="2129" spans="1:28" ht="15" customHeight="1" x14ac:dyDescent="0.2">
      <c r="A2129" s="172"/>
      <c r="B2129" s="172"/>
      <c r="C2129" s="172"/>
      <c r="D2129" s="172"/>
      <c r="E2129" s="172"/>
      <c r="F2129" s="181"/>
      <c r="G2129" s="172"/>
      <c r="H2129" s="172"/>
      <c r="I2129" s="174"/>
      <c r="J2129" s="174"/>
      <c r="K2129" s="174"/>
      <c r="L2129" s="172"/>
      <c r="M2129" s="181"/>
      <c r="N2129" s="174"/>
      <c r="O2129" s="172"/>
      <c r="P2129" s="181"/>
      <c r="Q2129" s="642"/>
      <c r="R2129" s="643"/>
      <c r="S2129" s="644"/>
      <c r="T2129" s="174"/>
      <c r="U2129" s="172"/>
      <c r="V2129" s="181"/>
      <c r="W2129" s="174"/>
      <c r="X2129" s="172"/>
      <c r="Y2129" s="181"/>
      <c r="Z2129" s="174"/>
      <c r="AA2129" s="172"/>
      <c r="AB2129" s="178"/>
    </row>
    <row r="2130" spans="1:28" ht="15" customHeight="1" x14ac:dyDescent="0.2">
      <c r="A2130" s="172"/>
      <c r="B2130" s="172"/>
      <c r="C2130" s="172"/>
      <c r="D2130" s="172"/>
      <c r="E2130" s="172"/>
      <c r="F2130" s="181"/>
      <c r="G2130" s="172"/>
      <c r="H2130" s="172"/>
      <c r="I2130" s="174"/>
      <c r="J2130" s="174"/>
      <c r="K2130" s="174"/>
      <c r="L2130" s="172"/>
      <c r="M2130" s="181"/>
      <c r="N2130" s="174"/>
      <c r="O2130" s="172"/>
      <c r="P2130" s="181"/>
      <c r="Q2130" s="642"/>
      <c r="R2130" s="643"/>
      <c r="S2130" s="644"/>
      <c r="T2130" s="174"/>
      <c r="U2130" s="172"/>
      <c r="V2130" s="181"/>
      <c r="W2130" s="174"/>
      <c r="X2130" s="172"/>
      <c r="Y2130" s="181"/>
      <c r="Z2130" s="174"/>
      <c r="AA2130" s="172"/>
      <c r="AB2130" s="178"/>
    </row>
    <row r="2131" spans="1:28" ht="15" customHeight="1" x14ac:dyDescent="0.2">
      <c r="A2131" s="172"/>
      <c r="B2131" s="172"/>
      <c r="C2131" s="172"/>
      <c r="D2131" s="172"/>
      <c r="E2131" s="172"/>
      <c r="F2131" s="181"/>
      <c r="G2131" s="172"/>
      <c r="H2131" s="172"/>
      <c r="I2131" s="174"/>
      <c r="J2131" s="174"/>
      <c r="K2131" s="174"/>
      <c r="L2131" s="172"/>
      <c r="M2131" s="181"/>
      <c r="N2131" s="174"/>
      <c r="O2131" s="172"/>
      <c r="P2131" s="181"/>
      <c r="Q2131" s="642"/>
      <c r="R2131" s="643"/>
      <c r="S2131" s="644"/>
      <c r="T2131" s="174"/>
      <c r="U2131" s="172"/>
      <c r="V2131" s="181"/>
      <c r="W2131" s="174"/>
      <c r="X2131" s="172"/>
      <c r="Y2131" s="181"/>
      <c r="Z2131" s="174"/>
      <c r="AA2131" s="172"/>
      <c r="AB2131" s="178"/>
    </row>
    <row r="2132" spans="1:28" ht="15" customHeight="1" x14ac:dyDescent="0.2">
      <c r="A2132" s="172"/>
      <c r="B2132" s="172"/>
      <c r="C2132" s="172"/>
      <c r="D2132" s="172"/>
      <c r="E2132" s="172"/>
      <c r="F2132" s="181"/>
      <c r="G2132" s="172"/>
      <c r="H2132" s="172"/>
      <c r="I2132" s="174"/>
      <c r="J2132" s="174"/>
      <c r="K2132" s="174"/>
      <c r="L2132" s="172"/>
      <c r="M2132" s="181"/>
      <c r="N2132" s="174"/>
      <c r="O2132" s="172"/>
      <c r="P2132" s="181"/>
      <c r="Q2132" s="642"/>
      <c r="R2132" s="643"/>
      <c r="S2132" s="644"/>
      <c r="T2132" s="174"/>
      <c r="U2132" s="172"/>
      <c r="V2132" s="181"/>
      <c r="W2132" s="174"/>
      <c r="X2132" s="172"/>
      <c r="Y2132" s="181"/>
      <c r="Z2132" s="174"/>
      <c r="AA2132" s="172"/>
      <c r="AB2132" s="178"/>
    </row>
    <row r="2133" spans="1:28" ht="15" customHeight="1" x14ac:dyDescent="0.2">
      <c r="A2133" s="172"/>
      <c r="B2133" s="172"/>
      <c r="C2133" s="172"/>
      <c r="D2133" s="172"/>
      <c r="E2133" s="172"/>
      <c r="F2133" s="181"/>
      <c r="G2133" s="172"/>
      <c r="H2133" s="172"/>
      <c r="I2133" s="174"/>
      <c r="J2133" s="174"/>
      <c r="K2133" s="174"/>
      <c r="L2133" s="172"/>
      <c r="M2133" s="181"/>
      <c r="N2133" s="174"/>
      <c r="O2133" s="172"/>
      <c r="P2133" s="181"/>
      <c r="Q2133" s="642"/>
      <c r="R2133" s="643"/>
      <c r="S2133" s="644"/>
      <c r="T2133" s="174"/>
      <c r="U2133" s="172"/>
      <c r="V2133" s="181"/>
      <c r="W2133" s="174"/>
      <c r="X2133" s="172"/>
      <c r="Y2133" s="181"/>
      <c r="Z2133" s="174"/>
      <c r="AA2133" s="172"/>
      <c r="AB2133" s="178"/>
    </row>
    <row r="2134" spans="1:28" ht="15" customHeight="1" x14ac:dyDescent="0.2">
      <c r="A2134" s="172"/>
      <c r="B2134" s="172"/>
      <c r="C2134" s="172"/>
      <c r="D2134" s="172"/>
      <c r="E2134" s="172"/>
      <c r="F2134" s="181"/>
      <c r="G2134" s="172"/>
      <c r="H2134" s="172"/>
      <c r="I2134" s="174"/>
      <c r="J2134" s="174"/>
      <c r="K2134" s="174"/>
      <c r="L2134" s="172"/>
      <c r="M2134" s="181"/>
      <c r="N2134" s="174"/>
      <c r="O2134" s="172"/>
      <c r="P2134" s="181"/>
      <c r="Q2134" s="642"/>
      <c r="R2134" s="643"/>
      <c r="S2134" s="644"/>
      <c r="T2134" s="174"/>
      <c r="U2134" s="172"/>
      <c r="V2134" s="181"/>
      <c r="W2134" s="174"/>
      <c r="X2134" s="172"/>
      <c r="Y2134" s="181"/>
      <c r="Z2134" s="174"/>
      <c r="AA2134" s="172"/>
      <c r="AB2134" s="178"/>
    </row>
    <row r="2135" spans="1:28" ht="15" customHeight="1" x14ac:dyDescent="0.2">
      <c r="A2135" s="172"/>
      <c r="B2135" s="172"/>
      <c r="C2135" s="172"/>
      <c r="D2135" s="172"/>
      <c r="E2135" s="172"/>
      <c r="F2135" s="181"/>
      <c r="G2135" s="172"/>
      <c r="H2135" s="172"/>
      <c r="I2135" s="174"/>
      <c r="J2135" s="174"/>
      <c r="K2135" s="174"/>
      <c r="L2135" s="172"/>
      <c r="M2135" s="181"/>
      <c r="N2135" s="174"/>
      <c r="O2135" s="172"/>
      <c r="P2135" s="181"/>
      <c r="Q2135" s="642"/>
      <c r="R2135" s="643"/>
      <c r="S2135" s="644"/>
      <c r="T2135" s="174"/>
      <c r="U2135" s="172"/>
      <c r="V2135" s="181"/>
      <c r="W2135" s="174"/>
      <c r="X2135" s="172"/>
      <c r="Y2135" s="181"/>
      <c r="Z2135" s="174"/>
      <c r="AA2135" s="172"/>
      <c r="AB2135" s="178"/>
    </row>
    <row r="2136" spans="1:28" ht="15" customHeight="1" x14ac:dyDescent="0.2">
      <c r="A2136" s="172"/>
      <c r="B2136" s="172"/>
      <c r="C2136" s="172"/>
      <c r="D2136" s="172"/>
      <c r="E2136" s="172"/>
      <c r="F2136" s="181"/>
      <c r="G2136" s="172"/>
      <c r="H2136" s="172"/>
      <c r="I2136" s="174"/>
      <c r="J2136" s="174"/>
      <c r="K2136" s="174"/>
      <c r="L2136" s="172"/>
      <c r="M2136" s="181"/>
      <c r="N2136" s="174"/>
      <c r="O2136" s="172"/>
      <c r="P2136" s="181"/>
      <c r="Q2136" s="642"/>
      <c r="R2136" s="643"/>
      <c r="S2136" s="644"/>
      <c r="T2136" s="174"/>
      <c r="U2136" s="172"/>
      <c r="V2136" s="181"/>
      <c r="W2136" s="174"/>
      <c r="X2136" s="172"/>
      <c r="Y2136" s="181"/>
      <c r="Z2136" s="174"/>
      <c r="AA2136" s="172"/>
      <c r="AB2136" s="178"/>
    </row>
    <row r="2137" spans="1:28" ht="15" customHeight="1" x14ac:dyDescent="0.2">
      <c r="A2137" s="172"/>
      <c r="B2137" s="172"/>
      <c r="C2137" s="172"/>
      <c r="D2137" s="172"/>
      <c r="E2137" s="172"/>
      <c r="F2137" s="181"/>
      <c r="G2137" s="172"/>
      <c r="H2137" s="172"/>
      <c r="I2137" s="174"/>
      <c r="J2137" s="174"/>
      <c r="K2137" s="174"/>
      <c r="L2137" s="172"/>
      <c r="M2137" s="181"/>
      <c r="N2137" s="174"/>
      <c r="O2137" s="172"/>
      <c r="P2137" s="181"/>
      <c r="Q2137" s="642"/>
      <c r="R2137" s="643"/>
      <c r="S2137" s="644"/>
      <c r="T2137" s="174"/>
      <c r="U2137" s="172"/>
      <c r="V2137" s="181"/>
      <c r="W2137" s="174"/>
      <c r="X2137" s="172"/>
      <c r="Y2137" s="181"/>
      <c r="Z2137" s="174"/>
      <c r="AA2137" s="172"/>
      <c r="AB2137" s="178"/>
    </row>
    <row r="2138" spans="1:28" ht="15" customHeight="1" x14ac:dyDescent="0.2">
      <c r="A2138" s="172"/>
      <c r="B2138" s="172"/>
      <c r="C2138" s="172"/>
      <c r="D2138" s="172"/>
      <c r="E2138" s="172"/>
      <c r="F2138" s="181"/>
      <c r="G2138" s="172"/>
      <c r="H2138" s="172"/>
      <c r="I2138" s="174"/>
      <c r="J2138" s="174"/>
      <c r="K2138" s="174"/>
      <c r="L2138" s="172"/>
      <c r="M2138" s="181"/>
      <c r="N2138" s="174"/>
      <c r="O2138" s="172"/>
      <c r="P2138" s="181"/>
      <c r="Q2138" s="642"/>
      <c r="R2138" s="643"/>
      <c r="S2138" s="644"/>
      <c r="T2138" s="174"/>
      <c r="U2138" s="172"/>
      <c r="V2138" s="181"/>
      <c r="W2138" s="174"/>
      <c r="X2138" s="172"/>
      <c r="Y2138" s="181"/>
      <c r="Z2138" s="174"/>
      <c r="AA2138" s="172"/>
      <c r="AB2138" s="178"/>
    </row>
    <row r="2139" spans="1:28" ht="15" customHeight="1" x14ac:dyDescent="0.2">
      <c r="A2139" s="172"/>
      <c r="B2139" s="172"/>
      <c r="C2139" s="172"/>
      <c r="D2139" s="172"/>
      <c r="E2139" s="172"/>
      <c r="F2139" s="181"/>
      <c r="G2139" s="172"/>
      <c r="H2139" s="172"/>
      <c r="I2139" s="174"/>
      <c r="J2139" s="174"/>
      <c r="K2139" s="174"/>
      <c r="L2139" s="172"/>
      <c r="M2139" s="181"/>
      <c r="N2139" s="174"/>
      <c r="O2139" s="172"/>
      <c r="P2139" s="181"/>
      <c r="Q2139" s="642"/>
      <c r="R2139" s="643"/>
      <c r="S2139" s="644"/>
      <c r="T2139" s="174"/>
      <c r="U2139" s="172"/>
      <c r="V2139" s="181"/>
      <c r="W2139" s="174"/>
      <c r="X2139" s="172"/>
      <c r="Y2139" s="181"/>
      <c r="Z2139" s="174"/>
      <c r="AA2139" s="172"/>
      <c r="AB2139" s="178"/>
    </row>
    <row r="2140" spans="1:28" ht="15" customHeight="1" x14ac:dyDescent="0.2">
      <c r="A2140" s="172"/>
      <c r="B2140" s="172"/>
      <c r="C2140" s="172"/>
      <c r="D2140" s="172"/>
      <c r="E2140" s="172"/>
      <c r="F2140" s="181"/>
      <c r="G2140" s="172"/>
      <c r="H2140" s="172"/>
      <c r="I2140" s="174"/>
      <c r="J2140" s="174"/>
      <c r="K2140" s="174"/>
      <c r="L2140" s="172"/>
      <c r="M2140" s="181"/>
      <c r="N2140" s="174"/>
      <c r="O2140" s="172"/>
      <c r="P2140" s="181"/>
      <c r="Q2140" s="642"/>
      <c r="R2140" s="643"/>
      <c r="S2140" s="644"/>
      <c r="T2140" s="174"/>
      <c r="U2140" s="172"/>
      <c r="V2140" s="181"/>
      <c r="W2140" s="174"/>
      <c r="X2140" s="172"/>
      <c r="Y2140" s="181"/>
      <c r="Z2140" s="174"/>
      <c r="AA2140" s="172"/>
      <c r="AB2140" s="178"/>
    </row>
    <row r="2141" spans="1:28" ht="15" customHeight="1" x14ac:dyDescent="0.2">
      <c r="A2141" s="172"/>
      <c r="B2141" s="172"/>
      <c r="C2141" s="172"/>
      <c r="D2141" s="172"/>
      <c r="E2141" s="172"/>
      <c r="F2141" s="181"/>
      <c r="G2141" s="172"/>
      <c r="H2141" s="172"/>
      <c r="I2141" s="174"/>
      <c r="J2141" s="174"/>
      <c r="K2141" s="174"/>
      <c r="L2141" s="172"/>
      <c r="M2141" s="181"/>
      <c r="N2141" s="174"/>
      <c r="O2141" s="172"/>
      <c r="P2141" s="181"/>
      <c r="Q2141" s="642"/>
      <c r="R2141" s="643"/>
      <c r="S2141" s="644"/>
      <c r="T2141" s="174"/>
      <c r="U2141" s="172"/>
      <c r="V2141" s="181"/>
      <c r="W2141" s="174"/>
      <c r="X2141" s="172"/>
      <c r="Y2141" s="181"/>
      <c r="Z2141" s="174"/>
      <c r="AA2141" s="172"/>
      <c r="AB2141" s="178"/>
    </row>
    <row r="2142" spans="1:28" ht="15" customHeight="1" x14ac:dyDescent="0.2">
      <c r="A2142" s="172"/>
      <c r="B2142" s="172"/>
      <c r="C2142" s="172"/>
      <c r="D2142" s="172"/>
      <c r="E2142" s="172"/>
      <c r="F2142" s="181"/>
      <c r="G2142" s="172"/>
      <c r="H2142" s="172"/>
      <c r="I2142" s="174"/>
      <c r="J2142" s="174"/>
      <c r="K2142" s="174"/>
      <c r="L2142" s="172"/>
      <c r="M2142" s="181"/>
      <c r="N2142" s="174"/>
      <c r="O2142" s="172"/>
      <c r="P2142" s="181"/>
      <c r="Q2142" s="642"/>
      <c r="R2142" s="643"/>
      <c r="S2142" s="644"/>
      <c r="T2142" s="174"/>
      <c r="U2142" s="172"/>
      <c r="V2142" s="181"/>
      <c r="W2142" s="174"/>
      <c r="X2142" s="172"/>
      <c r="Y2142" s="181"/>
      <c r="Z2142" s="174"/>
      <c r="AA2142" s="172"/>
      <c r="AB2142" s="178"/>
    </row>
    <row r="2143" spans="1:28" ht="15" customHeight="1" x14ac:dyDescent="0.2">
      <c r="A2143" s="172"/>
      <c r="B2143" s="172"/>
      <c r="C2143" s="172"/>
      <c r="D2143" s="172"/>
      <c r="E2143" s="172"/>
      <c r="F2143" s="181"/>
      <c r="G2143" s="172"/>
      <c r="H2143" s="172"/>
      <c r="I2143" s="174"/>
      <c r="J2143" s="174"/>
      <c r="K2143" s="174"/>
      <c r="L2143" s="172"/>
      <c r="M2143" s="181"/>
      <c r="N2143" s="174"/>
      <c r="O2143" s="172"/>
      <c r="P2143" s="181"/>
      <c r="Q2143" s="642"/>
      <c r="R2143" s="643"/>
      <c r="S2143" s="644"/>
      <c r="T2143" s="174"/>
      <c r="U2143" s="172"/>
      <c r="V2143" s="181"/>
      <c r="W2143" s="174"/>
      <c r="X2143" s="172"/>
      <c r="Y2143" s="181"/>
      <c r="Z2143" s="174"/>
      <c r="AA2143" s="172"/>
      <c r="AB2143" s="178"/>
    </row>
    <row r="2144" spans="1:28" ht="15" customHeight="1" x14ac:dyDescent="0.2">
      <c r="A2144" s="172"/>
      <c r="B2144" s="172"/>
      <c r="C2144" s="172"/>
      <c r="D2144" s="172"/>
      <c r="E2144" s="172"/>
      <c r="F2144" s="181"/>
      <c r="G2144" s="172"/>
      <c r="H2144" s="172"/>
      <c r="I2144" s="174"/>
      <c r="J2144" s="174"/>
      <c r="K2144" s="174"/>
      <c r="L2144" s="172"/>
      <c r="M2144" s="181"/>
      <c r="N2144" s="174"/>
      <c r="O2144" s="172"/>
      <c r="P2144" s="181"/>
      <c r="Q2144" s="642"/>
      <c r="R2144" s="643"/>
      <c r="S2144" s="644"/>
      <c r="T2144" s="174"/>
      <c r="U2144" s="172"/>
      <c r="V2144" s="181"/>
      <c r="W2144" s="174"/>
      <c r="X2144" s="172"/>
      <c r="Y2144" s="181"/>
      <c r="Z2144" s="174"/>
      <c r="AA2144" s="172"/>
      <c r="AB2144" s="178"/>
    </row>
    <row r="2145" spans="1:28" ht="15" customHeight="1" x14ac:dyDescent="0.2">
      <c r="A2145" s="172"/>
      <c r="B2145" s="172"/>
      <c r="C2145" s="172"/>
      <c r="D2145" s="172"/>
      <c r="E2145" s="172"/>
      <c r="F2145" s="181"/>
      <c r="G2145" s="172"/>
      <c r="H2145" s="172"/>
      <c r="I2145" s="174"/>
      <c r="J2145" s="174"/>
      <c r="K2145" s="174"/>
      <c r="L2145" s="172"/>
      <c r="M2145" s="181"/>
      <c r="N2145" s="174"/>
      <c r="O2145" s="172"/>
      <c r="P2145" s="181"/>
      <c r="Q2145" s="642"/>
      <c r="R2145" s="643"/>
      <c r="S2145" s="644"/>
      <c r="T2145" s="174"/>
      <c r="U2145" s="172"/>
      <c r="V2145" s="181"/>
      <c r="W2145" s="174"/>
      <c r="X2145" s="172"/>
      <c r="Y2145" s="181"/>
      <c r="Z2145" s="174"/>
      <c r="AA2145" s="172"/>
      <c r="AB2145" s="178"/>
    </row>
    <row r="2146" spans="1:28" ht="15" customHeight="1" x14ac:dyDescent="0.2">
      <c r="A2146" s="172"/>
      <c r="B2146" s="172"/>
      <c r="C2146" s="172"/>
      <c r="D2146" s="172"/>
      <c r="E2146" s="172"/>
      <c r="F2146" s="181"/>
      <c r="G2146" s="172"/>
      <c r="H2146" s="172"/>
      <c r="I2146" s="174"/>
      <c r="J2146" s="174"/>
      <c r="K2146" s="174"/>
      <c r="L2146" s="172"/>
      <c r="M2146" s="181"/>
      <c r="N2146" s="174"/>
      <c r="O2146" s="172"/>
      <c r="P2146" s="181"/>
      <c r="Q2146" s="642"/>
      <c r="R2146" s="643"/>
      <c r="S2146" s="644"/>
      <c r="T2146" s="174"/>
      <c r="U2146" s="172"/>
      <c r="V2146" s="181"/>
      <c r="W2146" s="174"/>
      <c r="X2146" s="172"/>
      <c r="Y2146" s="181"/>
      <c r="Z2146" s="174"/>
      <c r="AA2146" s="172"/>
      <c r="AB2146" s="178"/>
    </row>
    <row r="2147" spans="1:28" ht="15" customHeight="1" x14ac:dyDescent="0.2">
      <c r="A2147" s="172"/>
      <c r="B2147" s="172"/>
      <c r="C2147" s="172"/>
      <c r="D2147" s="172"/>
      <c r="E2147" s="172"/>
      <c r="F2147" s="181"/>
      <c r="G2147" s="172"/>
      <c r="H2147" s="172"/>
      <c r="I2147" s="174"/>
      <c r="J2147" s="174"/>
      <c r="K2147" s="174"/>
      <c r="L2147" s="172"/>
      <c r="M2147" s="181"/>
      <c r="N2147" s="174"/>
      <c r="O2147" s="172"/>
      <c r="P2147" s="181"/>
      <c r="Q2147" s="642"/>
      <c r="R2147" s="643"/>
      <c r="S2147" s="644"/>
      <c r="T2147" s="174"/>
      <c r="U2147" s="172"/>
      <c r="V2147" s="181"/>
      <c r="W2147" s="174"/>
      <c r="X2147" s="172"/>
      <c r="Y2147" s="181"/>
      <c r="Z2147" s="174"/>
      <c r="AA2147" s="172"/>
      <c r="AB2147" s="178"/>
    </row>
    <row r="2148" spans="1:28" ht="15" customHeight="1" x14ac:dyDescent="0.2">
      <c r="A2148" s="172"/>
      <c r="B2148" s="172"/>
      <c r="C2148" s="172"/>
      <c r="D2148" s="172"/>
      <c r="E2148" s="172"/>
      <c r="F2148" s="181"/>
      <c r="G2148" s="172"/>
      <c r="H2148" s="172"/>
      <c r="I2148" s="174"/>
      <c r="J2148" s="174"/>
      <c r="K2148" s="174"/>
      <c r="L2148" s="172"/>
      <c r="M2148" s="181"/>
      <c r="N2148" s="174"/>
      <c r="O2148" s="172"/>
      <c r="P2148" s="181"/>
      <c r="Q2148" s="642"/>
      <c r="R2148" s="643"/>
      <c r="S2148" s="644"/>
      <c r="T2148" s="174"/>
      <c r="U2148" s="172"/>
      <c r="V2148" s="181"/>
      <c r="W2148" s="174"/>
      <c r="X2148" s="172"/>
      <c r="Y2148" s="181"/>
      <c r="Z2148" s="174"/>
      <c r="AA2148" s="172"/>
      <c r="AB2148" s="178"/>
    </row>
    <row r="2149" spans="1:28" ht="15" customHeight="1" x14ac:dyDescent="0.2">
      <c r="A2149" s="172"/>
      <c r="B2149" s="172"/>
      <c r="C2149" s="172"/>
      <c r="D2149" s="172"/>
      <c r="E2149" s="172"/>
      <c r="F2149" s="181"/>
      <c r="G2149" s="172"/>
      <c r="H2149" s="172"/>
      <c r="I2149" s="174"/>
      <c r="J2149" s="174"/>
      <c r="K2149" s="174"/>
      <c r="L2149" s="172"/>
      <c r="M2149" s="181"/>
      <c r="N2149" s="174"/>
      <c r="O2149" s="172"/>
      <c r="P2149" s="181"/>
      <c r="Q2149" s="642"/>
      <c r="R2149" s="643"/>
      <c r="S2149" s="644"/>
      <c r="T2149" s="174"/>
      <c r="U2149" s="172"/>
      <c r="V2149" s="181"/>
      <c r="W2149" s="174"/>
      <c r="X2149" s="172"/>
      <c r="Y2149" s="181"/>
      <c r="Z2149" s="174"/>
      <c r="AA2149" s="172"/>
      <c r="AB2149" s="178"/>
    </row>
    <row r="2150" spans="1:28" ht="15" customHeight="1" x14ac:dyDescent="0.2">
      <c r="A2150" s="172"/>
      <c r="B2150" s="172"/>
      <c r="C2150" s="172"/>
      <c r="D2150" s="172"/>
      <c r="E2150" s="172"/>
      <c r="F2150" s="181"/>
      <c r="G2150" s="172"/>
      <c r="H2150" s="172"/>
      <c r="I2150" s="174"/>
      <c r="J2150" s="174"/>
      <c r="K2150" s="174"/>
      <c r="L2150" s="172"/>
      <c r="M2150" s="181"/>
      <c r="N2150" s="174"/>
      <c r="O2150" s="172"/>
      <c r="P2150" s="181"/>
      <c r="Q2150" s="642"/>
      <c r="R2150" s="643"/>
      <c r="S2150" s="644"/>
      <c r="T2150" s="174"/>
      <c r="U2150" s="172"/>
      <c r="V2150" s="181"/>
      <c r="W2150" s="174"/>
      <c r="X2150" s="172"/>
      <c r="Y2150" s="181"/>
      <c r="Z2150" s="174"/>
      <c r="AA2150" s="172"/>
      <c r="AB2150" s="178"/>
    </row>
    <row r="2151" spans="1:28" ht="15" customHeight="1" x14ac:dyDescent="0.2">
      <c r="A2151" s="172"/>
      <c r="B2151" s="172"/>
      <c r="C2151" s="172"/>
      <c r="D2151" s="172"/>
      <c r="E2151" s="172"/>
      <c r="F2151" s="181"/>
      <c r="G2151" s="172"/>
      <c r="H2151" s="172"/>
      <c r="I2151" s="174"/>
      <c r="J2151" s="174"/>
      <c r="K2151" s="174"/>
      <c r="L2151" s="172"/>
      <c r="M2151" s="181"/>
      <c r="N2151" s="174"/>
      <c r="O2151" s="172"/>
      <c r="P2151" s="181"/>
      <c r="Q2151" s="642"/>
      <c r="R2151" s="643"/>
      <c r="S2151" s="644"/>
      <c r="T2151" s="174"/>
      <c r="U2151" s="172"/>
      <c r="V2151" s="181"/>
      <c r="W2151" s="174"/>
      <c r="X2151" s="172"/>
      <c r="Y2151" s="181"/>
      <c r="Z2151" s="174"/>
      <c r="AA2151" s="172"/>
      <c r="AB2151" s="178"/>
    </row>
    <row r="2152" spans="1:28" ht="15" customHeight="1" x14ac:dyDescent="0.2">
      <c r="A2152" s="172"/>
      <c r="B2152" s="172"/>
      <c r="C2152" s="172"/>
      <c r="D2152" s="172"/>
      <c r="E2152" s="172"/>
      <c r="F2152" s="181"/>
      <c r="G2152" s="172"/>
      <c r="H2152" s="172"/>
      <c r="I2152" s="174"/>
      <c r="J2152" s="174"/>
      <c r="K2152" s="174"/>
      <c r="L2152" s="172"/>
      <c r="M2152" s="181"/>
      <c r="N2152" s="174"/>
      <c r="O2152" s="172"/>
      <c r="P2152" s="181"/>
      <c r="Q2152" s="642"/>
      <c r="R2152" s="643"/>
      <c r="S2152" s="644"/>
      <c r="T2152" s="174"/>
      <c r="U2152" s="172"/>
      <c r="V2152" s="181"/>
      <c r="W2152" s="174"/>
      <c r="X2152" s="172"/>
      <c r="Y2152" s="181"/>
      <c r="Z2152" s="174"/>
      <c r="AA2152" s="172"/>
      <c r="AB2152" s="178"/>
    </row>
    <row r="2153" spans="1:28" ht="15" customHeight="1" x14ac:dyDescent="0.2">
      <c r="A2153" s="172"/>
      <c r="B2153" s="172"/>
      <c r="C2153" s="172"/>
      <c r="D2153" s="172"/>
      <c r="E2153" s="172"/>
      <c r="F2153" s="181"/>
      <c r="G2153" s="172"/>
      <c r="H2153" s="172"/>
      <c r="I2153" s="174"/>
      <c r="J2153" s="174"/>
      <c r="K2153" s="174"/>
      <c r="L2153" s="172"/>
      <c r="M2153" s="181"/>
      <c r="N2153" s="174"/>
      <c r="O2153" s="172"/>
      <c r="P2153" s="181"/>
      <c r="Q2153" s="642"/>
      <c r="R2153" s="643"/>
      <c r="S2153" s="644"/>
      <c r="T2153" s="174"/>
      <c r="U2153" s="172"/>
      <c r="V2153" s="181"/>
      <c r="W2153" s="174"/>
      <c r="X2153" s="172"/>
      <c r="Y2153" s="181"/>
      <c r="Z2153" s="174"/>
      <c r="AA2153" s="172"/>
      <c r="AB2153" s="178"/>
    </row>
    <row r="2154" spans="1:28" ht="15" customHeight="1" x14ac:dyDescent="0.2">
      <c r="A2154" s="172"/>
      <c r="B2154" s="172"/>
      <c r="C2154" s="172"/>
      <c r="D2154" s="172"/>
      <c r="E2154" s="172"/>
      <c r="F2154" s="181"/>
      <c r="G2154" s="172"/>
      <c r="H2154" s="172"/>
      <c r="I2154" s="174"/>
      <c r="J2154" s="174"/>
      <c r="K2154" s="174"/>
      <c r="L2154" s="172"/>
      <c r="M2154" s="181"/>
      <c r="N2154" s="174"/>
      <c r="O2154" s="172"/>
      <c r="P2154" s="181"/>
      <c r="Q2154" s="642"/>
      <c r="R2154" s="643"/>
      <c r="S2154" s="644"/>
      <c r="T2154" s="174"/>
      <c r="U2154" s="172"/>
      <c r="V2154" s="181"/>
      <c r="W2154" s="174"/>
      <c r="X2154" s="172"/>
      <c r="Y2154" s="181"/>
      <c r="Z2154" s="174"/>
      <c r="AA2154" s="172"/>
      <c r="AB2154" s="178"/>
    </row>
    <row r="2155" spans="1:28" ht="15" customHeight="1" x14ac:dyDescent="0.2">
      <c r="A2155" s="172"/>
      <c r="B2155" s="172"/>
      <c r="C2155" s="172"/>
      <c r="D2155" s="172"/>
      <c r="E2155" s="172"/>
      <c r="F2155" s="181"/>
      <c r="G2155" s="172"/>
      <c r="H2155" s="172"/>
      <c r="I2155" s="174"/>
      <c r="J2155" s="174"/>
      <c r="K2155" s="174"/>
      <c r="L2155" s="172"/>
      <c r="M2155" s="181"/>
      <c r="N2155" s="174"/>
      <c r="O2155" s="172"/>
      <c r="P2155" s="181"/>
      <c r="Q2155" s="642"/>
      <c r="R2155" s="643"/>
      <c r="S2155" s="644"/>
      <c r="T2155" s="174"/>
      <c r="U2155" s="172"/>
      <c r="V2155" s="181"/>
      <c r="W2155" s="174"/>
      <c r="X2155" s="172"/>
      <c r="Y2155" s="181"/>
      <c r="Z2155" s="174"/>
      <c r="AA2155" s="172"/>
      <c r="AB2155" s="178"/>
    </row>
    <row r="2156" spans="1:28" ht="15" customHeight="1" x14ac:dyDescent="0.2">
      <c r="A2156" s="172"/>
      <c r="B2156" s="172"/>
      <c r="C2156" s="172"/>
      <c r="D2156" s="172"/>
      <c r="E2156" s="172"/>
      <c r="F2156" s="181"/>
      <c r="G2156" s="172"/>
      <c r="H2156" s="172"/>
      <c r="I2156" s="174"/>
      <c r="J2156" s="174"/>
      <c r="K2156" s="174"/>
      <c r="L2156" s="172"/>
      <c r="M2156" s="181"/>
      <c r="N2156" s="174"/>
      <c r="O2156" s="172"/>
      <c r="P2156" s="181"/>
      <c r="Q2156" s="642"/>
      <c r="R2156" s="643"/>
      <c r="S2156" s="644"/>
      <c r="T2156" s="174"/>
      <c r="U2156" s="172"/>
      <c r="V2156" s="181"/>
      <c r="W2156" s="174"/>
      <c r="X2156" s="172"/>
      <c r="Y2156" s="181"/>
      <c r="Z2156" s="174"/>
      <c r="AA2156" s="172"/>
      <c r="AB2156" s="178"/>
    </row>
    <row r="2157" spans="1:28" ht="15" customHeight="1" x14ac:dyDescent="0.2">
      <c r="A2157" s="172"/>
      <c r="B2157" s="172"/>
      <c r="C2157" s="172"/>
      <c r="D2157" s="172"/>
      <c r="E2157" s="172"/>
      <c r="F2157" s="181"/>
      <c r="G2157" s="172"/>
      <c r="H2157" s="172"/>
      <c r="I2157" s="174"/>
      <c r="J2157" s="174"/>
      <c r="K2157" s="174"/>
      <c r="L2157" s="172"/>
      <c r="M2157" s="181"/>
      <c r="N2157" s="174"/>
      <c r="O2157" s="172"/>
      <c r="P2157" s="181"/>
      <c r="Q2157" s="642"/>
      <c r="R2157" s="643"/>
      <c r="S2157" s="644"/>
      <c r="T2157" s="174"/>
      <c r="U2157" s="172"/>
      <c r="V2157" s="181"/>
      <c r="W2157" s="174"/>
      <c r="X2157" s="172"/>
      <c r="Y2157" s="181"/>
      <c r="Z2157" s="174"/>
      <c r="AA2157" s="172"/>
      <c r="AB2157" s="178"/>
    </row>
    <row r="2158" spans="1:28" ht="15" customHeight="1" x14ac:dyDescent="0.2">
      <c r="A2158" s="172"/>
      <c r="B2158" s="172"/>
      <c r="C2158" s="172"/>
      <c r="D2158" s="172"/>
      <c r="E2158" s="172"/>
      <c r="F2158" s="181"/>
      <c r="G2158" s="172"/>
      <c r="H2158" s="172"/>
      <c r="I2158" s="174"/>
      <c r="J2158" s="174"/>
      <c r="K2158" s="174"/>
      <c r="L2158" s="172"/>
      <c r="M2158" s="181"/>
      <c r="N2158" s="174"/>
      <c r="O2158" s="172"/>
      <c r="P2158" s="181"/>
      <c r="Q2158" s="642"/>
      <c r="R2158" s="643"/>
      <c r="S2158" s="644"/>
      <c r="T2158" s="174"/>
      <c r="U2158" s="172"/>
      <c r="V2158" s="181"/>
      <c r="W2158" s="174"/>
      <c r="X2158" s="172"/>
      <c r="Y2158" s="181"/>
      <c r="Z2158" s="174"/>
      <c r="AA2158" s="172"/>
      <c r="AB2158" s="178"/>
    </row>
    <row r="2159" spans="1:28" ht="15" customHeight="1" x14ac:dyDescent="0.2">
      <c r="A2159" s="172"/>
      <c r="B2159" s="172"/>
      <c r="C2159" s="172"/>
      <c r="D2159" s="172"/>
      <c r="E2159" s="172"/>
      <c r="F2159" s="181"/>
      <c r="G2159" s="172"/>
      <c r="H2159" s="172"/>
      <c r="I2159" s="174"/>
      <c r="J2159" s="174"/>
      <c r="K2159" s="174"/>
      <c r="L2159" s="172"/>
      <c r="M2159" s="181"/>
      <c r="N2159" s="174"/>
      <c r="O2159" s="172"/>
      <c r="P2159" s="181"/>
      <c r="Q2159" s="642"/>
      <c r="R2159" s="643"/>
      <c r="S2159" s="644"/>
      <c r="T2159" s="174"/>
      <c r="U2159" s="172"/>
      <c r="V2159" s="181"/>
      <c r="W2159" s="174"/>
      <c r="X2159" s="172"/>
      <c r="Y2159" s="181"/>
      <c r="Z2159" s="174"/>
      <c r="AA2159" s="172"/>
      <c r="AB2159" s="178"/>
    </row>
    <row r="2160" spans="1:28" ht="15" customHeight="1" x14ac:dyDescent="0.2">
      <c r="A2160" s="172"/>
      <c r="B2160" s="172"/>
      <c r="C2160" s="172"/>
      <c r="D2160" s="172"/>
      <c r="E2160" s="172"/>
      <c r="F2160" s="181"/>
      <c r="G2160" s="172"/>
      <c r="H2160" s="172"/>
      <c r="I2160" s="174"/>
      <c r="J2160" s="174"/>
      <c r="K2160" s="174"/>
      <c r="L2160" s="172"/>
      <c r="M2160" s="181"/>
      <c r="N2160" s="174"/>
      <c r="O2160" s="172"/>
      <c r="P2160" s="181"/>
      <c r="Q2160" s="642"/>
      <c r="R2160" s="643"/>
      <c r="S2160" s="644"/>
      <c r="T2160" s="174"/>
      <c r="U2160" s="172"/>
      <c r="V2160" s="181"/>
      <c r="W2160" s="174"/>
      <c r="X2160" s="172"/>
      <c r="Y2160" s="181"/>
      <c r="Z2160" s="174"/>
      <c r="AA2160" s="172"/>
      <c r="AB2160" s="178"/>
    </row>
    <row r="2161" spans="1:28" ht="15" customHeight="1" x14ac:dyDescent="0.2">
      <c r="A2161" s="172"/>
      <c r="B2161" s="172"/>
      <c r="C2161" s="172"/>
      <c r="D2161" s="172"/>
      <c r="E2161" s="172"/>
      <c r="F2161" s="181"/>
      <c r="G2161" s="172"/>
      <c r="H2161" s="172"/>
      <c r="I2161" s="174"/>
      <c r="J2161" s="174"/>
      <c r="K2161" s="174"/>
      <c r="L2161" s="172"/>
      <c r="M2161" s="181"/>
      <c r="N2161" s="174"/>
      <c r="O2161" s="172"/>
      <c r="P2161" s="181"/>
      <c r="Q2161" s="642"/>
      <c r="R2161" s="643"/>
      <c r="S2161" s="644"/>
      <c r="T2161" s="174"/>
      <c r="U2161" s="172"/>
      <c r="V2161" s="181"/>
      <c r="W2161" s="174"/>
      <c r="X2161" s="172"/>
      <c r="Y2161" s="181"/>
      <c r="Z2161" s="174"/>
      <c r="AA2161" s="172"/>
      <c r="AB2161" s="178"/>
    </row>
    <row r="2162" spans="1:28" ht="15" customHeight="1" x14ac:dyDescent="0.2">
      <c r="A2162" s="172"/>
      <c r="B2162" s="172"/>
      <c r="C2162" s="172"/>
      <c r="D2162" s="172"/>
      <c r="E2162" s="172"/>
      <c r="F2162" s="181"/>
      <c r="G2162" s="172"/>
      <c r="H2162" s="172"/>
      <c r="I2162" s="174"/>
      <c r="J2162" s="174"/>
      <c r="K2162" s="174"/>
      <c r="L2162" s="172"/>
      <c r="M2162" s="181"/>
      <c r="N2162" s="174"/>
      <c r="O2162" s="172"/>
      <c r="P2162" s="181"/>
      <c r="Q2162" s="642"/>
      <c r="R2162" s="643"/>
      <c r="S2162" s="644"/>
      <c r="T2162" s="174"/>
      <c r="U2162" s="172"/>
      <c r="V2162" s="181"/>
      <c r="W2162" s="174"/>
      <c r="X2162" s="172"/>
      <c r="Y2162" s="181"/>
      <c r="Z2162" s="174"/>
      <c r="AA2162" s="172"/>
      <c r="AB2162" s="178"/>
    </row>
    <row r="2163" spans="1:28" ht="15" customHeight="1" x14ac:dyDescent="0.2">
      <c r="A2163" s="172"/>
      <c r="B2163" s="172"/>
      <c r="C2163" s="172"/>
      <c r="D2163" s="172"/>
      <c r="E2163" s="172"/>
      <c r="F2163" s="181"/>
      <c r="G2163" s="172"/>
      <c r="H2163" s="172"/>
      <c r="I2163" s="174"/>
      <c r="J2163" s="174"/>
      <c r="K2163" s="174"/>
      <c r="L2163" s="172"/>
      <c r="M2163" s="181"/>
      <c r="N2163" s="174"/>
      <c r="O2163" s="172"/>
      <c r="P2163" s="181"/>
      <c r="Q2163" s="642"/>
      <c r="R2163" s="643"/>
      <c r="S2163" s="644"/>
      <c r="T2163" s="174"/>
      <c r="U2163" s="172"/>
      <c r="V2163" s="181"/>
      <c r="W2163" s="174"/>
      <c r="X2163" s="172"/>
      <c r="Y2163" s="181"/>
      <c r="Z2163" s="174"/>
      <c r="AA2163" s="172"/>
      <c r="AB2163" s="178"/>
    </row>
    <row r="2164" spans="1:28" ht="15" customHeight="1" x14ac:dyDescent="0.2">
      <c r="A2164" s="172"/>
      <c r="B2164" s="172"/>
      <c r="C2164" s="172"/>
      <c r="D2164" s="172"/>
      <c r="E2164" s="172"/>
      <c r="F2164" s="181"/>
      <c r="G2164" s="172"/>
      <c r="H2164" s="172"/>
      <c r="I2164" s="174"/>
      <c r="J2164" s="174"/>
      <c r="K2164" s="174"/>
      <c r="L2164" s="172"/>
      <c r="M2164" s="181"/>
      <c r="N2164" s="174"/>
      <c r="O2164" s="172"/>
      <c r="P2164" s="181"/>
      <c r="Q2164" s="642"/>
      <c r="R2164" s="643"/>
      <c r="S2164" s="644"/>
      <c r="T2164" s="174"/>
      <c r="U2164" s="172"/>
      <c r="V2164" s="181"/>
      <c r="W2164" s="174"/>
      <c r="X2164" s="172"/>
      <c r="Y2164" s="181"/>
      <c r="Z2164" s="174"/>
      <c r="AA2164" s="172"/>
      <c r="AB2164" s="178"/>
    </row>
    <row r="2165" spans="1:28" ht="15" customHeight="1" x14ac:dyDescent="0.2">
      <c r="A2165" s="172"/>
      <c r="B2165" s="172"/>
      <c r="C2165" s="172"/>
      <c r="D2165" s="172"/>
      <c r="E2165" s="172"/>
      <c r="F2165" s="181"/>
      <c r="G2165" s="172"/>
      <c r="H2165" s="172"/>
      <c r="I2165" s="174"/>
      <c r="J2165" s="174"/>
      <c r="K2165" s="174"/>
      <c r="L2165" s="172"/>
      <c r="M2165" s="181"/>
      <c r="N2165" s="174"/>
      <c r="O2165" s="172"/>
      <c r="P2165" s="181"/>
      <c r="Q2165" s="642"/>
      <c r="R2165" s="643"/>
      <c r="S2165" s="644"/>
      <c r="T2165" s="174"/>
      <c r="U2165" s="172"/>
      <c r="V2165" s="181"/>
      <c r="W2165" s="174"/>
      <c r="X2165" s="172"/>
      <c r="Y2165" s="181"/>
      <c r="Z2165" s="174"/>
      <c r="AA2165" s="172"/>
      <c r="AB2165" s="178"/>
    </row>
    <row r="2166" spans="1:28" ht="15" customHeight="1" x14ac:dyDescent="0.2">
      <c r="A2166" s="172"/>
      <c r="B2166" s="172"/>
      <c r="C2166" s="172"/>
      <c r="D2166" s="172"/>
      <c r="E2166" s="172"/>
      <c r="F2166" s="181"/>
      <c r="G2166" s="172"/>
      <c r="H2166" s="172"/>
      <c r="I2166" s="174"/>
      <c r="J2166" s="174"/>
      <c r="K2166" s="174"/>
      <c r="L2166" s="172"/>
      <c r="M2166" s="181"/>
      <c r="N2166" s="174"/>
      <c r="O2166" s="172"/>
      <c r="P2166" s="181"/>
      <c r="Q2166" s="642"/>
      <c r="R2166" s="643"/>
      <c r="S2166" s="644"/>
      <c r="T2166" s="174"/>
      <c r="U2166" s="172"/>
      <c r="V2166" s="181"/>
      <c r="W2166" s="174"/>
      <c r="X2166" s="172"/>
      <c r="Y2166" s="181"/>
      <c r="Z2166" s="174"/>
      <c r="AA2166" s="172"/>
      <c r="AB2166" s="178"/>
    </row>
    <row r="2167" spans="1:28" ht="15" customHeight="1" x14ac:dyDescent="0.2">
      <c r="A2167" s="172"/>
      <c r="B2167" s="172"/>
      <c r="C2167" s="172"/>
      <c r="D2167" s="172"/>
      <c r="E2167" s="172"/>
      <c r="F2167" s="181"/>
      <c r="G2167" s="172"/>
      <c r="H2167" s="172"/>
      <c r="I2167" s="174"/>
      <c r="J2167" s="174"/>
      <c r="K2167" s="174"/>
      <c r="L2167" s="172"/>
      <c r="M2167" s="181"/>
      <c r="N2167" s="174"/>
      <c r="O2167" s="172"/>
      <c r="P2167" s="181"/>
      <c r="Q2167" s="642"/>
      <c r="R2167" s="643"/>
      <c r="S2167" s="644"/>
      <c r="T2167" s="174"/>
      <c r="U2167" s="172"/>
      <c r="V2167" s="181"/>
      <c r="W2167" s="174"/>
      <c r="X2167" s="172"/>
      <c r="Y2167" s="181"/>
      <c r="Z2167" s="174"/>
      <c r="AA2167" s="172"/>
      <c r="AB2167" s="178"/>
    </row>
    <row r="2168" spans="1:28" ht="15" customHeight="1" x14ac:dyDescent="0.2">
      <c r="A2168" s="172"/>
      <c r="B2168" s="172"/>
      <c r="C2168" s="172"/>
      <c r="D2168" s="172"/>
      <c r="E2168" s="172"/>
      <c r="F2168" s="181"/>
      <c r="G2168" s="172"/>
      <c r="H2168" s="172"/>
      <c r="I2168" s="174"/>
      <c r="J2168" s="174"/>
      <c r="K2168" s="174"/>
      <c r="L2168" s="172"/>
      <c r="M2168" s="181"/>
      <c r="N2168" s="174"/>
      <c r="O2168" s="172"/>
      <c r="P2168" s="181"/>
      <c r="Q2168" s="642"/>
      <c r="R2168" s="643"/>
      <c r="S2168" s="644"/>
      <c r="T2168" s="174"/>
      <c r="U2168" s="172"/>
      <c r="V2168" s="181"/>
      <c r="W2168" s="174"/>
      <c r="X2168" s="172"/>
      <c r="Y2168" s="181"/>
      <c r="Z2168" s="174"/>
      <c r="AA2168" s="172"/>
      <c r="AB2168" s="178"/>
    </row>
    <row r="2169" spans="1:28" ht="15" customHeight="1" x14ac:dyDescent="0.2">
      <c r="A2169" s="172"/>
      <c r="B2169" s="172"/>
      <c r="C2169" s="172"/>
      <c r="D2169" s="172"/>
      <c r="E2169" s="172"/>
      <c r="F2169" s="181"/>
      <c r="G2169" s="172"/>
      <c r="H2169" s="172"/>
      <c r="I2169" s="174"/>
      <c r="J2169" s="174"/>
      <c r="K2169" s="174"/>
      <c r="L2169" s="172"/>
      <c r="M2169" s="181"/>
      <c r="N2169" s="174"/>
      <c r="O2169" s="172"/>
      <c r="P2169" s="181"/>
      <c r="Q2169" s="642"/>
      <c r="R2169" s="643"/>
      <c r="S2169" s="644"/>
      <c r="T2169" s="174"/>
      <c r="U2169" s="172"/>
      <c r="V2169" s="181"/>
      <c r="W2169" s="174"/>
      <c r="X2169" s="172"/>
      <c r="Y2169" s="181"/>
      <c r="Z2169" s="174"/>
      <c r="AA2169" s="172"/>
      <c r="AB2169" s="178"/>
    </row>
    <row r="2170" spans="1:28" ht="15" customHeight="1" x14ac:dyDescent="0.2">
      <c r="A2170" s="172"/>
      <c r="B2170" s="172"/>
      <c r="C2170" s="172"/>
      <c r="D2170" s="172"/>
      <c r="E2170" s="172"/>
      <c r="F2170" s="181"/>
      <c r="G2170" s="172"/>
      <c r="H2170" s="172"/>
      <c r="I2170" s="174"/>
      <c r="J2170" s="174"/>
      <c r="K2170" s="174"/>
      <c r="L2170" s="172"/>
      <c r="M2170" s="181"/>
      <c r="N2170" s="174"/>
      <c r="O2170" s="172"/>
      <c r="P2170" s="181"/>
      <c r="Q2170" s="642"/>
      <c r="R2170" s="643"/>
      <c r="S2170" s="644"/>
      <c r="T2170" s="174"/>
      <c r="U2170" s="172"/>
      <c r="V2170" s="181"/>
      <c r="W2170" s="174"/>
      <c r="X2170" s="172"/>
      <c r="Y2170" s="181"/>
      <c r="Z2170" s="174"/>
      <c r="AA2170" s="172"/>
      <c r="AB2170" s="178"/>
    </row>
    <row r="2171" spans="1:28" ht="15" customHeight="1" x14ac:dyDescent="0.2">
      <c r="A2171" s="172"/>
      <c r="B2171" s="172"/>
      <c r="C2171" s="172"/>
      <c r="D2171" s="172"/>
      <c r="E2171" s="172"/>
      <c r="F2171" s="181"/>
      <c r="G2171" s="172"/>
      <c r="H2171" s="172"/>
      <c r="I2171" s="174"/>
      <c r="J2171" s="174"/>
      <c r="K2171" s="174"/>
      <c r="L2171" s="172"/>
      <c r="M2171" s="181"/>
      <c r="N2171" s="174"/>
      <c r="O2171" s="172"/>
      <c r="P2171" s="181"/>
      <c r="Q2171" s="642"/>
      <c r="R2171" s="643"/>
      <c r="S2171" s="644"/>
      <c r="T2171" s="174"/>
      <c r="U2171" s="172"/>
      <c r="V2171" s="181"/>
      <c r="W2171" s="174"/>
      <c r="X2171" s="172"/>
      <c r="Y2171" s="181"/>
      <c r="Z2171" s="174"/>
      <c r="AA2171" s="172"/>
      <c r="AB2171" s="178"/>
    </row>
    <row r="2172" spans="1:28" ht="15" customHeight="1" x14ac:dyDescent="0.2">
      <c r="A2172" s="172"/>
      <c r="B2172" s="172"/>
      <c r="C2172" s="172"/>
      <c r="D2172" s="172"/>
      <c r="E2172" s="172"/>
      <c r="F2172" s="181"/>
      <c r="G2172" s="172"/>
      <c r="H2172" s="172"/>
      <c r="I2172" s="174"/>
      <c r="J2172" s="174"/>
      <c r="K2172" s="174"/>
      <c r="L2172" s="172"/>
      <c r="M2172" s="181"/>
      <c r="N2172" s="174"/>
      <c r="O2172" s="172"/>
      <c r="P2172" s="181"/>
      <c r="Q2172" s="642"/>
      <c r="R2172" s="643"/>
      <c r="S2172" s="644"/>
      <c r="T2172" s="174"/>
      <c r="U2172" s="172"/>
      <c r="V2172" s="181"/>
      <c r="W2172" s="174"/>
      <c r="X2172" s="172"/>
      <c r="Y2172" s="181"/>
      <c r="Z2172" s="174"/>
      <c r="AA2172" s="172"/>
      <c r="AB2172" s="178"/>
    </row>
    <row r="2173" spans="1:28" ht="15" customHeight="1" x14ac:dyDescent="0.2">
      <c r="A2173" s="172"/>
      <c r="B2173" s="172"/>
      <c r="C2173" s="172"/>
      <c r="D2173" s="172"/>
      <c r="E2173" s="172"/>
      <c r="F2173" s="181"/>
      <c r="G2173" s="172"/>
      <c r="H2173" s="172"/>
      <c r="I2173" s="174"/>
      <c r="J2173" s="174"/>
      <c r="K2173" s="174"/>
      <c r="L2173" s="172"/>
      <c r="M2173" s="181"/>
      <c r="N2173" s="174"/>
      <c r="O2173" s="172"/>
      <c r="P2173" s="181"/>
      <c r="Q2173" s="642"/>
      <c r="R2173" s="643"/>
      <c r="S2173" s="644"/>
      <c r="T2173" s="174"/>
      <c r="U2173" s="172"/>
      <c r="V2173" s="181"/>
      <c r="W2173" s="174"/>
      <c r="X2173" s="172"/>
      <c r="Y2173" s="181"/>
      <c r="Z2173" s="174"/>
      <c r="AA2173" s="172"/>
      <c r="AB2173" s="178"/>
    </row>
    <row r="2174" spans="1:28" ht="15" customHeight="1" x14ac:dyDescent="0.2">
      <c r="A2174" s="172"/>
      <c r="B2174" s="172"/>
      <c r="C2174" s="172"/>
      <c r="D2174" s="172"/>
      <c r="E2174" s="172"/>
      <c r="F2174" s="181"/>
      <c r="G2174" s="172"/>
      <c r="H2174" s="172"/>
      <c r="I2174" s="174"/>
      <c r="J2174" s="174"/>
      <c r="K2174" s="174"/>
      <c r="L2174" s="172"/>
      <c r="M2174" s="181"/>
      <c r="N2174" s="174"/>
      <c r="O2174" s="172"/>
      <c r="P2174" s="181"/>
      <c r="Q2174" s="642"/>
      <c r="R2174" s="643"/>
      <c r="S2174" s="644"/>
      <c r="T2174" s="174"/>
      <c r="U2174" s="172"/>
      <c r="V2174" s="181"/>
      <c r="W2174" s="174"/>
      <c r="X2174" s="172"/>
      <c r="Y2174" s="181"/>
      <c r="Z2174" s="174"/>
      <c r="AA2174" s="172"/>
      <c r="AB2174" s="178"/>
    </row>
    <row r="2175" spans="1:28" ht="15" customHeight="1" x14ac:dyDescent="0.2">
      <c r="A2175" s="172"/>
      <c r="B2175" s="172"/>
      <c r="C2175" s="172"/>
      <c r="D2175" s="172"/>
      <c r="E2175" s="172"/>
      <c r="F2175" s="181"/>
      <c r="G2175" s="172"/>
      <c r="H2175" s="172"/>
      <c r="I2175" s="174"/>
      <c r="J2175" s="174"/>
      <c r="K2175" s="174"/>
      <c r="L2175" s="172"/>
      <c r="M2175" s="181"/>
      <c r="N2175" s="174"/>
      <c r="O2175" s="172"/>
      <c r="P2175" s="181"/>
      <c r="Q2175" s="642"/>
      <c r="R2175" s="643"/>
      <c r="S2175" s="644"/>
      <c r="T2175" s="174"/>
      <c r="U2175" s="172"/>
      <c r="V2175" s="181"/>
      <c r="W2175" s="174"/>
      <c r="X2175" s="172"/>
      <c r="Y2175" s="181"/>
      <c r="Z2175" s="174"/>
      <c r="AA2175" s="172"/>
      <c r="AB2175" s="178"/>
    </row>
    <row r="2176" spans="1:28" ht="15" customHeight="1" x14ac:dyDescent="0.2">
      <c r="A2176" s="172"/>
      <c r="B2176" s="172"/>
      <c r="C2176" s="172"/>
      <c r="D2176" s="172"/>
      <c r="E2176" s="172"/>
      <c r="F2176" s="181"/>
      <c r="G2176" s="172"/>
      <c r="H2176" s="172"/>
      <c r="I2176" s="174"/>
      <c r="J2176" s="174"/>
      <c r="K2176" s="174"/>
      <c r="L2176" s="172"/>
      <c r="M2176" s="181"/>
      <c r="N2176" s="174"/>
      <c r="O2176" s="172"/>
      <c r="P2176" s="181"/>
      <c r="Q2176" s="642"/>
      <c r="R2176" s="643"/>
      <c r="S2176" s="644"/>
      <c r="T2176" s="174"/>
      <c r="U2176" s="172"/>
      <c r="V2176" s="181"/>
      <c r="W2176" s="174"/>
      <c r="X2176" s="172"/>
      <c r="Y2176" s="181"/>
      <c r="Z2176" s="174"/>
      <c r="AA2176" s="172"/>
      <c r="AB2176" s="178"/>
    </row>
    <row r="2177" spans="1:28" ht="15" customHeight="1" x14ac:dyDescent="0.2">
      <c r="A2177" s="172"/>
      <c r="B2177" s="172"/>
      <c r="C2177" s="172"/>
      <c r="D2177" s="172"/>
      <c r="E2177" s="172"/>
      <c r="F2177" s="181"/>
      <c r="G2177" s="172"/>
      <c r="H2177" s="172"/>
      <c r="I2177" s="174"/>
      <c r="J2177" s="174"/>
      <c r="K2177" s="174"/>
      <c r="L2177" s="172"/>
      <c r="M2177" s="181"/>
      <c r="N2177" s="174"/>
      <c r="O2177" s="172"/>
      <c r="P2177" s="181"/>
      <c r="Q2177" s="642"/>
      <c r="R2177" s="643"/>
      <c r="S2177" s="644"/>
      <c r="T2177" s="174"/>
      <c r="U2177" s="172"/>
      <c r="V2177" s="181"/>
      <c r="W2177" s="174"/>
      <c r="X2177" s="172"/>
      <c r="Y2177" s="181"/>
      <c r="Z2177" s="174"/>
      <c r="AA2177" s="172"/>
      <c r="AB2177" s="178"/>
    </row>
    <row r="2178" spans="1:28" ht="15" customHeight="1" x14ac:dyDescent="0.2">
      <c r="A2178" s="172"/>
      <c r="B2178" s="172"/>
      <c r="C2178" s="172"/>
      <c r="D2178" s="172"/>
      <c r="E2178" s="172"/>
      <c r="F2178" s="181"/>
      <c r="G2178" s="172"/>
      <c r="H2178" s="172"/>
      <c r="I2178" s="174"/>
      <c r="J2178" s="174"/>
      <c r="K2178" s="174"/>
      <c r="L2178" s="172"/>
      <c r="M2178" s="181"/>
      <c r="N2178" s="174"/>
      <c r="O2178" s="172"/>
      <c r="P2178" s="181"/>
      <c r="Q2178" s="642"/>
      <c r="R2178" s="643"/>
      <c r="S2178" s="644"/>
      <c r="T2178" s="174"/>
      <c r="U2178" s="172"/>
      <c r="V2178" s="181"/>
      <c r="W2178" s="174"/>
      <c r="X2178" s="172"/>
      <c r="Y2178" s="181"/>
      <c r="Z2178" s="174"/>
      <c r="AA2178" s="172"/>
      <c r="AB2178" s="178"/>
    </row>
    <row r="2179" spans="1:28" ht="15" customHeight="1" x14ac:dyDescent="0.2">
      <c r="A2179" s="172"/>
      <c r="B2179" s="172"/>
      <c r="C2179" s="172"/>
      <c r="D2179" s="172"/>
      <c r="E2179" s="172"/>
      <c r="F2179" s="181"/>
      <c r="G2179" s="172"/>
      <c r="H2179" s="172"/>
      <c r="I2179" s="174"/>
      <c r="J2179" s="174"/>
      <c r="K2179" s="174"/>
      <c r="L2179" s="172"/>
      <c r="M2179" s="181"/>
      <c r="N2179" s="174"/>
      <c r="O2179" s="172"/>
      <c r="P2179" s="181"/>
      <c r="Q2179" s="642"/>
      <c r="R2179" s="643"/>
      <c r="S2179" s="644"/>
      <c r="T2179" s="174"/>
      <c r="U2179" s="172"/>
      <c r="V2179" s="181"/>
      <c r="W2179" s="174"/>
      <c r="X2179" s="172"/>
      <c r="Y2179" s="181"/>
      <c r="Z2179" s="174"/>
      <c r="AA2179" s="172"/>
      <c r="AB2179" s="178"/>
    </row>
    <row r="2180" spans="1:28" ht="15" customHeight="1" x14ac:dyDescent="0.2">
      <c r="A2180" s="172"/>
      <c r="B2180" s="172"/>
      <c r="C2180" s="172"/>
      <c r="D2180" s="172"/>
      <c r="E2180" s="172"/>
      <c r="F2180" s="181"/>
      <c r="G2180" s="172"/>
      <c r="H2180" s="172"/>
      <c r="I2180" s="174"/>
      <c r="J2180" s="174"/>
      <c r="K2180" s="174"/>
      <c r="L2180" s="172"/>
      <c r="M2180" s="181"/>
      <c r="N2180" s="174"/>
      <c r="O2180" s="172"/>
      <c r="P2180" s="181"/>
      <c r="Q2180" s="642"/>
      <c r="R2180" s="643"/>
      <c r="S2180" s="644"/>
      <c r="T2180" s="174"/>
      <c r="U2180" s="172"/>
      <c r="V2180" s="181"/>
      <c r="W2180" s="174"/>
      <c r="X2180" s="172"/>
      <c r="Y2180" s="181"/>
      <c r="Z2180" s="174"/>
      <c r="AA2180" s="172"/>
      <c r="AB2180" s="178"/>
    </row>
    <row r="2181" spans="1:28" ht="15" customHeight="1" x14ac:dyDescent="0.2">
      <c r="A2181" s="172"/>
      <c r="B2181" s="172"/>
      <c r="C2181" s="172"/>
      <c r="D2181" s="172"/>
      <c r="E2181" s="172"/>
      <c r="F2181" s="181"/>
      <c r="G2181" s="172"/>
      <c r="H2181" s="172"/>
      <c r="I2181" s="174"/>
      <c r="J2181" s="174"/>
      <c r="K2181" s="174"/>
      <c r="L2181" s="172"/>
      <c r="M2181" s="181"/>
      <c r="N2181" s="174"/>
      <c r="O2181" s="172"/>
      <c r="P2181" s="181"/>
      <c r="Q2181" s="642"/>
      <c r="R2181" s="643"/>
      <c r="S2181" s="644"/>
      <c r="T2181" s="174"/>
      <c r="U2181" s="172"/>
      <c r="V2181" s="181"/>
      <c r="W2181" s="174"/>
      <c r="X2181" s="172"/>
      <c r="Y2181" s="181"/>
      <c r="Z2181" s="174"/>
      <c r="AA2181" s="172"/>
      <c r="AB2181" s="178"/>
    </row>
    <row r="2182" spans="1:28" ht="15" customHeight="1" x14ac:dyDescent="0.2">
      <c r="A2182" s="172"/>
      <c r="B2182" s="172"/>
      <c r="C2182" s="172"/>
      <c r="D2182" s="172"/>
      <c r="E2182" s="172"/>
      <c r="F2182" s="181"/>
      <c r="G2182" s="172"/>
      <c r="H2182" s="172"/>
      <c r="I2182" s="174"/>
      <c r="J2182" s="174"/>
      <c r="K2182" s="174"/>
      <c r="L2182" s="172"/>
      <c r="M2182" s="181"/>
      <c r="N2182" s="174"/>
      <c r="O2182" s="172"/>
      <c r="P2182" s="181"/>
      <c r="Q2182" s="642"/>
      <c r="R2182" s="643"/>
      <c r="S2182" s="644"/>
      <c r="T2182" s="174"/>
      <c r="U2182" s="172"/>
      <c r="V2182" s="181"/>
      <c r="W2182" s="174"/>
      <c r="X2182" s="172"/>
      <c r="Y2182" s="181"/>
      <c r="Z2182" s="174"/>
      <c r="AA2182" s="172"/>
      <c r="AB2182" s="178"/>
    </row>
    <row r="2183" spans="1:28" ht="15" customHeight="1" x14ac:dyDescent="0.2">
      <c r="A2183" s="172"/>
      <c r="B2183" s="172"/>
      <c r="C2183" s="172"/>
      <c r="D2183" s="172"/>
      <c r="E2183" s="172"/>
      <c r="F2183" s="181"/>
      <c r="G2183" s="172"/>
      <c r="H2183" s="172"/>
      <c r="I2183" s="174"/>
      <c r="J2183" s="174"/>
      <c r="K2183" s="174"/>
      <c r="L2183" s="172"/>
      <c r="M2183" s="181"/>
      <c r="N2183" s="174"/>
      <c r="O2183" s="172"/>
      <c r="P2183" s="181"/>
      <c r="Q2183" s="642"/>
      <c r="R2183" s="643"/>
      <c r="S2183" s="644"/>
      <c r="T2183" s="174"/>
      <c r="U2183" s="172"/>
      <c r="V2183" s="181"/>
      <c r="W2183" s="174"/>
      <c r="X2183" s="172"/>
      <c r="Y2183" s="181"/>
      <c r="Z2183" s="174"/>
      <c r="AA2183" s="172"/>
      <c r="AB2183" s="178"/>
    </row>
    <row r="2184" spans="1:28" ht="15" customHeight="1" x14ac:dyDescent="0.2">
      <c r="A2184" s="172"/>
      <c r="B2184" s="172"/>
      <c r="C2184" s="172"/>
      <c r="D2184" s="172"/>
      <c r="E2184" s="172"/>
      <c r="F2184" s="181"/>
      <c r="G2184" s="172"/>
      <c r="H2184" s="172"/>
      <c r="I2184" s="174"/>
      <c r="J2184" s="174"/>
      <c r="K2184" s="174"/>
      <c r="L2184" s="172"/>
      <c r="M2184" s="181"/>
      <c r="N2184" s="174"/>
      <c r="O2184" s="172"/>
      <c r="P2184" s="181"/>
      <c r="Q2184" s="642"/>
      <c r="R2184" s="643"/>
      <c r="S2184" s="644"/>
      <c r="T2184" s="174"/>
      <c r="U2184" s="172"/>
      <c r="V2184" s="181"/>
      <c r="W2184" s="174"/>
      <c r="X2184" s="172"/>
      <c r="Y2184" s="181"/>
      <c r="Z2184" s="174"/>
      <c r="AA2184" s="172"/>
      <c r="AB2184" s="178"/>
    </row>
    <row r="2185" spans="1:28" ht="15" customHeight="1" x14ac:dyDescent="0.2">
      <c r="A2185" s="172"/>
      <c r="B2185" s="172"/>
      <c r="C2185" s="172"/>
      <c r="D2185" s="172"/>
      <c r="E2185" s="172"/>
      <c r="F2185" s="181"/>
      <c r="G2185" s="172"/>
      <c r="H2185" s="172"/>
      <c r="I2185" s="174"/>
      <c r="J2185" s="174"/>
      <c r="K2185" s="174"/>
      <c r="L2185" s="172"/>
      <c r="M2185" s="181"/>
      <c r="N2185" s="174"/>
      <c r="O2185" s="172"/>
      <c r="P2185" s="181"/>
      <c r="Q2185" s="642"/>
      <c r="R2185" s="643"/>
      <c r="S2185" s="644"/>
      <c r="T2185" s="174"/>
      <c r="U2185" s="172"/>
      <c r="V2185" s="181"/>
      <c r="W2185" s="174"/>
      <c r="X2185" s="172"/>
      <c r="Y2185" s="181"/>
      <c r="Z2185" s="174"/>
      <c r="AA2185" s="172"/>
      <c r="AB2185" s="178"/>
    </row>
    <row r="2186" spans="1:28" ht="15" customHeight="1" x14ac:dyDescent="0.2">
      <c r="A2186" s="172"/>
      <c r="B2186" s="172"/>
      <c r="C2186" s="172"/>
      <c r="D2186" s="172"/>
      <c r="E2186" s="172"/>
      <c r="F2186" s="181"/>
      <c r="G2186" s="172"/>
      <c r="H2186" s="172"/>
      <c r="I2186" s="174"/>
      <c r="J2186" s="174"/>
      <c r="K2186" s="174"/>
      <c r="L2186" s="172"/>
      <c r="M2186" s="181"/>
      <c r="N2186" s="174"/>
      <c r="O2186" s="172"/>
      <c r="P2186" s="181"/>
      <c r="Q2186" s="642"/>
      <c r="R2186" s="643"/>
      <c r="S2186" s="644"/>
      <c r="T2186" s="174"/>
      <c r="U2186" s="172"/>
      <c r="V2186" s="181"/>
      <c r="W2186" s="174"/>
      <c r="X2186" s="172"/>
      <c r="Y2186" s="181"/>
      <c r="Z2186" s="174"/>
      <c r="AA2186" s="172"/>
      <c r="AB2186" s="178"/>
    </row>
    <row r="2187" spans="1:28" ht="15" customHeight="1" x14ac:dyDescent="0.2">
      <c r="A2187" s="172"/>
      <c r="B2187" s="172"/>
      <c r="C2187" s="172"/>
      <c r="D2187" s="172"/>
      <c r="E2187" s="172"/>
      <c r="F2187" s="181"/>
      <c r="G2187" s="172"/>
      <c r="H2187" s="172"/>
      <c r="I2187" s="174"/>
      <c r="J2187" s="174"/>
      <c r="K2187" s="174"/>
      <c r="L2187" s="172"/>
      <c r="M2187" s="181"/>
      <c r="N2187" s="174"/>
      <c r="O2187" s="172"/>
      <c r="P2187" s="181"/>
      <c r="Q2187" s="642"/>
      <c r="R2187" s="643"/>
      <c r="S2187" s="644"/>
      <c r="T2187" s="174"/>
      <c r="U2187" s="172"/>
      <c r="V2187" s="181"/>
      <c r="W2187" s="174"/>
      <c r="X2187" s="172"/>
      <c r="Y2187" s="181"/>
      <c r="Z2187" s="174"/>
      <c r="AA2187" s="172"/>
      <c r="AB2187" s="178"/>
    </row>
    <row r="2188" spans="1:28" ht="15" customHeight="1" x14ac:dyDescent="0.2">
      <c r="A2188" s="172"/>
      <c r="B2188" s="172"/>
      <c r="C2188" s="172"/>
      <c r="D2188" s="172"/>
      <c r="E2188" s="172"/>
      <c r="F2188" s="181"/>
      <c r="G2188" s="172"/>
      <c r="H2188" s="172"/>
      <c r="I2188" s="174"/>
      <c r="J2188" s="174"/>
      <c r="K2188" s="174"/>
      <c r="L2188" s="172"/>
      <c r="M2188" s="181"/>
      <c r="N2188" s="174"/>
      <c r="O2188" s="172"/>
      <c r="P2188" s="181"/>
      <c r="Q2188" s="642"/>
      <c r="R2188" s="643"/>
      <c r="S2188" s="644"/>
      <c r="T2188" s="174"/>
      <c r="U2188" s="172"/>
      <c r="V2188" s="181"/>
      <c r="W2188" s="174"/>
      <c r="X2188" s="172"/>
      <c r="Y2188" s="181"/>
      <c r="Z2188" s="174"/>
      <c r="AA2188" s="172"/>
      <c r="AB2188" s="178"/>
    </row>
    <row r="2189" spans="1:28" ht="15" customHeight="1" x14ac:dyDescent="0.2">
      <c r="A2189" s="172"/>
      <c r="B2189" s="172"/>
      <c r="C2189" s="172"/>
      <c r="D2189" s="172"/>
      <c r="E2189" s="172"/>
      <c r="F2189" s="181"/>
      <c r="G2189" s="172"/>
      <c r="H2189" s="172"/>
      <c r="I2189" s="174"/>
      <c r="J2189" s="174"/>
      <c r="K2189" s="174"/>
      <c r="L2189" s="172"/>
      <c r="M2189" s="181"/>
      <c r="N2189" s="174"/>
      <c r="O2189" s="172"/>
      <c r="P2189" s="181"/>
      <c r="Q2189" s="642"/>
      <c r="R2189" s="643"/>
      <c r="S2189" s="644"/>
      <c r="T2189" s="174"/>
      <c r="U2189" s="172"/>
      <c r="V2189" s="181"/>
      <c r="W2189" s="174"/>
      <c r="X2189" s="172"/>
      <c r="Y2189" s="181"/>
      <c r="Z2189" s="174"/>
      <c r="AA2189" s="172"/>
      <c r="AB2189" s="178"/>
    </row>
    <row r="2190" spans="1:28" ht="15" customHeight="1" x14ac:dyDescent="0.2">
      <c r="A2190" s="172"/>
      <c r="B2190" s="172"/>
      <c r="C2190" s="172"/>
      <c r="D2190" s="172"/>
      <c r="E2190" s="172"/>
      <c r="F2190" s="181"/>
      <c r="G2190" s="172"/>
      <c r="H2190" s="172"/>
      <c r="I2190" s="174"/>
      <c r="J2190" s="174"/>
      <c r="K2190" s="174"/>
      <c r="L2190" s="172"/>
      <c r="M2190" s="181"/>
      <c r="N2190" s="174"/>
      <c r="O2190" s="172"/>
      <c r="P2190" s="181"/>
      <c r="Q2190" s="642"/>
      <c r="R2190" s="643"/>
      <c r="S2190" s="644"/>
      <c r="T2190" s="174"/>
      <c r="U2190" s="172"/>
      <c r="V2190" s="181"/>
      <c r="W2190" s="174"/>
      <c r="X2190" s="172"/>
      <c r="Y2190" s="181"/>
      <c r="Z2190" s="174"/>
      <c r="AA2190" s="172"/>
      <c r="AB2190" s="178"/>
    </row>
    <row r="2191" spans="1:28" ht="15" customHeight="1" x14ac:dyDescent="0.2">
      <c r="A2191" s="172"/>
      <c r="B2191" s="172"/>
      <c r="C2191" s="172"/>
      <c r="D2191" s="172"/>
      <c r="E2191" s="172"/>
      <c r="F2191" s="181"/>
      <c r="G2191" s="172"/>
      <c r="H2191" s="172"/>
      <c r="I2191" s="174"/>
      <c r="J2191" s="174"/>
      <c r="K2191" s="174"/>
      <c r="L2191" s="172"/>
      <c r="M2191" s="181"/>
      <c r="N2191" s="174"/>
      <c r="O2191" s="172"/>
      <c r="P2191" s="181"/>
      <c r="Q2191" s="642"/>
      <c r="R2191" s="643"/>
      <c r="S2191" s="644"/>
      <c r="T2191" s="174"/>
      <c r="U2191" s="172"/>
      <c r="V2191" s="181"/>
      <c r="W2191" s="174"/>
      <c r="X2191" s="172"/>
      <c r="Y2191" s="181"/>
      <c r="Z2191" s="174"/>
      <c r="AA2191" s="172"/>
      <c r="AB2191" s="178"/>
    </row>
    <row r="2192" spans="1:28" ht="15" customHeight="1" x14ac:dyDescent="0.2">
      <c r="A2192" s="172"/>
      <c r="B2192" s="172"/>
      <c r="C2192" s="172"/>
      <c r="D2192" s="172"/>
      <c r="E2192" s="172"/>
      <c r="F2192" s="181"/>
      <c r="G2192" s="172"/>
      <c r="H2192" s="172"/>
      <c r="I2192" s="174"/>
      <c r="J2192" s="174"/>
      <c r="K2192" s="174"/>
      <c r="L2192" s="172"/>
      <c r="M2192" s="181"/>
      <c r="N2192" s="174"/>
      <c r="O2192" s="172"/>
      <c r="P2192" s="181"/>
      <c r="Q2192" s="642"/>
      <c r="R2192" s="643"/>
      <c r="S2192" s="644"/>
      <c r="T2192" s="174"/>
      <c r="U2192" s="172"/>
      <c r="V2192" s="181"/>
      <c r="W2192" s="174"/>
      <c r="X2192" s="172"/>
      <c r="Y2192" s="181"/>
      <c r="Z2192" s="174"/>
      <c r="AA2192" s="172"/>
      <c r="AB2192" s="178"/>
    </row>
    <row r="2193" spans="1:28" ht="15" customHeight="1" x14ac:dyDescent="0.2">
      <c r="A2193" s="172"/>
      <c r="B2193" s="172"/>
      <c r="C2193" s="172"/>
      <c r="D2193" s="172"/>
      <c r="E2193" s="172"/>
      <c r="F2193" s="181"/>
      <c r="G2193" s="172"/>
      <c r="H2193" s="172"/>
      <c r="I2193" s="174"/>
      <c r="J2193" s="174"/>
      <c r="K2193" s="174"/>
      <c r="L2193" s="172"/>
      <c r="M2193" s="181"/>
      <c r="N2193" s="174"/>
      <c r="O2193" s="172"/>
      <c r="P2193" s="181"/>
      <c r="Q2193" s="642"/>
      <c r="R2193" s="643"/>
      <c r="S2193" s="644"/>
      <c r="T2193" s="174"/>
      <c r="U2193" s="172"/>
      <c r="V2193" s="181"/>
      <c r="W2193" s="174"/>
      <c r="X2193" s="172"/>
      <c r="Y2193" s="181"/>
      <c r="Z2193" s="174"/>
      <c r="AA2193" s="172"/>
      <c r="AB2193" s="178"/>
    </row>
    <row r="2194" spans="1:28" ht="15" customHeight="1" x14ac:dyDescent="0.2">
      <c r="A2194" s="172"/>
      <c r="B2194" s="172"/>
      <c r="C2194" s="172"/>
      <c r="D2194" s="172"/>
      <c r="E2194" s="172"/>
      <c r="F2194" s="181"/>
      <c r="G2194" s="172"/>
      <c r="H2194" s="172"/>
      <c r="I2194" s="174"/>
      <c r="J2194" s="174"/>
      <c r="K2194" s="174"/>
      <c r="L2194" s="172"/>
      <c r="M2194" s="181"/>
      <c r="N2194" s="174"/>
      <c r="O2194" s="172"/>
      <c r="P2194" s="181"/>
      <c r="Q2194" s="642"/>
      <c r="R2194" s="643"/>
      <c r="S2194" s="644"/>
      <c r="T2194" s="174"/>
      <c r="U2194" s="172"/>
      <c r="V2194" s="181"/>
      <c r="W2194" s="174"/>
      <c r="X2194" s="172"/>
      <c r="Y2194" s="181"/>
      <c r="Z2194" s="174"/>
      <c r="AA2194" s="172"/>
      <c r="AB2194" s="178"/>
    </row>
    <row r="2195" spans="1:28" ht="15" customHeight="1" x14ac:dyDescent="0.2">
      <c r="A2195" s="172"/>
      <c r="B2195" s="172"/>
      <c r="C2195" s="172"/>
      <c r="D2195" s="172"/>
      <c r="E2195" s="172"/>
      <c r="F2195" s="181"/>
      <c r="G2195" s="172"/>
      <c r="H2195" s="172"/>
      <c r="I2195" s="174"/>
      <c r="J2195" s="174"/>
      <c r="K2195" s="174"/>
      <c r="L2195" s="172"/>
      <c r="M2195" s="181"/>
      <c r="N2195" s="174"/>
      <c r="O2195" s="172"/>
      <c r="P2195" s="181"/>
      <c r="Q2195" s="642"/>
      <c r="R2195" s="643"/>
      <c r="S2195" s="644"/>
      <c r="T2195" s="174"/>
      <c r="U2195" s="172"/>
      <c r="V2195" s="181"/>
      <c r="W2195" s="174"/>
      <c r="X2195" s="172"/>
      <c r="Y2195" s="181"/>
      <c r="Z2195" s="174"/>
      <c r="AA2195" s="172"/>
      <c r="AB2195" s="178"/>
    </row>
    <row r="2196" spans="1:28" ht="15" customHeight="1" x14ac:dyDescent="0.2">
      <c r="A2196" s="172"/>
      <c r="B2196" s="172"/>
      <c r="C2196" s="172"/>
      <c r="D2196" s="172"/>
      <c r="E2196" s="172"/>
      <c r="F2196" s="181"/>
      <c r="G2196" s="172"/>
      <c r="H2196" s="172"/>
      <c r="I2196" s="174"/>
      <c r="J2196" s="174"/>
      <c r="K2196" s="174"/>
      <c r="L2196" s="172"/>
      <c r="M2196" s="181"/>
      <c r="N2196" s="174"/>
      <c r="O2196" s="172"/>
      <c r="P2196" s="181"/>
      <c r="Q2196" s="642"/>
      <c r="R2196" s="643"/>
      <c r="S2196" s="644"/>
      <c r="T2196" s="174"/>
      <c r="U2196" s="172"/>
      <c r="V2196" s="181"/>
      <c r="W2196" s="174"/>
      <c r="X2196" s="172"/>
      <c r="Y2196" s="181"/>
      <c r="Z2196" s="174"/>
      <c r="AA2196" s="172"/>
      <c r="AB2196" s="178"/>
    </row>
    <row r="2197" spans="1:28" ht="15" customHeight="1" x14ac:dyDescent="0.2">
      <c r="A2197" s="172"/>
      <c r="B2197" s="172"/>
      <c r="C2197" s="172"/>
      <c r="D2197" s="172"/>
      <c r="E2197" s="172"/>
      <c r="F2197" s="181"/>
      <c r="G2197" s="172"/>
      <c r="H2197" s="172"/>
      <c r="I2197" s="174"/>
      <c r="J2197" s="174"/>
      <c r="K2197" s="174"/>
      <c r="L2197" s="172"/>
      <c r="M2197" s="181"/>
      <c r="N2197" s="174"/>
      <c r="O2197" s="172"/>
      <c r="P2197" s="181"/>
      <c r="Q2197" s="642"/>
      <c r="R2197" s="643"/>
      <c r="S2197" s="644"/>
      <c r="T2197" s="174"/>
      <c r="U2197" s="172"/>
      <c r="V2197" s="181"/>
      <c r="W2197" s="174"/>
      <c r="X2197" s="172"/>
      <c r="Y2197" s="181"/>
      <c r="Z2197" s="174"/>
      <c r="AA2197" s="172"/>
      <c r="AB2197" s="178"/>
    </row>
    <row r="2198" spans="1:28" ht="15" customHeight="1" x14ac:dyDescent="0.2">
      <c r="A2198" s="172"/>
      <c r="B2198" s="172"/>
      <c r="C2198" s="172"/>
      <c r="D2198" s="172"/>
      <c r="E2198" s="172"/>
      <c r="F2198" s="181"/>
      <c r="G2198" s="172"/>
      <c r="H2198" s="172"/>
      <c r="I2198" s="174"/>
      <c r="J2198" s="174"/>
      <c r="K2198" s="174"/>
      <c r="L2198" s="172"/>
      <c r="M2198" s="181"/>
      <c r="N2198" s="174"/>
      <c r="O2198" s="172"/>
      <c r="P2198" s="181"/>
      <c r="Q2198" s="642"/>
      <c r="R2198" s="643"/>
      <c r="S2198" s="644"/>
      <c r="T2198" s="174"/>
      <c r="U2198" s="172"/>
      <c r="V2198" s="181"/>
      <c r="W2198" s="174"/>
      <c r="X2198" s="172"/>
      <c r="Y2198" s="181"/>
      <c r="Z2198" s="174"/>
      <c r="AA2198" s="172"/>
      <c r="AB2198" s="178"/>
    </row>
    <row r="2199" spans="1:28" ht="15" customHeight="1" x14ac:dyDescent="0.2">
      <c r="A2199" s="172"/>
      <c r="B2199" s="172"/>
      <c r="C2199" s="172"/>
      <c r="D2199" s="172"/>
      <c r="E2199" s="172"/>
      <c r="F2199" s="181"/>
      <c r="G2199" s="172"/>
      <c r="H2199" s="172"/>
      <c r="I2199" s="174"/>
      <c r="J2199" s="174"/>
      <c r="K2199" s="174"/>
      <c r="L2199" s="172"/>
      <c r="M2199" s="181"/>
      <c r="N2199" s="174"/>
      <c r="O2199" s="172"/>
      <c r="P2199" s="181"/>
      <c r="Q2199" s="642"/>
      <c r="R2199" s="643"/>
      <c r="S2199" s="644"/>
      <c r="T2199" s="174"/>
      <c r="U2199" s="172"/>
      <c r="V2199" s="181"/>
      <c r="W2199" s="174"/>
      <c r="X2199" s="172"/>
      <c r="Y2199" s="181"/>
      <c r="Z2199" s="174"/>
      <c r="AA2199" s="172"/>
      <c r="AB2199" s="178"/>
    </row>
    <row r="2200" spans="1:28" ht="15" customHeight="1" x14ac:dyDescent="0.2">
      <c r="A2200" s="172"/>
      <c r="B2200" s="172"/>
      <c r="C2200" s="172"/>
      <c r="D2200" s="172"/>
      <c r="E2200" s="172"/>
      <c r="F2200" s="181"/>
      <c r="G2200" s="172"/>
      <c r="H2200" s="172"/>
      <c r="I2200" s="174"/>
      <c r="J2200" s="174"/>
      <c r="K2200" s="174"/>
      <c r="L2200" s="172"/>
      <c r="M2200" s="181"/>
      <c r="N2200" s="174"/>
      <c r="O2200" s="172"/>
      <c r="P2200" s="181"/>
      <c r="Q2200" s="642"/>
      <c r="R2200" s="643"/>
      <c r="S2200" s="644"/>
      <c r="T2200" s="174"/>
      <c r="U2200" s="172"/>
      <c r="V2200" s="181"/>
      <c r="W2200" s="174"/>
      <c r="X2200" s="172"/>
      <c r="Y2200" s="181"/>
      <c r="Z2200" s="174"/>
      <c r="AA2200" s="172"/>
      <c r="AB2200" s="178"/>
    </row>
    <row r="2201" spans="1:28" ht="15" customHeight="1" x14ac:dyDescent="0.2">
      <c r="A2201" s="172"/>
      <c r="B2201" s="172"/>
      <c r="C2201" s="172"/>
      <c r="D2201" s="172"/>
      <c r="E2201" s="172"/>
      <c r="F2201" s="181"/>
      <c r="G2201" s="172"/>
      <c r="H2201" s="172"/>
      <c r="I2201" s="174"/>
      <c r="J2201" s="174"/>
      <c r="K2201" s="174"/>
      <c r="L2201" s="172"/>
      <c r="M2201" s="181"/>
      <c r="N2201" s="174"/>
      <c r="O2201" s="172"/>
      <c r="P2201" s="181"/>
      <c r="Q2201" s="642"/>
      <c r="R2201" s="643"/>
      <c r="S2201" s="644"/>
      <c r="T2201" s="174"/>
      <c r="U2201" s="172"/>
      <c r="V2201" s="181"/>
      <c r="W2201" s="174"/>
      <c r="X2201" s="172"/>
      <c r="Y2201" s="181"/>
      <c r="Z2201" s="174"/>
      <c r="AA2201" s="172"/>
      <c r="AB2201" s="178"/>
    </row>
    <row r="2202" spans="1:28" ht="15" customHeight="1" x14ac:dyDescent="0.2">
      <c r="A2202" s="172"/>
      <c r="B2202" s="172"/>
      <c r="C2202" s="172"/>
      <c r="D2202" s="172"/>
      <c r="E2202" s="172"/>
      <c r="F2202" s="181"/>
      <c r="G2202" s="172"/>
      <c r="H2202" s="172"/>
      <c r="I2202" s="174"/>
      <c r="J2202" s="174"/>
      <c r="K2202" s="174"/>
      <c r="L2202" s="172"/>
      <c r="M2202" s="181"/>
      <c r="N2202" s="174"/>
      <c r="O2202" s="172"/>
      <c r="P2202" s="181"/>
      <c r="Q2202" s="642"/>
      <c r="R2202" s="643"/>
      <c r="S2202" s="644"/>
      <c r="T2202" s="174"/>
      <c r="U2202" s="172"/>
      <c r="V2202" s="181"/>
      <c r="W2202" s="174"/>
      <c r="X2202" s="172"/>
      <c r="Y2202" s="181"/>
      <c r="Z2202" s="174"/>
      <c r="AA2202" s="172"/>
      <c r="AB2202" s="178"/>
    </row>
    <row r="2203" spans="1:28" ht="15" customHeight="1" x14ac:dyDescent="0.2">
      <c r="A2203" s="172"/>
      <c r="B2203" s="172"/>
      <c r="C2203" s="172"/>
      <c r="D2203" s="172"/>
      <c r="E2203" s="172"/>
      <c r="F2203" s="181"/>
      <c r="G2203" s="172"/>
      <c r="H2203" s="172"/>
      <c r="I2203" s="174"/>
      <c r="J2203" s="174"/>
      <c r="K2203" s="174"/>
      <c r="L2203" s="172"/>
      <c r="M2203" s="181"/>
      <c r="N2203" s="174"/>
      <c r="O2203" s="172"/>
      <c r="P2203" s="181"/>
      <c r="Q2203" s="642"/>
      <c r="R2203" s="643"/>
      <c r="S2203" s="644"/>
      <c r="T2203" s="174"/>
      <c r="U2203" s="172"/>
      <c r="V2203" s="181"/>
      <c r="W2203" s="174"/>
      <c r="X2203" s="172"/>
      <c r="Y2203" s="181"/>
      <c r="Z2203" s="174"/>
      <c r="AA2203" s="172"/>
      <c r="AB2203" s="178"/>
    </row>
    <row r="2204" spans="1:28" ht="15" customHeight="1" x14ac:dyDescent="0.2">
      <c r="A2204" s="172"/>
      <c r="B2204" s="172"/>
      <c r="C2204" s="172"/>
      <c r="D2204" s="172"/>
      <c r="E2204" s="172"/>
      <c r="F2204" s="181"/>
      <c r="G2204" s="172"/>
      <c r="H2204" s="172"/>
      <c r="I2204" s="174"/>
      <c r="J2204" s="174"/>
      <c r="K2204" s="174"/>
      <c r="L2204" s="172"/>
      <c r="M2204" s="181"/>
      <c r="N2204" s="174"/>
      <c r="O2204" s="172"/>
      <c r="P2204" s="181"/>
      <c r="Q2204" s="642"/>
      <c r="R2204" s="643"/>
      <c r="S2204" s="644"/>
      <c r="T2204" s="174"/>
      <c r="U2204" s="172"/>
      <c r="V2204" s="181"/>
      <c r="W2204" s="174"/>
      <c r="X2204" s="172"/>
      <c r="Y2204" s="181"/>
      <c r="Z2204" s="174"/>
      <c r="AA2204" s="172"/>
      <c r="AB2204" s="178"/>
    </row>
    <row r="2205" spans="1:28" ht="15" customHeight="1" x14ac:dyDescent="0.2">
      <c r="A2205" s="172"/>
      <c r="B2205" s="172"/>
      <c r="C2205" s="172"/>
      <c r="D2205" s="172"/>
      <c r="E2205" s="172"/>
      <c r="F2205" s="181"/>
      <c r="G2205" s="172"/>
      <c r="H2205" s="172"/>
      <c r="I2205" s="174"/>
      <c r="J2205" s="174"/>
      <c r="K2205" s="174"/>
      <c r="L2205" s="172"/>
      <c r="M2205" s="181"/>
      <c r="N2205" s="174"/>
      <c r="O2205" s="172"/>
      <c r="P2205" s="181"/>
      <c r="Q2205" s="642"/>
      <c r="R2205" s="643"/>
      <c r="S2205" s="644"/>
      <c r="T2205" s="174"/>
      <c r="U2205" s="172"/>
      <c r="V2205" s="181"/>
      <c r="W2205" s="174"/>
      <c r="X2205" s="172"/>
      <c r="Y2205" s="181"/>
      <c r="Z2205" s="174"/>
      <c r="AA2205" s="172"/>
      <c r="AB2205" s="178"/>
    </row>
    <row r="2206" spans="1:28" ht="15" customHeight="1" x14ac:dyDescent="0.2">
      <c r="A2206" s="172"/>
      <c r="B2206" s="172"/>
      <c r="C2206" s="172"/>
      <c r="D2206" s="172"/>
      <c r="E2206" s="172"/>
      <c r="F2206" s="181"/>
      <c r="G2206" s="172"/>
      <c r="H2206" s="172"/>
      <c r="I2206" s="174"/>
      <c r="J2206" s="174"/>
      <c r="K2206" s="174"/>
      <c r="L2206" s="172"/>
      <c r="M2206" s="181"/>
      <c r="N2206" s="174"/>
      <c r="O2206" s="172"/>
      <c r="P2206" s="181"/>
      <c r="Q2206" s="642"/>
      <c r="R2206" s="643"/>
      <c r="S2206" s="644"/>
      <c r="T2206" s="174"/>
      <c r="U2206" s="172"/>
      <c r="V2206" s="181"/>
      <c r="W2206" s="174"/>
      <c r="X2206" s="172"/>
      <c r="Y2206" s="181"/>
      <c r="Z2206" s="174"/>
      <c r="AA2206" s="172"/>
      <c r="AB2206" s="178"/>
    </row>
    <row r="2207" spans="1:28" ht="15" customHeight="1" x14ac:dyDescent="0.2">
      <c r="A2207" s="172"/>
      <c r="B2207" s="172"/>
      <c r="C2207" s="172"/>
      <c r="D2207" s="172"/>
      <c r="E2207" s="172"/>
      <c r="F2207" s="181"/>
      <c r="G2207" s="172"/>
      <c r="H2207" s="172"/>
      <c r="I2207" s="174"/>
      <c r="J2207" s="174"/>
      <c r="K2207" s="174"/>
      <c r="L2207" s="172"/>
      <c r="M2207" s="181"/>
      <c r="N2207" s="174"/>
      <c r="O2207" s="172"/>
      <c r="P2207" s="181"/>
      <c r="Q2207" s="642"/>
      <c r="R2207" s="643"/>
      <c r="S2207" s="644"/>
      <c r="T2207" s="174"/>
      <c r="U2207" s="172"/>
      <c r="V2207" s="181"/>
      <c r="W2207" s="174"/>
      <c r="X2207" s="172"/>
      <c r="Y2207" s="181"/>
      <c r="Z2207" s="174"/>
      <c r="AA2207" s="172"/>
      <c r="AB2207" s="178"/>
    </row>
    <row r="2208" spans="1:28" ht="15" customHeight="1" x14ac:dyDescent="0.2">
      <c r="A2208" s="172"/>
      <c r="B2208" s="172"/>
      <c r="C2208" s="172"/>
      <c r="D2208" s="172"/>
      <c r="E2208" s="172"/>
      <c r="F2208" s="181"/>
      <c r="G2208" s="172"/>
      <c r="H2208" s="172"/>
      <c r="I2208" s="174"/>
      <c r="J2208" s="174"/>
      <c r="K2208" s="174"/>
      <c r="L2208" s="172"/>
      <c r="M2208" s="181"/>
      <c r="N2208" s="174"/>
      <c r="O2208" s="172"/>
      <c r="P2208" s="181"/>
      <c r="Q2208" s="642"/>
      <c r="R2208" s="643"/>
      <c r="S2208" s="644"/>
      <c r="T2208" s="174"/>
      <c r="U2208" s="172"/>
      <c r="V2208" s="181"/>
      <c r="W2208" s="174"/>
      <c r="X2208" s="172"/>
      <c r="Y2208" s="181"/>
      <c r="Z2208" s="174"/>
      <c r="AA2208" s="172"/>
      <c r="AB2208" s="178"/>
    </row>
    <row r="2209" spans="1:28" ht="15" customHeight="1" x14ac:dyDescent="0.2">
      <c r="A2209" s="172"/>
      <c r="B2209" s="172"/>
      <c r="C2209" s="172"/>
      <c r="D2209" s="172"/>
      <c r="E2209" s="172"/>
      <c r="F2209" s="181"/>
      <c r="G2209" s="172"/>
      <c r="H2209" s="172"/>
      <c r="I2209" s="174"/>
      <c r="J2209" s="174"/>
      <c r="K2209" s="174"/>
      <c r="L2209" s="172"/>
      <c r="M2209" s="181"/>
      <c r="N2209" s="174"/>
      <c r="O2209" s="172"/>
      <c r="P2209" s="181"/>
      <c r="Q2209" s="642"/>
      <c r="R2209" s="643"/>
      <c r="S2209" s="644"/>
      <c r="T2209" s="174"/>
      <c r="U2209" s="172"/>
      <c r="V2209" s="181"/>
      <c r="W2209" s="174"/>
      <c r="X2209" s="172"/>
      <c r="Y2209" s="181"/>
      <c r="Z2209" s="174"/>
      <c r="AA2209" s="172"/>
      <c r="AB2209" s="178"/>
    </row>
    <row r="2210" spans="1:28" ht="15" customHeight="1" x14ac:dyDescent="0.2">
      <c r="A2210" s="172"/>
      <c r="B2210" s="172"/>
      <c r="C2210" s="172"/>
      <c r="D2210" s="172"/>
      <c r="E2210" s="172"/>
      <c r="F2210" s="181"/>
      <c r="G2210" s="172"/>
      <c r="H2210" s="172"/>
      <c r="I2210" s="174"/>
      <c r="J2210" s="174"/>
      <c r="K2210" s="174"/>
      <c r="L2210" s="172"/>
      <c r="M2210" s="181"/>
      <c r="N2210" s="174"/>
      <c r="O2210" s="172"/>
      <c r="P2210" s="181"/>
      <c r="Q2210" s="642"/>
      <c r="R2210" s="643"/>
      <c r="S2210" s="644"/>
      <c r="T2210" s="174"/>
      <c r="U2210" s="172"/>
      <c r="V2210" s="181"/>
      <c r="W2210" s="174"/>
      <c r="X2210" s="172"/>
      <c r="Y2210" s="181"/>
      <c r="Z2210" s="174"/>
      <c r="AA2210" s="172"/>
      <c r="AB2210" s="178"/>
    </row>
    <row r="2211" spans="1:28" ht="15" customHeight="1" x14ac:dyDescent="0.2">
      <c r="A2211" s="172"/>
      <c r="B2211" s="172"/>
      <c r="C2211" s="172"/>
      <c r="D2211" s="172"/>
      <c r="E2211" s="172"/>
      <c r="F2211" s="181"/>
      <c r="G2211" s="172"/>
      <c r="H2211" s="172"/>
      <c r="I2211" s="174"/>
      <c r="J2211" s="174"/>
      <c r="K2211" s="174"/>
      <c r="L2211" s="172"/>
      <c r="M2211" s="181"/>
      <c r="N2211" s="174"/>
      <c r="O2211" s="172"/>
      <c r="P2211" s="181"/>
      <c r="Q2211" s="642"/>
      <c r="R2211" s="643"/>
      <c r="S2211" s="644"/>
      <c r="T2211" s="174"/>
      <c r="U2211" s="172"/>
      <c r="V2211" s="181"/>
      <c r="W2211" s="174"/>
      <c r="X2211" s="172"/>
      <c r="Y2211" s="181"/>
      <c r="Z2211" s="174"/>
      <c r="AA2211" s="172"/>
      <c r="AB2211" s="178"/>
    </row>
    <row r="2212" spans="1:28" ht="15" customHeight="1" x14ac:dyDescent="0.2">
      <c r="A2212" s="172"/>
      <c r="B2212" s="172"/>
      <c r="C2212" s="172"/>
      <c r="D2212" s="172"/>
      <c r="E2212" s="172"/>
      <c r="F2212" s="181"/>
      <c r="G2212" s="172"/>
      <c r="H2212" s="172"/>
      <c r="I2212" s="174"/>
      <c r="J2212" s="174"/>
      <c r="K2212" s="174"/>
      <c r="L2212" s="172"/>
      <c r="M2212" s="181"/>
      <c r="N2212" s="174"/>
      <c r="O2212" s="172"/>
      <c r="P2212" s="181"/>
      <c r="Q2212" s="642"/>
      <c r="R2212" s="643"/>
      <c r="S2212" s="644"/>
      <c r="T2212" s="174"/>
      <c r="U2212" s="172"/>
      <c r="V2212" s="181"/>
      <c r="W2212" s="174"/>
      <c r="X2212" s="172"/>
      <c r="Y2212" s="181"/>
      <c r="Z2212" s="174"/>
      <c r="AA2212" s="172"/>
      <c r="AB2212" s="178"/>
    </row>
    <row r="2213" spans="1:28" ht="15" customHeight="1" x14ac:dyDescent="0.2">
      <c r="A2213" s="172"/>
      <c r="B2213" s="172"/>
      <c r="C2213" s="172"/>
      <c r="D2213" s="172"/>
      <c r="E2213" s="172"/>
      <c r="F2213" s="181"/>
      <c r="G2213" s="172"/>
      <c r="H2213" s="172"/>
      <c r="I2213" s="174"/>
      <c r="J2213" s="174"/>
      <c r="K2213" s="174"/>
      <c r="L2213" s="172"/>
      <c r="M2213" s="181"/>
      <c r="N2213" s="174"/>
      <c r="O2213" s="172"/>
      <c r="P2213" s="181"/>
      <c r="Q2213" s="642"/>
      <c r="R2213" s="643"/>
      <c r="S2213" s="644"/>
      <c r="T2213" s="174"/>
      <c r="U2213" s="172"/>
      <c r="V2213" s="181"/>
      <c r="W2213" s="174"/>
      <c r="X2213" s="172"/>
      <c r="Y2213" s="181"/>
      <c r="Z2213" s="174"/>
      <c r="AA2213" s="172"/>
      <c r="AB2213" s="178"/>
    </row>
    <row r="2214" spans="1:28" ht="15" customHeight="1" x14ac:dyDescent="0.2">
      <c r="A2214" s="172"/>
      <c r="B2214" s="172"/>
      <c r="C2214" s="172"/>
      <c r="D2214" s="172"/>
      <c r="E2214" s="172"/>
      <c r="F2214" s="181"/>
      <c r="G2214" s="172"/>
      <c r="H2214" s="172"/>
      <c r="I2214" s="174"/>
      <c r="J2214" s="174"/>
      <c r="K2214" s="174"/>
      <c r="L2214" s="172"/>
      <c r="M2214" s="181"/>
      <c r="N2214" s="174"/>
      <c r="O2214" s="172"/>
      <c r="P2214" s="181"/>
      <c r="Q2214" s="642"/>
      <c r="R2214" s="643"/>
      <c r="S2214" s="644"/>
      <c r="T2214" s="174"/>
      <c r="U2214" s="172"/>
      <c r="V2214" s="181"/>
      <c r="W2214" s="174"/>
      <c r="X2214" s="172"/>
      <c r="Y2214" s="181"/>
      <c r="Z2214" s="174"/>
      <c r="AA2214" s="172"/>
      <c r="AB2214" s="178"/>
    </row>
    <row r="2215" spans="1:28" ht="15" customHeight="1" x14ac:dyDescent="0.2">
      <c r="A2215" s="172"/>
      <c r="B2215" s="172"/>
      <c r="C2215" s="172"/>
      <c r="D2215" s="172"/>
      <c r="E2215" s="172"/>
      <c r="F2215" s="181"/>
      <c r="G2215" s="172"/>
      <c r="H2215" s="172"/>
      <c r="I2215" s="174"/>
      <c r="J2215" s="174"/>
      <c r="K2215" s="174"/>
      <c r="L2215" s="172"/>
      <c r="M2215" s="181"/>
      <c r="N2215" s="174"/>
      <c r="O2215" s="172"/>
      <c r="P2215" s="181"/>
      <c r="Q2215" s="642"/>
      <c r="R2215" s="643"/>
      <c r="S2215" s="644"/>
      <c r="T2215" s="174"/>
      <c r="U2215" s="172"/>
      <c r="V2215" s="181"/>
      <c r="W2215" s="174"/>
      <c r="X2215" s="172"/>
      <c r="Y2215" s="181"/>
      <c r="Z2215" s="174"/>
      <c r="AA2215" s="172"/>
      <c r="AB2215" s="178"/>
    </row>
    <row r="2216" spans="1:28" ht="15" customHeight="1" x14ac:dyDescent="0.2">
      <c r="A2216" s="172"/>
      <c r="B2216" s="172"/>
      <c r="C2216" s="172"/>
      <c r="D2216" s="172"/>
      <c r="E2216" s="172"/>
      <c r="F2216" s="181"/>
      <c r="G2216" s="172"/>
      <c r="H2216" s="172"/>
      <c r="I2216" s="174"/>
      <c r="J2216" s="174"/>
      <c r="K2216" s="174"/>
      <c r="L2216" s="172"/>
      <c r="M2216" s="181"/>
      <c r="N2216" s="174"/>
      <c r="O2216" s="172"/>
      <c r="P2216" s="181"/>
      <c r="Q2216" s="642"/>
      <c r="R2216" s="643"/>
      <c r="S2216" s="644"/>
      <c r="T2216" s="174"/>
      <c r="U2216" s="172"/>
      <c r="V2216" s="181"/>
      <c r="W2216" s="174"/>
      <c r="X2216" s="172"/>
      <c r="Y2216" s="181"/>
      <c r="Z2216" s="174"/>
      <c r="AA2216" s="172"/>
      <c r="AB2216" s="178"/>
    </row>
    <row r="2217" spans="1:28" ht="15" customHeight="1" x14ac:dyDescent="0.2">
      <c r="A2217" s="172"/>
      <c r="B2217" s="172"/>
      <c r="C2217" s="172"/>
      <c r="D2217" s="172"/>
      <c r="E2217" s="172"/>
      <c r="F2217" s="181"/>
      <c r="G2217" s="172"/>
      <c r="H2217" s="172"/>
      <c r="I2217" s="174"/>
      <c r="J2217" s="174"/>
      <c r="K2217" s="174"/>
      <c r="L2217" s="172"/>
      <c r="M2217" s="181"/>
      <c r="N2217" s="174"/>
      <c r="O2217" s="172"/>
      <c r="P2217" s="181"/>
      <c r="Q2217" s="642"/>
      <c r="R2217" s="643"/>
      <c r="S2217" s="644"/>
      <c r="T2217" s="174"/>
      <c r="U2217" s="172"/>
      <c r="V2217" s="181"/>
      <c r="W2217" s="174"/>
      <c r="X2217" s="172"/>
      <c r="Y2217" s="181"/>
      <c r="Z2217" s="174"/>
      <c r="AA2217" s="172"/>
      <c r="AB2217" s="178"/>
    </row>
    <row r="2218" spans="1:28" ht="15" customHeight="1" x14ac:dyDescent="0.2">
      <c r="A2218" s="172"/>
      <c r="B2218" s="172"/>
      <c r="C2218" s="172"/>
      <c r="D2218" s="172"/>
      <c r="E2218" s="172"/>
      <c r="F2218" s="181"/>
      <c r="G2218" s="172"/>
      <c r="H2218" s="172"/>
      <c r="I2218" s="174"/>
      <c r="J2218" s="174"/>
      <c r="K2218" s="174"/>
      <c r="L2218" s="172"/>
      <c r="M2218" s="181"/>
      <c r="N2218" s="174"/>
      <c r="O2218" s="172"/>
      <c r="P2218" s="181"/>
      <c r="Q2218" s="642"/>
      <c r="R2218" s="643"/>
      <c r="S2218" s="644"/>
      <c r="T2218" s="174"/>
      <c r="U2218" s="172"/>
      <c r="V2218" s="181"/>
      <c r="W2218" s="174"/>
      <c r="X2218" s="172"/>
      <c r="Y2218" s="181"/>
      <c r="Z2218" s="174"/>
      <c r="AA2218" s="172"/>
      <c r="AB2218" s="178"/>
    </row>
    <row r="2219" spans="1:28" ht="15" customHeight="1" x14ac:dyDescent="0.2">
      <c r="A2219" s="172"/>
      <c r="B2219" s="172"/>
      <c r="C2219" s="172"/>
      <c r="D2219" s="172"/>
      <c r="E2219" s="172"/>
      <c r="F2219" s="181"/>
      <c r="G2219" s="172"/>
      <c r="H2219" s="172"/>
      <c r="I2219" s="174"/>
      <c r="J2219" s="174"/>
      <c r="K2219" s="174"/>
      <c r="L2219" s="172"/>
      <c r="M2219" s="181"/>
      <c r="N2219" s="174"/>
      <c r="O2219" s="172"/>
      <c r="P2219" s="181"/>
      <c r="Q2219" s="642"/>
      <c r="R2219" s="643"/>
      <c r="S2219" s="644"/>
      <c r="T2219" s="174"/>
      <c r="U2219" s="172"/>
      <c r="V2219" s="181"/>
      <c r="W2219" s="174"/>
      <c r="X2219" s="172"/>
      <c r="Y2219" s="181"/>
      <c r="Z2219" s="174"/>
      <c r="AA2219" s="172"/>
      <c r="AB2219" s="178"/>
    </row>
    <row r="2220" spans="1:28" ht="15" customHeight="1" x14ac:dyDescent="0.2">
      <c r="A2220" s="172"/>
      <c r="B2220" s="172"/>
      <c r="C2220" s="172"/>
      <c r="D2220" s="172"/>
      <c r="E2220" s="172"/>
      <c r="F2220" s="181"/>
      <c r="G2220" s="172"/>
      <c r="H2220" s="172"/>
      <c r="I2220" s="174"/>
      <c r="J2220" s="174"/>
      <c r="K2220" s="174"/>
      <c r="L2220" s="172"/>
      <c r="M2220" s="181"/>
      <c r="N2220" s="174"/>
      <c r="O2220" s="172"/>
      <c r="P2220" s="181"/>
      <c r="Q2220" s="642"/>
      <c r="R2220" s="643"/>
      <c r="S2220" s="644"/>
      <c r="T2220" s="174"/>
      <c r="U2220" s="172"/>
      <c r="V2220" s="181"/>
      <c r="W2220" s="174"/>
      <c r="X2220" s="172"/>
      <c r="Y2220" s="181"/>
      <c r="Z2220" s="174"/>
      <c r="AA2220" s="172"/>
      <c r="AB2220" s="178"/>
    </row>
    <row r="2221" spans="1:28" ht="15" customHeight="1" x14ac:dyDescent="0.2">
      <c r="A2221" s="172"/>
      <c r="B2221" s="172"/>
      <c r="C2221" s="172"/>
      <c r="D2221" s="172"/>
      <c r="E2221" s="172"/>
      <c r="F2221" s="181"/>
      <c r="G2221" s="172"/>
      <c r="H2221" s="172"/>
      <c r="I2221" s="174"/>
      <c r="J2221" s="174"/>
      <c r="K2221" s="174"/>
      <c r="L2221" s="172"/>
      <c r="M2221" s="181"/>
      <c r="N2221" s="174"/>
      <c r="O2221" s="172"/>
      <c r="P2221" s="181"/>
      <c r="Q2221" s="642"/>
      <c r="R2221" s="643"/>
      <c r="S2221" s="644"/>
      <c r="T2221" s="174"/>
      <c r="U2221" s="172"/>
      <c r="V2221" s="181"/>
      <c r="W2221" s="174"/>
      <c r="X2221" s="172"/>
      <c r="Y2221" s="181"/>
      <c r="Z2221" s="174"/>
      <c r="AA2221" s="172"/>
      <c r="AB2221" s="178"/>
    </row>
    <row r="2222" spans="1:28" ht="15" customHeight="1" x14ac:dyDescent="0.2">
      <c r="A2222" s="172"/>
      <c r="B2222" s="172"/>
      <c r="C2222" s="172"/>
      <c r="D2222" s="172"/>
      <c r="E2222" s="172"/>
      <c r="F2222" s="181"/>
      <c r="G2222" s="172"/>
      <c r="H2222" s="172"/>
      <c r="I2222" s="174"/>
      <c r="J2222" s="174"/>
      <c r="K2222" s="174"/>
      <c r="L2222" s="172"/>
      <c r="M2222" s="181"/>
      <c r="N2222" s="174"/>
      <c r="O2222" s="172"/>
      <c r="P2222" s="181"/>
      <c r="Q2222" s="642"/>
      <c r="R2222" s="643"/>
      <c r="S2222" s="644"/>
      <c r="T2222" s="174"/>
      <c r="U2222" s="172"/>
      <c r="V2222" s="181"/>
      <c r="W2222" s="174"/>
      <c r="X2222" s="172"/>
      <c r="Y2222" s="181"/>
      <c r="Z2222" s="174"/>
      <c r="AA2222" s="172"/>
      <c r="AB2222" s="178"/>
    </row>
    <row r="2223" spans="1:28" ht="15" customHeight="1" x14ac:dyDescent="0.2">
      <c r="A2223" s="172"/>
      <c r="B2223" s="172"/>
      <c r="C2223" s="172"/>
      <c r="D2223" s="172"/>
      <c r="E2223" s="172"/>
      <c r="F2223" s="181"/>
      <c r="G2223" s="172"/>
      <c r="H2223" s="172"/>
      <c r="I2223" s="174"/>
      <c r="J2223" s="174"/>
      <c r="K2223" s="174"/>
      <c r="L2223" s="172"/>
      <c r="M2223" s="181"/>
      <c r="N2223" s="174"/>
      <c r="O2223" s="172"/>
      <c r="P2223" s="181"/>
      <c r="Q2223" s="642"/>
      <c r="R2223" s="643"/>
      <c r="S2223" s="644"/>
      <c r="T2223" s="174"/>
      <c r="U2223" s="172"/>
      <c r="V2223" s="181"/>
      <c r="W2223" s="174"/>
      <c r="X2223" s="172"/>
      <c r="Y2223" s="181"/>
      <c r="Z2223" s="174"/>
      <c r="AA2223" s="172"/>
      <c r="AB2223" s="178"/>
    </row>
    <row r="2224" spans="1:28" ht="15" customHeight="1" x14ac:dyDescent="0.2">
      <c r="A2224" s="172"/>
      <c r="B2224" s="172"/>
      <c r="C2224" s="172"/>
      <c r="D2224" s="172"/>
      <c r="E2224" s="172"/>
      <c r="F2224" s="181"/>
      <c r="G2224" s="172"/>
      <c r="H2224" s="172"/>
      <c r="I2224" s="174"/>
      <c r="J2224" s="174"/>
      <c r="K2224" s="174"/>
      <c r="L2224" s="172"/>
      <c r="M2224" s="181"/>
      <c r="N2224" s="174"/>
      <c r="O2224" s="172"/>
      <c r="P2224" s="181"/>
      <c r="Q2224" s="642"/>
      <c r="R2224" s="643"/>
      <c r="S2224" s="644"/>
      <c r="T2224" s="174"/>
      <c r="U2224" s="172"/>
      <c r="V2224" s="181"/>
      <c r="W2224" s="174"/>
      <c r="X2224" s="172"/>
      <c r="Y2224" s="181"/>
      <c r="Z2224" s="174"/>
      <c r="AA2224" s="172"/>
      <c r="AB2224" s="178"/>
    </row>
    <row r="2225" spans="1:28" ht="15" customHeight="1" x14ac:dyDescent="0.2">
      <c r="A2225" s="172"/>
      <c r="B2225" s="172"/>
      <c r="C2225" s="172"/>
      <c r="D2225" s="172"/>
      <c r="E2225" s="172"/>
      <c r="F2225" s="181"/>
      <c r="G2225" s="172"/>
      <c r="H2225" s="172"/>
      <c r="I2225" s="174"/>
      <c r="J2225" s="174"/>
      <c r="K2225" s="174"/>
      <c r="L2225" s="172"/>
      <c r="M2225" s="181"/>
      <c r="N2225" s="174"/>
      <c r="O2225" s="172"/>
      <c r="P2225" s="181"/>
      <c r="Q2225" s="642"/>
      <c r="R2225" s="643"/>
      <c r="S2225" s="644"/>
      <c r="T2225" s="174"/>
      <c r="U2225" s="172"/>
      <c r="V2225" s="181"/>
      <c r="W2225" s="174"/>
      <c r="X2225" s="172"/>
      <c r="Y2225" s="181"/>
      <c r="Z2225" s="174"/>
      <c r="AA2225" s="172"/>
      <c r="AB2225" s="178"/>
    </row>
    <row r="2226" spans="1:28" ht="15" customHeight="1" x14ac:dyDescent="0.2">
      <c r="A2226" s="172"/>
      <c r="B2226" s="172"/>
      <c r="C2226" s="172"/>
      <c r="D2226" s="172"/>
      <c r="E2226" s="172"/>
      <c r="F2226" s="181"/>
      <c r="G2226" s="172"/>
      <c r="H2226" s="172"/>
      <c r="I2226" s="174"/>
      <c r="J2226" s="174"/>
      <c r="K2226" s="174"/>
      <c r="L2226" s="172"/>
      <c r="M2226" s="181"/>
      <c r="N2226" s="174"/>
      <c r="O2226" s="172"/>
      <c r="P2226" s="181"/>
      <c r="Q2226" s="642"/>
      <c r="R2226" s="643"/>
      <c r="S2226" s="644"/>
      <c r="T2226" s="174"/>
      <c r="U2226" s="172"/>
      <c r="V2226" s="181"/>
      <c r="W2226" s="174"/>
      <c r="X2226" s="172"/>
      <c r="Y2226" s="181"/>
      <c r="Z2226" s="174"/>
      <c r="AA2226" s="172"/>
      <c r="AB2226" s="178"/>
    </row>
    <row r="2227" spans="1:28" ht="15" customHeight="1" x14ac:dyDescent="0.2">
      <c r="A2227" s="172"/>
      <c r="B2227" s="172"/>
      <c r="C2227" s="172"/>
      <c r="D2227" s="172"/>
      <c r="E2227" s="172"/>
      <c r="F2227" s="181"/>
      <c r="G2227" s="172"/>
      <c r="H2227" s="172"/>
      <c r="I2227" s="174"/>
      <c r="J2227" s="174"/>
      <c r="K2227" s="174"/>
      <c r="L2227" s="172"/>
      <c r="M2227" s="181"/>
      <c r="N2227" s="174"/>
      <c r="O2227" s="172"/>
      <c r="P2227" s="181"/>
      <c r="Q2227" s="642"/>
      <c r="R2227" s="643"/>
      <c r="S2227" s="644"/>
      <c r="T2227" s="174"/>
      <c r="U2227" s="172"/>
      <c r="V2227" s="181"/>
      <c r="W2227" s="174"/>
      <c r="X2227" s="172"/>
      <c r="Y2227" s="181"/>
      <c r="Z2227" s="174"/>
      <c r="AA2227" s="172"/>
      <c r="AB2227" s="178"/>
    </row>
    <row r="2228" spans="1:28" ht="15" customHeight="1" x14ac:dyDescent="0.2">
      <c r="A2228" s="172"/>
      <c r="B2228" s="172"/>
      <c r="C2228" s="172"/>
      <c r="D2228" s="172"/>
      <c r="E2228" s="172"/>
      <c r="F2228" s="181"/>
      <c r="G2228" s="172"/>
      <c r="H2228" s="172"/>
      <c r="I2228" s="174"/>
      <c r="J2228" s="174"/>
      <c r="K2228" s="174"/>
      <c r="L2228" s="172"/>
      <c r="M2228" s="181"/>
      <c r="N2228" s="174"/>
      <c r="O2228" s="172"/>
      <c r="P2228" s="181"/>
      <c r="Q2228" s="642"/>
      <c r="R2228" s="643"/>
      <c r="S2228" s="644"/>
      <c r="T2228" s="174"/>
      <c r="U2228" s="172"/>
      <c r="V2228" s="181"/>
      <c r="W2228" s="174"/>
      <c r="X2228" s="172"/>
      <c r="Y2228" s="181"/>
      <c r="Z2228" s="174"/>
      <c r="AA2228" s="172"/>
      <c r="AB2228" s="178"/>
    </row>
    <row r="2229" spans="1:28" ht="15" customHeight="1" x14ac:dyDescent="0.2">
      <c r="A2229" s="172"/>
      <c r="B2229" s="172"/>
      <c r="C2229" s="172"/>
      <c r="D2229" s="172"/>
      <c r="E2229" s="172"/>
      <c r="F2229" s="181"/>
      <c r="G2229" s="172"/>
      <c r="H2229" s="172"/>
      <c r="I2229" s="174"/>
      <c r="J2229" s="174"/>
      <c r="K2229" s="174"/>
      <c r="L2229" s="172"/>
      <c r="M2229" s="181"/>
      <c r="N2229" s="174"/>
      <c r="O2229" s="172"/>
      <c r="P2229" s="181"/>
      <c r="Q2229" s="642"/>
      <c r="R2229" s="643"/>
      <c r="S2229" s="644"/>
      <c r="T2229" s="174"/>
      <c r="U2229" s="172"/>
      <c r="V2229" s="181"/>
      <c r="W2229" s="174"/>
      <c r="X2229" s="172"/>
      <c r="Y2229" s="181"/>
      <c r="Z2229" s="174"/>
      <c r="AA2229" s="172"/>
      <c r="AB2229" s="178"/>
    </row>
    <row r="2230" spans="1:28" ht="15" customHeight="1" x14ac:dyDescent="0.2">
      <c r="A2230" s="172"/>
      <c r="B2230" s="172"/>
      <c r="C2230" s="172"/>
      <c r="D2230" s="172"/>
      <c r="E2230" s="172"/>
      <c r="F2230" s="181"/>
      <c r="G2230" s="172"/>
      <c r="H2230" s="172"/>
      <c r="I2230" s="174"/>
      <c r="J2230" s="174"/>
      <c r="K2230" s="174"/>
      <c r="L2230" s="172"/>
      <c r="M2230" s="181"/>
      <c r="N2230" s="174"/>
      <c r="O2230" s="172"/>
      <c r="P2230" s="181"/>
      <c r="Q2230" s="642"/>
      <c r="R2230" s="643"/>
      <c r="S2230" s="644"/>
      <c r="T2230" s="174"/>
      <c r="U2230" s="172"/>
      <c r="V2230" s="181"/>
      <c r="W2230" s="174"/>
      <c r="X2230" s="172"/>
      <c r="Y2230" s="181"/>
      <c r="Z2230" s="174"/>
      <c r="AA2230" s="172"/>
      <c r="AB2230" s="178"/>
    </row>
    <row r="2231" spans="1:28" ht="15" customHeight="1" x14ac:dyDescent="0.2">
      <c r="A2231" s="172"/>
      <c r="B2231" s="172"/>
      <c r="C2231" s="172"/>
      <c r="D2231" s="172"/>
      <c r="E2231" s="172"/>
      <c r="F2231" s="181"/>
      <c r="G2231" s="172"/>
      <c r="H2231" s="172"/>
      <c r="I2231" s="174"/>
      <c r="J2231" s="174"/>
      <c r="K2231" s="174"/>
      <c r="L2231" s="172"/>
      <c r="M2231" s="181"/>
      <c r="N2231" s="174"/>
      <c r="O2231" s="172"/>
      <c r="P2231" s="181"/>
      <c r="Q2231" s="642"/>
      <c r="R2231" s="643"/>
      <c r="S2231" s="644"/>
      <c r="T2231" s="174"/>
      <c r="U2231" s="172"/>
      <c r="V2231" s="181"/>
      <c r="W2231" s="174"/>
      <c r="X2231" s="172"/>
      <c r="Y2231" s="181"/>
      <c r="Z2231" s="174"/>
      <c r="AA2231" s="172"/>
      <c r="AB2231" s="178"/>
    </row>
    <row r="2232" spans="1:28" ht="15" customHeight="1" x14ac:dyDescent="0.2">
      <c r="A2232" s="172"/>
      <c r="B2232" s="172"/>
      <c r="C2232" s="172"/>
      <c r="D2232" s="172"/>
      <c r="E2232" s="172"/>
      <c r="F2232" s="181"/>
      <c r="G2232" s="172"/>
      <c r="H2232" s="172"/>
      <c r="I2232" s="174"/>
      <c r="J2232" s="174"/>
      <c r="K2232" s="174"/>
      <c r="L2232" s="172"/>
      <c r="M2232" s="181"/>
      <c r="N2232" s="174"/>
      <c r="O2232" s="172"/>
      <c r="P2232" s="181"/>
      <c r="Q2232" s="642"/>
      <c r="R2232" s="643"/>
      <c r="S2232" s="644"/>
      <c r="T2232" s="174"/>
      <c r="U2232" s="172"/>
      <c r="V2232" s="181"/>
      <c r="W2232" s="174"/>
      <c r="X2232" s="172"/>
      <c r="Y2232" s="181"/>
      <c r="Z2232" s="174"/>
      <c r="AA2232" s="172"/>
      <c r="AB2232" s="178"/>
    </row>
    <row r="2233" spans="1:28" ht="15" customHeight="1" x14ac:dyDescent="0.2">
      <c r="A2233" s="172"/>
      <c r="B2233" s="172"/>
      <c r="C2233" s="172"/>
      <c r="D2233" s="172"/>
      <c r="E2233" s="172"/>
      <c r="F2233" s="181"/>
      <c r="G2233" s="172"/>
      <c r="H2233" s="172"/>
      <c r="I2233" s="174"/>
      <c r="J2233" s="174"/>
      <c r="K2233" s="174"/>
      <c r="L2233" s="172"/>
      <c r="M2233" s="181"/>
      <c r="N2233" s="174"/>
      <c r="O2233" s="172"/>
      <c r="P2233" s="181"/>
      <c r="Q2233" s="642"/>
      <c r="R2233" s="643"/>
      <c r="S2233" s="644"/>
      <c r="T2233" s="174"/>
      <c r="U2233" s="172"/>
      <c r="V2233" s="181"/>
      <c r="W2233" s="174"/>
      <c r="X2233" s="172"/>
      <c r="Y2233" s="181"/>
      <c r="Z2233" s="174"/>
      <c r="AA2233" s="172"/>
      <c r="AB2233" s="178"/>
    </row>
    <row r="2234" spans="1:28" ht="15" customHeight="1" x14ac:dyDescent="0.2">
      <c r="A2234" s="172"/>
      <c r="B2234" s="172"/>
      <c r="C2234" s="172"/>
      <c r="D2234" s="172"/>
      <c r="E2234" s="172"/>
      <c r="F2234" s="181"/>
      <c r="G2234" s="172"/>
      <c r="H2234" s="172"/>
      <c r="I2234" s="174"/>
      <c r="J2234" s="174"/>
      <c r="K2234" s="174"/>
      <c r="L2234" s="172"/>
      <c r="M2234" s="181"/>
      <c r="N2234" s="174"/>
      <c r="O2234" s="172"/>
      <c r="P2234" s="181"/>
      <c r="Q2234" s="642"/>
      <c r="R2234" s="643"/>
      <c r="S2234" s="644"/>
      <c r="T2234" s="174"/>
      <c r="U2234" s="172"/>
      <c r="V2234" s="181"/>
      <c r="W2234" s="174"/>
      <c r="X2234" s="172"/>
      <c r="Y2234" s="181"/>
      <c r="Z2234" s="174"/>
      <c r="AA2234" s="172"/>
      <c r="AB2234" s="178"/>
    </row>
    <row r="2235" spans="1:28" ht="15" customHeight="1" x14ac:dyDescent="0.2">
      <c r="A2235" s="172"/>
      <c r="B2235" s="172"/>
      <c r="C2235" s="172"/>
      <c r="D2235" s="172"/>
      <c r="E2235" s="172"/>
      <c r="F2235" s="181"/>
      <c r="G2235" s="172"/>
      <c r="H2235" s="172"/>
      <c r="I2235" s="174"/>
      <c r="J2235" s="174"/>
      <c r="K2235" s="174"/>
      <c r="L2235" s="172"/>
      <c r="M2235" s="181"/>
      <c r="N2235" s="174"/>
      <c r="O2235" s="172"/>
      <c r="P2235" s="181"/>
      <c r="Q2235" s="642"/>
      <c r="R2235" s="643"/>
      <c r="S2235" s="644"/>
      <c r="T2235" s="174"/>
      <c r="U2235" s="172"/>
      <c r="V2235" s="181"/>
      <c r="W2235" s="174"/>
      <c r="X2235" s="172"/>
      <c r="Y2235" s="181"/>
      <c r="Z2235" s="174"/>
      <c r="AA2235" s="172"/>
      <c r="AB2235" s="178"/>
    </row>
    <row r="2236" spans="1:28" ht="15" customHeight="1" x14ac:dyDescent="0.2">
      <c r="A2236" s="172"/>
      <c r="B2236" s="172"/>
      <c r="C2236" s="172"/>
      <c r="D2236" s="172"/>
      <c r="E2236" s="172"/>
      <c r="F2236" s="181"/>
      <c r="G2236" s="172"/>
      <c r="H2236" s="172"/>
      <c r="I2236" s="174"/>
      <c r="J2236" s="174"/>
      <c r="K2236" s="174"/>
      <c r="L2236" s="172"/>
      <c r="M2236" s="181"/>
      <c r="N2236" s="174"/>
      <c r="O2236" s="172"/>
      <c r="P2236" s="181"/>
      <c r="Q2236" s="642"/>
      <c r="R2236" s="643"/>
      <c r="S2236" s="644"/>
      <c r="T2236" s="174"/>
      <c r="U2236" s="172"/>
      <c r="V2236" s="181"/>
      <c r="W2236" s="174"/>
      <c r="X2236" s="172"/>
      <c r="Y2236" s="181"/>
      <c r="Z2236" s="174"/>
      <c r="AA2236" s="172"/>
      <c r="AB2236" s="178"/>
    </row>
    <row r="2237" spans="1:28" ht="15" customHeight="1" x14ac:dyDescent="0.2">
      <c r="A2237" s="172"/>
      <c r="B2237" s="172"/>
      <c r="C2237" s="172"/>
      <c r="D2237" s="172"/>
      <c r="E2237" s="172"/>
      <c r="F2237" s="181"/>
      <c r="G2237" s="172"/>
      <c r="H2237" s="172"/>
      <c r="I2237" s="174"/>
      <c r="J2237" s="174"/>
      <c r="K2237" s="174"/>
      <c r="L2237" s="172"/>
      <c r="M2237" s="181"/>
      <c r="N2237" s="174"/>
      <c r="O2237" s="172"/>
      <c r="P2237" s="181"/>
      <c r="Q2237" s="642"/>
      <c r="R2237" s="643"/>
      <c r="S2237" s="644"/>
      <c r="T2237" s="174"/>
      <c r="U2237" s="172"/>
      <c r="V2237" s="181"/>
      <c r="W2237" s="174"/>
      <c r="X2237" s="172"/>
      <c r="Y2237" s="181"/>
      <c r="Z2237" s="174"/>
      <c r="AA2237" s="172"/>
      <c r="AB2237" s="178"/>
    </row>
    <row r="2238" spans="1:28" ht="15" customHeight="1" x14ac:dyDescent="0.2">
      <c r="A2238" s="172"/>
      <c r="B2238" s="172"/>
      <c r="C2238" s="172"/>
      <c r="D2238" s="172"/>
      <c r="E2238" s="172"/>
      <c r="F2238" s="181"/>
      <c r="G2238" s="172"/>
      <c r="H2238" s="172"/>
      <c r="I2238" s="174"/>
      <c r="J2238" s="174"/>
      <c r="K2238" s="174"/>
      <c r="L2238" s="172"/>
      <c r="M2238" s="181"/>
      <c r="N2238" s="174"/>
      <c r="O2238" s="172"/>
      <c r="P2238" s="181"/>
      <c r="Q2238" s="642"/>
      <c r="R2238" s="643"/>
      <c r="S2238" s="644"/>
      <c r="T2238" s="174"/>
      <c r="U2238" s="172"/>
      <c r="V2238" s="181"/>
      <c r="W2238" s="174"/>
      <c r="X2238" s="172"/>
      <c r="Y2238" s="181"/>
      <c r="Z2238" s="174"/>
      <c r="AA2238" s="172"/>
      <c r="AB2238" s="178"/>
    </row>
    <row r="2239" spans="1:28" ht="15" customHeight="1" x14ac:dyDescent="0.2">
      <c r="A2239" s="172"/>
      <c r="B2239" s="172"/>
      <c r="C2239" s="172"/>
      <c r="D2239" s="172"/>
      <c r="E2239" s="172"/>
      <c r="F2239" s="181"/>
      <c r="G2239" s="172"/>
      <c r="H2239" s="172"/>
      <c r="I2239" s="174"/>
      <c r="J2239" s="174"/>
      <c r="K2239" s="174"/>
      <c r="L2239" s="172"/>
      <c r="M2239" s="181"/>
      <c r="N2239" s="174"/>
      <c r="O2239" s="172"/>
      <c r="P2239" s="181"/>
      <c r="Q2239" s="642"/>
      <c r="R2239" s="643"/>
      <c r="S2239" s="644"/>
      <c r="T2239" s="174"/>
      <c r="U2239" s="172"/>
      <c r="V2239" s="181"/>
      <c r="W2239" s="174"/>
      <c r="X2239" s="172"/>
      <c r="Y2239" s="181"/>
      <c r="Z2239" s="174"/>
      <c r="AA2239" s="172"/>
      <c r="AB2239" s="178"/>
    </row>
    <row r="2240" spans="1:28" ht="15" customHeight="1" x14ac:dyDescent="0.2">
      <c r="A2240" s="172"/>
      <c r="B2240" s="172"/>
      <c r="C2240" s="172"/>
      <c r="D2240" s="172"/>
      <c r="E2240" s="172"/>
      <c r="F2240" s="181"/>
      <c r="G2240" s="172"/>
      <c r="H2240" s="172"/>
      <c r="I2240" s="174"/>
      <c r="J2240" s="174"/>
      <c r="K2240" s="174"/>
      <c r="L2240" s="172"/>
      <c r="M2240" s="181"/>
      <c r="N2240" s="174"/>
      <c r="O2240" s="172"/>
      <c r="P2240" s="181"/>
      <c r="Q2240" s="642"/>
      <c r="R2240" s="643"/>
      <c r="S2240" s="644"/>
      <c r="T2240" s="174"/>
      <c r="U2240" s="172"/>
      <c r="V2240" s="181"/>
      <c r="W2240" s="174"/>
      <c r="X2240" s="172"/>
      <c r="Y2240" s="181"/>
      <c r="Z2240" s="174"/>
      <c r="AA2240" s="172"/>
      <c r="AB2240" s="178"/>
    </row>
    <row r="2241" spans="1:28" ht="15" customHeight="1" x14ac:dyDescent="0.2">
      <c r="A2241" s="172"/>
      <c r="B2241" s="172"/>
      <c r="C2241" s="172"/>
      <c r="D2241" s="172"/>
      <c r="E2241" s="172"/>
      <c r="F2241" s="181"/>
      <c r="G2241" s="172"/>
      <c r="H2241" s="172"/>
      <c r="I2241" s="174"/>
      <c r="J2241" s="174"/>
      <c r="K2241" s="174"/>
      <c r="L2241" s="172"/>
      <c r="M2241" s="181"/>
      <c r="N2241" s="174"/>
      <c r="O2241" s="172"/>
      <c r="P2241" s="181"/>
      <c r="Q2241" s="642"/>
      <c r="R2241" s="643"/>
      <c r="S2241" s="644"/>
      <c r="T2241" s="174"/>
      <c r="U2241" s="172"/>
      <c r="V2241" s="181"/>
      <c r="W2241" s="174"/>
      <c r="X2241" s="172"/>
      <c r="Y2241" s="181"/>
      <c r="Z2241" s="174"/>
      <c r="AA2241" s="172"/>
      <c r="AB2241" s="178"/>
    </row>
    <row r="2242" spans="1:28" ht="15" customHeight="1" x14ac:dyDescent="0.2">
      <c r="A2242" s="172"/>
      <c r="B2242" s="172"/>
      <c r="C2242" s="172"/>
      <c r="D2242" s="172"/>
      <c r="E2242" s="172"/>
      <c r="F2242" s="181"/>
      <c r="G2242" s="172"/>
      <c r="H2242" s="172"/>
      <c r="I2242" s="174"/>
      <c r="J2242" s="174"/>
      <c r="K2242" s="174"/>
      <c r="L2242" s="172"/>
      <c r="M2242" s="181"/>
      <c r="N2242" s="174"/>
      <c r="O2242" s="172"/>
      <c r="P2242" s="181"/>
      <c r="Q2242" s="642"/>
      <c r="R2242" s="643"/>
      <c r="S2242" s="644"/>
      <c r="T2242" s="174"/>
      <c r="U2242" s="172"/>
      <c r="V2242" s="181"/>
      <c r="W2242" s="174"/>
      <c r="X2242" s="172"/>
      <c r="Y2242" s="181"/>
      <c r="Z2242" s="174"/>
      <c r="AA2242" s="172"/>
      <c r="AB2242" s="178"/>
    </row>
    <row r="2243" spans="1:28" ht="15" customHeight="1" x14ac:dyDescent="0.2">
      <c r="A2243" s="172"/>
      <c r="B2243" s="172"/>
      <c r="C2243" s="172"/>
      <c r="D2243" s="172"/>
      <c r="E2243" s="172"/>
      <c r="F2243" s="181"/>
      <c r="G2243" s="172"/>
      <c r="H2243" s="172"/>
      <c r="I2243" s="174"/>
      <c r="J2243" s="174"/>
      <c r="K2243" s="174"/>
      <c r="L2243" s="172"/>
      <c r="M2243" s="181"/>
      <c r="N2243" s="174"/>
      <c r="O2243" s="172"/>
      <c r="P2243" s="181"/>
      <c r="Q2243" s="642"/>
      <c r="R2243" s="643"/>
      <c r="S2243" s="644"/>
      <c r="T2243" s="174"/>
      <c r="U2243" s="172"/>
      <c r="V2243" s="181"/>
      <c r="W2243" s="174"/>
      <c r="X2243" s="172"/>
      <c r="Y2243" s="181"/>
      <c r="Z2243" s="174"/>
      <c r="AA2243" s="172"/>
      <c r="AB2243" s="178"/>
    </row>
    <row r="2244" spans="1:28" ht="15" customHeight="1" x14ac:dyDescent="0.2">
      <c r="A2244" s="172"/>
      <c r="B2244" s="172"/>
      <c r="C2244" s="172"/>
      <c r="D2244" s="172"/>
      <c r="E2244" s="172"/>
      <c r="F2244" s="181"/>
      <c r="G2244" s="172"/>
      <c r="H2244" s="172"/>
      <c r="I2244" s="174"/>
      <c r="J2244" s="174"/>
      <c r="K2244" s="174"/>
      <c r="L2244" s="172"/>
      <c r="M2244" s="181"/>
      <c r="N2244" s="174"/>
      <c r="O2244" s="172"/>
      <c r="P2244" s="181"/>
      <c r="Q2244" s="642"/>
      <c r="R2244" s="643"/>
      <c r="S2244" s="644"/>
      <c r="T2244" s="174"/>
      <c r="U2244" s="172"/>
      <c r="V2244" s="181"/>
      <c r="W2244" s="174"/>
      <c r="X2244" s="172"/>
      <c r="Y2244" s="181"/>
      <c r="Z2244" s="174"/>
      <c r="AA2244" s="172"/>
      <c r="AB2244" s="178"/>
    </row>
    <row r="2245" spans="1:28" ht="15" customHeight="1" x14ac:dyDescent="0.2">
      <c r="A2245" s="172"/>
      <c r="B2245" s="172"/>
      <c r="C2245" s="172"/>
      <c r="D2245" s="172"/>
      <c r="E2245" s="172"/>
      <c r="F2245" s="181"/>
      <c r="G2245" s="172"/>
      <c r="H2245" s="172"/>
      <c r="I2245" s="174"/>
      <c r="J2245" s="174"/>
      <c r="K2245" s="174"/>
      <c r="L2245" s="172"/>
      <c r="M2245" s="181"/>
      <c r="N2245" s="174"/>
      <c r="O2245" s="172"/>
      <c r="P2245" s="181"/>
      <c r="Q2245" s="642"/>
      <c r="R2245" s="643"/>
      <c r="S2245" s="644"/>
      <c r="T2245" s="174"/>
      <c r="U2245" s="172"/>
      <c r="V2245" s="181"/>
      <c r="W2245" s="174"/>
      <c r="X2245" s="172"/>
      <c r="Y2245" s="181"/>
      <c r="Z2245" s="174"/>
      <c r="AA2245" s="172"/>
      <c r="AB2245" s="178"/>
    </row>
    <row r="2246" spans="1:28" ht="15" customHeight="1" x14ac:dyDescent="0.2">
      <c r="A2246" s="172"/>
      <c r="B2246" s="172"/>
      <c r="C2246" s="172"/>
      <c r="D2246" s="172"/>
      <c r="E2246" s="172"/>
      <c r="F2246" s="181"/>
      <c r="G2246" s="172"/>
      <c r="H2246" s="172"/>
      <c r="I2246" s="174"/>
      <c r="J2246" s="174"/>
      <c r="K2246" s="174"/>
      <c r="L2246" s="172"/>
      <c r="M2246" s="181"/>
      <c r="N2246" s="174"/>
      <c r="O2246" s="172"/>
      <c r="P2246" s="181"/>
      <c r="Q2246" s="642"/>
      <c r="R2246" s="643"/>
      <c r="S2246" s="644"/>
      <c r="T2246" s="174"/>
      <c r="U2246" s="172"/>
      <c r="V2246" s="181"/>
      <c r="W2246" s="174"/>
      <c r="X2246" s="172"/>
      <c r="Y2246" s="181"/>
      <c r="Z2246" s="174"/>
      <c r="AA2246" s="172"/>
      <c r="AB2246" s="178"/>
    </row>
    <row r="2247" spans="1:28" ht="15" customHeight="1" x14ac:dyDescent="0.2">
      <c r="A2247" s="172"/>
      <c r="B2247" s="172"/>
      <c r="C2247" s="172"/>
      <c r="D2247" s="172"/>
      <c r="E2247" s="172"/>
      <c r="F2247" s="181"/>
      <c r="G2247" s="172"/>
      <c r="H2247" s="172"/>
      <c r="I2247" s="174"/>
      <c r="J2247" s="174"/>
      <c r="K2247" s="174"/>
      <c r="L2247" s="172"/>
      <c r="M2247" s="181"/>
      <c r="N2247" s="174"/>
      <c r="O2247" s="172"/>
      <c r="P2247" s="181"/>
      <c r="Q2247" s="642"/>
      <c r="R2247" s="643"/>
      <c r="S2247" s="644"/>
      <c r="T2247" s="174"/>
      <c r="U2247" s="172"/>
      <c r="V2247" s="181"/>
      <c r="W2247" s="174"/>
      <c r="X2247" s="172"/>
      <c r="Y2247" s="181"/>
      <c r="Z2247" s="174"/>
      <c r="AA2247" s="172"/>
      <c r="AB2247" s="178"/>
    </row>
    <row r="2248" spans="1:28" ht="15" customHeight="1" x14ac:dyDescent="0.2">
      <c r="A2248" s="172"/>
      <c r="B2248" s="172"/>
      <c r="C2248" s="172"/>
      <c r="D2248" s="172"/>
      <c r="E2248" s="172"/>
      <c r="F2248" s="181"/>
      <c r="G2248" s="172"/>
      <c r="H2248" s="172"/>
      <c r="I2248" s="174"/>
      <c r="J2248" s="174"/>
      <c r="K2248" s="174"/>
      <c r="L2248" s="172"/>
      <c r="M2248" s="181"/>
      <c r="N2248" s="174"/>
      <c r="O2248" s="172"/>
      <c r="P2248" s="181"/>
      <c r="Q2248" s="642"/>
      <c r="R2248" s="643"/>
      <c r="S2248" s="644"/>
      <c r="T2248" s="174"/>
      <c r="U2248" s="172"/>
      <c r="V2248" s="181"/>
      <c r="W2248" s="174"/>
      <c r="X2248" s="172"/>
      <c r="Y2248" s="181"/>
      <c r="Z2248" s="174"/>
      <c r="AA2248" s="172"/>
      <c r="AB2248" s="178"/>
    </row>
    <row r="2249" spans="1:28" ht="15" customHeight="1" x14ac:dyDescent="0.2">
      <c r="A2249" s="172"/>
      <c r="B2249" s="172"/>
      <c r="C2249" s="172"/>
      <c r="D2249" s="172"/>
      <c r="E2249" s="172"/>
      <c r="F2249" s="181"/>
      <c r="G2249" s="172"/>
      <c r="H2249" s="172"/>
      <c r="I2249" s="174"/>
      <c r="J2249" s="174"/>
      <c r="K2249" s="174"/>
      <c r="L2249" s="172"/>
      <c r="M2249" s="181"/>
      <c r="N2249" s="174"/>
      <c r="O2249" s="172"/>
      <c r="P2249" s="181"/>
      <c r="Q2249" s="642"/>
      <c r="R2249" s="643"/>
      <c r="S2249" s="644"/>
      <c r="T2249" s="174"/>
      <c r="U2249" s="172"/>
      <c r="V2249" s="181"/>
      <c r="W2249" s="174"/>
      <c r="X2249" s="172"/>
      <c r="Y2249" s="181"/>
      <c r="Z2249" s="174"/>
      <c r="AA2249" s="172"/>
      <c r="AB2249" s="178"/>
    </row>
    <row r="2250" spans="1:28" ht="15" customHeight="1" x14ac:dyDescent="0.2">
      <c r="A2250" s="172"/>
      <c r="B2250" s="172"/>
      <c r="C2250" s="172"/>
      <c r="D2250" s="172"/>
      <c r="E2250" s="172"/>
      <c r="F2250" s="181"/>
      <c r="G2250" s="172"/>
      <c r="H2250" s="172"/>
      <c r="I2250" s="174"/>
      <c r="J2250" s="174"/>
      <c r="K2250" s="174"/>
      <c r="L2250" s="172"/>
      <c r="M2250" s="181"/>
      <c r="N2250" s="174"/>
      <c r="O2250" s="172"/>
      <c r="P2250" s="181"/>
      <c r="Q2250" s="642"/>
      <c r="R2250" s="643"/>
      <c r="S2250" s="644"/>
      <c r="T2250" s="174"/>
      <c r="U2250" s="172"/>
      <c r="V2250" s="181"/>
      <c r="W2250" s="174"/>
      <c r="X2250" s="172"/>
      <c r="Y2250" s="181"/>
      <c r="Z2250" s="174"/>
      <c r="AA2250" s="172"/>
      <c r="AB2250" s="178"/>
    </row>
    <row r="2251" spans="1:28" ht="15" customHeight="1" x14ac:dyDescent="0.2">
      <c r="A2251" s="172"/>
      <c r="B2251" s="172"/>
      <c r="C2251" s="172"/>
      <c r="D2251" s="172"/>
      <c r="E2251" s="172"/>
      <c r="F2251" s="181"/>
      <c r="G2251" s="172"/>
      <c r="H2251" s="172"/>
      <c r="I2251" s="174"/>
      <c r="J2251" s="174"/>
      <c r="K2251" s="174"/>
      <c r="L2251" s="172"/>
      <c r="M2251" s="181"/>
      <c r="N2251" s="174"/>
      <c r="O2251" s="172"/>
      <c r="P2251" s="181"/>
      <c r="Q2251" s="642"/>
      <c r="R2251" s="643"/>
      <c r="S2251" s="644"/>
      <c r="T2251" s="174"/>
      <c r="U2251" s="172"/>
      <c r="V2251" s="181"/>
      <c r="W2251" s="174"/>
      <c r="X2251" s="172"/>
      <c r="Y2251" s="181"/>
      <c r="Z2251" s="174"/>
      <c r="AA2251" s="172"/>
      <c r="AB2251" s="178"/>
    </row>
    <row r="2252" spans="1:28" ht="15" customHeight="1" x14ac:dyDescent="0.2">
      <c r="A2252" s="172"/>
      <c r="B2252" s="172"/>
      <c r="C2252" s="172"/>
      <c r="D2252" s="172"/>
      <c r="E2252" s="172"/>
      <c r="F2252" s="181"/>
      <c r="G2252" s="172"/>
      <c r="H2252" s="172"/>
      <c r="I2252" s="174"/>
      <c r="J2252" s="174"/>
      <c r="K2252" s="174"/>
      <c r="L2252" s="172"/>
      <c r="M2252" s="181"/>
      <c r="N2252" s="174"/>
      <c r="O2252" s="172"/>
      <c r="P2252" s="181"/>
      <c r="Q2252" s="642"/>
      <c r="R2252" s="643"/>
      <c r="S2252" s="644"/>
      <c r="T2252" s="174"/>
      <c r="U2252" s="172"/>
      <c r="V2252" s="181"/>
      <c r="W2252" s="174"/>
      <c r="X2252" s="172"/>
      <c r="Y2252" s="181"/>
      <c r="Z2252" s="174"/>
      <c r="AA2252" s="172"/>
      <c r="AB2252" s="178"/>
    </row>
    <row r="2253" spans="1:28" ht="15" customHeight="1" x14ac:dyDescent="0.2">
      <c r="A2253" s="172"/>
      <c r="B2253" s="172"/>
      <c r="C2253" s="172"/>
      <c r="D2253" s="172"/>
      <c r="E2253" s="172"/>
      <c r="F2253" s="181"/>
      <c r="G2253" s="172"/>
      <c r="H2253" s="172"/>
      <c r="I2253" s="174"/>
      <c r="J2253" s="174"/>
      <c r="K2253" s="174"/>
      <c r="L2253" s="172"/>
      <c r="M2253" s="181"/>
      <c r="N2253" s="174"/>
      <c r="O2253" s="172"/>
      <c r="P2253" s="181"/>
      <c r="Q2253" s="642"/>
      <c r="R2253" s="643"/>
      <c r="S2253" s="644"/>
      <c r="T2253" s="174"/>
      <c r="U2253" s="172"/>
      <c r="V2253" s="181"/>
      <c r="W2253" s="174"/>
      <c r="X2253" s="172"/>
      <c r="Y2253" s="181"/>
      <c r="Z2253" s="174"/>
      <c r="AA2253" s="172"/>
      <c r="AB2253" s="178"/>
    </row>
    <row r="2254" spans="1:28" ht="15" customHeight="1" x14ac:dyDescent="0.2">
      <c r="A2254" s="172"/>
      <c r="B2254" s="172"/>
      <c r="C2254" s="172"/>
      <c r="D2254" s="172"/>
      <c r="E2254" s="172"/>
      <c r="F2254" s="181"/>
      <c r="G2254" s="172"/>
      <c r="H2254" s="172"/>
      <c r="I2254" s="174"/>
      <c r="J2254" s="174"/>
      <c r="K2254" s="174"/>
      <c r="L2254" s="172"/>
      <c r="M2254" s="181"/>
      <c r="N2254" s="174"/>
      <c r="O2254" s="172"/>
      <c r="P2254" s="181"/>
      <c r="Q2254" s="642"/>
      <c r="R2254" s="643"/>
      <c r="S2254" s="644"/>
      <c r="T2254" s="174"/>
      <c r="U2254" s="172"/>
      <c r="V2254" s="181"/>
      <c r="W2254" s="174"/>
      <c r="X2254" s="172"/>
      <c r="Y2254" s="181"/>
      <c r="Z2254" s="174"/>
      <c r="AA2254" s="172"/>
      <c r="AB2254" s="178"/>
    </row>
    <row r="2255" spans="1:28" ht="15" customHeight="1" x14ac:dyDescent="0.2">
      <c r="A2255" s="172"/>
      <c r="B2255" s="172"/>
      <c r="C2255" s="172"/>
      <c r="D2255" s="172"/>
      <c r="E2255" s="172"/>
      <c r="F2255" s="181"/>
      <c r="G2255" s="172"/>
      <c r="H2255" s="172"/>
      <c r="I2255" s="174"/>
      <c r="J2255" s="174"/>
      <c r="K2255" s="174"/>
      <c r="L2255" s="172"/>
      <c r="M2255" s="181"/>
      <c r="N2255" s="174"/>
      <c r="O2255" s="172"/>
      <c r="P2255" s="181"/>
      <c r="Q2255" s="642"/>
      <c r="R2255" s="643"/>
      <c r="S2255" s="644"/>
      <c r="T2255" s="174"/>
      <c r="U2255" s="172"/>
      <c r="V2255" s="181"/>
      <c r="W2255" s="174"/>
      <c r="X2255" s="172"/>
      <c r="Y2255" s="181"/>
      <c r="Z2255" s="174"/>
      <c r="AA2255" s="172"/>
      <c r="AB2255" s="178"/>
    </row>
    <row r="2256" spans="1:28" ht="15" customHeight="1" x14ac:dyDescent="0.2">
      <c r="A2256" s="172"/>
      <c r="B2256" s="172"/>
      <c r="C2256" s="172"/>
      <c r="D2256" s="172"/>
      <c r="E2256" s="172"/>
      <c r="F2256" s="181"/>
      <c r="G2256" s="172"/>
      <c r="H2256" s="172"/>
      <c r="I2256" s="174"/>
      <c r="J2256" s="174"/>
      <c r="K2256" s="174"/>
      <c r="L2256" s="172"/>
      <c r="M2256" s="181"/>
      <c r="N2256" s="174"/>
      <c r="O2256" s="172"/>
      <c r="P2256" s="181"/>
      <c r="Q2256" s="642"/>
      <c r="R2256" s="643"/>
      <c r="S2256" s="644"/>
      <c r="T2256" s="174"/>
      <c r="U2256" s="172"/>
      <c r="V2256" s="181"/>
      <c r="W2256" s="174"/>
      <c r="X2256" s="172"/>
      <c r="Y2256" s="181"/>
      <c r="Z2256" s="174"/>
      <c r="AA2256" s="172"/>
      <c r="AB2256" s="178"/>
    </row>
    <row r="2257" spans="1:28" ht="15" customHeight="1" x14ac:dyDescent="0.2">
      <c r="A2257" s="172"/>
      <c r="B2257" s="172"/>
      <c r="C2257" s="172"/>
      <c r="D2257" s="172"/>
      <c r="E2257" s="172"/>
      <c r="F2257" s="181"/>
      <c r="G2257" s="172"/>
      <c r="H2257" s="172"/>
      <c r="I2257" s="174"/>
      <c r="J2257" s="174"/>
      <c r="K2257" s="174"/>
      <c r="L2257" s="172"/>
      <c r="M2257" s="181"/>
      <c r="N2257" s="174"/>
      <c r="O2257" s="172"/>
      <c r="P2257" s="181"/>
      <c r="Q2257" s="642"/>
      <c r="R2257" s="643"/>
      <c r="S2257" s="644"/>
      <c r="T2257" s="174"/>
      <c r="U2257" s="172"/>
      <c r="V2257" s="181"/>
      <c r="W2257" s="174"/>
      <c r="X2257" s="172"/>
      <c r="Y2257" s="181"/>
      <c r="Z2257" s="174"/>
      <c r="AA2257" s="172"/>
      <c r="AB2257" s="178"/>
    </row>
    <row r="2258" spans="1:28" ht="15" customHeight="1" x14ac:dyDescent="0.2">
      <c r="A2258" s="172"/>
      <c r="B2258" s="172"/>
      <c r="C2258" s="172"/>
      <c r="D2258" s="172"/>
      <c r="E2258" s="172"/>
      <c r="F2258" s="181"/>
      <c r="G2258" s="172"/>
      <c r="H2258" s="172"/>
      <c r="I2258" s="174"/>
      <c r="J2258" s="174"/>
      <c r="K2258" s="174"/>
      <c r="L2258" s="172"/>
      <c r="M2258" s="181"/>
      <c r="N2258" s="174"/>
      <c r="O2258" s="172"/>
      <c r="P2258" s="181"/>
      <c r="Q2258" s="642"/>
      <c r="R2258" s="643"/>
      <c r="S2258" s="644"/>
      <c r="T2258" s="174"/>
      <c r="U2258" s="172"/>
      <c r="V2258" s="181"/>
      <c r="W2258" s="174"/>
      <c r="X2258" s="172"/>
      <c r="Y2258" s="181"/>
      <c r="Z2258" s="174"/>
      <c r="AA2258" s="172"/>
      <c r="AB2258" s="178"/>
    </row>
    <row r="2259" spans="1:28" ht="15" customHeight="1" x14ac:dyDescent="0.2">
      <c r="A2259" s="172"/>
      <c r="B2259" s="172"/>
      <c r="C2259" s="172"/>
      <c r="D2259" s="172"/>
      <c r="E2259" s="172"/>
      <c r="F2259" s="181"/>
      <c r="G2259" s="172"/>
      <c r="H2259" s="172"/>
      <c r="I2259" s="174"/>
      <c r="J2259" s="174"/>
      <c r="K2259" s="174"/>
      <c r="L2259" s="172"/>
      <c r="M2259" s="181"/>
      <c r="N2259" s="174"/>
      <c r="O2259" s="172"/>
      <c r="P2259" s="181"/>
      <c r="Q2259" s="642"/>
      <c r="R2259" s="643"/>
      <c r="S2259" s="644"/>
      <c r="T2259" s="174"/>
      <c r="U2259" s="172"/>
      <c r="V2259" s="181"/>
      <c r="W2259" s="174"/>
      <c r="X2259" s="172"/>
      <c r="Y2259" s="181"/>
      <c r="Z2259" s="174"/>
      <c r="AA2259" s="172"/>
      <c r="AB2259" s="178"/>
    </row>
    <row r="2260" spans="1:28" ht="15" customHeight="1" x14ac:dyDescent="0.2">
      <c r="A2260" s="172"/>
      <c r="B2260" s="172"/>
      <c r="C2260" s="172"/>
      <c r="D2260" s="172"/>
      <c r="E2260" s="172"/>
      <c r="F2260" s="181"/>
      <c r="G2260" s="172"/>
      <c r="H2260" s="172"/>
      <c r="I2260" s="174"/>
      <c r="J2260" s="174"/>
      <c r="K2260" s="174"/>
      <c r="L2260" s="172"/>
      <c r="M2260" s="181"/>
      <c r="N2260" s="174"/>
      <c r="O2260" s="172"/>
      <c r="P2260" s="181"/>
      <c r="Q2260" s="642"/>
      <c r="R2260" s="643"/>
      <c r="S2260" s="644"/>
      <c r="T2260" s="174"/>
      <c r="U2260" s="172"/>
      <c r="V2260" s="181"/>
      <c r="W2260" s="174"/>
      <c r="X2260" s="172"/>
      <c r="Y2260" s="181"/>
      <c r="Z2260" s="174"/>
      <c r="AA2260" s="172"/>
      <c r="AB2260" s="178"/>
    </row>
    <row r="2261" spans="1:28" ht="15" customHeight="1" x14ac:dyDescent="0.2">
      <c r="A2261" s="172"/>
      <c r="B2261" s="172"/>
      <c r="C2261" s="172"/>
      <c r="D2261" s="172"/>
      <c r="E2261" s="172"/>
      <c r="F2261" s="181"/>
      <c r="G2261" s="172"/>
      <c r="H2261" s="172"/>
      <c r="I2261" s="174"/>
      <c r="J2261" s="174"/>
      <c r="K2261" s="174"/>
      <c r="L2261" s="172"/>
      <c r="M2261" s="181"/>
      <c r="N2261" s="174"/>
      <c r="O2261" s="172"/>
      <c r="P2261" s="181"/>
      <c r="Q2261" s="642"/>
      <c r="R2261" s="643"/>
      <c r="S2261" s="644"/>
      <c r="T2261" s="174"/>
      <c r="U2261" s="172"/>
      <c r="V2261" s="181"/>
      <c r="W2261" s="174"/>
      <c r="X2261" s="172"/>
      <c r="Y2261" s="181"/>
      <c r="Z2261" s="174"/>
      <c r="AA2261" s="172"/>
      <c r="AB2261" s="178"/>
    </row>
    <row r="2262" spans="1:28" ht="15" customHeight="1" x14ac:dyDescent="0.2">
      <c r="A2262" s="172"/>
      <c r="B2262" s="172"/>
      <c r="C2262" s="172"/>
      <c r="D2262" s="172"/>
      <c r="E2262" s="172"/>
      <c r="F2262" s="181"/>
      <c r="G2262" s="172"/>
      <c r="H2262" s="172"/>
      <c r="I2262" s="174"/>
      <c r="J2262" s="174"/>
      <c r="K2262" s="174"/>
      <c r="L2262" s="172"/>
      <c r="M2262" s="181"/>
      <c r="N2262" s="174"/>
      <c r="O2262" s="172"/>
      <c r="P2262" s="181"/>
      <c r="Q2262" s="642"/>
      <c r="R2262" s="643"/>
      <c r="S2262" s="644"/>
      <c r="T2262" s="174"/>
      <c r="U2262" s="172"/>
      <c r="V2262" s="181"/>
      <c r="W2262" s="174"/>
      <c r="X2262" s="172"/>
      <c r="Y2262" s="181"/>
      <c r="Z2262" s="174"/>
      <c r="AA2262" s="172"/>
      <c r="AB2262" s="178"/>
    </row>
    <row r="2263" spans="1:28" ht="15" customHeight="1" x14ac:dyDescent="0.2">
      <c r="A2263" s="172"/>
      <c r="B2263" s="172"/>
      <c r="C2263" s="172"/>
      <c r="D2263" s="172"/>
      <c r="E2263" s="172"/>
      <c r="F2263" s="181"/>
      <c r="G2263" s="172"/>
      <c r="H2263" s="172"/>
      <c r="I2263" s="174"/>
      <c r="J2263" s="174"/>
      <c r="K2263" s="174"/>
      <c r="L2263" s="172"/>
      <c r="M2263" s="181"/>
      <c r="N2263" s="174"/>
      <c r="O2263" s="172"/>
      <c r="P2263" s="181"/>
      <c r="Q2263" s="642"/>
      <c r="R2263" s="643"/>
      <c r="S2263" s="644"/>
      <c r="T2263" s="174"/>
      <c r="U2263" s="172"/>
      <c r="V2263" s="181"/>
      <c r="W2263" s="174"/>
      <c r="X2263" s="172"/>
      <c r="Y2263" s="181"/>
      <c r="Z2263" s="174"/>
      <c r="AA2263" s="172"/>
      <c r="AB2263" s="178"/>
    </row>
    <row r="2264" spans="1:28" ht="15" customHeight="1" x14ac:dyDescent="0.2">
      <c r="A2264" s="172"/>
      <c r="B2264" s="172"/>
      <c r="C2264" s="172"/>
      <c r="D2264" s="172"/>
      <c r="E2264" s="172"/>
      <c r="F2264" s="181"/>
      <c r="G2264" s="172"/>
      <c r="H2264" s="172"/>
      <c r="I2264" s="174"/>
      <c r="J2264" s="174"/>
      <c r="K2264" s="174"/>
      <c r="L2264" s="172"/>
      <c r="M2264" s="181"/>
      <c r="N2264" s="174"/>
      <c r="O2264" s="172"/>
      <c r="P2264" s="181"/>
      <c r="Q2264" s="642"/>
      <c r="R2264" s="643"/>
      <c r="S2264" s="644"/>
      <c r="T2264" s="174"/>
      <c r="U2264" s="172"/>
      <c r="V2264" s="181"/>
      <c r="W2264" s="174"/>
      <c r="X2264" s="172"/>
      <c r="Y2264" s="181"/>
      <c r="Z2264" s="174"/>
      <c r="AA2264" s="172"/>
      <c r="AB2264" s="178"/>
    </row>
    <row r="2265" spans="1:28" ht="15" customHeight="1" x14ac:dyDescent="0.2">
      <c r="A2265" s="172"/>
      <c r="B2265" s="172"/>
      <c r="C2265" s="172"/>
      <c r="D2265" s="172"/>
      <c r="E2265" s="172"/>
      <c r="F2265" s="181"/>
      <c r="G2265" s="172"/>
      <c r="H2265" s="172"/>
      <c r="I2265" s="174"/>
      <c r="J2265" s="174"/>
      <c r="K2265" s="174"/>
      <c r="L2265" s="172"/>
      <c r="M2265" s="181"/>
      <c r="N2265" s="174"/>
      <c r="O2265" s="172"/>
      <c r="P2265" s="181"/>
      <c r="Q2265" s="642"/>
      <c r="R2265" s="643"/>
      <c r="S2265" s="644"/>
      <c r="T2265" s="174"/>
      <c r="U2265" s="172"/>
      <c r="V2265" s="181"/>
      <c r="W2265" s="174"/>
      <c r="X2265" s="172"/>
      <c r="Y2265" s="181"/>
      <c r="Z2265" s="174"/>
      <c r="AA2265" s="172"/>
      <c r="AB2265" s="178"/>
    </row>
    <row r="2266" spans="1:28" ht="15" customHeight="1" x14ac:dyDescent="0.2">
      <c r="A2266" s="172"/>
      <c r="B2266" s="172"/>
      <c r="C2266" s="172"/>
      <c r="D2266" s="172"/>
      <c r="E2266" s="172"/>
      <c r="F2266" s="181"/>
      <c r="G2266" s="172"/>
      <c r="H2266" s="172"/>
      <c r="I2266" s="174"/>
      <c r="J2266" s="174"/>
      <c r="K2266" s="174"/>
      <c r="L2266" s="172"/>
      <c r="M2266" s="181"/>
      <c r="N2266" s="174"/>
      <c r="O2266" s="172"/>
      <c r="P2266" s="181"/>
      <c r="Q2266" s="642"/>
      <c r="R2266" s="643"/>
      <c r="S2266" s="644"/>
      <c r="T2266" s="174"/>
      <c r="U2266" s="172"/>
      <c r="V2266" s="181"/>
      <c r="W2266" s="174"/>
      <c r="X2266" s="172"/>
      <c r="Y2266" s="181"/>
      <c r="Z2266" s="174"/>
      <c r="AA2266" s="172"/>
      <c r="AB2266" s="178"/>
    </row>
    <row r="2267" spans="1:28" ht="15" customHeight="1" x14ac:dyDescent="0.2">
      <c r="A2267" s="172"/>
      <c r="B2267" s="172"/>
      <c r="C2267" s="172"/>
      <c r="D2267" s="172"/>
      <c r="E2267" s="172"/>
      <c r="F2267" s="181"/>
      <c r="G2267" s="172"/>
      <c r="H2267" s="172"/>
      <c r="I2267" s="174"/>
      <c r="J2267" s="174"/>
      <c r="K2267" s="174"/>
      <c r="L2267" s="172"/>
      <c r="M2267" s="181"/>
      <c r="N2267" s="174"/>
      <c r="O2267" s="172"/>
      <c r="P2267" s="181"/>
      <c r="Q2267" s="642"/>
      <c r="R2267" s="643"/>
      <c r="S2267" s="644"/>
      <c r="T2267" s="174"/>
      <c r="U2267" s="172"/>
      <c r="V2267" s="181"/>
      <c r="W2267" s="174"/>
      <c r="X2267" s="172"/>
      <c r="Y2267" s="181"/>
      <c r="Z2267" s="174"/>
      <c r="AA2267" s="172"/>
      <c r="AB2267" s="178"/>
    </row>
    <row r="2268" spans="1:28" ht="15" customHeight="1" x14ac:dyDescent="0.2">
      <c r="A2268" s="172"/>
      <c r="B2268" s="172"/>
      <c r="C2268" s="172"/>
      <c r="D2268" s="172"/>
      <c r="E2268" s="172"/>
      <c r="F2268" s="181"/>
      <c r="G2268" s="172"/>
      <c r="H2268" s="172"/>
      <c r="I2268" s="174"/>
      <c r="J2268" s="174"/>
      <c r="K2268" s="174"/>
      <c r="L2268" s="172"/>
      <c r="M2268" s="181"/>
      <c r="N2268" s="174"/>
      <c r="O2268" s="172"/>
      <c r="P2268" s="181"/>
      <c r="Q2268" s="642"/>
      <c r="R2268" s="643"/>
      <c r="S2268" s="644"/>
      <c r="T2268" s="174"/>
      <c r="U2268" s="172"/>
      <c r="V2268" s="181"/>
      <c r="W2268" s="174"/>
      <c r="X2268" s="172"/>
      <c r="Y2268" s="181"/>
      <c r="Z2268" s="174"/>
      <c r="AA2268" s="172"/>
      <c r="AB2268" s="178"/>
    </row>
    <row r="2269" spans="1:28" ht="15" customHeight="1" x14ac:dyDescent="0.2">
      <c r="A2269" s="172"/>
      <c r="B2269" s="172"/>
      <c r="C2269" s="172"/>
      <c r="D2269" s="172"/>
      <c r="E2269" s="172"/>
      <c r="F2269" s="181"/>
      <c r="G2269" s="172"/>
      <c r="H2269" s="172"/>
      <c r="I2269" s="174"/>
      <c r="J2269" s="174"/>
      <c r="K2269" s="174"/>
      <c r="L2269" s="172"/>
      <c r="M2269" s="181"/>
      <c r="N2269" s="174"/>
      <c r="O2269" s="172"/>
      <c r="P2269" s="181"/>
      <c r="Q2269" s="642"/>
      <c r="R2269" s="643"/>
      <c r="S2269" s="644"/>
      <c r="T2269" s="174"/>
      <c r="U2269" s="172"/>
      <c r="V2269" s="181"/>
      <c r="W2269" s="174"/>
      <c r="X2269" s="172"/>
      <c r="Y2269" s="181"/>
      <c r="Z2269" s="174"/>
      <c r="AA2269" s="172"/>
      <c r="AB2269" s="178"/>
    </row>
    <row r="2270" spans="1:28" ht="15" customHeight="1" x14ac:dyDescent="0.2">
      <c r="A2270" s="172"/>
      <c r="B2270" s="172"/>
      <c r="C2270" s="172"/>
      <c r="D2270" s="172"/>
      <c r="E2270" s="172"/>
      <c r="F2270" s="181"/>
      <c r="G2270" s="172"/>
      <c r="H2270" s="172"/>
      <c r="I2270" s="174"/>
      <c r="J2270" s="174"/>
      <c r="K2270" s="174"/>
      <c r="L2270" s="172"/>
      <c r="M2270" s="181"/>
      <c r="N2270" s="174"/>
      <c r="O2270" s="172"/>
      <c r="P2270" s="181"/>
      <c r="Q2270" s="642"/>
      <c r="R2270" s="643"/>
      <c r="S2270" s="644"/>
      <c r="T2270" s="174"/>
      <c r="U2270" s="172"/>
      <c r="V2270" s="181"/>
      <c r="W2270" s="174"/>
      <c r="X2270" s="172"/>
      <c r="Y2270" s="181"/>
      <c r="Z2270" s="174"/>
      <c r="AA2270" s="172"/>
      <c r="AB2270" s="178"/>
    </row>
    <row r="2271" spans="1:28" ht="15" customHeight="1" x14ac:dyDescent="0.2">
      <c r="A2271" s="172"/>
      <c r="B2271" s="172"/>
      <c r="C2271" s="172"/>
      <c r="D2271" s="172"/>
      <c r="E2271" s="172"/>
      <c r="F2271" s="181"/>
      <c r="G2271" s="172"/>
      <c r="H2271" s="172"/>
      <c r="I2271" s="174"/>
      <c r="J2271" s="174"/>
      <c r="K2271" s="174"/>
      <c r="L2271" s="172"/>
      <c r="M2271" s="181"/>
      <c r="N2271" s="174"/>
      <c r="O2271" s="172"/>
      <c r="P2271" s="181"/>
      <c r="Q2271" s="642"/>
      <c r="R2271" s="643"/>
      <c r="S2271" s="644"/>
      <c r="T2271" s="174"/>
      <c r="U2271" s="172"/>
      <c r="V2271" s="181"/>
      <c r="W2271" s="174"/>
      <c r="X2271" s="172"/>
      <c r="Y2271" s="181"/>
      <c r="Z2271" s="174"/>
      <c r="AA2271" s="172"/>
      <c r="AB2271" s="178"/>
    </row>
    <row r="2272" spans="1:28" ht="15" customHeight="1" x14ac:dyDescent="0.2">
      <c r="A2272" s="172"/>
      <c r="B2272" s="172"/>
      <c r="C2272" s="172"/>
      <c r="D2272" s="172"/>
      <c r="E2272" s="172"/>
      <c r="F2272" s="181"/>
      <c r="G2272" s="172"/>
      <c r="H2272" s="172"/>
      <c r="I2272" s="174"/>
      <c r="J2272" s="174"/>
      <c r="K2272" s="174"/>
      <c r="L2272" s="172"/>
      <c r="M2272" s="181"/>
      <c r="N2272" s="174"/>
      <c r="O2272" s="172"/>
      <c r="P2272" s="181"/>
      <c r="Q2272" s="642"/>
      <c r="R2272" s="643"/>
      <c r="S2272" s="644"/>
      <c r="T2272" s="174"/>
      <c r="U2272" s="172"/>
      <c r="V2272" s="181"/>
      <c r="W2272" s="174"/>
      <c r="X2272" s="172"/>
      <c r="Y2272" s="181"/>
      <c r="Z2272" s="174"/>
      <c r="AA2272" s="172"/>
      <c r="AB2272" s="178"/>
    </row>
    <row r="2273" spans="1:28" ht="15" customHeight="1" x14ac:dyDescent="0.2">
      <c r="A2273" s="172"/>
      <c r="B2273" s="172"/>
      <c r="C2273" s="172"/>
      <c r="D2273" s="172"/>
      <c r="E2273" s="172"/>
      <c r="F2273" s="181"/>
      <c r="G2273" s="172"/>
      <c r="H2273" s="172"/>
      <c r="I2273" s="174"/>
      <c r="J2273" s="174"/>
      <c r="K2273" s="174"/>
      <c r="L2273" s="172"/>
      <c r="M2273" s="181"/>
      <c r="N2273" s="174"/>
      <c r="O2273" s="172"/>
      <c r="P2273" s="181"/>
      <c r="Q2273" s="642"/>
      <c r="R2273" s="643"/>
      <c r="S2273" s="644"/>
      <c r="T2273" s="174"/>
      <c r="U2273" s="172"/>
      <c r="V2273" s="181"/>
      <c r="W2273" s="174"/>
      <c r="X2273" s="172"/>
      <c r="Y2273" s="181"/>
      <c r="Z2273" s="174"/>
      <c r="AA2273" s="172"/>
      <c r="AB2273" s="178"/>
    </row>
    <row r="2274" spans="1:28" ht="15" customHeight="1" x14ac:dyDescent="0.2">
      <c r="A2274" s="172"/>
      <c r="B2274" s="172"/>
      <c r="C2274" s="172"/>
      <c r="D2274" s="172"/>
      <c r="E2274" s="172"/>
      <c r="F2274" s="181"/>
      <c r="G2274" s="172"/>
      <c r="H2274" s="172"/>
      <c r="I2274" s="174"/>
      <c r="J2274" s="174"/>
      <c r="K2274" s="174"/>
      <c r="L2274" s="172"/>
      <c r="M2274" s="181"/>
      <c r="N2274" s="174"/>
      <c r="O2274" s="172"/>
      <c r="P2274" s="181"/>
      <c r="Q2274" s="642"/>
      <c r="R2274" s="643"/>
      <c r="S2274" s="644"/>
      <c r="T2274" s="174"/>
      <c r="U2274" s="172"/>
      <c r="V2274" s="181"/>
      <c r="W2274" s="174"/>
      <c r="X2274" s="172"/>
      <c r="Y2274" s="181"/>
      <c r="Z2274" s="174"/>
      <c r="AA2274" s="172"/>
      <c r="AB2274" s="178"/>
    </row>
    <row r="2275" spans="1:28" ht="15" customHeight="1" x14ac:dyDescent="0.2">
      <c r="A2275" s="172"/>
      <c r="B2275" s="172"/>
      <c r="C2275" s="172"/>
      <c r="D2275" s="172"/>
      <c r="E2275" s="172"/>
      <c r="F2275" s="181"/>
      <c r="G2275" s="172"/>
      <c r="H2275" s="172"/>
      <c r="I2275" s="174"/>
      <c r="J2275" s="174"/>
      <c r="K2275" s="174"/>
      <c r="L2275" s="172"/>
      <c r="M2275" s="181"/>
      <c r="N2275" s="174"/>
      <c r="O2275" s="172"/>
      <c r="P2275" s="181"/>
      <c r="Q2275" s="642"/>
      <c r="R2275" s="643"/>
      <c r="S2275" s="644"/>
      <c r="T2275" s="174"/>
      <c r="U2275" s="172"/>
      <c r="V2275" s="181"/>
      <c r="W2275" s="174"/>
      <c r="X2275" s="172"/>
      <c r="Y2275" s="181"/>
      <c r="Z2275" s="174"/>
      <c r="AA2275" s="172"/>
      <c r="AB2275" s="178"/>
    </row>
    <row r="2276" spans="1:28" ht="15" customHeight="1" x14ac:dyDescent="0.2">
      <c r="A2276" s="172"/>
      <c r="B2276" s="172"/>
      <c r="C2276" s="172"/>
      <c r="D2276" s="172"/>
      <c r="E2276" s="172"/>
      <c r="F2276" s="181"/>
      <c r="G2276" s="172"/>
      <c r="H2276" s="172"/>
      <c r="I2276" s="174"/>
      <c r="J2276" s="174"/>
      <c r="K2276" s="174"/>
      <c r="L2276" s="172"/>
      <c r="M2276" s="181"/>
      <c r="N2276" s="174"/>
      <c r="O2276" s="172"/>
      <c r="P2276" s="181"/>
      <c r="Q2276" s="642"/>
      <c r="R2276" s="643"/>
      <c r="S2276" s="644"/>
      <c r="T2276" s="174"/>
      <c r="U2276" s="172"/>
      <c r="V2276" s="181"/>
      <c r="W2276" s="174"/>
      <c r="X2276" s="172"/>
      <c r="Y2276" s="181"/>
      <c r="Z2276" s="174"/>
      <c r="AA2276" s="172"/>
      <c r="AB2276" s="178"/>
    </row>
    <row r="2277" spans="1:28" ht="15" customHeight="1" x14ac:dyDescent="0.2">
      <c r="A2277" s="172"/>
      <c r="B2277" s="172"/>
      <c r="C2277" s="172"/>
      <c r="D2277" s="172"/>
      <c r="E2277" s="172"/>
      <c r="F2277" s="181"/>
      <c r="G2277" s="172"/>
      <c r="H2277" s="172"/>
      <c r="I2277" s="174"/>
      <c r="J2277" s="174"/>
      <c r="K2277" s="174"/>
      <c r="L2277" s="172"/>
      <c r="M2277" s="181"/>
      <c r="N2277" s="174"/>
      <c r="O2277" s="172"/>
      <c r="P2277" s="181"/>
      <c r="Q2277" s="642"/>
      <c r="R2277" s="643"/>
      <c r="S2277" s="644"/>
      <c r="T2277" s="174"/>
      <c r="U2277" s="172"/>
      <c r="V2277" s="181"/>
      <c r="W2277" s="174"/>
      <c r="X2277" s="172"/>
      <c r="Y2277" s="181"/>
      <c r="Z2277" s="174"/>
      <c r="AA2277" s="172"/>
      <c r="AB2277" s="178"/>
    </row>
    <row r="2278" spans="1:28" ht="15" customHeight="1" x14ac:dyDescent="0.2">
      <c r="A2278" s="172"/>
      <c r="B2278" s="172"/>
      <c r="C2278" s="172"/>
      <c r="D2278" s="172"/>
      <c r="E2278" s="172"/>
      <c r="F2278" s="181"/>
      <c r="G2278" s="172"/>
      <c r="H2278" s="172"/>
      <c r="I2278" s="174"/>
      <c r="J2278" s="174"/>
      <c r="K2278" s="174"/>
      <c r="L2278" s="172"/>
      <c r="M2278" s="181"/>
      <c r="N2278" s="174"/>
      <c r="O2278" s="172"/>
      <c r="P2278" s="181"/>
      <c r="Q2278" s="642"/>
      <c r="R2278" s="643"/>
      <c r="S2278" s="644"/>
      <c r="T2278" s="174"/>
      <c r="U2278" s="172"/>
      <c r="V2278" s="181"/>
      <c r="W2278" s="174"/>
      <c r="X2278" s="172"/>
      <c r="Y2278" s="181"/>
      <c r="Z2278" s="174"/>
      <c r="AA2278" s="172"/>
      <c r="AB2278" s="178"/>
    </row>
    <row r="2279" spans="1:28" ht="15" customHeight="1" x14ac:dyDescent="0.2">
      <c r="A2279" s="172"/>
      <c r="B2279" s="172"/>
      <c r="C2279" s="172"/>
      <c r="D2279" s="172"/>
      <c r="E2279" s="172"/>
      <c r="F2279" s="181"/>
      <c r="G2279" s="172"/>
      <c r="H2279" s="172"/>
      <c r="I2279" s="174"/>
      <c r="J2279" s="174"/>
      <c r="K2279" s="174"/>
      <c r="L2279" s="172"/>
      <c r="M2279" s="181"/>
      <c r="N2279" s="174"/>
      <c r="O2279" s="172"/>
      <c r="P2279" s="181"/>
      <c r="Q2279" s="642"/>
      <c r="R2279" s="643"/>
      <c r="S2279" s="644"/>
      <c r="T2279" s="174"/>
      <c r="U2279" s="172"/>
      <c r="V2279" s="181"/>
      <c r="W2279" s="174"/>
      <c r="X2279" s="172"/>
      <c r="Y2279" s="181"/>
      <c r="Z2279" s="174"/>
      <c r="AA2279" s="172"/>
      <c r="AB2279" s="178"/>
    </row>
    <row r="2280" spans="1:28" ht="15" customHeight="1" x14ac:dyDescent="0.2">
      <c r="A2280" s="172"/>
      <c r="B2280" s="172"/>
      <c r="C2280" s="172"/>
      <c r="D2280" s="172"/>
      <c r="E2280" s="172"/>
      <c r="F2280" s="181"/>
      <c r="G2280" s="172"/>
      <c r="H2280" s="172"/>
      <c r="I2280" s="174"/>
      <c r="J2280" s="174"/>
      <c r="K2280" s="174"/>
      <c r="L2280" s="172"/>
      <c r="M2280" s="181"/>
      <c r="N2280" s="174"/>
      <c r="O2280" s="172"/>
      <c r="P2280" s="181"/>
      <c r="Q2280" s="642"/>
      <c r="R2280" s="643"/>
      <c r="S2280" s="644"/>
      <c r="T2280" s="174"/>
      <c r="U2280" s="172"/>
      <c r="V2280" s="181"/>
      <c r="W2280" s="174"/>
      <c r="X2280" s="172"/>
      <c r="Y2280" s="181"/>
      <c r="Z2280" s="174"/>
      <c r="AA2280" s="172"/>
      <c r="AB2280" s="178"/>
    </row>
    <row r="2281" spans="1:28" ht="15" customHeight="1" x14ac:dyDescent="0.2">
      <c r="A2281" s="172"/>
      <c r="B2281" s="172"/>
      <c r="C2281" s="172"/>
      <c r="D2281" s="172"/>
      <c r="E2281" s="172"/>
      <c r="F2281" s="181"/>
      <c r="G2281" s="172"/>
      <c r="H2281" s="172"/>
      <c r="I2281" s="174"/>
      <c r="J2281" s="174"/>
      <c r="K2281" s="174"/>
      <c r="L2281" s="172"/>
      <c r="M2281" s="181"/>
      <c r="N2281" s="174"/>
      <c r="O2281" s="172"/>
      <c r="P2281" s="181"/>
      <c r="Q2281" s="642"/>
      <c r="R2281" s="643"/>
      <c r="S2281" s="644"/>
      <c r="T2281" s="174"/>
      <c r="U2281" s="172"/>
      <c r="V2281" s="181"/>
      <c r="W2281" s="174"/>
      <c r="X2281" s="172"/>
      <c r="Y2281" s="181"/>
      <c r="Z2281" s="174"/>
      <c r="AA2281" s="172"/>
      <c r="AB2281" s="178"/>
    </row>
    <row r="2282" spans="1:28" ht="15" customHeight="1" x14ac:dyDescent="0.2">
      <c r="A2282" s="172"/>
      <c r="B2282" s="172"/>
      <c r="C2282" s="172"/>
      <c r="D2282" s="172"/>
      <c r="E2282" s="172"/>
      <c r="F2282" s="181"/>
      <c r="G2282" s="172"/>
      <c r="H2282" s="172"/>
      <c r="I2282" s="174"/>
      <c r="J2282" s="174"/>
      <c r="K2282" s="174"/>
      <c r="L2282" s="172"/>
      <c r="M2282" s="181"/>
      <c r="N2282" s="174"/>
      <c r="O2282" s="172"/>
      <c r="P2282" s="181"/>
      <c r="Q2282" s="642"/>
      <c r="R2282" s="643"/>
      <c r="S2282" s="644"/>
      <c r="T2282" s="174"/>
      <c r="U2282" s="172"/>
      <c r="V2282" s="181"/>
      <c r="W2282" s="174"/>
      <c r="X2282" s="172"/>
      <c r="Y2282" s="181"/>
      <c r="Z2282" s="174"/>
      <c r="AA2282" s="172"/>
      <c r="AB2282" s="178"/>
    </row>
    <row r="2283" spans="1:28" ht="15" customHeight="1" x14ac:dyDescent="0.2">
      <c r="A2283" s="172"/>
      <c r="B2283" s="172"/>
      <c r="C2283" s="172"/>
      <c r="D2283" s="172"/>
      <c r="E2283" s="172"/>
      <c r="F2283" s="181"/>
      <c r="G2283" s="172"/>
      <c r="H2283" s="172"/>
      <c r="I2283" s="174"/>
      <c r="J2283" s="174"/>
      <c r="K2283" s="174"/>
      <c r="L2283" s="172"/>
      <c r="M2283" s="181"/>
      <c r="N2283" s="174"/>
      <c r="O2283" s="172"/>
      <c r="P2283" s="181"/>
      <c r="Q2283" s="642"/>
      <c r="R2283" s="643"/>
      <c r="S2283" s="644"/>
      <c r="T2283" s="174"/>
      <c r="U2283" s="172"/>
      <c r="V2283" s="181"/>
      <c r="W2283" s="174"/>
      <c r="X2283" s="172"/>
      <c r="Y2283" s="181"/>
      <c r="Z2283" s="174"/>
      <c r="AA2283" s="172"/>
      <c r="AB2283" s="178"/>
    </row>
    <row r="2284" spans="1:28" ht="15" customHeight="1" x14ac:dyDescent="0.2">
      <c r="A2284" s="172"/>
      <c r="B2284" s="172"/>
      <c r="C2284" s="172"/>
      <c r="D2284" s="172"/>
      <c r="E2284" s="172"/>
      <c r="F2284" s="181"/>
      <c r="G2284" s="172"/>
      <c r="H2284" s="172"/>
      <c r="I2284" s="174"/>
      <c r="J2284" s="174"/>
      <c r="K2284" s="174"/>
      <c r="L2284" s="172"/>
      <c r="M2284" s="181"/>
      <c r="N2284" s="174"/>
      <c r="O2284" s="172"/>
      <c r="P2284" s="181"/>
      <c r="Q2284" s="642"/>
      <c r="R2284" s="643"/>
      <c r="S2284" s="644"/>
      <c r="T2284" s="174"/>
      <c r="U2284" s="172"/>
      <c r="V2284" s="181"/>
      <c r="W2284" s="174"/>
      <c r="X2284" s="172"/>
      <c r="Y2284" s="181"/>
      <c r="Z2284" s="174"/>
      <c r="AA2284" s="172"/>
      <c r="AB2284" s="178"/>
    </row>
    <row r="2285" spans="1:28" ht="15" customHeight="1" x14ac:dyDescent="0.2">
      <c r="A2285" s="172"/>
      <c r="B2285" s="172"/>
      <c r="C2285" s="172"/>
      <c r="D2285" s="172"/>
      <c r="E2285" s="172"/>
      <c r="F2285" s="181"/>
      <c r="G2285" s="172"/>
      <c r="H2285" s="172"/>
      <c r="I2285" s="174"/>
      <c r="J2285" s="174"/>
      <c r="K2285" s="174"/>
      <c r="L2285" s="172"/>
      <c r="M2285" s="181"/>
      <c r="N2285" s="174"/>
      <c r="O2285" s="172"/>
      <c r="P2285" s="181"/>
      <c r="Q2285" s="642"/>
      <c r="R2285" s="643"/>
      <c r="S2285" s="644"/>
      <c r="T2285" s="174"/>
      <c r="U2285" s="172"/>
      <c r="V2285" s="181"/>
      <c r="W2285" s="174"/>
      <c r="X2285" s="172"/>
      <c r="Y2285" s="181"/>
      <c r="Z2285" s="174"/>
      <c r="AA2285" s="172"/>
      <c r="AB2285" s="178"/>
    </row>
    <row r="2286" spans="1:28" ht="15" customHeight="1" x14ac:dyDescent="0.2">
      <c r="A2286" s="172"/>
      <c r="B2286" s="172"/>
      <c r="C2286" s="172"/>
      <c r="D2286" s="172"/>
      <c r="E2286" s="172"/>
      <c r="F2286" s="181"/>
      <c r="G2286" s="172"/>
      <c r="H2286" s="172"/>
      <c r="I2286" s="174"/>
      <c r="J2286" s="174"/>
      <c r="K2286" s="174"/>
      <c r="L2286" s="172"/>
      <c r="M2286" s="181"/>
      <c r="N2286" s="174"/>
      <c r="O2286" s="172"/>
      <c r="P2286" s="181"/>
      <c r="Q2286" s="642"/>
      <c r="R2286" s="643"/>
      <c r="S2286" s="644"/>
      <c r="T2286" s="174"/>
      <c r="U2286" s="172"/>
      <c r="V2286" s="181"/>
      <c r="W2286" s="174"/>
      <c r="X2286" s="172"/>
      <c r="Y2286" s="181"/>
      <c r="Z2286" s="174"/>
      <c r="AA2286" s="172"/>
      <c r="AB2286" s="178"/>
    </row>
    <row r="2287" spans="1:28" ht="15" customHeight="1" x14ac:dyDescent="0.2">
      <c r="A2287" s="172"/>
      <c r="B2287" s="172"/>
      <c r="C2287" s="172"/>
      <c r="D2287" s="172"/>
      <c r="E2287" s="172"/>
      <c r="F2287" s="181"/>
      <c r="G2287" s="172"/>
      <c r="H2287" s="172"/>
      <c r="I2287" s="174"/>
      <c r="J2287" s="174"/>
      <c r="K2287" s="174"/>
      <c r="L2287" s="172"/>
      <c r="M2287" s="181"/>
      <c r="N2287" s="174"/>
      <c r="O2287" s="172"/>
      <c r="P2287" s="181"/>
      <c r="Q2287" s="642"/>
      <c r="R2287" s="643"/>
      <c r="S2287" s="644"/>
      <c r="T2287" s="174"/>
      <c r="U2287" s="172"/>
      <c r="V2287" s="181"/>
      <c r="W2287" s="174"/>
      <c r="X2287" s="172"/>
      <c r="Y2287" s="181"/>
      <c r="Z2287" s="174"/>
      <c r="AA2287" s="172"/>
      <c r="AB2287" s="178"/>
    </row>
    <row r="2288" spans="1:28" ht="15" customHeight="1" x14ac:dyDescent="0.2">
      <c r="A2288" s="172"/>
      <c r="B2288" s="172"/>
      <c r="C2288" s="172"/>
      <c r="D2288" s="172"/>
      <c r="E2288" s="172"/>
      <c r="F2288" s="181"/>
      <c r="G2288" s="172"/>
      <c r="H2288" s="172"/>
      <c r="I2288" s="174"/>
      <c r="J2288" s="174"/>
      <c r="K2288" s="174"/>
      <c r="L2288" s="172"/>
      <c r="M2288" s="181"/>
      <c r="N2288" s="174"/>
      <c r="O2288" s="172"/>
      <c r="P2288" s="181"/>
      <c r="Q2288" s="642"/>
      <c r="R2288" s="643"/>
      <c r="S2288" s="644"/>
      <c r="T2288" s="174"/>
      <c r="U2288" s="172"/>
      <c r="V2288" s="181"/>
      <c r="W2288" s="174"/>
      <c r="X2288" s="172"/>
      <c r="Y2288" s="181"/>
      <c r="Z2288" s="174"/>
      <c r="AA2288" s="172"/>
      <c r="AB2288" s="178"/>
    </row>
    <row r="2289" spans="1:28" ht="15" customHeight="1" x14ac:dyDescent="0.2">
      <c r="A2289" s="172"/>
      <c r="B2289" s="172"/>
      <c r="C2289" s="172"/>
      <c r="D2289" s="172"/>
      <c r="E2289" s="172"/>
      <c r="F2289" s="181"/>
      <c r="G2289" s="172"/>
      <c r="H2289" s="172"/>
      <c r="I2289" s="174"/>
      <c r="J2289" s="174"/>
      <c r="K2289" s="174"/>
      <c r="L2289" s="172"/>
      <c r="M2289" s="181"/>
      <c r="N2289" s="174"/>
      <c r="O2289" s="172"/>
      <c r="P2289" s="181"/>
      <c r="Q2289" s="642"/>
      <c r="R2289" s="643"/>
      <c r="S2289" s="644"/>
      <c r="T2289" s="174"/>
      <c r="U2289" s="172"/>
      <c r="V2289" s="181"/>
      <c r="W2289" s="174"/>
      <c r="X2289" s="172"/>
      <c r="Y2289" s="181"/>
      <c r="Z2289" s="174"/>
      <c r="AA2289" s="172"/>
      <c r="AB2289" s="178"/>
    </row>
    <row r="2290" spans="1:28" ht="15" customHeight="1" x14ac:dyDescent="0.2">
      <c r="A2290" s="172"/>
      <c r="B2290" s="172"/>
      <c r="C2290" s="172"/>
      <c r="D2290" s="172"/>
      <c r="E2290" s="172"/>
      <c r="F2290" s="181"/>
      <c r="G2290" s="172"/>
      <c r="H2290" s="172"/>
      <c r="I2290" s="174"/>
      <c r="J2290" s="174"/>
      <c r="K2290" s="174"/>
      <c r="L2290" s="172"/>
      <c r="M2290" s="181"/>
      <c r="N2290" s="174"/>
      <c r="O2290" s="172"/>
      <c r="P2290" s="181"/>
      <c r="Q2290" s="642"/>
      <c r="R2290" s="643"/>
      <c r="S2290" s="644"/>
      <c r="T2290" s="174"/>
      <c r="U2290" s="172"/>
      <c r="V2290" s="181"/>
      <c r="W2290" s="174"/>
      <c r="X2290" s="172"/>
      <c r="Y2290" s="181"/>
      <c r="Z2290" s="174"/>
      <c r="AA2290" s="172"/>
      <c r="AB2290" s="178"/>
    </row>
    <row r="2291" spans="1:28" ht="15" customHeight="1" x14ac:dyDescent="0.2">
      <c r="A2291" s="172"/>
      <c r="B2291" s="172"/>
      <c r="C2291" s="172"/>
      <c r="D2291" s="172"/>
      <c r="E2291" s="172"/>
      <c r="F2291" s="181"/>
      <c r="G2291" s="172"/>
      <c r="H2291" s="172"/>
      <c r="I2291" s="174"/>
      <c r="J2291" s="174"/>
      <c r="K2291" s="174"/>
      <c r="L2291" s="172"/>
      <c r="M2291" s="181"/>
      <c r="N2291" s="174"/>
      <c r="O2291" s="172"/>
      <c r="P2291" s="181"/>
      <c r="Q2291" s="642"/>
      <c r="R2291" s="643"/>
      <c r="S2291" s="644"/>
      <c r="T2291" s="174"/>
      <c r="U2291" s="172"/>
      <c r="V2291" s="181"/>
      <c r="W2291" s="174"/>
      <c r="X2291" s="172"/>
      <c r="Y2291" s="181"/>
      <c r="Z2291" s="174"/>
      <c r="AA2291" s="172"/>
      <c r="AB2291" s="178"/>
    </row>
    <row r="2292" spans="1:28" ht="15" customHeight="1" x14ac:dyDescent="0.2">
      <c r="A2292" s="172"/>
      <c r="B2292" s="172"/>
      <c r="C2292" s="172"/>
      <c r="D2292" s="172"/>
      <c r="E2292" s="172"/>
      <c r="F2292" s="181"/>
      <c r="G2292" s="172"/>
      <c r="H2292" s="172"/>
      <c r="I2292" s="174"/>
      <c r="J2292" s="174"/>
      <c r="K2292" s="174"/>
      <c r="L2292" s="172"/>
      <c r="M2292" s="181"/>
      <c r="N2292" s="174"/>
      <c r="O2292" s="172"/>
      <c r="P2292" s="181"/>
      <c r="Q2292" s="642"/>
      <c r="R2292" s="643"/>
      <c r="S2292" s="644"/>
      <c r="T2292" s="174"/>
      <c r="U2292" s="172"/>
      <c r="V2292" s="181"/>
      <c r="W2292" s="174"/>
      <c r="X2292" s="172"/>
      <c r="Y2292" s="181"/>
      <c r="Z2292" s="174"/>
      <c r="AA2292" s="172"/>
      <c r="AB2292" s="178"/>
    </row>
    <row r="2293" spans="1:28" ht="15" customHeight="1" x14ac:dyDescent="0.2">
      <c r="A2293" s="172"/>
      <c r="B2293" s="172"/>
      <c r="C2293" s="172"/>
      <c r="D2293" s="172"/>
      <c r="E2293" s="172"/>
      <c r="F2293" s="181"/>
      <c r="G2293" s="172"/>
      <c r="H2293" s="172"/>
      <c r="I2293" s="174"/>
      <c r="J2293" s="174"/>
      <c r="K2293" s="174"/>
      <c r="L2293" s="172"/>
      <c r="M2293" s="181"/>
      <c r="N2293" s="174"/>
      <c r="O2293" s="172"/>
      <c r="P2293" s="181"/>
      <c r="Q2293" s="642"/>
      <c r="R2293" s="643"/>
      <c r="S2293" s="644"/>
      <c r="T2293" s="174"/>
      <c r="U2293" s="172"/>
      <c r="V2293" s="181"/>
      <c r="W2293" s="174"/>
      <c r="X2293" s="172"/>
      <c r="Y2293" s="181"/>
      <c r="Z2293" s="174"/>
      <c r="AA2293" s="172"/>
      <c r="AB2293" s="178"/>
    </row>
    <row r="2294" spans="1:28" ht="15" customHeight="1" x14ac:dyDescent="0.2">
      <c r="A2294" s="172"/>
      <c r="B2294" s="172"/>
      <c r="C2294" s="172"/>
      <c r="D2294" s="172"/>
      <c r="E2294" s="172"/>
      <c r="F2294" s="181"/>
      <c r="G2294" s="172"/>
      <c r="H2294" s="172"/>
      <c r="I2294" s="174"/>
      <c r="J2294" s="174"/>
      <c r="K2294" s="174"/>
      <c r="L2294" s="172"/>
      <c r="M2294" s="181"/>
      <c r="N2294" s="174"/>
      <c r="O2294" s="172"/>
      <c r="P2294" s="181"/>
      <c r="Q2294" s="642"/>
      <c r="R2294" s="643"/>
      <c r="S2294" s="644"/>
      <c r="T2294" s="174"/>
      <c r="U2294" s="172"/>
      <c r="V2294" s="181"/>
      <c r="W2294" s="174"/>
      <c r="X2294" s="172"/>
      <c r="Y2294" s="181"/>
      <c r="Z2294" s="174"/>
      <c r="AA2294" s="172"/>
      <c r="AB2294" s="178"/>
    </row>
    <row r="2295" spans="1:28" ht="15" customHeight="1" x14ac:dyDescent="0.2">
      <c r="A2295" s="172"/>
      <c r="B2295" s="172"/>
      <c r="C2295" s="172"/>
      <c r="D2295" s="172"/>
      <c r="E2295" s="172"/>
      <c r="F2295" s="181"/>
      <c r="G2295" s="172"/>
      <c r="H2295" s="172"/>
      <c r="I2295" s="174"/>
      <c r="J2295" s="174"/>
      <c r="K2295" s="174"/>
      <c r="L2295" s="172"/>
      <c r="M2295" s="181"/>
      <c r="N2295" s="174"/>
      <c r="O2295" s="172"/>
      <c r="P2295" s="181"/>
      <c r="Q2295" s="642"/>
      <c r="R2295" s="643"/>
      <c r="S2295" s="644"/>
      <c r="T2295" s="174"/>
      <c r="U2295" s="172"/>
      <c r="V2295" s="181"/>
      <c r="W2295" s="174"/>
      <c r="X2295" s="172"/>
      <c r="Y2295" s="181"/>
      <c r="Z2295" s="174"/>
      <c r="AA2295" s="172"/>
      <c r="AB2295" s="178"/>
    </row>
    <row r="2296" spans="1:28" ht="15" customHeight="1" x14ac:dyDescent="0.2">
      <c r="A2296" s="172"/>
      <c r="B2296" s="172"/>
      <c r="C2296" s="172"/>
      <c r="D2296" s="172"/>
      <c r="E2296" s="172"/>
      <c r="F2296" s="181"/>
      <c r="G2296" s="172"/>
      <c r="H2296" s="172"/>
      <c r="I2296" s="174"/>
      <c r="J2296" s="174"/>
      <c r="K2296" s="174"/>
      <c r="L2296" s="172"/>
      <c r="M2296" s="181"/>
      <c r="N2296" s="174"/>
      <c r="O2296" s="172"/>
      <c r="P2296" s="181"/>
      <c r="Q2296" s="642"/>
      <c r="R2296" s="643"/>
      <c r="S2296" s="644"/>
      <c r="T2296" s="174"/>
      <c r="U2296" s="172"/>
      <c r="V2296" s="181"/>
      <c r="W2296" s="174"/>
      <c r="X2296" s="172"/>
      <c r="Y2296" s="181"/>
      <c r="Z2296" s="174"/>
      <c r="AA2296" s="172"/>
      <c r="AB2296" s="178"/>
    </row>
    <row r="2297" spans="1:28" ht="15" customHeight="1" x14ac:dyDescent="0.2">
      <c r="A2297" s="172"/>
      <c r="B2297" s="172"/>
      <c r="C2297" s="172"/>
      <c r="D2297" s="172"/>
      <c r="E2297" s="172"/>
      <c r="F2297" s="181"/>
      <c r="G2297" s="172"/>
      <c r="H2297" s="172"/>
      <c r="I2297" s="174"/>
      <c r="J2297" s="174"/>
      <c r="K2297" s="174"/>
      <c r="L2297" s="172"/>
      <c r="M2297" s="181"/>
      <c r="N2297" s="174"/>
      <c r="O2297" s="172"/>
      <c r="P2297" s="181"/>
      <c r="Q2297" s="642"/>
      <c r="R2297" s="643"/>
      <c r="S2297" s="644"/>
      <c r="T2297" s="174"/>
      <c r="U2297" s="172"/>
      <c r="V2297" s="181"/>
      <c r="W2297" s="174"/>
      <c r="X2297" s="172"/>
      <c r="Y2297" s="181"/>
      <c r="Z2297" s="174"/>
      <c r="AA2297" s="172"/>
      <c r="AB2297" s="178"/>
    </row>
    <row r="2298" spans="1:28" ht="15" customHeight="1" x14ac:dyDescent="0.2">
      <c r="A2298" s="172"/>
      <c r="B2298" s="172"/>
      <c r="C2298" s="172"/>
      <c r="D2298" s="172"/>
      <c r="E2298" s="172"/>
      <c r="F2298" s="181"/>
      <c r="G2298" s="172"/>
      <c r="H2298" s="172"/>
      <c r="I2298" s="174"/>
      <c r="J2298" s="174"/>
      <c r="K2298" s="174"/>
      <c r="L2298" s="172"/>
      <c r="M2298" s="181"/>
      <c r="N2298" s="174"/>
      <c r="O2298" s="172"/>
      <c r="P2298" s="181"/>
      <c r="Q2298" s="642"/>
      <c r="R2298" s="643"/>
      <c r="S2298" s="644"/>
      <c r="T2298" s="174"/>
      <c r="U2298" s="172"/>
      <c r="V2298" s="181"/>
      <c r="W2298" s="174"/>
      <c r="X2298" s="172"/>
      <c r="Y2298" s="181"/>
      <c r="Z2298" s="174"/>
      <c r="AA2298" s="172"/>
      <c r="AB2298" s="178"/>
    </row>
    <row r="2299" spans="1:28" ht="15" customHeight="1" x14ac:dyDescent="0.2">
      <c r="A2299" s="172"/>
      <c r="B2299" s="172"/>
      <c r="C2299" s="172"/>
      <c r="D2299" s="172"/>
      <c r="E2299" s="172"/>
      <c r="F2299" s="181"/>
      <c r="G2299" s="172"/>
      <c r="H2299" s="172"/>
      <c r="I2299" s="174"/>
      <c r="J2299" s="174"/>
      <c r="K2299" s="174"/>
      <c r="L2299" s="172"/>
      <c r="M2299" s="181"/>
      <c r="N2299" s="174"/>
      <c r="O2299" s="172"/>
      <c r="P2299" s="181"/>
      <c r="Q2299" s="642"/>
      <c r="R2299" s="643"/>
      <c r="S2299" s="644"/>
      <c r="T2299" s="174"/>
      <c r="U2299" s="172"/>
      <c r="V2299" s="181"/>
      <c r="W2299" s="174"/>
      <c r="X2299" s="172"/>
      <c r="Y2299" s="181"/>
      <c r="Z2299" s="174"/>
      <c r="AA2299" s="172"/>
      <c r="AB2299" s="178"/>
    </row>
    <row r="2300" spans="1:28" ht="15" customHeight="1" x14ac:dyDescent="0.2">
      <c r="A2300" s="172"/>
      <c r="B2300" s="172"/>
      <c r="C2300" s="172"/>
      <c r="D2300" s="172"/>
      <c r="E2300" s="172"/>
      <c r="F2300" s="181"/>
      <c r="G2300" s="172"/>
      <c r="H2300" s="172"/>
      <c r="I2300" s="174"/>
      <c r="J2300" s="174"/>
      <c r="K2300" s="174"/>
      <c r="L2300" s="172"/>
      <c r="M2300" s="181"/>
      <c r="N2300" s="174"/>
      <c r="O2300" s="172"/>
      <c r="P2300" s="181"/>
      <c r="Q2300" s="642"/>
      <c r="R2300" s="643"/>
      <c r="S2300" s="644"/>
      <c r="T2300" s="174"/>
      <c r="U2300" s="172"/>
      <c r="V2300" s="181"/>
      <c r="W2300" s="174"/>
      <c r="X2300" s="172"/>
      <c r="Y2300" s="181"/>
      <c r="Z2300" s="174"/>
      <c r="AA2300" s="172"/>
      <c r="AB2300" s="178"/>
    </row>
    <row r="2301" spans="1:28" ht="15" customHeight="1" x14ac:dyDescent="0.2">
      <c r="A2301" s="172"/>
      <c r="B2301" s="172"/>
      <c r="C2301" s="172"/>
      <c r="D2301" s="172"/>
      <c r="E2301" s="172"/>
      <c r="F2301" s="181"/>
      <c r="G2301" s="172"/>
      <c r="H2301" s="172"/>
      <c r="I2301" s="174"/>
      <c r="J2301" s="174"/>
      <c r="K2301" s="174"/>
      <c r="L2301" s="172"/>
      <c r="M2301" s="181"/>
      <c r="N2301" s="174"/>
      <c r="O2301" s="172"/>
      <c r="P2301" s="181"/>
      <c r="Q2301" s="642"/>
      <c r="R2301" s="643"/>
      <c r="S2301" s="644"/>
      <c r="T2301" s="174"/>
      <c r="U2301" s="172"/>
      <c r="V2301" s="181"/>
      <c r="W2301" s="174"/>
      <c r="X2301" s="172"/>
      <c r="Y2301" s="181"/>
      <c r="Z2301" s="174"/>
      <c r="AA2301" s="172"/>
      <c r="AB2301" s="178"/>
    </row>
    <row r="2302" spans="1:28" ht="15" customHeight="1" x14ac:dyDescent="0.2">
      <c r="A2302" s="172"/>
      <c r="B2302" s="172"/>
      <c r="C2302" s="172"/>
      <c r="D2302" s="172"/>
      <c r="E2302" s="172"/>
      <c r="F2302" s="181"/>
      <c r="G2302" s="172"/>
      <c r="H2302" s="172"/>
      <c r="I2302" s="174"/>
      <c r="J2302" s="174"/>
      <c r="K2302" s="174"/>
      <c r="L2302" s="172"/>
      <c r="M2302" s="181"/>
      <c r="N2302" s="174"/>
      <c r="O2302" s="172"/>
      <c r="P2302" s="181"/>
      <c r="Q2302" s="642"/>
      <c r="R2302" s="643"/>
      <c r="S2302" s="644"/>
      <c r="T2302" s="174"/>
      <c r="U2302" s="172"/>
      <c r="V2302" s="181"/>
      <c r="W2302" s="174"/>
      <c r="X2302" s="172"/>
      <c r="Y2302" s="181"/>
      <c r="Z2302" s="174"/>
      <c r="AA2302" s="172"/>
      <c r="AB2302" s="178"/>
    </row>
    <row r="2303" spans="1:28" ht="15" customHeight="1" x14ac:dyDescent="0.2">
      <c r="A2303" s="172"/>
      <c r="B2303" s="172"/>
      <c r="C2303" s="172"/>
      <c r="D2303" s="172"/>
      <c r="E2303" s="172"/>
      <c r="F2303" s="181"/>
      <c r="G2303" s="172"/>
      <c r="H2303" s="172"/>
      <c r="I2303" s="174"/>
      <c r="J2303" s="174"/>
      <c r="K2303" s="174"/>
      <c r="L2303" s="172"/>
      <c r="M2303" s="181"/>
      <c r="N2303" s="174"/>
      <c r="O2303" s="172"/>
      <c r="P2303" s="181"/>
      <c r="Q2303" s="642"/>
      <c r="R2303" s="643"/>
      <c r="S2303" s="644"/>
      <c r="T2303" s="174"/>
      <c r="U2303" s="172"/>
      <c r="V2303" s="181"/>
      <c r="W2303" s="174"/>
      <c r="X2303" s="172"/>
      <c r="Y2303" s="181"/>
      <c r="Z2303" s="174"/>
      <c r="AA2303" s="172"/>
      <c r="AB2303" s="178"/>
    </row>
    <row r="2304" spans="1:28" ht="15" customHeight="1" x14ac:dyDescent="0.2">
      <c r="A2304" s="172"/>
      <c r="B2304" s="172"/>
      <c r="C2304" s="172"/>
      <c r="D2304" s="172"/>
      <c r="E2304" s="172"/>
      <c r="F2304" s="181"/>
      <c r="G2304" s="172"/>
      <c r="H2304" s="172"/>
      <c r="I2304" s="174"/>
      <c r="J2304" s="174"/>
      <c r="K2304" s="174"/>
      <c r="L2304" s="172"/>
      <c r="M2304" s="181"/>
      <c r="N2304" s="174"/>
      <c r="O2304" s="172"/>
      <c r="P2304" s="181"/>
      <c r="Q2304" s="642"/>
      <c r="R2304" s="643"/>
      <c r="S2304" s="644"/>
      <c r="T2304" s="174"/>
      <c r="U2304" s="172"/>
      <c r="V2304" s="181"/>
      <c r="W2304" s="174"/>
      <c r="X2304" s="172"/>
      <c r="Y2304" s="181"/>
      <c r="Z2304" s="174"/>
      <c r="AA2304" s="172"/>
      <c r="AB2304" s="178"/>
    </row>
    <row r="2305" spans="1:28" ht="15" customHeight="1" x14ac:dyDescent="0.2">
      <c r="A2305" s="172"/>
      <c r="B2305" s="172"/>
      <c r="C2305" s="172"/>
      <c r="D2305" s="172"/>
      <c r="E2305" s="172"/>
      <c r="F2305" s="181"/>
      <c r="G2305" s="172"/>
      <c r="H2305" s="172"/>
      <c r="I2305" s="174"/>
      <c r="J2305" s="174"/>
      <c r="K2305" s="174"/>
      <c r="L2305" s="172"/>
      <c r="M2305" s="181"/>
      <c r="N2305" s="174"/>
      <c r="O2305" s="172"/>
      <c r="P2305" s="181"/>
      <c r="Q2305" s="642"/>
      <c r="R2305" s="643"/>
      <c r="S2305" s="644"/>
      <c r="T2305" s="174"/>
      <c r="U2305" s="172"/>
      <c r="V2305" s="181"/>
      <c r="W2305" s="174"/>
      <c r="X2305" s="172"/>
      <c r="Y2305" s="181"/>
      <c r="Z2305" s="174"/>
      <c r="AA2305" s="172"/>
      <c r="AB2305" s="178"/>
    </row>
    <row r="2306" spans="1:28" ht="15" customHeight="1" x14ac:dyDescent="0.2">
      <c r="A2306" s="172"/>
      <c r="B2306" s="172"/>
      <c r="C2306" s="172"/>
      <c r="D2306" s="172"/>
      <c r="E2306" s="172"/>
      <c r="F2306" s="181"/>
      <c r="G2306" s="172"/>
      <c r="H2306" s="172"/>
      <c r="I2306" s="174"/>
      <c r="J2306" s="174"/>
      <c r="K2306" s="174"/>
      <c r="L2306" s="172"/>
      <c r="M2306" s="181"/>
      <c r="N2306" s="174"/>
      <c r="O2306" s="172"/>
      <c r="P2306" s="181"/>
      <c r="Q2306" s="642"/>
      <c r="R2306" s="643"/>
      <c r="S2306" s="644"/>
      <c r="T2306" s="174"/>
      <c r="U2306" s="172"/>
      <c r="V2306" s="181"/>
      <c r="W2306" s="174"/>
      <c r="X2306" s="172"/>
      <c r="Y2306" s="181"/>
      <c r="Z2306" s="174"/>
      <c r="AA2306" s="172"/>
      <c r="AB2306" s="178"/>
    </row>
    <row r="2307" spans="1:28" ht="15" customHeight="1" x14ac:dyDescent="0.2">
      <c r="A2307" s="172"/>
      <c r="B2307" s="172"/>
      <c r="C2307" s="172"/>
      <c r="D2307" s="172"/>
      <c r="E2307" s="172"/>
      <c r="F2307" s="181"/>
      <c r="G2307" s="172"/>
      <c r="H2307" s="172"/>
      <c r="I2307" s="174"/>
      <c r="J2307" s="174"/>
      <c r="K2307" s="174"/>
      <c r="L2307" s="172"/>
      <c r="M2307" s="181"/>
      <c r="N2307" s="174"/>
      <c r="O2307" s="172"/>
      <c r="P2307" s="181"/>
      <c r="Q2307" s="642"/>
      <c r="R2307" s="643"/>
      <c r="S2307" s="644"/>
      <c r="T2307" s="174"/>
      <c r="U2307" s="172"/>
      <c r="V2307" s="181"/>
      <c r="W2307" s="174"/>
      <c r="X2307" s="172"/>
      <c r="Y2307" s="181"/>
      <c r="Z2307" s="174"/>
      <c r="AA2307" s="172"/>
      <c r="AB2307" s="178"/>
    </row>
    <row r="2308" spans="1:28" ht="15" customHeight="1" x14ac:dyDescent="0.2">
      <c r="A2308" s="172"/>
      <c r="B2308" s="172"/>
      <c r="C2308" s="172"/>
      <c r="D2308" s="172"/>
      <c r="E2308" s="172"/>
      <c r="F2308" s="181"/>
      <c r="G2308" s="172"/>
      <c r="H2308" s="172"/>
      <c r="I2308" s="174"/>
      <c r="J2308" s="174"/>
      <c r="K2308" s="174"/>
      <c r="L2308" s="172"/>
      <c r="M2308" s="181"/>
      <c r="N2308" s="174"/>
      <c r="O2308" s="172"/>
      <c r="P2308" s="181"/>
      <c r="Q2308" s="642"/>
      <c r="R2308" s="643"/>
      <c r="S2308" s="644"/>
      <c r="T2308" s="174"/>
      <c r="U2308" s="172"/>
      <c r="V2308" s="181"/>
      <c r="W2308" s="174"/>
      <c r="X2308" s="172"/>
      <c r="Y2308" s="181"/>
      <c r="Z2308" s="174"/>
      <c r="AA2308" s="172"/>
      <c r="AB2308" s="178"/>
    </row>
    <row r="2309" spans="1:28" ht="15" customHeight="1" x14ac:dyDescent="0.2">
      <c r="A2309" s="172"/>
      <c r="B2309" s="172"/>
      <c r="C2309" s="172"/>
      <c r="D2309" s="172"/>
      <c r="E2309" s="172"/>
      <c r="F2309" s="181"/>
      <c r="G2309" s="172"/>
      <c r="H2309" s="172"/>
      <c r="I2309" s="174"/>
      <c r="J2309" s="174"/>
      <c r="K2309" s="174"/>
      <c r="L2309" s="172"/>
      <c r="M2309" s="181"/>
      <c r="N2309" s="174"/>
      <c r="O2309" s="172"/>
      <c r="P2309" s="181"/>
      <c r="Q2309" s="642"/>
      <c r="R2309" s="643"/>
      <c r="S2309" s="644"/>
      <c r="T2309" s="174"/>
      <c r="U2309" s="172"/>
      <c r="V2309" s="181"/>
      <c r="W2309" s="174"/>
      <c r="X2309" s="172"/>
      <c r="Y2309" s="181"/>
      <c r="Z2309" s="174"/>
      <c r="AA2309" s="172"/>
      <c r="AB2309" s="178"/>
    </row>
    <row r="2310" spans="1:28" ht="15" customHeight="1" x14ac:dyDescent="0.2">
      <c r="A2310" s="172"/>
      <c r="B2310" s="172"/>
      <c r="C2310" s="172"/>
      <c r="D2310" s="172"/>
      <c r="E2310" s="172"/>
      <c r="F2310" s="181"/>
      <c r="G2310" s="172"/>
      <c r="H2310" s="172"/>
      <c r="I2310" s="174"/>
      <c r="J2310" s="174"/>
      <c r="K2310" s="174"/>
      <c r="L2310" s="172"/>
      <c r="M2310" s="181"/>
      <c r="N2310" s="174"/>
      <c r="O2310" s="172"/>
      <c r="P2310" s="181"/>
      <c r="Q2310" s="642"/>
      <c r="R2310" s="643"/>
      <c r="S2310" s="644"/>
      <c r="T2310" s="174"/>
      <c r="U2310" s="172"/>
      <c r="V2310" s="181"/>
      <c r="W2310" s="174"/>
      <c r="X2310" s="172"/>
      <c r="Y2310" s="181"/>
      <c r="Z2310" s="174"/>
      <c r="AA2310" s="172"/>
      <c r="AB2310" s="178"/>
    </row>
    <row r="2311" spans="1:28" ht="15" customHeight="1" x14ac:dyDescent="0.2">
      <c r="A2311" s="172"/>
      <c r="B2311" s="172"/>
      <c r="C2311" s="172"/>
      <c r="D2311" s="172"/>
      <c r="E2311" s="172"/>
      <c r="F2311" s="181"/>
      <c r="G2311" s="172"/>
      <c r="H2311" s="172"/>
      <c r="I2311" s="174"/>
      <c r="J2311" s="174"/>
      <c r="K2311" s="174"/>
      <c r="L2311" s="172"/>
      <c r="M2311" s="181"/>
      <c r="N2311" s="174"/>
      <c r="O2311" s="172"/>
      <c r="P2311" s="181"/>
      <c r="Q2311" s="642"/>
      <c r="R2311" s="643"/>
      <c r="S2311" s="644"/>
      <c r="T2311" s="174"/>
      <c r="U2311" s="172"/>
      <c r="V2311" s="181"/>
      <c r="W2311" s="174"/>
      <c r="X2311" s="172"/>
      <c r="Y2311" s="181"/>
      <c r="Z2311" s="174"/>
      <c r="AA2311" s="172"/>
      <c r="AB2311" s="178"/>
    </row>
    <row r="2312" spans="1:28" ht="15" customHeight="1" x14ac:dyDescent="0.2">
      <c r="A2312" s="172"/>
      <c r="B2312" s="172"/>
      <c r="C2312" s="172"/>
      <c r="D2312" s="172"/>
      <c r="E2312" s="172"/>
      <c r="F2312" s="181"/>
      <c r="G2312" s="172"/>
      <c r="H2312" s="172"/>
      <c r="I2312" s="174"/>
      <c r="J2312" s="174"/>
      <c r="K2312" s="174"/>
      <c r="L2312" s="172"/>
      <c r="M2312" s="181"/>
      <c r="N2312" s="174"/>
      <c r="O2312" s="172"/>
      <c r="P2312" s="181"/>
      <c r="Q2312" s="642"/>
      <c r="R2312" s="643"/>
      <c r="S2312" s="644"/>
      <c r="T2312" s="174"/>
      <c r="U2312" s="172"/>
      <c r="V2312" s="181"/>
      <c r="W2312" s="174"/>
      <c r="X2312" s="172"/>
      <c r="Y2312" s="181"/>
      <c r="Z2312" s="174"/>
      <c r="AA2312" s="172"/>
      <c r="AB2312" s="178"/>
    </row>
    <row r="2313" spans="1:28" ht="15" customHeight="1" x14ac:dyDescent="0.2">
      <c r="A2313" s="172"/>
      <c r="B2313" s="172"/>
      <c r="C2313" s="172"/>
      <c r="D2313" s="172"/>
      <c r="E2313" s="172"/>
      <c r="F2313" s="181"/>
      <c r="G2313" s="172"/>
      <c r="H2313" s="172"/>
      <c r="I2313" s="174"/>
      <c r="J2313" s="174"/>
      <c r="K2313" s="174"/>
      <c r="L2313" s="172"/>
      <c r="M2313" s="181"/>
      <c r="N2313" s="174"/>
      <c r="O2313" s="172"/>
      <c r="P2313" s="181"/>
      <c r="Q2313" s="642"/>
      <c r="R2313" s="643"/>
      <c r="S2313" s="644"/>
      <c r="T2313" s="174"/>
      <c r="U2313" s="172"/>
      <c r="V2313" s="181"/>
      <c r="W2313" s="174"/>
      <c r="X2313" s="172"/>
      <c r="Y2313" s="181"/>
      <c r="Z2313" s="174"/>
      <c r="AA2313" s="172"/>
      <c r="AB2313" s="178"/>
    </row>
    <row r="2314" spans="1:28" ht="15" customHeight="1" x14ac:dyDescent="0.2">
      <c r="A2314" s="172"/>
      <c r="B2314" s="172"/>
      <c r="C2314" s="172"/>
      <c r="D2314" s="172"/>
      <c r="E2314" s="172"/>
      <c r="F2314" s="181"/>
      <c r="G2314" s="172"/>
      <c r="H2314" s="172"/>
      <c r="I2314" s="174"/>
      <c r="J2314" s="174"/>
      <c r="K2314" s="174"/>
      <c r="L2314" s="172"/>
      <c r="M2314" s="181"/>
      <c r="N2314" s="174"/>
      <c r="O2314" s="172"/>
      <c r="P2314" s="181"/>
      <c r="Q2314" s="642"/>
      <c r="R2314" s="643"/>
      <c r="S2314" s="644"/>
      <c r="T2314" s="174"/>
      <c r="U2314" s="172"/>
      <c r="V2314" s="181"/>
      <c r="W2314" s="174"/>
      <c r="X2314" s="172"/>
      <c r="Y2314" s="181"/>
      <c r="Z2314" s="174"/>
      <c r="AA2314" s="172"/>
      <c r="AB2314" s="178"/>
    </row>
    <row r="2315" spans="1:28" ht="15" customHeight="1" x14ac:dyDescent="0.2">
      <c r="A2315" s="172"/>
      <c r="B2315" s="172"/>
      <c r="C2315" s="172"/>
      <c r="D2315" s="172"/>
      <c r="E2315" s="172"/>
      <c r="F2315" s="181"/>
      <c r="G2315" s="172"/>
      <c r="H2315" s="172"/>
      <c r="I2315" s="174"/>
      <c r="J2315" s="174"/>
      <c r="K2315" s="174"/>
      <c r="L2315" s="172"/>
      <c r="M2315" s="181"/>
      <c r="N2315" s="174"/>
      <c r="O2315" s="172"/>
      <c r="P2315" s="181"/>
      <c r="Q2315" s="642"/>
      <c r="R2315" s="643"/>
      <c r="S2315" s="644"/>
      <c r="T2315" s="174"/>
      <c r="U2315" s="172"/>
      <c r="V2315" s="181"/>
      <c r="W2315" s="174"/>
      <c r="X2315" s="172"/>
      <c r="Y2315" s="181"/>
      <c r="Z2315" s="174"/>
      <c r="AA2315" s="172"/>
      <c r="AB2315" s="178"/>
    </row>
    <row r="2316" spans="1:28" ht="15" customHeight="1" x14ac:dyDescent="0.2">
      <c r="A2316" s="172"/>
      <c r="B2316" s="172"/>
      <c r="C2316" s="172"/>
      <c r="D2316" s="172"/>
      <c r="E2316" s="172"/>
      <c r="F2316" s="181"/>
      <c r="G2316" s="172"/>
      <c r="H2316" s="172"/>
      <c r="I2316" s="174"/>
      <c r="J2316" s="174"/>
      <c r="K2316" s="174"/>
      <c r="L2316" s="172"/>
      <c r="M2316" s="181"/>
      <c r="N2316" s="174"/>
      <c r="O2316" s="172"/>
      <c r="P2316" s="181"/>
      <c r="Q2316" s="642"/>
      <c r="R2316" s="643"/>
      <c r="S2316" s="644"/>
      <c r="T2316" s="174"/>
      <c r="U2316" s="172"/>
      <c r="V2316" s="181"/>
      <c r="W2316" s="174"/>
      <c r="X2316" s="172"/>
      <c r="Y2316" s="181"/>
      <c r="Z2316" s="174"/>
      <c r="AA2316" s="172"/>
      <c r="AB2316" s="178"/>
    </row>
    <row r="2317" spans="1:28" ht="15" customHeight="1" x14ac:dyDescent="0.2">
      <c r="A2317" s="172"/>
      <c r="B2317" s="172"/>
      <c r="C2317" s="172"/>
      <c r="D2317" s="172"/>
      <c r="E2317" s="172"/>
      <c r="F2317" s="181"/>
      <c r="G2317" s="172"/>
      <c r="H2317" s="172"/>
      <c r="I2317" s="174"/>
      <c r="J2317" s="174"/>
      <c r="K2317" s="174"/>
      <c r="L2317" s="172"/>
      <c r="M2317" s="181"/>
      <c r="N2317" s="174"/>
      <c r="O2317" s="172"/>
      <c r="P2317" s="181"/>
      <c r="Q2317" s="642"/>
      <c r="R2317" s="643"/>
      <c r="S2317" s="644"/>
      <c r="T2317" s="174"/>
      <c r="U2317" s="172"/>
      <c r="V2317" s="181"/>
      <c r="W2317" s="174"/>
      <c r="X2317" s="172"/>
      <c r="Y2317" s="181"/>
      <c r="Z2317" s="174"/>
      <c r="AA2317" s="172"/>
      <c r="AB2317" s="178"/>
    </row>
    <row r="2318" spans="1:28" ht="15" customHeight="1" x14ac:dyDescent="0.2">
      <c r="A2318" s="172"/>
      <c r="B2318" s="172"/>
      <c r="C2318" s="172"/>
      <c r="D2318" s="172"/>
      <c r="E2318" s="172"/>
      <c r="F2318" s="181"/>
      <c r="G2318" s="172"/>
      <c r="H2318" s="172"/>
      <c r="I2318" s="174"/>
      <c r="J2318" s="174"/>
      <c r="K2318" s="174"/>
      <c r="L2318" s="172"/>
      <c r="M2318" s="181"/>
      <c r="N2318" s="174"/>
      <c r="O2318" s="172"/>
      <c r="P2318" s="181"/>
      <c r="Q2318" s="642"/>
      <c r="R2318" s="643"/>
      <c r="S2318" s="644"/>
      <c r="T2318" s="174"/>
      <c r="U2318" s="172"/>
      <c r="V2318" s="181"/>
      <c r="W2318" s="174"/>
      <c r="X2318" s="172"/>
      <c r="Y2318" s="181"/>
      <c r="Z2318" s="174"/>
      <c r="AA2318" s="172"/>
      <c r="AB2318" s="178"/>
    </row>
    <row r="2319" spans="1:28" ht="15" customHeight="1" x14ac:dyDescent="0.2">
      <c r="A2319" s="172"/>
      <c r="B2319" s="172"/>
      <c r="C2319" s="172"/>
      <c r="D2319" s="172"/>
      <c r="E2319" s="172"/>
      <c r="F2319" s="181"/>
      <c r="G2319" s="172"/>
      <c r="H2319" s="172"/>
      <c r="I2319" s="174"/>
      <c r="J2319" s="174"/>
      <c r="K2319" s="174"/>
      <c r="L2319" s="172"/>
      <c r="M2319" s="181"/>
      <c r="N2319" s="174"/>
      <c r="O2319" s="172"/>
      <c r="P2319" s="181"/>
      <c r="Q2319" s="642"/>
      <c r="R2319" s="643"/>
      <c r="S2319" s="644"/>
      <c r="T2319" s="174"/>
      <c r="U2319" s="172"/>
      <c r="V2319" s="181"/>
      <c r="W2319" s="174"/>
      <c r="X2319" s="172"/>
      <c r="Y2319" s="181"/>
      <c r="Z2319" s="174"/>
      <c r="AA2319" s="172"/>
      <c r="AB2319" s="178"/>
    </row>
    <row r="2320" spans="1:28" ht="15" customHeight="1" x14ac:dyDescent="0.2">
      <c r="A2320" s="172"/>
      <c r="B2320" s="172"/>
      <c r="C2320" s="172"/>
      <c r="D2320" s="172"/>
      <c r="E2320" s="172"/>
      <c r="F2320" s="181"/>
      <c r="G2320" s="172"/>
      <c r="H2320" s="172"/>
      <c r="I2320" s="174"/>
      <c r="J2320" s="174"/>
      <c r="K2320" s="174"/>
      <c r="L2320" s="172"/>
      <c r="M2320" s="181"/>
      <c r="N2320" s="174"/>
      <c r="O2320" s="172"/>
      <c r="P2320" s="181"/>
      <c r="Q2320" s="642"/>
      <c r="R2320" s="643"/>
      <c r="S2320" s="644"/>
      <c r="T2320" s="174"/>
      <c r="U2320" s="172"/>
      <c r="V2320" s="181"/>
      <c r="W2320" s="174"/>
      <c r="X2320" s="172"/>
      <c r="Y2320" s="181"/>
      <c r="Z2320" s="174"/>
      <c r="AA2320" s="172"/>
      <c r="AB2320" s="178"/>
    </row>
    <row r="2321" spans="1:28" ht="15" customHeight="1" x14ac:dyDescent="0.2">
      <c r="A2321" s="172"/>
      <c r="B2321" s="172"/>
      <c r="C2321" s="172"/>
      <c r="D2321" s="172"/>
      <c r="E2321" s="172"/>
      <c r="F2321" s="181"/>
      <c r="G2321" s="172"/>
      <c r="H2321" s="172"/>
      <c r="I2321" s="174"/>
      <c r="J2321" s="174"/>
      <c r="K2321" s="174"/>
      <c r="L2321" s="172"/>
      <c r="M2321" s="181"/>
      <c r="N2321" s="174"/>
      <c r="O2321" s="172"/>
      <c r="P2321" s="181"/>
      <c r="Q2321" s="642"/>
      <c r="R2321" s="643"/>
      <c r="S2321" s="644"/>
      <c r="T2321" s="174"/>
      <c r="U2321" s="172"/>
      <c r="V2321" s="181"/>
      <c r="W2321" s="174"/>
      <c r="X2321" s="172"/>
      <c r="Y2321" s="181"/>
      <c r="Z2321" s="174"/>
      <c r="AA2321" s="172"/>
      <c r="AB2321" s="178"/>
    </row>
    <row r="2322" spans="1:28" ht="15" customHeight="1" x14ac:dyDescent="0.2">
      <c r="A2322" s="172"/>
      <c r="B2322" s="172"/>
      <c r="C2322" s="172"/>
      <c r="D2322" s="172"/>
      <c r="E2322" s="172"/>
      <c r="F2322" s="181"/>
      <c r="G2322" s="172"/>
      <c r="H2322" s="172"/>
      <c r="I2322" s="174"/>
      <c r="J2322" s="174"/>
      <c r="K2322" s="174"/>
      <c r="L2322" s="172"/>
      <c r="M2322" s="181"/>
      <c r="N2322" s="174"/>
      <c r="O2322" s="172"/>
      <c r="P2322" s="181"/>
      <c r="Q2322" s="642"/>
      <c r="R2322" s="643"/>
      <c r="S2322" s="644"/>
      <c r="T2322" s="174"/>
      <c r="U2322" s="172"/>
      <c r="V2322" s="181"/>
      <c r="W2322" s="174"/>
      <c r="X2322" s="172"/>
      <c r="Y2322" s="181"/>
      <c r="Z2322" s="174"/>
      <c r="AA2322" s="172"/>
      <c r="AB2322" s="178"/>
    </row>
    <row r="2323" spans="1:28" ht="15" customHeight="1" x14ac:dyDescent="0.2">
      <c r="A2323" s="172"/>
      <c r="B2323" s="172"/>
      <c r="C2323" s="172"/>
      <c r="D2323" s="172"/>
      <c r="E2323" s="172"/>
      <c r="F2323" s="181"/>
      <c r="G2323" s="172"/>
      <c r="H2323" s="172"/>
      <c r="I2323" s="174"/>
      <c r="J2323" s="174"/>
      <c r="K2323" s="174"/>
      <c r="L2323" s="172"/>
      <c r="M2323" s="181"/>
      <c r="N2323" s="174"/>
      <c r="O2323" s="172"/>
      <c r="P2323" s="181"/>
      <c r="Q2323" s="642"/>
      <c r="R2323" s="643"/>
      <c r="S2323" s="644"/>
      <c r="T2323" s="174"/>
      <c r="U2323" s="172"/>
      <c r="V2323" s="181"/>
      <c r="W2323" s="174"/>
      <c r="X2323" s="172"/>
      <c r="Y2323" s="181"/>
      <c r="Z2323" s="174"/>
      <c r="AA2323" s="172"/>
      <c r="AB2323" s="178"/>
    </row>
    <row r="2324" spans="1:28" ht="15" customHeight="1" x14ac:dyDescent="0.2">
      <c r="A2324" s="172"/>
      <c r="B2324" s="172"/>
      <c r="C2324" s="172"/>
      <c r="D2324" s="172"/>
      <c r="E2324" s="172"/>
      <c r="F2324" s="181"/>
      <c r="G2324" s="172"/>
      <c r="H2324" s="172"/>
      <c r="I2324" s="174"/>
      <c r="J2324" s="174"/>
      <c r="K2324" s="174"/>
      <c r="L2324" s="172"/>
      <c r="M2324" s="181"/>
      <c r="N2324" s="174"/>
      <c r="O2324" s="172"/>
      <c r="P2324" s="181"/>
      <c r="Q2324" s="642"/>
      <c r="R2324" s="643"/>
      <c r="S2324" s="644"/>
      <c r="T2324" s="174"/>
      <c r="U2324" s="172"/>
      <c r="V2324" s="181"/>
      <c r="W2324" s="174"/>
      <c r="X2324" s="172"/>
      <c r="Y2324" s="181"/>
      <c r="Z2324" s="174"/>
      <c r="AA2324" s="172"/>
      <c r="AB2324" s="178"/>
    </row>
    <row r="2325" spans="1:28" ht="15" customHeight="1" x14ac:dyDescent="0.2">
      <c r="A2325" s="172"/>
      <c r="B2325" s="172"/>
      <c r="C2325" s="172"/>
      <c r="D2325" s="172"/>
      <c r="E2325" s="172"/>
      <c r="F2325" s="181"/>
      <c r="G2325" s="172"/>
      <c r="H2325" s="172"/>
      <c r="I2325" s="174"/>
      <c r="J2325" s="174"/>
      <c r="K2325" s="174"/>
      <c r="L2325" s="172"/>
      <c r="M2325" s="181"/>
      <c r="N2325" s="174"/>
      <c r="O2325" s="172"/>
      <c r="P2325" s="181"/>
      <c r="Q2325" s="642"/>
      <c r="R2325" s="643"/>
      <c r="S2325" s="644"/>
      <c r="T2325" s="174"/>
      <c r="U2325" s="172"/>
      <c r="V2325" s="181"/>
      <c r="W2325" s="174"/>
      <c r="X2325" s="172"/>
      <c r="Y2325" s="181"/>
      <c r="Z2325" s="174"/>
      <c r="AA2325" s="172"/>
      <c r="AB2325" s="178"/>
    </row>
    <row r="2326" spans="1:28" ht="15" customHeight="1" x14ac:dyDescent="0.2">
      <c r="A2326" s="172"/>
      <c r="B2326" s="172"/>
      <c r="C2326" s="172"/>
      <c r="D2326" s="172"/>
      <c r="E2326" s="172"/>
      <c r="F2326" s="181"/>
      <c r="G2326" s="172"/>
      <c r="H2326" s="172"/>
      <c r="I2326" s="174"/>
      <c r="J2326" s="174"/>
      <c r="K2326" s="174"/>
      <c r="L2326" s="172"/>
      <c r="M2326" s="181"/>
      <c r="N2326" s="174"/>
      <c r="O2326" s="172"/>
      <c r="P2326" s="181"/>
      <c r="Q2326" s="642"/>
      <c r="R2326" s="643"/>
      <c r="S2326" s="644"/>
      <c r="T2326" s="174"/>
      <c r="U2326" s="172"/>
      <c r="V2326" s="181"/>
      <c r="W2326" s="174"/>
      <c r="X2326" s="172"/>
      <c r="Y2326" s="181"/>
      <c r="Z2326" s="174"/>
      <c r="AA2326" s="172"/>
      <c r="AB2326" s="178"/>
    </row>
    <row r="2327" spans="1:28" ht="15" customHeight="1" x14ac:dyDescent="0.2">
      <c r="A2327" s="172"/>
      <c r="B2327" s="172"/>
      <c r="C2327" s="172"/>
      <c r="D2327" s="172"/>
      <c r="E2327" s="172"/>
      <c r="F2327" s="181"/>
      <c r="G2327" s="172"/>
      <c r="H2327" s="172"/>
      <c r="I2327" s="174"/>
      <c r="J2327" s="174"/>
      <c r="K2327" s="174"/>
      <c r="L2327" s="172"/>
      <c r="M2327" s="181"/>
      <c r="N2327" s="174"/>
      <c r="O2327" s="172"/>
      <c r="P2327" s="181"/>
      <c r="Q2327" s="642"/>
      <c r="R2327" s="643"/>
      <c r="S2327" s="644"/>
      <c r="T2327" s="174"/>
      <c r="U2327" s="172"/>
      <c r="V2327" s="181"/>
      <c r="W2327" s="174"/>
      <c r="X2327" s="172"/>
      <c r="Y2327" s="181"/>
      <c r="Z2327" s="174"/>
      <c r="AA2327" s="172"/>
      <c r="AB2327" s="178"/>
    </row>
    <row r="2328" spans="1:28" ht="15" customHeight="1" x14ac:dyDescent="0.2">
      <c r="A2328" s="172"/>
      <c r="B2328" s="172"/>
      <c r="C2328" s="172"/>
      <c r="D2328" s="172"/>
      <c r="E2328" s="172"/>
      <c r="F2328" s="181"/>
      <c r="G2328" s="172"/>
      <c r="H2328" s="172"/>
      <c r="I2328" s="174"/>
      <c r="J2328" s="174"/>
      <c r="K2328" s="174"/>
      <c r="L2328" s="172"/>
      <c r="M2328" s="181"/>
      <c r="N2328" s="174"/>
      <c r="O2328" s="172"/>
      <c r="P2328" s="181"/>
      <c r="Q2328" s="642"/>
      <c r="R2328" s="643"/>
      <c r="S2328" s="644"/>
      <c r="T2328" s="174"/>
      <c r="U2328" s="172"/>
      <c r="V2328" s="181"/>
      <c r="W2328" s="174"/>
      <c r="X2328" s="172"/>
      <c r="Y2328" s="181"/>
      <c r="Z2328" s="174"/>
      <c r="AA2328" s="172"/>
      <c r="AB2328" s="178"/>
    </row>
    <row r="2329" spans="1:28" ht="15" customHeight="1" x14ac:dyDescent="0.2">
      <c r="A2329" s="172"/>
      <c r="B2329" s="172"/>
      <c r="C2329" s="172"/>
      <c r="D2329" s="172"/>
      <c r="E2329" s="172"/>
      <c r="F2329" s="181"/>
      <c r="G2329" s="172"/>
      <c r="H2329" s="172"/>
      <c r="I2329" s="174"/>
      <c r="J2329" s="174"/>
      <c r="K2329" s="174"/>
      <c r="L2329" s="172"/>
      <c r="M2329" s="181"/>
      <c r="N2329" s="174"/>
      <c r="O2329" s="172"/>
      <c r="P2329" s="181"/>
      <c r="Q2329" s="642"/>
      <c r="R2329" s="643"/>
      <c r="S2329" s="644"/>
      <c r="T2329" s="174"/>
      <c r="U2329" s="172"/>
      <c r="V2329" s="181"/>
      <c r="W2329" s="174"/>
      <c r="X2329" s="172"/>
      <c r="Y2329" s="181"/>
      <c r="Z2329" s="174"/>
      <c r="AA2329" s="172"/>
      <c r="AB2329" s="178"/>
    </row>
    <row r="2330" spans="1:28" ht="15" customHeight="1" x14ac:dyDescent="0.2">
      <c r="A2330" s="172"/>
      <c r="B2330" s="172"/>
      <c r="C2330" s="172"/>
      <c r="D2330" s="172"/>
      <c r="E2330" s="172"/>
      <c r="F2330" s="181"/>
      <c r="G2330" s="172"/>
      <c r="H2330" s="172"/>
      <c r="I2330" s="174"/>
      <c r="J2330" s="174"/>
      <c r="K2330" s="174"/>
      <c r="L2330" s="172"/>
      <c r="M2330" s="181"/>
      <c r="N2330" s="174"/>
      <c r="O2330" s="172"/>
      <c r="P2330" s="181"/>
      <c r="Q2330" s="642"/>
      <c r="R2330" s="643"/>
      <c r="S2330" s="644"/>
      <c r="T2330" s="174"/>
      <c r="U2330" s="172"/>
      <c r="V2330" s="181"/>
      <c r="W2330" s="174"/>
      <c r="X2330" s="172"/>
      <c r="Y2330" s="181"/>
      <c r="Z2330" s="174"/>
      <c r="AA2330" s="172"/>
      <c r="AB2330" s="178"/>
    </row>
    <row r="2331" spans="1:28" ht="15" customHeight="1" x14ac:dyDescent="0.2">
      <c r="A2331" s="172"/>
      <c r="B2331" s="172"/>
      <c r="C2331" s="172"/>
      <c r="D2331" s="172"/>
      <c r="E2331" s="172"/>
      <c r="F2331" s="181"/>
      <c r="G2331" s="172"/>
      <c r="H2331" s="172"/>
      <c r="I2331" s="174"/>
      <c r="J2331" s="174"/>
      <c r="K2331" s="174"/>
      <c r="L2331" s="172"/>
      <c r="M2331" s="181"/>
      <c r="N2331" s="174"/>
      <c r="O2331" s="172"/>
      <c r="P2331" s="181"/>
      <c r="Q2331" s="642"/>
      <c r="R2331" s="643"/>
      <c r="S2331" s="644"/>
      <c r="T2331" s="174"/>
      <c r="U2331" s="172"/>
      <c r="V2331" s="181"/>
      <c r="W2331" s="174"/>
      <c r="X2331" s="172"/>
      <c r="Y2331" s="181"/>
      <c r="Z2331" s="174"/>
      <c r="AA2331" s="172"/>
      <c r="AB2331" s="178"/>
    </row>
    <row r="2332" spans="1:28" ht="15" customHeight="1" x14ac:dyDescent="0.2">
      <c r="A2332" s="172"/>
      <c r="B2332" s="172"/>
      <c r="C2332" s="172"/>
      <c r="D2332" s="172"/>
      <c r="E2332" s="172"/>
      <c r="F2332" s="181"/>
      <c r="G2332" s="172"/>
      <c r="H2332" s="172"/>
      <c r="I2332" s="174"/>
      <c r="J2332" s="174"/>
      <c r="K2332" s="174"/>
      <c r="L2332" s="172"/>
      <c r="M2332" s="181"/>
      <c r="N2332" s="174"/>
      <c r="O2332" s="172"/>
      <c r="P2332" s="181"/>
      <c r="Q2332" s="642"/>
      <c r="R2332" s="643"/>
      <c r="S2332" s="644"/>
      <c r="T2332" s="174"/>
      <c r="U2332" s="172"/>
      <c r="V2332" s="181"/>
      <c r="W2332" s="174"/>
      <c r="X2332" s="172"/>
      <c r="Y2332" s="181"/>
      <c r="Z2332" s="174"/>
      <c r="AA2332" s="172"/>
      <c r="AB2332" s="178"/>
    </row>
    <row r="2333" spans="1:28" ht="15" customHeight="1" x14ac:dyDescent="0.2">
      <c r="A2333" s="172"/>
      <c r="B2333" s="172"/>
      <c r="C2333" s="172"/>
      <c r="D2333" s="172"/>
      <c r="E2333" s="172"/>
      <c r="F2333" s="181"/>
      <c r="G2333" s="172"/>
      <c r="H2333" s="172"/>
      <c r="I2333" s="174"/>
      <c r="J2333" s="174"/>
      <c r="K2333" s="174"/>
      <c r="L2333" s="172"/>
      <c r="M2333" s="181"/>
      <c r="N2333" s="174"/>
      <c r="O2333" s="172"/>
      <c r="P2333" s="181"/>
      <c r="Q2333" s="642"/>
      <c r="R2333" s="643"/>
      <c r="S2333" s="644"/>
      <c r="T2333" s="174"/>
      <c r="U2333" s="172"/>
      <c r="V2333" s="181"/>
      <c r="W2333" s="174"/>
      <c r="X2333" s="172"/>
      <c r="Y2333" s="181"/>
      <c r="Z2333" s="174"/>
      <c r="AA2333" s="172"/>
      <c r="AB2333" s="178"/>
    </row>
    <row r="2334" spans="1:28" ht="15" customHeight="1" x14ac:dyDescent="0.2">
      <c r="A2334" s="172"/>
      <c r="B2334" s="172"/>
      <c r="C2334" s="172"/>
      <c r="D2334" s="172"/>
      <c r="E2334" s="172"/>
      <c r="F2334" s="181"/>
      <c r="G2334" s="172"/>
      <c r="H2334" s="172"/>
      <c r="I2334" s="174"/>
      <c r="J2334" s="174"/>
      <c r="K2334" s="174"/>
      <c r="L2334" s="172"/>
      <c r="M2334" s="181"/>
      <c r="N2334" s="174"/>
      <c r="O2334" s="172"/>
      <c r="P2334" s="181"/>
      <c r="Q2334" s="642"/>
      <c r="R2334" s="643"/>
      <c r="S2334" s="644"/>
      <c r="T2334" s="174"/>
      <c r="U2334" s="172"/>
      <c r="V2334" s="181"/>
      <c r="W2334" s="174"/>
      <c r="X2334" s="172"/>
      <c r="Y2334" s="181"/>
      <c r="Z2334" s="174"/>
      <c r="AA2334" s="172"/>
      <c r="AB2334" s="178"/>
    </row>
    <row r="2335" spans="1:28" ht="15" customHeight="1" x14ac:dyDescent="0.2">
      <c r="A2335" s="172"/>
      <c r="B2335" s="172"/>
      <c r="C2335" s="172"/>
      <c r="D2335" s="172"/>
      <c r="E2335" s="172"/>
      <c r="F2335" s="181"/>
      <c r="G2335" s="172"/>
      <c r="H2335" s="172"/>
      <c r="I2335" s="174"/>
      <c r="J2335" s="174"/>
      <c r="K2335" s="174"/>
      <c r="L2335" s="172"/>
      <c r="M2335" s="181"/>
      <c r="N2335" s="174"/>
      <c r="O2335" s="172"/>
      <c r="P2335" s="181"/>
      <c r="Q2335" s="642"/>
      <c r="R2335" s="643"/>
      <c r="S2335" s="644"/>
      <c r="T2335" s="174"/>
      <c r="U2335" s="172"/>
      <c r="V2335" s="181"/>
      <c r="W2335" s="174"/>
      <c r="X2335" s="172"/>
      <c r="Y2335" s="181"/>
      <c r="Z2335" s="174"/>
      <c r="AA2335" s="172"/>
      <c r="AB2335" s="178"/>
    </row>
    <row r="2336" spans="1:28" ht="15" customHeight="1" x14ac:dyDescent="0.2">
      <c r="A2336" s="172"/>
      <c r="B2336" s="172"/>
      <c r="C2336" s="172"/>
      <c r="D2336" s="172"/>
      <c r="E2336" s="172"/>
      <c r="F2336" s="181"/>
      <c r="G2336" s="172"/>
      <c r="H2336" s="172"/>
      <c r="I2336" s="174"/>
      <c r="J2336" s="174"/>
      <c r="K2336" s="174"/>
      <c r="L2336" s="172"/>
      <c r="M2336" s="181"/>
      <c r="N2336" s="174"/>
      <c r="O2336" s="172"/>
      <c r="P2336" s="181"/>
      <c r="Q2336" s="642"/>
      <c r="R2336" s="643"/>
      <c r="S2336" s="644"/>
      <c r="T2336" s="174"/>
      <c r="U2336" s="172"/>
      <c r="V2336" s="181"/>
      <c r="W2336" s="174"/>
      <c r="X2336" s="172"/>
      <c r="Y2336" s="181"/>
      <c r="Z2336" s="174"/>
      <c r="AA2336" s="172"/>
      <c r="AB2336" s="178"/>
    </row>
    <row r="2337" spans="1:28" ht="15" customHeight="1" x14ac:dyDescent="0.2">
      <c r="A2337" s="172"/>
      <c r="B2337" s="172"/>
      <c r="C2337" s="172"/>
      <c r="D2337" s="172"/>
      <c r="E2337" s="172"/>
      <c r="F2337" s="181"/>
      <c r="G2337" s="172"/>
      <c r="H2337" s="172"/>
      <c r="I2337" s="174"/>
      <c r="J2337" s="174"/>
      <c r="K2337" s="174"/>
      <c r="L2337" s="172"/>
      <c r="M2337" s="181"/>
      <c r="N2337" s="174"/>
      <c r="O2337" s="172"/>
      <c r="P2337" s="181"/>
      <c r="Q2337" s="642"/>
      <c r="R2337" s="643"/>
      <c r="S2337" s="644"/>
      <c r="T2337" s="174"/>
      <c r="U2337" s="172"/>
      <c r="V2337" s="181"/>
      <c r="W2337" s="174"/>
      <c r="X2337" s="172"/>
      <c r="Y2337" s="181"/>
      <c r="Z2337" s="174"/>
      <c r="AA2337" s="172"/>
      <c r="AB2337" s="178"/>
    </row>
    <row r="2338" spans="1:28" ht="15" customHeight="1" x14ac:dyDescent="0.2">
      <c r="A2338" s="172"/>
      <c r="B2338" s="172"/>
      <c r="C2338" s="172"/>
      <c r="D2338" s="172"/>
      <c r="E2338" s="172"/>
      <c r="F2338" s="181"/>
      <c r="G2338" s="172"/>
      <c r="H2338" s="172"/>
      <c r="I2338" s="174"/>
      <c r="J2338" s="174"/>
      <c r="K2338" s="174"/>
      <c r="L2338" s="172"/>
      <c r="M2338" s="181"/>
      <c r="N2338" s="174"/>
      <c r="O2338" s="172"/>
      <c r="P2338" s="181"/>
      <c r="Q2338" s="642"/>
      <c r="R2338" s="643"/>
      <c r="S2338" s="644"/>
      <c r="T2338" s="174"/>
      <c r="U2338" s="172"/>
      <c r="V2338" s="181"/>
      <c r="W2338" s="174"/>
      <c r="X2338" s="172"/>
      <c r="Y2338" s="181"/>
      <c r="Z2338" s="174"/>
      <c r="AA2338" s="172"/>
      <c r="AB2338" s="178"/>
    </row>
    <row r="2339" spans="1:28" ht="15" customHeight="1" x14ac:dyDescent="0.2">
      <c r="A2339" s="172"/>
      <c r="B2339" s="172"/>
      <c r="C2339" s="172"/>
      <c r="D2339" s="172"/>
      <c r="E2339" s="172"/>
      <c r="F2339" s="181"/>
      <c r="G2339" s="172"/>
      <c r="H2339" s="172"/>
      <c r="I2339" s="174"/>
      <c r="J2339" s="174"/>
      <c r="K2339" s="174"/>
      <c r="L2339" s="172"/>
      <c r="M2339" s="181"/>
      <c r="N2339" s="174"/>
      <c r="O2339" s="172"/>
      <c r="P2339" s="181"/>
      <c r="Q2339" s="642"/>
      <c r="R2339" s="643"/>
      <c r="S2339" s="644"/>
      <c r="T2339" s="174"/>
      <c r="U2339" s="172"/>
      <c r="V2339" s="181"/>
      <c r="W2339" s="174"/>
      <c r="X2339" s="172"/>
      <c r="Y2339" s="181"/>
      <c r="Z2339" s="174"/>
      <c r="AA2339" s="172"/>
      <c r="AB2339" s="178"/>
    </row>
    <row r="2340" spans="1:28" ht="15" customHeight="1" x14ac:dyDescent="0.2">
      <c r="A2340" s="172"/>
      <c r="B2340" s="172"/>
      <c r="C2340" s="172"/>
      <c r="D2340" s="172"/>
      <c r="E2340" s="172"/>
      <c r="F2340" s="181"/>
      <c r="G2340" s="172"/>
      <c r="H2340" s="172"/>
      <c r="I2340" s="174"/>
      <c r="J2340" s="174"/>
      <c r="K2340" s="174"/>
      <c r="L2340" s="172"/>
      <c r="M2340" s="181"/>
      <c r="N2340" s="174"/>
      <c r="O2340" s="172"/>
      <c r="P2340" s="181"/>
      <c r="Q2340" s="642"/>
      <c r="R2340" s="643"/>
      <c r="S2340" s="644"/>
      <c r="T2340" s="174"/>
      <c r="U2340" s="172"/>
      <c r="V2340" s="181"/>
      <c r="W2340" s="174"/>
      <c r="X2340" s="172"/>
      <c r="Y2340" s="181"/>
      <c r="Z2340" s="174"/>
      <c r="AA2340" s="172"/>
      <c r="AB2340" s="178"/>
    </row>
    <row r="2341" spans="1:28" ht="15" customHeight="1" x14ac:dyDescent="0.2">
      <c r="A2341" s="172"/>
      <c r="B2341" s="172"/>
      <c r="C2341" s="172"/>
      <c r="D2341" s="172"/>
      <c r="E2341" s="172"/>
      <c r="F2341" s="181"/>
      <c r="G2341" s="172"/>
      <c r="H2341" s="172"/>
      <c r="I2341" s="174"/>
      <c r="J2341" s="174"/>
      <c r="K2341" s="174"/>
      <c r="L2341" s="172"/>
      <c r="M2341" s="181"/>
      <c r="N2341" s="174"/>
      <c r="O2341" s="172"/>
      <c r="P2341" s="181"/>
      <c r="Q2341" s="642"/>
      <c r="R2341" s="643"/>
      <c r="S2341" s="644"/>
      <c r="T2341" s="174"/>
      <c r="U2341" s="172"/>
      <c r="V2341" s="181"/>
      <c r="W2341" s="174"/>
      <c r="X2341" s="172"/>
      <c r="Y2341" s="181"/>
      <c r="Z2341" s="174"/>
      <c r="AA2341" s="172"/>
      <c r="AB2341" s="178"/>
    </row>
    <row r="2342" spans="1:28" ht="15" customHeight="1" x14ac:dyDescent="0.2">
      <c r="A2342" s="172"/>
      <c r="B2342" s="172"/>
      <c r="C2342" s="172"/>
      <c r="D2342" s="172"/>
      <c r="E2342" s="172"/>
      <c r="F2342" s="181"/>
      <c r="G2342" s="172"/>
      <c r="H2342" s="172"/>
      <c r="I2342" s="174"/>
      <c r="J2342" s="174"/>
      <c r="K2342" s="174"/>
      <c r="L2342" s="172"/>
      <c r="M2342" s="181"/>
      <c r="N2342" s="174"/>
      <c r="O2342" s="172"/>
      <c r="P2342" s="181"/>
      <c r="Q2342" s="642"/>
      <c r="R2342" s="643"/>
      <c r="S2342" s="644"/>
      <c r="T2342" s="174"/>
      <c r="U2342" s="172"/>
      <c r="V2342" s="181"/>
      <c r="W2342" s="174"/>
      <c r="X2342" s="172"/>
      <c r="Y2342" s="181"/>
      <c r="Z2342" s="174"/>
      <c r="AA2342" s="172"/>
      <c r="AB2342" s="178"/>
    </row>
    <row r="2343" spans="1:28" ht="15" customHeight="1" x14ac:dyDescent="0.2">
      <c r="A2343" s="172"/>
      <c r="B2343" s="172"/>
      <c r="C2343" s="172"/>
      <c r="D2343" s="172"/>
      <c r="E2343" s="172"/>
      <c r="F2343" s="181"/>
      <c r="G2343" s="172"/>
      <c r="H2343" s="172"/>
      <c r="I2343" s="174"/>
      <c r="J2343" s="174"/>
      <c r="K2343" s="174"/>
      <c r="L2343" s="172"/>
      <c r="M2343" s="181"/>
      <c r="N2343" s="174"/>
      <c r="O2343" s="172"/>
      <c r="P2343" s="181"/>
      <c r="Q2343" s="642"/>
      <c r="R2343" s="643"/>
      <c r="S2343" s="644"/>
      <c r="T2343" s="174"/>
      <c r="U2343" s="172"/>
      <c r="V2343" s="181"/>
      <c r="W2343" s="174"/>
      <c r="X2343" s="172"/>
      <c r="Y2343" s="181"/>
      <c r="Z2343" s="174"/>
      <c r="AA2343" s="172"/>
      <c r="AB2343" s="178"/>
    </row>
    <row r="2344" spans="1:28" ht="15" customHeight="1" x14ac:dyDescent="0.2">
      <c r="A2344" s="172"/>
      <c r="B2344" s="172"/>
      <c r="C2344" s="172"/>
      <c r="D2344" s="172"/>
      <c r="E2344" s="172"/>
      <c r="F2344" s="181"/>
      <c r="G2344" s="172"/>
      <c r="H2344" s="172"/>
      <c r="I2344" s="174"/>
      <c r="J2344" s="174"/>
      <c r="K2344" s="174"/>
      <c r="L2344" s="172"/>
      <c r="M2344" s="181"/>
      <c r="N2344" s="174"/>
      <c r="O2344" s="172"/>
      <c r="P2344" s="181"/>
      <c r="Q2344" s="642"/>
      <c r="R2344" s="643"/>
      <c r="S2344" s="644"/>
      <c r="T2344" s="174"/>
      <c r="U2344" s="172"/>
      <c r="V2344" s="181"/>
      <c r="W2344" s="174"/>
      <c r="X2344" s="172"/>
      <c r="Y2344" s="181"/>
      <c r="Z2344" s="174"/>
      <c r="AA2344" s="172"/>
      <c r="AB2344" s="178"/>
    </row>
    <row r="2345" spans="1:28" ht="15" customHeight="1" x14ac:dyDescent="0.2">
      <c r="A2345" s="172"/>
      <c r="B2345" s="172"/>
      <c r="C2345" s="172"/>
      <c r="D2345" s="172"/>
      <c r="E2345" s="172"/>
      <c r="F2345" s="181"/>
      <c r="G2345" s="172"/>
      <c r="H2345" s="172"/>
      <c r="I2345" s="174"/>
      <c r="J2345" s="174"/>
      <c r="K2345" s="174"/>
      <c r="L2345" s="172"/>
      <c r="M2345" s="181"/>
      <c r="N2345" s="174"/>
      <c r="O2345" s="172"/>
      <c r="P2345" s="181"/>
      <c r="Q2345" s="642"/>
      <c r="R2345" s="643"/>
      <c r="S2345" s="644"/>
      <c r="T2345" s="174"/>
      <c r="U2345" s="172"/>
      <c r="V2345" s="181"/>
      <c r="W2345" s="174"/>
      <c r="X2345" s="172"/>
      <c r="Y2345" s="181"/>
      <c r="Z2345" s="174"/>
      <c r="AA2345" s="172"/>
      <c r="AB2345" s="178"/>
    </row>
    <row r="2346" spans="1:28" ht="15" customHeight="1" x14ac:dyDescent="0.2">
      <c r="A2346" s="172"/>
      <c r="B2346" s="172"/>
      <c r="C2346" s="172"/>
      <c r="D2346" s="172"/>
      <c r="E2346" s="172"/>
      <c r="F2346" s="181"/>
      <c r="G2346" s="172"/>
      <c r="H2346" s="172"/>
      <c r="I2346" s="174"/>
      <c r="J2346" s="174"/>
      <c r="K2346" s="174"/>
      <c r="L2346" s="172"/>
      <c r="M2346" s="181"/>
      <c r="N2346" s="174"/>
      <c r="O2346" s="172"/>
      <c r="P2346" s="181"/>
      <c r="Q2346" s="642"/>
      <c r="R2346" s="643"/>
      <c r="S2346" s="644"/>
      <c r="T2346" s="174"/>
      <c r="U2346" s="172"/>
      <c r="V2346" s="181"/>
      <c r="W2346" s="174"/>
      <c r="X2346" s="172"/>
      <c r="Y2346" s="181"/>
      <c r="Z2346" s="174"/>
      <c r="AA2346" s="172"/>
      <c r="AB2346" s="178"/>
    </row>
    <row r="2347" spans="1:28" ht="15" customHeight="1" x14ac:dyDescent="0.2">
      <c r="A2347" s="172"/>
      <c r="B2347" s="172"/>
      <c r="C2347" s="172"/>
      <c r="D2347" s="172"/>
      <c r="E2347" s="172"/>
      <c r="F2347" s="181"/>
      <c r="G2347" s="172"/>
      <c r="H2347" s="172"/>
      <c r="I2347" s="174"/>
      <c r="J2347" s="174"/>
      <c r="K2347" s="174"/>
      <c r="L2347" s="172"/>
      <c r="M2347" s="181"/>
      <c r="N2347" s="174"/>
      <c r="O2347" s="172"/>
      <c r="P2347" s="181"/>
      <c r="Q2347" s="642"/>
      <c r="R2347" s="643"/>
      <c r="S2347" s="644"/>
      <c r="T2347" s="174"/>
      <c r="U2347" s="172"/>
      <c r="V2347" s="181"/>
      <c r="W2347" s="174"/>
      <c r="X2347" s="172"/>
      <c r="Y2347" s="181"/>
      <c r="Z2347" s="174"/>
      <c r="AA2347" s="172"/>
      <c r="AB2347" s="178"/>
    </row>
    <row r="2348" spans="1:28" ht="15" customHeight="1" x14ac:dyDescent="0.2">
      <c r="A2348" s="172"/>
      <c r="B2348" s="172"/>
      <c r="C2348" s="172"/>
      <c r="D2348" s="172"/>
      <c r="E2348" s="172"/>
      <c r="F2348" s="181"/>
      <c r="G2348" s="172"/>
      <c r="H2348" s="172"/>
      <c r="I2348" s="174"/>
      <c r="J2348" s="174"/>
      <c r="K2348" s="174"/>
      <c r="L2348" s="172"/>
      <c r="M2348" s="181"/>
      <c r="N2348" s="174"/>
      <c r="O2348" s="172"/>
      <c r="P2348" s="181"/>
      <c r="Q2348" s="642"/>
      <c r="R2348" s="643"/>
      <c r="S2348" s="644"/>
      <c r="T2348" s="174"/>
      <c r="U2348" s="172"/>
      <c r="V2348" s="181"/>
      <c r="W2348" s="174"/>
      <c r="X2348" s="172"/>
      <c r="Y2348" s="181"/>
      <c r="Z2348" s="174"/>
      <c r="AA2348" s="172"/>
      <c r="AB2348" s="178"/>
    </row>
    <row r="2349" spans="1:28" ht="15" customHeight="1" x14ac:dyDescent="0.2">
      <c r="A2349" s="172"/>
      <c r="B2349" s="172"/>
      <c r="C2349" s="172"/>
      <c r="D2349" s="172"/>
      <c r="E2349" s="172"/>
      <c r="F2349" s="181"/>
      <c r="G2349" s="172"/>
      <c r="H2349" s="172"/>
      <c r="I2349" s="174"/>
      <c r="J2349" s="174"/>
      <c r="K2349" s="174"/>
      <c r="L2349" s="172"/>
      <c r="M2349" s="181"/>
      <c r="N2349" s="174"/>
      <c r="O2349" s="172"/>
      <c r="P2349" s="181"/>
      <c r="Q2349" s="642"/>
      <c r="R2349" s="643"/>
      <c r="S2349" s="644"/>
      <c r="T2349" s="174"/>
      <c r="U2349" s="172"/>
      <c r="V2349" s="181"/>
      <c r="W2349" s="174"/>
      <c r="X2349" s="172"/>
      <c r="Y2349" s="181"/>
      <c r="Z2349" s="174"/>
      <c r="AA2349" s="172"/>
      <c r="AB2349" s="178"/>
    </row>
    <row r="2350" spans="1:28" ht="15" customHeight="1" x14ac:dyDescent="0.2">
      <c r="A2350" s="172"/>
      <c r="B2350" s="172"/>
      <c r="C2350" s="172"/>
      <c r="D2350" s="172"/>
      <c r="E2350" s="172"/>
      <c r="F2350" s="181"/>
      <c r="G2350" s="172"/>
      <c r="H2350" s="172"/>
      <c r="I2350" s="174"/>
      <c r="J2350" s="174"/>
      <c r="K2350" s="174"/>
      <c r="L2350" s="172"/>
      <c r="M2350" s="181"/>
      <c r="N2350" s="174"/>
      <c r="O2350" s="172"/>
      <c r="P2350" s="181"/>
      <c r="Q2350" s="642"/>
      <c r="R2350" s="643"/>
      <c r="S2350" s="644"/>
      <c r="T2350" s="174"/>
      <c r="U2350" s="172"/>
      <c r="V2350" s="181"/>
      <c r="W2350" s="174"/>
      <c r="X2350" s="172"/>
      <c r="Y2350" s="181"/>
      <c r="Z2350" s="174"/>
      <c r="AA2350" s="172"/>
      <c r="AB2350" s="178"/>
    </row>
    <row r="2351" spans="1:28" ht="15" customHeight="1" x14ac:dyDescent="0.2">
      <c r="A2351" s="172"/>
      <c r="B2351" s="172"/>
      <c r="C2351" s="172"/>
      <c r="D2351" s="172"/>
      <c r="E2351" s="172"/>
      <c r="F2351" s="181"/>
      <c r="G2351" s="172"/>
      <c r="H2351" s="172"/>
      <c r="I2351" s="174"/>
      <c r="J2351" s="174"/>
      <c r="K2351" s="174"/>
      <c r="L2351" s="172"/>
      <c r="M2351" s="181"/>
      <c r="N2351" s="174"/>
      <c r="O2351" s="172"/>
      <c r="P2351" s="181"/>
      <c r="Q2351" s="642"/>
      <c r="R2351" s="643"/>
      <c r="S2351" s="644"/>
      <c r="T2351" s="174"/>
      <c r="U2351" s="172"/>
      <c r="V2351" s="181"/>
      <c r="W2351" s="174"/>
      <c r="X2351" s="172"/>
      <c r="Y2351" s="181"/>
      <c r="Z2351" s="174"/>
      <c r="AA2351" s="172"/>
      <c r="AB2351" s="178"/>
    </row>
    <row r="2352" spans="1:28" ht="15" customHeight="1" x14ac:dyDescent="0.2">
      <c r="A2352" s="172"/>
      <c r="B2352" s="172"/>
      <c r="C2352" s="172"/>
      <c r="D2352" s="172"/>
      <c r="E2352" s="172"/>
      <c r="F2352" s="181"/>
      <c r="G2352" s="172"/>
      <c r="H2352" s="172"/>
      <c r="I2352" s="174"/>
      <c r="J2352" s="174"/>
      <c r="K2352" s="174"/>
      <c r="L2352" s="172"/>
      <c r="M2352" s="181"/>
      <c r="N2352" s="174"/>
      <c r="O2352" s="172"/>
      <c r="P2352" s="181"/>
      <c r="Q2352" s="642"/>
      <c r="R2352" s="643"/>
      <c r="S2352" s="644"/>
      <c r="T2352" s="174"/>
      <c r="U2352" s="172"/>
      <c r="V2352" s="181"/>
      <c r="W2352" s="174"/>
      <c r="X2352" s="172"/>
      <c r="Y2352" s="181"/>
      <c r="Z2352" s="174"/>
      <c r="AA2352" s="172"/>
      <c r="AB2352" s="178"/>
    </row>
    <row r="2353" spans="1:28" ht="15" customHeight="1" x14ac:dyDescent="0.2">
      <c r="A2353" s="172"/>
      <c r="B2353" s="172"/>
      <c r="C2353" s="172"/>
      <c r="D2353" s="172"/>
      <c r="E2353" s="172"/>
      <c r="F2353" s="181"/>
      <c r="G2353" s="172"/>
      <c r="H2353" s="172"/>
      <c r="I2353" s="174"/>
      <c r="J2353" s="174"/>
      <c r="K2353" s="174"/>
      <c r="L2353" s="172"/>
      <c r="M2353" s="181"/>
      <c r="N2353" s="174"/>
      <c r="O2353" s="172"/>
      <c r="P2353" s="181"/>
      <c r="Q2353" s="642"/>
      <c r="R2353" s="643"/>
      <c r="S2353" s="644"/>
      <c r="T2353" s="174"/>
      <c r="U2353" s="172"/>
      <c r="V2353" s="181"/>
      <c r="W2353" s="174"/>
      <c r="X2353" s="172"/>
      <c r="Y2353" s="181"/>
      <c r="Z2353" s="174"/>
      <c r="AA2353" s="172"/>
      <c r="AB2353" s="178"/>
    </row>
    <row r="2354" spans="1:28" ht="15" customHeight="1" x14ac:dyDescent="0.2">
      <c r="A2354" s="172"/>
      <c r="B2354" s="172"/>
      <c r="C2354" s="172"/>
      <c r="D2354" s="172"/>
      <c r="E2354" s="172"/>
      <c r="F2354" s="181"/>
      <c r="G2354" s="172"/>
      <c r="H2354" s="172"/>
      <c r="I2354" s="174"/>
      <c r="J2354" s="174"/>
      <c r="K2354" s="174"/>
      <c r="L2354" s="172"/>
      <c r="M2354" s="181"/>
      <c r="N2354" s="174"/>
      <c r="O2354" s="172"/>
      <c r="P2354" s="181"/>
      <c r="Q2354" s="642"/>
      <c r="R2354" s="643"/>
      <c r="S2354" s="644"/>
      <c r="T2354" s="174"/>
      <c r="U2354" s="172"/>
      <c r="V2354" s="181"/>
      <c r="W2354" s="174"/>
      <c r="X2354" s="172"/>
      <c r="Y2354" s="181"/>
      <c r="Z2354" s="174"/>
      <c r="AA2354" s="172"/>
      <c r="AB2354" s="178"/>
    </row>
    <row r="2355" spans="1:28" ht="15" customHeight="1" x14ac:dyDescent="0.2">
      <c r="A2355" s="172"/>
      <c r="B2355" s="172"/>
      <c r="C2355" s="172"/>
      <c r="D2355" s="172"/>
      <c r="E2355" s="172"/>
      <c r="F2355" s="181"/>
      <c r="G2355" s="172"/>
      <c r="H2355" s="172"/>
      <c r="I2355" s="174"/>
      <c r="J2355" s="174"/>
      <c r="K2355" s="174"/>
      <c r="L2355" s="172"/>
      <c r="M2355" s="181"/>
      <c r="N2355" s="174"/>
      <c r="O2355" s="172"/>
      <c r="P2355" s="181"/>
      <c r="Q2355" s="642"/>
      <c r="R2355" s="643"/>
      <c r="S2355" s="644"/>
      <c r="T2355" s="174"/>
      <c r="U2355" s="172"/>
      <c r="V2355" s="181"/>
      <c r="W2355" s="174"/>
      <c r="X2355" s="172"/>
      <c r="Y2355" s="181"/>
      <c r="Z2355" s="174"/>
      <c r="AA2355" s="172"/>
      <c r="AB2355" s="178"/>
    </row>
    <row r="2356" spans="1:28" ht="15" customHeight="1" x14ac:dyDescent="0.2">
      <c r="A2356" s="172"/>
      <c r="B2356" s="172"/>
      <c r="C2356" s="172"/>
      <c r="D2356" s="172"/>
      <c r="E2356" s="172"/>
      <c r="F2356" s="181"/>
      <c r="G2356" s="172"/>
      <c r="H2356" s="172"/>
      <c r="I2356" s="174"/>
      <c r="J2356" s="174"/>
      <c r="K2356" s="174"/>
      <c r="L2356" s="172"/>
      <c r="M2356" s="181"/>
      <c r="N2356" s="174"/>
      <c r="O2356" s="172"/>
      <c r="P2356" s="181"/>
      <c r="Q2356" s="642"/>
      <c r="R2356" s="643"/>
      <c r="S2356" s="644"/>
      <c r="T2356" s="174"/>
      <c r="U2356" s="172"/>
      <c r="V2356" s="181"/>
      <c r="W2356" s="174"/>
      <c r="X2356" s="172"/>
      <c r="Y2356" s="181"/>
      <c r="Z2356" s="174"/>
      <c r="AA2356" s="172"/>
      <c r="AB2356" s="178"/>
    </row>
    <row r="2357" spans="1:28" ht="15" customHeight="1" x14ac:dyDescent="0.2">
      <c r="A2357" s="172"/>
      <c r="B2357" s="172"/>
      <c r="C2357" s="172"/>
      <c r="D2357" s="172"/>
      <c r="E2357" s="172"/>
      <c r="F2357" s="181"/>
      <c r="G2357" s="172"/>
      <c r="H2357" s="172"/>
      <c r="I2357" s="174"/>
      <c r="J2357" s="174"/>
      <c r="K2357" s="174"/>
      <c r="L2357" s="172"/>
      <c r="M2357" s="181"/>
      <c r="N2357" s="174"/>
      <c r="O2357" s="172"/>
      <c r="P2357" s="181"/>
      <c r="Q2357" s="642"/>
      <c r="R2357" s="643"/>
      <c r="S2357" s="644"/>
      <c r="T2357" s="174"/>
      <c r="U2357" s="172"/>
      <c r="V2357" s="181"/>
      <c r="W2357" s="174"/>
      <c r="X2357" s="172"/>
      <c r="Y2357" s="181"/>
      <c r="Z2357" s="174"/>
      <c r="AA2357" s="172"/>
      <c r="AB2357" s="178"/>
    </row>
    <row r="2358" spans="1:28" ht="15" customHeight="1" x14ac:dyDescent="0.2">
      <c r="A2358" s="172"/>
      <c r="B2358" s="172"/>
      <c r="C2358" s="172"/>
      <c r="D2358" s="172"/>
      <c r="E2358" s="172"/>
      <c r="F2358" s="181"/>
      <c r="G2358" s="172"/>
      <c r="H2358" s="172"/>
      <c r="I2358" s="174"/>
      <c r="J2358" s="174"/>
      <c r="K2358" s="174"/>
      <c r="L2358" s="172"/>
      <c r="M2358" s="181"/>
      <c r="N2358" s="174"/>
      <c r="O2358" s="172"/>
      <c r="P2358" s="181"/>
      <c r="Q2358" s="642"/>
      <c r="R2358" s="643"/>
      <c r="S2358" s="644"/>
      <c r="T2358" s="174"/>
      <c r="U2358" s="172"/>
      <c r="V2358" s="181"/>
      <c r="W2358" s="174"/>
      <c r="X2358" s="172"/>
      <c r="Y2358" s="181"/>
      <c r="Z2358" s="174"/>
      <c r="AA2358" s="172"/>
      <c r="AB2358" s="178"/>
    </row>
    <row r="2359" spans="1:28" ht="15" customHeight="1" x14ac:dyDescent="0.2">
      <c r="A2359" s="172"/>
      <c r="B2359" s="172"/>
      <c r="C2359" s="172"/>
      <c r="D2359" s="172"/>
      <c r="E2359" s="172"/>
      <c r="F2359" s="181"/>
      <c r="G2359" s="172"/>
      <c r="H2359" s="172"/>
      <c r="I2359" s="174"/>
      <c r="J2359" s="174"/>
      <c r="K2359" s="174"/>
      <c r="L2359" s="172"/>
      <c r="M2359" s="181"/>
      <c r="N2359" s="174"/>
      <c r="O2359" s="172"/>
      <c r="P2359" s="181"/>
      <c r="Q2359" s="642"/>
      <c r="R2359" s="643"/>
      <c r="S2359" s="644"/>
      <c r="T2359" s="174"/>
      <c r="U2359" s="172"/>
      <c r="V2359" s="181"/>
      <c r="W2359" s="174"/>
      <c r="X2359" s="172"/>
      <c r="Y2359" s="181"/>
      <c r="Z2359" s="174"/>
      <c r="AA2359" s="172"/>
      <c r="AB2359" s="178"/>
    </row>
    <row r="2360" spans="1:28" ht="15" customHeight="1" x14ac:dyDescent="0.2">
      <c r="A2360" s="172"/>
      <c r="B2360" s="172"/>
      <c r="C2360" s="172"/>
      <c r="D2360" s="172"/>
      <c r="E2360" s="172"/>
      <c r="F2360" s="181"/>
      <c r="G2360" s="172"/>
      <c r="H2360" s="172"/>
      <c r="I2360" s="174"/>
      <c r="J2360" s="174"/>
      <c r="K2360" s="174"/>
      <c r="L2360" s="172"/>
      <c r="M2360" s="181"/>
      <c r="N2360" s="174"/>
      <c r="O2360" s="172"/>
      <c r="P2360" s="181"/>
      <c r="Q2360" s="642"/>
      <c r="R2360" s="643"/>
      <c r="S2360" s="644"/>
      <c r="T2360" s="174"/>
      <c r="U2360" s="172"/>
      <c r="V2360" s="181"/>
      <c r="W2360" s="174"/>
      <c r="X2360" s="172"/>
      <c r="Y2360" s="181"/>
      <c r="Z2360" s="174"/>
      <c r="AA2360" s="172"/>
      <c r="AB2360" s="178"/>
    </row>
    <row r="2361" spans="1:28" ht="15" customHeight="1" x14ac:dyDescent="0.2">
      <c r="A2361" s="172"/>
      <c r="B2361" s="172"/>
      <c r="C2361" s="172"/>
      <c r="D2361" s="172"/>
      <c r="E2361" s="172"/>
      <c r="F2361" s="181"/>
      <c r="G2361" s="172"/>
      <c r="H2361" s="172"/>
      <c r="I2361" s="174"/>
      <c r="J2361" s="174"/>
      <c r="K2361" s="174"/>
      <c r="L2361" s="172"/>
      <c r="M2361" s="181"/>
      <c r="N2361" s="174"/>
      <c r="O2361" s="172"/>
      <c r="P2361" s="181"/>
      <c r="Q2361" s="642"/>
      <c r="R2361" s="643"/>
      <c r="S2361" s="644"/>
      <c r="T2361" s="174"/>
      <c r="U2361" s="172"/>
      <c r="V2361" s="181"/>
      <c r="W2361" s="174"/>
      <c r="X2361" s="172"/>
      <c r="Y2361" s="181"/>
      <c r="Z2361" s="174"/>
      <c r="AA2361" s="172"/>
      <c r="AB2361" s="178"/>
    </row>
    <row r="2362" spans="1:28" ht="15" customHeight="1" x14ac:dyDescent="0.2">
      <c r="A2362" s="172"/>
      <c r="B2362" s="172"/>
      <c r="C2362" s="172"/>
      <c r="D2362" s="172"/>
      <c r="E2362" s="172"/>
      <c r="F2362" s="181"/>
      <c r="G2362" s="172"/>
      <c r="H2362" s="172"/>
      <c r="I2362" s="174"/>
      <c r="J2362" s="174"/>
      <c r="K2362" s="174"/>
      <c r="L2362" s="172"/>
      <c r="M2362" s="181"/>
      <c r="N2362" s="174"/>
      <c r="O2362" s="172"/>
      <c r="P2362" s="181"/>
      <c r="Q2362" s="642"/>
      <c r="R2362" s="643"/>
      <c r="S2362" s="644"/>
      <c r="T2362" s="174"/>
      <c r="U2362" s="172"/>
      <c r="V2362" s="181"/>
      <c r="W2362" s="174"/>
      <c r="X2362" s="172"/>
      <c r="Y2362" s="181"/>
      <c r="Z2362" s="174"/>
      <c r="AA2362" s="172"/>
      <c r="AB2362" s="178"/>
    </row>
    <row r="2363" spans="1:28" ht="15" customHeight="1" x14ac:dyDescent="0.2">
      <c r="A2363" s="172"/>
      <c r="B2363" s="172"/>
      <c r="C2363" s="172"/>
      <c r="D2363" s="172"/>
      <c r="E2363" s="172"/>
      <c r="F2363" s="181"/>
      <c r="G2363" s="172"/>
      <c r="H2363" s="172"/>
      <c r="I2363" s="174"/>
      <c r="J2363" s="174"/>
      <c r="K2363" s="174"/>
      <c r="L2363" s="172"/>
      <c r="M2363" s="181"/>
      <c r="N2363" s="174"/>
      <c r="O2363" s="172"/>
      <c r="P2363" s="181"/>
      <c r="Q2363" s="642"/>
      <c r="R2363" s="643"/>
      <c r="S2363" s="644"/>
      <c r="T2363" s="174"/>
      <c r="U2363" s="172"/>
      <c r="V2363" s="181"/>
      <c r="W2363" s="174"/>
      <c r="X2363" s="172"/>
      <c r="Y2363" s="181"/>
      <c r="Z2363" s="174"/>
      <c r="AA2363" s="172"/>
      <c r="AB2363" s="178"/>
    </row>
    <row r="2364" spans="1:28" ht="15" customHeight="1" x14ac:dyDescent="0.2">
      <c r="A2364" s="172"/>
      <c r="B2364" s="172"/>
      <c r="C2364" s="172"/>
      <c r="D2364" s="172"/>
      <c r="E2364" s="172"/>
      <c r="F2364" s="181"/>
      <c r="G2364" s="172"/>
      <c r="H2364" s="172"/>
      <c r="I2364" s="174"/>
      <c r="J2364" s="174"/>
      <c r="K2364" s="174"/>
      <c r="L2364" s="172"/>
      <c r="M2364" s="181"/>
      <c r="N2364" s="174"/>
      <c r="O2364" s="172"/>
      <c r="P2364" s="181"/>
      <c r="Q2364" s="642"/>
      <c r="R2364" s="643"/>
      <c r="S2364" s="644"/>
      <c r="T2364" s="174"/>
      <c r="U2364" s="172"/>
      <c r="V2364" s="181"/>
      <c r="W2364" s="174"/>
      <c r="X2364" s="172"/>
      <c r="Y2364" s="181"/>
      <c r="Z2364" s="174"/>
      <c r="AA2364" s="172"/>
      <c r="AB2364" s="178"/>
    </row>
    <row r="2365" spans="1:28" ht="15" customHeight="1" x14ac:dyDescent="0.2">
      <c r="A2365" s="172"/>
      <c r="B2365" s="172"/>
      <c r="C2365" s="172"/>
      <c r="D2365" s="172"/>
      <c r="E2365" s="172"/>
      <c r="F2365" s="181"/>
      <c r="G2365" s="172"/>
      <c r="H2365" s="172"/>
      <c r="I2365" s="174"/>
      <c r="J2365" s="174"/>
      <c r="K2365" s="174"/>
      <c r="L2365" s="172"/>
      <c r="M2365" s="181"/>
      <c r="N2365" s="174"/>
      <c r="O2365" s="172"/>
      <c r="P2365" s="181"/>
      <c r="Q2365" s="642"/>
      <c r="R2365" s="643"/>
      <c r="S2365" s="644"/>
      <c r="T2365" s="174"/>
      <c r="U2365" s="172"/>
      <c r="V2365" s="181"/>
      <c r="W2365" s="174"/>
      <c r="X2365" s="172"/>
      <c r="Y2365" s="181"/>
      <c r="Z2365" s="174"/>
      <c r="AA2365" s="172"/>
      <c r="AB2365" s="178"/>
    </row>
    <row r="2366" spans="1:28" ht="15" customHeight="1" x14ac:dyDescent="0.2">
      <c r="A2366" s="172"/>
      <c r="B2366" s="172"/>
      <c r="C2366" s="172"/>
      <c r="D2366" s="172"/>
      <c r="E2366" s="172"/>
      <c r="F2366" s="181"/>
      <c r="G2366" s="172"/>
      <c r="H2366" s="172"/>
      <c r="I2366" s="174"/>
      <c r="J2366" s="174"/>
      <c r="K2366" s="174"/>
      <c r="L2366" s="172"/>
      <c r="M2366" s="181"/>
      <c r="N2366" s="174"/>
      <c r="O2366" s="172"/>
      <c r="P2366" s="181"/>
      <c r="Q2366" s="642"/>
      <c r="R2366" s="643"/>
      <c r="S2366" s="644"/>
      <c r="T2366" s="174"/>
      <c r="U2366" s="172"/>
      <c r="V2366" s="181"/>
      <c r="W2366" s="174"/>
      <c r="X2366" s="172"/>
      <c r="Y2366" s="181"/>
      <c r="Z2366" s="174"/>
      <c r="AA2366" s="172"/>
      <c r="AB2366" s="178"/>
    </row>
    <row r="2367" spans="1:28" ht="15" customHeight="1" x14ac:dyDescent="0.2">
      <c r="A2367" s="172"/>
      <c r="B2367" s="172"/>
      <c r="C2367" s="172"/>
      <c r="D2367" s="172"/>
      <c r="E2367" s="172"/>
      <c r="F2367" s="181"/>
      <c r="G2367" s="172"/>
      <c r="H2367" s="172"/>
      <c r="I2367" s="174"/>
      <c r="J2367" s="174"/>
      <c r="K2367" s="174"/>
      <c r="L2367" s="172"/>
      <c r="M2367" s="181"/>
      <c r="N2367" s="174"/>
      <c r="O2367" s="172"/>
      <c r="P2367" s="181"/>
      <c r="Q2367" s="642"/>
      <c r="R2367" s="643"/>
      <c r="S2367" s="644"/>
      <c r="T2367" s="174"/>
      <c r="U2367" s="172"/>
      <c r="V2367" s="181"/>
      <c r="W2367" s="174"/>
      <c r="X2367" s="172"/>
      <c r="Y2367" s="181"/>
      <c r="Z2367" s="174"/>
      <c r="AA2367" s="172"/>
      <c r="AB2367" s="178"/>
    </row>
    <row r="2368" spans="1:28" ht="15" customHeight="1" x14ac:dyDescent="0.2">
      <c r="A2368" s="172"/>
      <c r="B2368" s="172"/>
      <c r="C2368" s="172"/>
      <c r="D2368" s="172"/>
      <c r="E2368" s="172"/>
      <c r="F2368" s="181"/>
      <c r="G2368" s="172"/>
      <c r="H2368" s="172"/>
      <c r="I2368" s="174"/>
      <c r="J2368" s="174"/>
      <c r="K2368" s="174"/>
      <c r="L2368" s="172"/>
      <c r="M2368" s="181"/>
      <c r="N2368" s="174"/>
      <c r="O2368" s="172"/>
      <c r="P2368" s="181"/>
      <c r="Q2368" s="642"/>
      <c r="R2368" s="643"/>
      <c r="S2368" s="644"/>
      <c r="T2368" s="174"/>
      <c r="U2368" s="172"/>
      <c r="V2368" s="181"/>
      <c r="W2368" s="174"/>
      <c r="X2368" s="172"/>
      <c r="Y2368" s="181"/>
      <c r="Z2368" s="174"/>
      <c r="AA2368" s="172"/>
      <c r="AB2368" s="178"/>
    </row>
    <row r="2369" spans="1:28" ht="15" customHeight="1" x14ac:dyDescent="0.2">
      <c r="A2369" s="172"/>
      <c r="B2369" s="172"/>
      <c r="C2369" s="172"/>
      <c r="D2369" s="172"/>
      <c r="E2369" s="172"/>
      <c r="F2369" s="181"/>
      <c r="G2369" s="172"/>
      <c r="H2369" s="172"/>
      <c r="I2369" s="174"/>
      <c r="J2369" s="174"/>
      <c r="K2369" s="174"/>
      <c r="L2369" s="172"/>
      <c r="M2369" s="181"/>
      <c r="N2369" s="174"/>
      <c r="O2369" s="172"/>
      <c r="P2369" s="181"/>
      <c r="Q2369" s="642"/>
      <c r="R2369" s="643"/>
      <c r="S2369" s="644"/>
      <c r="T2369" s="174"/>
      <c r="U2369" s="172"/>
      <c r="V2369" s="181"/>
      <c r="W2369" s="174"/>
      <c r="X2369" s="172"/>
      <c r="Y2369" s="181"/>
      <c r="Z2369" s="174"/>
      <c r="AA2369" s="172"/>
      <c r="AB2369" s="178"/>
    </row>
    <row r="2370" spans="1:28" ht="15" customHeight="1" x14ac:dyDescent="0.2">
      <c r="A2370" s="172"/>
      <c r="B2370" s="172"/>
      <c r="C2370" s="172"/>
      <c r="D2370" s="172"/>
      <c r="E2370" s="172"/>
      <c r="F2370" s="181"/>
      <c r="G2370" s="172"/>
      <c r="H2370" s="172"/>
      <c r="I2370" s="174"/>
      <c r="J2370" s="174"/>
      <c r="K2370" s="174"/>
      <c r="L2370" s="172"/>
      <c r="M2370" s="181"/>
      <c r="N2370" s="174"/>
      <c r="O2370" s="172"/>
      <c r="P2370" s="181"/>
      <c r="Q2370" s="642"/>
      <c r="R2370" s="643"/>
      <c r="S2370" s="644"/>
      <c r="T2370" s="174"/>
      <c r="U2370" s="172"/>
      <c r="V2370" s="181"/>
      <c r="W2370" s="174"/>
      <c r="X2370" s="172"/>
      <c r="Y2370" s="181"/>
      <c r="Z2370" s="174"/>
      <c r="AA2370" s="172"/>
      <c r="AB2370" s="178"/>
    </row>
    <row r="2371" spans="1:28" ht="15" customHeight="1" x14ac:dyDescent="0.2">
      <c r="A2371" s="172"/>
      <c r="B2371" s="172"/>
      <c r="C2371" s="172"/>
      <c r="D2371" s="172"/>
      <c r="E2371" s="172"/>
      <c r="F2371" s="181"/>
      <c r="G2371" s="172"/>
      <c r="H2371" s="172"/>
      <c r="I2371" s="174"/>
      <c r="J2371" s="174"/>
      <c r="K2371" s="174"/>
      <c r="L2371" s="172"/>
      <c r="M2371" s="181"/>
      <c r="N2371" s="174"/>
      <c r="O2371" s="172"/>
      <c r="P2371" s="181"/>
      <c r="Q2371" s="642"/>
      <c r="R2371" s="643"/>
      <c r="S2371" s="644"/>
      <c r="T2371" s="174"/>
      <c r="U2371" s="172"/>
      <c r="V2371" s="181"/>
      <c r="W2371" s="174"/>
      <c r="X2371" s="172"/>
      <c r="Y2371" s="181"/>
      <c r="Z2371" s="174"/>
      <c r="AA2371" s="172"/>
      <c r="AB2371" s="178"/>
    </row>
    <row r="2372" spans="1:28" ht="15" customHeight="1" x14ac:dyDescent="0.2">
      <c r="A2372" s="172"/>
      <c r="B2372" s="172"/>
      <c r="C2372" s="172"/>
      <c r="D2372" s="172"/>
      <c r="E2372" s="172"/>
      <c r="F2372" s="181"/>
      <c r="G2372" s="172"/>
      <c r="H2372" s="172"/>
      <c r="I2372" s="174"/>
      <c r="J2372" s="174"/>
      <c r="K2372" s="174"/>
      <c r="L2372" s="172"/>
      <c r="M2372" s="181"/>
      <c r="N2372" s="174"/>
      <c r="O2372" s="172"/>
      <c r="P2372" s="181"/>
      <c r="Q2372" s="642"/>
      <c r="R2372" s="643"/>
      <c r="S2372" s="644"/>
      <c r="T2372" s="174"/>
      <c r="U2372" s="172"/>
      <c r="V2372" s="181"/>
      <c r="W2372" s="174"/>
      <c r="X2372" s="172"/>
      <c r="Y2372" s="181"/>
      <c r="Z2372" s="174"/>
      <c r="AA2372" s="172"/>
      <c r="AB2372" s="178"/>
    </row>
    <row r="2373" spans="1:28" ht="15" customHeight="1" x14ac:dyDescent="0.2">
      <c r="A2373" s="172"/>
      <c r="B2373" s="172"/>
      <c r="C2373" s="172"/>
      <c r="D2373" s="172"/>
      <c r="E2373" s="172"/>
      <c r="F2373" s="181"/>
      <c r="G2373" s="172"/>
      <c r="H2373" s="172"/>
      <c r="I2373" s="174"/>
      <c r="J2373" s="174"/>
      <c r="K2373" s="174"/>
      <c r="L2373" s="172"/>
      <c r="M2373" s="181"/>
      <c r="N2373" s="174"/>
      <c r="O2373" s="172"/>
      <c r="P2373" s="181"/>
      <c r="Q2373" s="642"/>
      <c r="R2373" s="643"/>
      <c r="S2373" s="644"/>
      <c r="T2373" s="174"/>
      <c r="U2373" s="172"/>
      <c r="V2373" s="181"/>
      <c r="W2373" s="174"/>
      <c r="X2373" s="172"/>
      <c r="Y2373" s="181"/>
      <c r="Z2373" s="174"/>
      <c r="AA2373" s="172"/>
      <c r="AB2373" s="178"/>
    </row>
    <row r="2374" spans="1:28" ht="15" customHeight="1" x14ac:dyDescent="0.2">
      <c r="A2374" s="172"/>
      <c r="B2374" s="172"/>
      <c r="C2374" s="172"/>
      <c r="D2374" s="172"/>
      <c r="E2374" s="172"/>
      <c r="F2374" s="181"/>
      <c r="G2374" s="172"/>
      <c r="H2374" s="172"/>
      <c r="I2374" s="174"/>
      <c r="J2374" s="174"/>
      <c r="K2374" s="174"/>
      <c r="L2374" s="172"/>
      <c r="M2374" s="181"/>
      <c r="N2374" s="174"/>
      <c r="O2374" s="172"/>
      <c r="P2374" s="181"/>
      <c r="Q2374" s="642"/>
      <c r="R2374" s="643"/>
      <c r="S2374" s="644"/>
      <c r="T2374" s="174"/>
      <c r="U2374" s="172"/>
      <c r="V2374" s="181"/>
      <c r="W2374" s="174"/>
      <c r="X2374" s="172"/>
      <c r="Y2374" s="181"/>
      <c r="Z2374" s="174"/>
      <c r="AA2374" s="172"/>
      <c r="AB2374" s="178"/>
    </row>
    <row r="2375" spans="1:28" ht="15" customHeight="1" x14ac:dyDescent="0.2">
      <c r="A2375" s="172"/>
      <c r="B2375" s="172"/>
      <c r="C2375" s="172"/>
      <c r="D2375" s="172"/>
      <c r="E2375" s="172"/>
      <c r="F2375" s="181"/>
      <c r="G2375" s="172"/>
      <c r="H2375" s="172"/>
      <c r="I2375" s="174"/>
      <c r="J2375" s="174"/>
      <c r="K2375" s="174"/>
      <c r="L2375" s="172"/>
      <c r="M2375" s="181"/>
      <c r="N2375" s="174"/>
      <c r="O2375" s="172"/>
      <c r="P2375" s="181"/>
      <c r="Q2375" s="642"/>
      <c r="R2375" s="643"/>
      <c r="S2375" s="644"/>
      <c r="T2375" s="174"/>
      <c r="U2375" s="172"/>
      <c r="V2375" s="181"/>
      <c r="W2375" s="174"/>
      <c r="X2375" s="172"/>
      <c r="Y2375" s="181"/>
      <c r="Z2375" s="174"/>
      <c r="AA2375" s="172"/>
      <c r="AB2375" s="178"/>
    </row>
    <row r="2376" spans="1:28" ht="15" customHeight="1" x14ac:dyDescent="0.2">
      <c r="A2376" s="172"/>
      <c r="B2376" s="172"/>
      <c r="C2376" s="172"/>
      <c r="D2376" s="172"/>
      <c r="E2376" s="172"/>
      <c r="F2376" s="181"/>
      <c r="G2376" s="172"/>
      <c r="H2376" s="172"/>
      <c r="I2376" s="174"/>
      <c r="J2376" s="174"/>
      <c r="K2376" s="174"/>
      <c r="L2376" s="172"/>
      <c r="M2376" s="181"/>
      <c r="N2376" s="174"/>
      <c r="O2376" s="172"/>
      <c r="P2376" s="181"/>
      <c r="Q2376" s="642"/>
      <c r="R2376" s="643"/>
      <c r="S2376" s="644"/>
      <c r="T2376" s="174"/>
      <c r="U2376" s="172"/>
      <c r="V2376" s="181"/>
      <c r="W2376" s="174"/>
      <c r="X2376" s="172"/>
      <c r="Y2376" s="181"/>
      <c r="Z2376" s="174"/>
      <c r="AA2376" s="172"/>
      <c r="AB2376" s="178"/>
    </row>
    <row r="2377" spans="1:28" ht="15" customHeight="1" x14ac:dyDescent="0.2">
      <c r="A2377" s="172"/>
      <c r="B2377" s="172"/>
      <c r="C2377" s="172"/>
      <c r="D2377" s="172"/>
      <c r="E2377" s="172"/>
      <c r="F2377" s="181"/>
      <c r="G2377" s="172"/>
      <c r="H2377" s="172"/>
      <c r="I2377" s="174"/>
      <c r="J2377" s="174"/>
      <c r="K2377" s="174"/>
      <c r="L2377" s="172"/>
      <c r="M2377" s="181"/>
      <c r="N2377" s="174"/>
      <c r="O2377" s="172"/>
      <c r="P2377" s="181"/>
      <c r="Q2377" s="642"/>
      <c r="R2377" s="643"/>
      <c r="S2377" s="644"/>
      <c r="T2377" s="174"/>
      <c r="U2377" s="172"/>
      <c r="V2377" s="181"/>
      <c r="W2377" s="174"/>
      <c r="X2377" s="172"/>
      <c r="Y2377" s="181"/>
      <c r="Z2377" s="174"/>
      <c r="AA2377" s="172"/>
      <c r="AB2377" s="178"/>
    </row>
    <row r="2378" spans="1:28" ht="15" customHeight="1" x14ac:dyDescent="0.2">
      <c r="A2378" s="172"/>
      <c r="B2378" s="172"/>
      <c r="C2378" s="172"/>
      <c r="D2378" s="172"/>
      <c r="E2378" s="172"/>
      <c r="F2378" s="181"/>
      <c r="G2378" s="172"/>
      <c r="H2378" s="172"/>
      <c r="I2378" s="174"/>
      <c r="J2378" s="174"/>
      <c r="K2378" s="174"/>
      <c r="L2378" s="172"/>
      <c r="M2378" s="181"/>
      <c r="N2378" s="174"/>
      <c r="O2378" s="172"/>
      <c r="P2378" s="181"/>
      <c r="Q2378" s="642"/>
      <c r="R2378" s="643"/>
      <c r="S2378" s="644"/>
      <c r="T2378" s="174"/>
      <c r="U2378" s="172"/>
      <c r="V2378" s="181"/>
      <c r="W2378" s="174"/>
      <c r="X2378" s="172"/>
      <c r="Y2378" s="181"/>
      <c r="Z2378" s="174"/>
      <c r="AA2378" s="172"/>
      <c r="AB2378" s="178"/>
    </row>
    <row r="2379" spans="1:28" ht="15" customHeight="1" x14ac:dyDescent="0.2">
      <c r="A2379" s="172"/>
      <c r="B2379" s="172"/>
      <c r="C2379" s="172"/>
      <c r="D2379" s="172"/>
      <c r="E2379" s="172"/>
      <c r="F2379" s="181"/>
      <c r="G2379" s="172"/>
      <c r="H2379" s="172"/>
      <c r="I2379" s="174"/>
      <c r="J2379" s="174"/>
      <c r="K2379" s="174"/>
      <c r="L2379" s="172"/>
      <c r="M2379" s="181"/>
      <c r="N2379" s="174"/>
      <c r="O2379" s="172"/>
      <c r="P2379" s="181"/>
      <c r="Q2379" s="642"/>
      <c r="R2379" s="643"/>
      <c r="S2379" s="644"/>
      <c r="T2379" s="174"/>
      <c r="U2379" s="172"/>
      <c r="V2379" s="181"/>
      <c r="W2379" s="174"/>
      <c r="X2379" s="172"/>
      <c r="Y2379" s="181"/>
      <c r="Z2379" s="174"/>
      <c r="AA2379" s="172"/>
      <c r="AB2379" s="178"/>
    </row>
    <row r="2380" spans="1:28" ht="15" customHeight="1" x14ac:dyDescent="0.2">
      <c r="A2380" s="172"/>
      <c r="B2380" s="172"/>
      <c r="C2380" s="172"/>
      <c r="D2380" s="172"/>
      <c r="E2380" s="172"/>
      <c r="F2380" s="181"/>
      <c r="G2380" s="172"/>
      <c r="H2380" s="172"/>
      <c r="I2380" s="174"/>
      <c r="J2380" s="174"/>
      <c r="K2380" s="174"/>
      <c r="L2380" s="172"/>
      <c r="M2380" s="181"/>
      <c r="N2380" s="174"/>
      <c r="O2380" s="172"/>
      <c r="P2380" s="181"/>
      <c r="Q2380" s="642"/>
      <c r="R2380" s="643"/>
      <c r="S2380" s="644"/>
      <c r="T2380" s="174"/>
      <c r="U2380" s="172"/>
      <c r="V2380" s="181"/>
      <c r="W2380" s="174"/>
      <c r="X2380" s="172"/>
      <c r="Y2380" s="181"/>
      <c r="Z2380" s="174"/>
      <c r="AA2380" s="172"/>
      <c r="AB2380" s="178"/>
    </row>
    <row r="2381" spans="1:28" ht="15" customHeight="1" x14ac:dyDescent="0.2">
      <c r="A2381" s="172"/>
      <c r="B2381" s="172"/>
      <c r="C2381" s="172"/>
      <c r="D2381" s="172"/>
      <c r="E2381" s="172"/>
      <c r="F2381" s="181"/>
      <c r="G2381" s="172"/>
      <c r="H2381" s="172"/>
      <c r="I2381" s="174"/>
      <c r="J2381" s="174"/>
      <c r="K2381" s="174"/>
      <c r="L2381" s="172"/>
      <c r="M2381" s="181"/>
      <c r="N2381" s="174"/>
      <c r="O2381" s="172"/>
      <c r="P2381" s="181"/>
      <c r="Q2381" s="642"/>
      <c r="R2381" s="643"/>
      <c r="S2381" s="644"/>
      <c r="T2381" s="174"/>
      <c r="U2381" s="172"/>
      <c r="V2381" s="181"/>
      <c r="W2381" s="174"/>
      <c r="X2381" s="172"/>
      <c r="Y2381" s="181"/>
      <c r="Z2381" s="174"/>
      <c r="AA2381" s="172"/>
      <c r="AB2381" s="178"/>
    </row>
    <row r="2382" spans="1:28" ht="15" customHeight="1" x14ac:dyDescent="0.2">
      <c r="A2382" s="172"/>
      <c r="B2382" s="172"/>
      <c r="C2382" s="172"/>
      <c r="D2382" s="172"/>
      <c r="E2382" s="172"/>
      <c r="F2382" s="181"/>
      <c r="G2382" s="172"/>
      <c r="H2382" s="172"/>
      <c r="I2382" s="174"/>
      <c r="J2382" s="174"/>
      <c r="K2382" s="174"/>
      <c r="L2382" s="172"/>
      <c r="M2382" s="181"/>
      <c r="N2382" s="174"/>
      <c r="O2382" s="172"/>
      <c r="P2382" s="181"/>
      <c r="Q2382" s="642"/>
      <c r="R2382" s="643"/>
      <c r="S2382" s="644"/>
      <c r="T2382" s="174"/>
      <c r="U2382" s="172"/>
      <c r="V2382" s="181"/>
      <c r="W2382" s="174"/>
      <c r="X2382" s="172"/>
      <c r="Y2382" s="181"/>
      <c r="Z2382" s="174"/>
      <c r="AA2382" s="172"/>
      <c r="AB2382" s="178"/>
    </row>
    <row r="2383" spans="1:28" ht="15" customHeight="1" x14ac:dyDescent="0.2">
      <c r="A2383" s="172"/>
      <c r="B2383" s="172"/>
      <c r="C2383" s="172"/>
      <c r="D2383" s="172"/>
      <c r="E2383" s="172"/>
      <c r="F2383" s="181"/>
      <c r="G2383" s="172"/>
      <c r="H2383" s="172"/>
      <c r="I2383" s="174"/>
      <c r="J2383" s="174"/>
      <c r="K2383" s="174"/>
      <c r="L2383" s="172"/>
      <c r="M2383" s="181"/>
      <c r="N2383" s="174"/>
      <c r="O2383" s="172"/>
      <c r="P2383" s="181"/>
      <c r="Q2383" s="642"/>
      <c r="R2383" s="643"/>
      <c r="S2383" s="644"/>
      <c r="T2383" s="174"/>
      <c r="U2383" s="172"/>
      <c r="V2383" s="181"/>
      <c r="W2383" s="174"/>
      <c r="X2383" s="172"/>
      <c r="Y2383" s="181"/>
      <c r="Z2383" s="174"/>
      <c r="AA2383" s="172"/>
      <c r="AB2383" s="178"/>
    </row>
    <row r="2384" spans="1:28" ht="15" customHeight="1" x14ac:dyDescent="0.2">
      <c r="A2384" s="172"/>
      <c r="B2384" s="172"/>
      <c r="C2384" s="172"/>
      <c r="D2384" s="172"/>
      <c r="E2384" s="172"/>
      <c r="F2384" s="181"/>
      <c r="G2384" s="172"/>
      <c r="H2384" s="172"/>
      <c r="I2384" s="174"/>
      <c r="J2384" s="174"/>
      <c r="K2384" s="174"/>
      <c r="L2384" s="172"/>
      <c r="M2384" s="181"/>
      <c r="N2384" s="174"/>
      <c r="O2384" s="172"/>
      <c r="P2384" s="181"/>
      <c r="Q2384" s="642"/>
      <c r="R2384" s="643"/>
      <c r="S2384" s="644"/>
      <c r="T2384" s="174"/>
      <c r="U2384" s="172"/>
      <c r="V2384" s="181"/>
      <c r="W2384" s="174"/>
      <c r="X2384" s="172"/>
      <c r="Y2384" s="181"/>
      <c r="Z2384" s="174"/>
      <c r="AA2384" s="172"/>
      <c r="AB2384" s="178"/>
    </row>
    <row r="2385" spans="1:28" ht="15" customHeight="1" x14ac:dyDescent="0.2">
      <c r="A2385" s="172"/>
      <c r="B2385" s="172"/>
      <c r="C2385" s="172"/>
      <c r="D2385" s="172"/>
      <c r="E2385" s="172"/>
      <c r="F2385" s="181"/>
      <c r="G2385" s="172"/>
      <c r="H2385" s="172"/>
      <c r="I2385" s="174"/>
      <c r="J2385" s="174"/>
      <c r="K2385" s="174"/>
      <c r="L2385" s="172"/>
      <c r="M2385" s="181"/>
      <c r="N2385" s="174"/>
      <c r="O2385" s="172"/>
      <c r="P2385" s="181"/>
      <c r="Q2385" s="642"/>
      <c r="R2385" s="643"/>
      <c r="S2385" s="644"/>
      <c r="T2385" s="174"/>
      <c r="U2385" s="172"/>
      <c r="V2385" s="181"/>
      <c r="W2385" s="174"/>
      <c r="X2385" s="172"/>
      <c r="Y2385" s="181"/>
      <c r="Z2385" s="174"/>
      <c r="AA2385" s="172"/>
      <c r="AB2385" s="178"/>
    </row>
    <row r="2386" spans="1:28" ht="15" customHeight="1" x14ac:dyDescent="0.2">
      <c r="A2386" s="172"/>
      <c r="B2386" s="172"/>
      <c r="C2386" s="172"/>
      <c r="D2386" s="172"/>
      <c r="E2386" s="172"/>
      <c r="F2386" s="181"/>
      <c r="G2386" s="172"/>
      <c r="H2386" s="172"/>
      <c r="I2386" s="174"/>
      <c r="J2386" s="174"/>
      <c r="K2386" s="174"/>
      <c r="L2386" s="172"/>
      <c r="M2386" s="181"/>
      <c r="N2386" s="174"/>
      <c r="O2386" s="172"/>
      <c r="P2386" s="181"/>
      <c r="Q2386" s="642"/>
      <c r="R2386" s="643"/>
      <c r="S2386" s="644"/>
      <c r="T2386" s="174"/>
      <c r="U2386" s="172"/>
      <c r="V2386" s="181"/>
      <c r="W2386" s="174"/>
      <c r="X2386" s="172"/>
      <c r="Y2386" s="181"/>
      <c r="Z2386" s="174"/>
      <c r="AA2386" s="172"/>
      <c r="AB2386" s="178"/>
    </row>
    <row r="2387" spans="1:28" ht="15" customHeight="1" x14ac:dyDescent="0.2">
      <c r="A2387" s="172"/>
      <c r="B2387" s="172"/>
      <c r="C2387" s="172"/>
      <c r="D2387" s="172"/>
      <c r="E2387" s="172"/>
      <c r="F2387" s="181"/>
      <c r="G2387" s="172"/>
      <c r="H2387" s="172"/>
      <c r="I2387" s="174"/>
      <c r="J2387" s="174"/>
      <c r="K2387" s="174"/>
      <c r="L2387" s="172"/>
      <c r="M2387" s="181"/>
      <c r="N2387" s="174"/>
      <c r="O2387" s="172"/>
      <c r="P2387" s="181"/>
      <c r="Q2387" s="642"/>
      <c r="R2387" s="643"/>
      <c r="S2387" s="644"/>
      <c r="T2387" s="174"/>
      <c r="U2387" s="172"/>
      <c r="V2387" s="181"/>
      <c r="W2387" s="174"/>
      <c r="X2387" s="172"/>
      <c r="Y2387" s="181"/>
      <c r="Z2387" s="174"/>
      <c r="AA2387" s="172"/>
      <c r="AB2387" s="178"/>
    </row>
    <row r="2388" spans="1:28" ht="15" customHeight="1" x14ac:dyDescent="0.2">
      <c r="A2388" s="172"/>
      <c r="B2388" s="172"/>
      <c r="C2388" s="172"/>
      <c r="D2388" s="172"/>
      <c r="E2388" s="172"/>
      <c r="F2388" s="181"/>
      <c r="G2388" s="172"/>
      <c r="H2388" s="172"/>
      <c r="I2388" s="174"/>
      <c r="J2388" s="174"/>
      <c r="K2388" s="174"/>
      <c r="L2388" s="172"/>
      <c r="M2388" s="181"/>
      <c r="N2388" s="174"/>
      <c r="O2388" s="172"/>
      <c r="P2388" s="181"/>
      <c r="Q2388" s="642"/>
      <c r="R2388" s="643"/>
      <c r="S2388" s="644"/>
      <c r="T2388" s="174"/>
      <c r="U2388" s="172"/>
      <c r="V2388" s="181"/>
      <c r="W2388" s="174"/>
      <c r="X2388" s="172"/>
      <c r="Y2388" s="181"/>
      <c r="Z2388" s="174"/>
      <c r="AA2388" s="172"/>
      <c r="AB2388" s="178"/>
    </row>
    <row r="2389" spans="1:28" ht="15" customHeight="1" x14ac:dyDescent="0.2">
      <c r="A2389" s="172"/>
      <c r="B2389" s="172"/>
      <c r="C2389" s="172"/>
      <c r="D2389" s="172"/>
      <c r="E2389" s="172"/>
      <c r="F2389" s="181"/>
      <c r="G2389" s="172"/>
      <c r="H2389" s="172"/>
      <c r="I2389" s="174"/>
      <c r="J2389" s="174"/>
      <c r="K2389" s="174"/>
      <c r="L2389" s="172"/>
      <c r="M2389" s="181"/>
      <c r="N2389" s="174"/>
      <c r="O2389" s="172"/>
      <c r="P2389" s="181"/>
      <c r="Q2389" s="642"/>
      <c r="R2389" s="643"/>
      <c r="S2389" s="644"/>
      <c r="T2389" s="174"/>
      <c r="U2389" s="172"/>
      <c r="V2389" s="181"/>
      <c r="W2389" s="174"/>
      <c r="X2389" s="172"/>
      <c r="Y2389" s="181"/>
      <c r="Z2389" s="174"/>
      <c r="AA2389" s="172"/>
      <c r="AB2389" s="178"/>
    </row>
    <row r="2390" spans="1:28" ht="15" customHeight="1" x14ac:dyDescent="0.2">
      <c r="A2390" s="172"/>
      <c r="B2390" s="172"/>
      <c r="C2390" s="172"/>
      <c r="D2390" s="172"/>
      <c r="E2390" s="172"/>
      <c r="F2390" s="181"/>
      <c r="G2390" s="172"/>
      <c r="H2390" s="172"/>
      <c r="I2390" s="174"/>
      <c r="J2390" s="174"/>
      <c r="K2390" s="174"/>
      <c r="L2390" s="172"/>
      <c r="M2390" s="181"/>
      <c r="N2390" s="174"/>
      <c r="O2390" s="172"/>
      <c r="P2390" s="181"/>
      <c r="Q2390" s="642"/>
      <c r="R2390" s="643"/>
      <c r="S2390" s="644"/>
      <c r="T2390" s="174"/>
      <c r="U2390" s="172"/>
      <c r="V2390" s="181"/>
      <c r="W2390" s="174"/>
      <c r="X2390" s="172"/>
      <c r="Y2390" s="181"/>
      <c r="Z2390" s="174"/>
      <c r="AA2390" s="172"/>
      <c r="AB2390" s="178"/>
    </row>
    <row r="2391" spans="1:28" ht="15" customHeight="1" x14ac:dyDescent="0.2">
      <c r="A2391" s="172"/>
      <c r="B2391" s="172"/>
      <c r="C2391" s="172"/>
      <c r="D2391" s="172"/>
      <c r="E2391" s="172"/>
      <c r="F2391" s="181"/>
      <c r="G2391" s="172"/>
      <c r="H2391" s="172"/>
      <c r="I2391" s="174"/>
      <c r="J2391" s="174"/>
      <c r="K2391" s="174"/>
      <c r="L2391" s="172"/>
      <c r="M2391" s="181"/>
      <c r="N2391" s="174"/>
      <c r="O2391" s="172"/>
      <c r="P2391" s="181"/>
      <c r="Q2391" s="642"/>
      <c r="R2391" s="643"/>
      <c r="S2391" s="644"/>
      <c r="T2391" s="174"/>
      <c r="U2391" s="172"/>
      <c r="V2391" s="181"/>
      <c r="W2391" s="174"/>
      <c r="X2391" s="172"/>
      <c r="Y2391" s="181"/>
      <c r="Z2391" s="174"/>
      <c r="AA2391" s="172"/>
      <c r="AB2391" s="178"/>
    </row>
    <row r="2392" spans="1:28" ht="15" customHeight="1" x14ac:dyDescent="0.2">
      <c r="A2392" s="172"/>
      <c r="B2392" s="172"/>
      <c r="C2392" s="172"/>
      <c r="D2392" s="172"/>
      <c r="E2392" s="172"/>
      <c r="F2392" s="181"/>
      <c r="G2392" s="172"/>
      <c r="H2392" s="172"/>
      <c r="I2392" s="174"/>
      <c r="J2392" s="174"/>
      <c r="K2392" s="174"/>
      <c r="L2392" s="172"/>
      <c r="M2392" s="181"/>
      <c r="N2392" s="174"/>
      <c r="O2392" s="172"/>
      <c r="P2392" s="181"/>
      <c r="Q2392" s="642"/>
      <c r="R2392" s="643"/>
      <c r="S2392" s="644"/>
      <c r="T2392" s="174"/>
      <c r="U2392" s="172"/>
      <c r="V2392" s="181"/>
      <c r="W2392" s="174"/>
      <c r="X2392" s="172"/>
      <c r="Y2392" s="181"/>
      <c r="Z2392" s="174"/>
      <c r="AA2392" s="172"/>
      <c r="AB2392" s="178"/>
    </row>
    <row r="2393" spans="1:28" ht="15" customHeight="1" x14ac:dyDescent="0.2">
      <c r="A2393" s="172"/>
      <c r="B2393" s="172"/>
      <c r="C2393" s="172"/>
      <c r="D2393" s="172"/>
      <c r="E2393" s="172"/>
      <c r="F2393" s="181"/>
      <c r="G2393" s="172"/>
      <c r="H2393" s="172"/>
      <c r="I2393" s="174"/>
      <c r="J2393" s="174"/>
      <c r="K2393" s="174"/>
      <c r="L2393" s="172"/>
      <c r="M2393" s="181"/>
      <c r="N2393" s="174"/>
      <c r="O2393" s="172"/>
      <c r="P2393" s="181"/>
      <c r="Q2393" s="642"/>
      <c r="R2393" s="643"/>
      <c r="S2393" s="644"/>
      <c r="T2393" s="174"/>
      <c r="U2393" s="172"/>
      <c r="V2393" s="181"/>
      <c r="W2393" s="174"/>
      <c r="X2393" s="172"/>
      <c r="Y2393" s="181"/>
      <c r="Z2393" s="174"/>
      <c r="AA2393" s="172"/>
      <c r="AB2393" s="178"/>
    </row>
    <row r="2394" spans="1:28" ht="15" customHeight="1" x14ac:dyDescent="0.2">
      <c r="A2394" s="172"/>
      <c r="B2394" s="172"/>
      <c r="C2394" s="172"/>
      <c r="D2394" s="172"/>
      <c r="E2394" s="172"/>
      <c r="F2394" s="181"/>
      <c r="G2394" s="172"/>
      <c r="H2394" s="172"/>
      <c r="I2394" s="174"/>
      <c r="J2394" s="174"/>
      <c r="K2394" s="174"/>
      <c r="L2394" s="172"/>
      <c r="M2394" s="181"/>
      <c r="N2394" s="174"/>
      <c r="O2394" s="172"/>
      <c r="P2394" s="181"/>
      <c r="Q2394" s="642"/>
      <c r="R2394" s="643"/>
      <c r="S2394" s="644"/>
      <c r="T2394" s="174"/>
      <c r="U2394" s="172"/>
      <c r="V2394" s="181"/>
      <c r="W2394" s="174"/>
      <c r="X2394" s="172"/>
      <c r="Y2394" s="181"/>
      <c r="Z2394" s="174"/>
      <c r="AA2394" s="172"/>
      <c r="AB2394" s="178"/>
    </row>
    <row r="2395" spans="1:28" ht="15" customHeight="1" x14ac:dyDescent="0.2">
      <c r="A2395" s="172"/>
      <c r="B2395" s="172"/>
      <c r="C2395" s="172"/>
      <c r="D2395" s="172"/>
      <c r="E2395" s="172"/>
      <c r="F2395" s="181"/>
      <c r="G2395" s="172"/>
      <c r="H2395" s="172"/>
      <c r="I2395" s="174"/>
      <c r="J2395" s="174"/>
      <c r="K2395" s="174"/>
      <c r="L2395" s="172"/>
      <c r="M2395" s="181"/>
      <c r="N2395" s="174"/>
      <c r="O2395" s="172"/>
      <c r="P2395" s="181"/>
      <c r="Q2395" s="642"/>
      <c r="R2395" s="643"/>
      <c r="S2395" s="644"/>
      <c r="T2395" s="174"/>
      <c r="U2395" s="172"/>
      <c r="V2395" s="181"/>
      <c r="W2395" s="174"/>
      <c r="X2395" s="172"/>
      <c r="Y2395" s="181"/>
      <c r="Z2395" s="174"/>
      <c r="AA2395" s="172"/>
      <c r="AB2395" s="178"/>
    </row>
    <row r="2396" spans="1:28" ht="15" customHeight="1" x14ac:dyDescent="0.2">
      <c r="A2396" s="172"/>
      <c r="B2396" s="172"/>
      <c r="C2396" s="172"/>
      <c r="D2396" s="172"/>
      <c r="E2396" s="172"/>
      <c r="F2396" s="181"/>
      <c r="G2396" s="172"/>
      <c r="H2396" s="172"/>
      <c r="I2396" s="174"/>
      <c r="J2396" s="174"/>
      <c r="K2396" s="174"/>
      <c r="L2396" s="172"/>
      <c r="M2396" s="181"/>
      <c r="N2396" s="174"/>
      <c r="O2396" s="172"/>
      <c r="P2396" s="181"/>
      <c r="Q2396" s="642"/>
      <c r="R2396" s="643"/>
      <c r="S2396" s="644"/>
      <c r="T2396" s="174"/>
      <c r="U2396" s="172"/>
      <c r="V2396" s="181"/>
      <c r="W2396" s="174"/>
      <c r="X2396" s="172"/>
      <c r="Y2396" s="181"/>
      <c r="Z2396" s="174"/>
      <c r="AA2396" s="172"/>
      <c r="AB2396" s="178"/>
    </row>
    <row r="2397" spans="1:28" ht="15" customHeight="1" x14ac:dyDescent="0.2">
      <c r="A2397" s="172"/>
      <c r="B2397" s="172"/>
      <c r="C2397" s="172"/>
      <c r="D2397" s="172"/>
      <c r="E2397" s="172"/>
      <c r="F2397" s="181"/>
      <c r="G2397" s="172"/>
      <c r="H2397" s="172"/>
      <c r="I2397" s="174"/>
      <c r="J2397" s="174"/>
      <c r="K2397" s="174"/>
      <c r="L2397" s="172"/>
      <c r="M2397" s="181"/>
      <c r="N2397" s="174"/>
      <c r="O2397" s="172"/>
      <c r="P2397" s="181"/>
      <c r="Q2397" s="642"/>
      <c r="R2397" s="643"/>
      <c r="S2397" s="644"/>
      <c r="T2397" s="174"/>
      <c r="U2397" s="172"/>
      <c r="V2397" s="181"/>
      <c r="W2397" s="174"/>
      <c r="X2397" s="172"/>
      <c r="Y2397" s="181"/>
      <c r="Z2397" s="174"/>
      <c r="AA2397" s="172"/>
      <c r="AB2397" s="178"/>
    </row>
    <row r="2398" spans="1:28" ht="15" customHeight="1" x14ac:dyDescent="0.2">
      <c r="A2398" s="172"/>
      <c r="B2398" s="172"/>
      <c r="C2398" s="172"/>
      <c r="D2398" s="172"/>
      <c r="E2398" s="172"/>
      <c r="F2398" s="181"/>
      <c r="G2398" s="172"/>
      <c r="H2398" s="172"/>
      <c r="I2398" s="174"/>
      <c r="J2398" s="174"/>
      <c r="K2398" s="174"/>
      <c r="L2398" s="172"/>
      <c r="M2398" s="181"/>
      <c r="N2398" s="174"/>
      <c r="O2398" s="172"/>
      <c r="P2398" s="181"/>
      <c r="Q2398" s="642"/>
      <c r="R2398" s="643"/>
      <c r="S2398" s="644"/>
      <c r="T2398" s="174"/>
      <c r="U2398" s="172"/>
      <c r="V2398" s="181"/>
      <c r="W2398" s="174"/>
      <c r="X2398" s="172"/>
      <c r="Y2398" s="181"/>
      <c r="Z2398" s="174"/>
      <c r="AA2398" s="172"/>
      <c r="AB2398" s="178"/>
    </row>
    <row r="2399" spans="1:28" ht="15" customHeight="1" x14ac:dyDescent="0.2">
      <c r="A2399" s="172"/>
      <c r="B2399" s="172"/>
      <c r="C2399" s="172"/>
      <c r="D2399" s="172"/>
      <c r="E2399" s="172"/>
      <c r="F2399" s="181"/>
      <c r="G2399" s="172"/>
      <c r="H2399" s="172"/>
      <c r="I2399" s="174"/>
      <c r="J2399" s="174"/>
      <c r="K2399" s="174"/>
      <c r="L2399" s="172"/>
      <c r="M2399" s="181"/>
      <c r="N2399" s="174"/>
      <c r="O2399" s="172"/>
      <c r="P2399" s="181"/>
      <c r="Q2399" s="642"/>
      <c r="R2399" s="643"/>
      <c r="S2399" s="644"/>
      <c r="T2399" s="174"/>
      <c r="U2399" s="172"/>
      <c r="V2399" s="181"/>
      <c r="W2399" s="174"/>
      <c r="X2399" s="172"/>
      <c r="Y2399" s="181"/>
      <c r="Z2399" s="174"/>
      <c r="AA2399" s="172"/>
      <c r="AB2399" s="178"/>
    </row>
    <row r="2400" spans="1:28" ht="15" customHeight="1" x14ac:dyDescent="0.2">
      <c r="A2400" s="172"/>
      <c r="B2400" s="172"/>
      <c r="C2400" s="172"/>
      <c r="D2400" s="172"/>
      <c r="E2400" s="172"/>
      <c r="F2400" s="181"/>
      <c r="G2400" s="172"/>
      <c r="H2400" s="172"/>
      <c r="I2400" s="174"/>
      <c r="J2400" s="174"/>
      <c r="K2400" s="174"/>
      <c r="L2400" s="172"/>
      <c r="M2400" s="181"/>
      <c r="N2400" s="174"/>
      <c r="O2400" s="172"/>
      <c r="P2400" s="181"/>
      <c r="Q2400" s="642"/>
      <c r="R2400" s="643"/>
      <c r="S2400" s="644"/>
      <c r="T2400" s="174"/>
      <c r="U2400" s="172"/>
      <c r="V2400" s="181"/>
      <c r="W2400" s="174"/>
      <c r="X2400" s="172"/>
      <c r="Y2400" s="181"/>
      <c r="Z2400" s="174"/>
      <c r="AA2400" s="172"/>
      <c r="AB2400" s="178"/>
    </row>
    <row r="2401" spans="1:28" ht="15" customHeight="1" x14ac:dyDescent="0.2">
      <c r="A2401" s="172"/>
      <c r="B2401" s="172"/>
      <c r="C2401" s="172"/>
      <c r="D2401" s="172"/>
      <c r="E2401" s="172"/>
      <c r="F2401" s="181"/>
      <c r="G2401" s="172"/>
      <c r="H2401" s="172"/>
      <c r="I2401" s="174"/>
      <c r="J2401" s="174"/>
      <c r="K2401" s="174"/>
      <c r="L2401" s="172"/>
      <c r="M2401" s="181"/>
      <c r="N2401" s="174"/>
      <c r="O2401" s="172"/>
      <c r="P2401" s="181"/>
      <c r="Q2401" s="642"/>
      <c r="R2401" s="643"/>
      <c r="S2401" s="644"/>
      <c r="T2401" s="174"/>
      <c r="U2401" s="172"/>
      <c r="V2401" s="181"/>
      <c r="W2401" s="174"/>
      <c r="X2401" s="172"/>
      <c r="Y2401" s="181"/>
      <c r="Z2401" s="174"/>
      <c r="AA2401" s="172"/>
      <c r="AB2401" s="178"/>
    </row>
    <row r="2402" spans="1:28" ht="15" customHeight="1" x14ac:dyDescent="0.2">
      <c r="A2402" s="172"/>
      <c r="B2402" s="172"/>
      <c r="C2402" s="172"/>
      <c r="D2402" s="172"/>
      <c r="E2402" s="172"/>
      <c r="F2402" s="181"/>
      <c r="G2402" s="172"/>
      <c r="H2402" s="172"/>
      <c r="I2402" s="174"/>
      <c r="J2402" s="174"/>
      <c r="K2402" s="174"/>
      <c r="L2402" s="172"/>
      <c r="M2402" s="181"/>
      <c r="N2402" s="174"/>
      <c r="O2402" s="172"/>
      <c r="P2402" s="181"/>
      <c r="Q2402" s="642"/>
      <c r="R2402" s="643"/>
      <c r="S2402" s="644"/>
      <c r="T2402" s="174"/>
      <c r="U2402" s="172"/>
      <c r="V2402" s="181"/>
      <c r="W2402" s="174"/>
      <c r="X2402" s="172"/>
      <c r="Y2402" s="181"/>
      <c r="Z2402" s="174"/>
      <c r="AA2402" s="172"/>
      <c r="AB2402" s="178"/>
    </row>
    <row r="2403" spans="1:28" ht="15" customHeight="1" x14ac:dyDescent="0.2">
      <c r="A2403" s="172"/>
      <c r="B2403" s="172"/>
      <c r="C2403" s="172"/>
      <c r="D2403" s="172"/>
      <c r="E2403" s="172"/>
      <c r="F2403" s="181"/>
      <c r="G2403" s="172"/>
      <c r="H2403" s="172"/>
      <c r="I2403" s="174"/>
      <c r="J2403" s="174"/>
      <c r="K2403" s="174"/>
      <c r="L2403" s="172"/>
      <c r="M2403" s="181"/>
      <c r="N2403" s="174"/>
      <c r="O2403" s="172"/>
      <c r="P2403" s="181"/>
      <c r="Q2403" s="642"/>
      <c r="R2403" s="643"/>
      <c r="S2403" s="644"/>
      <c r="T2403" s="174"/>
      <c r="U2403" s="172"/>
      <c r="V2403" s="181"/>
      <c r="W2403" s="174"/>
      <c r="X2403" s="172"/>
      <c r="Y2403" s="181"/>
      <c r="Z2403" s="174"/>
      <c r="AA2403" s="172"/>
      <c r="AB2403" s="178"/>
    </row>
    <row r="2404" spans="1:28" ht="15" customHeight="1" x14ac:dyDescent="0.2">
      <c r="A2404" s="172"/>
      <c r="B2404" s="172"/>
      <c r="C2404" s="172"/>
      <c r="D2404" s="172"/>
      <c r="E2404" s="172"/>
      <c r="F2404" s="181"/>
      <c r="G2404" s="172"/>
      <c r="H2404" s="172"/>
      <c r="I2404" s="174"/>
      <c r="J2404" s="174"/>
      <c r="K2404" s="174"/>
      <c r="L2404" s="172"/>
      <c r="M2404" s="181"/>
      <c r="N2404" s="174"/>
      <c r="O2404" s="172"/>
      <c r="P2404" s="181"/>
      <c r="Q2404" s="642"/>
      <c r="R2404" s="643"/>
      <c r="S2404" s="644"/>
      <c r="T2404" s="174"/>
      <c r="U2404" s="172"/>
      <c r="V2404" s="181"/>
      <c r="W2404" s="174"/>
      <c r="X2404" s="172"/>
      <c r="Y2404" s="181"/>
      <c r="Z2404" s="174"/>
      <c r="AA2404" s="172"/>
      <c r="AB2404" s="178"/>
    </row>
    <row r="2405" spans="1:28" ht="15" customHeight="1" x14ac:dyDescent="0.2">
      <c r="A2405" s="172"/>
      <c r="B2405" s="172"/>
      <c r="C2405" s="172"/>
      <c r="D2405" s="172"/>
      <c r="E2405" s="172"/>
      <c r="F2405" s="181"/>
      <c r="G2405" s="172"/>
      <c r="H2405" s="172"/>
      <c r="I2405" s="174"/>
      <c r="J2405" s="174"/>
      <c r="K2405" s="174"/>
      <c r="L2405" s="172"/>
      <c r="M2405" s="181"/>
      <c r="N2405" s="174"/>
      <c r="O2405" s="172"/>
      <c r="P2405" s="181"/>
      <c r="Q2405" s="642"/>
      <c r="R2405" s="643"/>
      <c r="S2405" s="644"/>
      <c r="T2405" s="174"/>
      <c r="U2405" s="172"/>
      <c r="V2405" s="181"/>
      <c r="W2405" s="174"/>
      <c r="X2405" s="172"/>
      <c r="Y2405" s="181"/>
      <c r="Z2405" s="174"/>
      <c r="AA2405" s="172"/>
      <c r="AB2405" s="178"/>
    </row>
    <row r="2406" spans="1:28" ht="15" customHeight="1" x14ac:dyDescent="0.2">
      <c r="A2406" s="172"/>
      <c r="B2406" s="172"/>
      <c r="C2406" s="172"/>
      <c r="D2406" s="172"/>
      <c r="E2406" s="172"/>
      <c r="F2406" s="181"/>
      <c r="G2406" s="172"/>
      <c r="H2406" s="172"/>
      <c r="I2406" s="174"/>
      <c r="J2406" s="174"/>
      <c r="K2406" s="174"/>
      <c r="L2406" s="172"/>
      <c r="M2406" s="181"/>
      <c r="N2406" s="174"/>
      <c r="O2406" s="172"/>
      <c r="P2406" s="181"/>
      <c r="Q2406" s="642"/>
      <c r="R2406" s="643"/>
      <c r="S2406" s="644"/>
      <c r="T2406" s="174"/>
      <c r="U2406" s="172"/>
      <c r="V2406" s="181"/>
      <c r="W2406" s="174"/>
      <c r="X2406" s="172"/>
      <c r="Y2406" s="181"/>
      <c r="Z2406" s="174"/>
      <c r="AA2406" s="172"/>
      <c r="AB2406" s="178"/>
    </row>
    <row r="2407" spans="1:28" ht="15" customHeight="1" x14ac:dyDescent="0.2">
      <c r="A2407" s="172"/>
      <c r="B2407" s="172"/>
      <c r="C2407" s="172"/>
      <c r="D2407" s="172"/>
      <c r="E2407" s="172"/>
      <c r="F2407" s="181"/>
      <c r="G2407" s="172"/>
      <c r="H2407" s="172"/>
      <c r="I2407" s="174"/>
      <c r="J2407" s="174"/>
      <c r="K2407" s="174"/>
      <c r="L2407" s="172"/>
      <c r="M2407" s="181"/>
      <c r="N2407" s="174"/>
      <c r="O2407" s="172"/>
      <c r="P2407" s="181"/>
      <c r="Q2407" s="642"/>
      <c r="R2407" s="643"/>
      <c r="S2407" s="644"/>
      <c r="T2407" s="174"/>
      <c r="U2407" s="172"/>
      <c r="V2407" s="181"/>
      <c r="W2407" s="174"/>
      <c r="X2407" s="172"/>
      <c r="Y2407" s="181"/>
      <c r="Z2407" s="174"/>
      <c r="AA2407" s="172"/>
      <c r="AB2407" s="178"/>
    </row>
    <row r="2408" spans="1:28" ht="15" customHeight="1" x14ac:dyDescent="0.2">
      <c r="A2408" s="172"/>
      <c r="B2408" s="172"/>
      <c r="C2408" s="172"/>
      <c r="D2408" s="172"/>
      <c r="E2408" s="172"/>
      <c r="F2408" s="181"/>
      <c r="G2408" s="172"/>
      <c r="H2408" s="172"/>
      <c r="I2408" s="174"/>
      <c r="J2408" s="174"/>
      <c r="K2408" s="174"/>
      <c r="L2408" s="172"/>
      <c r="M2408" s="181"/>
      <c r="N2408" s="174"/>
      <c r="O2408" s="172"/>
      <c r="P2408" s="181"/>
      <c r="Q2408" s="642"/>
      <c r="R2408" s="643"/>
      <c r="S2408" s="644"/>
      <c r="T2408" s="174"/>
      <c r="U2408" s="172"/>
      <c r="V2408" s="181"/>
      <c r="W2408" s="174"/>
      <c r="X2408" s="172"/>
      <c r="Y2408" s="181"/>
      <c r="Z2408" s="174"/>
      <c r="AA2408" s="172"/>
      <c r="AB2408" s="178"/>
    </row>
    <row r="2409" spans="1:28" ht="15" customHeight="1" x14ac:dyDescent="0.2">
      <c r="A2409" s="172"/>
      <c r="B2409" s="172"/>
      <c r="C2409" s="172"/>
      <c r="D2409" s="172"/>
      <c r="E2409" s="172"/>
      <c r="F2409" s="181"/>
      <c r="G2409" s="172"/>
      <c r="H2409" s="172"/>
      <c r="I2409" s="174"/>
      <c r="J2409" s="174"/>
      <c r="K2409" s="174"/>
      <c r="L2409" s="172"/>
      <c r="M2409" s="181"/>
      <c r="N2409" s="174"/>
      <c r="O2409" s="172"/>
      <c r="P2409" s="181"/>
      <c r="Q2409" s="642"/>
      <c r="R2409" s="643"/>
      <c r="S2409" s="644"/>
      <c r="T2409" s="174"/>
      <c r="U2409" s="172"/>
      <c r="V2409" s="181"/>
      <c r="W2409" s="174"/>
      <c r="X2409" s="172"/>
      <c r="Y2409" s="181"/>
      <c r="Z2409" s="174"/>
      <c r="AA2409" s="172"/>
      <c r="AB2409" s="178"/>
    </row>
    <row r="2410" spans="1:28" ht="15" customHeight="1" x14ac:dyDescent="0.2">
      <c r="A2410" s="172"/>
      <c r="B2410" s="172"/>
      <c r="C2410" s="172"/>
      <c r="D2410" s="172"/>
      <c r="E2410" s="172"/>
      <c r="F2410" s="181"/>
      <c r="G2410" s="172"/>
      <c r="H2410" s="172"/>
      <c r="I2410" s="174"/>
      <c r="J2410" s="174"/>
      <c r="K2410" s="174"/>
      <c r="L2410" s="172"/>
      <c r="M2410" s="181"/>
      <c r="N2410" s="174"/>
      <c r="O2410" s="172"/>
      <c r="P2410" s="181"/>
      <c r="Q2410" s="642"/>
      <c r="R2410" s="643"/>
      <c r="S2410" s="644"/>
      <c r="T2410" s="174"/>
      <c r="U2410" s="172"/>
      <c r="V2410" s="181"/>
      <c r="W2410" s="174"/>
      <c r="X2410" s="172"/>
      <c r="Y2410" s="181"/>
      <c r="Z2410" s="174"/>
      <c r="AA2410" s="172"/>
      <c r="AB2410" s="178"/>
    </row>
    <row r="2411" spans="1:28" ht="15" customHeight="1" x14ac:dyDescent="0.2">
      <c r="A2411" s="172"/>
      <c r="B2411" s="172"/>
      <c r="C2411" s="172"/>
      <c r="D2411" s="172"/>
      <c r="E2411" s="172"/>
      <c r="F2411" s="181"/>
      <c r="G2411" s="172"/>
      <c r="H2411" s="172"/>
      <c r="I2411" s="174"/>
      <c r="J2411" s="174"/>
      <c r="K2411" s="174"/>
      <c r="L2411" s="172"/>
      <c r="M2411" s="181"/>
      <c r="N2411" s="174"/>
      <c r="O2411" s="172"/>
      <c r="P2411" s="181"/>
      <c r="Q2411" s="642"/>
      <c r="R2411" s="643"/>
      <c r="S2411" s="644"/>
      <c r="T2411" s="174"/>
      <c r="U2411" s="172"/>
      <c r="V2411" s="181"/>
      <c r="W2411" s="174"/>
      <c r="X2411" s="172"/>
      <c r="Y2411" s="181"/>
      <c r="Z2411" s="174"/>
      <c r="AA2411" s="172"/>
      <c r="AB2411" s="178"/>
    </row>
    <row r="2412" spans="1:28" ht="15" customHeight="1" x14ac:dyDescent="0.2">
      <c r="A2412" s="172"/>
      <c r="B2412" s="172"/>
      <c r="C2412" s="172"/>
      <c r="D2412" s="172"/>
      <c r="E2412" s="172"/>
      <c r="F2412" s="181"/>
      <c r="G2412" s="172"/>
      <c r="H2412" s="172"/>
      <c r="I2412" s="174"/>
      <c r="J2412" s="174"/>
      <c r="K2412" s="174"/>
      <c r="L2412" s="172"/>
      <c r="M2412" s="181"/>
      <c r="N2412" s="174"/>
      <c r="O2412" s="172"/>
      <c r="P2412" s="181"/>
      <c r="Q2412" s="642"/>
      <c r="R2412" s="643"/>
      <c r="S2412" s="644"/>
      <c r="T2412" s="174"/>
      <c r="U2412" s="172"/>
      <c r="V2412" s="181"/>
      <c r="W2412" s="174"/>
      <c r="X2412" s="172"/>
      <c r="Y2412" s="181"/>
      <c r="Z2412" s="174"/>
      <c r="AA2412" s="172"/>
      <c r="AB2412" s="178"/>
    </row>
    <row r="2413" spans="1:28" ht="15" customHeight="1" x14ac:dyDescent="0.2">
      <c r="A2413" s="172"/>
      <c r="B2413" s="172"/>
      <c r="C2413" s="172"/>
      <c r="D2413" s="172"/>
      <c r="E2413" s="172"/>
      <c r="F2413" s="181"/>
      <c r="G2413" s="172"/>
      <c r="H2413" s="172"/>
      <c r="I2413" s="174"/>
      <c r="J2413" s="174"/>
      <c r="K2413" s="174"/>
      <c r="L2413" s="172"/>
      <c r="M2413" s="181"/>
      <c r="N2413" s="174"/>
      <c r="O2413" s="172"/>
      <c r="P2413" s="181"/>
      <c r="Q2413" s="642"/>
      <c r="R2413" s="643"/>
      <c r="S2413" s="644"/>
      <c r="T2413" s="174"/>
      <c r="U2413" s="172"/>
      <c r="V2413" s="181"/>
      <c r="W2413" s="174"/>
      <c r="X2413" s="172"/>
      <c r="Y2413" s="181"/>
      <c r="Z2413" s="174"/>
      <c r="AA2413" s="172"/>
      <c r="AB2413" s="178"/>
    </row>
    <row r="2414" spans="1:28" ht="15" customHeight="1" x14ac:dyDescent="0.2">
      <c r="A2414" s="172"/>
      <c r="B2414" s="172"/>
      <c r="C2414" s="172"/>
      <c r="D2414" s="172"/>
      <c r="E2414" s="172"/>
      <c r="F2414" s="181"/>
      <c r="G2414" s="172"/>
      <c r="H2414" s="172"/>
      <c r="I2414" s="174"/>
      <c r="J2414" s="174"/>
      <c r="K2414" s="174"/>
      <c r="L2414" s="172"/>
      <c r="M2414" s="181"/>
      <c r="N2414" s="174"/>
      <c r="O2414" s="172"/>
      <c r="P2414" s="181"/>
      <c r="Q2414" s="642"/>
      <c r="R2414" s="643"/>
      <c r="S2414" s="644"/>
      <c r="T2414" s="174"/>
      <c r="U2414" s="172"/>
      <c r="V2414" s="181"/>
      <c r="W2414" s="174"/>
      <c r="X2414" s="172"/>
      <c r="Y2414" s="181"/>
      <c r="Z2414" s="174"/>
      <c r="AA2414" s="172"/>
      <c r="AB2414" s="178"/>
    </row>
    <row r="2415" spans="1:28" ht="15" customHeight="1" x14ac:dyDescent="0.2">
      <c r="A2415" s="172"/>
      <c r="B2415" s="172"/>
      <c r="C2415" s="172"/>
      <c r="D2415" s="172"/>
      <c r="E2415" s="172"/>
      <c r="F2415" s="181"/>
      <c r="G2415" s="172"/>
      <c r="H2415" s="172"/>
      <c r="I2415" s="174"/>
      <c r="J2415" s="174"/>
      <c r="K2415" s="174"/>
      <c r="L2415" s="172"/>
      <c r="M2415" s="181"/>
      <c r="N2415" s="174"/>
      <c r="O2415" s="172"/>
      <c r="P2415" s="181"/>
      <c r="Q2415" s="642"/>
      <c r="R2415" s="643"/>
      <c r="S2415" s="644"/>
      <c r="T2415" s="174"/>
      <c r="U2415" s="172"/>
      <c r="V2415" s="181"/>
      <c r="W2415" s="174"/>
      <c r="X2415" s="172"/>
      <c r="Y2415" s="181"/>
      <c r="Z2415" s="174"/>
      <c r="AA2415" s="172"/>
      <c r="AB2415" s="178"/>
    </row>
    <row r="2416" spans="1:28" ht="15" customHeight="1" x14ac:dyDescent="0.2">
      <c r="A2416" s="172"/>
      <c r="B2416" s="172"/>
      <c r="C2416" s="172"/>
      <c r="D2416" s="172"/>
      <c r="E2416" s="172"/>
      <c r="F2416" s="181"/>
      <c r="G2416" s="172"/>
      <c r="H2416" s="172"/>
      <c r="I2416" s="174"/>
      <c r="J2416" s="174"/>
      <c r="K2416" s="174"/>
      <c r="L2416" s="172"/>
      <c r="M2416" s="181"/>
      <c r="N2416" s="174"/>
      <c r="O2416" s="172"/>
      <c r="P2416" s="181"/>
      <c r="Q2416" s="642"/>
      <c r="R2416" s="643"/>
      <c r="S2416" s="644"/>
      <c r="T2416" s="174"/>
      <c r="U2416" s="172"/>
      <c r="V2416" s="181"/>
      <c r="W2416" s="174"/>
      <c r="X2416" s="172"/>
      <c r="Y2416" s="181"/>
      <c r="Z2416" s="174"/>
      <c r="AA2416" s="172"/>
      <c r="AB2416" s="178"/>
    </row>
    <row r="2417" spans="1:28" ht="15" customHeight="1" x14ac:dyDescent="0.2">
      <c r="A2417" s="172"/>
      <c r="B2417" s="172"/>
      <c r="C2417" s="172"/>
      <c r="D2417" s="172"/>
      <c r="E2417" s="172"/>
      <c r="F2417" s="181"/>
      <c r="G2417" s="172"/>
      <c r="H2417" s="172"/>
      <c r="I2417" s="174"/>
      <c r="J2417" s="174"/>
      <c r="K2417" s="174"/>
      <c r="L2417" s="172"/>
      <c r="M2417" s="181"/>
      <c r="N2417" s="174"/>
      <c r="O2417" s="172"/>
      <c r="P2417" s="181"/>
      <c r="Q2417" s="642"/>
      <c r="R2417" s="643"/>
      <c r="S2417" s="644"/>
      <c r="T2417" s="174"/>
      <c r="U2417" s="172"/>
      <c r="V2417" s="181"/>
      <c r="W2417" s="174"/>
      <c r="X2417" s="172"/>
      <c r="Y2417" s="181"/>
      <c r="Z2417" s="174"/>
      <c r="AA2417" s="172"/>
      <c r="AB2417" s="178"/>
    </row>
    <row r="2418" spans="1:28" ht="15" customHeight="1" x14ac:dyDescent="0.2">
      <c r="A2418" s="172"/>
      <c r="B2418" s="172"/>
      <c r="C2418" s="172"/>
      <c r="D2418" s="172"/>
      <c r="E2418" s="172"/>
      <c r="F2418" s="181"/>
      <c r="G2418" s="172"/>
      <c r="H2418" s="172"/>
      <c r="I2418" s="174"/>
      <c r="J2418" s="174"/>
      <c r="K2418" s="174"/>
      <c r="L2418" s="172"/>
      <c r="M2418" s="181"/>
      <c r="N2418" s="174"/>
      <c r="O2418" s="172"/>
      <c r="P2418" s="181"/>
      <c r="Q2418" s="642"/>
      <c r="R2418" s="643"/>
      <c r="S2418" s="644"/>
      <c r="T2418" s="174"/>
      <c r="U2418" s="172"/>
      <c r="V2418" s="181"/>
      <c r="W2418" s="174"/>
      <c r="X2418" s="172"/>
      <c r="Y2418" s="181"/>
      <c r="Z2418" s="174"/>
      <c r="AA2418" s="172"/>
      <c r="AB2418" s="178"/>
    </row>
    <row r="2419" spans="1:28" ht="15" customHeight="1" x14ac:dyDescent="0.2">
      <c r="A2419" s="172"/>
      <c r="B2419" s="172"/>
      <c r="C2419" s="172"/>
      <c r="D2419" s="172"/>
      <c r="E2419" s="172"/>
      <c r="F2419" s="181"/>
      <c r="G2419" s="172"/>
      <c r="H2419" s="172"/>
      <c r="I2419" s="174"/>
      <c r="J2419" s="174"/>
      <c r="K2419" s="174"/>
      <c r="L2419" s="172"/>
      <c r="M2419" s="181"/>
      <c r="N2419" s="174"/>
      <c r="O2419" s="172"/>
      <c r="P2419" s="181"/>
      <c r="Q2419" s="642"/>
      <c r="R2419" s="643"/>
      <c r="S2419" s="644"/>
      <c r="T2419" s="174"/>
      <c r="U2419" s="172"/>
      <c r="V2419" s="181"/>
      <c r="W2419" s="174"/>
      <c r="X2419" s="172"/>
      <c r="Y2419" s="181"/>
      <c r="Z2419" s="174"/>
      <c r="AA2419" s="172"/>
      <c r="AB2419" s="178"/>
    </row>
    <row r="2420" spans="1:28" ht="15" customHeight="1" x14ac:dyDescent="0.2">
      <c r="A2420" s="172"/>
      <c r="B2420" s="172"/>
      <c r="C2420" s="172"/>
      <c r="D2420" s="172"/>
      <c r="E2420" s="172"/>
      <c r="F2420" s="181"/>
      <c r="G2420" s="172"/>
      <c r="H2420" s="172"/>
      <c r="I2420" s="174"/>
      <c r="J2420" s="174"/>
      <c r="K2420" s="174"/>
      <c r="L2420" s="172"/>
      <c r="M2420" s="181"/>
      <c r="N2420" s="174"/>
      <c r="O2420" s="172"/>
      <c r="P2420" s="181"/>
      <c r="Q2420" s="642"/>
      <c r="R2420" s="643"/>
      <c r="S2420" s="644"/>
      <c r="T2420" s="174"/>
      <c r="U2420" s="172"/>
      <c r="V2420" s="181"/>
      <c r="W2420" s="174"/>
      <c r="X2420" s="172"/>
      <c r="Y2420" s="181"/>
      <c r="Z2420" s="174"/>
      <c r="AA2420" s="172"/>
      <c r="AB2420" s="178"/>
    </row>
    <row r="2421" spans="1:28" ht="15" customHeight="1" x14ac:dyDescent="0.2">
      <c r="A2421" s="172"/>
      <c r="B2421" s="172"/>
      <c r="C2421" s="172"/>
      <c r="D2421" s="172"/>
      <c r="E2421" s="172"/>
      <c r="F2421" s="181"/>
      <c r="G2421" s="172"/>
      <c r="H2421" s="172"/>
      <c r="I2421" s="174"/>
      <c r="J2421" s="174"/>
      <c r="K2421" s="174"/>
      <c r="L2421" s="172"/>
      <c r="M2421" s="181"/>
      <c r="N2421" s="174"/>
      <c r="O2421" s="172"/>
      <c r="P2421" s="181"/>
      <c r="Q2421" s="642"/>
      <c r="R2421" s="643"/>
      <c r="S2421" s="644"/>
      <c r="T2421" s="174"/>
      <c r="U2421" s="172"/>
      <c r="V2421" s="181"/>
      <c r="W2421" s="174"/>
      <c r="X2421" s="172"/>
      <c r="Y2421" s="181"/>
      <c r="Z2421" s="174"/>
      <c r="AA2421" s="172"/>
      <c r="AB2421" s="178"/>
    </row>
    <row r="2422" spans="1:28" ht="15" customHeight="1" x14ac:dyDescent="0.2">
      <c r="A2422" s="172"/>
      <c r="B2422" s="172"/>
      <c r="C2422" s="172"/>
      <c r="D2422" s="172"/>
      <c r="E2422" s="172"/>
      <c r="F2422" s="181"/>
      <c r="G2422" s="172"/>
      <c r="H2422" s="172"/>
      <c r="I2422" s="174"/>
      <c r="J2422" s="174"/>
      <c r="K2422" s="174"/>
      <c r="L2422" s="172"/>
      <c r="M2422" s="181"/>
      <c r="N2422" s="174"/>
      <c r="O2422" s="172"/>
      <c r="P2422" s="181"/>
      <c r="Q2422" s="642"/>
      <c r="R2422" s="643"/>
      <c r="S2422" s="644"/>
      <c r="T2422" s="174"/>
      <c r="U2422" s="172"/>
      <c r="V2422" s="181"/>
      <c r="W2422" s="174"/>
      <c r="X2422" s="172"/>
      <c r="Y2422" s="181"/>
      <c r="Z2422" s="174"/>
      <c r="AA2422" s="172"/>
      <c r="AB2422" s="178"/>
    </row>
    <row r="2423" spans="1:28" ht="15" customHeight="1" x14ac:dyDescent="0.2">
      <c r="A2423" s="172"/>
      <c r="B2423" s="172"/>
      <c r="C2423" s="172"/>
      <c r="D2423" s="172"/>
      <c r="E2423" s="172"/>
      <c r="F2423" s="181"/>
      <c r="G2423" s="172"/>
      <c r="H2423" s="172"/>
      <c r="I2423" s="174"/>
      <c r="J2423" s="174"/>
      <c r="K2423" s="174"/>
      <c r="L2423" s="172"/>
      <c r="M2423" s="181"/>
      <c r="N2423" s="174"/>
      <c r="O2423" s="172"/>
      <c r="P2423" s="181"/>
      <c r="Q2423" s="642"/>
      <c r="R2423" s="643"/>
      <c r="S2423" s="644"/>
      <c r="T2423" s="174"/>
      <c r="U2423" s="172"/>
      <c r="V2423" s="181"/>
      <c r="W2423" s="174"/>
      <c r="X2423" s="172"/>
      <c r="Y2423" s="181"/>
      <c r="Z2423" s="174"/>
      <c r="AA2423" s="172"/>
      <c r="AB2423" s="178"/>
    </row>
    <row r="2424" spans="1:28" ht="15" customHeight="1" x14ac:dyDescent="0.2">
      <c r="A2424" s="172"/>
      <c r="B2424" s="172"/>
      <c r="C2424" s="172"/>
      <c r="D2424" s="172"/>
      <c r="E2424" s="172"/>
      <c r="F2424" s="181"/>
      <c r="G2424" s="172"/>
      <c r="H2424" s="172"/>
      <c r="I2424" s="174"/>
      <c r="J2424" s="174"/>
      <c r="K2424" s="174"/>
      <c r="L2424" s="172"/>
      <c r="M2424" s="181"/>
      <c r="N2424" s="174"/>
      <c r="O2424" s="172"/>
      <c r="P2424" s="181"/>
      <c r="Q2424" s="642"/>
      <c r="R2424" s="643"/>
      <c r="S2424" s="644"/>
      <c r="T2424" s="174"/>
      <c r="U2424" s="172"/>
      <c r="V2424" s="181"/>
      <c r="W2424" s="174"/>
      <c r="X2424" s="172"/>
      <c r="Y2424" s="181"/>
      <c r="Z2424" s="174"/>
      <c r="AA2424" s="172"/>
      <c r="AB2424" s="178"/>
    </row>
    <row r="2425" spans="1:28" ht="15" customHeight="1" x14ac:dyDescent="0.2">
      <c r="A2425" s="172"/>
      <c r="B2425" s="172"/>
      <c r="C2425" s="172"/>
      <c r="D2425" s="172"/>
      <c r="E2425" s="172"/>
      <c r="F2425" s="181"/>
      <c r="G2425" s="172"/>
      <c r="H2425" s="172"/>
      <c r="I2425" s="174"/>
      <c r="J2425" s="174"/>
      <c r="K2425" s="174"/>
      <c r="L2425" s="172"/>
      <c r="M2425" s="181"/>
      <c r="N2425" s="174"/>
      <c r="O2425" s="172"/>
      <c r="P2425" s="181"/>
      <c r="Q2425" s="642"/>
      <c r="R2425" s="643"/>
      <c r="S2425" s="644"/>
      <c r="T2425" s="174"/>
      <c r="U2425" s="172"/>
      <c r="V2425" s="181"/>
      <c r="W2425" s="174"/>
      <c r="X2425" s="172"/>
      <c r="Y2425" s="181"/>
      <c r="Z2425" s="174"/>
      <c r="AA2425" s="172"/>
      <c r="AB2425" s="178"/>
    </row>
    <row r="2426" spans="1:28" ht="15" customHeight="1" x14ac:dyDescent="0.2">
      <c r="A2426" s="172"/>
      <c r="B2426" s="172"/>
      <c r="C2426" s="172"/>
      <c r="D2426" s="172"/>
      <c r="E2426" s="172"/>
      <c r="F2426" s="181"/>
      <c r="G2426" s="172"/>
      <c r="H2426" s="172"/>
      <c r="I2426" s="174"/>
      <c r="J2426" s="174"/>
      <c r="K2426" s="174"/>
      <c r="L2426" s="172"/>
      <c r="M2426" s="181"/>
      <c r="N2426" s="174"/>
      <c r="O2426" s="172"/>
      <c r="P2426" s="181"/>
      <c r="Q2426" s="642"/>
      <c r="R2426" s="643"/>
      <c r="S2426" s="644"/>
      <c r="T2426" s="174"/>
      <c r="U2426" s="172"/>
      <c r="V2426" s="181"/>
      <c r="W2426" s="174"/>
      <c r="X2426" s="172"/>
      <c r="Y2426" s="181"/>
      <c r="Z2426" s="174"/>
      <c r="AA2426" s="172"/>
      <c r="AB2426" s="178"/>
    </row>
    <row r="2427" spans="1:28" ht="15" customHeight="1" x14ac:dyDescent="0.2">
      <c r="A2427" s="172"/>
      <c r="B2427" s="172"/>
      <c r="C2427" s="172"/>
      <c r="D2427" s="172"/>
      <c r="E2427" s="172"/>
      <c r="F2427" s="181"/>
      <c r="G2427" s="172"/>
      <c r="H2427" s="172"/>
      <c r="I2427" s="174"/>
      <c r="J2427" s="174"/>
      <c r="K2427" s="174"/>
      <c r="L2427" s="172"/>
      <c r="M2427" s="181"/>
      <c r="N2427" s="174"/>
      <c r="O2427" s="172"/>
      <c r="P2427" s="181"/>
      <c r="Q2427" s="642"/>
      <c r="R2427" s="643"/>
      <c r="S2427" s="644"/>
      <c r="T2427" s="174"/>
      <c r="U2427" s="172"/>
      <c r="V2427" s="181"/>
      <c r="W2427" s="174"/>
      <c r="X2427" s="172"/>
      <c r="Y2427" s="181"/>
      <c r="Z2427" s="174"/>
      <c r="AA2427" s="172"/>
      <c r="AB2427" s="178"/>
    </row>
    <row r="2428" spans="1:28" ht="15" customHeight="1" x14ac:dyDescent="0.2">
      <c r="A2428" s="172"/>
      <c r="B2428" s="172"/>
      <c r="C2428" s="172"/>
      <c r="D2428" s="172"/>
      <c r="E2428" s="172"/>
      <c r="F2428" s="181"/>
      <c r="G2428" s="172"/>
      <c r="H2428" s="172"/>
      <c r="I2428" s="174"/>
      <c r="J2428" s="174"/>
      <c r="K2428" s="174"/>
      <c r="L2428" s="172"/>
      <c r="M2428" s="181"/>
      <c r="N2428" s="174"/>
      <c r="O2428" s="172"/>
      <c r="P2428" s="181"/>
      <c r="Q2428" s="642"/>
      <c r="R2428" s="643"/>
      <c r="S2428" s="644"/>
      <c r="T2428" s="174"/>
      <c r="U2428" s="172"/>
      <c r="V2428" s="181"/>
      <c r="W2428" s="174"/>
      <c r="X2428" s="172"/>
      <c r="Y2428" s="181"/>
      <c r="Z2428" s="174"/>
      <c r="AA2428" s="172"/>
      <c r="AB2428" s="178"/>
    </row>
    <row r="2429" spans="1:28" ht="15" customHeight="1" x14ac:dyDescent="0.2">
      <c r="A2429" s="172"/>
      <c r="B2429" s="172"/>
      <c r="C2429" s="172"/>
      <c r="D2429" s="172"/>
      <c r="E2429" s="172"/>
      <c r="F2429" s="181"/>
      <c r="G2429" s="172"/>
      <c r="H2429" s="172"/>
      <c r="I2429" s="174"/>
      <c r="J2429" s="174"/>
      <c r="K2429" s="174"/>
      <c r="L2429" s="172"/>
      <c r="M2429" s="181"/>
      <c r="N2429" s="174"/>
      <c r="O2429" s="172"/>
      <c r="P2429" s="181"/>
      <c r="Q2429" s="642"/>
      <c r="R2429" s="643"/>
      <c r="S2429" s="644"/>
      <c r="T2429" s="174"/>
      <c r="U2429" s="172"/>
      <c r="V2429" s="181"/>
      <c r="W2429" s="174"/>
      <c r="X2429" s="172"/>
      <c r="Y2429" s="181"/>
      <c r="Z2429" s="174"/>
      <c r="AA2429" s="172"/>
      <c r="AB2429" s="178"/>
    </row>
    <row r="2430" spans="1:28" ht="15" customHeight="1" x14ac:dyDescent="0.2">
      <c r="A2430" s="172"/>
      <c r="B2430" s="172"/>
      <c r="C2430" s="172"/>
      <c r="D2430" s="172"/>
      <c r="E2430" s="172"/>
      <c r="F2430" s="181"/>
      <c r="G2430" s="172"/>
      <c r="H2430" s="172"/>
      <c r="I2430" s="174"/>
      <c r="J2430" s="174"/>
      <c r="K2430" s="174"/>
      <c r="L2430" s="172"/>
      <c r="M2430" s="181"/>
      <c r="N2430" s="174"/>
      <c r="O2430" s="172"/>
      <c r="P2430" s="181"/>
      <c r="Q2430" s="642"/>
      <c r="R2430" s="643"/>
      <c r="S2430" s="644"/>
      <c r="T2430" s="174"/>
      <c r="U2430" s="172"/>
      <c r="V2430" s="181"/>
      <c r="W2430" s="174"/>
      <c r="X2430" s="172"/>
      <c r="Y2430" s="181"/>
      <c r="Z2430" s="174"/>
      <c r="AA2430" s="172"/>
      <c r="AB2430" s="178"/>
    </row>
    <row r="2431" spans="1:28" ht="15" customHeight="1" x14ac:dyDescent="0.2">
      <c r="A2431" s="172"/>
      <c r="B2431" s="172"/>
      <c r="C2431" s="172"/>
      <c r="D2431" s="172"/>
      <c r="E2431" s="172"/>
      <c r="F2431" s="181"/>
      <c r="G2431" s="172"/>
      <c r="H2431" s="172"/>
      <c r="I2431" s="174"/>
      <c r="J2431" s="174"/>
      <c r="K2431" s="174"/>
      <c r="L2431" s="172"/>
      <c r="M2431" s="181"/>
      <c r="N2431" s="174"/>
      <c r="O2431" s="172"/>
      <c r="P2431" s="181"/>
      <c r="Q2431" s="642"/>
      <c r="R2431" s="643"/>
      <c r="S2431" s="644"/>
      <c r="T2431" s="174"/>
      <c r="U2431" s="172"/>
      <c r="V2431" s="181"/>
      <c r="W2431" s="174"/>
      <c r="X2431" s="172"/>
      <c r="Y2431" s="181"/>
      <c r="Z2431" s="174"/>
      <c r="AA2431" s="172"/>
      <c r="AB2431" s="178"/>
    </row>
    <row r="2432" spans="1:28" ht="15" customHeight="1" x14ac:dyDescent="0.2">
      <c r="A2432" s="172"/>
      <c r="B2432" s="172"/>
      <c r="C2432" s="172"/>
      <c r="D2432" s="172"/>
      <c r="E2432" s="172"/>
      <c r="F2432" s="181"/>
      <c r="G2432" s="172"/>
      <c r="H2432" s="172"/>
      <c r="I2432" s="174"/>
      <c r="J2432" s="174"/>
      <c r="K2432" s="174"/>
      <c r="L2432" s="172"/>
      <c r="M2432" s="181"/>
      <c r="N2432" s="174"/>
      <c r="O2432" s="172"/>
      <c r="P2432" s="181"/>
      <c r="Q2432" s="642"/>
      <c r="R2432" s="643"/>
      <c r="S2432" s="644"/>
      <c r="T2432" s="174"/>
      <c r="U2432" s="172"/>
      <c r="V2432" s="181"/>
      <c r="W2432" s="174"/>
      <c r="X2432" s="172"/>
      <c r="Y2432" s="181"/>
      <c r="Z2432" s="174"/>
      <c r="AA2432" s="172"/>
      <c r="AB2432" s="178"/>
    </row>
    <row r="2433" spans="1:28" ht="15" customHeight="1" x14ac:dyDescent="0.2">
      <c r="A2433" s="172"/>
      <c r="B2433" s="172"/>
      <c r="C2433" s="172"/>
      <c r="D2433" s="172"/>
      <c r="E2433" s="172"/>
      <c r="F2433" s="181"/>
      <c r="G2433" s="172"/>
      <c r="H2433" s="172"/>
      <c r="I2433" s="174"/>
      <c r="J2433" s="174"/>
      <c r="K2433" s="174"/>
      <c r="L2433" s="172"/>
      <c r="M2433" s="181"/>
      <c r="N2433" s="174"/>
      <c r="O2433" s="172"/>
      <c r="P2433" s="181"/>
      <c r="Q2433" s="642"/>
      <c r="R2433" s="643"/>
      <c r="S2433" s="644"/>
      <c r="T2433" s="174"/>
      <c r="U2433" s="172"/>
      <c r="V2433" s="181"/>
      <c r="W2433" s="174"/>
      <c r="X2433" s="172"/>
      <c r="Y2433" s="181"/>
      <c r="Z2433" s="174"/>
      <c r="AA2433" s="172"/>
      <c r="AB2433" s="178"/>
    </row>
    <row r="2434" spans="1:28" ht="15" customHeight="1" x14ac:dyDescent="0.2">
      <c r="A2434" s="172"/>
      <c r="B2434" s="172"/>
      <c r="C2434" s="172"/>
      <c r="D2434" s="172"/>
      <c r="E2434" s="172"/>
      <c r="F2434" s="181"/>
      <c r="G2434" s="172"/>
      <c r="H2434" s="172"/>
      <c r="I2434" s="174"/>
      <c r="J2434" s="174"/>
      <c r="K2434" s="174"/>
      <c r="L2434" s="172"/>
      <c r="M2434" s="181"/>
      <c r="N2434" s="174"/>
      <c r="O2434" s="172"/>
      <c r="P2434" s="181"/>
      <c r="Q2434" s="642"/>
      <c r="R2434" s="643"/>
      <c r="S2434" s="644"/>
      <c r="T2434" s="174"/>
      <c r="U2434" s="172"/>
      <c r="V2434" s="181"/>
      <c r="W2434" s="174"/>
      <c r="X2434" s="172"/>
      <c r="Y2434" s="181"/>
      <c r="Z2434" s="174"/>
      <c r="AA2434" s="172"/>
      <c r="AB2434" s="178"/>
    </row>
    <row r="2435" spans="1:28" ht="15" customHeight="1" x14ac:dyDescent="0.2">
      <c r="A2435" s="172"/>
      <c r="B2435" s="172"/>
      <c r="C2435" s="172"/>
      <c r="D2435" s="172"/>
      <c r="E2435" s="172"/>
      <c r="F2435" s="181"/>
      <c r="G2435" s="172"/>
      <c r="H2435" s="172"/>
      <c r="I2435" s="174"/>
      <c r="J2435" s="174"/>
      <c r="K2435" s="174"/>
      <c r="L2435" s="172"/>
      <c r="M2435" s="181"/>
      <c r="N2435" s="174"/>
      <c r="O2435" s="172"/>
      <c r="P2435" s="181"/>
      <c r="Q2435" s="642"/>
      <c r="R2435" s="643"/>
      <c r="S2435" s="644"/>
      <c r="T2435" s="174"/>
      <c r="U2435" s="172"/>
      <c r="V2435" s="181"/>
      <c r="W2435" s="174"/>
      <c r="X2435" s="172"/>
      <c r="Y2435" s="181"/>
      <c r="Z2435" s="174"/>
      <c r="AA2435" s="172"/>
      <c r="AB2435" s="178"/>
    </row>
    <row r="2436" spans="1:28" ht="15" customHeight="1" x14ac:dyDescent="0.2">
      <c r="A2436" s="172"/>
      <c r="B2436" s="172"/>
      <c r="C2436" s="172"/>
      <c r="D2436" s="172"/>
      <c r="E2436" s="172"/>
      <c r="F2436" s="181"/>
      <c r="G2436" s="172"/>
      <c r="H2436" s="172"/>
      <c r="I2436" s="174"/>
      <c r="J2436" s="174"/>
      <c r="K2436" s="174"/>
      <c r="L2436" s="172"/>
      <c r="M2436" s="181"/>
      <c r="N2436" s="174"/>
      <c r="O2436" s="172"/>
      <c r="P2436" s="181"/>
      <c r="Q2436" s="642"/>
      <c r="R2436" s="643"/>
      <c r="S2436" s="644"/>
      <c r="T2436" s="174"/>
      <c r="U2436" s="172"/>
      <c r="V2436" s="181"/>
      <c r="W2436" s="174"/>
      <c r="X2436" s="172"/>
      <c r="Y2436" s="181"/>
      <c r="Z2436" s="174"/>
      <c r="AA2436" s="172"/>
      <c r="AB2436" s="178"/>
    </row>
    <row r="2437" spans="1:28" ht="15" customHeight="1" x14ac:dyDescent="0.2">
      <c r="A2437" s="172"/>
      <c r="B2437" s="172"/>
      <c r="C2437" s="172"/>
      <c r="D2437" s="172"/>
      <c r="E2437" s="172"/>
      <c r="F2437" s="181"/>
      <c r="G2437" s="172"/>
      <c r="H2437" s="172"/>
      <c r="I2437" s="174"/>
      <c r="J2437" s="174"/>
      <c r="K2437" s="174"/>
      <c r="L2437" s="172"/>
      <c r="M2437" s="181"/>
      <c r="N2437" s="174"/>
      <c r="O2437" s="172"/>
      <c r="P2437" s="181"/>
      <c r="Q2437" s="642"/>
      <c r="R2437" s="643"/>
      <c r="S2437" s="644"/>
      <c r="T2437" s="174"/>
      <c r="U2437" s="172"/>
      <c r="V2437" s="181"/>
      <c r="W2437" s="174"/>
      <c r="X2437" s="172"/>
      <c r="Y2437" s="181"/>
      <c r="Z2437" s="174"/>
      <c r="AA2437" s="172"/>
      <c r="AB2437" s="178"/>
    </row>
    <row r="2438" spans="1:28" ht="15" customHeight="1" x14ac:dyDescent="0.2">
      <c r="A2438" s="172"/>
      <c r="B2438" s="172"/>
      <c r="C2438" s="172"/>
      <c r="D2438" s="172"/>
      <c r="E2438" s="172"/>
      <c r="F2438" s="181"/>
      <c r="G2438" s="172"/>
      <c r="H2438" s="172"/>
      <c r="I2438" s="174"/>
      <c r="J2438" s="174"/>
      <c r="K2438" s="174"/>
      <c r="L2438" s="172"/>
      <c r="M2438" s="181"/>
      <c r="N2438" s="174"/>
      <c r="O2438" s="172"/>
      <c r="P2438" s="181"/>
      <c r="Q2438" s="642"/>
      <c r="R2438" s="643"/>
      <c r="S2438" s="644"/>
      <c r="T2438" s="174"/>
      <c r="U2438" s="172"/>
      <c r="V2438" s="181"/>
      <c r="W2438" s="174"/>
      <c r="X2438" s="172"/>
      <c r="Y2438" s="181"/>
      <c r="Z2438" s="174"/>
      <c r="AA2438" s="172"/>
      <c r="AB2438" s="178"/>
    </row>
    <row r="2439" spans="1:28" ht="15" customHeight="1" x14ac:dyDescent="0.2">
      <c r="A2439" s="172"/>
      <c r="B2439" s="172"/>
      <c r="C2439" s="172"/>
      <c r="D2439" s="172"/>
      <c r="E2439" s="172"/>
      <c r="F2439" s="181"/>
      <c r="G2439" s="172"/>
      <c r="H2439" s="172"/>
      <c r="I2439" s="174"/>
      <c r="J2439" s="174"/>
      <c r="K2439" s="174"/>
      <c r="L2439" s="172"/>
      <c r="M2439" s="181"/>
      <c r="N2439" s="174"/>
      <c r="O2439" s="172"/>
      <c r="P2439" s="181"/>
      <c r="Q2439" s="642"/>
      <c r="R2439" s="643"/>
      <c r="S2439" s="644"/>
      <c r="T2439" s="174"/>
      <c r="U2439" s="172"/>
      <c r="V2439" s="181"/>
      <c r="W2439" s="174"/>
      <c r="X2439" s="172"/>
      <c r="Y2439" s="181"/>
      <c r="Z2439" s="174"/>
      <c r="AA2439" s="172"/>
      <c r="AB2439" s="178"/>
    </row>
    <row r="2440" spans="1:28" ht="15" customHeight="1" x14ac:dyDescent="0.2">
      <c r="A2440" s="172"/>
      <c r="B2440" s="172"/>
      <c r="C2440" s="172"/>
      <c r="D2440" s="172"/>
      <c r="E2440" s="172"/>
      <c r="F2440" s="181"/>
      <c r="G2440" s="172"/>
      <c r="H2440" s="172"/>
      <c r="I2440" s="174"/>
      <c r="J2440" s="174"/>
      <c r="K2440" s="174"/>
      <c r="L2440" s="172"/>
      <c r="M2440" s="181"/>
      <c r="N2440" s="174"/>
      <c r="O2440" s="172"/>
      <c r="P2440" s="181"/>
      <c r="Q2440" s="642"/>
      <c r="R2440" s="643"/>
      <c r="S2440" s="644"/>
      <c r="T2440" s="174"/>
      <c r="U2440" s="172"/>
      <c r="V2440" s="181"/>
      <c r="W2440" s="174"/>
      <c r="X2440" s="172"/>
      <c r="Y2440" s="181"/>
      <c r="Z2440" s="174"/>
      <c r="AA2440" s="172"/>
      <c r="AB2440" s="178"/>
    </row>
    <row r="2441" spans="1:28" ht="15" customHeight="1" x14ac:dyDescent="0.2">
      <c r="A2441" s="172"/>
      <c r="B2441" s="172"/>
      <c r="C2441" s="172"/>
      <c r="D2441" s="172"/>
      <c r="E2441" s="172"/>
      <c r="F2441" s="181"/>
      <c r="G2441" s="172"/>
      <c r="H2441" s="172"/>
      <c r="I2441" s="174"/>
      <c r="J2441" s="174"/>
      <c r="K2441" s="174"/>
      <c r="L2441" s="172"/>
      <c r="M2441" s="181"/>
      <c r="N2441" s="174"/>
      <c r="O2441" s="172"/>
      <c r="P2441" s="181"/>
      <c r="Q2441" s="642"/>
      <c r="R2441" s="643"/>
      <c r="S2441" s="644"/>
      <c r="T2441" s="174"/>
      <c r="U2441" s="172"/>
      <c r="V2441" s="181"/>
      <c r="W2441" s="174"/>
      <c r="X2441" s="172"/>
      <c r="Y2441" s="181"/>
      <c r="Z2441" s="174"/>
      <c r="AA2441" s="172"/>
      <c r="AB2441" s="178"/>
    </row>
    <row r="2442" spans="1:28" ht="15" customHeight="1" x14ac:dyDescent="0.2">
      <c r="A2442" s="172"/>
      <c r="B2442" s="172"/>
      <c r="C2442" s="172"/>
      <c r="D2442" s="172"/>
      <c r="E2442" s="172"/>
      <c r="F2442" s="181"/>
      <c r="G2442" s="172"/>
      <c r="H2442" s="172"/>
      <c r="I2442" s="174"/>
      <c r="J2442" s="174"/>
      <c r="K2442" s="174"/>
      <c r="L2442" s="172"/>
      <c r="M2442" s="181"/>
      <c r="N2442" s="174"/>
      <c r="O2442" s="172"/>
      <c r="P2442" s="181"/>
      <c r="Q2442" s="642"/>
      <c r="R2442" s="643"/>
      <c r="S2442" s="644"/>
      <c r="T2442" s="174"/>
      <c r="U2442" s="172"/>
      <c r="V2442" s="181"/>
      <c r="W2442" s="174"/>
      <c r="X2442" s="172"/>
      <c r="Y2442" s="181"/>
      <c r="Z2442" s="174"/>
      <c r="AA2442" s="172"/>
      <c r="AB2442" s="178"/>
    </row>
    <row r="2443" spans="1:28" ht="15" customHeight="1" x14ac:dyDescent="0.2">
      <c r="A2443" s="172"/>
      <c r="B2443" s="172"/>
      <c r="C2443" s="172"/>
      <c r="D2443" s="172"/>
      <c r="E2443" s="172"/>
      <c r="F2443" s="181"/>
      <c r="G2443" s="172"/>
      <c r="H2443" s="172"/>
      <c r="I2443" s="174"/>
      <c r="J2443" s="174"/>
      <c r="K2443" s="174"/>
      <c r="L2443" s="172"/>
      <c r="M2443" s="181"/>
      <c r="N2443" s="174"/>
      <c r="O2443" s="172"/>
      <c r="P2443" s="181"/>
      <c r="Q2443" s="642"/>
      <c r="R2443" s="643"/>
      <c r="S2443" s="644"/>
      <c r="T2443" s="174"/>
      <c r="U2443" s="172"/>
      <c r="V2443" s="181"/>
      <c r="W2443" s="174"/>
      <c r="X2443" s="172"/>
      <c r="Y2443" s="181"/>
      <c r="Z2443" s="174"/>
      <c r="AA2443" s="172"/>
      <c r="AB2443" s="178"/>
    </row>
    <row r="2444" spans="1:28" ht="15" customHeight="1" x14ac:dyDescent="0.2">
      <c r="A2444" s="172"/>
      <c r="B2444" s="172"/>
      <c r="C2444" s="172"/>
      <c r="D2444" s="172"/>
      <c r="E2444" s="172"/>
      <c r="F2444" s="181"/>
      <c r="G2444" s="172"/>
      <c r="H2444" s="172"/>
      <c r="I2444" s="174"/>
      <c r="J2444" s="174"/>
      <c r="K2444" s="174"/>
      <c r="L2444" s="172"/>
      <c r="M2444" s="181"/>
      <c r="N2444" s="174"/>
      <c r="O2444" s="172"/>
      <c r="P2444" s="181"/>
      <c r="Q2444" s="642"/>
      <c r="R2444" s="643"/>
      <c r="S2444" s="644"/>
      <c r="T2444" s="174"/>
      <c r="U2444" s="172"/>
      <c r="V2444" s="181"/>
      <c r="W2444" s="174"/>
      <c r="X2444" s="172"/>
      <c r="Y2444" s="181"/>
      <c r="Z2444" s="174"/>
      <c r="AA2444" s="172"/>
      <c r="AB2444" s="178"/>
    </row>
    <row r="2445" spans="1:28" ht="15" customHeight="1" x14ac:dyDescent="0.2">
      <c r="A2445" s="172"/>
      <c r="B2445" s="172"/>
      <c r="C2445" s="172"/>
      <c r="D2445" s="172"/>
      <c r="E2445" s="172"/>
      <c r="F2445" s="181"/>
      <c r="G2445" s="172"/>
      <c r="H2445" s="172"/>
      <c r="I2445" s="174"/>
      <c r="J2445" s="174"/>
      <c r="K2445" s="174"/>
      <c r="L2445" s="172"/>
      <c r="M2445" s="181"/>
      <c r="N2445" s="174"/>
      <c r="O2445" s="172"/>
      <c r="P2445" s="181"/>
      <c r="Q2445" s="642"/>
      <c r="R2445" s="643"/>
      <c r="S2445" s="644"/>
      <c r="T2445" s="174"/>
      <c r="U2445" s="172"/>
      <c r="V2445" s="181"/>
      <c r="W2445" s="174"/>
      <c r="X2445" s="172"/>
      <c r="Y2445" s="181"/>
      <c r="Z2445" s="174"/>
      <c r="AA2445" s="172"/>
      <c r="AB2445" s="178"/>
    </row>
    <row r="2446" spans="1:28" ht="15" customHeight="1" x14ac:dyDescent="0.2">
      <c r="A2446" s="172"/>
      <c r="B2446" s="172"/>
      <c r="C2446" s="172"/>
      <c r="D2446" s="172"/>
      <c r="E2446" s="172"/>
      <c r="F2446" s="181"/>
      <c r="G2446" s="172"/>
      <c r="H2446" s="172"/>
      <c r="I2446" s="174"/>
      <c r="J2446" s="174"/>
      <c r="K2446" s="174"/>
      <c r="L2446" s="172"/>
      <c r="M2446" s="181"/>
      <c r="N2446" s="174"/>
      <c r="O2446" s="172"/>
      <c r="P2446" s="181"/>
      <c r="Q2446" s="642"/>
      <c r="R2446" s="643"/>
      <c r="S2446" s="644"/>
      <c r="T2446" s="174"/>
      <c r="U2446" s="172"/>
      <c r="V2446" s="181"/>
      <c r="W2446" s="174"/>
      <c r="X2446" s="172"/>
      <c r="Y2446" s="181"/>
      <c r="Z2446" s="174"/>
      <c r="AA2446" s="172"/>
      <c r="AB2446" s="178"/>
    </row>
    <row r="2447" spans="1:28" ht="15" customHeight="1" x14ac:dyDescent="0.2">
      <c r="A2447" s="172"/>
      <c r="B2447" s="172"/>
      <c r="C2447" s="172"/>
      <c r="D2447" s="172"/>
      <c r="E2447" s="172"/>
      <c r="F2447" s="181"/>
      <c r="G2447" s="172"/>
      <c r="H2447" s="172"/>
      <c r="I2447" s="174"/>
      <c r="J2447" s="174"/>
      <c r="K2447" s="174"/>
      <c r="L2447" s="172"/>
      <c r="M2447" s="181"/>
      <c r="N2447" s="174"/>
      <c r="O2447" s="172"/>
      <c r="P2447" s="181"/>
      <c r="Q2447" s="642"/>
      <c r="R2447" s="643"/>
      <c r="S2447" s="644"/>
      <c r="T2447" s="174"/>
      <c r="U2447" s="172"/>
      <c r="V2447" s="181"/>
      <c r="W2447" s="174"/>
      <c r="X2447" s="172"/>
      <c r="Y2447" s="181"/>
      <c r="Z2447" s="174"/>
      <c r="AA2447" s="172"/>
      <c r="AB2447" s="178"/>
    </row>
    <row r="2448" spans="1:28" ht="15" customHeight="1" x14ac:dyDescent="0.2">
      <c r="A2448" s="172"/>
      <c r="B2448" s="172"/>
      <c r="C2448" s="172"/>
      <c r="D2448" s="172"/>
      <c r="E2448" s="172"/>
      <c r="F2448" s="181"/>
      <c r="G2448" s="172"/>
      <c r="H2448" s="172"/>
      <c r="I2448" s="174"/>
      <c r="J2448" s="174"/>
      <c r="K2448" s="174"/>
      <c r="L2448" s="172"/>
      <c r="M2448" s="181"/>
      <c r="N2448" s="174"/>
      <c r="O2448" s="172"/>
      <c r="P2448" s="181"/>
      <c r="Q2448" s="642"/>
      <c r="R2448" s="643"/>
      <c r="S2448" s="644"/>
      <c r="T2448" s="174"/>
      <c r="U2448" s="172"/>
      <c r="V2448" s="181"/>
      <c r="W2448" s="174"/>
      <c r="X2448" s="172"/>
      <c r="Y2448" s="181"/>
      <c r="Z2448" s="174"/>
      <c r="AA2448" s="172"/>
      <c r="AB2448" s="178"/>
    </row>
    <row r="2449" spans="1:28" ht="15" customHeight="1" x14ac:dyDescent="0.2">
      <c r="A2449" s="172"/>
      <c r="B2449" s="172"/>
      <c r="C2449" s="172"/>
      <c r="D2449" s="172"/>
      <c r="E2449" s="172"/>
      <c r="F2449" s="181"/>
      <c r="G2449" s="172"/>
      <c r="H2449" s="172"/>
      <c r="I2449" s="174"/>
      <c r="J2449" s="174"/>
      <c r="K2449" s="174"/>
      <c r="L2449" s="172"/>
      <c r="M2449" s="181"/>
      <c r="N2449" s="174"/>
      <c r="O2449" s="172"/>
      <c r="P2449" s="181"/>
      <c r="Q2449" s="642"/>
      <c r="R2449" s="643"/>
      <c r="S2449" s="644"/>
      <c r="T2449" s="174"/>
      <c r="U2449" s="172"/>
      <c r="V2449" s="181"/>
      <c r="W2449" s="174"/>
      <c r="X2449" s="172"/>
      <c r="Y2449" s="181"/>
      <c r="Z2449" s="174"/>
      <c r="AA2449" s="172"/>
      <c r="AB2449" s="178"/>
    </row>
    <row r="2450" spans="1:28" ht="15" customHeight="1" x14ac:dyDescent="0.2">
      <c r="A2450" s="172"/>
      <c r="B2450" s="172"/>
      <c r="C2450" s="172"/>
      <c r="D2450" s="172"/>
      <c r="E2450" s="172"/>
      <c r="F2450" s="181"/>
      <c r="G2450" s="172"/>
      <c r="H2450" s="172"/>
      <c r="I2450" s="174"/>
      <c r="J2450" s="174"/>
      <c r="K2450" s="174"/>
      <c r="L2450" s="172"/>
      <c r="M2450" s="181"/>
      <c r="N2450" s="174"/>
      <c r="O2450" s="172"/>
      <c r="P2450" s="181"/>
      <c r="Q2450" s="642"/>
      <c r="R2450" s="643"/>
      <c r="S2450" s="644"/>
      <c r="T2450" s="174"/>
      <c r="U2450" s="172"/>
      <c r="V2450" s="181"/>
      <c r="W2450" s="174"/>
      <c r="X2450" s="172"/>
      <c r="Y2450" s="181"/>
      <c r="Z2450" s="174"/>
      <c r="AA2450" s="172"/>
      <c r="AB2450" s="178"/>
    </row>
    <row r="2451" spans="1:28" ht="15" customHeight="1" x14ac:dyDescent="0.2">
      <c r="A2451" s="172"/>
      <c r="B2451" s="172"/>
      <c r="C2451" s="172"/>
      <c r="D2451" s="172"/>
      <c r="E2451" s="172"/>
      <c r="F2451" s="181"/>
      <c r="G2451" s="172"/>
      <c r="H2451" s="172"/>
      <c r="I2451" s="174"/>
      <c r="J2451" s="174"/>
      <c r="K2451" s="174"/>
      <c r="L2451" s="172"/>
      <c r="M2451" s="181"/>
      <c r="N2451" s="174"/>
      <c r="O2451" s="172"/>
      <c r="P2451" s="181"/>
      <c r="Q2451" s="642"/>
      <c r="R2451" s="643"/>
      <c r="S2451" s="644"/>
      <c r="T2451" s="174"/>
      <c r="U2451" s="172"/>
      <c r="V2451" s="181"/>
      <c r="W2451" s="174"/>
      <c r="X2451" s="172"/>
      <c r="Y2451" s="181"/>
      <c r="Z2451" s="174"/>
      <c r="AA2451" s="172"/>
      <c r="AB2451" s="178"/>
    </row>
    <row r="2452" spans="1:28" ht="15" customHeight="1" x14ac:dyDescent="0.2">
      <c r="A2452" s="172"/>
      <c r="B2452" s="172"/>
      <c r="C2452" s="172"/>
      <c r="D2452" s="172"/>
      <c r="E2452" s="172"/>
      <c r="F2452" s="181"/>
      <c r="G2452" s="172"/>
      <c r="H2452" s="172"/>
      <c r="I2452" s="174"/>
      <c r="J2452" s="174"/>
      <c r="K2452" s="174"/>
      <c r="L2452" s="172"/>
      <c r="M2452" s="181"/>
      <c r="N2452" s="174"/>
      <c r="O2452" s="172"/>
      <c r="P2452" s="181"/>
      <c r="Q2452" s="642"/>
      <c r="R2452" s="643"/>
      <c r="S2452" s="644"/>
      <c r="T2452" s="174"/>
      <c r="U2452" s="172"/>
      <c r="V2452" s="181"/>
      <c r="W2452" s="174"/>
      <c r="X2452" s="172"/>
      <c r="Y2452" s="181"/>
      <c r="Z2452" s="174"/>
      <c r="AA2452" s="172"/>
      <c r="AB2452" s="178"/>
    </row>
    <row r="2453" spans="1:28" ht="15" customHeight="1" x14ac:dyDescent="0.2">
      <c r="A2453" s="172"/>
      <c r="B2453" s="172"/>
      <c r="C2453" s="172"/>
      <c r="D2453" s="172"/>
      <c r="E2453" s="172"/>
      <c r="F2453" s="181"/>
      <c r="G2453" s="172"/>
      <c r="H2453" s="172"/>
      <c r="I2453" s="174"/>
      <c r="J2453" s="174"/>
      <c r="K2453" s="174"/>
      <c r="L2453" s="172"/>
      <c r="M2453" s="181"/>
      <c r="N2453" s="174"/>
      <c r="O2453" s="172"/>
      <c r="P2453" s="181"/>
      <c r="Q2453" s="642"/>
      <c r="R2453" s="643"/>
      <c r="S2453" s="644"/>
      <c r="T2453" s="174"/>
      <c r="U2453" s="172"/>
      <c r="V2453" s="181"/>
      <c r="W2453" s="174"/>
      <c r="X2453" s="172"/>
      <c r="Y2453" s="181"/>
      <c r="Z2453" s="174"/>
      <c r="AA2453" s="172"/>
      <c r="AB2453" s="178"/>
    </row>
    <row r="2454" spans="1:28" ht="15" customHeight="1" x14ac:dyDescent="0.2">
      <c r="A2454" s="172"/>
      <c r="B2454" s="172"/>
      <c r="C2454" s="172"/>
      <c r="D2454" s="172"/>
      <c r="E2454" s="172"/>
      <c r="F2454" s="181"/>
      <c r="G2454" s="172"/>
      <c r="H2454" s="172"/>
      <c r="I2454" s="174"/>
      <c r="J2454" s="174"/>
      <c r="K2454" s="174"/>
      <c r="L2454" s="172"/>
      <c r="M2454" s="181"/>
      <c r="N2454" s="174"/>
      <c r="O2454" s="172"/>
      <c r="P2454" s="181"/>
      <c r="Q2454" s="642"/>
      <c r="R2454" s="643"/>
      <c r="S2454" s="644"/>
      <c r="T2454" s="174"/>
      <c r="U2454" s="172"/>
      <c r="V2454" s="181"/>
      <c r="W2454" s="174"/>
      <c r="X2454" s="172"/>
      <c r="Y2454" s="181"/>
      <c r="Z2454" s="174"/>
      <c r="AA2454" s="172"/>
      <c r="AB2454" s="178"/>
    </row>
    <row r="2455" spans="1:28" ht="15" customHeight="1" x14ac:dyDescent="0.2">
      <c r="A2455" s="172"/>
      <c r="B2455" s="172"/>
      <c r="C2455" s="172"/>
      <c r="D2455" s="172"/>
      <c r="E2455" s="172"/>
      <c r="F2455" s="181"/>
      <c r="G2455" s="172"/>
      <c r="H2455" s="172"/>
      <c r="I2455" s="174"/>
      <c r="J2455" s="174"/>
      <c r="K2455" s="174"/>
      <c r="L2455" s="172"/>
      <c r="M2455" s="181"/>
      <c r="N2455" s="174"/>
      <c r="O2455" s="172"/>
      <c r="P2455" s="181"/>
      <c r="Q2455" s="642"/>
      <c r="R2455" s="643"/>
      <c r="S2455" s="644"/>
      <c r="T2455" s="174"/>
      <c r="U2455" s="172"/>
      <c r="V2455" s="181"/>
      <c r="W2455" s="174"/>
      <c r="X2455" s="172"/>
      <c r="Y2455" s="181"/>
      <c r="Z2455" s="174"/>
      <c r="AA2455" s="172"/>
      <c r="AB2455" s="178"/>
    </row>
    <row r="2456" spans="1:28" ht="15" customHeight="1" x14ac:dyDescent="0.2">
      <c r="A2456" s="172"/>
      <c r="B2456" s="172"/>
      <c r="C2456" s="172"/>
      <c r="D2456" s="172"/>
      <c r="E2456" s="172"/>
      <c r="F2456" s="181"/>
      <c r="G2456" s="172"/>
      <c r="H2456" s="172"/>
      <c r="I2456" s="174"/>
      <c r="J2456" s="174"/>
      <c r="K2456" s="174"/>
      <c r="L2456" s="172"/>
      <c r="M2456" s="181"/>
      <c r="N2456" s="174"/>
      <c r="O2456" s="172"/>
      <c r="P2456" s="181"/>
      <c r="Q2456" s="642"/>
      <c r="R2456" s="643"/>
      <c r="S2456" s="644"/>
      <c r="T2456" s="174"/>
      <c r="U2456" s="172"/>
      <c r="V2456" s="181"/>
      <c r="W2456" s="174"/>
      <c r="X2456" s="172"/>
      <c r="Y2456" s="181"/>
      <c r="Z2456" s="174"/>
      <c r="AA2456" s="172"/>
      <c r="AB2456" s="178"/>
    </row>
    <row r="2457" spans="1:28" ht="15" customHeight="1" x14ac:dyDescent="0.2">
      <c r="A2457" s="172"/>
      <c r="B2457" s="172"/>
      <c r="C2457" s="172"/>
      <c r="D2457" s="172"/>
      <c r="E2457" s="172"/>
      <c r="F2457" s="181"/>
      <c r="G2457" s="172"/>
      <c r="H2457" s="172"/>
      <c r="I2457" s="174"/>
      <c r="J2457" s="174"/>
      <c r="K2457" s="174"/>
      <c r="L2457" s="172"/>
      <c r="M2457" s="181"/>
      <c r="N2457" s="174"/>
      <c r="O2457" s="172"/>
      <c r="P2457" s="181"/>
      <c r="Q2457" s="642"/>
      <c r="R2457" s="643"/>
      <c r="S2457" s="644"/>
      <c r="T2457" s="174"/>
      <c r="U2457" s="172"/>
      <c r="V2457" s="181"/>
      <c r="W2457" s="174"/>
      <c r="X2457" s="172"/>
      <c r="Y2457" s="181"/>
      <c r="Z2457" s="174"/>
      <c r="AA2457" s="172"/>
      <c r="AB2457" s="178"/>
    </row>
    <row r="2458" spans="1:28" ht="15" customHeight="1" x14ac:dyDescent="0.2">
      <c r="A2458" s="172"/>
      <c r="B2458" s="172"/>
      <c r="C2458" s="172"/>
      <c r="D2458" s="172"/>
      <c r="E2458" s="172"/>
      <c r="F2458" s="181"/>
      <c r="G2458" s="172"/>
      <c r="H2458" s="172"/>
      <c r="I2458" s="174"/>
      <c r="J2458" s="174"/>
      <c r="K2458" s="174"/>
      <c r="L2458" s="172"/>
      <c r="M2458" s="181"/>
      <c r="N2458" s="174"/>
      <c r="O2458" s="172"/>
      <c r="P2458" s="181"/>
      <c r="Q2458" s="642"/>
      <c r="R2458" s="643"/>
      <c r="S2458" s="644"/>
      <c r="T2458" s="174"/>
      <c r="U2458" s="172"/>
      <c r="V2458" s="181"/>
      <c r="W2458" s="174"/>
      <c r="X2458" s="172"/>
      <c r="Y2458" s="181"/>
      <c r="Z2458" s="174"/>
      <c r="AA2458" s="172"/>
      <c r="AB2458" s="178"/>
    </row>
    <row r="2459" spans="1:28" ht="15" customHeight="1" x14ac:dyDescent="0.2">
      <c r="A2459" s="172"/>
      <c r="B2459" s="172"/>
      <c r="C2459" s="172"/>
      <c r="D2459" s="172"/>
      <c r="E2459" s="172"/>
      <c r="F2459" s="181"/>
      <c r="G2459" s="172"/>
      <c r="H2459" s="172"/>
      <c r="I2459" s="174"/>
      <c r="J2459" s="174"/>
      <c r="K2459" s="174"/>
      <c r="L2459" s="172"/>
      <c r="M2459" s="181"/>
      <c r="N2459" s="174"/>
      <c r="O2459" s="172"/>
      <c r="P2459" s="181"/>
      <c r="Q2459" s="642"/>
      <c r="R2459" s="643"/>
      <c r="S2459" s="644"/>
      <c r="T2459" s="174"/>
      <c r="U2459" s="172"/>
      <c r="V2459" s="181"/>
      <c r="W2459" s="174"/>
      <c r="X2459" s="172"/>
      <c r="Y2459" s="181"/>
      <c r="Z2459" s="174"/>
      <c r="AA2459" s="172"/>
      <c r="AB2459" s="178"/>
    </row>
    <row r="2460" spans="1:28" ht="15" customHeight="1" x14ac:dyDescent="0.2">
      <c r="A2460" s="172"/>
      <c r="B2460" s="172"/>
      <c r="C2460" s="172"/>
      <c r="D2460" s="172"/>
      <c r="E2460" s="172"/>
      <c r="F2460" s="181"/>
      <c r="G2460" s="172"/>
      <c r="H2460" s="172"/>
      <c r="I2460" s="174"/>
      <c r="J2460" s="174"/>
      <c r="K2460" s="174"/>
      <c r="L2460" s="172"/>
      <c r="M2460" s="181"/>
      <c r="N2460" s="174"/>
      <c r="O2460" s="172"/>
      <c r="P2460" s="181"/>
      <c r="Q2460" s="642"/>
      <c r="R2460" s="643"/>
      <c r="S2460" s="644"/>
      <c r="T2460" s="174"/>
      <c r="U2460" s="172"/>
      <c r="V2460" s="181"/>
      <c r="W2460" s="174"/>
      <c r="X2460" s="172"/>
      <c r="Y2460" s="181"/>
      <c r="Z2460" s="174"/>
      <c r="AA2460" s="172"/>
      <c r="AB2460" s="178"/>
    </row>
    <row r="2461" spans="1:28" ht="15" customHeight="1" x14ac:dyDescent="0.2">
      <c r="A2461" s="172"/>
      <c r="B2461" s="172"/>
      <c r="C2461" s="172"/>
      <c r="D2461" s="172"/>
      <c r="E2461" s="172"/>
      <c r="F2461" s="181"/>
      <c r="G2461" s="172"/>
      <c r="H2461" s="172"/>
      <c r="I2461" s="174"/>
      <c r="J2461" s="174"/>
      <c r="K2461" s="174"/>
      <c r="L2461" s="172"/>
      <c r="M2461" s="181"/>
      <c r="N2461" s="174"/>
      <c r="O2461" s="172"/>
      <c r="P2461" s="181"/>
      <c r="Q2461" s="642"/>
      <c r="R2461" s="643"/>
      <c r="S2461" s="644"/>
      <c r="T2461" s="174"/>
      <c r="U2461" s="172"/>
      <c r="V2461" s="181"/>
      <c r="W2461" s="174"/>
      <c r="X2461" s="172"/>
      <c r="Y2461" s="181"/>
      <c r="Z2461" s="174"/>
      <c r="AA2461" s="172"/>
      <c r="AB2461" s="178"/>
    </row>
    <row r="2462" spans="1:28" ht="15" customHeight="1" x14ac:dyDescent="0.2">
      <c r="A2462" s="172"/>
      <c r="B2462" s="172"/>
      <c r="C2462" s="172"/>
      <c r="D2462" s="172"/>
      <c r="E2462" s="172"/>
      <c r="F2462" s="181"/>
      <c r="G2462" s="172"/>
      <c r="H2462" s="172"/>
      <c r="I2462" s="174"/>
      <c r="J2462" s="174"/>
      <c r="K2462" s="174"/>
      <c r="L2462" s="172"/>
      <c r="M2462" s="181"/>
      <c r="N2462" s="174"/>
      <c r="O2462" s="172"/>
      <c r="P2462" s="181"/>
      <c r="Q2462" s="642"/>
      <c r="R2462" s="643"/>
      <c r="S2462" s="644"/>
      <c r="T2462" s="174"/>
      <c r="U2462" s="172"/>
      <c r="V2462" s="181"/>
      <c r="W2462" s="174"/>
      <c r="X2462" s="172"/>
      <c r="Y2462" s="181"/>
      <c r="Z2462" s="174"/>
      <c r="AA2462" s="172"/>
      <c r="AB2462" s="178"/>
    </row>
    <row r="2463" spans="1:28" ht="15" customHeight="1" x14ac:dyDescent="0.2">
      <c r="A2463" s="172"/>
      <c r="B2463" s="172"/>
      <c r="C2463" s="172"/>
      <c r="D2463" s="172"/>
      <c r="E2463" s="172"/>
      <c r="F2463" s="181"/>
      <c r="G2463" s="172"/>
      <c r="H2463" s="172"/>
      <c r="I2463" s="174"/>
      <c r="J2463" s="174"/>
      <c r="K2463" s="174"/>
      <c r="L2463" s="172"/>
      <c r="M2463" s="181"/>
      <c r="N2463" s="174"/>
      <c r="O2463" s="172"/>
      <c r="P2463" s="181"/>
      <c r="Q2463" s="642"/>
      <c r="R2463" s="643"/>
      <c r="S2463" s="644"/>
      <c r="T2463" s="174"/>
      <c r="U2463" s="172"/>
      <c r="V2463" s="181"/>
      <c r="W2463" s="174"/>
      <c r="X2463" s="172"/>
      <c r="Y2463" s="181"/>
      <c r="Z2463" s="174"/>
      <c r="AA2463" s="172"/>
      <c r="AB2463" s="178"/>
    </row>
    <row r="2464" spans="1:28" ht="15" customHeight="1" x14ac:dyDescent="0.2">
      <c r="A2464" s="172"/>
      <c r="B2464" s="172"/>
      <c r="C2464" s="172"/>
      <c r="D2464" s="172"/>
      <c r="E2464" s="172"/>
      <c r="F2464" s="181"/>
      <c r="G2464" s="172"/>
      <c r="H2464" s="172"/>
      <c r="I2464" s="174"/>
      <c r="J2464" s="174"/>
      <c r="K2464" s="174"/>
      <c r="L2464" s="172"/>
      <c r="M2464" s="181"/>
      <c r="N2464" s="174"/>
      <c r="O2464" s="172"/>
      <c r="P2464" s="181"/>
      <c r="Q2464" s="642"/>
      <c r="R2464" s="643"/>
      <c r="S2464" s="644"/>
      <c r="T2464" s="174"/>
      <c r="U2464" s="172"/>
      <c r="V2464" s="181"/>
      <c r="W2464" s="174"/>
      <c r="X2464" s="172"/>
      <c r="Y2464" s="181"/>
      <c r="Z2464" s="174"/>
      <c r="AA2464" s="172"/>
      <c r="AB2464" s="178"/>
    </row>
    <row r="2465" spans="1:28" ht="15" customHeight="1" x14ac:dyDescent="0.2">
      <c r="A2465" s="172"/>
      <c r="B2465" s="172"/>
      <c r="C2465" s="172"/>
      <c r="D2465" s="172"/>
      <c r="E2465" s="172"/>
      <c r="F2465" s="181"/>
      <c r="G2465" s="172"/>
      <c r="H2465" s="172"/>
      <c r="I2465" s="174"/>
      <c r="J2465" s="174"/>
      <c r="K2465" s="174"/>
      <c r="L2465" s="172"/>
      <c r="M2465" s="181"/>
      <c r="N2465" s="174"/>
      <c r="O2465" s="172"/>
      <c r="P2465" s="181"/>
      <c r="Q2465" s="642"/>
      <c r="R2465" s="643"/>
      <c r="S2465" s="644"/>
      <c r="T2465" s="174"/>
      <c r="U2465" s="172"/>
      <c r="V2465" s="181"/>
      <c r="W2465" s="174"/>
      <c r="X2465" s="172"/>
      <c r="Y2465" s="181"/>
      <c r="Z2465" s="174"/>
      <c r="AA2465" s="172"/>
      <c r="AB2465" s="178"/>
    </row>
    <row r="2466" spans="1:28" ht="15" customHeight="1" x14ac:dyDescent="0.2">
      <c r="A2466" s="172"/>
      <c r="B2466" s="172"/>
      <c r="C2466" s="172"/>
      <c r="D2466" s="172"/>
      <c r="E2466" s="172"/>
      <c r="F2466" s="181"/>
      <c r="G2466" s="172"/>
      <c r="H2466" s="172"/>
      <c r="I2466" s="174"/>
      <c r="J2466" s="174"/>
      <c r="K2466" s="174"/>
      <c r="L2466" s="172"/>
      <c r="M2466" s="181"/>
      <c r="N2466" s="174"/>
      <c r="O2466" s="172"/>
      <c r="P2466" s="181"/>
      <c r="Q2466" s="642"/>
      <c r="R2466" s="643"/>
      <c r="S2466" s="644"/>
      <c r="T2466" s="174"/>
      <c r="U2466" s="172"/>
      <c r="V2466" s="181"/>
      <c r="W2466" s="174"/>
      <c r="X2466" s="172"/>
      <c r="Y2466" s="181"/>
      <c r="Z2466" s="174"/>
      <c r="AA2466" s="172"/>
      <c r="AB2466" s="178"/>
    </row>
    <row r="2467" spans="1:28" ht="15" customHeight="1" x14ac:dyDescent="0.2">
      <c r="A2467" s="172"/>
      <c r="B2467" s="172"/>
      <c r="C2467" s="172"/>
      <c r="D2467" s="172"/>
      <c r="E2467" s="172"/>
      <c r="F2467" s="181"/>
      <c r="G2467" s="172"/>
      <c r="H2467" s="172"/>
      <c r="I2467" s="174"/>
      <c r="J2467" s="174"/>
      <c r="K2467" s="174"/>
      <c r="L2467" s="172"/>
      <c r="M2467" s="181"/>
      <c r="N2467" s="174"/>
      <c r="O2467" s="172"/>
      <c r="P2467" s="181"/>
      <c r="Q2467" s="642"/>
      <c r="R2467" s="643"/>
      <c r="S2467" s="644"/>
      <c r="T2467" s="174"/>
      <c r="U2467" s="172"/>
      <c r="V2467" s="181"/>
      <c r="W2467" s="174"/>
      <c r="X2467" s="172"/>
      <c r="Y2467" s="181"/>
      <c r="Z2467" s="174"/>
      <c r="AA2467" s="172"/>
      <c r="AB2467" s="178"/>
    </row>
    <row r="2468" spans="1:28" ht="15" customHeight="1" x14ac:dyDescent="0.2">
      <c r="A2468" s="172"/>
      <c r="B2468" s="172"/>
      <c r="C2468" s="172"/>
      <c r="D2468" s="172"/>
      <c r="E2468" s="172"/>
      <c r="F2468" s="181"/>
      <c r="G2468" s="172"/>
      <c r="H2468" s="172"/>
      <c r="I2468" s="174"/>
      <c r="J2468" s="174"/>
      <c r="K2468" s="174"/>
      <c r="L2468" s="172"/>
      <c r="M2468" s="181"/>
      <c r="N2468" s="174"/>
      <c r="O2468" s="172"/>
      <c r="P2468" s="181"/>
      <c r="Q2468" s="642"/>
      <c r="R2468" s="643"/>
      <c r="S2468" s="644"/>
      <c r="T2468" s="174"/>
      <c r="U2468" s="172"/>
      <c r="V2468" s="181"/>
      <c r="W2468" s="174"/>
      <c r="X2468" s="172"/>
      <c r="Y2468" s="181"/>
      <c r="Z2468" s="174"/>
      <c r="AA2468" s="172"/>
      <c r="AB2468" s="178"/>
    </row>
    <row r="2469" spans="1:28" ht="15" customHeight="1" x14ac:dyDescent="0.2">
      <c r="A2469" s="172"/>
      <c r="B2469" s="172"/>
      <c r="C2469" s="172"/>
      <c r="D2469" s="172"/>
      <c r="E2469" s="172"/>
      <c r="F2469" s="181"/>
      <c r="G2469" s="172"/>
      <c r="H2469" s="172"/>
      <c r="I2469" s="174"/>
      <c r="J2469" s="174"/>
      <c r="K2469" s="174"/>
      <c r="L2469" s="172"/>
      <c r="M2469" s="181"/>
      <c r="N2469" s="174"/>
      <c r="O2469" s="172"/>
      <c r="P2469" s="181"/>
      <c r="Q2469" s="642"/>
      <c r="R2469" s="643"/>
      <c r="S2469" s="644"/>
      <c r="T2469" s="174"/>
      <c r="U2469" s="172"/>
      <c r="V2469" s="181"/>
      <c r="W2469" s="174"/>
      <c r="X2469" s="172"/>
      <c r="Y2469" s="181"/>
      <c r="Z2469" s="174"/>
      <c r="AA2469" s="172"/>
      <c r="AB2469" s="178"/>
    </row>
    <row r="2470" spans="1:28" ht="15" customHeight="1" x14ac:dyDescent="0.2">
      <c r="A2470" s="172"/>
      <c r="B2470" s="172"/>
      <c r="C2470" s="172"/>
      <c r="D2470" s="172"/>
      <c r="E2470" s="172"/>
      <c r="F2470" s="181"/>
      <c r="G2470" s="172"/>
      <c r="H2470" s="172"/>
      <c r="I2470" s="174"/>
      <c r="J2470" s="174"/>
      <c r="K2470" s="174"/>
      <c r="L2470" s="172"/>
      <c r="M2470" s="181"/>
      <c r="N2470" s="174"/>
      <c r="O2470" s="172"/>
      <c r="P2470" s="181"/>
      <c r="Q2470" s="642"/>
      <c r="R2470" s="643"/>
      <c r="S2470" s="644"/>
      <c r="T2470" s="174"/>
      <c r="U2470" s="172"/>
      <c r="V2470" s="181"/>
      <c r="W2470" s="174"/>
      <c r="X2470" s="172"/>
      <c r="Y2470" s="181"/>
      <c r="Z2470" s="174"/>
      <c r="AA2470" s="172"/>
      <c r="AB2470" s="178"/>
    </row>
    <row r="2471" spans="1:28" ht="15" customHeight="1" x14ac:dyDescent="0.2">
      <c r="A2471" s="172"/>
      <c r="B2471" s="172"/>
      <c r="C2471" s="172"/>
      <c r="D2471" s="172"/>
      <c r="E2471" s="172"/>
      <c r="F2471" s="181"/>
      <c r="G2471" s="172"/>
      <c r="H2471" s="172"/>
      <c r="I2471" s="174"/>
      <c r="J2471" s="174"/>
      <c r="K2471" s="174"/>
      <c r="L2471" s="172"/>
      <c r="M2471" s="181"/>
      <c r="N2471" s="174"/>
      <c r="O2471" s="172"/>
      <c r="P2471" s="181"/>
      <c r="Q2471" s="642"/>
      <c r="R2471" s="643"/>
      <c r="S2471" s="644"/>
      <c r="T2471" s="174"/>
      <c r="U2471" s="172"/>
      <c r="V2471" s="181"/>
      <c r="W2471" s="174"/>
      <c r="X2471" s="172"/>
      <c r="Y2471" s="181"/>
      <c r="Z2471" s="174"/>
      <c r="AA2471" s="172"/>
      <c r="AB2471" s="178"/>
    </row>
    <row r="2472" spans="1:28" ht="15" customHeight="1" x14ac:dyDescent="0.2">
      <c r="A2472" s="172"/>
      <c r="B2472" s="172"/>
      <c r="C2472" s="172"/>
      <c r="D2472" s="172"/>
      <c r="E2472" s="172"/>
      <c r="F2472" s="181"/>
      <c r="G2472" s="172"/>
      <c r="H2472" s="172"/>
      <c r="I2472" s="174"/>
      <c r="J2472" s="174"/>
      <c r="K2472" s="174"/>
      <c r="L2472" s="172"/>
      <c r="M2472" s="181"/>
      <c r="N2472" s="174"/>
      <c r="O2472" s="172"/>
      <c r="P2472" s="181"/>
      <c r="Q2472" s="642"/>
      <c r="R2472" s="643"/>
      <c r="S2472" s="644"/>
      <c r="T2472" s="174"/>
      <c r="U2472" s="172"/>
      <c r="V2472" s="181"/>
      <c r="W2472" s="174"/>
      <c r="X2472" s="172"/>
      <c r="Y2472" s="181"/>
      <c r="Z2472" s="174"/>
      <c r="AA2472" s="172"/>
      <c r="AB2472" s="178"/>
    </row>
    <row r="2473" spans="1:28" ht="15" customHeight="1" x14ac:dyDescent="0.2">
      <c r="A2473" s="172"/>
      <c r="B2473" s="172"/>
      <c r="C2473" s="172"/>
      <c r="D2473" s="172"/>
      <c r="E2473" s="172"/>
      <c r="F2473" s="181"/>
      <c r="G2473" s="172"/>
      <c r="H2473" s="172"/>
      <c r="I2473" s="174"/>
      <c r="J2473" s="174"/>
      <c r="K2473" s="174"/>
      <c r="L2473" s="172"/>
      <c r="M2473" s="181"/>
      <c r="N2473" s="174"/>
      <c r="O2473" s="172"/>
      <c r="P2473" s="181"/>
      <c r="Q2473" s="642"/>
      <c r="R2473" s="643"/>
      <c r="S2473" s="644"/>
      <c r="T2473" s="174"/>
      <c r="U2473" s="172"/>
      <c r="V2473" s="181"/>
      <c r="W2473" s="174"/>
      <c r="X2473" s="172"/>
      <c r="Y2473" s="181"/>
      <c r="Z2473" s="174"/>
      <c r="AA2473" s="172"/>
      <c r="AB2473" s="178"/>
    </row>
    <row r="2474" spans="1:28" ht="15" customHeight="1" x14ac:dyDescent="0.2">
      <c r="A2474" s="172"/>
      <c r="B2474" s="172"/>
      <c r="C2474" s="172"/>
      <c r="D2474" s="172"/>
      <c r="E2474" s="172"/>
      <c r="F2474" s="181"/>
      <c r="G2474" s="172"/>
      <c r="H2474" s="172"/>
      <c r="I2474" s="174"/>
      <c r="J2474" s="174"/>
      <c r="K2474" s="174"/>
      <c r="L2474" s="172"/>
      <c r="M2474" s="181"/>
      <c r="N2474" s="174"/>
      <c r="O2474" s="172"/>
      <c r="P2474" s="181"/>
      <c r="Q2474" s="642"/>
      <c r="R2474" s="643"/>
      <c r="S2474" s="644"/>
      <c r="T2474" s="174"/>
      <c r="U2474" s="172"/>
      <c r="V2474" s="181"/>
      <c r="W2474" s="174"/>
      <c r="X2474" s="172"/>
      <c r="Y2474" s="181"/>
      <c r="Z2474" s="174"/>
      <c r="AA2474" s="172"/>
      <c r="AB2474" s="178"/>
    </row>
    <row r="2475" spans="1:28" ht="15" customHeight="1" x14ac:dyDescent="0.2">
      <c r="A2475" s="172"/>
      <c r="B2475" s="172"/>
      <c r="C2475" s="172"/>
      <c r="D2475" s="172"/>
      <c r="E2475" s="172"/>
      <c r="F2475" s="181"/>
      <c r="G2475" s="172"/>
      <c r="H2475" s="172"/>
      <c r="I2475" s="174"/>
      <c r="J2475" s="174"/>
      <c r="K2475" s="174"/>
      <c r="L2475" s="172"/>
      <c r="M2475" s="181"/>
      <c r="N2475" s="174"/>
      <c r="O2475" s="172"/>
      <c r="P2475" s="181"/>
      <c r="Q2475" s="642"/>
      <c r="R2475" s="643"/>
      <c r="S2475" s="644"/>
      <c r="T2475" s="174"/>
      <c r="U2475" s="172"/>
      <c r="V2475" s="181"/>
      <c r="W2475" s="174"/>
      <c r="X2475" s="172"/>
      <c r="Y2475" s="181"/>
      <c r="Z2475" s="174"/>
      <c r="AA2475" s="172"/>
      <c r="AB2475" s="178"/>
    </row>
    <row r="2476" spans="1:28" ht="15" customHeight="1" x14ac:dyDescent="0.2">
      <c r="A2476" s="172"/>
      <c r="B2476" s="172"/>
      <c r="C2476" s="172"/>
      <c r="D2476" s="172"/>
      <c r="E2476" s="172"/>
      <c r="F2476" s="181"/>
      <c r="G2476" s="172"/>
      <c r="H2476" s="172"/>
      <c r="I2476" s="174"/>
      <c r="J2476" s="174"/>
      <c r="K2476" s="174"/>
      <c r="L2476" s="172"/>
      <c r="M2476" s="181"/>
      <c r="N2476" s="174"/>
      <c r="O2476" s="172"/>
      <c r="P2476" s="181"/>
      <c r="Q2476" s="642"/>
      <c r="R2476" s="643"/>
      <c r="S2476" s="644"/>
      <c r="T2476" s="174"/>
      <c r="U2476" s="172"/>
      <c r="V2476" s="181"/>
      <c r="W2476" s="174"/>
      <c r="X2476" s="172"/>
      <c r="Y2476" s="181"/>
      <c r="Z2476" s="174"/>
      <c r="AA2476" s="172"/>
      <c r="AB2476" s="178"/>
    </row>
    <row r="2477" spans="1:28" ht="15" customHeight="1" x14ac:dyDescent="0.2">
      <c r="A2477" s="172"/>
      <c r="B2477" s="172"/>
      <c r="C2477" s="172"/>
      <c r="D2477" s="172"/>
      <c r="E2477" s="172"/>
      <c r="F2477" s="181"/>
      <c r="G2477" s="172"/>
      <c r="H2477" s="172"/>
      <c r="I2477" s="174"/>
      <c r="J2477" s="174"/>
      <c r="K2477" s="174"/>
      <c r="L2477" s="172"/>
      <c r="M2477" s="181"/>
      <c r="N2477" s="174"/>
      <c r="O2477" s="172"/>
      <c r="P2477" s="181"/>
      <c r="Q2477" s="642"/>
      <c r="R2477" s="643"/>
      <c r="S2477" s="644"/>
      <c r="T2477" s="174"/>
      <c r="U2477" s="172"/>
      <c r="V2477" s="181"/>
      <c r="W2477" s="174"/>
      <c r="X2477" s="172"/>
      <c r="Y2477" s="181"/>
      <c r="Z2477" s="174"/>
      <c r="AA2477" s="172"/>
      <c r="AB2477" s="178"/>
    </row>
    <row r="2478" spans="1:28" ht="15" customHeight="1" x14ac:dyDescent="0.2">
      <c r="A2478" s="172"/>
      <c r="B2478" s="172"/>
      <c r="C2478" s="172"/>
      <c r="D2478" s="172"/>
      <c r="E2478" s="172"/>
      <c r="F2478" s="181"/>
      <c r="G2478" s="172"/>
      <c r="H2478" s="172"/>
      <c r="I2478" s="174"/>
      <c r="J2478" s="174"/>
      <c r="K2478" s="174"/>
      <c r="L2478" s="172"/>
      <c r="M2478" s="181"/>
      <c r="N2478" s="174"/>
      <c r="O2478" s="172"/>
      <c r="P2478" s="181"/>
      <c r="Q2478" s="642"/>
      <c r="R2478" s="643"/>
      <c r="S2478" s="644"/>
      <c r="T2478" s="174"/>
      <c r="U2478" s="172"/>
      <c r="V2478" s="181"/>
      <c r="W2478" s="174"/>
      <c r="X2478" s="172"/>
      <c r="Y2478" s="181"/>
      <c r="Z2478" s="174"/>
      <c r="AA2478" s="172"/>
      <c r="AB2478" s="178"/>
    </row>
    <row r="2479" spans="1:28" ht="15" customHeight="1" x14ac:dyDescent="0.2">
      <c r="A2479" s="172"/>
      <c r="B2479" s="172"/>
      <c r="C2479" s="172"/>
      <c r="D2479" s="172"/>
      <c r="E2479" s="172"/>
      <c r="F2479" s="181"/>
      <c r="G2479" s="172"/>
      <c r="H2479" s="172"/>
      <c r="I2479" s="174"/>
      <c r="J2479" s="174"/>
      <c r="K2479" s="174"/>
      <c r="L2479" s="172"/>
      <c r="M2479" s="181"/>
      <c r="N2479" s="174"/>
      <c r="O2479" s="172"/>
      <c r="P2479" s="181"/>
      <c r="Q2479" s="642"/>
      <c r="R2479" s="643"/>
      <c r="S2479" s="644"/>
      <c r="T2479" s="174"/>
      <c r="U2479" s="172"/>
      <c r="V2479" s="181"/>
      <c r="W2479" s="174"/>
      <c r="X2479" s="172"/>
      <c r="Y2479" s="181"/>
      <c r="Z2479" s="174"/>
      <c r="AA2479" s="172"/>
      <c r="AB2479" s="178"/>
    </row>
    <row r="2480" spans="1:28" ht="15" customHeight="1" x14ac:dyDescent="0.2">
      <c r="A2480" s="172"/>
      <c r="B2480" s="172"/>
      <c r="C2480" s="172"/>
      <c r="D2480" s="172"/>
      <c r="E2480" s="172"/>
      <c r="F2480" s="181"/>
      <c r="G2480" s="172"/>
      <c r="H2480" s="172"/>
      <c r="I2480" s="174"/>
      <c r="J2480" s="174"/>
      <c r="K2480" s="174"/>
      <c r="L2480" s="172"/>
      <c r="M2480" s="181"/>
      <c r="N2480" s="174"/>
      <c r="O2480" s="172"/>
      <c r="P2480" s="181"/>
      <c r="Q2480" s="642"/>
      <c r="R2480" s="643"/>
      <c r="S2480" s="644"/>
      <c r="T2480" s="174"/>
      <c r="U2480" s="172"/>
      <c r="V2480" s="181"/>
      <c r="W2480" s="174"/>
      <c r="X2480" s="172"/>
      <c r="Y2480" s="181"/>
      <c r="Z2480" s="174"/>
      <c r="AA2480" s="172"/>
      <c r="AB2480" s="178"/>
    </row>
    <row r="2481" spans="1:28" ht="15" customHeight="1" x14ac:dyDescent="0.2">
      <c r="A2481" s="172"/>
      <c r="B2481" s="172"/>
      <c r="C2481" s="172"/>
      <c r="D2481" s="172"/>
      <c r="E2481" s="172"/>
      <c r="F2481" s="181"/>
      <c r="G2481" s="172"/>
      <c r="H2481" s="172"/>
      <c r="I2481" s="174"/>
      <c r="J2481" s="174"/>
      <c r="K2481" s="174"/>
      <c r="L2481" s="172"/>
      <c r="M2481" s="181"/>
      <c r="N2481" s="174"/>
      <c r="O2481" s="172"/>
      <c r="P2481" s="181"/>
      <c r="Q2481" s="642"/>
      <c r="R2481" s="643"/>
      <c r="S2481" s="644"/>
      <c r="T2481" s="174"/>
      <c r="U2481" s="172"/>
      <c r="V2481" s="181"/>
      <c r="W2481" s="174"/>
      <c r="X2481" s="172"/>
      <c r="Y2481" s="181"/>
      <c r="Z2481" s="174"/>
      <c r="AA2481" s="172"/>
      <c r="AB2481" s="178"/>
    </row>
    <row r="2482" spans="1:28" ht="15" customHeight="1" x14ac:dyDescent="0.2">
      <c r="A2482" s="172"/>
      <c r="B2482" s="172"/>
      <c r="C2482" s="172"/>
      <c r="D2482" s="172"/>
      <c r="E2482" s="172"/>
      <c r="F2482" s="181"/>
      <c r="G2482" s="172"/>
      <c r="H2482" s="172"/>
      <c r="I2482" s="174"/>
      <c r="J2482" s="174"/>
      <c r="K2482" s="174"/>
      <c r="L2482" s="172"/>
      <c r="M2482" s="181"/>
      <c r="N2482" s="174"/>
      <c r="O2482" s="172"/>
      <c r="P2482" s="181"/>
      <c r="Q2482" s="642"/>
      <c r="R2482" s="643"/>
      <c r="S2482" s="644"/>
      <c r="T2482" s="174"/>
      <c r="U2482" s="172"/>
      <c r="V2482" s="181"/>
      <c r="W2482" s="174"/>
      <c r="X2482" s="172"/>
      <c r="Y2482" s="181"/>
      <c r="Z2482" s="174"/>
      <c r="AA2482" s="172"/>
      <c r="AB2482" s="178"/>
    </row>
    <row r="2483" spans="1:28" ht="15" customHeight="1" x14ac:dyDescent="0.2">
      <c r="A2483" s="172"/>
      <c r="B2483" s="172"/>
      <c r="C2483" s="172"/>
      <c r="D2483" s="172"/>
      <c r="E2483" s="172"/>
      <c r="F2483" s="181"/>
      <c r="G2483" s="172"/>
      <c r="H2483" s="172"/>
      <c r="I2483" s="174"/>
      <c r="J2483" s="174"/>
      <c r="K2483" s="174"/>
      <c r="L2483" s="172"/>
      <c r="M2483" s="181"/>
      <c r="N2483" s="174"/>
      <c r="O2483" s="172"/>
      <c r="P2483" s="181"/>
      <c r="Q2483" s="642"/>
      <c r="R2483" s="643"/>
      <c r="S2483" s="644"/>
      <c r="T2483" s="174"/>
      <c r="U2483" s="172"/>
      <c r="V2483" s="181"/>
      <c r="W2483" s="174"/>
      <c r="X2483" s="172"/>
      <c r="Y2483" s="181"/>
      <c r="Z2483" s="174"/>
      <c r="AA2483" s="172"/>
      <c r="AB2483" s="178"/>
    </row>
    <row r="2484" spans="1:28" ht="15" customHeight="1" x14ac:dyDescent="0.2">
      <c r="A2484" s="172"/>
      <c r="B2484" s="172"/>
      <c r="C2484" s="172"/>
      <c r="D2484" s="172"/>
      <c r="E2484" s="172"/>
      <c r="F2484" s="181"/>
      <c r="G2484" s="172"/>
      <c r="H2484" s="172"/>
      <c r="I2484" s="174"/>
      <c r="J2484" s="174"/>
      <c r="K2484" s="174"/>
      <c r="L2484" s="172"/>
      <c r="M2484" s="181"/>
      <c r="N2484" s="174"/>
      <c r="O2484" s="172"/>
      <c r="P2484" s="181"/>
      <c r="Q2484" s="642"/>
      <c r="R2484" s="643"/>
      <c r="S2484" s="644"/>
      <c r="T2484" s="174"/>
      <c r="U2484" s="172"/>
      <c r="V2484" s="181"/>
      <c r="W2484" s="174"/>
      <c r="X2484" s="172"/>
      <c r="Y2484" s="181"/>
      <c r="Z2484" s="174"/>
      <c r="AA2484" s="172"/>
      <c r="AB2484" s="178"/>
    </row>
    <row r="2485" spans="1:28" ht="15" customHeight="1" x14ac:dyDescent="0.2">
      <c r="A2485" s="172"/>
      <c r="B2485" s="172"/>
      <c r="C2485" s="172"/>
      <c r="D2485" s="172"/>
      <c r="E2485" s="172"/>
      <c r="F2485" s="181"/>
      <c r="G2485" s="172"/>
      <c r="H2485" s="172"/>
      <c r="I2485" s="174"/>
      <c r="J2485" s="174"/>
      <c r="K2485" s="174"/>
      <c r="L2485" s="172"/>
      <c r="M2485" s="181"/>
      <c r="N2485" s="174"/>
      <c r="O2485" s="172"/>
      <c r="P2485" s="181"/>
      <c r="Q2485" s="642"/>
      <c r="R2485" s="643"/>
      <c r="S2485" s="644"/>
      <c r="T2485" s="174"/>
      <c r="U2485" s="172"/>
      <c r="V2485" s="181"/>
      <c r="W2485" s="174"/>
      <c r="X2485" s="172"/>
      <c r="Y2485" s="181"/>
      <c r="Z2485" s="174"/>
      <c r="AA2485" s="172"/>
      <c r="AB2485" s="178"/>
    </row>
    <row r="2486" spans="1:28" ht="15" customHeight="1" x14ac:dyDescent="0.2">
      <c r="A2486" s="172"/>
      <c r="B2486" s="172"/>
      <c r="C2486" s="172"/>
      <c r="D2486" s="172"/>
      <c r="E2486" s="172"/>
      <c r="F2486" s="181"/>
      <c r="G2486" s="172"/>
      <c r="H2486" s="172"/>
      <c r="I2486" s="174"/>
      <c r="J2486" s="174"/>
      <c r="K2486" s="174"/>
      <c r="L2486" s="172"/>
      <c r="M2486" s="181"/>
      <c r="N2486" s="174"/>
      <c r="O2486" s="172"/>
      <c r="P2486" s="181"/>
      <c r="Q2486" s="642"/>
      <c r="R2486" s="643"/>
      <c r="S2486" s="644"/>
      <c r="T2486" s="174"/>
      <c r="U2486" s="172"/>
      <c r="V2486" s="181"/>
      <c r="W2486" s="174"/>
      <c r="X2486" s="172"/>
      <c r="Y2486" s="181"/>
      <c r="Z2486" s="174"/>
      <c r="AA2486" s="172"/>
      <c r="AB2486" s="178"/>
    </row>
    <row r="2487" spans="1:28" ht="15" customHeight="1" x14ac:dyDescent="0.2">
      <c r="A2487" s="172"/>
      <c r="B2487" s="172"/>
      <c r="C2487" s="172"/>
      <c r="D2487" s="172"/>
      <c r="E2487" s="172"/>
      <c r="F2487" s="181"/>
      <c r="G2487" s="172"/>
      <c r="H2487" s="172"/>
      <c r="I2487" s="174"/>
      <c r="J2487" s="174"/>
      <c r="K2487" s="174"/>
      <c r="L2487" s="172"/>
      <c r="M2487" s="181"/>
      <c r="N2487" s="174"/>
      <c r="O2487" s="172"/>
      <c r="P2487" s="181"/>
      <c r="Q2487" s="642"/>
      <c r="R2487" s="643"/>
      <c r="S2487" s="644"/>
      <c r="T2487" s="174"/>
      <c r="U2487" s="172"/>
      <c r="V2487" s="181"/>
      <c r="W2487" s="174"/>
      <c r="X2487" s="172"/>
      <c r="Y2487" s="181"/>
      <c r="Z2487" s="174"/>
      <c r="AA2487" s="172"/>
      <c r="AB2487" s="178"/>
    </row>
    <row r="2488" spans="1:28" ht="15" customHeight="1" x14ac:dyDescent="0.2">
      <c r="A2488" s="172"/>
      <c r="B2488" s="172"/>
      <c r="C2488" s="172"/>
      <c r="D2488" s="172"/>
      <c r="E2488" s="172"/>
      <c r="F2488" s="181"/>
      <c r="G2488" s="172"/>
      <c r="H2488" s="172"/>
      <c r="I2488" s="174"/>
      <c r="J2488" s="174"/>
      <c r="K2488" s="174"/>
      <c r="L2488" s="172"/>
      <c r="M2488" s="181"/>
      <c r="N2488" s="174"/>
      <c r="O2488" s="172"/>
      <c r="P2488" s="181"/>
      <c r="Q2488" s="642"/>
      <c r="R2488" s="643"/>
      <c r="S2488" s="644"/>
      <c r="T2488" s="174"/>
      <c r="U2488" s="172"/>
      <c r="V2488" s="181"/>
      <c r="W2488" s="174"/>
      <c r="X2488" s="172"/>
      <c r="Y2488" s="181"/>
      <c r="Z2488" s="174"/>
      <c r="AA2488" s="172"/>
      <c r="AB2488" s="178"/>
    </row>
    <row r="2489" spans="1:28" ht="15" customHeight="1" x14ac:dyDescent="0.2">
      <c r="A2489" s="172"/>
      <c r="B2489" s="172"/>
      <c r="C2489" s="172"/>
      <c r="D2489" s="172"/>
      <c r="E2489" s="172"/>
      <c r="F2489" s="181"/>
      <c r="G2489" s="172"/>
      <c r="H2489" s="172"/>
      <c r="I2489" s="174"/>
      <c r="J2489" s="174"/>
      <c r="K2489" s="174"/>
      <c r="L2489" s="172"/>
      <c r="M2489" s="181"/>
      <c r="N2489" s="174"/>
      <c r="O2489" s="172"/>
      <c r="P2489" s="181"/>
      <c r="Q2489" s="642"/>
      <c r="R2489" s="643"/>
      <c r="S2489" s="644"/>
      <c r="T2489" s="174"/>
      <c r="U2489" s="172"/>
      <c r="V2489" s="181"/>
      <c r="W2489" s="174"/>
      <c r="X2489" s="172"/>
      <c r="Y2489" s="181"/>
      <c r="Z2489" s="174"/>
      <c r="AA2489" s="172"/>
      <c r="AB2489" s="178"/>
    </row>
    <row r="2490" spans="1:28" ht="15" customHeight="1" x14ac:dyDescent="0.2">
      <c r="A2490" s="172"/>
      <c r="B2490" s="172"/>
      <c r="C2490" s="172"/>
      <c r="D2490" s="172"/>
      <c r="E2490" s="172"/>
      <c r="F2490" s="181"/>
      <c r="G2490" s="172"/>
      <c r="H2490" s="172"/>
      <c r="I2490" s="174"/>
      <c r="J2490" s="174"/>
      <c r="K2490" s="174"/>
      <c r="L2490" s="172"/>
      <c r="M2490" s="181"/>
      <c r="N2490" s="174"/>
      <c r="O2490" s="172"/>
      <c r="P2490" s="181"/>
      <c r="Q2490" s="642"/>
      <c r="R2490" s="643"/>
      <c r="S2490" s="644"/>
      <c r="T2490" s="174"/>
      <c r="U2490" s="172"/>
      <c r="V2490" s="181"/>
      <c r="W2490" s="174"/>
      <c r="X2490" s="172"/>
      <c r="Y2490" s="181"/>
      <c r="Z2490" s="174"/>
      <c r="AA2490" s="172"/>
      <c r="AB2490" s="178"/>
    </row>
    <row r="2491" spans="1:28" ht="15" customHeight="1" x14ac:dyDescent="0.2">
      <c r="A2491" s="172"/>
      <c r="B2491" s="172"/>
      <c r="C2491" s="172"/>
      <c r="D2491" s="172"/>
      <c r="E2491" s="172"/>
      <c r="F2491" s="181"/>
      <c r="G2491" s="172"/>
      <c r="H2491" s="172"/>
      <c r="I2491" s="174"/>
      <c r="J2491" s="174"/>
      <c r="K2491" s="174"/>
      <c r="L2491" s="172"/>
      <c r="M2491" s="181"/>
      <c r="N2491" s="174"/>
      <c r="O2491" s="172"/>
      <c r="P2491" s="181"/>
      <c r="Q2491" s="642"/>
      <c r="R2491" s="643"/>
      <c r="S2491" s="644"/>
      <c r="T2491" s="174"/>
      <c r="U2491" s="172"/>
      <c r="V2491" s="181"/>
      <c r="W2491" s="174"/>
      <c r="X2491" s="172"/>
      <c r="Y2491" s="181"/>
      <c r="Z2491" s="174"/>
      <c r="AA2491" s="172"/>
      <c r="AB2491" s="178"/>
    </row>
    <row r="2492" spans="1:28" ht="15" customHeight="1" x14ac:dyDescent="0.2">
      <c r="A2492" s="172"/>
      <c r="B2492" s="172"/>
      <c r="C2492" s="172"/>
      <c r="D2492" s="172"/>
      <c r="E2492" s="172"/>
      <c r="F2492" s="181"/>
      <c r="G2492" s="172"/>
      <c r="H2492" s="172"/>
      <c r="I2492" s="174"/>
      <c r="J2492" s="174"/>
      <c r="K2492" s="174"/>
      <c r="L2492" s="172"/>
      <c r="M2492" s="181"/>
      <c r="N2492" s="174"/>
      <c r="O2492" s="172"/>
      <c r="P2492" s="181"/>
      <c r="Q2492" s="642"/>
      <c r="R2492" s="643"/>
      <c r="S2492" s="644"/>
      <c r="T2492" s="174"/>
      <c r="U2492" s="172"/>
      <c r="V2492" s="181"/>
      <c r="W2492" s="174"/>
      <c r="X2492" s="172"/>
      <c r="Y2492" s="181"/>
      <c r="Z2492" s="174"/>
      <c r="AA2492" s="172"/>
      <c r="AB2492" s="178"/>
    </row>
    <row r="2493" spans="1:28" ht="15" customHeight="1" x14ac:dyDescent="0.2">
      <c r="A2493" s="172"/>
      <c r="B2493" s="172"/>
      <c r="C2493" s="172"/>
      <c r="D2493" s="172"/>
      <c r="E2493" s="172"/>
      <c r="F2493" s="181"/>
      <c r="G2493" s="172"/>
      <c r="H2493" s="172"/>
      <c r="I2493" s="174"/>
      <c r="J2493" s="174"/>
      <c r="K2493" s="174"/>
      <c r="L2493" s="172"/>
      <c r="M2493" s="181"/>
      <c r="N2493" s="174"/>
      <c r="O2493" s="172"/>
      <c r="P2493" s="181"/>
      <c r="Q2493" s="642"/>
      <c r="R2493" s="643"/>
      <c r="S2493" s="644"/>
      <c r="T2493" s="174"/>
      <c r="U2493" s="172"/>
      <c r="V2493" s="181"/>
      <c r="W2493" s="174"/>
      <c r="X2493" s="172"/>
      <c r="Y2493" s="181"/>
      <c r="Z2493" s="174"/>
      <c r="AA2493" s="172"/>
      <c r="AB2493" s="178"/>
    </row>
    <row r="2494" spans="1:28" ht="15" customHeight="1" x14ac:dyDescent="0.2">
      <c r="A2494" s="172"/>
      <c r="B2494" s="172"/>
      <c r="C2494" s="172"/>
      <c r="D2494" s="172"/>
      <c r="E2494" s="172"/>
      <c r="F2494" s="181"/>
      <c r="G2494" s="172"/>
      <c r="H2494" s="172"/>
      <c r="I2494" s="174"/>
      <c r="J2494" s="174"/>
      <c r="K2494" s="174"/>
      <c r="L2494" s="172"/>
      <c r="M2494" s="181"/>
      <c r="N2494" s="174"/>
      <c r="O2494" s="172"/>
      <c r="P2494" s="181"/>
      <c r="Q2494" s="642"/>
      <c r="R2494" s="643"/>
      <c r="S2494" s="644"/>
      <c r="T2494" s="174"/>
      <c r="U2494" s="172"/>
      <c r="V2494" s="181"/>
      <c r="W2494" s="174"/>
      <c r="X2494" s="172"/>
      <c r="Y2494" s="181"/>
      <c r="Z2494" s="174"/>
      <c r="AA2494" s="172"/>
      <c r="AB2494" s="178"/>
    </row>
    <row r="2495" spans="1:28" ht="15" customHeight="1" x14ac:dyDescent="0.2">
      <c r="A2495" s="172"/>
      <c r="B2495" s="172"/>
      <c r="C2495" s="172"/>
      <c r="D2495" s="172"/>
      <c r="E2495" s="172"/>
      <c r="F2495" s="181"/>
      <c r="G2495" s="172"/>
      <c r="H2495" s="172"/>
      <c r="I2495" s="174"/>
      <c r="J2495" s="174"/>
      <c r="K2495" s="174"/>
      <c r="L2495" s="172"/>
      <c r="M2495" s="181"/>
      <c r="N2495" s="174"/>
      <c r="O2495" s="172"/>
      <c r="P2495" s="181"/>
      <c r="Q2495" s="642"/>
      <c r="R2495" s="643"/>
      <c r="S2495" s="644"/>
      <c r="T2495" s="174"/>
      <c r="U2495" s="172"/>
      <c r="V2495" s="181"/>
      <c r="W2495" s="174"/>
      <c r="X2495" s="172"/>
      <c r="Y2495" s="181"/>
      <c r="Z2495" s="174"/>
      <c r="AA2495" s="172"/>
      <c r="AB2495" s="178"/>
    </row>
    <row r="2496" spans="1:28" ht="15" customHeight="1" x14ac:dyDescent="0.2">
      <c r="A2496" s="172"/>
      <c r="B2496" s="172"/>
      <c r="C2496" s="172"/>
      <c r="D2496" s="172"/>
      <c r="E2496" s="172"/>
      <c r="F2496" s="181"/>
      <c r="G2496" s="172"/>
      <c r="H2496" s="172"/>
      <c r="I2496" s="174"/>
      <c r="J2496" s="174"/>
      <c r="K2496" s="174"/>
      <c r="L2496" s="172"/>
      <c r="M2496" s="181"/>
      <c r="N2496" s="174"/>
      <c r="O2496" s="172"/>
      <c r="P2496" s="181"/>
      <c r="Q2496" s="642"/>
      <c r="R2496" s="643"/>
      <c r="S2496" s="644"/>
      <c r="T2496" s="174"/>
      <c r="U2496" s="172"/>
      <c r="V2496" s="181"/>
      <c r="W2496" s="174"/>
      <c r="X2496" s="172"/>
      <c r="Y2496" s="181"/>
      <c r="Z2496" s="174"/>
      <c r="AA2496" s="172"/>
      <c r="AB2496" s="178"/>
    </row>
    <row r="2497" spans="1:28" ht="15" customHeight="1" x14ac:dyDescent="0.2">
      <c r="A2497" s="172"/>
      <c r="B2497" s="172"/>
      <c r="C2497" s="172"/>
      <c r="D2497" s="172"/>
      <c r="E2497" s="172"/>
      <c r="F2497" s="181"/>
      <c r="G2497" s="172"/>
      <c r="H2497" s="172"/>
      <c r="I2497" s="174"/>
      <c r="J2497" s="174"/>
      <c r="K2497" s="174"/>
      <c r="L2497" s="172"/>
      <c r="M2497" s="181"/>
      <c r="N2497" s="174"/>
      <c r="O2497" s="172"/>
      <c r="P2497" s="181"/>
      <c r="Q2497" s="642"/>
      <c r="R2497" s="643"/>
      <c r="S2497" s="644"/>
      <c r="T2497" s="174"/>
      <c r="U2497" s="172"/>
      <c r="V2497" s="181"/>
      <c r="W2497" s="174"/>
      <c r="X2497" s="172"/>
      <c r="Y2497" s="181"/>
      <c r="Z2497" s="174"/>
      <c r="AA2497" s="172"/>
      <c r="AB2497" s="178"/>
    </row>
    <row r="2498" spans="1:28" ht="15" customHeight="1" x14ac:dyDescent="0.2">
      <c r="A2498" s="172"/>
      <c r="B2498" s="172"/>
      <c r="C2498" s="172"/>
      <c r="D2498" s="172"/>
      <c r="E2498" s="172"/>
      <c r="F2498" s="181"/>
      <c r="G2498" s="172"/>
      <c r="H2498" s="172"/>
      <c r="I2498" s="174"/>
      <c r="J2498" s="174"/>
      <c r="K2498" s="174"/>
      <c r="L2498" s="172"/>
      <c r="M2498" s="181"/>
      <c r="N2498" s="174"/>
      <c r="O2498" s="172"/>
      <c r="P2498" s="181"/>
      <c r="Q2498" s="642"/>
      <c r="R2498" s="643"/>
      <c r="S2498" s="644"/>
      <c r="T2498" s="174"/>
      <c r="U2498" s="172"/>
      <c r="V2498" s="181"/>
      <c r="W2498" s="174"/>
      <c r="X2498" s="172"/>
      <c r="Y2498" s="181"/>
      <c r="Z2498" s="174"/>
      <c r="AA2498" s="172"/>
      <c r="AB2498" s="178"/>
    </row>
    <row r="2499" spans="1:28" ht="15" customHeight="1" x14ac:dyDescent="0.2">
      <c r="A2499" s="172"/>
      <c r="B2499" s="172"/>
      <c r="C2499" s="172"/>
      <c r="D2499" s="172"/>
      <c r="E2499" s="172"/>
      <c r="F2499" s="181"/>
      <c r="G2499" s="172"/>
      <c r="H2499" s="172"/>
      <c r="I2499" s="174"/>
      <c r="J2499" s="174"/>
      <c r="K2499" s="174"/>
      <c r="L2499" s="172"/>
      <c r="M2499" s="181"/>
      <c r="N2499" s="174"/>
      <c r="O2499" s="172"/>
      <c r="P2499" s="181"/>
      <c r="Q2499" s="642"/>
      <c r="R2499" s="643"/>
      <c r="S2499" s="644"/>
      <c r="T2499" s="174"/>
      <c r="U2499" s="172"/>
      <c r="V2499" s="181"/>
      <c r="W2499" s="174"/>
      <c r="X2499" s="172"/>
      <c r="Y2499" s="181"/>
      <c r="Z2499" s="174"/>
      <c r="AA2499" s="172"/>
      <c r="AB2499" s="178"/>
    </row>
    <row r="2500" spans="1:28" ht="15" customHeight="1" x14ac:dyDescent="0.2">
      <c r="A2500" s="172"/>
      <c r="B2500" s="172"/>
      <c r="C2500" s="172"/>
      <c r="D2500" s="172"/>
      <c r="E2500" s="172"/>
      <c r="F2500" s="181"/>
      <c r="G2500" s="172"/>
      <c r="H2500" s="172"/>
      <c r="I2500" s="174"/>
      <c r="J2500" s="174"/>
      <c r="K2500" s="174"/>
      <c r="L2500" s="172"/>
      <c r="M2500" s="181"/>
      <c r="N2500" s="174"/>
      <c r="O2500" s="172"/>
      <c r="P2500" s="181"/>
      <c r="Q2500" s="642"/>
      <c r="R2500" s="643"/>
      <c r="S2500" s="644"/>
      <c r="T2500" s="174"/>
      <c r="U2500" s="172"/>
      <c r="V2500" s="181"/>
      <c r="W2500" s="174"/>
      <c r="X2500" s="172"/>
      <c r="Y2500" s="181"/>
      <c r="Z2500" s="174"/>
      <c r="AA2500" s="172"/>
      <c r="AB2500" s="178"/>
    </row>
    <row r="2501" spans="1:28" ht="15" customHeight="1" x14ac:dyDescent="0.2">
      <c r="A2501" s="172"/>
      <c r="B2501" s="172"/>
      <c r="C2501" s="172"/>
      <c r="D2501" s="172"/>
      <c r="E2501" s="172"/>
      <c r="F2501" s="181"/>
      <c r="G2501" s="172"/>
      <c r="H2501" s="172"/>
      <c r="I2501" s="174"/>
      <c r="J2501" s="174"/>
      <c r="K2501" s="174"/>
      <c r="L2501" s="172"/>
      <c r="M2501" s="181"/>
      <c r="N2501" s="174"/>
      <c r="O2501" s="172"/>
      <c r="P2501" s="181"/>
      <c r="Q2501" s="642"/>
      <c r="R2501" s="643"/>
      <c r="S2501" s="644"/>
      <c r="T2501" s="174"/>
      <c r="U2501" s="172"/>
      <c r="V2501" s="181"/>
      <c r="W2501" s="174"/>
      <c r="X2501" s="172"/>
      <c r="Y2501" s="181"/>
      <c r="Z2501" s="174"/>
      <c r="AA2501" s="172"/>
      <c r="AB2501" s="178"/>
    </row>
    <row r="2502" spans="1:28" ht="15" customHeight="1" x14ac:dyDescent="0.2">
      <c r="A2502" s="172"/>
      <c r="B2502" s="172"/>
      <c r="C2502" s="172"/>
      <c r="D2502" s="172"/>
      <c r="E2502" s="172"/>
      <c r="F2502" s="181"/>
      <c r="G2502" s="172"/>
      <c r="H2502" s="172"/>
      <c r="I2502" s="174"/>
      <c r="J2502" s="174"/>
      <c r="K2502" s="174"/>
      <c r="L2502" s="172"/>
      <c r="M2502" s="181"/>
      <c r="N2502" s="174"/>
      <c r="O2502" s="172"/>
      <c r="P2502" s="181"/>
      <c r="Q2502" s="642"/>
      <c r="R2502" s="643"/>
      <c r="S2502" s="644"/>
      <c r="T2502" s="174"/>
      <c r="U2502" s="172"/>
      <c r="V2502" s="181"/>
      <c r="W2502" s="174"/>
      <c r="X2502" s="172"/>
      <c r="Y2502" s="181"/>
      <c r="Z2502" s="174"/>
      <c r="AA2502" s="172"/>
      <c r="AB2502" s="178"/>
    </row>
    <row r="2503" spans="1:28" ht="15" customHeight="1" x14ac:dyDescent="0.2">
      <c r="A2503" s="172"/>
      <c r="B2503" s="172"/>
      <c r="C2503" s="172"/>
      <c r="D2503" s="172"/>
      <c r="E2503" s="172"/>
      <c r="F2503" s="181"/>
      <c r="G2503" s="172"/>
      <c r="H2503" s="172"/>
      <c r="I2503" s="174"/>
      <c r="J2503" s="174"/>
      <c r="K2503" s="174"/>
      <c r="L2503" s="172"/>
      <c r="M2503" s="181"/>
      <c r="N2503" s="174"/>
      <c r="O2503" s="172"/>
      <c r="P2503" s="181"/>
      <c r="Q2503" s="642"/>
      <c r="R2503" s="643"/>
      <c r="S2503" s="644"/>
      <c r="T2503" s="174"/>
      <c r="U2503" s="172"/>
      <c r="V2503" s="181"/>
      <c r="W2503" s="174"/>
      <c r="X2503" s="172"/>
      <c r="Y2503" s="181"/>
      <c r="Z2503" s="174"/>
      <c r="AA2503" s="172"/>
      <c r="AB2503" s="178"/>
    </row>
    <row r="2504" spans="1:28" ht="15" customHeight="1" x14ac:dyDescent="0.2">
      <c r="A2504" s="172"/>
      <c r="B2504" s="172"/>
      <c r="C2504" s="172"/>
      <c r="D2504" s="172"/>
      <c r="E2504" s="172"/>
      <c r="F2504" s="181"/>
      <c r="G2504" s="172"/>
      <c r="H2504" s="172"/>
      <c r="I2504" s="174"/>
      <c r="J2504" s="174"/>
      <c r="K2504" s="174"/>
      <c r="L2504" s="172"/>
      <c r="M2504" s="181"/>
      <c r="N2504" s="174"/>
      <c r="O2504" s="172"/>
      <c r="P2504" s="181"/>
      <c r="Q2504" s="642"/>
      <c r="R2504" s="643"/>
      <c r="S2504" s="644"/>
      <c r="T2504" s="174"/>
      <c r="U2504" s="172"/>
      <c r="V2504" s="181"/>
      <c r="W2504" s="174"/>
      <c r="X2504" s="172"/>
      <c r="Y2504" s="181"/>
      <c r="Z2504" s="174"/>
      <c r="AA2504" s="172"/>
      <c r="AB2504" s="178"/>
    </row>
    <row r="2505" spans="1:28" ht="15" customHeight="1" x14ac:dyDescent="0.2">
      <c r="A2505" s="172"/>
      <c r="B2505" s="172"/>
      <c r="C2505" s="172"/>
      <c r="D2505" s="172"/>
      <c r="E2505" s="172"/>
      <c r="F2505" s="181"/>
      <c r="G2505" s="172"/>
      <c r="H2505" s="172"/>
      <c r="I2505" s="174"/>
      <c r="J2505" s="174"/>
      <c r="K2505" s="174"/>
      <c r="L2505" s="172"/>
      <c r="M2505" s="181"/>
      <c r="N2505" s="174"/>
      <c r="O2505" s="172"/>
      <c r="P2505" s="181"/>
      <c r="Q2505" s="642"/>
      <c r="R2505" s="643"/>
      <c r="S2505" s="644"/>
      <c r="T2505" s="174"/>
      <c r="U2505" s="172"/>
      <c r="V2505" s="181"/>
      <c r="W2505" s="174"/>
      <c r="X2505" s="172"/>
      <c r="Y2505" s="181"/>
      <c r="Z2505" s="174"/>
      <c r="AA2505" s="172"/>
      <c r="AB2505" s="178"/>
    </row>
    <row r="2506" spans="1:28" ht="15" customHeight="1" x14ac:dyDescent="0.2">
      <c r="A2506" s="172"/>
      <c r="B2506" s="172"/>
      <c r="C2506" s="172"/>
      <c r="D2506" s="172"/>
      <c r="E2506" s="172"/>
      <c r="F2506" s="181"/>
      <c r="G2506" s="172"/>
      <c r="H2506" s="172"/>
      <c r="I2506" s="174"/>
      <c r="J2506" s="174"/>
      <c r="K2506" s="174"/>
      <c r="L2506" s="172"/>
      <c r="M2506" s="181"/>
      <c r="N2506" s="174"/>
      <c r="O2506" s="172"/>
      <c r="P2506" s="181"/>
      <c r="Q2506" s="642"/>
      <c r="R2506" s="643"/>
      <c r="S2506" s="644"/>
      <c r="T2506" s="174"/>
      <c r="U2506" s="172"/>
      <c r="V2506" s="181"/>
      <c r="W2506" s="174"/>
      <c r="X2506" s="172"/>
      <c r="Y2506" s="181"/>
      <c r="Z2506" s="174"/>
      <c r="AA2506" s="172"/>
      <c r="AB2506" s="178"/>
    </row>
    <row r="2507" spans="1:28" ht="15" customHeight="1" x14ac:dyDescent="0.2">
      <c r="A2507" s="172"/>
      <c r="B2507" s="172"/>
      <c r="C2507" s="172"/>
      <c r="D2507" s="172"/>
      <c r="E2507" s="172"/>
      <c r="F2507" s="181"/>
      <c r="G2507" s="172"/>
      <c r="H2507" s="172"/>
      <c r="I2507" s="174"/>
      <c r="J2507" s="174"/>
      <c r="K2507" s="174"/>
      <c r="L2507" s="172"/>
      <c r="M2507" s="181"/>
      <c r="N2507" s="174"/>
      <c r="O2507" s="172"/>
      <c r="P2507" s="181"/>
      <c r="Q2507" s="642"/>
      <c r="R2507" s="643"/>
      <c r="S2507" s="644"/>
      <c r="T2507" s="174"/>
      <c r="U2507" s="172"/>
      <c r="V2507" s="181"/>
      <c r="W2507" s="174"/>
      <c r="X2507" s="172"/>
      <c r="Y2507" s="181"/>
      <c r="Z2507" s="174"/>
      <c r="AA2507" s="172"/>
      <c r="AB2507" s="178"/>
    </row>
    <row r="2508" spans="1:28" ht="15" customHeight="1" x14ac:dyDescent="0.2">
      <c r="A2508" s="172"/>
      <c r="B2508" s="172"/>
      <c r="C2508" s="172"/>
      <c r="D2508" s="172"/>
      <c r="E2508" s="172"/>
      <c r="F2508" s="181"/>
      <c r="G2508" s="172"/>
      <c r="H2508" s="172"/>
      <c r="I2508" s="174"/>
      <c r="J2508" s="174"/>
      <c r="K2508" s="174"/>
      <c r="L2508" s="172"/>
      <c r="M2508" s="181"/>
      <c r="N2508" s="174"/>
      <c r="O2508" s="172"/>
      <c r="P2508" s="181"/>
      <c r="Q2508" s="642"/>
      <c r="R2508" s="643"/>
      <c r="S2508" s="644"/>
      <c r="T2508" s="174"/>
      <c r="U2508" s="172"/>
      <c r="V2508" s="181"/>
      <c r="W2508" s="174"/>
      <c r="X2508" s="172"/>
      <c r="Y2508" s="181"/>
      <c r="Z2508" s="174"/>
      <c r="AA2508" s="172"/>
      <c r="AB2508" s="178"/>
    </row>
    <row r="2509" spans="1:28" ht="15" customHeight="1" x14ac:dyDescent="0.2">
      <c r="A2509" s="172"/>
      <c r="B2509" s="172"/>
      <c r="C2509" s="172"/>
      <c r="D2509" s="172"/>
      <c r="E2509" s="172"/>
      <c r="F2509" s="181"/>
      <c r="G2509" s="172"/>
      <c r="H2509" s="172"/>
      <c r="I2509" s="174"/>
      <c r="J2509" s="174"/>
      <c r="K2509" s="174"/>
      <c r="L2509" s="172"/>
      <c r="M2509" s="181"/>
      <c r="N2509" s="174"/>
      <c r="O2509" s="172"/>
      <c r="P2509" s="181"/>
      <c r="Q2509" s="642"/>
      <c r="R2509" s="643"/>
      <c r="S2509" s="644"/>
      <c r="T2509" s="174"/>
      <c r="U2509" s="172"/>
      <c r="V2509" s="181"/>
      <c r="W2509" s="174"/>
      <c r="X2509" s="172"/>
      <c r="Y2509" s="181"/>
      <c r="Z2509" s="174"/>
      <c r="AA2509" s="172"/>
      <c r="AB2509" s="178"/>
    </row>
    <row r="2510" spans="1:28" ht="15" customHeight="1" x14ac:dyDescent="0.2">
      <c r="A2510" s="172"/>
      <c r="B2510" s="172"/>
      <c r="C2510" s="172"/>
      <c r="D2510" s="172"/>
      <c r="E2510" s="172"/>
      <c r="F2510" s="181"/>
      <c r="G2510" s="172"/>
      <c r="H2510" s="172"/>
      <c r="I2510" s="174"/>
      <c r="J2510" s="174"/>
      <c r="K2510" s="174"/>
      <c r="L2510" s="172"/>
      <c r="M2510" s="181"/>
      <c r="N2510" s="174"/>
      <c r="O2510" s="172"/>
      <c r="P2510" s="181"/>
      <c r="Q2510" s="642"/>
      <c r="R2510" s="643"/>
      <c r="S2510" s="644"/>
      <c r="T2510" s="174"/>
      <c r="U2510" s="172"/>
      <c r="V2510" s="181"/>
      <c r="W2510" s="174"/>
      <c r="X2510" s="172"/>
      <c r="Y2510" s="181"/>
      <c r="Z2510" s="174"/>
      <c r="AA2510" s="172"/>
      <c r="AB2510" s="178"/>
    </row>
    <row r="2511" spans="1:28" ht="15" customHeight="1" x14ac:dyDescent="0.2">
      <c r="A2511" s="172"/>
      <c r="B2511" s="172"/>
      <c r="C2511" s="172"/>
      <c r="D2511" s="172"/>
      <c r="E2511" s="172"/>
      <c r="F2511" s="181"/>
      <c r="G2511" s="172"/>
      <c r="H2511" s="172"/>
      <c r="I2511" s="174"/>
      <c r="J2511" s="174"/>
      <c r="K2511" s="174"/>
      <c r="L2511" s="172"/>
      <c r="M2511" s="181"/>
      <c r="N2511" s="174"/>
      <c r="O2511" s="172"/>
      <c r="P2511" s="181"/>
      <c r="Q2511" s="642"/>
      <c r="R2511" s="643"/>
      <c r="S2511" s="644"/>
      <c r="T2511" s="174"/>
      <c r="U2511" s="172"/>
      <c r="V2511" s="181"/>
      <c r="W2511" s="174"/>
      <c r="X2511" s="172"/>
      <c r="Y2511" s="181"/>
      <c r="Z2511" s="174"/>
      <c r="AA2511" s="172"/>
      <c r="AB2511" s="178"/>
    </row>
    <row r="2512" spans="1:28" ht="15" customHeight="1" x14ac:dyDescent="0.2">
      <c r="A2512" s="172"/>
      <c r="B2512" s="172"/>
      <c r="C2512" s="172"/>
      <c r="D2512" s="172"/>
      <c r="E2512" s="172"/>
      <c r="F2512" s="181"/>
      <c r="G2512" s="172"/>
      <c r="H2512" s="172"/>
      <c r="I2512" s="174"/>
      <c r="J2512" s="174"/>
      <c r="K2512" s="174"/>
      <c r="L2512" s="172"/>
      <c r="M2512" s="181"/>
      <c r="N2512" s="174"/>
      <c r="O2512" s="172"/>
      <c r="P2512" s="181"/>
      <c r="Q2512" s="642"/>
      <c r="R2512" s="643"/>
      <c r="S2512" s="644"/>
      <c r="T2512" s="174"/>
      <c r="U2512" s="172"/>
      <c r="V2512" s="181"/>
      <c r="W2512" s="174"/>
      <c r="X2512" s="172"/>
      <c r="Y2512" s="181"/>
      <c r="Z2512" s="174"/>
      <c r="AA2512" s="172"/>
      <c r="AB2512" s="178"/>
    </row>
    <row r="2513" spans="1:28" ht="15" customHeight="1" x14ac:dyDescent="0.2">
      <c r="A2513" s="172"/>
      <c r="B2513" s="172"/>
      <c r="C2513" s="172"/>
      <c r="D2513" s="172"/>
      <c r="E2513" s="172"/>
      <c r="F2513" s="181"/>
      <c r="G2513" s="172"/>
      <c r="H2513" s="172"/>
      <c r="I2513" s="174"/>
      <c r="J2513" s="174"/>
      <c r="K2513" s="174"/>
      <c r="L2513" s="172"/>
      <c r="M2513" s="181"/>
      <c r="N2513" s="174"/>
      <c r="O2513" s="172"/>
      <c r="P2513" s="181"/>
      <c r="Q2513" s="642"/>
      <c r="R2513" s="643"/>
      <c r="S2513" s="644"/>
      <c r="T2513" s="174"/>
      <c r="U2513" s="172"/>
      <c r="V2513" s="181"/>
      <c r="W2513" s="174"/>
      <c r="X2513" s="172"/>
      <c r="Y2513" s="181"/>
      <c r="Z2513" s="174"/>
      <c r="AA2513" s="172"/>
      <c r="AB2513" s="178"/>
    </row>
    <row r="2514" spans="1:28" ht="15" customHeight="1" x14ac:dyDescent="0.2">
      <c r="A2514" s="172"/>
      <c r="B2514" s="172"/>
      <c r="C2514" s="172"/>
      <c r="D2514" s="172"/>
      <c r="E2514" s="172"/>
      <c r="F2514" s="181"/>
      <c r="G2514" s="172"/>
      <c r="H2514" s="172"/>
      <c r="I2514" s="174"/>
      <c r="J2514" s="174"/>
      <c r="K2514" s="174"/>
      <c r="L2514" s="172"/>
      <c r="M2514" s="181"/>
      <c r="N2514" s="174"/>
      <c r="O2514" s="172"/>
      <c r="P2514" s="181"/>
      <c r="Q2514" s="642"/>
      <c r="R2514" s="643"/>
      <c r="S2514" s="644"/>
      <c r="T2514" s="174"/>
      <c r="U2514" s="172"/>
      <c r="V2514" s="181"/>
      <c r="W2514" s="174"/>
      <c r="X2514" s="172"/>
      <c r="Y2514" s="181"/>
      <c r="Z2514" s="174"/>
      <c r="AA2514" s="172"/>
      <c r="AB2514" s="178"/>
    </row>
    <row r="2515" spans="1:28" ht="15" customHeight="1" x14ac:dyDescent="0.2">
      <c r="A2515" s="172"/>
      <c r="B2515" s="172"/>
      <c r="C2515" s="172"/>
      <c r="D2515" s="172"/>
      <c r="E2515" s="172"/>
      <c r="F2515" s="181"/>
      <c r="G2515" s="172"/>
      <c r="H2515" s="172"/>
      <c r="I2515" s="174"/>
      <c r="J2515" s="174"/>
      <c r="K2515" s="174"/>
      <c r="L2515" s="172"/>
      <c r="M2515" s="181"/>
      <c r="N2515" s="174"/>
      <c r="O2515" s="172"/>
      <c r="P2515" s="181"/>
      <c r="Q2515" s="642"/>
      <c r="R2515" s="643"/>
      <c r="S2515" s="644"/>
      <c r="T2515" s="174"/>
      <c r="U2515" s="172"/>
      <c r="V2515" s="181"/>
      <c r="W2515" s="174"/>
      <c r="X2515" s="172"/>
      <c r="Y2515" s="181"/>
      <c r="Z2515" s="174"/>
      <c r="AA2515" s="172"/>
      <c r="AB2515" s="178"/>
    </row>
    <row r="2516" spans="1:28" ht="15" customHeight="1" x14ac:dyDescent="0.2">
      <c r="A2516" s="172"/>
      <c r="B2516" s="172"/>
      <c r="C2516" s="172"/>
      <c r="D2516" s="172"/>
      <c r="E2516" s="172"/>
      <c r="F2516" s="181"/>
      <c r="G2516" s="172"/>
      <c r="H2516" s="172"/>
      <c r="I2516" s="174"/>
      <c r="J2516" s="174"/>
      <c r="K2516" s="174"/>
      <c r="L2516" s="172"/>
      <c r="M2516" s="181"/>
      <c r="N2516" s="174"/>
      <c r="O2516" s="172"/>
      <c r="P2516" s="181"/>
      <c r="Q2516" s="642"/>
      <c r="R2516" s="643"/>
      <c r="S2516" s="644"/>
      <c r="T2516" s="174"/>
      <c r="U2516" s="172"/>
      <c r="V2516" s="181"/>
      <c r="W2516" s="174"/>
      <c r="X2516" s="172"/>
      <c r="Y2516" s="181"/>
      <c r="Z2516" s="174"/>
      <c r="AA2516" s="172"/>
      <c r="AB2516" s="178"/>
    </row>
    <row r="2517" spans="1:28" ht="15" customHeight="1" x14ac:dyDescent="0.2">
      <c r="A2517" s="172"/>
      <c r="B2517" s="172"/>
      <c r="C2517" s="172"/>
      <c r="D2517" s="172"/>
      <c r="E2517" s="172"/>
      <c r="F2517" s="181"/>
      <c r="G2517" s="172"/>
      <c r="H2517" s="172"/>
      <c r="I2517" s="174"/>
      <c r="J2517" s="174"/>
      <c r="K2517" s="174"/>
      <c r="L2517" s="172"/>
      <c r="M2517" s="181"/>
      <c r="N2517" s="174"/>
      <c r="O2517" s="172"/>
      <c r="P2517" s="181"/>
      <c r="Q2517" s="642"/>
      <c r="R2517" s="643"/>
      <c r="S2517" s="644"/>
      <c r="T2517" s="174"/>
      <c r="U2517" s="172"/>
      <c r="V2517" s="181"/>
      <c r="W2517" s="174"/>
      <c r="X2517" s="172"/>
      <c r="Y2517" s="181"/>
      <c r="Z2517" s="174"/>
      <c r="AA2517" s="172"/>
      <c r="AB2517" s="178"/>
    </row>
    <row r="2518" spans="1:28" ht="15" customHeight="1" x14ac:dyDescent="0.2">
      <c r="A2518" s="172"/>
      <c r="B2518" s="172"/>
      <c r="C2518" s="172"/>
      <c r="D2518" s="172"/>
      <c r="E2518" s="172"/>
      <c r="F2518" s="181"/>
      <c r="G2518" s="172"/>
      <c r="H2518" s="172"/>
      <c r="I2518" s="174"/>
      <c r="J2518" s="174"/>
      <c r="K2518" s="174"/>
      <c r="L2518" s="172"/>
      <c r="M2518" s="181"/>
      <c r="N2518" s="174"/>
      <c r="O2518" s="172"/>
      <c r="P2518" s="181"/>
      <c r="Q2518" s="642"/>
      <c r="R2518" s="643"/>
      <c r="S2518" s="644"/>
      <c r="T2518" s="174"/>
      <c r="U2518" s="172"/>
      <c r="V2518" s="181"/>
      <c r="W2518" s="174"/>
      <c r="X2518" s="172"/>
      <c r="Y2518" s="181"/>
      <c r="Z2518" s="174"/>
      <c r="AA2518" s="172"/>
      <c r="AB2518" s="178"/>
    </row>
    <row r="2519" spans="1:28" ht="15" customHeight="1" x14ac:dyDescent="0.2">
      <c r="A2519" s="172"/>
      <c r="B2519" s="172"/>
      <c r="C2519" s="172"/>
      <c r="D2519" s="172"/>
      <c r="E2519" s="172"/>
      <c r="F2519" s="181"/>
      <c r="G2519" s="172"/>
      <c r="H2519" s="172"/>
      <c r="I2519" s="174"/>
      <c r="J2519" s="174"/>
      <c r="K2519" s="174"/>
      <c r="L2519" s="172"/>
      <c r="M2519" s="181"/>
      <c r="N2519" s="174"/>
      <c r="O2519" s="172"/>
      <c r="P2519" s="181"/>
      <c r="Q2519" s="642"/>
      <c r="R2519" s="643"/>
      <c r="S2519" s="644"/>
      <c r="T2519" s="174"/>
      <c r="U2519" s="172"/>
      <c r="V2519" s="181"/>
      <c r="W2519" s="174"/>
      <c r="X2519" s="172"/>
      <c r="Y2519" s="181"/>
      <c r="Z2519" s="174"/>
      <c r="AA2519" s="172"/>
      <c r="AB2519" s="178"/>
    </row>
    <row r="2520" spans="1:28" ht="15" customHeight="1" x14ac:dyDescent="0.2">
      <c r="A2520" s="172"/>
      <c r="B2520" s="172"/>
      <c r="C2520" s="172"/>
      <c r="D2520" s="172"/>
      <c r="E2520" s="172"/>
      <c r="F2520" s="181"/>
      <c r="G2520" s="172"/>
      <c r="H2520" s="172"/>
      <c r="I2520" s="174"/>
      <c r="J2520" s="174"/>
      <c r="K2520" s="174"/>
      <c r="L2520" s="172"/>
      <c r="M2520" s="181"/>
      <c r="N2520" s="174"/>
      <c r="O2520" s="172"/>
      <c r="P2520" s="181"/>
      <c r="Q2520" s="642"/>
      <c r="R2520" s="643"/>
      <c r="S2520" s="644"/>
      <c r="T2520" s="174"/>
      <c r="U2520" s="172"/>
      <c r="V2520" s="181"/>
      <c r="W2520" s="174"/>
      <c r="X2520" s="172"/>
      <c r="Y2520" s="181"/>
      <c r="Z2520" s="174"/>
      <c r="AA2520" s="172"/>
      <c r="AB2520" s="178"/>
    </row>
    <row r="2521" spans="1:28" ht="15" customHeight="1" x14ac:dyDescent="0.2">
      <c r="A2521" s="172"/>
      <c r="B2521" s="172"/>
      <c r="C2521" s="172"/>
      <c r="D2521" s="172"/>
      <c r="E2521" s="172"/>
      <c r="F2521" s="181"/>
      <c r="G2521" s="172"/>
      <c r="H2521" s="172"/>
      <c r="I2521" s="174"/>
      <c r="J2521" s="174"/>
      <c r="K2521" s="174"/>
      <c r="L2521" s="172"/>
      <c r="M2521" s="181"/>
      <c r="N2521" s="174"/>
      <c r="O2521" s="172"/>
      <c r="P2521" s="181"/>
      <c r="Q2521" s="642"/>
      <c r="R2521" s="643"/>
      <c r="S2521" s="644"/>
      <c r="T2521" s="174"/>
      <c r="U2521" s="172"/>
      <c r="V2521" s="181"/>
      <c r="W2521" s="174"/>
      <c r="X2521" s="172"/>
      <c r="Y2521" s="181"/>
      <c r="Z2521" s="174"/>
      <c r="AA2521" s="172"/>
      <c r="AB2521" s="178"/>
    </row>
    <row r="2522" spans="1:28" ht="15" customHeight="1" x14ac:dyDescent="0.2">
      <c r="A2522" s="172"/>
      <c r="B2522" s="172"/>
      <c r="C2522" s="172"/>
      <c r="D2522" s="172"/>
      <c r="E2522" s="172"/>
      <c r="F2522" s="181"/>
      <c r="G2522" s="172"/>
      <c r="H2522" s="172"/>
      <c r="I2522" s="174"/>
      <c r="J2522" s="174"/>
      <c r="K2522" s="174"/>
      <c r="L2522" s="172"/>
      <c r="M2522" s="181"/>
      <c r="N2522" s="174"/>
      <c r="O2522" s="172"/>
      <c r="P2522" s="181"/>
      <c r="Q2522" s="642"/>
      <c r="R2522" s="643"/>
      <c r="S2522" s="644"/>
      <c r="T2522" s="174"/>
      <c r="U2522" s="172"/>
      <c r="V2522" s="181"/>
      <c r="W2522" s="174"/>
      <c r="X2522" s="172"/>
      <c r="Y2522" s="181"/>
      <c r="Z2522" s="174"/>
      <c r="AA2522" s="172"/>
      <c r="AB2522" s="178"/>
    </row>
    <row r="2523" spans="1:28" ht="15" customHeight="1" x14ac:dyDescent="0.2">
      <c r="A2523" s="172"/>
      <c r="B2523" s="172"/>
      <c r="C2523" s="172"/>
      <c r="D2523" s="172"/>
      <c r="E2523" s="172"/>
      <c r="F2523" s="181"/>
      <c r="G2523" s="172"/>
      <c r="H2523" s="172"/>
      <c r="I2523" s="174"/>
      <c r="J2523" s="174"/>
      <c r="K2523" s="174"/>
      <c r="L2523" s="172"/>
      <c r="M2523" s="181"/>
      <c r="N2523" s="174"/>
      <c r="O2523" s="172"/>
      <c r="P2523" s="181"/>
      <c r="Q2523" s="642"/>
      <c r="R2523" s="643"/>
      <c r="S2523" s="644"/>
      <c r="T2523" s="174"/>
      <c r="U2523" s="172"/>
      <c r="V2523" s="181"/>
      <c r="W2523" s="174"/>
      <c r="X2523" s="172"/>
      <c r="Y2523" s="181"/>
      <c r="Z2523" s="174"/>
      <c r="AA2523" s="172"/>
      <c r="AB2523" s="178"/>
    </row>
    <row r="2524" spans="1:28" ht="15" customHeight="1" x14ac:dyDescent="0.2">
      <c r="A2524" s="172"/>
      <c r="B2524" s="172"/>
      <c r="C2524" s="172"/>
      <c r="D2524" s="172"/>
      <c r="E2524" s="172"/>
      <c r="F2524" s="181"/>
      <c r="G2524" s="172"/>
      <c r="H2524" s="172"/>
      <c r="I2524" s="174"/>
      <c r="J2524" s="174"/>
      <c r="K2524" s="174"/>
      <c r="L2524" s="172"/>
      <c r="M2524" s="181"/>
      <c r="N2524" s="174"/>
      <c r="O2524" s="172"/>
      <c r="P2524" s="181"/>
      <c r="Q2524" s="642"/>
      <c r="R2524" s="643"/>
      <c r="S2524" s="644"/>
      <c r="T2524" s="174"/>
      <c r="U2524" s="172"/>
      <c r="V2524" s="181"/>
      <c r="W2524" s="174"/>
      <c r="X2524" s="172"/>
      <c r="Y2524" s="181"/>
      <c r="Z2524" s="174"/>
      <c r="AA2524" s="172"/>
      <c r="AB2524" s="178"/>
    </row>
    <row r="2525" spans="1:28" ht="15" customHeight="1" x14ac:dyDescent="0.2">
      <c r="A2525" s="172"/>
      <c r="B2525" s="172"/>
      <c r="C2525" s="172"/>
      <c r="D2525" s="172"/>
      <c r="E2525" s="172"/>
      <c r="F2525" s="181"/>
      <c r="G2525" s="172"/>
      <c r="H2525" s="172"/>
      <c r="I2525" s="174"/>
      <c r="J2525" s="174"/>
      <c r="K2525" s="174"/>
      <c r="L2525" s="172"/>
      <c r="M2525" s="181"/>
      <c r="N2525" s="174"/>
      <c r="O2525" s="172"/>
      <c r="P2525" s="181"/>
      <c r="Q2525" s="642"/>
      <c r="R2525" s="643"/>
      <c r="S2525" s="644"/>
      <c r="T2525" s="174"/>
      <c r="U2525" s="172"/>
      <c r="V2525" s="181"/>
      <c r="W2525" s="174"/>
      <c r="X2525" s="172"/>
      <c r="Y2525" s="181"/>
      <c r="Z2525" s="174"/>
      <c r="AA2525" s="172"/>
      <c r="AB2525" s="178"/>
    </row>
    <row r="2526" spans="1:28" ht="15" customHeight="1" x14ac:dyDescent="0.2">
      <c r="A2526" s="172"/>
      <c r="B2526" s="172"/>
      <c r="C2526" s="172"/>
      <c r="D2526" s="172"/>
      <c r="E2526" s="172"/>
      <c r="F2526" s="181"/>
      <c r="G2526" s="172"/>
      <c r="H2526" s="172"/>
      <c r="I2526" s="174"/>
      <c r="J2526" s="174"/>
      <c r="K2526" s="174"/>
      <c r="L2526" s="172"/>
      <c r="M2526" s="181"/>
      <c r="N2526" s="174"/>
      <c r="O2526" s="172"/>
      <c r="P2526" s="181"/>
      <c r="Q2526" s="642"/>
      <c r="R2526" s="643"/>
      <c r="S2526" s="644"/>
      <c r="T2526" s="174"/>
      <c r="U2526" s="172"/>
      <c r="V2526" s="181"/>
      <c r="W2526" s="174"/>
      <c r="X2526" s="172"/>
      <c r="Y2526" s="181"/>
      <c r="Z2526" s="174"/>
      <c r="AA2526" s="172"/>
      <c r="AB2526" s="178"/>
    </row>
    <row r="2527" spans="1:28" ht="15" customHeight="1" x14ac:dyDescent="0.2">
      <c r="A2527" s="172"/>
      <c r="B2527" s="172"/>
      <c r="C2527" s="172"/>
      <c r="D2527" s="172"/>
      <c r="E2527" s="172"/>
      <c r="F2527" s="181"/>
      <c r="G2527" s="172"/>
      <c r="H2527" s="172"/>
      <c r="I2527" s="174"/>
      <c r="J2527" s="174"/>
      <c r="K2527" s="174"/>
      <c r="L2527" s="172"/>
      <c r="M2527" s="181"/>
      <c r="N2527" s="174"/>
      <c r="O2527" s="172"/>
      <c r="P2527" s="181"/>
      <c r="Q2527" s="642"/>
      <c r="R2527" s="643"/>
      <c r="S2527" s="644"/>
      <c r="T2527" s="174"/>
      <c r="U2527" s="172"/>
      <c r="V2527" s="181"/>
      <c r="W2527" s="174"/>
      <c r="X2527" s="172"/>
      <c r="Y2527" s="181"/>
      <c r="Z2527" s="174"/>
      <c r="AA2527" s="172"/>
      <c r="AB2527" s="178"/>
    </row>
    <row r="2528" spans="1:28" ht="15" customHeight="1" x14ac:dyDescent="0.2">
      <c r="A2528" s="172"/>
      <c r="B2528" s="172"/>
      <c r="C2528" s="172"/>
      <c r="D2528" s="172"/>
      <c r="E2528" s="172"/>
      <c r="F2528" s="181"/>
      <c r="G2528" s="172"/>
      <c r="H2528" s="172"/>
      <c r="I2528" s="174"/>
      <c r="J2528" s="174"/>
      <c r="K2528" s="174"/>
      <c r="L2528" s="172"/>
      <c r="M2528" s="181"/>
      <c r="N2528" s="174"/>
      <c r="O2528" s="172"/>
      <c r="P2528" s="181"/>
      <c r="Q2528" s="642"/>
      <c r="R2528" s="643"/>
      <c r="S2528" s="644"/>
      <c r="T2528" s="174"/>
      <c r="U2528" s="172"/>
      <c r="V2528" s="181"/>
      <c r="W2528" s="174"/>
      <c r="X2528" s="172"/>
      <c r="Y2528" s="181"/>
      <c r="Z2528" s="174"/>
      <c r="AA2528" s="172"/>
      <c r="AB2528" s="178"/>
    </row>
    <row r="2529" spans="1:28" ht="15" customHeight="1" x14ac:dyDescent="0.2">
      <c r="A2529" s="172"/>
      <c r="B2529" s="172"/>
      <c r="C2529" s="172"/>
      <c r="D2529" s="172"/>
      <c r="E2529" s="172"/>
      <c r="F2529" s="181"/>
      <c r="G2529" s="172"/>
      <c r="H2529" s="172"/>
      <c r="I2529" s="174"/>
      <c r="J2529" s="174"/>
      <c r="K2529" s="174"/>
      <c r="L2529" s="172"/>
      <c r="M2529" s="181"/>
      <c r="N2529" s="174"/>
      <c r="O2529" s="172"/>
      <c r="P2529" s="181"/>
      <c r="Q2529" s="642"/>
      <c r="R2529" s="643"/>
      <c r="S2529" s="644"/>
      <c r="T2529" s="174"/>
      <c r="U2529" s="172"/>
      <c r="V2529" s="181"/>
      <c r="W2529" s="174"/>
      <c r="X2529" s="172"/>
      <c r="Y2529" s="181"/>
      <c r="Z2529" s="174"/>
      <c r="AA2529" s="172"/>
      <c r="AB2529" s="178"/>
    </row>
    <row r="2530" spans="1:28" ht="15" customHeight="1" x14ac:dyDescent="0.2">
      <c r="A2530" s="172"/>
      <c r="B2530" s="172"/>
      <c r="C2530" s="172"/>
      <c r="D2530" s="172"/>
      <c r="E2530" s="172"/>
      <c r="F2530" s="181"/>
      <c r="G2530" s="172"/>
      <c r="H2530" s="172"/>
      <c r="I2530" s="174"/>
      <c r="J2530" s="174"/>
      <c r="K2530" s="174"/>
      <c r="L2530" s="172"/>
      <c r="M2530" s="181"/>
      <c r="N2530" s="174"/>
      <c r="O2530" s="172"/>
      <c r="P2530" s="181"/>
      <c r="Q2530" s="642"/>
      <c r="R2530" s="643"/>
      <c r="S2530" s="644"/>
      <c r="T2530" s="174"/>
      <c r="U2530" s="172"/>
      <c r="V2530" s="181"/>
      <c r="W2530" s="174"/>
      <c r="X2530" s="172"/>
      <c r="Y2530" s="181"/>
      <c r="Z2530" s="174"/>
      <c r="AA2530" s="172"/>
      <c r="AB2530" s="178"/>
    </row>
    <row r="2531" spans="1:28" ht="15" customHeight="1" x14ac:dyDescent="0.2">
      <c r="A2531" s="172"/>
      <c r="B2531" s="172"/>
      <c r="C2531" s="172"/>
      <c r="D2531" s="172"/>
      <c r="E2531" s="172"/>
      <c r="F2531" s="181"/>
      <c r="G2531" s="172"/>
      <c r="H2531" s="172"/>
      <c r="I2531" s="174"/>
      <c r="J2531" s="174"/>
      <c r="K2531" s="174"/>
      <c r="L2531" s="172"/>
      <c r="M2531" s="181"/>
      <c r="N2531" s="174"/>
      <c r="O2531" s="172"/>
      <c r="P2531" s="181"/>
      <c r="Q2531" s="642"/>
      <c r="R2531" s="643"/>
      <c r="S2531" s="644"/>
      <c r="T2531" s="174"/>
      <c r="U2531" s="172"/>
      <c r="V2531" s="181"/>
      <c r="W2531" s="174"/>
      <c r="X2531" s="172"/>
      <c r="Y2531" s="181"/>
      <c r="Z2531" s="174"/>
      <c r="AA2531" s="172"/>
      <c r="AB2531" s="178"/>
    </row>
    <row r="2532" spans="1:28" ht="15" customHeight="1" x14ac:dyDescent="0.2">
      <c r="A2532" s="172"/>
      <c r="B2532" s="172"/>
      <c r="C2532" s="172"/>
      <c r="D2532" s="172"/>
      <c r="E2532" s="172"/>
      <c r="F2532" s="181"/>
      <c r="G2532" s="172"/>
      <c r="H2532" s="172"/>
      <c r="I2532" s="174"/>
      <c r="J2532" s="174"/>
      <c r="K2532" s="174"/>
      <c r="L2532" s="172"/>
      <c r="M2532" s="181"/>
      <c r="N2532" s="174"/>
      <c r="O2532" s="172"/>
      <c r="P2532" s="181"/>
      <c r="Q2532" s="642"/>
      <c r="R2532" s="643"/>
      <c r="S2532" s="644"/>
      <c r="T2532" s="174"/>
      <c r="U2532" s="172"/>
      <c r="V2532" s="181"/>
      <c r="W2532" s="174"/>
      <c r="X2532" s="172"/>
      <c r="Y2532" s="181"/>
      <c r="Z2532" s="174"/>
      <c r="AA2532" s="172"/>
      <c r="AB2532" s="178"/>
    </row>
    <row r="2533" spans="1:28" ht="15" customHeight="1" x14ac:dyDescent="0.2">
      <c r="A2533" s="172"/>
      <c r="B2533" s="172"/>
      <c r="C2533" s="172"/>
      <c r="D2533" s="172"/>
      <c r="E2533" s="172"/>
      <c r="F2533" s="181"/>
      <c r="G2533" s="172"/>
      <c r="H2533" s="172"/>
      <c r="I2533" s="174"/>
      <c r="J2533" s="174"/>
      <c r="K2533" s="174"/>
      <c r="L2533" s="172"/>
      <c r="M2533" s="181"/>
      <c r="N2533" s="174"/>
      <c r="O2533" s="172"/>
      <c r="P2533" s="181"/>
      <c r="Q2533" s="642"/>
      <c r="R2533" s="643"/>
      <c r="S2533" s="644"/>
      <c r="T2533" s="174"/>
      <c r="U2533" s="172"/>
      <c r="V2533" s="181"/>
      <c r="W2533" s="174"/>
      <c r="X2533" s="172"/>
      <c r="Y2533" s="181"/>
      <c r="Z2533" s="174"/>
      <c r="AA2533" s="172"/>
      <c r="AB2533" s="178"/>
    </row>
    <row r="2534" spans="1:28" ht="15" customHeight="1" x14ac:dyDescent="0.2">
      <c r="A2534" s="172"/>
      <c r="B2534" s="172"/>
      <c r="C2534" s="172"/>
      <c r="D2534" s="172"/>
      <c r="E2534" s="172"/>
      <c r="F2534" s="181"/>
      <c r="G2534" s="172"/>
      <c r="H2534" s="172"/>
      <c r="I2534" s="174"/>
      <c r="J2534" s="174"/>
      <c r="K2534" s="174"/>
      <c r="L2534" s="172"/>
      <c r="M2534" s="181"/>
      <c r="N2534" s="174"/>
      <c r="O2534" s="172"/>
      <c r="P2534" s="181"/>
      <c r="Q2534" s="642"/>
      <c r="R2534" s="643"/>
      <c r="S2534" s="644"/>
      <c r="T2534" s="174"/>
      <c r="U2534" s="172"/>
      <c r="V2534" s="181"/>
      <c r="W2534" s="174"/>
      <c r="X2534" s="172"/>
      <c r="Y2534" s="181"/>
      <c r="Z2534" s="174"/>
      <c r="AA2534" s="172"/>
      <c r="AB2534" s="178"/>
    </row>
    <row r="2535" spans="1:28" ht="15" customHeight="1" x14ac:dyDescent="0.2">
      <c r="A2535" s="172"/>
      <c r="B2535" s="172"/>
      <c r="C2535" s="172"/>
      <c r="D2535" s="172"/>
      <c r="E2535" s="172"/>
      <c r="F2535" s="181"/>
      <c r="G2535" s="172"/>
      <c r="H2535" s="172"/>
      <c r="I2535" s="174"/>
      <c r="J2535" s="174"/>
      <c r="K2535" s="174"/>
      <c r="L2535" s="172"/>
      <c r="M2535" s="181"/>
      <c r="N2535" s="174"/>
      <c r="O2535" s="172"/>
      <c r="P2535" s="181"/>
      <c r="Q2535" s="642"/>
      <c r="R2535" s="643"/>
      <c r="S2535" s="644"/>
      <c r="T2535" s="174"/>
      <c r="U2535" s="172"/>
      <c r="V2535" s="181"/>
      <c r="W2535" s="174"/>
      <c r="X2535" s="172"/>
      <c r="Y2535" s="181"/>
      <c r="Z2535" s="174"/>
      <c r="AA2535" s="172"/>
      <c r="AB2535" s="178"/>
    </row>
    <row r="2536" spans="1:28" ht="15" customHeight="1" x14ac:dyDescent="0.2">
      <c r="A2536" s="172"/>
      <c r="B2536" s="172"/>
      <c r="C2536" s="172"/>
      <c r="D2536" s="172"/>
      <c r="E2536" s="172"/>
      <c r="F2536" s="181"/>
      <c r="G2536" s="172"/>
      <c r="H2536" s="172"/>
      <c r="I2536" s="174"/>
      <c r="J2536" s="174"/>
      <c r="K2536" s="174"/>
      <c r="L2536" s="172"/>
      <c r="M2536" s="181"/>
      <c r="N2536" s="174"/>
      <c r="O2536" s="172"/>
      <c r="P2536" s="181"/>
      <c r="Q2536" s="642"/>
      <c r="R2536" s="643"/>
      <c r="S2536" s="644"/>
      <c r="T2536" s="174"/>
      <c r="U2536" s="172"/>
      <c r="V2536" s="181"/>
      <c r="W2536" s="174"/>
      <c r="X2536" s="172"/>
      <c r="Y2536" s="181"/>
      <c r="Z2536" s="174"/>
      <c r="AA2536" s="172"/>
      <c r="AB2536" s="178"/>
    </row>
    <row r="2537" spans="1:28" ht="15" customHeight="1" x14ac:dyDescent="0.2">
      <c r="A2537" s="172"/>
      <c r="B2537" s="172"/>
      <c r="C2537" s="172"/>
      <c r="D2537" s="172"/>
      <c r="E2537" s="172"/>
      <c r="F2537" s="181"/>
      <c r="G2537" s="172"/>
      <c r="H2537" s="172"/>
      <c r="I2537" s="174"/>
      <c r="J2537" s="174"/>
      <c r="K2537" s="174"/>
      <c r="L2537" s="172"/>
      <c r="M2537" s="181"/>
      <c r="N2537" s="174"/>
      <c r="O2537" s="172"/>
      <c r="P2537" s="181"/>
      <c r="Q2537" s="642"/>
      <c r="R2537" s="643"/>
      <c r="S2537" s="644"/>
      <c r="T2537" s="174"/>
      <c r="U2537" s="172"/>
      <c r="V2537" s="181"/>
      <c r="W2537" s="174"/>
      <c r="X2537" s="172"/>
      <c r="Y2537" s="181"/>
      <c r="Z2537" s="174"/>
      <c r="AA2537" s="172"/>
      <c r="AB2537" s="178"/>
    </row>
    <row r="2538" spans="1:28" ht="15" customHeight="1" x14ac:dyDescent="0.2">
      <c r="A2538" s="172"/>
      <c r="B2538" s="172"/>
      <c r="C2538" s="172"/>
      <c r="D2538" s="172"/>
      <c r="E2538" s="172"/>
      <c r="F2538" s="181"/>
      <c r="G2538" s="172"/>
      <c r="H2538" s="172"/>
      <c r="I2538" s="174"/>
      <c r="J2538" s="174"/>
      <c r="K2538" s="174"/>
      <c r="L2538" s="172"/>
      <c r="M2538" s="181"/>
      <c r="N2538" s="174"/>
      <c r="O2538" s="172"/>
      <c r="P2538" s="181"/>
      <c r="Q2538" s="642"/>
      <c r="R2538" s="643"/>
      <c r="S2538" s="644"/>
      <c r="T2538" s="174"/>
      <c r="U2538" s="172"/>
      <c r="V2538" s="181"/>
      <c r="W2538" s="174"/>
      <c r="X2538" s="172"/>
      <c r="Y2538" s="181"/>
      <c r="Z2538" s="174"/>
      <c r="AA2538" s="172"/>
      <c r="AB2538" s="178"/>
    </row>
    <row r="2539" spans="1:28" ht="15" customHeight="1" x14ac:dyDescent="0.2">
      <c r="A2539" s="172"/>
      <c r="B2539" s="172"/>
      <c r="C2539" s="172"/>
      <c r="D2539" s="172"/>
      <c r="E2539" s="172"/>
      <c r="F2539" s="181"/>
      <c r="G2539" s="172"/>
      <c r="H2539" s="172"/>
      <c r="I2539" s="174"/>
      <c r="J2539" s="174"/>
      <c r="K2539" s="174"/>
      <c r="L2539" s="172"/>
      <c r="M2539" s="181"/>
      <c r="N2539" s="174"/>
      <c r="O2539" s="172"/>
      <c r="P2539" s="181"/>
      <c r="Q2539" s="642"/>
      <c r="R2539" s="643"/>
      <c r="S2539" s="644"/>
      <c r="T2539" s="174"/>
      <c r="U2539" s="172"/>
      <c r="V2539" s="181"/>
      <c r="W2539" s="174"/>
      <c r="X2539" s="172"/>
      <c r="Y2539" s="181"/>
      <c r="Z2539" s="174"/>
      <c r="AA2539" s="172"/>
      <c r="AB2539" s="178"/>
    </row>
    <row r="2540" spans="1:28" ht="15" customHeight="1" x14ac:dyDescent="0.2">
      <c r="A2540" s="172"/>
      <c r="B2540" s="172"/>
      <c r="C2540" s="172"/>
      <c r="D2540" s="172"/>
      <c r="E2540" s="172"/>
      <c r="F2540" s="181"/>
      <c r="G2540" s="172"/>
      <c r="H2540" s="172"/>
      <c r="I2540" s="174"/>
      <c r="J2540" s="174"/>
      <c r="K2540" s="174"/>
      <c r="L2540" s="172"/>
      <c r="M2540" s="181"/>
      <c r="N2540" s="174"/>
      <c r="O2540" s="172"/>
      <c r="P2540" s="181"/>
      <c r="Q2540" s="642"/>
      <c r="R2540" s="643"/>
      <c r="S2540" s="644"/>
      <c r="T2540" s="174"/>
      <c r="U2540" s="172"/>
      <c r="V2540" s="181"/>
      <c r="W2540" s="174"/>
      <c r="X2540" s="172"/>
      <c r="Y2540" s="181"/>
      <c r="Z2540" s="174"/>
      <c r="AA2540" s="172"/>
      <c r="AB2540" s="178"/>
    </row>
    <row r="2541" spans="1:28" ht="15" customHeight="1" x14ac:dyDescent="0.2">
      <c r="A2541" s="172"/>
      <c r="B2541" s="172"/>
      <c r="C2541" s="172"/>
      <c r="D2541" s="172"/>
      <c r="E2541" s="172"/>
      <c r="F2541" s="181"/>
      <c r="G2541" s="172"/>
      <c r="H2541" s="172"/>
      <c r="I2541" s="174"/>
      <c r="J2541" s="174"/>
      <c r="K2541" s="174"/>
      <c r="L2541" s="172"/>
      <c r="M2541" s="181"/>
      <c r="N2541" s="174"/>
      <c r="O2541" s="172"/>
      <c r="P2541" s="181"/>
      <c r="Q2541" s="642"/>
      <c r="R2541" s="643"/>
      <c r="S2541" s="644"/>
      <c r="T2541" s="174"/>
      <c r="U2541" s="172"/>
      <c r="V2541" s="181"/>
      <c r="W2541" s="174"/>
      <c r="X2541" s="172"/>
      <c r="Y2541" s="181"/>
      <c r="Z2541" s="174"/>
      <c r="AA2541" s="172"/>
      <c r="AB2541" s="178"/>
    </row>
    <row r="2542" spans="1:28" ht="15" customHeight="1" x14ac:dyDescent="0.2">
      <c r="A2542" s="172"/>
      <c r="B2542" s="172"/>
      <c r="C2542" s="172"/>
      <c r="D2542" s="172"/>
      <c r="E2542" s="172"/>
      <c r="F2542" s="181"/>
      <c r="G2542" s="172"/>
      <c r="H2542" s="172"/>
      <c r="I2542" s="174"/>
      <c r="J2542" s="174"/>
      <c r="K2542" s="174"/>
      <c r="L2542" s="172"/>
      <c r="M2542" s="181"/>
      <c r="N2542" s="174"/>
      <c r="O2542" s="172"/>
      <c r="P2542" s="181"/>
      <c r="Q2542" s="642"/>
      <c r="R2542" s="643"/>
      <c r="S2542" s="644"/>
      <c r="T2542" s="174"/>
      <c r="U2542" s="172"/>
      <c r="V2542" s="181"/>
      <c r="W2542" s="174"/>
      <c r="X2542" s="172"/>
      <c r="Y2542" s="181"/>
      <c r="Z2542" s="174"/>
      <c r="AA2542" s="172"/>
      <c r="AB2542" s="178"/>
    </row>
    <row r="2543" spans="1:28" ht="15" customHeight="1" x14ac:dyDescent="0.2">
      <c r="A2543" s="172"/>
      <c r="B2543" s="172"/>
      <c r="C2543" s="172"/>
      <c r="D2543" s="172"/>
      <c r="E2543" s="172"/>
      <c r="F2543" s="181"/>
      <c r="G2543" s="172"/>
      <c r="H2543" s="172"/>
      <c r="I2543" s="174"/>
      <c r="J2543" s="174"/>
      <c r="K2543" s="174"/>
      <c r="L2543" s="172"/>
      <c r="M2543" s="181"/>
      <c r="N2543" s="174"/>
      <c r="O2543" s="172"/>
      <c r="P2543" s="181"/>
      <c r="Q2543" s="642"/>
      <c r="R2543" s="643"/>
      <c r="S2543" s="644"/>
      <c r="T2543" s="174"/>
      <c r="U2543" s="172"/>
      <c r="V2543" s="181"/>
      <c r="W2543" s="174"/>
      <c r="X2543" s="172"/>
      <c r="Y2543" s="181"/>
      <c r="Z2543" s="174"/>
      <c r="AA2543" s="172"/>
      <c r="AB2543" s="178"/>
    </row>
    <row r="2544" spans="1:28" ht="15" customHeight="1" x14ac:dyDescent="0.2">
      <c r="A2544" s="172"/>
      <c r="B2544" s="172"/>
      <c r="C2544" s="172"/>
      <c r="D2544" s="172"/>
      <c r="E2544" s="172"/>
      <c r="F2544" s="181"/>
      <c r="G2544" s="172"/>
      <c r="H2544" s="172"/>
      <c r="I2544" s="174"/>
      <c r="J2544" s="174"/>
      <c r="K2544" s="174"/>
      <c r="L2544" s="172"/>
      <c r="M2544" s="181"/>
      <c r="N2544" s="174"/>
      <c r="O2544" s="172"/>
      <c r="P2544" s="181"/>
      <c r="Q2544" s="642"/>
      <c r="R2544" s="643"/>
      <c r="S2544" s="644"/>
      <c r="T2544" s="174"/>
      <c r="U2544" s="172"/>
      <c r="V2544" s="181"/>
      <c r="W2544" s="174"/>
      <c r="X2544" s="172"/>
      <c r="Y2544" s="181"/>
      <c r="Z2544" s="174"/>
      <c r="AA2544" s="172"/>
      <c r="AB2544" s="178"/>
    </row>
    <row r="2545" spans="1:28" ht="15" customHeight="1" x14ac:dyDescent="0.2">
      <c r="A2545" s="172"/>
      <c r="B2545" s="172"/>
      <c r="C2545" s="172"/>
      <c r="D2545" s="172"/>
      <c r="E2545" s="172"/>
      <c r="F2545" s="181"/>
      <c r="G2545" s="172"/>
      <c r="H2545" s="172"/>
      <c r="I2545" s="174"/>
      <c r="J2545" s="174"/>
      <c r="K2545" s="174"/>
      <c r="L2545" s="172"/>
      <c r="M2545" s="181"/>
      <c r="N2545" s="174"/>
      <c r="O2545" s="172"/>
      <c r="P2545" s="181"/>
      <c r="Q2545" s="642"/>
      <c r="R2545" s="643"/>
      <c r="S2545" s="644"/>
      <c r="T2545" s="174"/>
      <c r="U2545" s="172"/>
      <c r="V2545" s="181"/>
      <c r="W2545" s="174"/>
      <c r="X2545" s="172"/>
      <c r="Y2545" s="181"/>
      <c r="Z2545" s="174"/>
      <c r="AA2545" s="172"/>
      <c r="AB2545" s="178"/>
    </row>
    <row r="2546" spans="1:28" ht="15" customHeight="1" x14ac:dyDescent="0.2">
      <c r="A2546" s="172"/>
      <c r="B2546" s="172"/>
      <c r="C2546" s="172"/>
      <c r="D2546" s="172"/>
      <c r="E2546" s="172"/>
      <c r="F2546" s="181"/>
      <c r="G2546" s="172"/>
      <c r="H2546" s="172"/>
      <c r="I2546" s="174"/>
      <c r="J2546" s="174"/>
      <c r="K2546" s="174"/>
      <c r="L2546" s="172"/>
      <c r="M2546" s="181"/>
      <c r="N2546" s="174"/>
      <c r="O2546" s="172"/>
      <c r="P2546" s="181"/>
      <c r="Q2546" s="642"/>
      <c r="R2546" s="643"/>
      <c r="S2546" s="644"/>
      <c r="T2546" s="174"/>
      <c r="U2546" s="172"/>
      <c r="V2546" s="181"/>
      <c r="W2546" s="174"/>
      <c r="X2546" s="172"/>
      <c r="Y2546" s="181"/>
      <c r="Z2546" s="174"/>
      <c r="AA2546" s="172"/>
      <c r="AB2546" s="178"/>
    </row>
    <row r="2547" spans="1:28" ht="15" customHeight="1" x14ac:dyDescent="0.2">
      <c r="A2547" s="172"/>
      <c r="B2547" s="172"/>
      <c r="C2547" s="172"/>
      <c r="D2547" s="172"/>
      <c r="E2547" s="172"/>
      <c r="F2547" s="181"/>
      <c r="G2547" s="172"/>
      <c r="H2547" s="172"/>
      <c r="I2547" s="174"/>
      <c r="J2547" s="174"/>
      <c r="K2547" s="174"/>
      <c r="L2547" s="172"/>
      <c r="M2547" s="181"/>
      <c r="N2547" s="174"/>
      <c r="O2547" s="172"/>
      <c r="P2547" s="181"/>
      <c r="Q2547" s="642"/>
      <c r="R2547" s="643"/>
      <c r="S2547" s="644"/>
      <c r="T2547" s="174"/>
      <c r="U2547" s="172"/>
      <c r="V2547" s="181"/>
      <c r="W2547" s="174"/>
      <c r="X2547" s="172"/>
      <c r="Y2547" s="181"/>
      <c r="Z2547" s="174"/>
      <c r="AA2547" s="172"/>
      <c r="AB2547" s="178"/>
    </row>
    <row r="2548" spans="1:28" ht="15" customHeight="1" x14ac:dyDescent="0.2">
      <c r="A2548" s="172"/>
      <c r="B2548" s="172"/>
      <c r="C2548" s="172"/>
      <c r="D2548" s="172"/>
      <c r="E2548" s="172"/>
      <c r="F2548" s="181"/>
      <c r="G2548" s="172"/>
      <c r="H2548" s="172"/>
      <c r="I2548" s="174"/>
      <c r="J2548" s="174"/>
      <c r="K2548" s="174"/>
      <c r="L2548" s="172"/>
      <c r="M2548" s="181"/>
      <c r="N2548" s="174"/>
      <c r="O2548" s="172"/>
      <c r="P2548" s="181"/>
      <c r="Q2548" s="642"/>
      <c r="R2548" s="643"/>
      <c r="S2548" s="644"/>
      <c r="T2548" s="174"/>
      <c r="U2548" s="172"/>
      <c r="V2548" s="181"/>
      <c r="W2548" s="174"/>
      <c r="X2548" s="172"/>
      <c r="Y2548" s="181"/>
      <c r="Z2548" s="174"/>
      <c r="AA2548" s="172"/>
      <c r="AB2548" s="178"/>
    </row>
    <row r="2549" spans="1:28" ht="15" customHeight="1" x14ac:dyDescent="0.2">
      <c r="A2549" s="172"/>
      <c r="B2549" s="172"/>
      <c r="C2549" s="172"/>
      <c r="D2549" s="172"/>
      <c r="E2549" s="172"/>
      <c r="F2549" s="181"/>
      <c r="G2549" s="172"/>
      <c r="H2549" s="172"/>
      <c r="I2549" s="174"/>
      <c r="J2549" s="174"/>
      <c r="K2549" s="174"/>
      <c r="L2549" s="172"/>
      <c r="M2549" s="181"/>
      <c r="N2549" s="174"/>
      <c r="O2549" s="172"/>
      <c r="P2549" s="181"/>
      <c r="Q2549" s="642"/>
      <c r="R2549" s="643"/>
      <c r="S2549" s="644"/>
      <c r="T2549" s="174"/>
      <c r="U2549" s="172"/>
      <c r="V2549" s="181"/>
      <c r="W2549" s="174"/>
      <c r="X2549" s="172"/>
      <c r="Y2549" s="181"/>
      <c r="Z2549" s="174"/>
      <c r="AA2549" s="172"/>
      <c r="AB2549" s="178"/>
    </row>
    <row r="2550" spans="1:28" ht="15" customHeight="1" x14ac:dyDescent="0.2">
      <c r="A2550" s="172"/>
      <c r="B2550" s="172"/>
      <c r="C2550" s="172"/>
      <c r="D2550" s="172"/>
      <c r="E2550" s="172"/>
      <c r="F2550" s="181"/>
      <c r="G2550" s="172"/>
      <c r="H2550" s="172"/>
      <c r="I2550" s="174"/>
      <c r="J2550" s="174"/>
      <c r="K2550" s="174"/>
      <c r="L2550" s="172"/>
      <c r="M2550" s="181"/>
      <c r="N2550" s="174"/>
      <c r="O2550" s="172"/>
      <c r="P2550" s="181"/>
      <c r="Q2550" s="642"/>
      <c r="R2550" s="643"/>
      <c r="S2550" s="644"/>
      <c r="T2550" s="174"/>
      <c r="U2550" s="172"/>
      <c r="V2550" s="181"/>
      <c r="W2550" s="174"/>
      <c r="X2550" s="172"/>
      <c r="Y2550" s="181"/>
      <c r="Z2550" s="174"/>
      <c r="AA2550" s="172"/>
      <c r="AB2550" s="178"/>
    </row>
    <row r="2551" spans="1:28" ht="15" customHeight="1" x14ac:dyDescent="0.2">
      <c r="A2551" s="172"/>
      <c r="B2551" s="172"/>
      <c r="C2551" s="172"/>
      <c r="D2551" s="172"/>
      <c r="E2551" s="172"/>
      <c r="F2551" s="181"/>
      <c r="G2551" s="172"/>
      <c r="H2551" s="172"/>
      <c r="I2551" s="174"/>
      <c r="J2551" s="174"/>
      <c r="K2551" s="174"/>
      <c r="L2551" s="172"/>
      <c r="M2551" s="181"/>
      <c r="N2551" s="174"/>
      <c r="O2551" s="172"/>
      <c r="P2551" s="181"/>
      <c r="Q2551" s="642"/>
      <c r="R2551" s="643"/>
      <c r="S2551" s="644"/>
      <c r="T2551" s="174"/>
      <c r="U2551" s="172"/>
      <c r="V2551" s="181"/>
      <c r="W2551" s="174"/>
      <c r="X2551" s="172"/>
      <c r="Y2551" s="181"/>
      <c r="Z2551" s="174"/>
      <c r="AA2551" s="172"/>
      <c r="AB2551" s="178"/>
    </row>
    <row r="2552" spans="1:28" ht="15" customHeight="1" x14ac:dyDescent="0.2">
      <c r="A2552" s="172"/>
      <c r="B2552" s="172"/>
      <c r="C2552" s="172"/>
      <c r="D2552" s="172"/>
      <c r="E2552" s="172"/>
      <c r="F2552" s="181"/>
      <c r="G2552" s="172"/>
      <c r="H2552" s="172"/>
      <c r="I2552" s="174"/>
      <c r="J2552" s="174"/>
      <c r="K2552" s="174"/>
      <c r="L2552" s="172"/>
      <c r="M2552" s="181"/>
      <c r="N2552" s="174"/>
      <c r="O2552" s="172"/>
      <c r="P2552" s="181"/>
      <c r="Q2552" s="642"/>
      <c r="R2552" s="643"/>
      <c r="S2552" s="644"/>
      <c r="T2552" s="174"/>
      <c r="U2552" s="172"/>
      <c r="V2552" s="181"/>
      <c r="W2552" s="174"/>
      <c r="X2552" s="172"/>
      <c r="Y2552" s="181"/>
      <c r="Z2552" s="174"/>
      <c r="AA2552" s="172"/>
      <c r="AB2552" s="178"/>
    </row>
    <row r="2553" spans="1:28" ht="15" customHeight="1" x14ac:dyDescent="0.2">
      <c r="A2553" s="172"/>
      <c r="B2553" s="172"/>
      <c r="C2553" s="172"/>
      <c r="D2553" s="172"/>
      <c r="E2553" s="172"/>
      <c r="F2553" s="181"/>
      <c r="G2553" s="172"/>
      <c r="H2553" s="172"/>
      <c r="I2553" s="174"/>
      <c r="J2553" s="174"/>
      <c r="K2553" s="174"/>
      <c r="L2553" s="172"/>
      <c r="M2553" s="181"/>
      <c r="N2553" s="174"/>
      <c r="O2553" s="172"/>
      <c r="P2553" s="181"/>
      <c r="Q2553" s="642"/>
      <c r="R2553" s="643"/>
      <c r="S2553" s="644"/>
      <c r="T2553" s="174"/>
      <c r="U2553" s="172"/>
      <c r="V2553" s="181"/>
      <c r="W2553" s="174"/>
      <c r="X2553" s="172"/>
      <c r="Y2553" s="181"/>
      <c r="Z2553" s="174"/>
      <c r="AA2553" s="172"/>
      <c r="AB2553" s="178"/>
    </row>
    <row r="2554" spans="1:28" ht="15" customHeight="1" x14ac:dyDescent="0.2">
      <c r="A2554" s="172"/>
      <c r="B2554" s="172"/>
      <c r="C2554" s="172"/>
      <c r="D2554" s="172"/>
      <c r="E2554" s="172"/>
      <c r="F2554" s="181"/>
      <c r="G2554" s="172"/>
      <c r="H2554" s="172"/>
      <c r="I2554" s="174"/>
      <c r="J2554" s="174"/>
      <c r="K2554" s="174"/>
      <c r="L2554" s="172"/>
      <c r="M2554" s="181"/>
      <c r="N2554" s="174"/>
      <c r="O2554" s="172"/>
      <c r="P2554" s="181"/>
      <c r="Q2554" s="642"/>
      <c r="R2554" s="643"/>
      <c r="S2554" s="644"/>
      <c r="T2554" s="174"/>
      <c r="U2554" s="172"/>
      <c r="V2554" s="181"/>
      <c r="W2554" s="174"/>
      <c r="X2554" s="172"/>
      <c r="Y2554" s="181"/>
      <c r="Z2554" s="174"/>
      <c r="AA2554" s="172"/>
      <c r="AB2554" s="178"/>
    </row>
    <row r="2555" spans="1:28" ht="15" customHeight="1" x14ac:dyDescent="0.2">
      <c r="A2555" s="172"/>
      <c r="B2555" s="172"/>
      <c r="C2555" s="172"/>
      <c r="D2555" s="172"/>
      <c r="E2555" s="172"/>
      <c r="F2555" s="181"/>
      <c r="G2555" s="172"/>
      <c r="H2555" s="172"/>
      <c r="I2555" s="174"/>
      <c r="J2555" s="174"/>
      <c r="K2555" s="174"/>
      <c r="L2555" s="172"/>
      <c r="M2555" s="181"/>
      <c r="N2555" s="174"/>
      <c r="O2555" s="172"/>
      <c r="P2555" s="181"/>
      <c r="Q2555" s="642"/>
      <c r="R2555" s="643"/>
      <c r="S2555" s="644"/>
      <c r="T2555" s="174"/>
      <c r="U2555" s="172"/>
      <c r="V2555" s="181"/>
      <c r="W2555" s="174"/>
      <c r="X2555" s="172"/>
      <c r="Y2555" s="181"/>
      <c r="Z2555" s="174"/>
      <c r="AA2555" s="172"/>
      <c r="AB2555" s="178"/>
    </row>
    <row r="2556" spans="1:28" ht="15" customHeight="1" x14ac:dyDescent="0.2">
      <c r="A2556" s="172"/>
      <c r="B2556" s="172"/>
      <c r="C2556" s="172"/>
      <c r="D2556" s="172"/>
      <c r="E2556" s="172"/>
      <c r="F2556" s="181"/>
      <c r="G2556" s="172"/>
      <c r="H2556" s="172"/>
      <c r="I2556" s="174"/>
      <c r="J2556" s="174"/>
      <c r="K2556" s="174"/>
      <c r="L2556" s="172"/>
      <c r="M2556" s="181"/>
      <c r="N2556" s="174"/>
      <c r="O2556" s="172"/>
      <c r="P2556" s="181"/>
      <c r="Q2556" s="642"/>
      <c r="R2556" s="643"/>
      <c r="S2556" s="644"/>
      <c r="T2556" s="174"/>
      <c r="U2556" s="172"/>
      <c r="V2556" s="181"/>
      <c r="W2556" s="174"/>
      <c r="X2556" s="172"/>
      <c r="Y2556" s="181"/>
      <c r="Z2556" s="174"/>
      <c r="AA2556" s="172"/>
      <c r="AB2556" s="178"/>
    </row>
    <row r="2557" spans="1:28" ht="15" customHeight="1" x14ac:dyDescent="0.2">
      <c r="A2557" s="172"/>
      <c r="B2557" s="172"/>
      <c r="C2557" s="172"/>
      <c r="D2557" s="172"/>
      <c r="E2557" s="172"/>
      <c r="F2557" s="181"/>
      <c r="G2557" s="172"/>
      <c r="H2557" s="172"/>
      <c r="I2557" s="174"/>
      <c r="J2557" s="174"/>
      <c r="K2557" s="174"/>
      <c r="L2557" s="172"/>
      <c r="M2557" s="181"/>
      <c r="N2557" s="174"/>
      <c r="O2557" s="172"/>
      <c r="P2557" s="181"/>
      <c r="Q2557" s="642"/>
      <c r="R2557" s="643"/>
      <c r="S2557" s="644"/>
      <c r="T2557" s="174"/>
      <c r="U2557" s="172"/>
      <c r="V2557" s="181"/>
      <c r="W2557" s="174"/>
      <c r="X2557" s="172"/>
      <c r="Y2557" s="181"/>
      <c r="Z2557" s="174"/>
      <c r="AA2557" s="172"/>
      <c r="AB2557" s="178"/>
    </row>
    <row r="2558" spans="1:28" ht="15" customHeight="1" x14ac:dyDescent="0.2">
      <c r="A2558" s="172"/>
      <c r="B2558" s="172"/>
      <c r="C2558" s="172"/>
      <c r="D2558" s="172"/>
      <c r="E2558" s="172"/>
      <c r="F2558" s="181"/>
      <c r="G2558" s="172"/>
      <c r="H2558" s="172"/>
      <c r="I2558" s="174"/>
      <c r="J2558" s="174"/>
      <c r="K2558" s="174"/>
      <c r="L2558" s="172"/>
      <c r="M2558" s="181"/>
      <c r="N2558" s="174"/>
      <c r="O2558" s="172"/>
      <c r="P2558" s="181"/>
      <c r="Q2558" s="642"/>
      <c r="R2558" s="643"/>
      <c r="S2558" s="644"/>
      <c r="T2558" s="174"/>
      <c r="U2558" s="172"/>
      <c r="V2558" s="181"/>
      <c r="W2558" s="174"/>
      <c r="X2558" s="172"/>
      <c r="Y2558" s="181"/>
      <c r="Z2558" s="174"/>
      <c r="AA2558" s="172"/>
      <c r="AB2558" s="178"/>
    </row>
    <row r="2559" spans="1:28" ht="15" customHeight="1" x14ac:dyDescent="0.2">
      <c r="A2559" s="172"/>
      <c r="B2559" s="172"/>
      <c r="C2559" s="172"/>
      <c r="D2559" s="172"/>
      <c r="E2559" s="172"/>
      <c r="F2559" s="181"/>
      <c r="G2559" s="172"/>
      <c r="H2559" s="172"/>
      <c r="I2559" s="174"/>
      <c r="J2559" s="174"/>
      <c r="K2559" s="174"/>
      <c r="L2559" s="172"/>
      <c r="M2559" s="181"/>
      <c r="N2559" s="174"/>
      <c r="O2559" s="172"/>
      <c r="P2559" s="181"/>
      <c r="Q2559" s="642"/>
      <c r="R2559" s="643"/>
      <c r="S2559" s="644"/>
      <c r="T2559" s="174"/>
      <c r="U2559" s="172"/>
      <c r="V2559" s="181"/>
      <c r="W2559" s="174"/>
      <c r="X2559" s="172"/>
      <c r="Y2559" s="181"/>
      <c r="Z2559" s="174"/>
      <c r="AA2559" s="172"/>
      <c r="AB2559" s="178"/>
    </row>
    <row r="2560" spans="1:28" ht="15" customHeight="1" x14ac:dyDescent="0.2">
      <c r="A2560" s="172"/>
      <c r="B2560" s="172"/>
      <c r="C2560" s="172"/>
      <c r="D2560" s="172"/>
      <c r="E2560" s="172"/>
      <c r="F2560" s="181"/>
      <c r="G2560" s="172"/>
      <c r="H2560" s="172"/>
      <c r="I2560" s="174"/>
      <c r="J2560" s="174"/>
      <c r="K2560" s="174"/>
      <c r="L2560" s="172"/>
      <c r="M2560" s="181"/>
      <c r="N2560" s="174"/>
      <c r="O2560" s="172"/>
      <c r="P2560" s="181"/>
      <c r="Q2560" s="642"/>
      <c r="R2560" s="643"/>
      <c r="S2560" s="644"/>
      <c r="T2560" s="174"/>
      <c r="U2560" s="172"/>
      <c r="V2560" s="181"/>
      <c r="W2560" s="174"/>
      <c r="X2560" s="172"/>
      <c r="Y2560" s="181"/>
      <c r="Z2560" s="174"/>
      <c r="AA2560" s="172"/>
      <c r="AB2560" s="178"/>
    </row>
    <row r="2561" spans="1:28" ht="15" customHeight="1" x14ac:dyDescent="0.2">
      <c r="A2561" s="172"/>
      <c r="B2561" s="172"/>
      <c r="C2561" s="172"/>
      <c r="D2561" s="172"/>
      <c r="E2561" s="172"/>
      <c r="F2561" s="181"/>
      <c r="G2561" s="172"/>
      <c r="H2561" s="172"/>
      <c r="I2561" s="174"/>
      <c r="J2561" s="174"/>
      <c r="K2561" s="174"/>
      <c r="L2561" s="172"/>
      <c r="M2561" s="181"/>
      <c r="N2561" s="174"/>
      <c r="O2561" s="172"/>
      <c r="P2561" s="181"/>
      <c r="Q2561" s="642"/>
      <c r="R2561" s="643"/>
      <c r="S2561" s="644"/>
      <c r="T2561" s="174"/>
      <c r="U2561" s="172"/>
      <c r="V2561" s="181"/>
      <c r="W2561" s="174"/>
      <c r="X2561" s="172"/>
      <c r="Y2561" s="181"/>
      <c r="Z2561" s="174"/>
      <c r="AA2561" s="172"/>
      <c r="AB2561" s="178"/>
    </row>
    <row r="2562" spans="1:28" ht="15" customHeight="1" x14ac:dyDescent="0.2">
      <c r="A2562" s="172"/>
      <c r="B2562" s="172"/>
      <c r="C2562" s="172"/>
      <c r="D2562" s="172"/>
      <c r="E2562" s="172"/>
      <c r="F2562" s="181"/>
      <c r="G2562" s="172"/>
      <c r="H2562" s="172"/>
      <c r="I2562" s="174"/>
      <c r="J2562" s="174"/>
      <c r="K2562" s="174"/>
      <c r="L2562" s="172"/>
      <c r="M2562" s="181"/>
      <c r="N2562" s="174"/>
      <c r="O2562" s="172"/>
      <c r="P2562" s="181"/>
      <c r="Q2562" s="642"/>
      <c r="R2562" s="643"/>
      <c r="S2562" s="644"/>
      <c r="T2562" s="174"/>
      <c r="U2562" s="172"/>
      <c r="V2562" s="181"/>
      <c r="W2562" s="174"/>
      <c r="X2562" s="172"/>
      <c r="Y2562" s="181"/>
      <c r="Z2562" s="174"/>
      <c r="AA2562" s="172"/>
      <c r="AB2562" s="178"/>
    </row>
    <row r="2563" spans="1:28" ht="15" customHeight="1" x14ac:dyDescent="0.2">
      <c r="A2563" s="172"/>
      <c r="B2563" s="172"/>
      <c r="C2563" s="172"/>
      <c r="D2563" s="172"/>
      <c r="E2563" s="172"/>
      <c r="F2563" s="181"/>
      <c r="G2563" s="172"/>
      <c r="H2563" s="172"/>
      <c r="I2563" s="174"/>
      <c r="J2563" s="174"/>
      <c r="K2563" s="174"/>
      <c r="L2563" s="172"/>
      <c r="M2563" s="181"/>
      <c r="N2563" s="174"/>
      <c r="O2563" s="172"/>
      <c r="P2563" s="181"/>
      <c r="Q2563" s="642"/>
      <c r="R2563" s="643"/>
      <c r="S2563" s="644"/>
      <c r="T2563" s="174"/>
      <c r="U2563" s="172"/>
      <c r="V2563" s="181"/>
      <c r="W2563" s="174"/>
      <c r="X2563" s="172"/>
      <c r="Y2563" s="181"/>
      <c r="Z2563" s="174"/>
      <c r="AA2563" s="172"/>
      <c r="AB2563" s="178"/>
    </row>
    <row r="2564" spans="1:28" ht="15" customHeight="1" x14ac:dyDescent="0.2">
      <c r="A2564" s="172"/>
      <c r="B2564" s="172"/>
      <c r="C2564" s="172"/>
      <c r="D2564" s="172"/>
      <c r="E2564" s="172"/>
      <c r="F2564" s="181"/>
      <c r="G2564" s="172"/>
      <c r="H2564" s="172"/>
      <c r="I2564" s="174"/>
      <c r="J2564" s="174"/>
      <c r="K2564" s="174"/>
      <c r="L2564" s="172"/>
      <c r="M2564" s="181"/>
      <c r="N2564" s="174"/>
      <c r="O2564" s="172"/>
      <c r="P2564" s="181"/>
      <c r="Q2564" s="642"/>
      <c r="R2564" s="643"/>
      <c r="S2564" s="644"/>
      <c r="T2564" s="174"/>
      <c r="U2564" s="172"/>
      <c r="V2564" s="181"/>
      <c r="W2564" s="174"/>
      <c r="X2564" s="172"/>
      <c r="Y2564" s="181"/>
      <c r="Z2564" s="174"/>
      <c r="AA2564" s="172"/>
      <c r="AB2564" s="178"/>
    </row>
    <row r="2565" spans="1:28" ht="15" customHeight="1" x14ac:dyDescent="0.2">
      <c r="A2565" s="172"/>
      <c r="B2565" s="172"/>
      <c r="C2565" s="172"/>
      <c r="D2565" s="172"/>
      <c r="E2565" s="172"/>
      <c r="F2565" s="181"/>
      <c r="G2565" s="172"/>
      <c r="H2565" s="172"/>
      <c r="I2565" s="174"/>
      <c r="J2565" s="174"/>
      <c r="K2565" s="174"/>
      <c r="L2565" s="172"/>
      <c r="M2565" s="181"/>
      <c r="N2565" s="174"/>
      <c r="O2565" s="172"/>
      <c r="P2565" s="181"/>
      <c r="Q2565" s="642"/>
      <c r="R2565" s="643"/>
      <c r="S2565" s="644"/>
      <c r="T2565" s="174"/>
      <c r="U2565" s="172"/>
      <c r="V2565" s="181"/>
      <c r="W2565" s="174"/>
      <c r="X2565" s="172"/>
      <c r="Y2565" s="181"/>
      <c r="Z2565" s="174"/>
      <c r="AA2565" s="172"/>
      <c r="AB2565" s="178"/>
    </row>
    <row r="2566" spans="1:28" ht="15" customHeight="1" x14ac:dyDescent="0.2">
      <c r="A2566" s="172"/>
      <c r="B2566" s="172"/>
      <c r="C2566" s="172"/>
      <c r="D2566" s="172"/>
      <c r="E2566" s="172"/>
      <c r="F2566" s="181"/>
      <c r="G2566" s="172"/>
      <c r="H2566" s="172"/>
      <c r="I2566" s="174"/>
      <c r="J2566" s="174"/>
      <c r="K2566" s="174"/>
      <c r="L2566" s="172"/>
      <c r="M2566" s="181"/>
      <c r="N2566" s="174"/>
      <c r="O2566" s="172"/>
      <c r="P2566" s="181"/>
      <c r="Q2566" s="642"/>
      <c r="R2566" s="643"/>
      <c r="S2566" s="644"/>
      <c r="T2566" s="174"/>
      <c r="U2566" s="172"/>
      <c r="V2566" s="181"/>
      <c r="W2566" s="174"/>
      <c r="X2566" s="172"/>
      <c r="Y2566" s="181"/>
      <c r="Z2566" s="174"/>
      <c r="AA2566" s="172"/>
      <c r="AB2566" s="178"/>
    </row>
    <row r="2567" spans="1:28" ht="15" customHeight="1" x14ac:dyDescent="0.2">
      <c r="A2567" s="172"/>
      <c r="B2567" s="172"/>
      <c r="C2567" s="172"/>
      <c r="D2567" s="172"/>
      <c r="E2567" s="172"/>
      <c r="F2567" s="181"/>
      <c r="G2567" s="172"/>
      <c r="H2567" s="172"/>
      <c r="I2567" s="174"/>
      <c r="J2567" s="174"/>
      <c r="K2567" s="174"/>
      <c r="L2567" s="172"/>
      <c r="M2567" s="181"/>
      <c r="N2567" s="174"/>
      <c r="O2567" s="172"/>
      <c r="P2567" s="181"/>
      <c r="Q2567" s="642"/>
      <c r="R2567" s="643"/>
      <c r="S2567" s="644"/>
      <c r="T2567" s="174"/>
      <c r="U2567" s="172"/>
      <c r="V2567" s="181"/>
      <c r="W2567" s="174"/>
      <c r="X2567" s="172"/>
      <c r="Y2567" s="181"/>
      <c r="Z2567" s="174"/>
      <c r="AA2567" s="172"/>
      <c r="AB2567" s="178"/>
    </row>
    <row r="2568" spans="1:28" ht="15" customHeight="1" x14ac:dyDescent="0.2">
      <c r="A2568" s="172"/>
      <c r="B2568" s="172"/>
      <c r="C2568" s="172"/>
      <c r="D2568" s="172"/>
      <c r="E2568" s="172"/>
      <c r="F2568" s="181"/>
      <c r="G2568" s="172"/>
      <c r="H2568" s="172"/>
      <c r="I2568" s="174"/>
      <c r="J2568" s="174"/>
      <c r="K2568" s="174"/>
      <c r="L2568" s="172"/>
      <c r="M2568" s="181"/>
      <c r="N2568" s="174"/>
      <c r="O2568" s="172"/>
      <c r="P2568" s="181"/>
      <c r="Q2568" s="642"/>
      <c r="R2568" s="643"/>
      <c r="S2568" s="644"/>
      <c r="T2568" s="174"/>
      <c r="U2568" s="172"/>
      <c r="V2568" s="181"/>
      <c r="W2568" s="174"/>
      <c r="X2568" s="172"/>
      <c r="Y2568" s="181"/>
      <c r="Z2568" s="174"/>
      <c r="AA2568" s="172"/>
      <c r="AB2568" s="178"/>
    </row>
    <row r="2569" spans="1:28" ht="15" customHeight="1" x14ac:dyDescent="0.2">
      <c r="A2569" s="172"/>
      <c r="B2569" s="172"/>
      <c r="C2569" s="172"/>
      <c r="D2569" s="172"/>
      <c r="E2569" s="172"/>
      <c r="F2569" s="181"/>
      <c r="G2569" s="172"/>
      <c r="H2569" s="172"/>
      <c r="I2569" s="174"/>
      <c r="J2569" s="174"/>
      <c r="K2569" s="174"/>
      <c r="L2569" s="172"/>
      <c r="M2569" s="181"/>
      <c r="N2569" s="174"/>
      <c r="O2569" s="172"/>
      <c r="P2569" s="181"/>
      <c r="Q2569" s="642"/>
      <c r="R2569" s="643"/>
      <c r="S2569" s="644"/>
      <c r="T2569" s="174"/>
      <c r="U2569" s="172"/>
      <c r="V2569" s="181"/>
      <c r="W2569" s="174"/>
      <c r="X2569" s="172"/>
      <c r="Y2569" s="181"/>
      <c r="Z2569" s="174"/>
      <c r="AA2569" s="172"/>
      <c r="AB2569" s="178"/>
    </row>
    <row r="2570" spans="1:28" ht="15" customHeight="1" x14ac:dyDescent="0.2">
      <c r="A2570" s="172"/>
      <c r="B2570" s="172"/>
      <c r="C2570" s="172"/>
      <c r="D2570" s="172"/>
      <c r="E2570" s="172"/>
      <c r="F2570" s="181"/>
      <c r="G2570" s="172"/>
      <c r="H2570" s="172"/>
      <c r="I2570" s="174"/>
      <c r="J2570" s="174"/>
      <c r="K2570" s="174"/>
      <c r="L2570" s="172"/>
      <c r="M2570" s="181"/>
      <c r="N2570" s="174"/>
      <c r="O2570" s="172"/>
      <c r="P2570" s="181"/>
      <c r="Q2570" s="642"/>
      <c r="R2570" s="643"/>
      <c r="S2570" s="644"/>
      <c r="T2570" s="174"/>
      <c r="U2570" s="172"/>
      <c r="V2570" s="181"/>
      <c r="W2570" s="174"/>
      <c r="X2570" s="172"/>
      <c r="Y2570" s="181"/>
      <c r="Z2570" s="174"/>
      <c r="AA2570" s="172"/>
      <c r="AB2570" s="178"/>
    </row>
    <row r="2571" spans="1:28" ht="15" customHeight="1" x14ac:dyDescent="0.2">
      <c r="A2571" s="172"/>
      <c r="B2571" s="172"/>
      <c r="C2571" s="172"/>
      <c r="D2571" s="172"/>
      <c r="E2571" s="172"/>
      <c r="F2571" s="181"/>
      <c r="G2571" s="172"/>
      <c r="H2571" s="172"/>
      <c r="I2571" s="174"/>
      <c r="J2571" s="174"/>
      <c r="K2571" s="174"/>
      <c r="L2571" s="172"/>
      <c r="M2571" s="181"/>
      <c r="N2571" s="174"/>
      <c r="O2571" s="172"/>
      <c r="P2571" s="181"/>
      <c r="Q2571" s="642"/>
      <c r="R2571" s="643"/>
      <c r="S2571" s="644"/>
      <c r="T2571" s="174"/>
      <c r="U2571" s="172"/>
      <c r="V2571" s="181"/>
      <c r="W2571" s="174"/>
      <c r="X2571" s="172"/>
      <c r="Y2571" s="181"/>
      <c r="Z2571" s="174"/>
      <c r="AA2571" s="172"/>
      <c r="AB2571" s="178"/>
    </row>
    <row r="2572" spans="1:28" ht="15" customHeight="1" x14ac:dyDescent="0.2">
      <c r="A2572" s="172"/>
      <c r="B2572" s="172"/>
      <c r="C2572" s="172"/>
      <c r="D2572" s="172"/>
      <c r="E2572" s="172"/>
      <c r="F2572" s="181"/>
      <c r="G2572" s="172"/>
      <c r="H2572" s="172"/>
      <c r="I2572" s="174"/>
      <c r="J2572" s="174"/>
      <c r="K2572" s="174"/>
      <c r="L2572" s="172"/>
      <c r="M2572" s="181"/>
      <c r="N2572" s="174"/>
      <c r="O2572" s="172"/>
      <c r="P2572" s="181"/>
      <c r="Q2572" s="642"/>
      <c r="R2572" s="643"/>
      <c r="S2572" s="644"/>
      <c r="T2572" s="174"/>
      <c r="U2572" s="172"/>
      <c r="V2572" s="181"/>
      <c r="W2572" s="174"/>
      <c r="X2572" s="172"/>
      <c r="Y2572" s="181"/>
      <c r="Z2572" s="174"/>
      <c r="AA2572" s="172"/>
      <c r="AB2572" s="178"/>
    </row>
    <row r="2573" spans="1:28" ht="15" customHeight="1" x14ac:dyDescent="0.2">
      <c r="A2573" s="172"/>
      <c r="B2573" s="172"/>
      <c r="C2573" s="172"/>
      <c r="D2573" s="172"/>
      <c r="E2573" s="172"/>
      <c r="F2573" s="181"/>
      <c r="G2573" s="172"/>
      <c r="H2573" s="172"/>
      <c r="I2573" s="174"/>
      <c r="J2573" s="174"/>
      <c r="K2573" s="174"/>
      <c r="L2573" s="172"/>
      <c r="M2573" s="181"/>
      <c r="N2573" s="174"/>
      <c r="O2573" s="172"/>
      <c r="P2573" s="181"/>
      <c r="Q2573" s="642"/>
      <c r="R2573" s="643"/>
      <c r="S2573" s="644"/>
      <c r="T2573" s="174"/>
      <c r="U2573" s="172"/>
      <c r="V2573" s="181"/>
      <c r="W2573" s="174"/>
      <c r="X2573" s="172"/>
      <c r="Y2573" s="181"/>
      <c r="Z2573" s="174"/>
      <c r="AA2573" s="172"/>
      <c r="AB2573" s="178"/>
    </row>
    <row r="2574" spans="1:28" ht="15" customHeight="1" x14ac:dyDescent="0.2">
      <c r="A2574" s="172"/>
      <c r="B2574" s="172"/>
      <c r="C2574" s="172"/>
      <c r="D2574" s="172"/>
      <c r="E2574" s="172"/>
      <c r="F2574" s="181"/>
      <c r="G2574" s="172"/>
      <c r="H2574" s="172"/>
      <c r="I2574" s="174"/>
      <c r="J2574" s="174"/>
      <c r="K2574" s="174"/>
      <c r="L2574" s="172"/>
      <c r="M2574" s="181"/>
      <c r="N2574" s="174"/>
      <c r="O2574" s="172"/>
      <c r="P2574" s="181"/>
      <c r="Q2574" s="642"/>
      <c r="R2574" s="643"/>
      <c r="S2574" s="644"/>
      <c r="T2574" s="174"/>
      <c r="U2574" s="172"/>
      <c r="V2574" s="181"/>
      <c r="W2574" s="174"/>
      <c r="X2574" s="172"/>
      <c r="Y2574" s="181"/>
      <c r="Z2574" s="174"/>
      <c r="AA2574" s="172"/>
      <c r="AB2574" s="178"/>
    </row>
    <row r="2575" spans="1:28" ht="15" customHeight="1" x14ac:dyDescent="0.2">
      <c r="A2575" s="172"/>
      <c r="B2575" s="172"/>
      <c r="C2575" s="172"/>
      <c r="D2575" s="172"/>
      <c r="E2575" s="172"/>
      <c r="F2575" s="181"/>
      <c r="G2575" s="172"/>
      <c r="H2575" s="172"/>
      <c r="I2575" s="174"/>
      <c r="J2575" s="174"/>
      <c r="K2575" s="174"/>
      <c r="L2575" s="172"/>
      <c r="M2575" s="181"/>
      <c r="N2575" s="174"/>
      <c r="O2575" s="172"/>
      <c r="P2575" s="181"/>
      <c r="Q2575" s="642"/>
      <c r="R2575" s="643"/>
      <c r="S2575" s="644"/>
      <c r="T2575" s="174"/>
      <c r="U2575" s="172"/>
      <c r="V2575" s="181"/>
      <c r="W2575" s="174"/>
      <c r="X2575" s="172"/>
      <c r="Y2575" s="181"/>
      <c r="Z2575" s="174"/>
      <c r="AA2575" s="172"/>
      <c r="AB2575" s="178"/>
    </row>
    <row r="2576" spans="1:28" ht="15" customHeight="1" x14ac:dyDescent="0.2">
      <c r="A2576" s="172"/>
      <c r="B2576" s="172"/>
      <c r="C2576" s="172"/>
      <c r="D2576" s="172"/>
      <c r="E2576" s="172"/>
      <c r="F2576" s="181"/>
      <c r="G2576" s="172"/>
      <c r="H2576" s="172"/>
      <c r="I2576" s="174"/>
      <c r="J2576" s="174"/>
      <c r="K2576" s="174"/>
      <c r="L2576" s="172"/>
      <c r="M2576" s="181"/>
      <c r="N2576" s="174"/>
      <c r="O2576" s="172"/>
      <c r="P2576" s="181"/>
      <c r="Q2576" s="642"/>
      <c r="R2576" s="643"/>
      <c r="S2576" s="644"/>
      <c r="T2576" s="174"/>
      <c r="U2576" s="172"/>
      <c r="V2576" s="181"/>
      <c r="W2576" s="174"/>
      <c r="X2576" s="172"/>
      <c r="Y2576" s="181"/>
      <c r="Z2576" s="174"/>
      <c r="AA2576" s="172"/>
      <c r="AB2576" s="178"/>
    </row>
    <row r="2577" spans="1:28" ht="15" customHeight="1" x14ac:dyDescent="0.2">
      <c r="A2577" s="172"/>
      <c r="B2577" s="172"/>
      <c r="C2577" s="172"/>
      <c r="D2577" s="172"/>
      <c r="E2577" s="172"/>
      <c r="F2577" s="181"/>
      <c r="G2577" s="172"/>
      <c r="H2577" s="172"/>
      <c r="I2577" s="174"/>
      <c r="J2577" s="174"/>
      <c r="K2577" s="174"/>
      <c r="L2577" s="172"/>
      <c r="M2577" s="181"/>
      <c r="N2577" s="174"/>
      <c r="O2577" s="172"/>
      <c r="P2577" s="181"/>
      <c r="Q2577" s="642"/>
      <c r="R2577" s="643"/>
      <c r="S2577" s="644"/>
      <c r="T2577" s="174"/>
      <c r="U2577" s="172"/>
      <c r="V2577" s="181"/>
      <c r="W2577" s="174"/>
      <c r="X2577" s="172"/>
      <c r="Y2577" s="181"/>
      <c r="Z2577" s="174"/>
      <c r="AA2577" s="172"/>
      <c r="AB2577" s="178"/>
    </row>
    <row r="2578" spans="1:28" ht="15" customHeight="1" x14ac:dyDescent="0.2">
      <c r="A2578" s="172"/>
      <c r="B2578" s="172"/>
      <c r="C2578" s="172"/>
      <c r="D2578" s="172"/>
      <c r="E2578" s="172"/>
      <c r="F2578" s="181"/>
      <c r="G2578" s="172"/>
      <c r="H2578" s="172"/>
      <c r="I2578" s="174"/>
      <c r="J2578" s="174"/>
      <c r="K2578" s="174"/>
      <c r="L2578" s="172"/>
      <c r="M2578" s="181"/>
      <c r="N2578" s="174"/>
      <c r="O2578" s="172"/>
      <c r="P2578" s="181"/>
      <c r="Q2578" s="642"/>
      <c r="R2578" s="643"/>
      <c r="S2578" s="644"/>
      <c r="T2578" s="174"/>
      <c r="U2578" s="172"/>
      <c r="V2578" s="181"/>
      <c r="W2578" s="174"/>
      <c r="X2578" s="172"/>
      <c r="Y2578" s="181"/>
      <c r="Z2578" s="174"/>
      <c r="AA2578" s="172"/>
      <c r="AB2578" s="178"/>
    </row>
    <row r="2579" spans="1:28" ht="15" customHeight="1" x14ac:dyDescent="0.2">
      <c r="A2579" s="172"/>
      <c r="B2579" s="172"/>
      <c r="C2579" s="172"/>
      <c r="D2579" s="172"/>
      <c r="E2579" s="172"/>
      <c r="F2579" s="181"/>
      <c r="G2579" s="172"/>
      <c r="H2579" s="172"/>
      <c r="I2579" s="174"/>
      <c r="J2579" s="174"/>
      <c r="K2579" s="174"/>
      <c r="L2579" s="172"/>
      <c r="M2579" s="181"/>
      <c r="N2579" s="174"/>
      <c r="O2579" s="172"/>
      <c r="P2579" s="181"/>
      <c r="Q2579" s="642"/>
      <c r="R2579" s="643"/>
      <c r="S2579" s="644"/>
      <c r="T2579" s="174"/>
      <c r="U2579" s="172"/>
      <c r="V2579" s="181"/>
      <c r="W2579" s="174"/>
      <c r="X2579" s="172"/>
      <c r="Y2579" s="181"/>
      <c r="Z2579" s="174"/>
      <c r="AA2579" s="172"/>
      <c r="AB2579" s="178"/>
    </row>
    <row r="2580" spans="1:28" ht="15" customHeight="1" x14ac:dyDescent="0.2">
      <c r="A2580" s="172"/>
      <c r="B2580" s="172"/>
      <c r="C2580" s="172"/>
      <c r="D2580" s="172"/>
      <c r="E2580" s="172"/>
      <c r="F2580" s="181"/>
      <c r="G2580" s="172"/>
      <c r="H2580" s="172"/>
      <c r="I2580" s="174"/>
      <c r="J2580" s="174"/>
      <c r="K2580" s="174"/>
      <c r="L2580" s="172"/>
      <c r="M2580" s="181"/>
      <c r="N2580" s="174"/>
      <c r="O2580" s="172"/>
      <c r="P2580" s="181"/>
      <c r="Q2580" s="642"/>
      <c r="R2580" s="643"/>
      <c r="S2580" s="644"/>
      <c r="T2580" s="174"/>
      <c r="U2580" s="172"/>
      <c r="V2580" s="181"/>
      <c r="W2580" s="174"/>
      <c r="X2580" s="172"/>
      <c r="Y2580" s="181"/>
      <c r="Z2580" s="174"/>
      <c r="AA2580" s="172"/>
      <c r="AB2580" s="178"/>
    </row>
    <row r="2581" spans="1:28" ht="15" customHeight="1" x14ac:dyDescent="0.2">
      <c r="A2581" s="172"/>
      <c r="B2581" s="172"/>
      <c r="C2581" s="172"/>
      <c r="D2581" s="172"/>
      <c r="E2581" s="172"/>
      <c r="F2581" s="181"/>
      <c r="G2581" s="172"/>
      <c r="H2581" s="172"/>
      <c r="I2581" s="174"/>
      <c r="J2581" s="174"/>
      <c r="K2581" s="174"/>
      <c r="L2581" s="172"/>
      <c r="M2581" s="181"/>
      <c r="N2581" s="174"/>
      <c r="O2581" s="172"/>
      <c r="P2581" s="181"/>
      <c r="Q2581" s="642"/>
      <c r="R2581" s="643"/>
      <c r="S2581" s="644"/>
      <c r="T2581" s="174"/>
      <c r="U2581" s="172"/>
      <c r="V2581" s="181"/>
      <c r="W2581" s="174"/>
      <c r="X2581" s="172"/>
      <c r="Y2581" s="181"/>
      <c r="Z2581" s="174"/>
      <c r="AA2581" s="172"/>
      <c r="AB2581" s="178"/>
    </row>
    <row r="2582" spans="1:28" ht="15" customHeight="1" x14ac:dyDescent="0.2">
      <c r="A2582" s="172"/>
      <c r="B2582" s="172"/>
      <c r="C2582" s="172"/>
      <c r="D2582" s="172"/>
      <c r="E2582" s="172"/>
      <c r="F2582" s="181"/>
      <c r="G2582" s="172"/>
      <c r="H2582" s="172"/>
      <c r="I2582" s="174"/>
      <c r="J2582" s="174"/>
      <c r="K2582" s="174"/>
      <c r="L2582" s="172"/>
      <c r="M2582" s="181"/>
      <c r="N2582" s="174"/>
      <c r="O2582" s="172"/>
      <c r="P2582" s="181"/>
      <c r="Q2582" s="642"/>
      <c r="R2582" s="643"/>
      <c r="S2582" s="644"/>
      <c r="T2582" s="174"/>
      <c r="U2582" s="172"/>
      <c r="V2582" s="181"/>
      <c r="W2582" s="174"/>
      <c r="X2582" s="172"/>
      <c r="Y2582" s="181"/>
      <c r="Z2582" s="174"/>
      <c r="AA2582" s="172"/>
      <c r="AB2582" s="178"/>
    </row>
    <row r="2583" spans="1:28" ht="15" customHeight="1" x14ac:dyDescent="0.2">
      <c r="A2583" s="172"/>
      <c r="B2583" s="172"/>
      <c r="C2583" s="172"/>
      <c r="D2583" s="172"/>
      <c r="E2583" s="172"/>
      <c r="F2583" s="181"/>
      <c r="G2583" s="172"/>
      <c r="H2583" s="172"/>
      <c r="I2583" s="174"/>
      <c r="J2583" s="174"/>
      <c r="K2583" s="174"/>
      <c r="L2583" s="172"/>
      <c r="M2583" s="181"/>
      <c r="N2583" s="174"/>
      <c r="O2583" s="172"/>
      <c r="P2583" s="181"/>
      <c r="Q2583" s="642"/>
      <c r="R2583" s="643"/>
      <c r="S2583" s="644"/>
      <c r="T2583" s="174"/>
      <c r="U2583" s="172"/>
      <c r="V2583" s="181"/>
      <c r="W2583" s="174"/>
      <c r="X2583" s="172"/>
      <c r="Y2583" s="181"/>
      <c r="Z2583" s="174"/>
      <c r="AA2583" s="172"/>
      <c r="AB2583" s="178"/>
    </row>
    <row r="2584" spans="1:28" ht="15" customHeight="1" x14ac:dyDescent="0.2">
      <c r="A2584" s="172"/>
      <c r="B2584" s="172"/>
      <c r="C2584" s="172"/>
      <c r="D2584" s="172"/>
      <c r="E2584" s="172"/>
      <c r="F2584" s="181"/>
      <c r="G2584" s="172"/>
      <c r="H2584" s="172"/>
      <c r="I2584" s="174"/>
      <c r="J2584" s="174"/>
      <c r="K2584" s="174"/>
      <c r="L2584" s="172"/>
      <c r="M2584" s="181"/>
      <c r="N2584" s="174"/>
      <c r="O2584" s="172"/>
      <c r="P2584" s="181"/>
      <c r="Q2584" s="642"/>
      <c r="R2584" s="643"/>
      <c r="S2584" s="644"/>
      <c r="T2584" s="174"/>
      <c r="U2584" s="172"/>
      <c r="V2584" s="181"/>
      <c r="W2584" s="174"/>
      <c r="X2584" s="172"/>
      <c r="Y2584" s="181"/>
      <c r="Z2584" s="174"/>
      <c r="AA2584" s="172"/>
      <c r="AB2584" s="178"/>
    </row>
    <row r="2585" spans="1:28" ht="15" customHeight="1" x14ac:dyDescent="0.2">
      <c r="A2585" s="172"/>
      <c r="B2585" s="172"/>
      <c r="C2585" s="172"/>
      <c r="D2585" s="172"/>
      <c r="E2585" s="172"/>
      <c r="F2585" s="181"/>
      <c r="G2585" s="172"/>
      <c r="H2585" s="172"/>
      <c r="I2585" s="174"/>
      <c r="J2585" s="174"/>
      <c r="K2585" s="174"/>
      <c r="L2585" s="172"/>
      <c r="M2585" s="181"/>
      <c r="N2585" s="174"/>
      <c r="O2585" s="172"/>
      <c r="P2585" s="181"/>
      <c r="Q2585" s="642"/>
      <c r="R2585" s="643"/>
      <c r="S2585" s="644"/>
      <c r="T2585" s="174"/>
      <c r="U2585" s="172"/>
      <c r="V2585" s="181"/>
      <c r="W2585" s="174"/>
      <c r="X2585" s="172"/>
      <c r="Y2585" s="181"/>
      <c r="Z2585" s="174"/>
      <c r="AA2585" s="172"/>
      <c r="AB2585" s="178"/>
    </row>
    <row r="2586" spans="1:28" ht="15" customHeight="1" x14ac:dyDescent="0.2">
      <c r="A2586" s="172"/>
      <c r="B2586" s="172"/>
      <c r="C2586" s="172"/>
      <c r="D2586" s="172"/>
      <c r="E2586" s="172"/>
      <c r="F2586" s="181"/>
      <c r="G2586" s="172"/>
      <c r="H2586" s="172"/>
      <c r="I2586" s="174"/>
      <c r="J2586" s="174"/>
      <c r="K2586" s="174"/>
      <c r="L2586" s="172"/>
      <c r="M2586" s="181"/>
      <c r="N2586" s="174"/>
      <c r="O2586" s="172"/>
      <c r="P2586" s="181"/>
      <c r="Q2586" s="642"/>
      <c r="R2586" s="643"/>
      <c r="S2586" s="644"/>
      <c r="T2586" s="174"/>
      <c r="U2586" s="172"/>
      <c r="V2586" s="181"/>
      <c r="W2586" s="174"/>
      <c r="X2586" s="172"/>
      <c r="Y2586" s="181"/>
      <c r="Z2586" s="174"/>
      <c r="AA2586" s="172"/>
      <c r="AB2586" s="178"/>
    </row>
    <row r="2587" spans="1:28" ht="15" customHeight="1" x14ac:dyDescent="0.2">
      <c r="A2587" s="172"/>
      <c r="B2587" s="172"/>
      <c r="C2587" s="172"/>
      <c r="D2587" s="172"/>
      <c r="E2587" s="172"/>
      <c r="F2587" s="181"/>
      <c r="G2587" s="172"/>
      <c r="H2587" s="172"/>
      <c r="I2587" s="174"/>
      <c r="J2587" s="174"/>
      <c r="K2587" s="174"/>
      <c r="L2587" s="172"/>
      <c r="M2587" s="181"/>
      <c r="N2587" s="174"/>
      <c r="O2587" s="172"/>
      <c r="P2587" s="181"/>
      <c r="Q2587" s="642"/>
      <c r="R2587" s="643"/>
      <c r="S2587" s="644"/>
      <c r="T2587" s="174"/>
      <c r="U2587" s="172"/>
      <c r="V2587" s="181"/>
      <c r="W2587" s="174"/>
      <c r="X2587" s="172"/>
      <c r="Y2587" s="181"/>
      <c r="Z2587" s="174"/>
      <c r="AA2587" s="172"/>
      <c r="AB2587" s="178"/>
    </row>
    <row r="2588" spans="1:28" ht="15" customHeight="1" x14ac:dyDescent="0.2">
      <c r="A2588" s="172"/>
      <c r="B2588" s="172"/>
      <c r="C2588" s="172"/>
      <c r="D2588" s="172"/>
      <c r="E2588" s="172"/>
      <c r="F2588" s="181"/>
      <c r="G2588" s="172"/>
      <c r="H2588" s="172"/>
      <c r="I2588" s="174"/>
      <c r="J2588" s="174"/>
      <c r="K2588" s="174"/>
      <c r="L2588" s="172"/>
      <c r="M2588" s="181"/>
      <c r="N2588" s="174"/>
      <c r="O2588" s="172"/>
      <c r="P2588" s="181"/>
      <c r="Q2588" s="642"/>
      <c r="R2588" s="643"/>
      <c r="S2588" s="644"/>
      <c r="T2588" s="174"/>
      <c r="U2588" s="172"/>
      <c r="V2588" s="181"/>
      <c r="W2588" s="174"/>
      <c r="X2588" s="172"/>
      <c r="Y2588" s="181"/>
      <c r="Z2588" s="174"/>
      <c r="AA2588" s="172"/>
      <c r="AB2588" s="178"/>
    </row>
    <row r="2589" spans="1:28" ht="15" customHeight="1" x14ac:dyDescent="0.2">
      <c r="A2589" s="172"/>
      <c r="B2589" s="172"/>
      <c r="C2589" s="172"/>
      <c r="D2589" s="172"/>
      <c r="E2589" s="172"/>
      <c r="F2589" s="181"/>
      <c r="G2589" s="172"/>
      <c r="H2589" s="172"/>
      <c r="I2589" s="174"/>
      <c r="J2589" s="174"/>
      <c r="K2589" s="174"/>
      <c r="L2589" s="172"/>
      <c r="M2589" s="181"/>
      <c r="N2589" s="174"/>
      <c r="O2589" s="172"/>
      <c r="P2589" s="181"/>
      <c r="Q2589" s="642"/>
      <c r="R2589" s="643"/>
      <c r="S2589" s="644"/>
      <c r="T2589" s="174"/>
      <c r="U2589" s="172"/>
      <c r="V2589" s="181"/>
      <c r="W2589" s="174"/>
      <c r="X2589" s="172"/>
      <c r="Y2589" s="181"/>
      <c r="Z2589" s="174"/>
      <c r="AA2589" s="172"/>
      <c r="AB2589" s="178"/>
    </row>
    <row r="2590" spans="1:28" ht="15" customHeight="1" x14ac:dyDescent="0.2">
      <c r="A2590" s="172"/>
      <c r="B2590" s="172"/>
      <c r="C2590" s="172"/>
      <c r="D2590" s="172"/>
      <c r="E2590" s="172"/>
      <c r="F2590" s="181"/>
      <c r="G2590" s="172"/>
      <c r="H2590" s="172"/>
      <c r="I2590" s="174"/>
      <c r="J2590" s="174"/>
      <c r="K2590" s="174"/>
      <c r="L2590" s="172"/>
      <c r="M2590" s="181"/>
      <c r="N2590" s="174"/>
      <c r="O2590" s="172"/>
      <c r="P2590" s="181"/>
      <c r="Q2590" s="642"/>
      <c r="R2590" s="643"/>
      <c r="S2590" s="644"/>
      <c r="T2590" s="174"/>
      <c r="U2590" s="172"/>
      <c r="V2590" s="181"/>
      <c r="W2590" s="174"/>
      <c r="X2590" s="172"/>
      <c r="Y2590" s="181"/>
      <c r="Z2590" s="174"/>
      <c r="AA2590" s="172"/>
      <c r="AB2590" s="178"/>
    </row>
    <row r="2591" spans="1:28" ht="15" customHeight="1" x14ac:dyDescent="0.2">
      <c r="A2591" s="172"/>
      <c r="B2591" s="172"/>
      <c r="C2591" s="172"/>
      <c r="D2591" s="172"/>
      <c r="E2591" s="172"/>
      <c r="F2591" s="181"/>
      <c r="G2591" s="172"/>
      <c r="H2591" s="172"/>
      <c r="I2591" s="174"/>
      <c r="J2591" s="174"/>
      <c r="K2591" s="174"/>
      <c r="L2591" s="172"/>
      <c r="M2591" s="181"/>
      <c r="N2591" s="174"/>
      <c r="O2591" s="172"/>
      <c r="P2591" s="181"/>
      <c r="Q2591" s="642"/>
      <c r="R2591" s="643"/>
      <c r="S2591" s="644"/>
      <c r="T2591" s="174"/>
      <c r="U2591" s="172"/>
      <c r="V2591" s="181"/>
      <c r="W2591" s="174"/>
      <c r="X2591" s="172"/>
      <c r="Y2591" s="181"/>
      <c r="Z2591" s="174"/>
      <c r="AA2591" s="172"/>
      <c r="AB2591" s="178"/>
    </row>
    <row r="2592" spans="1:28" ht="15" customHeight="1" x14ac:dyDescent="0.2">
      <c r="A2592" s="172"/>
      <c r="B2592" s="172"/>
      <c r="C2592" s="172"/>
      <c r="D2592" s="172"/>
      <c r="E2592" s="172"/>
      <c r="F2592" s="181"/>
      <c r="G2592" s="172"/>
      <c r="H2592" s="172"/>
      <c r="I2592" s="174"/>
      <c r="J2592" s="174"/>
      <c r="K2592" s="174"/>
      <c r="L2592" s="172"/>
      <c r="M2592" s="181"/>
      <c r="N2592" s="174"/>
      <c r="O2592" s="172"/>
      <c r="P2592" s="181"/>
      <c r="Q2592" s="642"/>
      <c r="R2592" s="643"/>
      <c r="S2592" s="644"/>
      <c r="T2592" s="174"/>
      <c r="U2592" s="172"/>
      <c r="V2592" s="181"/>
      <c r="W2592" s="174"/>
      <c r="X2592" s="172"/>
      <c r="Y2592" s="181"/>
      <c r="Z2592" s="174"/>
      <c r="AA2592" s="172"/>
      <c r="AB2592" s="178"/>
    </row>
    <row r="2593" spans="1:28" ht="15" customHeight="1" x14ac:dyDescent="0.2">
      <c r="A2593" s="172"/>
      <c r="B2593" s="172"/>
      <c r="C2593" s="172"/>
      <c r="D2593" s="172"/>
      <c r="E2593" s="172"/>
      <c r="F2593" s="181"/>
      <c r="G2593" s="172"/>
      <c r="H2593" s="172"/>
      <c r="I2593" s="174"/>
      <c r="J2593" s="174"/>
      <c r="K2593" s="174"/>
      <c r="L2593" s="172"/>
      <c r="M2593" s="181"/>
      <c r="N2593" s="174"/>
      <c r="O2593" s="172"/>
      <c r="P2593" s="181"/>
      <c r="Q2593" s="642"/>
      <c r="R2593" s="643"/>
      <c r="S2593" s="644"/>
      <c r="T2593" s="174"/>
      <c r="U2593" s="172"/>
      <c r="V2593" s="181"/>
      <c r="W2593" s="174"/>
      <c r="X2593" s="172"/>
      <c r="Y2593" s="181"/>
      <c r="Z2593" s="174"/>
      <c r="AA2593" s="172"/>
      <c r="AB2593" s="178"/>
    </row>
    <row r="2594" spans="1:28" ht="15" customHeight="1" x14ac:dyDescent="0.2">
      <c r="A2594" s="172"/>
      <c r="B2594" s="172"/>
      <c r="C2594" s="172"/>
      <c r="D2594" s="172"/>
      <c r="E2594" s="172"/>
      <c r="F2594" s="181"/>
      <c r="G2594" s="172"/>
      <c r="H2594" s="172"/>
      <c r="I2594" s="174"/>
      <c r="J2594" s="174"/>
      <c r="K2594" s="174"/>
      <c r="L2594" s="172"/>
      <c r="M2594" s="181"/>
      <c r="N2594" s="174"/>
      <c r="O2594" s="172"/>
      <c r="P2594" s="181"/>
      <c r="Q2594" s="642"/>
      <c r="R2594" s="643"/>
      <c r="S2594" s="644"/>
      <c r="T2594" s="174"/>
      <c r="U2594" s="172"/>
      <c r="V2594" s="181"/>
      <c r="W2594" s="174"/>
      <c r="X2594" s="172"/>
      <c r="Y2594" s="181"/>
      <c r="Z2594" s="174"/>
      <c r="AA2594" s="172"/>
      <c r="AB2594" s="178"/>
    </row>
    <row r="2595" spans="1:28" ht="15" customHeight="1" x14ac:dyDescent="0.2">
      <c r="A2595" s="172"/>
      <c r="B2595" s="172"/>
      <c r="C2595" s="172"/>
      <c r="D2595" s="172"/>
      <c r="E2595" s="172"/>
      <c r="F2595" s="181"/>
      <c r="G2595" s="172"/>
      <c r="H2595" s="172"/>
      <c r="I2595" s="174"/>
      <c r="J2595" s="174"/>
      <c r="K2595" s="174"/>
      <c r="L2595" s="172"/>
      <c r="M2595" s="181"/>
      <c r="N2595" s="174"/>
      <c r="O2595" s="172"/>
      <c r="P2595" s="181"/>
      <c r="Q2595" s="642"/>
      <c r="R2595" s="643"/>
      <c r="S2595" s="644"/>
      <c r="T2595" s="174"/>
      <c r="U2595" s="172"/>
      <c r="V2595" s="181"/>
      <c r="W2595" s="174"/>
      <c r="X2595" s="172"/>
      <c r="Y2595" s="181"/>
      <c r="Z2595" s="174"/>
      <c r="AA2595" s="172"/>
      <c r="AB2595" s="178"/>
    </row>
    <row r="2596" spans="1:28" ht="15" customHeight="1" x14ac:dyDescent="0.2">
      <c r="A2596" s="172"/>
      <c r="B2596" s="172"/>
      <c r="C2596" s="172"/>
      <c r="D2596" s="172"/>
      <c r="E2596" s="172"/>
      <c r="F2596" s="181"/>
      <c r="G2596" s="172"/>
      <c r="H2596" s="172"/>
      <c r="I2596" s="174"/>
      <c r="J2596" s="174"/>
      <c r="K2596" s="174"/>
      <c r="L2596" s="172"/>
      <c r="M2596" s="181"/>
      <c r="N2596" s="174"/>
      <c r="O2596" s="172"/>
      <c r="P2596" s="181"/>
      <c r="Q2596" s="642"/>
      <c r="R2596" s="643"/>
      <c r="S2596" s="644"/>
      <c r="T2596" s="174"/>
      <c r="U2596" s="172"/>
      <c r="V2596" s="181"/>
      <c r="W2596" s="174"/>
      <c r="X2596" s="172"/>
      <c r="Y2596" s="181"/>
      <c r="Z2596" s="174"/>
      <c r="AA2596" s="172"/>
      <c r="AB2596" s="178"/>
    </row>
    <row r="2597" spans="1:28" ht="15" customHeight="1" x14ac:dyDescent="0.2">
      <c r="A2597" s="172"/>
      <c r="B2597" s="172"/>
      <c r="C2597" s="172"/>
      <c r="D2597" s="172"/>
      <c r="E2597" s="172"/>
      <c r="F2597" s="181"/>
      <c r="G2597" s="172"/>
      <c r="H2597" s="172"/>
      <c r="I2597" s="174"/>
      <c r="J2597" s="174"/>
      <c r="K2597" s="174"/>
      <c r="L2597" s="172"/>
      <c r="M2597" s="181"/>
      <c r="N2597" s="174"/>
      <c r="O2597" s="172"/>
      <c r="P2597" s="181"/>
      <c r="Q2597" s="642"/>
      <c r="R2597" s="643"/>
      <c r="S2597" s="644"/>
      <c r="T2597" s="174"/>
      <c r="U2597" s="172"/>
      <c r="V2597" s="181"/>
      <c r="W2597" s="174"/>
      <c r="X2597" s="172"/>
      <c r="Y2597" s="181"/>
      <c r="Z2597" s="174"/>
      <c r="AA2597" s="172"/>
      <c r="AB2597" s="178"/>
    </row>
    <row r="2598" spans="1:28" ht="15" customHeight="1" x14ac:dyDescent="0.2">
      <c r="A2598" s="172"/>
      <c r="B2598" s="172"/>
      <c r="C2598" s="172"/>
      <c r="D2598" s="172"/>
      <c r="E2598" s="172"/>
      <c r="F2598" s="181"/>
      <c r="G2598" s="172"/>
      <c r="H2598" s="172"/>
      <c r="I2598" s="174"/>
      <c r="J2598" s="174"/>
      <c r="K2598" s="174"/>
      <c r="L2598" s="172"/>
      <c r="M2598" s="181"/>
      <c r="N2598" s="174"/>
      <c r="O2598" s="172"/>
      <c r="P2598" s="181"/>
      <c r="Q2598" s="642"/>
      <c r="R2598" s="643"/>
      <c r="S2598" s="644"/>
      <c r="T2598" s="174"/>
      <c r="U2598" s="172"/>
      <c r="V2598" s="181"/>
      <c r="W2598" s="174"/>
      <c r="X2598" s="172"/>
      <c r="Y2598" s="181"/>
      <c r="Z2598" s="174"/>
      <c r="AA2598" s="172"/>
      <c r="AB2598" s="178"/>
    </row>
    <row r="2599" spans="1:28" ht="15" customHeight="1" x14ac:dyDescent="0.2">
      <c r="A2599" s="172"/>
      <c r="B2599" s="172"/>
      <c r="C2599" s="172"/>
      <c r="D2599" s="172"/>
      <c r="E2599" s="172"/>
      <c r="F2599" s="181"/>
      <c r="G2599" s="172"/>
      <c r="H2599" s="172"/>
      <c r="I2599" s="174"/>
      <c r="J2599" s="174"/>
      <c r="K2599" s="174"/>
      <c r="L2599" s="172"/>
      <c r="M2599" s="181"/>
      <c r="N2599" s="174"/>
      <c r="O2599" s="172"/>
      <c r="P2599" s="181"/>
      <c r="Q2599" s="642"/>
      <c r="R2599" s="643"/>
      <c r="S2599" s="644"/>
      <c r="T2599" s="174"/>
      <c r="U2599" s="172"/>
      <c r="V2599" s="181"/>
      <c r="W2599" s="174"/>
      <c r="X2599" s="172"/>
      <c r="Y2599" s="181"/>
      <c r="Z2599" s="174"/>
      <c r="AA2599" s="172"/>
      <c r="AB2599" s="178"/>
    </row>
    <row r="2600" spans="1:28" ht="15" customHeight="1" x14ac:dyDescent="0.2">
      <c r="A2600" s="172"/>
      <c r="B2600" s="172"/>
      <c r="C2600" s="172"/>
      <c r="D2600" s="172"/>
      <c r="E2600" s="172"/>
      <c r="F2600" s="181"/>
      <c r="G2600" s="172"/>
      <c r="H2600" s="172"/>
      <c r="I2600" s="174"/>
      <c r="J2600" s="174"/>
      <c r="K2600" s="174"/>
      <c r="L2600" s="172"/>
      <c r="M2600" s="181"/>
      <c r="N2600" s="174"/>
      <c r="O2600" s="172"/>
      <c r="P2600" s="181"/>
      <c r="Q2600" s="642"/>
      <c r="R2600" s="643"/>
      <c r="S2600" s="644"/>
      <c r="T2600" s="174"/>
      <c r="U2600" s="172"/>
      <c r="V2600" s="181"/>
      <c r="W2600" s="174"/>
      <c r="X2600" s="172"/>
      <c r="Y2600" s="181"/>
      <c r="Z2600" s="174"/>
      <c r="AA2600" s="172"/>
      <c r="AB2600" s="178"/>
    </row>
    <row r="2601" spans="1:28" ht="15" customHeight="1" x14ac:dyDescent="0.2">
      <c r="A2601" s="172"/>
      <c r="B2601" s="172"/>
      <c r="C2601" s="172"/>
      <c r="D2601" s="172"/>
      <c r="E2601" s="172"/>
      <c r="F2601" s="181"/>
      <c r="G2601" s="172"/>
      <c r="H2601" s="172"/>
      <c r="I2601" s="174"/>
      <c r="J2601" s="174"/>
      <c r="K2601" s="174"/>
      <c r="L2601" s="172"/>
      <c r="M2601" s="181"/>
      <c r="N2601" s="174"/>
      <c r="O2601" s="172"/>
      <c r="P2601" s="181"/>
      <c r="Q2601" s="642"/>
      <c r="R2601" s="643"/>
      <c r="S2601" s="644"/>
      <c r="T2601" s="174"/>
      <c r="U2601" s="172"/>
      <c r="V2601" s="181"/>
      <c r="W2601" s="174"/>
      <c r="X2601" s="172"/>
      <c r="Y2601" s="181"/>
      <c r="Z2601" s="174"/>
      <c r="AA2601" s="172"/>
      <c r="AB2601" s="178"/>
    </row>
    <row r="2602" spans="1:28" ht="15" customHeight="1" x14ac:dyDescent="0.2">
      <c r="A2602" s="172"/>
      <c r="B2602" s="172"/>
      <c r="C2602" s="172"/>
      <c r="D2602" s="172"/>
      <c r="E2602" s="172"/>
      <c r="F2602" s="181"/>
      <c r="G2602" s="172"/>
      <c r="H2602" s="172"/>
      <c r="I2602" s="174"/>
      <c r="J2602" s="174"/>
      <c r="K2602" s="174"/>
      <c r="L2602" s="172"/>
      <c r="M2602" s="181"/>
      <c r="N2602" s="174"/>
      <c r="O2602" s="172"/>
      <c r="P2602" s="181"/>
      <c r="Q2602" s="642"/>
      <c r="R2602" s="643"/>
      <c r="S2602" s="644"/>
      <c r="T2602" s="174"/>
      <c r="U2602" s="172"/>
      <c r="V2602" s="181"/>
      <c r="W2602" s="174"/>
      <c r="X2602" s="172"/>
      <c r="Y2602" s="181"/>
      <c r="Z2602" s="174"/>
      <c r="AA2602" s="172"/>
      <c r="AB2602" s="178"/>
    </row>
    <row r="2603" spans="1:28" ht="15" customHeight="1" x14ac:dyDescent="0.2">
      <c r="A2603" s="172"/>
      <c r="B2603" s="172"/>
      <c r="C2603" s="172"/>
      <c r="D2603" s="172"/>
      <c r="E2603" s="172"/>
      <c r="F2603" s="181"/>
      <c r="G2603" s="172"/>
      <c r="H2603" s="172"/>
      <c r="I2603" s="174"/>
      <c r="J2603" s="174"/>
      <c r="K2603" s="174"/>
      <c r="L2603" s="172"/>
      <c r="M2603" s="181"/>
      <c r="N2603" s="174"/>
      <c r="O2603" s="172"/>
      <c r="P2603" s="181"/>
      <c r="Q2603" s="642"/>
      <c r="R2603" s="643"/>
      <c r="S2603" s="644"/>
      <c r="T2603" s="174"/>
      <c r="U2603" s="172"/>
      <c r="V2603" s="181"/>
      <c r="W2603" s="174"/>
      <c r="X2603" s="172"/>
      <c r="Y2603" s="181"/>
      <c r="Z2603" s="174"/>
      <c r="AA2603" s="172"/>
      <c r="AB2603" s="178"/>
    </row>
    <row r="2604" spans="1:28" ht="15" customHeight="1" x14ac:dyDescent="0.2">
      <c r="A2604" s="172"/>
      <c r="B2604" s="172"/>
      <c r="C2604" s="172"/>
      <c r="D2604" s="172"/>
      <c r="E2604" s="172"/>
      <c r="F2604" s="181"/>
      <c r="G2604" s="172"/>
      <c r="H2604" s="172"/>
      <c r="I2604" s="174"/>
      <c r="J2604" s="174"/>
      <c r="K2604" s="174"/>
      <c r="L2604" s="172"/>
      <c r="M2604" s="181"/>
      <c r="N2604" s="174"/>
      <c r="O2604" s="172"/>
      <c r="P2604" s="181"/>
      <c r="Q2604" s="642"/>
      <c r="R2604" s="643"/>
      <c r="S2604" s="644"/>
      <c r="T2604" s="174"/>
      <c r="U2604" s="172"/>
      <c r="V2604" s="181"/>
      <c r="W2604" s="174"/>
      <c r="X2604" s="172"/>
      <c r="Y2604" s="181"/>
      <c r="Z2604" s="174"/>
      <c r="AA2604" s="172"/>
      <c r="AB2604" s="178"/>
    </row>
    <row r="2605" spans="1:28" ht="15" customHeight="1" x14ac:dyDescent="0.2">
      <c r="A2605" s="172"/>
      <c r="B2605" s="172"/>
      <c r="C2605" s="172"/>
      <c r="D2605" s="172"/>
      <c r="E2605" s="172"/>
      <c r="F2605" s="181"/>
      <c r="G2605" s="172"/>
      <c r="H2605" s="172"/>
      <c r="I2605" s="174"/>
      <c r="J2605" s="174"/>
      <c r="K2605" s="174"/>
      <c r="L2605" s="172"/>
      <c r="M2605" s="181"/>
      <c r="N2605" s="174"/>
      <c r="O2605" s="172"/>
      <c r="P2605" s="181"/>
      <c r="Q2605" s="642"/>
      <c r="R2605" s="643"/>
      <c r="S2605" s="644"/>
      <c r="T2605" s="174"/>
      <c r="U2605" s="172"/>
      <c r="V2605" s="181"/>
      <c r="W2605" s="174"/>
      <c r="X2605" s="172"/>
      <c r="Y2605" s="181"/>
      <c r="Z2605" s="174"/>
      <c r="AA2605" s="172"/>
      <c r="AB2605" s="178"/>
    </row>
    <row r="2606" spans="1:28" ht="15" customHeight="1" x14ac:dyDescent="0.2">
      <c r="A2606" s="172"/>
      <c r="B2606" s="172"/>
      <c r="C2606" s="172"/>
      <c r="D2606" s="172"/>
      <c r="E2606" s="172"/>
      <c r="F2606" s="181"/>
      <c r="G2606" s="172"/>
      <c r="H2606" s="172"/>
      <c r="I2606" s="174"/>
      <c r="J2606" s="174"/>
      <c r="K2606" s="174"/>
      <c r="L2606" s="172"/>
      <c r="M2606" s="181"/>
      <c r="N2606" s="174"/>
      <c r="O2606" s="172"/>
      <c r="P2606" s="181"/>
      <c r="Q2606" s="642"/>
      <c r="R2606" s="643"/>
      <c r="S2606" s="644"/>
      <c r="T2606" s="174"/>
      <c r="U2606" s="172"/>
      <c r="V2606" s="181"/>
      <c r="W2606" s="174"/>
      <c r="X2606" s="172"/>
      <c r="Y2606" s="181"/>
      <c r="Z2606" s="174"/>
      <c r="AA2606" s="172"/>
      <c r="AB2606" s="178"/>
    </row>
    <row r="2607" spans="1:28" ht="15" customHeight="1" x14ac:dyDescent="0.2">
      <c r="A2607" s="172"/>
      <c r="B2607" s="172"/>
      <c r="C2607" s="172"/>
      <c r="D2607" s="172"/>
      <c r="E2607" s="172"/>
      <c r="F2607" s="181"/>
      <c r="G2607" s="172"/>
      <c r="H2607" s="172"/>
      <c r="I2607" s="174"/>
      <c r="J2607" s="174"/>
      <c r="K2607" s="174"/>
      <c r="L2607" s="172"/>
      <c r="M2607" s="181"/>
      <c r="N2607" s="174"/>
      <c r="O2607" s="172"/>
      <c r="P2607" s="181"/>
      <c r="Q2607" s="642"/>
      <c r="R2607" s="643"/>
      <c r="S2607" s="644"/>
      <c r="T2607" s="174"/>
      <c r="U2607" s="172"/>
      <c r="V2607" s="181"/>
      <c r="W2607" s="174"/>
      <c r="X2607" s="172"/>
      <c r="Y2607" s="181"/>
      <c r="Z2607" s="174"/>
      <c r="AA2607" s="172"/>
      <c r="AB2607" s="178"/>
    </row>
    <row r="2608" spans="1:28" ht="15" customHeight="1" x14ac:dyDescent="0.2">
      <c r="A2608" s="172"/>
      <c r="B2608" s="172"/>
      <c r="C2608" s="172"/>
      <c r="D2608" s="172"/>
      <c r="E2608" s="172"/>
      <c r="F2608" s="181"/>
      <c r="G2608" s="172"/>
      <c r="H2608" s="172"/>
      <c r="I2608" s="174"/>
      <c r="J2608" s="174"/>
      <c r="K2608" s="174"/>
      <c r="L2608" s="172"/>
      <c r="M2608" s="181"/>
      <c r="N2608" s="174"/>
      <c r="O2608" s="172"/>
      <c r="P2608" s="181"/>
      <c r="Q2608" s="642"/>
      <c r="R2608" s="643"/>
      <c r="S2608" s="644"/>
      <c r="T2608" s="174"/>
      <c r="U2608" s="172"/>
      <c r="V2608" s="181"/>
      <c r="W2608" s="174"/>
      <c r="X2608" s="172"/>
      <c r="Y2608" s="181"/>
      <c r="Z2608" s="174"/>
      <c r="AA2608" s="172"/>
      <c r="AB2608" s="178"/>
    </row>
    <row r="2609" spans="1:28" ht="15" customHeight="1" x14ac:dyDescent="0.2">
      <c r="A2609" s="172"/>
      <c r="B2609" s="172"/>
      <c r="C2609" s="172"/>
      <c r="D2609" s="172"/>
      <c r="E2609" s="172"/>
      <c r="F2609" s="181"/>
      <c r="G2609" s="172"/>
      <c r="H2609" s="172"/>
      <c r="I2609" s="174"/>
      <c r="J2609" s="174"/>
      <c r="K2609" s="174"/>
      <c r="L2609" s="172"/>
      <c r="M2609" s="181"/>
      <c r="N2609" s="174"/>
      <c r="O2609" s="172"/>
      <c r="P2609" s="181"/>
      <c r="Q2609" s="642"/>
      <c r="R2609" s="643"/>
      <c r="S2609" s="644"/>
      <c r="T2609" s="174"/>
      <c r="U2609" s="172"/>
      <c r="V2609" s="181"/>
      <c r="W2609" s="174"/>
      <c r="X2609" s="172"/>
      <c r="Y2609" s="181"/>
      <c r="Z2609" s="174"/>
      <c r="AA2609" s="172"/>
      <c r="AB2609" s="178"/>
    </row>
    <row r="2610" spans="1:28" ht="15" customHeight="1" x14ac:dyDescent="0.2">
      <c r="A2610" s="172"/>
      <c r="B2610" s="172"/>
      <c r="C2610" s="172"/>
      <c r="D2610" s="172"/>
      <c r="E2610" s="172"/>
      <c r="F2610" s="181"/>
      <c r="G2610" s="172"/>
      <c r="H2610" s="172"/>
      <c r="I2610" s="174"/>
      <c r="J2610" s="174"/>
      <c r="K2610" s="174"/>
      <c r="L2610" s="172"/>
      <c r="M2610" s="181"/>
      <c r="N2610" s="174"/>
      <c r="O2610" s="172"/>
      <c r="P2610" s="181"/>
      <c r="Q2610" s="642"/>
      <c r="R2610" s="643"/>
      <c r="S2610" s="644"/>
      <c r="T2610" s="174"/>
      <c r="U2610" s="172"/>
      <c r="V2610" s="181"/>
      <c r="W2610" s="174"/>
      <c r="X2610" s="172"/>
      <c r="Y2610" s="181"/>
      <c r="Z2610" s="174"/>
      <c r="AA2610" s="172"/>
      <c r="AB2610" s="178"/>
    </row>
    <row r="2611" spans="1:28" ht="15" customHeight="1" x14ac:dyDescent="0.2">
      <c r="A2611" s="172"/>
      <c r="B2611" s="172"/>
      <c r="C2611" s="172"/>
      <c r="D2611" s="172"/>
      <c r="E2611" s="172"/>
      <c r="F2611" s="181"/>
      <c r="G2611" s="172"/>
      <c r="H2611" s="172"/>
      <c r="I2611" s="174"/>
      <c r="J2611" s="174"/>
      <c r="K2611" s="174"/>
      <c r="L2611" s="172"/>
      <c r="M2611" s="181"/>
      <c r="N2611" s="174"/>
      <c r="O2611" s="172"/>
      <c r="P2611" s="181"/>
      <c r="Q2611" s="642"/>
      <c r="R2611" s="643"/>
      <c r="S2611" s="644"/>
      <c r="T2611" s="174"/>
      <c r="U2611" s="172"/>
      <c r="V2611" s="181"/>
      <c r="W2611" s="174"/>
      <c r="X2611" s="172"/>
      <c r="Y2611" s="181"/>
      <c r="Z2611" s="174"/>
      <c r="AA2611" s="172"/>
      <c r="AB2611" s="178"/>
    </row>
    <row r="2612" spans="1:28" ht="15" customHeight="1" x14ac:dyDescent="0.2">
      <c r="A2612" s="172"/>
      <c r="B2612" s="172"/>
      <c r="C2612" s="172"/>
      <c r="D2612" s="172"/>
      <c r="E2612" s="172"/>
      <c r="F2612" s="181"/>
      <c r="G2612" s="172"/>
      <c r="H2612" s="172"/>
      <c r="I2612" s="174"/>
      <c r="J2612" s="174"/>
      <c r="K2612" s="174"/>
      <c r="L2612" s="172"/>
      <c r="M2612" s="181"/>
      <c r="N2612" s="174"/>
      <c r="O2612" s="172"/>
      <c r="P2612" s="181"/>
      <c r="Q2612" s="642"/>
      <c r="R2612" s="643"/>
      <c r="S2612" s="644"/>
      <c r="T2612" s="174"/>
      <c r="U2612" s="172"/>
      <c r="V2612" s="181"/>
      <c r="W2612" s="174"/>
      <c r="X2612" s="172"/>
      <c r="Y2612" s="181"/>
      <c r="Z2612" s="174"/>
      <c r="AA2612" s="172"/>
      <c r="AB2612" s="178"/>
    </row>
    <row r="2613" spans="1:28" ht="15" customHeight="1" x14ac:dyDescent="0.2">
      <c r="A2613" s="172"/>
      <c r="B2613" s="172"/>
      <c r="C2613" s="172"/>
      <c r="D2613" s="172"/>
      <c r="E2613" s="172"/>
      <c r="F2613" s="181"/>
      <c r="G2613" s="172"/>
      <c r="H2613" s="172"/>
      <c r="I2613" s="174"/>
      <c r="J2613" s="174"/>
      <c r="K2613" s="174"/>
      <c r="L2613" s="172"/>
      <c r="M2613" s="181"/>
      <c r="N2613" s="174"/>
      <c r="O2613" s="172"/>
      <c r="P2613" s="181"/>
      <c r="Q2613" s="642"/>
      <c r="R2613" s="643"/>
      <c r="S2613" s="644"/>
      <c r="T2613" s="174"/>
      <c r="U2613" s="172"/>
      <c r="V2613" s="181"/>
      <c r="W2613" s="174"/>
      <c r="X2613" s="172"/>
      <c r="Y2613" s="181"/>
      <c r="Z2613" s="174"/>
      <c r="AA2613" s="172"/>
      <c r="AB2613" s="178"/>
    </row>
    <row r="2614" spans="1:28" ht="15" customHeight="1" x14ac:dyDescent="0.2">
      <c r="A2614" s="172"/>
      <c r="B2614" s="172"/>
      <c r="C2614" s="172"/>
      <c r="D2614" s="172"/>
      <c r="E2614" s="172"/>
      <c r="F2614" s="181"/>
      <c r="G2614" s="172"/>
      <c r="H2614" s="172"/>
      <c r="I2614" s="174"/>
      <c r="J2614" s="174"/>
      <c r="K2614" s="174"/>
      <c r="L2614" s="172"/>
      <c r="M2614" s="181"/>
      <c r="N2614" s="174"/>
      <c r="O2614" s="172"/>
      <c r="P2614" s="181"/>
      <c r="Q2614" s="642"/>
      <c r="R2614" s="643"/>
      <c r="S2614" s="644"/>
      <c r="T2614" s="174"/>
      <c r="U2614" s="172"/>
      <c r="V2614" s="181"/>
      <c r="W2614" s="174"/>
      <c r="X2614" s="172"/>
      <c r="Y2614" s="181"/>
      <c r="Z2614" s="174"/>
      <c r="AA2614" s="172"/>
      <c r="AB2614" s="178"/>
    </row>
    <row r="2615" spans="1:28" ht="15" customHeight="1" x14ac:dyDescent="0.2">
      <c r="A2615" s="172"/>
      <c r="B2615" s="172"/>
      <c r="C2615" s="172"/>
      <c r="D2615" s="172"/>
      <c r="E2615" s="172"/>
      <c r="F2615" s="181"/>
      <c r="G2615" s="172"/>
      <c r="H2615" s="172"/>
      <c r="I2615" s="174"/>
      <c r="J2615" s="174"/>
      <c r="K2615" s="174"/>
      <c r="L2615" s="172"/>
      <c r="M2615" s="181"/>
      <c r="N2615" s="174"/>
      <c r="O2615" s="172"/>
      <c r="P2615" s="181"/>
      <c r="Q2615" s="642"/>
      <c r="R2615" s="643"/>
      <c r="S2615" s="644"/>
      <c r="T2615" s="174"/>
      <c r="U2615" s="172"/>
      <c r="V2615" s="181"/>
      <c r="W2615" s="174"/>
      <c r="X2615" s="172"/>
      <c r="Y2615" s="181"/>
      <c r="Z2615" s="174"/>
      <c r="AA2615" s="172"/>
      <c r="AB2615" s="178"/>
    </row>
    <row r="2616" spans="1:28" ht="15" customHeight="1" x14ac:dyDescent="0.2">
      <c r="A2616" s="172"/>
      <c r="B2616" s="172"/>
      <c r="C2616" s="172"/>
      <c r="D2616" s="172"/>
      <c r="E2616" s="172"/>
      <c r="F2616" s="181"/>
      <c r="G2616" s="172"/>
      <c r="H2616" s="172"/>
      <c r="I2616" s="174"/>
      <c r="J2616" s="174"/>
      <c r="K2616" s="174"/>
      <c r="L2616" s="172"/>
      <c r="M2616" s="181"/>
      <c r="N2616" s="174"/>
      <c r="O2616" s="172"/>
      <c r="P2616" s="181"/>
      <c r="Q2616" s="642"/>
      <c r="R2616" s="643"/>
      <c r="S2616" s="644"/>
      <c r="T2616" s="174"/>
      <c r="U2616" s="172"/>
      <c r="V2616" s="181"/>
      <c r="W2616" s="174"/>
      <c r="X2616" s="172"/>
      <c r="Y2616" s="181"/>
      <c r="Z2616" s="174"/>
      <c r="AA2616" s="172"/>
      <c r="AB2616" s="178"/>
    </row>
    <row r="2617" spans="1:28" ht="15" customHeight="1" x14ac:dyDescent="0.2">
      <c r="A2617" s="172"/>
      <c r="B2617" s="172"/>
      <c r="C2617" s="172"/>
      <c r="D2617" s="172"/>
      <c r="E2617" s="172"/>
      <c r="F2617" s="181"/>
      <c r="G2617" s="172"/>
      <c r="H2617" s="172"/>
      <c r="I2617" s="174"/>
      <c r="J2617" s="174"/>
      <c r="K2617" s="174"/>
      <c r="L2617" s="172"/>
      <c r="M2617" s="181"/>
      <c r="N2617" s="174"/>
      <c r="O2617" s="172"/>
      <c r="P2617" s="181"/>
      <c r="Q2617" s="642"/>
      <c r="R2617" s="643"/>
      <c r="S2617" s="644"/>
      <c r="T2617" s="174"/>
      <c r="U2617" s="172"/>
      <c r="V2617" s="181"/>
      <c r="W2617" s="174"/>
      <c r="X2617" s="172"/>
      <c r="Y2617" s="181"/>
      <c r="Z2617" s="174"/>
      <c r="AA2617" s="172"/>
      <c r="AB2617" s="178"/>
    </row>
    <row r="2618" spans="1:28" ht="15" customHeight="1" x14ac:dyDescent="0.2">
      <c r="A2618" s="172"/>
      <c r="B2618" s="172"/>
      <c r="C2618" s="172"/>
      <c r="D2618" s="172"/>
      <c r="E2618" s="172"/>
      <c r="F2618" s="181"/>
      <c r="G2618" s="172"/>
      <c r="H2618" s="172"/>
      <c r="I2618" s="174"/>
      <c r="J2618" s="174"/>
      <c r="K2618" s="174"/>
      <c r="L2618" s="172"/>
      <c r="M2618" s="181"/>
      <c r="N2618" s="174"/>
      <c r="O2618" s="172"/>
      <c r="P2618" s="181"/>
      <c r="Q2618" s="642"/>
      <c r="R2618" s="643"/>
      <c r="S2618" s="644"/>
      <c r="T2618" s="174"/>
      <c r="U2618" s="172"/>
      <c r="V2618" s="181"/>
      <c r="W2618" s="174"/>
      <c r="X2618" s="172"/>
      <c r="Y2618" s="181"/>
      <c r="Z2618" s="174"/>
      <c r="AA2618" s="172"/>
      <c r="AB2618" s="178"/>
    </row>
    <row r="2619" spans="1:28" ht="15" customHeight="1" x14ac:dyDescent="0.2">
      <c r="A2619" s="172"/>
      <c r="B2619" s="172"/>
      <c r="C2619" s="172"/>
      <c r="D2619" s="172"/>
      <c r="E2619" s="172"/>
      <c r="F2619" s="181"/>
      <c r="G2619" s="172"/>
      <c r="H2619" s="172"/>
      <c r="I2619" s="174"/>
      <c r="J2619" s="174"/>
      <c r="K2619" s="174"/>
      <c r="L2619" s="172"/>
      <c r="M2619" s="181"/>
      <c r="N2619" s="174"/>
      <c r="O2619" s="172"/>
      <c r="P2619" s="181"/>
      <c r="Q2619" s="642"/>
      <c r="R2619" s="643"/>
      <c r="S2619" s="644"/>
      <c r="T2619" s="174"/>
      <c r="U2619" s="172"/>
      <c r="V2619" s="181"/>
      <c r="W2619" s="174"/>
      <c r="X2619" s="172"/>
      <c r="Y2619" s="181"/>
      <c r="Z2619" s="174"/>
      <c r="AA2619" s="172"/>
      <c r="AB2619" s="178"/>
    </row>
    <row r="2620" spans="1:28" ht="15" customHeight="1" x14ac:dyDescent="0.2">
      <c r="A2620" s="172"/>
      <c r="B2620" s="172"/>
      <c r="C2620" s="172"/>
      <c r="D2620" s="172"/>
      <c r="E2620" s="172"/>
      <c r="F2620" s="181"/>
      <c r="G2620" s="172"/>
      <c r="H2620" s="172"/>
      <c r="I2620" s="174"/>
      <c r="J2620" s="174"/>
      <c r="K2620" s="174"/>
      <c r="L2620" s="172"/>
      <c r="M2620" s="181"/>
      <c r="N2620" s="174"/>
      <c r="O2620" s="172"/>
      <c r="P2620" s="181"/>
      <c r="Q2620" s="642"/>
      <c r="R2620" s="643"/>
      <c r="S2620" s="644"/>
      <c r="T2620" s="174"/>
      <c r="U2620" s="172"/>
      <c r="V2620" s="181"/>
      <c r="W2620" s="174"/>
      <c r="X2620" s="172"/>
      <c r="Y2620" s="181"/>
      <c r="Z2620" s="174"/>
      <c r="AA2620" s="172"/>
      <c r="AB2620" s="178"/>
    </row>
    <row r="2621" spans="1:28" ht="15" customHeight="1" x14ac:dyDescent="0.2">
      <c r="A2621" s="172"/>
      <c r="B2621" s="172"/>
      <c r="C2621" s="172"/>
      <c r="D2621" s="172"/>
      <c r="E2621" s="172"/>
      <c r="F2621" s="181"/>
      <c r="G2621" s="172"/>
      <c r="H2621" s="172"/>
      <c r="I2621" s="174"/>
      <c r="J2621" s="174"/>
      <c r="K2621" s="174"/>
      <c r="L2621" s="172"/>
      <c r="M2621" s="181"/>
      <c r="N2621" s="174"/>
      <c r="O2621" s="172"/>
      <c r="P2621" s="181"/>
      <c r="Q2621" s="642"/>
      <c r="R2621" s="643"/>
      <c r="S2621" s="644"/>
      <c r="T2621" s="174"/>
      <c r="U2621" s="172"/>
      <c r="V2621" s="181"/>
      <c r="W2621" s="174"/>
      <c r="X2621" s="172"/>
      <c r="Y2621" s="181"/>
      <c r="Z2621" s="174"/>
      <c r="AA2621" s="172"/>
      <c r="AB2621" s="178"/>
    </row>
    <row r="2622" spans="1:28" ht="15" customHeight="1" x14ac:dyDescent="0.2">
      <c r="A2622" s="172"/>
      <c r="B2622" s="172"/>
      <c r="C2622" s="172"/>
      <c r="D2622" s="172"/>
      <c r="E2622" s="172"/>
      <c r="F2622" s="181"/>
      <c r="G2622" s="172"/>
      <c r="H2622" s="172"/>
      <c r="I2622" s="174"/>
      <c r="J2622" s="174"/>
      <c r="K2622" s="174"/>
      <c r="L2622" s="172"/>
      <c r="M2622" s="181"/>
      <c r="N2622" s="174"/>
      <c r="O2622" s="172"/>
      <c r="P2622" s="181"/>
      <c r="Q2622" s="642"/>
      <c r="R2622" s="643"/>
      <c r="S2622" s="644"/>
      <c r="T2622" s="174"/>
      <c r="U2622" s="172"/>
      <c r="V2622" s="181"/>
      <c r="W2622" s="174"/>
      <c r="X2622" s="172"/>
      <c r="Y2622" s="181"/>
      <c r="Z2622" s="174"/>
      <c r="AA2622" s="172"/>
      <c r="AB2622" s="178"/>
    </row>
    <row r="2623" spans="1:28" ht="15" customHeight="1" x14ac:dyDescent="0.2">
      <c r="A2623" s="172"/>
      <c r="B2623" s="172"/>
      <c r="C2623" s="172"/>
      <c r="D2623" s="172"/>
      <c r="E2623" s="172"/>
      <c r="F2623" s="181"/>
      <c r="G2623" s="172"/>
      <c r="H2623" s="172"/>
      <c r="I2623" s="174"/>
      <c r="J2623" s="174"/>
      <c r="K2623" s="174"/>
      <c r="L2623" s="172"/>
      <c r="M2623" s="181"/>
      <c r="N2623" s="174"/>
      <c r="O2623" s="172"/>
      <c r="P2623" s="181"/>
      <c r="Q2623" s="642"/>
      <c r="R2623" s="643"/>
      <c r="S2623" s="644"/>
      <c r="T2623" s="174"/>
      <c r="U2623" s="172"/>
      <c r="V2623" s="181"/>
      <c r="W2623" s="174"/>
      <c r="X2623" s="172"/>
      <c r="Y2623" s="181"/>
      <c r="Z2623" s="174"/>
      <c r="AA2623" s="172"/>
      <c r="AB2623" s="178"/>
    </row>
    <row r="2624" spans="1:28" ht="15" customHeight="1" x14ac:dyDescent="0.2">
      <c r="A2624" s="172"/>
      <c r="B2624" s="172"/>
      <c r="C2624" s="172"/>
      <c r="D2624" s="172"/>
      <c r="E2624" s="172"/>
      <c r="F2624" s="181"/>
      <c r="G2624" s="172"/>
      <c r="H2624" s="172"/>
      <c r="I2624" s="174"/>
      <c r="J2624" s="174"/>
      <c r="K2624" s="174"/>
      <c r="L2624" s="172"/>
      <c r="M2624" s="181"/>
      <c r="N2624" s="174"/>
      <c r="O2624" s="172"/>
      <c r="P2624" s="181"/>
      <c r="Q2624" s="642"/>
      <c r="R2624" s="643"/>
      <c r="S2624" s="644"/>
      <c r="T2624" s="174"/>
      <c r="U2624" s="172"/>
      <c r="V2624" s="181"/>
      <c r="W2624" s="174"/>
      <c r="X2624" s="172"/>
      <c r="Y2624" s="181"/>
      <c r="Z2624" s="174"/>
      <c r="AA2624" s="172"/>
      <c r="AB2624" s="178"/>
    </row>
    <row r="2625" spans="1:28" ht="15" customHeight="1" x14ac:dyDescent="0.2">
      <c r="A2625" s="172"/>
      <c r="B2625" s="172"/>
      <c r="C2625" s="172"/>
      <c r="D2625" s="172"/>
      <c r="E2625" s="172"/>
      <c r="F2625" s="181"/>
      <c r="G2625" s="172"/>
      <c r="H2625" s="172"/>
      <c r="I2625" s="174"/>
      <c r="J2625" s="174"/>
      <c r="K2625" s="174"/>
      <c r="L2625" s="172"/>
      <c r="M2625" s="181"/>
      <c r="N2625" s="174"/>
      <c r="O2625" s="172"/>
      <c r="P2625" s="181"/>
      <c r="Q2625" s="642"/>
      <c r="R2625" s="643"/>
      <c r="S2625" s="644"/>
      <c r="T2625" s="174"/>
      <c r="U2625" s="172"/>
      <c r="V2625" s="181"/>
      <c r="W2625" s="174"/>
      <c r="X2625" s="172"/>
      <c r="Y2625" s="181"/>
      <c r="Z2625" s="174"/>
      <c r="AA2625" s="172"/>
      <c r="AB2625" s="178"/>
    </row>
    <row r="2626" spans="1:28" ht="15" customHeight="1" x14ac:dyDescent="0.2">
      <c r="A2626" s="172"/>
      <c r="B2626" s="172"/>
      <c r="C2626" s="172"/>
      <c r="D2626" s="172"/>
      <c r="E2626" s="172"/>
      <c r="F2626" s="181"/>
      <c r="G2626" s="172"/>
      <c r="H2626" s="172"/>
      <c r="I2626" s="174"/>
      <c r="J2626" s="174"/>
      <c r="K2626" s="174"/>
      <c r="L2626" s="172"/>
      <c r="M2626" s="181"/>
      <c r="N2626" s="174"/>
      <c r="O2626" s="172"/>
      <c r="P2626" s="181"/>
      <c r="Q2626" s="642"/>
      <c r="R2626" s="643"/>
      <c r="S2626" s="644"/>
      <c r="T2626" s="174"/>
      <c r="U2626" s="172"/>
      <c r="V2626" s="181"/>
      <c r="W2626" s="174"/>
      <c r="X2626" s="172"/>
      <c r="Y2626" s="181"/>
      <c r="Z2626" s="174"/>
      <c r="AA2626" s="172"/>
      <c r="AB2626" s="178"/>
    </row>
    <row r="2627" spans="1:28" ht="15" customHeight="1" x14ac:dyDescent="0.2">
      <c r="A2627" s="172"/>
      <c r="B2627" s="172"/>
      <c r="C2627" s="172"/>
      <c r="D2627" s="172"/>
      <c r="E2627" s="172"/>
      <c r="F2627" s="181"/>
      <c r="G2627" s="172"/>
      <c r="H2627" s="172"/>
      <c r="I2627" s="174"/>
      <c r="J2627" s="174"/>
      <c r="K2627" s="174"/>
      <c r="L2627" s="172"/>
      <c r="M2627" s="181"/>
      <c r="N2627" s="174"/>
      <c r="O2627" s="172"/>
      <c r="P2627" s="181"/>
      <c r="Q2627" s="642"/>
      <c r="R2627" s="643"/>
      <c r="S2627" s="644"/>
      <c r="T2627" s="174"/>
      <c r="U2627" s="172"/>
      <c r="V2627" s="181"/>
      <c r="W2627" s="174"/>
      <c r="X2627" s="172"/>
      <c r="Y2627" s="181"/>
      <c r="Z2627" s="174"/>
      <c r="AA2627" s="172"/>
      <c r="AB2627" s="178"/>
    </row>
    <row r="2628" spans="1:28" ht="15" customHeight="1" x14ac:dyDescent="0.2">
      <c r="A2628" s="172"/>
      <c r="B2628" s="172"/>
      <c r="C2628" s="172"/>
      <c r="D2628" s="172"/>
      <c r="E2628" s="172"/>
      <c r="F2628" s="181"/>
      <c r="G2628" s="172"/>
      <c r="H2628" s="172"/>
      <c r="I2628" s="174"/>
      <c r="J2628" s="174"/>
      <c r="K2628" s="174"/>
      <c r="L2628" s="172"/>
      <c r="M2628" s="181"/>
      <c r="N2628" s="174"/>
      <c r="O2628" s="172"/>
      <c r="P2628" s="181"/>
      <c r="Q2628" s="642"/>
      <c r="R2628" s="643"/>
      <c r="S2628" s="644"/>
      <c r="T2628" s="174"/>
      <c r="U2628" s="172"/>
      <c r="V2628" s="181"/>
      <c r="W2628" s="174"/>
      <c r="X2628" s="172"/>
      <c r="Y2628" s="181"/>
      <c r="Z2628" s="174"/>
      <c r="AA2628" s="172"/>
      <c r="AB2628" s="178"/>
    </row>
    <row r="2629" spans="1:28" ht="15" customHeight="1" x14ac:dyDescent="0.2">
      <c r="A2629" s="172"/>
      <c r="B2629" s="172"/>
      <c r="C2629" s="172"/>
      <c r="D2629" s="172"/>
      <c r="E2629" s="172"/>
      <c r="F2629" s="181"/>
      <c r="G2629" s="172"/>
      <c r="H2629" s="172"/>
      <c r="I2629" s="174"/>
      <c r="J2629" s="174"/>
      <c r="K2629" s="174"/>
      <c r="L2629" s="172"/>
      <c r="M2629" s="181"/>
      <c r="N2629" s="174"/>
      <c r="O2629" s="172"/>
      <c r="P2629" s="181"/>
      <c r="Q2629" s="642"/>
      <c r="R2629" s="643"/>
      <c r="S2629" s="644"/>
      <c r="T2629" s="174"/>
      <c r="U2629" s="172"/>
      <c r="V2629" s="181"/>
      <c r="W2629" s="174"/>
      <c r="X2629" s="172"/>
      <c r="Y2629" s="181"/>
      <c r="Z2629" s="174"/>
      <c r="AA2629" s="172"/>
      <c r="AB2629" s="178"/>
    </row>
    <row r="2630" spans="1:28" ht="15" customHeight="1" x14ac:dyDescent="0.2">
      <c r="A2630" s="172"/>
      <c r="B2630" s="172"/>
      <c r="C2630" s="172"/>
      <c r="D2630" s="172"/>
      <c r="E2630" s="172"/>
      <c r="F2630" s="181"/>
      <c r="G2630" s="172"/>
      <c r="H2630" s="172"/>
      <c r="I2630" s="174"/>
      <c r="J2630" s="174"/>
      <c r="K2630" s="174"/>
      <c r="L2630" s="172"/>
      <c r="M2630" s="181"/>
      <c r="N2630" s="174"/>
      <c r="O2630" s="172"/>
      <c r="P2630" s="181"/>
      <c r="Q2630" s="642"/>
      <c r="R2630" s="643"/>
      <c r="S2630" s="644"/>
      <c r="T2630" s="174"/>
      <c r="U2630" s="172"/>
      <c r="V2630" s="181"/>
      <c r="W2630" s="174"/>
      <c r="X2630" s="172"/>
      <c r="Y2630" s="181"/>
      <c r="Z2630" s="174"/>
      <c r="AA2630" s="172"/>
      <c r="AB2630" s="178"/>
    </row>
    <row r="2631" spans="1:28" ht="15" customHeight="1" x14ac:dyDescent="0.2">
      <c r="A2631" s="172"/>
      <c r="B2631" s="172"/>
      <c r="C2631" s="172"/>
      <c r="D2631" s="172"/>
      <c r="E2631" s="172"/>
      <c r="F2631" s="181"/>
      <c r="G2631" s="172"/>
      <c r="H2631" s="172"/>
      <c r="I2631" s="174"/>
      <c r="J2631" s="174"/>
      <c r="K2631" s="174"/>
      <c r="L2631" s="172"/>
      <c r="M2631" s="181"/>
      <c r="N2631" s="174"/>
      <c r="O2631" s="172"/>
      <c r="P2631" s="181"/>
      <c r="Q2631" s="642"/>
      <c r="R2631" s="643"/>
      <c r="S2631" s="644"/>
      <c r="T2631" s="174"/>
      <c r="U2631" s="172"/>
      <c r="V2631" s="181"/>
      <c r="W2631" s="174"/>
      <c r="X2631" s="172"/>
      <c r="Y2631" s="181"/>
      <c r="Z2631" s="174"/>
      <c r="AA2631" s="172"/>
      <c r="AB2631" s="178"/>
    </row>
    <row r="2632" spans="1:28" ht="15" customHeight="1" x14ac:dyDescent="0.2">
      <c r="A2632" s="172"/>
      <c r="B2632" s="172"/>
      <c r="C2632" s="172"/>
      <c r="D2632" s="172"/>
      <c r="E2632" s="172"/>
      <c r="F2632" s="181"/>
      <c r="G2632" s="172"/>
      <c r="H2632" s="172"/>
      <c r="I2632" s="174"/>
      <c r="J2632" s="174"/>
      <c r="K2632" s="174"/>
      <c r="L2632" s="172"/>
      <c r="M2632" s="181"/>
      <c r="N2632" s="174"/>
      <c r="O2632" s="172"/>
      <c r="P2632" s="181"/>
      <c r="Q2632" s="642"/>
      <c r="R2632" s="643"/>
      <c r="S2632" s="644"/>
      <c r="T2632" s="174"/>
      <c r="U2632" s="172"/>
      <c r="V2632" s="181"/>
      <c r="W2632" s="174"/>
      <c r="X2632" s="172"/>
      <c r="Y2632" s="181"/>
      <c r="Z2632" s="174"/>
      <c r="AA2632" s="172"/>
      <c r="AB2632" s="178"/>
    </row>
    <row r="2633" spans="1:28" ht="15" customHeight="1" x14ac:dyDescent="0.2">
      <c r="A2633" s="172"/>
      <c r="B2633" s="172"/>
      <c r="C2633" s="172"/>
      <c r="D2633" s="172"/>
      <c r="E2633" s="172"/>
      <c r="F2633" s="181"/>
      <c r="G2633" s="172"/>
      <c r="H2633" s="172"/>
      <c r="I2633" s="174"/>
      <c r="J2633" s="174"/>
      <c r="K2633" s="174"/>
      <c r="L2633" s="172"/>
      <c r="M2633" s="181"/>
      <c r="N2633" s="174"/>
      <c r="O2633" s="172"/>
      <c r="P2633" s="181"/>
      <c r="Q2633" s="642"/>
      <c r="R2633" s="643"/>
      <c r="S2633" s="644"/>
      <c r="T2633" s="174"/>
      <c r="U2633" s="172"/>
      <c r="V2633" s="181"/>
      <c r="W2633" s="174"/>
      <c r="X2633" s="172"/>
      <c r="Y2633" s="181"/>
      <c r="Z2633" s="174"/>
      <c r="AA2633" s="172"/>
      <c r="AB2633" s="178"/>
    </row>
    <row r="2634" spans="1:28" ht="15" customHeight="1" x14ac:dyDescent="0.2">
      <c r="A2634" s="172"/>
      <c r="B2634" s="172"/>
      <c r="C2634" s="172"/>
      <c r="D2634" s="172"/>
      <c r="E2634" s="172"/>
      <c r="F2634" s="181"/>
      <c r="G2634" s="172"/>
      <c r="H2634" s="172"/>
      <c r="I2634" s="174"/>
      <c r="J2634" s="174"/>
      <c r="K2634" s="174"/>
      <c r="L2634" s="172"/>
      <c r="M2634" s="181"/>
      <c r="N2634" s="174"/>
      <c r="O2634" s="172"/>
      <c r="P2634" s="181"/>
      <c r="Q2634" s="642"/>
      <c r="R2634" s="643"/>
      <c r="S2634" s="644"/>
      <c r="T2634" s="174"/>
      <c r="U2634" s="172"/>
      <c r="V2634" s="181"/>
      <c r="W2634" s="174"/>
      <c r="X2634" s="172"/>
      <c r="Y2634" s="181"/>
      <c r="Z2634" s="174"/>
      <c r="AA2634" s="172"/>
      <c r="AB2634" s="178"/>
    </row>
    <row r="2635" spans="1:28" ht="15" customHeight="1" x14ac:dyDescent="0.2">
      <c r="A2635" s="172"/>
      <c r="B2635" s="172"/>
      <c r="C2635" s="172"/>
      <c r="D2635" s="172"/>
      <c r="E2635" s="172"/>
      <c r="F2635" s="181"/>
      <c r="G2635" s="172"/>
      <c r="H2635" s="172"/>
      <c r="I2635" s="174"/>
      <c r="J2635" s="174"/>
      <c r="K2635" s="174"/>
      <c r="L2635" s="172"/>
      <c r="M2635" s="181"/>
      <c r="N2635" s="174"/>
      <c r="O2635" s="172"/>
      <c r="P2635" s="181"/>
      <c r="Q2635" s="642"/>
      <c r="R2635" s="643"/>
      <c r="S2635" s="644"/>
      <c r="T2635" s="174"/>
      <c r="U2635" s="172"/>
      <c r="V2635" s="181"/>
      <c r="W2635" s="174"/>
      <c r="X2635" s="172"/>
      <c r="Y2635" s="181"/>
      <c r="Z2635" s="174"/>
      <c r="AA2635" s="172"/>
      <c r="AB2635" s="178"/>
    </row>
    <row r="2636" spans="1:28" ht="15" customHeight="1" x14ac:dyDescent="0.2">
      <c r="A2636" s="172"/>
      <c r="B2636" s="172"/>
      <c r="C2636" s="172"/>
      <c r="D2636" s="172"/>
      <c r="E2636" s="172"/>
      <c r="F2636" s="181"/>
      <c r="G2636" s="172"/>
      <c r="H2636" s="172"/>
      <c r="I2636" s="174"/>
      <c r="J2636" s="174"/>
      <c r="K2636" s="174"/>
      <c r="L2636" s="172"/>
      <c r="M2636" s="181"/>
      <c r="N2636" s="174"/>
      <c r="O2636" s="172"/>
      <c r="P2636" s="181"/>
      <c r="Q2636" s="642"/>
      <c r="R2636" s="643"/>
      <c r="S2636" s="644"/>
      <c r="T2636" s="174"/>
      <c r="U2636" s="172"/>
      <c r="V2636" s="181"/>
      <c r="W2636" s="174"/>
      <c r="X2636" s="172"/>
      <c r="Y2636" s="181"/>
      <c r="Z2636" s="174"/>
      <c r="AA2636" s="172"/>
      <c r="AB2636" s="178"/>
    </row>
    <row r="2637" spans="1:28" ht="15" customHeight="1" x14ac:dyDescent="0.2">
      <c r="A2637" s="172"/>
      <c r="B2637" s="172"/>
      <c r="C2637" s="172"/>
      <c r="D2637" s="172"/>
      <c r="E2637" s="172"/>
      <c r="F2637" s="181"/>
      <c r="G2637" s="172"/>
      <c r="H2637" s="172"/>
      <c r="I2637" s="174"/>
      <c r="J2637" s="174"/>
      <c r="K2637" s="174"/>
      <c r="L2637" s="172"/>
      <c r="M2637" s="181"/>
      <c r="N2637" s="174"/>
      <c r="O2637" s="172"/>
      <c r="P2637" s="181"/>
      <c r="Q2637" s="642"/>
      <c r="R2637" s="643"/>
      <c r="S2637" s="644"/>
      <c r="T2637" s="174"/>
      <c r="U2637" s="172"/>
      <c r="V2637" s="181"/>
      <c r="W2637" s="174"/>
      <c r="X2637" s="172"/>
      <c r="Y2637" s="181"/>
      <c r="Z2637" s="174"/>
      <c r="AA2637" s="172"/>
      <c r="AB2637" s="178"/>
    </row>
    <row r="2638" spans="1:28" ht="15" customHeight="1" x14ac:dyDescent="0.2">
      <c r="A2638" s="172"/>
      <c r="B2638" s="172"/>
      <c r="C2638" s="172"/>
      <c r="D2638" s="172"/>
      <c r="E2638" s="172"/>
      <c r="F2638" s="181"/>
      <c r="G2638" s="172"/>
      <c r="H2638" s="172"/>
      <c r="I2638" s="174"/>
      <c r="J2638" s="174"/>
      <c r="K2638" s="174"/>
      <c r="L2638" s="172"/>
      <c r="M2638" s="181"/>
      <c r="N2638" s="174"/>
      <c r="O2638" s="172"/>
      <c r="P2638" s="181"/>
      <c r="Q2638" s="642"/>
      <c r="R2638" s="643"/>
      <c r="S2638" s="644"/>
      <c r="T2638" s="174"/>
      <c r="U2638" s="172"/>
      <c r="V2638" s="181"/>
      <c r="W2638" s="174"/>
      <c r="X2638" s="172"/>
      <c r="Y2638" s="181"/>
      <c r="Z2638" s="174"/>
      <c r="AA2638" s="172"/>
      <c r="AB2638" s="178"/>
    </row>
    <row r="2639" spans="1:28" ht="15" customHeight="1" x14ac:dyDescent="0.2">
      <c r="A2639" s="172"/>
      <c r="B2639" s="172"/>
      <c r="C2639" s="172"/>
      <c r="D2639" s="172"/>
      <c r="E2639" s="172"/>
      <c r="F2639" s="181"/>
      <c r="G2639" s="172"/>
      <c r="H2639" s="172"/>
      <c r="I2639" s="174"/>
      <c r="J2639" s="174"/>
      <c r="K2639" s="174"/>
      <c r="L2639" s="172"/>
      <c r="M2639" s="181"/>
      <c r="N2639" s="174"/>
      <c r="O2639" s="172"/>
      <c r="P2639" s="181"/>
      <c r="Q2639" s="642"/>
      <c r="R2639" s="643"/>
      <c r="S2639" s="644"/>
      <c r="T2639" s="174"/>
      <c r="U2639" s="172"/>
      <c r="V2639" s="181"/>
      <c r="W2639" s="174"/>
      <c r="X2639" s="172"/>
      <c r="Y2639" s="181"/>
      <c r="Z2639" s="174"/>
      <c r="AA2639" s="172"/>
      <c r="AB2639" s="178"/>
    </row>
    <row r="2640" spans="1:28" ht="15" customHeight="1" x14ac:dyDescent="0.2">
      <c r="A2640" s="172"/>
      <c r="B2640" s="172"/>
      <c r="C2640" s="172"/>
      <c r="D2640" s="172"/>
      <c r="E2640" s="172"/>
      <c r="F2640" s="181"/>
      <c r="G2640" s="172"/>
      <c r="H2640" s="172"/>
      <c r="I2640" s="174"/>
      <c r="J2640" s="174"/>
      <c r="K2640" s="174"/>
      <c r="L2640" s="172"/>
      <c r="M2640" s="181"/>
      <c r="N2640" s="174"/>
      <c r="O2640" s="172"/>
      <c r="P2640" s="181"/>
      <c r="Q2640" s="642"/>
      <c r="R2640" s="643"/>
      <c r="S2640" s="644"/>
      <c r="T2640" s="174"/>
      <c r="U2640" s="172"/>
      <c r="V2640" s="181"/>
      <c r="W2640" s="174"/>
      <c r="X2640" s="172"/>
      <c r="Y2640" s="181"/>
      <c r="Z2640" s="174"/>
      <c r="AA2640" s="172"/>
      <c r="AB2640" s="178"/>
    </row>
    <row r="2641" spans="1:28" ht="15" customHeight="1" x14ac:dyDescent="0.2">
      <c r="A2641" s="172"/>
      <c r="B2641" s="172"/>
      <c r="C2641" s="172"/>
      <c r="D2641" s="172"/>
      <c r="E2641" s="172"/>
      <c r="F2641" s="181"/>
      <c r="G2641" s="172"/>
      <c r="H2641" s="172"/>
      <c r="I2641" s="174"/>
      <c r="J2641" s="174"/>
      <c r="K2641" s="174"/>
      <c r="L2641" s="172"/>
      <c r="M2641" s="181"/>
      <c r="N2641" s="174"/>
      <c r="O2641" s="172"/>
      <c r="P2641" s="181"/>
      <c r="Q2641" s="642"/>
      <c r="R2641" s="643"/>
      <c r="S2641" s="644"/>
      <c r="T2641" s="174"/>
      <c r="U2641" s="172"/>
      <c r="V2641" s="181"/>
      <c r="W2641" s="174"/>
      <c r="X2641" s="172"/>
      <c r="Y2641" s="181"/>
      <c r="Z2641" s="174"/>
      <c r="AA2641" s="172"/>
      <c r="AB2641" s="178"/>
    </row>
    <row r="2642" spans="1:28" ht="15" customHeight="1" x14ac:dyDescent="0.2">
      <c r="A2642" s="172"/>
      <c r="B2642" s="172"/>
      <c r="C2642" s="172"/>
      <c r="D2642" s="172"/>
      <c r="E2642" s="172"/>
      <c r="F2642" s="181"/>
      <c r="G2642" s="172"/>
      <c r="H2642" s="172"/>
      <c r="I2642" s="174"/>
      <c r="J2642" s="174"/>
      <c r="K2642" s="174"/>
      <c r="L2642" s="172"/>
      <c r="M2642" s="181"/>
      <c r="N2642" s="174"/>
      <c r="O2642" s="172"/>
      <c r="P2642" s="181"/>
      <c r="Q2642" s="642"/>
      <c r="R2642" s="643"/>
      <c r="S2642" s="644"/>
      <c r="T2642" s="174"/>
      <c r="U2642" s="172"/>
      <c r="V2642" s="181"/>
      <c r="W2642" s="174"/>
      <c r="X2642" s="172"/>
      <c r="Y2642" s="181"/>
      <c r="Z2642" s="174"/>
      <c r="AA2642" s="172"/>
      <c r="AB2642" s="178"/>
    </row>
    <row r="2643" spans="1:28" ht="15" customHeight="1" x14ac:dyDescent="0.2">
      <c r="A2643" s="172"/>
      <c r="B2643" s="172"/>
      <c r="C2643" s="172"/>
      <c r="D2643" s="172"/>
      <c r="E2643" s="172"/>
      <c r="F2643" s="181"/>
      <c r="G2643" s="172"/>
      <c r="H2643" s="172"/>
      <c r="I2643" s="174"/>
      <c r="J2643" s="174"/>
      <c r="K2643" s="174"/>
      <c r="L2643" s="172"/>
      <c r="M2643" s="181"/>
      <c r="N2643" s="174"/>
      <c r="O2643" s="172"/>
      <c r="P2643" s="181"/>
      <c r="Q2643" s="642"/>
      <c r="R2643" s="643"/>
      <c r="S2643" s="644"/>
      <c r="T2643" s="174"/>
      <c r="U2643" s="172"/>
      <c r="V2643" s="181"/>
      <c r="W2643" s="174"/>
      <c r="X2643" s="172"/>
      <c r="Y2643" s="181"/>
      <c r="Z2643" s="174"/>
      <c r="AA2643" s="172"/>
      <c r="AB2643" s="178"/>
    </row>
    <row r="2644" spans="1:28" ht="15" customHeight="1" x14ac:dyDescent="0.2">
      <c r="A2644" s="172"/>
      <c r="B2644" s="172"/>
      <c r="C2644" s="172"/>
      <c r="D2644" s="172"/>
      <c r="E2644" s="172"/>
      <c r="F2644" s="181"/>
      <c r="G2644" s="172"/>
      <c r="H2644" s="172"/>
      <c r="I2644" s="174"/>
      <c r="J2644" s="174"/>
      <c r="K2644" s="174"/>
      <c r="L2644" s="172"/>
      <c r="M2644" s="181"/>
      <c r="N2644" s="174"/>
      <c r="O2644" s="172"/>
      <c r="P2644" s="181"/>
      <c r="Q2644" s="642"/>
      <c r="R2644" s="643"/>
      <c r="S2644" s="644"/>
      <c r="T2644" s="174"/>
      <c r="U2644" s="172"/>
      <c r="V2644" s="181"/>
      <c r="W2644" s="174"/>
      <c r="X2644" s="172"/>
      <c r="Y2644" s="181"/>
      <c r="Z2644" s="174"/>
      <c r="AA2644" s="172"/>
      <c r="AB2644" s="178"/>
    </row>
    <row r="2645" spans="1:28" ht="15" customHeight="1" x14ac:dyDescent="0.2">
      <c r="A2645" s="172"/>
      <c r="B2645" s="172"/>
      <c r="C2645" s="172"/>
      <c r="D2645" s="172"/>
      <c r="E2645" s="172"/>
      <c r="F2645" s="181"/>
      <c r="G2645" s="172"/>
      <c r="H2645" s="172"/>
      <c r="I2645" s="174"/>
      <c r="J2645" s="174"/>
      <c r="K2645" s="174"/>
      <c r="L2645" s="172"/>
      <c r="M2645" s="181"/>
      <c r="N2645" s="174"/>
      <c r="O2645" s="172"/>
      <c r="P2645" s="181"/>
      <c r="Q2645" s="642"/>
      <c r="R2645" s="643"/>
      <c r="S2645" s="644"/>
      <c r="T2645" s="174"/>
      <c r="U2645" s="172"/>
      <c r="V2645" s="181"/>
      <c r="W2645" s="174"/>
      <c r="X2645" s="172"/>
      <c r="Y2645" s="181"/>
      <c r="Z2645" s="174"/>
      <c r="AA2645" s="172"/>
      <c r="AB2645" s="178"/>
    </row>
    <row r="2646" spans="1:28" ht="15" customHeight="1" x14ac:dyDescent="0.2">
      <c r="A2646" s="172"/>
      <c r="B2646" s="172"/>
      <c r="C2646" s="172"/>
      <c r="D2646" s="172"/>
      <c r="E2646" s="172"/>
      <c r="F2646" s="181"/>
      <c r="G2646" s="172"/>
      <c r="H2646" s="172"/>
      <c r="I2646" s="174"/>
      <c r="J2646" s="174"/>
      <c r="K2646" s="174"/>
      <c r="L2646" s="172"/>
      <c r="M2646" s="181"/>
      <c r="N2646" s="174"/>
      <c r="O2646" s="172"/>
      <c r="P2646" s="181"/>
      <c r="Q2646" s="642"/>
      <c r="R2646" s="643"/>
      <c r="S2646" s="644"/>
      <c r="T2646" s="174"/>
      <c r="U2646" s="172"/>
      <c r="V2646" s="181"/>
      <c r="W2646" s="174"/>
      <c r="X2646" s="172"/>
      <c r="Y2646" s="181"/>
      <c r="Z2646" s="174"/>
      <c r="AA2646" s="172"/>
      <c r="AB2646" s="178"/>
    </row>
    <row r="2647" spans="1:28" ht="15" customHeight="1" x14ac:dyDescent="0.2">
      <c r="A2647" s="172"/>
      <c r="B2647" s="172"/>
      <c r="C2647" s="172"/>
      <c r="D2647" s="172"/>
      <c r="E2647" s="172"/>
      <c r="F2647" s="181"/>
      <c r="G2647" s="172"/>
      <c r="H2647" s="172"/>
      <c r="I2647" s="174"/>
      <c r="J2647" s="174"/>
      <c r="K2647" s="174"/>
      <c r="L2647" s="172"/>
      <c r="M2647" s="181"/>
      <c r="N2647" s="174"/>
      <c r="O2647" s="172"/>
      <c r="P2647" s="181"/>
      <c r="Q2647" s="642"/>
      <c r="R2647" s="643"/>
      <c r="S2647" s="644"/>
      <c r="T2647" s="174"/>
      <c r="U2647" s="172"/>
      <c r="V2647" s="181"/>
      <c r="W2647" s="174"/>
      <c r="X2647" s="172"/>
      <c r="Y2647" s="181"/>
      <c r="Z2647" s="174"/>
      <c r="AA2647" s="172"/>
      <c r="AB2647" s="178"/>
    </row>
    <row r="2648" spans="1:28" ht="15" customHeight="1" x14ac:dyDescent="0.2">
      <c r="A2648" s="172"/>
      <c r="B2648" s="172"/>
      <c r="C2648" s="172"/>
      <c r="D2648" s="172"/>
      <c r="E2648" s="172"/>
      <c r="F2648" s="181"/>
      <c r="G2648" s="172"/>
      <c r="H2648" s="172"/>
      <c r="I2648" s="174"/>
      <c r="J2648" s="174"/>
      <c r="K2648" s="174"/>
      <c r="L2648" s="172"/>
      <c r="M2648" s="181"/>
      <c r="N2648" s="174"/>
      <c r="O2648" s="172"/>
      <c r="P2648" s="181"/>
      <c r="Q2648" s="642"/>
      <c r="R2648" s="643"/>
      <c r="S2648" s="644"/>
      <c r="T2648" s="174"/>
      <c r="U2648" s="172"/>
      <c r="V2648" s="181"/>
      <c r="W2648" s="174"/>
      <c r="X2648" s="172"/>
      <c r="Y2648" s="181"/>
      <c r="Z2648" s="174"/>
      <c r="AA2648" s="172"/>
      <c r="AB2648" s="178"/>
    </row>
    <row r="2649" spans="1:28" ht="15" customHeight="1" x14ac:dyDescent="0.2">
      <c r="A2649" s="172"/>
      <c r="B2649" s="172"/>
      <c r="C2649" s="172"/>
      <c r="D2649" s="172"/>
      <c r="E2649" s="172"/>
      <c r="F2649" s="181"/>
      <c r="G2649" s="172"/>
      <c r="H2649" s="172"/>
      <c r="I2649" s="174"/>
      <c r="J2649" s="174"/>
      <c r="K2649" s="174"/>
      <c r="L2649" s="172"/>
      <c r="M2649" s="181"/>
      <c r="N2649" s="174"/>
      <c r="O2649" s="172"/>
      <c r="P2649" s="181"/>
      <c r="Q2649" s="642"/>
      <c r="R2649" s="643"/>
      <c r="S2649" s="644"/>
      <c r="T2649" s="174"/>
      <c r="U2649" s="172"/>
      <c r="V2649" s="181"/>
      <c r="W2649" s="174"/>
      <c r="X2649" s="172"/>
      <c r="Y2649" s="181"/>
      <c r="Z2649" s="174"/>
      <c r="AA2649" s="172"/>
      <c r="AB2649" s="178"/>
    </row>
    <row r="2650" spans="1:28" ht="15" customHeight="1" x14ac:dyDescent="0.2">
      <c r="A2650" s="172"/>
      <c r="B2650" s="172"/>
      <c r="C2650" s="172"/>
      <c r="D2650" s="172"/>
      <c r="E2650" s="172"/>
      <c r="F2650" s="181"/>
      <c r="G2650" s="172"/>
      <c r="H2650" s="172"/>
      <c r="I2650" s="174"/>
      <c r="J2650" s="174"/>
      <c r="K2650" s="174"/>
      <c r="L2650" s="172"/>
      <c r="M2650" s="181"/>
      <c r="N2650" s="174"/>
      <c r="O2650" s="172"/>
      <c r="P2650" s="181"/>
      <c r="Q2650" s="642"/>
      <c r="R2650" s="643"/>
      <c r="S2650" s="644"/>
      <c r="T2650" s="174"/>
      <c r="U2650" s="172"/>
      <c r="V2650" s="181"/>
      <c r="W2650" s="174"/>
      <c r="X2650" s="172"/>
      <c r="Y2650" s="181"/>
      <c r="Z2650" s="174"/>
      <c r="AA2650" s="172"/>
      <c r="AB2650" s="178"/>
    </row>
    <row r="2651" spans="1:28" ht="15" customHeight="1" x14ac:dyDescent="0.2">
      <c r="A2651" s="172"/>
      <c r="B2651" s="172"/>
      <c r="C2651" s="172"/>
      <c r="D2651" s="172"/>
      <c r="E2651" s="172"/>
      <c r="F2651" s="181"/>
      <c r="G2651" s="172"/>
      <c r="H2651" s="172"/>
      <c r="I2651" s="174"/>
      <c r="J2651" s="174"/>
      <c r="K2651" s="174"/>
      <c r="L2651" s="172"/>
      <c r="M2651" s="181"/>
      <c r="N2651" s="174"/>
      <c r="O2651" s="172"/>
      <c r="P2651" s="181"/>
      <c r="Q2651" s="642"/>
      <c r="R2651" s="643"/>
      <c r="S2651" s="644"/>
      <c r="T2651" s="174"/>
      <c r="U2651" s="172"/>
      <c r="V2651" s="181"/>
      <c r="W2651" s="174"/>
      <c r="X2651" s="172"/>
      <c r="Y2651" s="181"/>
      <c r="Z2651" s="174"/>
      <c r="AA2651" s="172"/>
      <c r="AB2651" s="178"/>
    </row>
    <row r="2652" spans="1:28" ht="15" customHeight="1" x14ac:dyDescent="0.2">
      <c r="A2652" s="172"/>
      <c r="B2652" s="172"/>
      <c r="C2652" s="172"/>
      <c r="D2652" s="172"/>
      <c r="E2652" s="172"/>
      <c r="F2652" s="181"/>
      <c r="G2652" s="172"/>
      <c r="H2652" s="172"/>
      <c r="I2652" s="174"/>
      <c r="J2652" s="174"/>
      <c r="K2652" s="174"/>
      <c r="L2652" s="172"/>
      <c r="M2652" s="181"/>
      <c r="N2652" s="174"/>
      <c r="O2652" s="172"/>
      <c r="P2652" s="181"/>
      <c r="Q2652" s="642"/>
      <c r="R2652" s="643"/>
      <c r="S2652" s="644"/>
      <c r="T2652" s="174"/>
      <c r="U2652" s="172"/>
      <c r="V2652" s="181"/>
      <c r="W2652" s="174"/>
      <c r="X2652" s="172"/>
      <c r="Y2652" s="181"/>
      <c r="Z2652" s="174"/>
      <c r="AA2652" s="172"/>
      <c r="AB2652" s="178"/>
    </row>
    <row r="2653" spans="1:28" ht="15" customHeight="1" x14ac:dyDescent="0.2">
      <c r="A2653" s="172"/>
      <c r="B2653" s="172"/>
      <c r="C2653" s="172"/>
      <c r="D2653" s="172"/>
      <c r="E2653" s="172"/>
      <c r="F2653" s="181"/>
      <c r="G2653" s="172"/>
      <c r="H2653" s="172"/>
      <c r="I2653" s="174"/>
      <c r="J2653" s="174"/>
      <c r="K2653" s="174"/>
      <c r="L2653" s="172"/>
      <c r="M2653" s="181"/>
      <c r="N2653" s="174"/>
      <c r="O2653" s="172"/>
      <c r="P2653" s="181"/>
      <c r="Q2653" s="642"/>
      <c r="R2653" s="643"/>
      <c r="S2653" s="644"/>
      <c r="T2653" s="174"/>
      <c r="U2653" s="172"/>
      <c r="V2653" s="181"/>
      <c r="W2653" s="174"/>
      <c r="X2653" s="172"/>
      <c r="Y2653" s="181"/>
      <c r="Z2653" s="174"/>
      <c r="AA2653" s="172"/>
      <c r="AB2653" s="178"/>
    </row>
    <row r="2654" spans="1:28" ht="15" customHeight="1" x14ac:dyDescent="0.2">
      <c r="A2654" s="172"/>
      <c r="B2654" s="172"/>
      <c r="C2654" s="172"/>
      <c r="D2654" s="172"/>
      <c r="E2654" s="172"/>
      <c r="F2654" s="181"/>
      <c r="G2654" s="172"/>
      <c r="H2654" s="172"/>
      <c r="I2654" s="174"/>
      <c r="J2654" s="174"/>
      <c r="K2654" s="174"/>
      <c r="L2654" s="172"/>
      <c r="M2654" s="181"/>
      <c r="N2654" s="174"/>
      <c r="O2654" s="172"/>
      <c r="P2654" s="181"/>
      <c r="Q2654" s="642"/>
      <c r="R2654" s="643"/>
      <c r="S2654" s="644"/>
      <c r="T2654" s="174"/>
      <c r="U2654" s="172"/>
      <c r="V2654" s="181"/>
      <c r="W2654" s="174"/>
      <c r="X2654" s="172"/>
      <c r="Y2654" s="181"/>
      <c r="Z2654" s="174"/>
      <c r="AA2654" s="172"/>
      <c r="AB2654" s="178"/>
    </row>
    <row r="2655" spans="1:28" ht="15" customHeight="1" x14ac:dyDescent="0.2">
      <c r="A2655" s="172"/>
      <c r="B2655" s="172"/>
      <c r="C2655" s="172"/>
      <c r="D2655" s="172"/>
      <c r="E2655" s="172"/>
      <c r="F2655" s="181"/>
      <c r="G2655" s="172"/>
      <c r="H2655" s="172"/>
      <c r="I2655" s="174"/>
      <c r="J2655" s="174"/>
      <c r="K2655" s="174"/>
      <c r="L2655" s="172"/>
      <c r="M2655" s="181"/>
      <c r="N2655" s="174"/>
      <c r="O2655" s="172"/>
      <c r="P2655" s="181"/>
      <c r="Q2655" s="642"/>
      <c r="R2655" s="643"/>
      <c r="S2655" s="644"/>
      <c r="T2655" s="174"/>
      <c r="U2655" s="172"/>
      <c r="V2655" s="181"/>
      <c r="W2655" s="174"/>
      <c r="X2655" s="172"/>
      <c r="Y2655" s="181"/>
      <c r="Z2655" s="174"/>
      <c r="AA2655" s="172"/>
      <c r="AB2655" s="178"/>
    </row>
    <row r="2656" spans="1:28" ht="15" customHeight="1" x14ac:dyDescent="0.2">
      <c r="A2656" s="172"/>
      <c r="B2656" s="172"/>
      <c r="C2656" s="172"/>
      <c r="D2656" s="172"/>
      <c r="E2656" s="172"/>
      <c r="F2656" s="181"/>
      <c r="G2656" s="172"/>
      <c r="H2656" s="172"/>
      <c r="I2656" s="174"/>
      <c r="J2656" s="174"/>
      <c r="K2656" s="174"/>
      <c r="L2656" s="172"/>
      <c r="M2656" s="181"/>
      <c r="N2656" s="174"/>
      <c r="O2656" s="172"/>
      <c r="P2656" s="181"/>
      <c r="Q2656" s="642"/>
      <c r="R2656" s="643"/>
      <c r="S2656" s="644"/>
      <c r="T2656" s="174"/>
      <c r="U2656" s="172"/>
      <c r="V2656" s="181"/>
      <c r="W2656" s="174"/>
      <c r="X2656" s="172"/>
      <c r="Y2656" s="181"/>
      <c r="Z2656" s="174"/>
      <c r="AA2656" s="172"/>
      <c r="AB2656" s="178"/>
    </row>
    <row r="2657" spans="1:28" ht="15" customHeight="1" x14ac:dyDescent="0.2">
      <c r="A2657" s="172"/>
      <c r="B2657" s="172"/>
      <c r="C2657" s="172"/>
      <c r="D2657" s="172"/>
      <c r="E2657" s="172"/>
      <c r="F2657" s="181"/>
      <c r="G2657" s="172"/>
      <c r="H2657" s="172"/>
      <c r="I2657" s="174"/>
      <c r="J2657" s="174"/>
      <c r="K2657" s="174"/>
      <c r="L2657" s="172"/>
      <c r="M2657" s="181"/>
      <c r="N2657" s="174"/>
      <c r="O2657" s="172"/>
      <c r="P2657" s="181"/>
      <c r="Q2657" s="642"/>
      <c r="R2657" s="643"/>
      <c r="S2657" s="644"/>
      <c r="T2657" s="174"/>
      <c r="U2657" s="172"/>
      <c r="V2657" s="181"/>
      <c r="W2657" s="174"/>
      <c r="X2657" s="172"/>
      <c r="Y2657" s="181"/>
      <c r="Z2657" s="174"/>
      <c r="AA2657" s="172"/>
      <c r="AB2657" s="178"/>
    </row>
    <row r="2658" spans="1:28" ht="15" customHeight="1" x14ac:dyDescent="0.2">
      <c r="A2658" s="172"/>
      <c r="B2658" s="172"/>
      <c r="C2658" s="172"/>
      <c r="D2658" s="172"/>
      <c r="E2658" s="172"/>
      <c r="F2658" s="181"/>
      <c r="G2658" s="172"/>
      <c r="H2658" s="172"/>
      <c r="I2658" s="174"/>
      <c r="J2658" s="174"/>
      <c r="K2658" s="174"/>
      <c r="L2658" s="172"/>
      <c r="M2658" s="181"/>
      <c r="N2658" s="174"/>
      <c r="O2658" s="172"/>
      <c r="P2658" s="181"/>
      <c r="Q2658" s="642"/>
      <c r="R2658" s="643"/>
      <c r="S2658" s="644"/>
      <c r="T2658" s="174"/>
      <c r="U2658" s="172"/>
      <c r="V2658" s="181"/>
      <c r="W2658" s="174"/>
      <c r="X2658" s="172"/>
      <c r="Y2658" s="181"/>
      <c r="Z2658" s="174"/>
      <c r="AA2658" s="172"/>
      <c r="AB2658" s="178"/>
    </row>
    <row r="2659" spans="1:28" ht="15" customHeight="1" x14ac:dyDescent="0.2">
      <c r="A2659" s="172"/>
      <c r="B2659" s="172"/>
      <c r="C2659" s="172"/>
      <c r="D2659" s="172"/>
      <c r="E2659" s="172"/>
      <c r="F2659" s="181"/>
      <c r="G2659" s="172"/>
      <c r="H2659" s="172"/>
      <c r="I2659" s="174"/>
      <c r="J2659" s="174"/>
      <c r="K2659" s="174"/>
      <c r="L2659" s="172"/>
      <c r="M2659" s="181"/>
      <c r="N2659" s="174"/>
      <c r="O2659" s="172"/>
      <c r="P2659" s="181"/>
      <c r="Q2659" s="642"/>
      <c r="R2659" s="643"/>
      <c r="S2659" s="644"/>
      <c r="T2659" s="174"/>
      <c r="U2659" s="172"/>
      <c r="V2659" s="181"/>
      <c r="W2659" s="174"/>
      <c r="X2659" s="172"/>
      <c r="Y2659" s="181"/>
      <c r="Z2659" s="174"/>
      <c r="AA2659" s="172"/>
      <c r="AB2659" s="178"/>
    </row>
    <row r="2660" spans="1:28" ht="15" customHeight="1" x14ac:dyDescent="0.2">
      <c r="A2660" s="172"/>
      <c r="B2660" s="172"/>
      <c r="C2660" s="172"/>
      <c r="D2660" s="172"/>
      <c r="E2660" s="172"/>
      <c r="F2660" s="181"/>
      <c r="G2660" s="172"/>
      <c r="H2660" s="172"/>
      <c r="I2660" s="174"/>
      <c r="J2660" s="174"/>
      <c r="K2660" s="174"/>
      <c r="L2660" s="172"/>
      <c r="M2660" s="181"/>
      <c r="N2660" s="174"/>
      <c r="O2660" s="172"/>
      <c r="P2660" s="181"/>
      <c r="Q2660" s="642"/>
      <c r="R2660" s="643"/>
      <c r="S2660" s="644"/>
      <c r="T2660" s="174"/>
      <c r="U2660" s="172"/>
      <c r="V2660" s="181"/>
      <c r="W2660" s="174"/>
      <c r="X2660" s="172"/>
      <c r="Y2660" s="181"/>
      <c r="Z2660" s="174"/>
      <c r="AA2660" s="172"/>
      <c r="AB2660" s="178"/>
    </row>
    <row r="2661" spans="1:28" ht="15" customHeight="1" x14ac:dyDescent="0.2">
      <c r="A2661" s="172"/>
      <c r="B2661" s="172"/>
      <c r="C2661" s="172"/>
      <c r="D2661" s="172"/>
      <c r="E2661" s="172"/>
      <c r="F2661" s="181"/>
      <c r="G2661" s="172"/>
      <c r="H2661" s="172"/>
      <c r="I2661" s="174"/>
      <c r="J2661" s="174"/>
      <c r="K2661" s="174"/>
      <c r="L2661" s="172"/>
      <c r="M2661" s="181"/>
      <c r="N2661" s="174"/>
      <c r="O2661" s="172"/>
      <c r="P2661" s="181"/>
      <c r="Q2661" s="642"/>
      <c r="R2661" s="643"/>
      <c r="S2661" s="644"/>
      <c r="T2661" s="174"/>
      <c r="U2661" s="172"/>
      <c r="V2661" s="181"/>
      <c r="W2661" s="174"/>
      <c r="X2661" s="172"/>
      <c r="Y2661" s="181"/>
      <c r="Z2661" s="174"/>
      <c r="AA2661" s="172"/>
      <c r="AB2661" s="178"/>
    </row>
    <row r="2662" spans="1:28" ht="15" customHeight="1" x14ac:dyDescent="0.2">
      <c r="A2662" s="172"/>
      <c r="B2662" s="172"/>
      <c r="C2662" s="172"/>
      <c r="D2662" s="172"/>
      <c r="E2662" s="172"/>
      <c r="F2662" s="181"/>
      <c r="G2662" s="172"/>
      <c r="H2662" s="172"/>
      <c r="I2662" s="174"/>
      <c r="J2662" s="174"/>
      <c r="K2662" s="174"/>
      <c r="L2662" s="172"/>
      <c r="M2662" s="181"/>
      <c r="N2662" s="174"/>
      <c r="O2662" s="172"/>
      <c r="P2662" s="181"/>
      <c r="Q2662" s="642"/>
      <c r="R2662" s="643"/>
      <c r="S2662" s="644"/>
      <c r="T2662" s="174"/>
      <c r="U2662" s="172"/>
      <c r="V2662" s="181"/>
      <c r="W2662" s="174"/>
      <c r="X2662" s="172"/>
      <c r="Y2662" s="181"/>
      <c r="Z2662" s="174"/>
      <c r="AA2662" s="172"/>
      <c r="AB2662" s="178"/>
    </row>
    <row r="2663" spans="1:28" ht="15" customHeight="1" x14ac:dyDescent="0.2">
      <c r="A2663" s="172"/>
      <c r="B2663" s="172"/>
      <c r="C2663" s="172"/>
      <c r="D2663" s="172"/>
      <c r="E2663" s="172"/>
      <c r="F2663" s="181"/>
      <c r="G2663" s="172"/>
      <c r="H2663" s="172"/>
      <c r="I2663" s="174"/>
      <c r="J2663" s="174"/>
      <c r="K2663" s="174"/>
      <c r="L2663" s="172"/>
      <c r="M2663" s="181"/>
      <c r="N2663" s="174"/>
      <c r="O2663" s="172"/>
      <c r="P2663" s="181"/>
      <c r="Q2663" s="642"/>
      <c r="R2663" s="643"/>
      <c r="S2663" s="644"/>
      <c r="T2663" s="174"/>
      <c r="U2663" s="172"/>
      <c r="V2663" s="181"/>
      <c r="W2663" s="174"/>
      <c r="X2663" s="172"/>
      <c r="Y2663" s="181"/>
      <c r="Z2663" s="174"/>
      <c r="AA2663" s="172"/>
      <c r="AB2663" s="178"/>
    </row>
    <row r="2664" spans="1:28" ht="15" customHeight="1" x14ac:dyDescent="0.2">
      <c r="A2664" s="172"/>
      <c r="B2664" s="172"/>
      <c r="C2664" s="172"/>
      <c r="D2664" s="172"/>
      <c r="E2664" s="172"/>
      <c r="F2664" s="181"/>
      <c r="G2664" s="172"/>
      <c r="H2664" s="172"/>
      <c r="I2664" s="174"/>
      <c r="J2664" s="174"/>
      <c r="K2664" s="174"/>
      <c r="L2664" s="172"/>
      <c r="M2664" s="181"/>
      <c r="N2664" s="174"/>
      <c r="O2664" s="172"/>
      <c r="P2664" s="181"/>
      <c r="Q2664" s="642"/>
      <c r="R2664" s="643"/>
      <c r="S2664" s="644"/>
      <c r="T2664" s="174"/>
      <c r="U2664" s="172"/>
      <c r="V2664" s="181"/>
      <c r="W2664" s="174"/>
      <c r="X2664" s="172"/>
      <c r="Y2664" s="181"/>
      <c r="Z2664" s="174"/>
      <c r="AA2664" s="172"/>
      <c r="AB2664" s="178"/>
    </row>
    <row r="2665" spans="1:28" ht="15" customHeight="1" x14ac:dyDescent="0.2">
      <c r="A2665" s="172"/>
      <c r="B2665" s="172"/>
      <c r="C2665" s="172"/>
      <c r="D2665" s="172"/>
      <c r="E2665" s="172"/>
      <c r="F2665" s="181"/>
      <c r="G2665" s="172"/>
      <c r="H2665" s="172"/>
      <c r="I2665" s="174"/>
      <c r="J2665" s="174"/>
      <c r="K2665" s="174"/>
      <c r="L2665" s="172"/>
      <c r="M2665" s="181"/>
      <c r="N2665" s="174"/>
      <c r="O2665" s="172"/>
      <c r="P2665" s="181"/>
      <c r="Q2665" s="642"/>
      <c r="R2665" s="643"/>
      <c r="S2665" s="644"/>
      <c r="T2665" s="174"/>
      <c r="U2665" s="172"/>
      <c r="V2665" s="181"/>
      <c r="W2665" s="174"/>
      <c r="X2665" s="172"/>
      <c r="Y2665" s="181"/>
      <c r="Z2665" s="174"/>
      <c r="AA2665" s="172"/>
      <c r="AB2665" s="178"/>
    </row>
    <row r="2666" spans="1:28" ht="15" customHeight="1" x14ac:dyDescent="0.2">
      <c r="A2666" s="172"/>
      <c r="B2666" s="172"/>
      <c r="C2666" s="172"/>
      <c r="D2666" s="172"/>
      <c r="E2666" s="172"/>
      <c r="F2666" s="181"/>
      <c r="G2666" s="172"/>
      <c r="H2666" s="172"/>
      <c r="I2666" s="174"/>
      <c r="J2666" s="174"/>
      <c r="K2666" s="174"/>
      <c r="L2666" s="172"/>
      <c r="M2666" s="181"/>
      <c r="N2666" s="174"/>
      <c r="O2666" s="172"/>
      <c r="P2666" s="181"/>
      <c r="Q2666" s="642"/>
      <c r="R2666" s="643"/>
      <c r="S2666" s="644"/>
      <c r="T2666" s="174"/>
      <c r="U2666" s="172"/>
      <c r="V2666" s="181"/>
      <c r="W2666" s="174"/>
      <c r="X2666" s="172"/>
      <c r="Y2666" s="181"/>
      <c r="Z2666" s="174"/>
      <c r="AA2666" s="172"/>
      <c r="AB2666" s="178"/>
    </row>
    <row r="2667" spans="1:28" ht="15" customHeight="1" x14ac:dyDescent="0.2">
      <c r="A2667" s="172"/>
      <c r="B2667" s="172"/>
      <c r="C2667" s="172"/>
      <c r="D2667" s="172"/>
      <c r="E2667" s="172"/>
      <c r="F2667" s="181"/>
      <c r="G2667" s="172"/>
      <c r="H2667" s="172"/>
      <c r="I2667" s="174"/>
      <c r="J2667" s="174"/>
      <c r="K2667" s="174"/>
      <c r="L2667" s="172"/>
      <c r="M2667" s="181"/>
      <c r="N2667" s="174"/>
      <c r="O2667" s="172"/>
      <c r="P2667" s="181"/>
      <c r="Q2667" s="642"/>
      <c r="R2667" s="643"/>
      <c r="S2667" s="644"/>
      <c r="T2667" s="174"/>
      <c r="U2667" s="172"/>
      <c r="V2667" s="181"/>
      <c r="W2667" s="174"/>
      <c r="X2667" s="172"/>
      <c r="Y2667" s="181"/>
      <c r="Z2667" s="174"/>
      <c r="AA2667" s="172"/>
      <c r="AB2667" s="178"/>
    </row>
    <row r="2668" spans="1:28" ht="15" customHeight="1" x14ac:dyDescent="0.2">
      <c r="A2668" s="172"/>
      <c r="B2668" s="172"/>
      <c r="C2668" s="172"/>
      <c r="D2668" s="172"/>
      <c r="E2668" s="172"/>
      <c r="F2668" s="181"/>
      <c r="G2668" s="172"/>
      <c r="H2668" s="172"/>
      <c r="I2668" s="174"/>
      <c r="J2668" s="174"/>
      <c r="K2668" s="174"/>
      <c r="L2668" s="172"/>
      <c r="M2668" s="181"/>
      <c r="N2668" s="174"/>
      <c r="O2668" s="172"/>
      <c r="P2668" s="181"/>
      <c r="Q2668" s="642"/>
      <c r="R2668" s="643"/>
      <c r="S2668" s="644"/>
      <c r="T2668" s="174"/>
      <c r="U2668" s="172"/>
      <c r="V2668" s="181"/>
      <c r="W2668" s="174"/>
      <c r="X2668" s="172"/>
      <c r="Y2668" s="181"/>
      <c r="Z2668" s="174"/>
      <c r="AA2668" s="172"/>
      <c r="AB2668" s="178"/>
    </row>
    <row r="2669" spans="1:28" ht="15" customHeight="1" x14ac:dyDescent="0.2">
      <c r="A2669" s="172"/>
      <c r="B2669" s="172"/>
      <c r="C2669" s="172"/>
      <c r="D2669" s="172"/>
      <c r="E2669" s="172"/>
      <c r="F2669" s="181"/>
      <c r="G2669" s="172"/>
      <c r="H2669" s="172"/>
      <c r="I2669" s="174"/>
      <c r="J2669" s="174"/>
      <c r="K2669" s="174"/>
      <c r="L2669" s="172"/>
      <c r="M2669" s="181"/>
      <c r="N2669" s="174"/>
      <c r="O2669" s="172"/>
      <c r="P2669" s="181"/>
      <c r="Q2669" s="642"/>
      <c r="R2669" s="643"/>
      <c r="S2669" s="644"/>
      <c r="T2669" s="174"/>
      <c r="U2669" s="172"/>
      <c r="V2669" s="181"/>
      <c r="W2669" s="174"/>
      <c r="X2669" s="172"/>
      <c r="Y2669" s="181"/>
      <c r="Z2669" s="174"/>
      <c r="AA2669" s="172"/>
      <c r="AB2669" s="178"/>
    </row>
    <row r="2670" spans="1:28" ht="15" customHeight="1" x14ac:dyDescent="0.2">
      <c r="A2670" s="172"/>
      <c r="B2670" s="172"/>
      <c r="C2670" s="172"/>
      <c r="D2670" s="172"/>
      <c r="E2670" s="172"/>
      <c r="F2670" s="181"/>
      <c r="G2670" s="172"/>
      <c r="H2670" s="172"/>
      <c r="I2670" s="174"/>
      <c r="J2670" s="174"/>
      <c r="K2670" s="174"/>
      <c r="L2670" s="172"/>
      <c r="M2670" s="181"/>
      <c r="N2670" s="174"/>
      <c r="O2670" s="172"/>
      <c r="P2670" s="181"/>
      <c r="Q2670" s="642"/>
      <c r="R2670" s="643"/>
      <c r="S2670" s="644"/>
      <c r="T2670" s="174"/>
      <c r="U2670" s="172"/>
      <c r="V2670" s="181"/>
      <c r="W2670" s="174"/>
      <c r="X2670" s="172"/>
      <c r="Y2670" s="181"/>
      <c r="Z2670" s="174"/>
      <c r="AA2670" s="172"/>
      <c r="AB2670" s="178"/>
    </row>
    <row r="2671" spans="1:28" ht="15" customHeight="1" x14ac:dyDescent="0.2">
      <c r="A2671" s="172"/>
      <c r="B2671" s="172"/>
      <c r="C2671" s="172"/>
      <c r="D2671" s="172"/>
      <c r="E2671" s="172"/>
      <c r="F2671" s="181"/>
      <c r="G2671" s="172"/>
      <c r="H2671" s="172"/>
      <c r="I2671" s="174"/>
      <c r="J2671" s="174"/>
      <c r="K2671" s="174"/>
      <c r="L2671" s="172"/>
      <c r="M2671" s="181"/>
      <c r="N2671" s="174"/>
      <c r="O2671" s="172"/>
      <c r="P2671" s="181"/>
      <c r="Q2671" s="642"/>
      <c r="R2671" s="643"/>
      <c r="S2671" s="644"/>
      <c r="T2671" s="174"/>
      <c r="U2671" s="172"/>
      <c r="V2671" s="181"/>
      <c r="W2671" s="174"/>
      <c r="X2671" s="172"/>
      <c r="Y2671" s="181"/>
      <c r="Z2671" s="174"/>
      <c r="AA2671" s="172"/>
      <c r="AB2671" s="178"/>
    </row>
    <row r="2672" spans="1:28" ht="15" customHeight="1" x14ac:dyDescent="0.2">
      <c r="A2672" s="172"/>
      <c r="B2672" s="172"/>
      <c r="C2672" s="172"/>
      <c r="D2672" s="172"/>
      <c r="E2672" s="172"/>
      <c r="F2672" s="181"/>
      <c r="G2672" s="172"/>
      <c r="H2672" s="172"/>
      <c r="I2672" s="174"/>
      <c r="J2672" s="174"/>
      <c r="K2672" s="174"/>
      <c r="L2672" s="172"/>
      <c r="M2672" s="181"/>
      <c r="N2672" s="174"/>
      <c r="O2672" s="172"/>
      <c r="P2672" s="181"/>
      <c r="Q2672" s="642"/>
      <c r="R2672" s="643"/>
      <c r="S2672" s="644"/>
      <c r="T2672" s="174"/>
      <c r="U2672" s="172"/>
      <c r="V2672" s="181"/>
      <c r="W2672" s="174"/>
      <c r="X2672" s="172"/>
      <c r="Y2672" s="181"/>
      <c r="Z2672" s="174"/>
      <c r="AA2672" s="172"/>
      <c r="AB2672" s="178"/>
    </row>
    <row r="2673" spans="1:28" ht="15" customHeight="1" x14ac:dyDescent="0.2">
      <c r="A2673" s="172"/>
      <c r="B2673" s="172"/>
      <c r="C2673" s="172"/>
      <c r="D2673" s="172"/>
      <c r="E2673" s="172"/>
      <c r="F2673" s="181"/>
      <c r="G2673" s="172"/>
      <c r="H2673" s="172"/>
      <c r="I2673" s="174"/>
      <c r="J2673" s="174"/>
      <c r="K2673" s="174"/>
      <c r="L2673" s="172"/>
      <c r="M2673" s="181"/>
      <c r="N2673" s="174"/>
      <c r="O2673" s="172"/>
      <c r="P2673" s="181"/>
      <c r="Q2673" s="642"/>
      <c r="R2673" s="643"/>
      <c r="S2673" s="644"/>
      <c r="T2673" s="174"/>
      <c r="U2673" s="172"/>
      <c r="V2673" s="181"/>
      <c r="W2673" s="174"/>
      <c r="X2673" s="172"/>
      <c r="Y2673" s="181"/>
      <c r="Z2673" s="174"/>
      <c r="AA2673" s="172"/>
      <c r="AB2673" s="178"/>
    </row>
    <row r="2674" spans="1:28" ht="15" customHeight="1" x14ac:dyDescent="0.2">
      <c r="A2674" s="172"/>
      <c r="B2674" s="172"/>
      <c r="C2674" s="172"/>
      <c r="D2674" s="172"/>
      <c r="E2674" s="172"/>
      <c r="F2674" s="181"/>
      <c r="G2674" s="172"/>
      <c r="H2674" s="172"/>
      <c r="I2674" s="174"/>
      <c r="J2674" s="174"/>
      <c r="K2674" s="174"/>
      <c r="L2674" s="172"/>
      <c r="M2674" s="181"/>
      <c r="N2674" s="174"/>
      <c r="O2674" s="172"/>
      <c r="P2674" s="181"/>
      <c r="Q2674" s="642"/>
      <c r="R2674" s="643"/>
      <c r="S2674" s="644"/>
      <c r="T2674" s="174"/>
      <c r="U2674" s="172"/>
      <c r="V2674" s="181"/>
      <c r="W2674" s="174"/>
      <c r="X2674" s="172"/>
      <c r="Y2674" s="181"/>
      <c r="Z2674" s="174"/>
      <c r="AA2674" s="172"/>
      <c r="AB2674" s="178"/>
    </row>
    <row r="2675" spans="1:28" ht="15" customHeight="1" x14ac:dyDescent="0.2">
      <c r="A2675" s="172"/>
      <c r="B2675" s="172"/>
      <c r="C2675" s="172"/>
      <c r="D2675" s="172"/>
      <c r="E2675" s="172"/>
      <c r="F2675" s="181"/>
      <c r="G2675" s="172"/>
      <c r="H2675" s="172"/>
      <c r="I2675" s="174"/>
      <c r="J2675" s="174"/>
      <c r="K2675" s="174"/>
      <c r="L2675" s="172"/>
      <c r="M2675" s="181"/>
      <c r="N2675" s="174"/>
      <c r="O2675" s="172"/>
      <c r="P2675" s="181"/>
      <c r="Q2675" s="642"/>
      <c r="R2675" s="643"/>
      <c r="S2675" s="644"/>
      <c r="T2675" s="174"/>
      <c r="U2675" s="172"/>
      <c r="V2675" s="181"/>
      <c r="W2675" s="174"/>
      <c r="X2675" s="172"/>
      <c r="Y2675" s="181"/>
      <c r="Z2675" s="174"/>
      <c r="AA2675" s="172"/>
      <c r="AB2675" s="178"/>
    </row>
    <row r="2676" spans="1:28" ht="15" customHeight="1" x14ac:dyDescent="0.2">
      <c r="A2676" s="172"/>
      <c r="B2676" s="172"/>
      <c r="C2676" s="172"/>
      <c r="D2676" s="172"/>
      <c r="E2676" s="172"/>
      <c r="F2676" s="181"/>
      <c r="G2676" s="172"/>
      <c r="H2676" s="172"/>
      <c r="I2676" s="174"/>
      <c r="J2676" s="174"/>
      <c r="K2676" s="174"/>
      <c r="L2676" s="172"/>
      <c r="M2676" s="181"/>
      <c r="N2676" s="174"/>
      <c r="O2676" s="172"/>
      <c r="P2676" s="181"/>
      <c r="Q2676" s="642"/>
      <c r="R2676" s="643"/>
      <c r="S2676" s="644"/>
      <c r="T2676" s="174"/>
      <c r="U2676" s="172"/>
      <c r="V2676" s="181"/>
      <c r="W2676" s="174"/>
      <c r="X2676" s="172"/>
      <c r="Y2676" s="181"/>
      <c r="Z2676" s="174"/>
      <c r="AA2676" s="172"/>
      <c r="AB2676" s="178"/>
    </row>
    <row r="2677" spans="1:28" ht="15" customHeight="1" x14ac:dyDescent="0.2">
      <c r="A2677" s="172"/>
      <c r="B2677" s="172"/>
      <c r="C2677" s="172"/>
      <c r="D2677" s="172"/>
      <c r="E2677" s="172"/>
      <c r="F2677" s="181"/>
      <c r="G2677" s="172"/>
      <c r="H2677" s="172"/>
      <c r="I2677" s="174"/>
      <c r="J2677" s="174"/>
      <c r="K2677" s="174"/>
      <c r="L2677" s="172"/>
      <c r="M2677" s="181"/>
      <c r="N2677" s="174"/>
      <c r="O2677" s="172"/>
      <c r="P2677" s="181"/>
      <c r="Q2677" s="642"/>
      <c r="R2677" s="643"/>
      <c r="S2677" s="644"/>
      <c r="T2677" s="174"/>
      <c r="U2677" s="172"/>
      <c r="V2677" s="181"/>
      <c r="W2677" s="174"/>
      <c r="X2677" s="172"/>
      <c r="Y2677" s="181"/>
      <c r="Z2677" s="174"/>
      <c r="AA2677" s="172"/>
      <c r="AB2677" s="178"/>
    </row>
    <row r="2678" spans="1:28" ht="15" customHeight="1" x14ac:dyDescent="0.2">
      <c r="A2678" s="172"/>
      <c r="B2678" s="172"/>
      <c r="C2678" s="172"/>
      <c r="D2678" s="172"/>
      <c r="E2678" s="172"/>
      <c r="F2678" s="181"/>
      <c r="G2678" s="172"/>
      <c r="H2678" s="172"/>
      <c r="I2678" s="174"/>
      <c r="J2678" s="174"/>
      <c r="K2678" s="174"/>
      <c r="L2678" s="172"/>
      <c r="M2678" s="181"/>
      <c r="N2678" s="174"/>
      <c r="O2678" s="172"/>
      <c r="P2678" s="181"/>
      <c r="Q2678" s="642"/>
      <c r="R2678" s="643"/>
      <c r="S2678" s="644"/>
      <c r="T2678" s="174"/>
      <c r="U2678" s="172"/>
      <c r="V2678" s="181"/>
      <c r="W2678" s="174"/>
      <c r="X2678" s="172"/>
      <c r="Y2678" s="181"/>
      <c r="Z2678" s="174"/>
      <c r="AA2678" s="172"/>
      <c r="AB2678" s="178"/>
    </row>
    <row r="2679" spans="1:28" ht="15" customHeight="1" x14ac:dyDescent="0.2">
      <c r="A2679" s="172"/>
      <c r="B2679" s="172"/>
      <c r="C2679" s="172"/>
      <c r="D2679" s="172"/>
      <c r="E2679" s="172"/>
      <c r="F2679" s="181"/>
      <c r="G2679" s="172"/>
      <c r="H2679" s="172"/>
      <c r="I2679" s="174"/>
      <c r="J2679" s="174"/>
      <c r="K2679" s="174"/>
      <c r="L2679" s="172"/>
      <c r="M2679" s="181"/>
      <c r="N2679" s="174"/>
      <c r="O2679" s="172"/>
      <c r="P2679" s="181"/>
      <c r="Q2679" s="642"/>
      <c r="R2679" s="643"/>
      <c r="S2679" s="644"/>
      <c r="T2679" s="174"/>
      <c r="U2679" s="172"/>
      <c r="V2679" s="181"/>
      <c r="W2679" s="174"/>
      <c r="X2679" s="172"/>
      <c r="Y2679" s="181"/>
      <c r="Z2679" s="174"/>
      <c r="AA2679" s="172"/>
      <c r="AB2679" s="178"/>
    </row>
    <row r="2680" spans="1:28" ht="15" customHeight="1" x14ac:dyDescent="0.2">
      <c r="A2680" s="172"/>
      <c r="B2680" s="172"/>
      <c r="C2680" s="172"/>
      <c r="D2680" s="172"/>
      <c r="E2680" s="172"/>
      <c r="F2680" s="181"/>
      <c r="G2680" s="172"/>
      <c r="H2680" s="172"/>
      <c r="I2680" s="174"/>
      <c r="J2680" s="174"/>
      <c r="K2680" s="174"/>
      <c r="L2680" s="172"/>
      <c r="M2680" s="181"/>
      <c r="N2680" s="174"/>
      <c r="O2680" s="172"/>
      <c r="P2680" s="181"/>
      <c r="Q2680" s="642"/>
      <c r="R2680" s="643"/>
      <c r="S2680" s="644"/>
      <c r="T2680" s="174"/>
      <c r="U2680" s="172"/>
      <c r="V2680" s="181"/>
      <c r="W2680" s="174"/>
      <c r="X2680" s="172"/>
      <c r="Y2680" s="181"/>
      <c r="Z2680" s="174"/>
      <c r="AA2680" s="172"/>
      <c r="AB2680" s="178"/>
    </row>
    <row r="2681" spans="1:28" ht="15" customHeight="1" x14ac:dyDescent="0.2">
      <c r="A2681" s="172"/>
      <c r="B2681" s="172"/>
      <c r="C2681" s="172"/>
      <c r="D2681" s="172"/>
      <c r="E2681" s="172"/>
      <c r="F2681" s="181"/>
      <c r="G2681" s="172"/>
      <c r="H2681" s="172"/>
      <c r="I2681" s="174"/>
      <c r="J2681" s="174"/>
      <c r="K2681" s="174"/>
      <c r="L2681" s="172"/>
      <c r="M2681" s="181"/>
      <c r="N2681" s="174"/>
      <c r="O2681" s="172"/>
      <c r="P2681" s="181"/>
      <c r="Q2681" s="642"/>
      <c r="R2681" s="643"/>
      <c r="S2681" s="644"/>
      <c r="T2681" s="174"/>
      <c r="U2681" s="172"/>
      <c r="V2681" s="181"/>
      <c r="W2681" s="174"/>
      <c r="X2681" s="172"/>
      <c r="Y2681" s="181"/>
      <c r="Z2681" s="174"/>
      <c r="AA2681" s="172"/>
      <c r="AB2681" s="178"/>
    </row>
    <row r="2682" spans="1:28" ht="15" customHeight="1" x14ac:dyDescent="0.2">
      <c r="A2682" s="172"/>
      <c r="B2682" s="172"/>
      <c r="C2682" s="172"/>
      <c r="D2682" s="172"/>
      <c r="E2682" s="172"/>
      <c r="F2682" s="181"/>
      <c r="G2682" s="172"/>
      <c r="H2682" s="172"/>
      <c r="I2682" s="174"/>
      <c r="J2682" s="174"/>
      <c r="K2682" s="174"/>
      <c r="L2682" s="172"/>
      <c r="M2682" s="181"/>
      <c r="N2682" s="174"/>
      <c r="O2682" s="172"/>
      <c r="P2682" s="181"/>
      <c r="Q2682" s="642"/>
      <c r="R2682" s="643"/>
      <c r="S2682" s="644"/>
      <c r="T2682" s="174"/>
      <c r="U2682" s="172"/>
      <c r="V2682" s="181"/>
      <c r="W2682" s="174"/>
      <c r="X2682" s="172"/>
      <c r="Y2682" s="181"/>
      <c r="Z2682" s="174"/>
      <c r="AA2682" s="172"/>
      <c r="AB2682" s="178"/>
    </row>
    <row r="2683" spans="1:28" ht="15" customHeight="1" x14ac:dyDescent="0.2">
      <c r="A2683" s="172"/>
      <c r="B2683" s="172"/>
      <c r="C2683" s="172"/>
      <c r="D2683" s="172"/>
      <c r="E2683" s="172"/>
      <c r="F2683" s="181"/>
      <c r="G2683" s="172"/>
      <c r="H2683" s="172"/>
      <c r="I2683" s="174"/>
      <c r="J2683" s="174"/>
      <c r="K2683" s="174"/>
      <c r="L2683" s="172"/>
      <c r="M2683" s="181"/>
      <c r="N2683" s="174"/>
      <c r="O2683" s="172"/>
      <c r="P2683" s="181"/>
      <c r="Q2683" s="642"/>
      <c r="R2683" s="643"/>
      <c r="S2683" s="644"/>
      <c r="T2683" s="174"/>
      <c r="U2683" s="172"/>
      <c r="V2683" s="181"/>
      <c r="W2683" s="174"/>
      <c r="X2683" s="172"/>
      <c r="Y2683" s="181"/>
      <c r="Z2683" s="174"/>
      <c r="AA2683" s="172"/>
      <c r="AB2683" s="178"/>
    </row>
    <row r="2684" spans="1:28" ht="15" customHeight="1" x14ac:dyDescent="0.2">
      <c r="A2684" s="172"/>
      <c r="B2684" s="172"/>
      <c r="C2684" s="172"/>
      <c r="D2684" s="172"/>
      <c r="E2684" s="172"/>
      <c r="F2684" s="181"/>
      <c r="G2684" s="172"/>
      <c r="H2684" s="172"/>
      <c r="I2684" s="174"/>
      <c r="J2684" s="174"/>
      <c r="K2684" s="174"/>
      <c r="L2684" s="172"/>
      <c r="M2684" s="181"/>
      <c r="N2684" s="174"/>
      <c r="O2684" s="172"/>
      <c r="P2684" s="181"/>
      <c r="Q2684" s="642"/>
      <c r="R2684" s="643"/>
      <c r="S2684" s="644"/>
      <c r="T2684" s="174"/>
      <c r="U2684" s="172"/>
      <c r="V2684" s="181"/>
      <c r="W2684" s="174"/>
      <c r="X2684" s="172"/>
      <c r="Y2684" s="181"/>
      <c r="Z2684" s="174"/>
      <c r="AA2684" s="172"/>
      <c r="AB2684" s="178"/>
    </row>
    <row r="2685" spans="1:28" ht="15" customHeight="1" x14ac:dyDescent="0.2">
      <c r="A2685" s="172"/>
      <c r="B2685" s="172"/>
      <c r="C2685" s="172"/>
      <c r="D2685" s="172"/>
      <c r="E2685" s="172"/>
      <c r="F2685" s="181"/>
      <c r="G2685" s="172"/>
      <c r="H2685" s="172"/>
      <c r="I2685" s="174"/>
      <c r="J2685" s="174"/>
      <c r="K2685" s="174"/>
      <c r="L2685" s="172"/>
      <c r="M2685" s="181"/>
      <c r="N2685" s="174"/>
      <c r="O2685" s="172"/>
      <c r="P2685" s="181"/>
      <c r="Q2685" s="642"/>
      <c r="R2685" s="643"/>
      <c r="S2685" s="644"/>
      <c r="T2685" s="174"/>
      <c r="U2685" s="172"/>
      <c r="V2685" s="181"/>
      <c r="W2685" s="174"/>
      <c r="X2685" s="172"/>
      <c r="Y2685" s="181"/>
      <c r="Z2685" s="174"/>
      <c r="AA2685" s="172"/>
      <c r="AB2685" s="178"/>
    </row>
    <row r="2686" spans="1:28" ht="15" customHeight="1" x14ac:dyDescent="0.2">
      <c r="A2686" s="172"/>
      <c r="B2686" s="172"/>
      <c r="C2686" s="172"/>
      <c r="D2686" s="172"/>
      <c r="E2686" s="172"/>
      <c r="F2686" s="181"/>
      <c r="G2686" s="172"/>
      <c r="H2686" s="172"/>
      <c r="I2686" s="174"/>
      <c r="J2686" s="174"/>
      <c r="K2686" s="174"/>
      <c r="L2686" s="172"/>
      <c r="M2686" s="181"/>
      <c r="N2686" s="174"/>
      <c r="O2686" s="172"/>
      <c r="P2686" s="181"/>
      <c r="Q2686" s="642"/>
      <c r="R2686" s="643"/>
      <c r="S2686" s="644"/>
      <c r="T2686" s="174"/>
      <c r="U2686" s="172"/>
      <c r="V2686" s="181"/>
      <c r="W2686" s="174"/>
      <c r="X2686" s="172"/>
      <c r="Y2686" s="181"/>
      <c r="Z2686" s="174"/>
      <c r="AA2686" s="172"/>
      <c r="AB2686" s="178"/>
    </row>
    <row r="2687" spans="1:28" ht="15" customHeight="1" x14ac:dyDescent="0.2">
      <c r="A2687" s="172"/>
      <c r="B2687" s="172"/>
      <c r="C2687" s="172"/>
      <c r="D2687" s="172"/>
      <c r="E2687" s="172"/>
      <c r="F2687" s="181"/>
      <c r="G2687" s="172"/>
      <c r="H2687" s="172"/>
      <c r="I2687" s="174"/>
      <c r="J2687" s="174"/>
      <c r="K2687" s="174"/>
      <c r="L2687" s="172"/>
      <c r="M2687" s="181"/>
      <c r="N2687" s="174"/>
      <c r="O2687" s="172"/>
      <c r="P2687" s="181"/>
      <c r="Q2687" s="642"/>
      <c r="R2687" s="643"/>
      <c r="S2687" s="644"/>
      <c r="T2687" s="174"/>
      <c r="U2687" s="172"/>
      <c r="V2687" s="181"/>
      <c r="W2687" s="174"/>
      <c r="X2687" s="172"/>
      <c r="Y2687" s="181"/>
      <c r="Z2687" s="174"/>
      <c r="AA2687" s="172"/>
      <c r="AB2687" s="178"/>
    </row>
    <row r="2688" spans="1:28" ht="15" customHeight="1" x14ac:dyDescent="0.2">
      <c r="A2688" s="172"/>
      <c r="B2688" s="172"/>
      <c r="C2688" s="172"/>
      <c r="D2688" s="172"/>
      <c r="E2688" s="172"/>
      <c r="F2688" s="181"/>
      <c r="G2688" s="172"/>
      <c r="H2688" s="172"/>
      <c r="I2688" s="174"/>
      <c r="J2688" s="174"/>
      <c r="K2688" s="174"/>
      <c r="L2688" s="172"/>
      <c r="M2688" s="181"/>
      <c r="N2688" s="174"/>
      <c r="O2688" s="172"/>
      <c r="P2688" s="181"/>
      <c r="Q2688" s="642"/>
      <c r="R2688" s="643"/>
      <c r="S2688" s="644"/>
      <c r="T2688" s="174"/>
      <c r="U2688" s="172"/>
      <c r="V2688" s="181"/>
      <c r="W2688" s="174"/>
      <c r="X2688" s="172"/>
      <c r="Y2688" s="181"/>
      <c r="Z2688" s="174"/>
      <c r="AA2688" s="172"/>
      <c r="AB2688" s="178"/>
    </row>
    <row r="2689" spans="1:28" ht="15" customHeight="1" x14ac:dyDescent="0.2">
      <c r="A2689" s="172"/>
      <c r="B2689" s="172"/>
      <c r="C2689" s="172"/>
      <c r="D2689" s="172"/>
      <c r="E2689" s="172"/>
      <c r="F2689" s="181"/>
      <c r="G2689" s="172"/>
      <c r="H2689" s="172"/>
      <c r="I2689" s="174"/>
      <c r="J2689" s="174"/>
      <c r="K2689" s="174"/>
      <c r="L2689" s="172"/>
      <c r="M2689" s="181"/>
      <c r="N2689" s="174"/>
      <c r="O2689" s="172"/>
      <c r="P2689" s="181"/>
      <c r="Q2689" s="642"/>
      <c r="R2689" s="643"/>
      <c r="S2689" s="644"/>
      <c r="T2689" s="174"/>
      <c r="U2689" s="172"/>
      <c r="V2689" s="181"/>
      <c r="W2689" s="174"/>
      <c r="X2689" s="172"/>
      <c r="Y2689" s="181"/>
      <c r="Z2689" s="174"/>
      <c r="AA2689" s="172"/>
      <c r="AB2689" s="178"/>
    </row>
    <row r="2690" spans="1:28" ht="15" customHeight="1" x14ac:dyDescent="0.2">
      <c r="A2690" s="172"/>
      <c r="B2690" s="172"/>
      <c r="C2690" s="172"/>
      <c r="D2690" s="172"/>
      <c r="E2690" s="172"/>
      <c r="F2690" s="181"/>
      <c r="G2690" s="172"/>
      <c r="H2690" s="172"/>
      <c r="I2690" s="174"/>
      <c r="J2690" s="174"/>
      <c r="K2690" s="174"/>
      <c r="L2690" s="172"/>
      <c r="M2690" s="181"/>
      <c r="N2690" s="174"/>
      <c r="O2690" s="172"/>
      <c r="P2690" s="181"/>
      <c r="Q2690" s="642"/>
      <c r="R2690" s="643"/>
      <c r="S2690" s="644"/>
      <c r="T2690" s="174"/>
      <c r="U2690" s="172"/>
      <c r="V2690" s="181"/>
      <c r="W2690" s="174"/>
      <c r="X2690" s="172"/>
      <c r="Y2690" s="181"/>
      <c r="Z2690" s="174"/>
      <c r="AA2690" s="172"/>
      <c r="AB2690" s="178"/>
    </row>
    <row r="2691" spans="1:28" ht="15" customHeight="1" x14ac:dyDescent="0.2">
      <c r="A2691" s="172"/>
      <c r="B2691" s="172"/>
      <c r="C2691" s="172"/>
      <c r="D2691" s="172"/>
      <c r="E2691" s="172"/>
      <c r="F2691" s="181"/>
      <c r="G2691" s="172"/>
      <c r="H2691" s="172"/>
      <c r="I2691" s="174"/>
      <c r="J2691" s="174"/>
      <c r="K2691" s="174"/>
      <c r="L2691" s="172"/>
      <c r="M2691" s="181"/>
      <c r="N2691" s="174"/>
      <c r="O2691" s="172"/>
      <c r="P2691" s="181"/>
      <c r="Q2691" s="642"/>
      <c r="R2691" s="643"/>
      <c r="S2691" s="644"/>
      <c r="T2691" s="174"/>
      <c r="U2691" s="172"/>
      <c r="V2691" s="181"/>
      <c r="W2691" s="174"/>
      <c r="X2691" s="172"/>
      <c r="Y2691" s="181"/>
      <c r="Z2691" s="174"/>
      <c r="AA2691" s="172"/>
      <c r="AB2691" s="178"/>
    </row>
    <row r="2692" spans="1:28" ht="15" customHeight="1" x14ac:dyDescent="0.2">
      <c r="A2692" s="172"/>
      <c r="B2692" s="172"/>
      <c r="C2692" s="172"/>
      <c r="D2692" s="172"/>
      <c r="E2692" s="172"/>
      <c r="F2692" s="181"/>
      <c r="G2692" s="172"/>
      <c r="H2692" s="172"/>
      <c r="I2692" s="174"/>
      <c r="J2692" s="174"/>
      <c r="K2692" s="174"/>
      <c r="L2692" s="172"/>
      <c r="M2692" s="181"/>
      <c r="N2692" s="174"/>
      <c r="O2692" s="172"/>
      <c r="P2692" s="181"/>
      <c r="Q2692" s="642"/>
      <c r="R2692" s="643"/>
      <c r="S2692" s="644"/>
      <c r="T2692" s="174"/>
      <c r="U2692" s="172"/>
      <c r="V2692" s="181"/>
      <c r="W2692" s="174"/>
      <c r="X2692" s="172"/>
      <c r="Y2692" s="181"/>
      <c r="Z2692" s="174"/>
      <c r="AA2692" s="172"/>
      <c r="AB2692" s="178"/>
    </row>
    <row r="2693" spans="1:28" ht="15" customHeight="1" x14ac:dyDescent="0.2">
      <c r="A2693" s="172"/>
      <c r="B2693" s="172"/>
      <c r="C2693" s="172"/>
      <c r="D2693" s="172"/>
      <c r="E2693" s="172"/>
      <c r="F2693" s="181"/>
      <c r="G2693" s="172"/>
      <c r="H2693" s="172"/>
      <c r="I2693" s="174"/>
      <c r="J2693" s="174"/>
      <c r="K2693" s="174"/>
      <c r="L2693" s="172"/>
      <c r="M2693" s="181"/>
      <c r="N2693" s="174"/>
      <c r="O2693" s="172"/>
      <c r="P2693" s="181"/>
      <c r="Q2693" s="642"/>
      <c r="R2693" s="643"/>
      <c r="S2693" s="644"/>
      <c r="T2693" s="174"/>
      <c r="U2693" s="172"/>
      <c r="V2693" s="181"/>
      <c r="W2693" s="174"/>
      <c r="X2693" s="172"/>
      <c r="Y2693" s="181"/>
      <c r="Z2693" s="174"/>
      <c r="AA2693" s="172"/>
      <c r="AB2693" s="178"/>
    </row>
    <row r="2694" spans="1:28" ht="15" customHeight="1" x14ac:dyDescent="0.2">
      <c r="A2694" s="172"/>
      <c r="B2694" s="172"/>
      <c r="C2694" s="172"/>
      <c r="D2694" s="172"/>
      <c r="E2694" s="172"/>
      <c r="F2694" s="181"/>
      <c r="G2694" s="172"/>
      <c r="H2694" s="172"/>
      <c r="I2694" s="174"/>
      <c r="J2694" s="174"/>
      <c r="K2694" s="174"/>
      <c r="L2694" s="172"/>
      <c r="M2694" s="181"/>
      <c r="N2694" s="174"/>
      <c r="O2694" s="172"/>
      <c r="P2694" s="181"/>
      <c r="Q2694" s="642"/>
      <c r="R2694" s="643"/>
      <c r="S2694" s="644"/>
      <c r="T2694" s="174"/>
      <c r="U2694" s="172"/>
      <c r="V2694" s="181"/>
      <c r="W2694" s="174"/>
      <c r="X2694" s="172"/>
      <c r="Y2694" s="181"/>
      <c r="Z2694" s="174"/>
      <c r="AA2694" s="172"/>
      <c r="AB2694" s="178"/>
    </row>
    <row r="2695" spans="1:28" ht="15" customHeight="1" x14ac:dyDescent="0.2">
      <c r="A2695" s="172"/>
      <c r="B2695" s="172"/>
      <c r="C2695" s="172"/>
      <c r="D2695" s="172"/>
      <c r="E2695" s="172"/>
      <c r="F2695" s="181"/>
      <c r="G2695" s="172"/>
      <c r="H2695" s="172"/>
      <c r="I2695" s="174"/>
      <c r="J2695" s="174"/>
      <c r="K2695" s="174"/>
      <c r="L2695" s="172"/>
      <c r="M2695" s="181"/>
      <c r="N2695" s="174"/>
      <c r="O2695" s="172"/>
      <c r="P2695" s="181"/>
      <c r="Q2695" s="642"/>
      <c r="R2695" s="643"/>
      <c r="S2695" s="644"/>
      <c r="T2695" s="174"/>
      <c r="U2695" s="172"/>
      <c r="V2695" s="181"/>
      <c r="W2695" s="174"/>
      <c r="X2695" s="172"/>
      <c r="Y2695" s="181"/>
      <c r="Z2695" s="174"/>
      <c r="AA2695" s="172"/>
      <c r="AB2695" s="178"/>
    </row>
    <row r="2696" spans="1:28" ht="15" customHeight="1" x14ac:dyDescent="0.2">
      <c r="A2696" s="172"/>
      <c r="B2696" s="172"/>
      <c r="C2696" s="172"/>
      <c r="D2696" s="172"/>
      <c r="E2696" s="172"/>
      <c r="F2696" s="181"/>
      <c r="G2696" s="172"/>
      <c r="H2696" s="172"/>
      <c r="I2696" s="174"/>
      <c r="J2696" s="174"/>
      <c r="K2696" s="174"/>
      <c r="L2696" s="172"/>
      <c r="M2696" s="181"/>
      <c r="N2696" s="174"/>
      <c r="O2696" s="172"/>
      <c r="P2696" s="181"/>
      <c r="Q2696" s="642"/>
      <c r="R2696" s="643"/>
      <c r="S2696" s="644"/>
      <c r="T2696" s="174"/>
      <c r="U2696" s="172"/>
      <c r="V2696" s="181"/>
      <c r="W2696" s="174"/>
      <c r="X2696" s="172"/>
      <c r="Y2696" s="181"/>
      <c r="Z2696" s="174"/>
      <c r="AA2696" s="172"/>
      <c r="AB2696" s="178"/>
    </row>
    <row r="2697" spans="1:28" ht="15" customHeight="1" x14ac:dyDescent="0.2">
      <c r="A2697" s="172"/>
      <c r="B2697" s="172"/>
      <c r="C2697" s="172"/>
      <c r="D2697" s="172"/>
      <c r="E2697" s="172"/>
      <c r="F2697" s="181"/>
      <c r="G2697" s="172"/>
      <c r="H2697" s="172"/>
      <c r="I2697" s="174"/>
      <c r="J2697" s="174"/>
      <c r="K2697" s="174"/>
      <c r="L2697" s="172"/>
      <c r="M2697" s="181"/>
      <c r="N2697" s="174"/>
      <c r="O2697" s="172"/>
      <c r="P2697" s="181"/>
      <c r="Q2697" s="642"/>
      <c r="R2697" s="643"/>
      <c r="S2697" s="644"/>
      <c r="T2697" s="174"/>
      <c r="U2697" s="172"/>
      <c r="V2697" s="181"/>
      <c r="W2697" s="174"/>
      <c r="X2697" s="172"/>
      <c r="Y2697" s="181"/>
      <c r="Z2697" s="174"/>
      <c r="AA2697" s="172"/>
      <c r="AB2697" s="178"/>
    </row>
    <row r="2698" spans="1:28" ht="15" customHeight="1" x14ac:dyDescent="0.2">
      <c r="A2698" s="172"/>
      <c r="B2698" s="172"/>
      <c r="C2698" s="172"/>
      <c r="D2698" s="172"/>
      <c r="E2698" s="172"/>
      <c r="F2698" s="181"/>
      <c r="G2698" s="172"/>
      <c r="H2698" s="172"/>
      <c r="I2698" s="174"/>
      <c r="J2698" s="174"/>
      <c r="K2698" s="174"/>
      <c r="L2698" s="172"/>
      <c r="M2698" s="181"/>
      <c r="N2698" s="174"/>
      <c r="O2698" s="172"/>
      <c r="P2698" s="181"/>
      <c r="Q2698" s="642"/>
      <c r="R2698" s="643"/>
      <c r="S2698" s="644"/>
      <c r="T2698" s="174"/>
      <c r="U2698" s="172"/>
      <c r="V2698" s="181"/>
      <c r="W2698" s="174"/>
      <c r="X2698" s="172"/>
      <c r="Y2698" s="181"/>
      <c r="Z2698" s="174"/>
      <c r="AA2698" s="172"/>
      <c r="AB2698" s="178"/>
    </row>
    <row r="2699" spans="1:28" ht="15" customHeight="1" x14ac:dyDescent="0.2">
      <c r="A2699" s="172"/>
      <c r="B2699" s="172"/>
      <c r="C2699" s="172"/>
      <c r="D2699" s="172"/>
      <c r="E2699" s="172"/>
      <c r="F2699" s="181"/>
      <c r="G2699" s="172"/>
      <c r="H2699" s="172"/>
      <c r="I2699" s="174"/>
      <c r="J2699" s="174"/>
      <c r="K2699" s="174"/>
      <c r="L2699" s="172"/>
      <c r="M2699" s="181"/>
      <c r="N2699" s="174"/>
      <c r="O2699" s="172"/>
      <c r="P2699" s="181"/>
      <c r="Q2699" s="642"/>
      <c r="R2699" s="643"/>
      <c r="S2699" s="644"/>
      <c r="T2699" s="174"/>
      <c r="U2699" s="172"/>
      <c r="V2699" s="181"/>
      <c r="W2699" s="174"/>
      <c r="X2699" s="172"/>
      <c r="Y2699" s="181"/>
      <c r="Z2699" s="174"/>
      <c r="AA2699" s="172"/>
      <c r="AB2699" s="178"/>
    </row>
    <row r="2700" spans="1:28" ht="15" customHeight="1" x14ac:dyDescent="0.2">
      <c r="A2700" s="172"/>
      <c r="B2700" s="172"/>
      <c r="C2700" s="172"/>
      <c r="D2700" s="172"/>
      <c r="E2700" s="172"/>
      <c r="F2700" s="181"/>
      <c r="G2700" s="172"/>
      <c r="H2700" s="172"/>
      <c r="I2700" s="174"/>
      <c r="J2700" s="174"/>
      <c r="K2700" s="174"/>
      <c r="L2700" s="172"/>
      <c r="M2700" s="181"/>
      <c r="N2700" s="174"/>
      <c r="O2700" s="172"/>
      <c r="P2700" s="181"/>
      <c r="Q2700" s="642"/>
      <c r="R2700" s="643"/>
      <c r="S2700" s="644"/>
      <c r="T2700" s="174"/>
      <c r="U2700" s="172"/>
      <c r="V2700" s="181"/>
      <c r="W2700" s="174"/>
      <c r="X2700" s="172"/>
      <c r="Y2700" s="181"/>
      <c r="Z2700" s="174"/>
      <c r="AA2700" s="172"/>
      <c r="AB2700" s="178"/>
    </row>
    <row r="2701" spans="1:28" ht="15" customHeight="1" x14ac:dyDescent="0.2">
      <c r="A2701" s="172"/>
      <c r="B2701" s="172"/>
      <c r="C2701" s="172"/>
      <c r="D2701" s="172"/>
      <c r="E2701" s="172"/>
      <c r="F2701" s="181"/>
      <c r="G2701" s="172"/>
      <c r="H2701" s="172"/>
      <c r="I2701" s="174"/>
      <c r="J2701" s="174"/>
      <c r="K2701" s="174"/>
      <c r="L2701" s="172"/>
      <c r="M2701" s="181"/>
      <c r="N2701" s="174"/>
      <c r="O2701" s="172"/>
      <c r="P2701" s="181"/>
      <c r="Q2701" s="642"/>
      <c r="R2701" s="643"/>
      <c r="S2701" s="644"/>
      <c r="T2701" s="174"/>
      <c r="U2701" s="172"/>
      <c r="V2701" s="181"/>
      <c r="W2701" s="174"/>
      <c r="X2701" s="172"/>
      <c r="Y2701" s="181"/>
      <c r="Z2701" s="174"/>
      <c r="AA2701" s="172"/>
      <c r="AB2701" s="178"/>
    </row>
    <row r="2702" spans="1:28" ht="15" customHeight="1" x14ac:dyDescent="0.2">
      <c r="A2702" s="172"/>
      <c r="B2702" s="172"/>
      <c r="C2702" s="172"/>
      <c r="D2702" s="172"/>
      <c r="E2702" s="172"/>
      <c r="F2702" s="181"/>
      <c r="G2702" s="172"/>
      <c r="H2702" s="172"/>
      <c r="I2702" s="174"/>
      <c r="J2702" s="174"/>
      <c r="K2702" s="174"/>
      <c r="L2702" s="172"/>
      <c r="M2702" s="181"/>
      <c r="N2702" s="174"/>
      <c r="O2702" s="172"/>
      <c r="P2702" s="181"/>
      <c r="Q2702" s="642"/>
      <c r="R2702" s="643"/>
      <c r="S2702" s="644"/>
      <c r="T2702" s="174"/>
      <c r="U2702" s="172"/>
      <c r="V2702" s="181"/>
      <c r="W2702" s="174"/>
      <c r="X2702" s="172"/>
      <c r="Y2702" s="181"/>
      <c r="Z2702" s="174"/>
      <c r="AA2702" s="172"/>
      <c r="AB2702" s="178"/>
    </row>
    <row r="2703" spans="1:28" ht="15" customHeight="1" x14ac:dyDescent="0.2">
      <c r="A2703" s="172"/>
      <c r="B2703" s="172"/>
      <c r="C2703" s="172"/>
      <c r="D2703" s="172"/>
      <c r="E2703" s="172"/>
      <c r="F2703" s="181"/>
      <c r="G2703" s="172"/>
      <c r="H2703" s="172"/>
      <c r="I2703" s="174"/>
      <c r="J2703" s="174"/>
      <c r="K2703" s="174"/>
      <c r="L2703" s="172"/>
      <c r="M2703" s="181"/>
      <c r="N2703" s="174"/>
      <c r="O2703" s="172"/>
      <c r="P2703" s="181"/>
      <c r="Q2703" s="642"/>
      <c r="R2703" s="643"/>
      <c r="S2703" s="644"/>
      <c r="T2703" s="174"/>
      <c r="U2703" s="172"/>
      <c r="V2703" s="181"/>
      <c r="W2703" s="174"/>
      <c r="X2703" s="172"/>
      <c r="Y2703" s="181"/>
      <c r="Z2703" s="174"/>
      <c r="AA2703" s="172"/>
      <c r="AB2703" s="178"/>
    </row>
    <row r="2704" spans="1:28" ht="15" customHeight="1" x14ac:dyDescent="0.2">
      <c r="A2704" s="172"/>
      <c r="B2704" s="172"/>
      <c r="C2704" s="172"/>
      <c r="D2704" s="172"/>
      <c r="E2704" s="172"/>
      <c r="F2704" s="181"/>
      <c r="G2704" s="172"/>
      <c r="H2704" s="172"/>
      <c r="I2704" s="174"/>
      <c r="J2704" s="174"/>
      <c r="K2704" s="174"/>
      <c r="L2704" s="172"/>
      <c r="M2704" s="181"/>
      <c r="N2704" s="174"/>
      <c r="O2704" s="172"/>
      <c r="P2704" s="181"/>
      <c r="Q2704" s="642"/>
      <c r="R2704" s="643"/>
      <c r="S2704" s="644"/>
      <c r="T2704" s="174"/>
      <c r="U2704" s="172"/>
      <c r="V2704" s="181"/>
      <c r="W2704" s="174"/>
      <c r="X2704" s="172"/>
      <c r="Y2704" s="181"/>
      <c r="Z2704" s="174"/>
      <c r="AA2704" s="172"/>
      <c r="AB2704" s="178"/>
    </row>
    <row r="2705" spans="1:28" ht="15" customHeight="1" x14ac:dyDescent="0.2">
      <c r="A2705" s="172"/>
      <c r="B2705" s="172"/>
      <c r="C2705" s="172"/>
      <c r="D2705" s="172"/>
      <c r="E2705" s="172"/>
      <c r="F2705" s="181"/>
      <c r="G2705" s="172"/>
      <c r="H2705" s="172"/>
      <c r="I2705" s="174"/>
      <c r="J2705" s="174"/>
      <c r="K2705" s="174"/>
      <c r="L2705" s="172"/>
      <c r="M2705" s="181"/>
      <c r="N2705" s="174"/>
      <c r="O2705" s="172"/>
      <c r="P2705" s="181"/>
      <c r="Q2705" s="642"/>
      <c r="R2705" s="643"/>
      <c r="S2705" s="644"/>
      <c r="T2705" s="174"/>
      <c r="U2705" s="172"/>
      <c r="V2705" s="181"/>
      <c r="W2705" s="174"/>
      <c r="X2705" s="172"/>
      <c r="Y2705" s="181"/>
      <c r="Z2705" s="174"/>
      <c r="AA2705" s="172"/>
      <c r="AB2705" s="178"/>
    </row>
    <row r="2706" spans="1:28" ht="15" customHeight="1" x14ac:dyDescent="0.2">
      <c r="A2706" s="172"/>
      <c r="B2706" s="172"/>
      <c r="C2706" s="172"/>
      <c r="D2706" s="172"/>
      <c r="E2706" s="172"/>
      <c r="F2706" s="181"/>
      <c r="G2706" s="172"/>
      <c r="H2706" s="172"/>
      <c r="I2706" s="174"/>
      <c r="J2706" s="174"/>
      <c r="K2706" s="174"/>
      <c r="L2706" s="172"/>
      <c r="M2706" s="181"/>
      <c r="N2706" s="174"/>
      <c r="O2706" s="172"/>
      <c r="P2706" s="181"/>
      <c r="Q2706" s="642"/>
      <c r="R2706" s="643"/>
      <c r="S2706" s="644"/>
      <c r="T2706" s="174"/>
      <c r="U2706" s="172"/>
      <c r="V2706" s="181"/>
      <c r="W2706" s="174"/>
      <c r="X2706" s="172"/>
      <c r="Y2706" s="181"/>
      <c r="Z2706" s="174"/>
      <c r="AA2706" s="172"/>
      <c r="AB2706" s="178"/>
    </row>
    <row r="2707" spans="1:28" ht="15" customHeight="1" x14ac:dyDescent="0.2">
      <c r="A2707" s="172"/>
      <c r="B2707" s="172"/>
      <c r="C2707" s="172"/>
      <c r="D2707" s="172"/>
      <c r="E2707" s="172"/>
      <c r="F2707" s="181"/>
      <c r="G2707" s="172"/>
      <c r="H2707" s="172"/>
      <c r="I2707" s="174"/>
      <c r="J2707" s="174"/>
      <c r="K2707" s="174"/>
      <c r="L2707" s="172"/>
      <c r="M2707" s="181"/>
      <c r="N2707" s="174"/>
      <c r="O2707" s="172"/>
      <c r="P2707" s="181"/>
      <c r="Q2707" s="642"/>
      <c r="R2707" s="643"/>
      <c r="S2707" s="644"/>
      <c r="T2707" s="174"/>
      <c r="U2707" s="172"/>
      <c r="V2707" s="181"/>
      <c r="W2707" s="174"/>
      <c r="X2707" s="172"/>
      <c r="Y2707" s="181"/>
      <c r="Z2707" s="174"/>
      <c r="AA2707" s="172"/>
      <c r="AB2707" s="178"/>
    </row>
    <row r="2708" spans="1:28" ht="15" customHeight="1" x14ac:dyDescent="0.2">
      <c r="A2708" s="172"/>
      <c r="B2708" s="172"/>
      <c r="C2708" s="172"/>
      <c r="D2708" s="172"/>
      <c r="E2708" s="172"/>
      <c r="F2708" s="181"/>
      <c r="G2708" s="172"/>
      <c r="H2708" s="172"/>
      <c r="I2708" s="174"/>
      <c r="J2708" s="174"/>
      <c r="K2708" s="174"/>
      <c r="L2708" s="172"/>
      <c r="M2708" s="181"/>
      <c r="N2708" s="174"/>
      <c r="O2708" s="172"/>
      <c r="P2708" s="181"/>
      <c r="Q2708" s="642"/>
      <c r="R2708" s="643"/>
      <c r="S2708" s="644"/>
      <c r="T2708" s="174"/>
      <c r="U2708" s="172"/>
      <c r="V2708" s="181"/>
      <c r="W2708" s="174"/>
      <c r="X2708" s="172"/>
      <c r="Y2708" s="181"/>
      <c r="Z2708" s="174"/>
      <c r="AA2708" s="172"/>
      <c r="AB2708" s="178"/>
    </row>
    <row r="2709" spans="1:28" ht="15" customHeight="1" x14ac:dyDescent="0.2">
      <c r="A2709" s="172"/>
      <c r="B2709" s="172"/>
      <c r="C2709" s="172"/>
      <c r="D2709" s="172"/>
      <c r="E2709" s="172"/>
      <c r="F2709" s="181"/>
      <c r="G2709" s="172"/>
      <c r="H2709" s="172"/>
      <c r="I2709" s="174"/>
      <c r="J2709" s="174"/>
      <c r="K2709" s="174"/>
      <c r="L2709" s="172"/>
      <c r="M2709" s="181"/>
      <c r="N2709" s="174"/>
      <c r="O2709" s="172"/>
      <c r="P2709" s="181"/>
      <c r="Q2709" s="642"/>
      <c r="R2709" s="643"/>
      <c r="S2709" s="644"/>
      <c r="T2709" s="174"/>
      <c r="U2709" s="172"/>
      <c r="V2709" s="181"/>
      <c r="W2709" s="174"/>
      <c r="X2709" s="172"/>
      <c r="Y2709" s="181"/>
      <c r="Z2709" s="174"/>
      <c r="AA2709" s="172"/>
      <c r="AB2709" s="178"/>
    </row>
    <row r="2710" spans="1:28" ht="15" customHeight="1" x14ac:dyDescent="0.2">
      <c r="A2710" s="172"/>
      <c r="B2710" s="172"/>
      <c r="C2710" s="172"/>
      <c r="D2710" s="172"/>
      <c r="E2710" s="172"/>
      <c r="F2710" s="181"/>
      <c r="G2710" s="172"/>
      <c r="H2710" s="172"/>
      <c r="I2710" s="174"/>
      <c r="J2710" s="174"/>
      <c r="K2710" s="174"/>
      <c r="L2710" s="172"/>
      <c r="M2710" s="181"/>
      <c r="N2710" s="174"/>
      <c r="O2710" s="172"/>
      <c r="P2710" s="181"/>
      <c r="Q2710" s="642"/>
      <c r="R2710" s="643"/>
      <c r="S2710" s="644"/>
      <c r="T2710" s="174"/>
      <c r="U2710" s="172"/>
      <c r="V2710" s="181"/>
      <c r="W2710" s="174"/>
      <c r="X2710" s="172"/>
      <c r="Y2710" s="181"/>
      <c r="Z2710" s="174"/>
      <c r="AA2710" s="172"/>
      <c r="AB2710" s="178"/>
    </row>
    <row r="2711" spans="1:28" ht="15" customHeight="1" x14ac:dyDescent="0.2">
      <c r="A2711" s="172"/>
      <c r="B2711" s="172"/>
      <c r="C2711" s="172"/>
      <c r="D2711" s="172"/>
      <c r="E2711" s="172"/>
      <c r="F2711" s="181"/>
      <c r="G2711" s="172"/>
      <c r="H2711" s="172"/>
      <c r="I2711" s="174"/>
      <c r="J2711" s="174"/>
      <c r="K2711" s="174"/>
      <c r="L2711" s="172"/>
      <c r="M2711" s="181"/>
      <c r="N2711" s="174"/>
      <c r="O2711" s="172"/>
      <c r="P2711" s="181"/>
      <c r="Q2711" s="642"/>
      <c r="R2711" s="643"/>
      <c r="S2711" s="644"/>
      <c r="T2711" s="174"/>
      <c r="U2711" s="172"/>
      <c r="V2711" s="181"/>
      <c r="W2711" s="174"/>
      <c r="X2711" s="172"/>
      <c r="Y2711" s="181"/>
      <c r="Z2711" s="174"/>
      <c r="AA2711" s="172"/>
      <c r="AB2711" s="178"/>
    </row>
    <row r="2712" spans="1:28" ht="15" customHeight="1" x14ac:dyDescent="0.2">
      <c r="A2712" s="172"/>
      <c r="B2712" s="172"/>
      <c r="C2712" s="172"/>
      <c r="D2712" s="172"/>
      <c r="E2712" s="172"/>
      <c r="F2712" s="181"/>
      <c r="G2712" s="172"/>
      <c r="H2712" s="172"/>
      <c r="I2712" s="174"/>
      <c r="J2712" s="174"/>
      <c r="K2712" s="174"/>
      <c r="L2712" s="172"/>
      <c r="M2712" s="181"/>
      <c r="N2712" s="174"/>
      <c r="O2712" s="172"/>
      <c r="P2712" s="181"/>
      <c r="Q2712" s="642"/>
      <c r="R2712" s="643"/>
      <c r="S2712" s="644"/>
      <c r="T2712" s="174"/>
      <c r="U2712" s="172"/>
      <c r="V2712" s="181"/>
      <c r="W2712" s="174"/>
      <c r="X2712" s="172"/>
      <c r="Y2712" s="181"/>
      <c r="Z2712" s="174"/>
      <c r="AA2712" s="172"/>
      <c r="AB2712" s="178"/>
    </row>
    <row r="2713" spans="1:28" ht="15" customHeight="1" x14ac:dyDescent="0.2">
      <c r="A2713" s="172"/>
      <c r="B2713" s="172"/>
      <c r="C2713" s="172"/>
      <c r="D2713" s="172"/>
      <c r="E2713" s="172"/>
      <c r="F2713" s="181"/>
      <c r="G2713" s="172"/>
      <c r="H2713" s="172"/>
      <c r="I2713" s="174"/>
      <c r="J2713" s="174"/>
      <c r="K2713" s="174"/>
      <c r="L2713" s="172"/>
      <c r="M2713" s="181"/>
      <c r="N2713" s="174"/>
      <c r="O2713" s="172"/>
      <c r="P2713" s="181"/>
      <c r="Q2713" s="642"/>
      <c r="R2713" s="643"/>
      <c r="S2713" s="644"/>
      <c r="T2713" s="174"/>
      <c r="U2713" s="172"/>
      <c r="V2713" s="181"/>
      <c r="W2713" s="174"/>
      <c r="X2713" s="172"/>
      <c r="Y2713" s="181"/>
      <c r="Z2713" s="174"/>
      <c r="AA2713" s="172"/>
      <c r="AB2713" s="178"/>
    </row>
    <row r="2714" spans="1:28" ht="15" customHeight="1" x14ac:dyDescent="0.2">
      <c r="A2714" s="172"/>
      <c r="B2714" s="172"/>
      <c r="C2714" s="172"/>
      <c r="D2714" s="172"/>
      <c r="E2714" s="172"/>
      <c r="F2714" s="181"/>
      <c r="G2714" s="172"/>
      <c r="H2714" s="172"/>
      <c r="I2714" s="174"/>
      <c r="J2714" s="174"/>
      <c r="K2714" s="174"/>
      <c r="L2714" s="172"/>
      <c r="M2714" s="181"/>
      <c r="N2714" s="174"/>
      <c r="O2714" s="172"/>
      <c r="P2714" s="181"/>
      <c r="Q2714" s="642"/>
      <c r="R2714" s="643"/>
      <c r="S2714" s="644"/>
      <c r="T2714" s="174"/>
      <c r="U2714" s="172"/>
      <c r="V2714" s="181"/>
      <c r="W2714" s="174"/>
      <c r="X2714" s="172"/>
      <c r="Y2714" s="181"/>
      <c r="Z2714" s="174"/>
      <c r="AA2714" s="172"/>
      <c r="AB2714" s="178"/>
    </row>
    <row r="2715" spans="1:28" ht="15" customHeight="1" x14ac:dyDescent="0.2">
      <c r="A2715" s="172"/>
      <c r="B2715" s="172"/>
      <c r="C2715" s="172"/>
      <c r="D2715" s="172"/>
      <c r="E2715" s="172"/>
      <c r="F2715" s="181"/>
      <c r="G2715" s="172"/>
      <c r="H2715" s="172"/>
      <c r="I2715" s="174"/>
      <c r="J2715" s="174"/>
      <c r="K2715" s="174"/>
      <c r="L2715" s="172"/>
      <c r="M2715" s="181"/>
      <c r="N2715" s="174"/>
      <c r="O2715" s="172"/>
      <c r="P2715" s="181"/>
      <c r="Q2715" s="642"/>
      <c r="R2715" s="643"/>
      <c r="S2715" s="644"/>
      <c r="T2715" s="174"/>
      <c r="U2715" s="172"/>
      <c r="V2715" s="181"/>
      <c r="W2715" s="174"/>
      <c r="X2715" s="172"/>
      <c r="Y2715" s="181"/>
      <c r="Z2715" s="174"/>
      <c r="AA2715" s="172"/>
      <c r="AB2715" s="178"/>
    </row>
    <row r="2716" spans="1:28" ht="15" customHeight="1" x14ac:dyDescent="0.2">
      <c r="A2716" s="172"/>
      <c r="B2716" s="172"/>
      <c r="C2716" s="172"/>
      <c r="D2716" s="172"/>
      <c r="E2716" s="172"/>
      <c r="F2716" s="181"/>
      <c r="G2716" s="172"/>
      <c r="H2716" s="172"/>
      <c r="I2716" s="174"/>
      <c r="J2716" s="174"/>
      <c r="K2716" s="174"/>
      <c r="L2716" s="172"/>
      <c r="M2716" s="181"/>
      <c r="N2716" s="174"/>
      <c r="O2716" s="172"/>
      <c r="P2716" s="181"/>
      <c r="Q2716" s="642"/>
      <c r="R2716" s="643"/>
      <c r="S2716" s="644"/>
      <c r="T2716" s="174"/>
      <c r="U2716" s="172"/>
      <c r="V2716" s="181"/>
      <c r="W2716" s="174"/>
      <c r="X2716" s="172"/>
      <c r="Y2716" s="181"/>
      <c r="Z2716" s="174"/>
      <c r="AA2716" s="172"/>
      <c r="AB2716" s="178"/>
    </row>
    <row r="2717" spans="1:28" ht="15" customHeight="1" x14ac:dyDescent="0.2">
      <c r="A2717" s="172"/>
      <c r="B2717" s="172"/>
      <c r="C2717" s="172"/>
      <c r="D2717" s="172"/>
      <c r="E2717" s="172"/>
      <c r="F2717" s="181"/>
      <c r="G2717" s="172"/>
      <c r="H2717" s="172"/>
      <c r="I2717" s="174"/>
      <c r="J2717" s="174"/>
      <c r="K2717" s="174"/>
      <c r="L2717" s="172"/>
      <c r="M2717" s="181"/>
      <c r="N2717" s="174"/>
      <c r="O2717" s="172"/>
      <c r="P2717" s="181"/>
      <c r="Q2717" s="642"/>
      <c r="R2717" s="643"/>
      <c r="S2717" s="644"/>
      <c r="T2717" s="174"/>
      <c r="U2717" s="172"/>
      <c r="V2717" s="181"/>
      <c r="W2717" s="174"/>
      <c r="X2717" s="172"/>
      <c r="Y2717" s="181"/>
      <c r="Z2717" s="174"/>
      <c r="AA2717" s="172"/>
      <c r="AB2717" s="178"/>
    </row>
    <row r="2718" spans="1:28" ht="15" customHeight="1" x14ac:dyDescent="0.2">
      <c r="A2718" s="172"/>
      <c r="B2718" s="172"/>
      <c r="C2718" s="172"/>
      <c r="D2718" s="172"/>
      <c r="E2718" s="172"/>
      <c r="F2718" s="181"/>
      <c r="G2718" s="172"/>
      <c r="H2718" s="172"/>
      <c r="I2718" s="174"/>
      <c r="J2718" s="174"/>
      <c r="K2718" s="174"/>
      <c r="L2718" s="172"/>
      <c r="M2718" s="181"/>
      <c r="N2718" s="174"/>
      <c r="O2718" s="172"/>
      <c r="P2718" s="181"/>
      <c r="Q2718" s="642"/>
      <c r="R2718" s="643"/>
      <c r="S2718" s="644"/>
      <c r="T2718" s="174"/>
      <c r="U2718" s="172"/>
      <c r="V2718" s="181"/>
      <c r="W2718" s="174"/>
      <c r="X2718" s="172"/>
      <c r="Y2718" s="181"/>
      <c r="Z2718" s="174"/>
      <c r="AA2718" s="172"/>
      <c r="AB2718" s="178"/>
    </row>
    <row r="2719" spans="1:28" ht="15" customHeight="1" x14ac:dyDescent="0.2">
      <c r="A2719" s="172"/>
      <c r="B2719" s="172"/>
      <c r="C2719" s="172"/>
      <c r="D2719" s="172"/>
      <c r="E2719" s="172"/>
      <c r="F2719" s="181"/>
      <c r="G2719" s="172"/>
      <c r="H2719" s="172"/>
      <c r="I2719" s="174"/>
      <c r="J2719" s="174"/>
      <c r="K2719" s="174"/>
      <c r="L2719" s="172"/>
      <c r="M2719" s="181"/>
      <c r="N2719" s="174"/>
      <c r="O2719" s="172"/>
      <c r="P2719" s="181"/>
      <c r="Q2719" s="642"/>
      <c r="R2719" s="643"/>
      <c r="S2719" s="644"/>
      <c r="T2719" s="174"/>
      <c r="U2719" s="172"/>
      <c r="V2719" s="181"/>
      <c r="W2719" s="174"/>
      <c r="X2719" s="172"/>
      <c r="Y2719" s="181"/>
      <c r="Z2719" s="174"/>
      <c r="AA2719" s="172"/>
      <c r="AB2719" s="178"/>
    </row>
    <row r="2720" spans="1:28" ht="15" customHeight="1" x14ac:dyDescent="0.2">
      <c r="A2720" s="172"/>
      <c r="B2720" s="172"/>
      <c r="C2720" s="172"/>
      <c r="D2720" s="172"/>
      <c r="E2720" s="172"/>
      <c r="F2720" s="181"/>
      <c r="G2720" s="172"/>
      <c r="H2720" s="172"/>
      <c r="I2720" s="174"/>
      <c r="J2720" s="174"/>
      <c r="K2720" s="174"/>
      <c r="L2720" s="172"/>
      <c r="M2720" s="181"/>
      <c r="N2720" s="174"/>
      <c r="O2720" s="172"/>
      <c r="P2720" s="181"/>
      <c r="Q2720" s="642"/>
      <c r="R2720" s="643"/>
      <c r="S2720" s="644"/>
      <c r="T2720" s="174"/>
      <c r="U2720" s="172"/>
      <c r="V2720" s="181"/>
      <c r="W2720" s="174"/>
      <c r="X2720" s="172"/>
      <c r="Y2720" s="181"/>
      <c r="Z2720" s="174"/>
      <c r="AA2720" s="172"/>
      <c r="AB2720" s="178"/>
    </row>
    <row r="2721" spans="1:28" ht="15" customHeight="1" x14ac:dyDescent="0.2">
      <c r="A2721" s="172"/>
      <c r="B2721" s="172"/>
      <c r="C2721" s="172"/>
      <c r="D2721" s="172"/>
      <c r="E2721" s="172"/>
      <c r="F2721" s="181"/>
      <c r="G2721" s="172"/>
      <c r="H2721" s="172"/>
      <c r="I2721" s="174"/>
      <c r="J2721" s="174"/>
      <c r="K2721" s="174"/>
      <c r="L2721" s="172"/>
      <c r="M2721" s="181"/>
      <c r="N2721" s="174"/>
      <c r="O2721" s="172"/>
      <c r="P2721" s="181"/>
      <c r="Q2721" s="642"/>
      <c r="R2721" s="643"/>
      <c r="S2721" s="644"/>
      <c r="T2721" s="174"/>
      <c r="U2721" s="172"/>
      <c r="V2721" s="181"/>
      <c r="W2721" s="174"/>
      <c r="X2721" s="172"/>
      <c r="Y2721" s="181"/>
      <c r="Z2721" s="174"/>
      <c r="AA2721" s="172"/>
      <c r="AB2721" s="178"/>
    </row>
    <row r="2722" spans="1:28" ht="15" customHeight="1" x14ac:dyDescent="0.2">
      <c r="A2722" s="172"/>
      <c r="B2722" s="172"/>
      <c r="C2722" s="172"/>
      <c r="D2722" s="172"/>
      <c r="E2722" s="172"/>
      <c r="F2722" s="181"/>
      <c r="G2722" s="172"/>
      <c r="H2722" s="172"/>
      <c r="I2722" s="174"/>
      <c r="J2722" s="174"/>
      <c r="K2722" s="174"/>
      <c r="L2722" s="172"/>
      <c r="M2722" s="181"/>
      <c r="N2722" s="174"/>
      <c r="O2722" s="172"/>
      <c r="P2722" s="181"/>
      <c r="Q2722" s="642"/>
      <c r="R2722" s="643"/>
      <c r="S2722" s="644"/>
      <c r="T2722" s="174"/>
      <c r="U2722" s="172"/>
      <c r="V2722" s="181"/>
      <c r="W2722" s="174"/>
      <c r="X2722" s="172"/>
      <c r="Y2722" s="181"/>
      <c r="Z2722" s="174"/>
      <c r="AA2722" s="172"/>
      <c r="AB2722" s="178"/>
    </row>
    <row r="2723" spans="1:28" ht="15" customHeight="1" x14ac:dyDescent="0.2">
      <c r="A2723" s="172"/>
      <c r="B2723" s="172"/>
      <c r="C2723" s="172"/>
      <c r="D2723" s="172"/>
      <c r="E2723" s="172"/>
      <c r="F2723" s="181"/>
      <c r="G2723" s="172"/>
      <c r="H2723" s="172"/>
      <c r="I2723" s="174"/>
      <c r="J2723" s="174"/>
      <c r="K2723" s="174"/>
      <c r="L2723" s="172"/>
      <c r="M2723" s="181"/>
      <c r="N2723" s="174"/>
      <c r="O2723" s="172"/>
      <c r="P2723" s="181"/>
      <c r="Q2723" s="642"/>
      <c r="R2723" s="643"/>
      <c r="S2723" s="644"/>
      <c r="T2723" s="174"/>
      <c r="U2723" s="172"/>
      <c r="V2723" s="181"/>
      <c r="W2723" s="174"/>
      <c r="X2723" s="172"/>
      <c r="Y2723" s="181"/>
      <c r="Z2723" s="174"/>
      <c r="AA2723" s="172"/>
      <c r="AB2723" s="178"/>
    </row>
    <row r="2724" spans="1:28" ht="15" customHeight="1" x14ac:dyDescent="0.2">
      <c r="A2724" s="172"/>
      <c r="B2724" s="172"/>
      <c r="C2724" s="172"/>
      <c r="D2724" s="172"/>
      <c r="E2724" s="172"/>
      <c r="F2724" s="181"/>
      <c r="G2724" s="172"/>
      <c r="H2724" s="172"/>
      <c r="I2724" s="174"/>
      <c r="J2724" s="174"/>
      <c r="K2724" s="174"/>
      <c r="L2724" s="172"/>
      <c r="M2724" s="181"/>
      <c r="N2724" s="174"/>
      <c r="O2724" s="172"/>
      <c r="P2724" s="181"/>
      <c r="Q2724" s="642"/>
      <c r="R2724" s="643"/>
      <c r="S2724" s="644"/>
      <c r="T2724" s="174"/>
      <c r="U2724" s="172"/>
      <c r="V2724" s="181"/>
      <c r="W2724" s="174"/>
      <c r="X2724" s="172"/>
      <c r="Y2724" s="181"/>
      <c r="Z2724" s="174"/>
      <c r="AA2724" s="172"/>
      <c r="AB2724" s="178"/>
    </row>
    <row r="2725" spans="1:28" ht="15" customHeight="1" x14ac:dyDescent="0.2">
      <c r="A2725" s="172"/>
      <c r="B2725" s="172"/>
      <c r="C2725" s="172"/>
      <c r="D2725" s="172"/>
      <c r="E2725" s="172"/>
      <c r="F2725" s="181"/>
      <c r="G2725" s="172"/>
      <c r="H2725" s="172"/>
      <c r="I2725" s="174"/>
      <c r="J2725" s="174"/>
      <c r="K2725" s="174"/>
      <c r="L2725" s="172"/>
      <c r="M2725" s="181"/>
      <c r="N2725" s="174"/>
      <c r="O2725" s="172"/>
      <c r="P2725" s="181"/>
      <c r="Q2725" s="642"/>
      <c r="R2725" s="643"/>
      <c r="S2725" s="644"/>
      <c r="T2725" s="174"/>
      <c r="U2725" s="172"/>
      <c r="V2725" s="181"/>
      <c r="W2725" s="174"/>
      <c r="X2725" s="172"/>
      <c r="Y2725" s="181"/>
      <c r="Z2725" s="174"/>
      <c r="AA2725" s="172"/>
      <c r="AB2725" s="178"/>
    </row>
    <row r="2726" spans="1:28" ht="15" customHeight="1" x14ac:dyDescent="0.2">
      <c r="A2726" s="172"/>
      <c r="B2726" s="172"/>
      <c r="C2726" s="172"/>
      <c r="D2726" s="172"/>
      <c r="E2726" s="172"/>
      <c r="F2726" s="181"/>
      <c r="G2726" s="172"/>
      <c r="H2726" s="172"/>
      <c r="I2726" s="174"/>
      <c r="J2726" s="174"/>
      <c r="K2726" s="174"/>
      <c r="L2726" s="172"/>
      <c r="M2726" s="181"/>
      <c r="N2726" s="174"/>
      <c r="O2726" s="172"/>
      <c r="P2726" s="181"/>
      <c r="Q2726" s="642"/>
      <c r="R2726" s="643"/>
      <c r="S2726" s="644"/>
      <c r="T2726" s="174"/>
      <c r="U2726" s="172"/>
      <c r="V2726" s="181"/>
      <c r="W2726" s="174"/>
      <c r="X2726" s="172"/>
      <c r="Y2726" s="181"/>
      <c r="Z2726" s="174"/>
      <c r="AA2726" s="172"/>
      <c r="AB2726" s="178"/>
    </row>
    <row r="2727" spans="1:28" ht="15" customHeight="1" x14ac:dyDescent="0.2">
      <c r="A2727" s="172"/>
      <c r="B2727" s="172"/>
      <c r="C2727" s="172"/>
      <c r="D2727" s="172"/>
      <c r="E2727" s="172"/>
      <c r="F2727" s="181"/>
      <c r="G2727" s="172"/>
      <c r="H2727" s="172"/>
      <c r="I2727" s="174"/>
      <c r="J2727" s="174"/>
      <c r="K2727" s="174"/>
      <c r="L2727" s="172"/>
      <c r="M2727" s="181"/>
      <c r="N2727" s="174"/>
      <c r="O2727" s="172"/>
      <c r="P2727" s="181"/>
      <c r="Q2727" s="642"/>
      <c r="R2727" s="643"/>
      <c r="S2727" s="644"/>
      <c r="T2727" s="174"/>
      <c r="U2727" s="172"/>
      <c r="V2727" s="181"/>
      <c r="W2727" s="174"/>
      <c r="X2727" s="172"/>
      <c r="Y2727" s="181"/>
      <c r="Z2727" s="174"/>
      <c r="AA2727" s="172"/>
      <c r="AB2727" s="178"/>
    </row>
    <row r="2728" spans="1:28" ht="15" customHeight="1" x14ac:dyDescent="0.2">
      <c r="A2728" s="172"/>
      <c r="B2728" s="172"/>
      <c r="C2728" s="172"/>
      <c r="D2728" s="172"/>
      <c r="E2728" s="172"/>
      <c r="F2728" s="181"/>
      <c r="G2728" s="172"/>
      <c r="H2728" s="172"/>
      <c r="I2728" s="174"/>
      <c r="J2728" s="174"/>
      <c r="K2728" s="174"/>
      <c r="L2728" s="172"/>
      <c r="M2728" s="181"/>
      <c r="N2728" s="174"/>
      <c r="O2728" s="172"/>
      <c r="P2728" s="181"/>
      <c r="Q2728" s="642"/>
      <c r="R2728" s="643"/>
      <c r="S2728" s="644"/>
      <c r="T2728" s="174"/>
      <c r="U2728" s="172"/>
      <c r="V2728" s="181"/>
      <c r="W2728" s="174"/>
      <c r="X2728" s="172"/>
      <c r="Y2728" s="181"/>
      <c r="Z2728" s="174"/>
      <c r="AA2728" s="172"/>
      <c r="AB2728" s="178"/>
    </row>
    <row r="2729" spans="1:28" ht="15" customHeight="1" x14ac:dyDescent="0.2">
      <c r="A2729" s="172"/>
      <c r="B2729" s="172"/>
      <c r="C2729" s="172"/>
      <c r="D2729" s="172"/>
      <c r="E2729" s="172"/>
      <c r="F2729" s="181"/>
      <c r="G2729" s="172"/>
      <c r="H2729" s="172"/>
      <c r="I2729" s="174"/>
      <c r="J2729" s="174"/>
      <c r="K2729" s="174"/>
      <c r="L2729" s="172"/>
      <c r="M2729" s="181"/>
      <c r="N2729" s="174"/>
      <c r="O2729" s="172"/>
      <c r="P2729" s="181"/>
      <c r="Q2729" s="642"/>
      <c r="R2729" s="643"/>
      <c r="S2729" s="644"/>
      <c r="T2729" s="174"/>
      <c r="U2729" s="172"/>
      <c r="V2729" s="181"/>
      <c r="W2729" s="174"/>
      <c r="X2729" s="172"/>
      <c r="Y2729" s="181"/>
      <c r="Z2729" s="174"/>
      <c r="AA2729" s="172"/>
      <c r="AB2729" s="178"/>
    </row>
    <row r="2730" spans="1:28" ht="15" customHeight="1" x14ac:dyDescent="0.2">
      <c r="A2730" s="172"/>
      <c r="B2730" s="172"/>
      <c r="C2730" s="172"/>
      <c r="D2730" s="172"/>
      <c r="E2730" s="172"/>
      <c r="F2730" s="181"/>
      <c r="G2730" s="172"/>
      <c r="H2730" s="172"/>
      <c r="I2730" s="174"/>
      <c r="J2730" s="174"/>
      <c r="K2730" s="174"/>
      <c r="L2730" s="172"/>
      <c r="M2730" s="181"/>
      <c r="N2730" s="174"/>
      <c r="O2730" s="172"/>
      <c r="P2730" s="181"/>
      <c r="Q2730" s="642"/>
      <c r="R2730" s="643"/>
      <c r="S2730" s="644"/>
      <c r="T2730" s="174"/>
      <c r="U2730" s="172"/>
      <c r="V2730" s="181"/>
      <c r="W2730" s="174"/>
      <c r="X2730" s="172"/>
      <c r="Y2730" s="181"/>
      <c r="Z2730" s="174"/>
      <c r="AA2730" s="172"/>
      <c r="AB2730" s="178"/>
    </row>
    <row r="2731" spans="1:28" ht="15" customHeight="1" x14ac:dyDescent="0.2">
      <c r="A2731" s="172"/>
      <c r="B2731" s="172"/>
      <c r="C2731" s="172"/>
      <c r="D2731" s="172"/>
      <c r="E2731" s="172"/>
      <c r="F2731" s="181"/>
      <c r="G2731" s="172"/>
      <c r="H2731" s="172"/>
      <c r="I2731" s="174"/>
      <c r="J2731" s="174"/>
      <c r="K2731" s="174"/>
      <c r="L2731" s="172"/>
      <c r="M2731" s="181"/>
      <c r="N2731" s="174"/>
      <c r="O2731" s="172"/>
      <c r="P2731" s="181"/>
      <c r="Q2731" s="642"/>
      <c r="R2731" s="643"/>
      <c r="S2731" s="644"/>
      <c r="T2731" s="174"/>
      <c r="U2731" s="172"/>
      <c r="V2731" s="181"/>
      <c r="W2731" s="174"/>
      <c r="X2731" s="172"/>
      <c r="Y2731" s="181"/>
      <c r="Z2731" s="174"/>
      <c r="AA2731" s="172"/>
      <c r="AB2731" s="178"/>
    </row>
    <row r="2732" spans="1:28" ht="15" customHeight="1" x14ac:dyDescent="0.2">
      <c r="A2732" s="172"/>
      <c r="B2732" s="172"/>
      <c r="C2732" s="172"/>
      <c r="D2732" s="172"/>
      <c r="E2732" s="172"/>
      <c r="F2732" s="181"/>
      <c r="G2732" s="172"/>
      <c r="H2732" s="172"/>
      <c r="I2732" s="174"/>
      <c r="J2732" s="174"/>
      <c r="K2732" s="174"/>
      <c r="L2732" s="172"/>
      <c r="M2732" s="181"/>
      <c r="N2732" s="174"/>
      <c r="O2732" s="172"/>
      <c r="P2732" s="181"/>
      <c r="Q2732" s="642"/>
      <c r="R2732" s="643"/>
      <c r="S2732" s="644"/>
      <c r="T2732" s="174"/>
      <c r="U2732" s="172"/>
      <c r="V2732" s="181"/>
      <c r="W2732" s="174"/>
      <c r="X2732" s="172"/>
      <c r="Y2732" s="181"/>
      <c r="Z2732" s="174"/>
      <c r="AA2732" s="172"/>
      <c r="AB2732" s="178"/>
    </row>
    <row r="2733" spans="1:28" ht="15" customHeight="1" x14ac:dyDescent="0.2">
      <c r="A2733" s="172"/>
      <c r="B2733" s="172"/>
      <c r="C2733" s="172"/>
      <c r="D2733" s="172"/>
      <c r="E2733" s="172"/>
      <c r="F2733" s="181"/>
      <c r="G2733" s="172"/>
      <c r="H2733" s="172"/>
      <c r="I2733" s="174"/>
      <c r="J2733" s="174"/>
      <c r="K2733" s="174"/>
      <c r="L2733" s="172"/>
      <c r="M2733" s="181"/>
      <c r="N2733" s="174"/>
      <c r="O2733" s="172"/>
      <c r="P2733" s="181"/>
      <c r="Q2733" s="642"/>
      <c r="R2733" s="643"/>
      <c r="S2733" s="644"/>
      <c r="T2733" s="174"/>
      <c r="U2733" s="172"/>
      <c r="V2733" s="181"/>
      <c r="W2733" s="174"/>
      <c r="X2733" s="172"/>
      <c r="Y2733" s="181"/>
      <c r="Z2733" s="174"/>
      <c r="AA2733" s="172"/>
      <c r="AB2733" s="178"/>
    </row>
    <row r="2734" spans="1:28" ht="15" customHeight="1" x14ac:dyDescent="0.2">
      <c r="A2734" s="172"/>
      <c r="B2734" s="172"/>
      <c r="C2734" s="172"/>
      <c r="D2734" s="172"/>
      <c r="E2734" s="172"/>
      <c r="F2734" s="181"/>
      <c r="G2734" s="172"/>
      <c r="H2734" s="172"/>
      <c r="I2734" s="174"/>
      <c r="J2734" s="174"/>
      <c r="K2734" s="174"/>
      <c r="L2734" s="172"/>
      <c r="M2734" s="181"/>
      <c r="N2734" s="174"/>
      <c r="O2734" s="172"/>
      <c r="P2734" s="181"/>
      <c r="Q2734" s="642"/>
      <c r="R2734" s="643"/>
      <c r="S2734" s="644"/>
      <c r="T2734" s="174"/>
      <c r="U2734" s="172"/>
      <c r="V2734" s="181"/>
      <c r="W2734" s="174"/>
      <c r="X2734" s="172"/>
      <c r="Y2734" s="181"/>
      <c r="Z2734" s="174"/>
      <c r="AA2734" s="172"/>
      <c r="AB2734" s="178"/>
    </row>
    <row r="2735" spans="1:28" ht="15" customHeight="1" x14ac:dyDescent="0.2">
      <c r="A2735" s="172"/>
      <c r="B2735" s="172"/>
      <c r="C2735" s="172"/>
      <c r="D2735" s="172"/>
      <c r="E2735" s="172"/>
      <c r="F2735" s="181"/>
      <c r="G2735" s="172"/>
      <c r="H2735" s="172"/>
      <c r="I2735" s="174"/>
      <c r="J2735" s="174"/>
      <c r="K2735" s="174"/>
      <c r="L2735" s="172"/>
      <c r="M2735" s="181"/>
      <c r="N2735" s="174"/>
      <c r="O2735" s="172"/>
      <c r="P2735" s="181"/>
      <c r="Q2735" s="642"/>
      <c r="R2735" s="643"/>
      <c r="S2735" s="644"/>
      <c r="T2735" s="174"/>
      <c r="U2735" s="172"/>
      <c r="V2735" s="181"/>
      <c r="W2735" s="174"/>
      <c r="X2735" s="172"/>
      <c r="Y2735" s="181"/>
      <c r="Z2735" s="174"/>
      <c r="AA2735" s="172"/>
      <c r="AB2735" s="178"/>
    </row>
    <row r="2736" spans="1:28" ht="15" customHeight="1" x14ac:dyDescent="0.2">
      <c r="A2736" s="172"/>
      <c r="B2736" s="172"/>
      <c r="C2736" s="172"/>
      <c r="D2736" s="172"/>
      <c r="E2736" s="172"/>
      <c r="F2736" s="181"/>
      <c r="G2736" s="172"/>
      <c r="H2736" s="172"/>
      <c r="I2736" s="174"/>
      <c r="J2736" s="174"/>
      <c r="K2736" s="174"/>
      <c r="L2736" s="172"/>
      <c r="M2736" s="181"/>
      <c r="N2736" s="174"/>
      <c r="O2736" s="172"/>
      <c r="P2736" s="181"/>
      <c r="Q2736" s="642"/>
      <c r="R2736" s="643"/>
      <c r="S2736" s="644"/>
      <c r="T2736" s="174"/>
      <c r="U2736" s="172"/>
      <c r="V2736" s="181"/>
      <c r="W2736" s="174"/>
      <c r="X2736" s="172"/>
      <c r="Y2736" s="181"/>
      <c r="Z2736" s="174"/>
      <c r="AA2736" s="172"/>
      <c r="AB2736" s="178"/>
    </row>
    <row r="2737" spans="1:28" ht="15" customHeight="1" x14ac:dyDescent="0.2">
      <c r="A2737" s="172"/>
      <c r="B2737" s="172"/>
      <c r="C2737" s="172"/>
      <c r="D2737" s="172"/>
      <c r="E2737" s="172"/>
      <c r="F2737" s="181"/>
      <c r="G2737" s="172"/>
      <c r="H2737" s="172"/>
      <c r="I2737" s="174"/>
      <c r="J2737" s="174"/>
      <c r="K2737" s="174"/>
      <c r="L2737" s="172"/>
      <c r="M2737" s="181"/>
      <c r="N2737" s="174"/>
      <c r="O2737" s="172"/>
      <c r="P2737" s="181"/>
      <c r="Q2737" s="642"/>
      <c r="R2737" s="643"/>
      <c r="S2737" s="644"/>
      <c r="T2737" s="174"/>
      <c r="U2737" s="172"/>
      <c r="V2737" s="181"/>
      <c r="W2737" s="174"/>
      <c r="X2737" s="172"/>
      <c r="Y2737" s="181"/>
      <c r="Z2737" s="174"/>
      <c r="AA2737" s="172"/>
      <c r="AB2737" s="178"/>
    </row>
    <row r="2738" spans="1:28" ht="15" customHeight="1" x14ac:dyDescent="0.2">
      <c r="A2738" s="172"/>
      <c r="B2738" s="172"/>
      <c r="C2738" s="172"/>
      <c r="D2738" s="172"/>
      <c r="E2738" s="172"/>
      <c r="F2738" s="181"/>
      <c r="G2738" s="172"/>
      <c r="H2738" s="172"/>
      <c r="I2738" s="174"/>
      <c r="J2738" s="174"/>
      <c r="K2738" s="174"/>
      <c r="L2738" s="172"/>
      <c r="M2738" s="181"/>
      <c r="N2738" s="174"/>
      <c r="O2738" s="172"/>
      <c r="P2738" s="181"/>
      <c r="Q2738" s="642"/>
      <c r="R2738" s="643"/>
      <c r="S2738" s="644"/>
      <c r="T2738" s="174"/>
      <c r="U2738" s="172"/>
      <c r="V2738" s="181"/>
      <c r="W2738" s="174"/>
      <c r="X2738" s="172"/>
      <c r="Y2738" s="181"/>
      <c r="Z2738" s="174"/>
      <c r="AA2738" s="172"/>
      <c r="AB2738" s="178"/>
    </row>
    <row r="2739" spans="1:28" ht="15" customHeight="1" x14ac:dyDescent="0.2">
      <c r="A2739" s="172"/>
      <c r="B2739" s="172"/>
      <c r="C2739" s="172"/>
      <c r="D2739" s="172"/>
      <c r="E2739" s="172"/>
      <c r="F2739" s="181"/>
      <c r="G2739" s="172"/>
      <c r="H2739" s="172"/>
      <c r="I2739" s="174"/>
      <c r="J2739" s="174"/>
      <c r="K2739" s="174"/>
      <c r="L2739" s="172"/>
      <c r="M2739" s="181"/>
      <c r="N2739" s="174"/>
      <c r="O2739" s="172"/>
      <c r="P2739" s="181"/>
      <c r="Q2739" s="642"/>
      <c r="R2739" s="643"/>
      <c r="S2739" s="644"/>
      <c r="T2739" s="174"/>
      <c r="U2739" s="172"/>
      <c r="V2739" s="181"/>
      <c r="W2739" s="174"/>
      <c r="X2739" s="172"/>
      <c r="Y2739" s="181"/>
      <c r="Z2739" s="174"/>
      <c r="AA2739" s="172"/>
      <c r="AB2739" s="178"/>
    </row>
    <row r="2740" spans="1:28" ht="15" customHeight="1" x14ac:dyDescent="0.2">
      <c r="A2740" s="172"/>
      <c r="B2740" s="172"/>
      <c r="C2740" s="172"/>
      <c r="D2740" s="172"/>
      <c r="E2740" s="172"/>
      <c r="F2740" s="181"/>
      <c r="G2740" s="172"/>
      <c r="H2740" s="172"/>
      <c r="I2740" s="174"/>
      <c r="J2740" s="174"/>
      <c r="K2740" s="174"/>
      <c r="L2740" s="172"/>
      <c r="M2740" s="181"/>
      <c r="N2740" s="174"/>
      <c r="O2740" s="172"/>
      <c r="P2740" s="181"/>
      <c r="Q2740" s="642"/>
      <c r="R2740" s="643"/>
      <c r="S2740" s="644"/>
      <c r="T2740" s="174"/>
      <c r="U2740" s="172"/>
      <c r="V2740" s="181"/>
      <c r="W2740" s="174"/>
      <c r="X2740" s="172"/>
      <c r="Y2740" s="181"/>
      <c r="Z2740" s="174"/>
      <c r="AA2740" s="172"/>
      <c r="AB2740" s="178"/>
    </row>
    <row r="2741" spans="1:28" ht="15" customHeight="1" x14ac:dyDescent="0.2">
      <c r="A2741" s="172"/>
      <c r="B2741" s="172"/>
      <c r="C2741" s="172"/>
      <c r="D2741" s="172"/>
      <c r="E2741" s="172"/>
      <c r="F2741" s="181"/>
      <c r="G2741" s="172"/>
      <c r="H2741" s="172"/>
      <c r="I2741" s="174"/>
      <c r="J2741" s="174"/>
      <c r="K2741" s="174"/>
      <c r="L2741" s="172"/>
      <c r="M2741" s="181"/>
      <c r="N2741" s="174"/>
      <c r="O2741" s="172"/>
      <c r="P2741" s="181"/>
      <c r="Q2741" s="642"/>
      <c r="R2741" s="643"/>
      <c r="S2741" s="644"/>
      <c r="T2741" s="174"/>
      <c r="U2741" s="172"/>
      <c r="V2741" s="181"/>
      <c r="W2741" s="174"/>
      <c r="X2741" s="172"/>
      <c r="Y2741" s="181"/>
      <c r="Z2741" s="174"/>
      <c r="AA2741" s="172"/>
      <c r="AB2741" s="178"/>
    </row>
    <row r="2742" spans="1:28" ht="15" customHeight="1" x14ac:dyDescent="0.2">
      <c r="A2742" s="172"/>
      <c r="B2742" s="172"/>
      <c r="C2742" s="172"/>
      <c r="D2742" s="172"/>
      <c r="E2742" s="172"/>
      <c r="F2742" s="181"/>
      <c r="G2742" s="172"/>
      <c r="H2742" s="172"/>
      <c r="I2742" s="174"/>
      <c r="J2742" s="174"/>
      <c r="K2742" s="174"/>
      <c r="L2742" s="172"/>
      <c r="M2742" s="181"/>
      <c r="N2742" s="174"/>
      <c r="O2742" s="172"/>
      <c r="P2742" s="181"/>
      <c r="Q2742" s="642"/>
      <c r="R2742" s="643"/>
      <c r="S2742" s="644"/>
      <c r="T2742" s="174"/>
      <c r="U2742" s="172"/>
      <c r="V2742" s="181"/>
      <c r="W2742" s="174"/>
      <c r="X2742" s="172"/>
      <c r="Y2742" s="181"/>
      <c r="Z2742" s="174"/>
      <c r="AA2742" s="172"/>
      <c r="AB2742" s="178"/>
    </row>
    <row r="2743" spans="1:28" ht="15" customHeight="1" x14ac:dyDescent="0.2">
      <c r="A2743" s="172"/>
      <c r="B2743" s="172"/>
      <c r="C2743" s="172"/>
      <c r="D2743" s="172"/>
      <c r="E2743" s="172"/>
      <c r="F2743" s="181"/>
      <c r="G2743" s="172"/>
      <c r="H2743" s="172"/>
      <c r="I2743" s="174"/>
      <c r="J2743" s="174"/>
      <c r="K2743" s="174"/>
      <c r="L2743" s="172"/>
      <c r="M2743" s="181"/>
      <c r="N2743" s="174"/>
      <c r="O2743" s="172"/>
      <c r="P2743" s="181"/>
      <c r="Q2743" s="642"/>
      <c r="R2743" s="643"/>
      <c r="S2743" s="644"/>
      <c r="T2743" s="174"/>
      <c r="U2743" s="172"/>
      <c r="V2743" s="181"/>
      <c r="W2743" s="174"/>
      <c r="X2743" s="172"/>
      <c r="Y2743" s="181"/>
      <c r="Z2743" s="174"/>
      <c r="AA2743" s="172"/>
      <c r="AB2743" s="178"/>
    </row>
    <row r="2744" spans="1:28" ht="15" customHeight="1" x14ac:dyDescent="0.2">
      <c r="A2744" s="172"/>
      <c r="B2744" s="172"/>
      <c r="C2744" s="172"/>
      <c r="D2744" s="172"/>
      <c r="E2744" s="172"/>
      <c r="F2744" s="181"/>
      <c r="G2744" s="172"/>
      <c r="H2744" s="172"/>
      <c r="I2744" s="174"/>
      <c r="J2744" s="174"/>
      <c r="K2744" s="174"/>
      <c r="L2744" s="172"/>
      <c r="M2744" s="181"/>
      <c r="N2744" s="174"/>
      <c r="O2744" s="172"/>
      <c r="P2744" s="181"/>
      <c r="Q2744" s="642"/>
      <c r="R2744" s="643"/>
      <c r="S2744" s="644"/>
      <c r="T2744" s="174"/>
      <c r="U2744" s="172"/>
      <c r="V2744" s="181"/>
      <c r="W2744" s="174"/>
      <c r="X2744" s="172"/>
      <c r="Y2744" s="181"/>
      <c r="Z2744" s="174"/>
      <c r="AA2744" s="172"/>
      <c r="AB2744" s="178"/>
    </row>
    <row r="2745" spans="1:28" ht="15" customHeight="1" x14ac:dyDescent="0.2">
      <c r="A2745" s="172"/>
      <c r="B2745" s="172"/>
      <c r="C2745" s="172"/>
      <c r="D2745" s="172"/>
      <c r="E2745" s="172"/>
      <c r="F2745" s="181"/>
      <c r="G2745" s="172"/>
      <c r="H2745" s="172"/>
      <c r="I2745" s="174"/>
      <c r="J2745" s="174"/>
      <c r="K2745" s="174"/>
      <c r="L2745" s="172"/>
      <c r="M2745" s="181"/>
      <c r="N2745" s="174"/>
      <c r="O2745" s="172"/>
      <c r="P2745" s="181"/>
      <c r="Q2745" s="642"/>
      <c r="R2745" s="643"/>
      <c r="S2745" s="644"/>
      <c r="T2745" s="174"/>
      <c r="U2745" s="172"/>
      <c r="V2745" s="181"/>
      <c r="W2745" s="174"/>
      <c r="X2745" s="172"/>
      <c r="Y2745" s="181"/>
      <c r="Z2745" s="174"/>
      <c r="AA2745" s="172"/>
      <c r="AB2745" s="178"/>
    </row>
    <row r="2746" spans="1:28" ht="15" customHeight="1" x14ac:dyDescent="0.2">
      <c r="A2746" s="172"/>
      <c r="B2746" s="172"/>
      <c r="C2746" s="172"/>
      <c r="D2746" s="172"/>
      <c r="E2746" s="172"/>
      <c r="F2746" s="181"/>
      <c r="G2746" s="172"/>
      <c r="H2746" s="172"/>
      <c r="I2746" s="174"/>
      <c r="J2746" s="174"/>
      <c r="K2746" s="174"/>
      <c r="L2746" s="172"/>
      <c r="M2746" s="181"/>
      <c r="N2746" s="174"/>
      <c r="O2746" s="172"/>
      <c r="P2746" s="181"/>
      <c r="Q2746" s="642"/>
      <c r="R2746" s="643"/>
      <c r="S2746" s="644"/>
      <c r="T2746" s="174"/>
      <c r="U2746" s="172"/>
      <c r="V2746" s="181"/>
      <c r="W2746" s="174"/>
      <c r="X2746" s="172"/>
      <c r="Y2746" s="181"/>
      <c r="Z2746" s="174"/>
      <c r="AA2746" s="172"/>
      <c r="AB2746" s="178"/>
    </row>
    <row r="2747" spans="1:28" ht="15" customHeight="1" x14ac:dyDescent="0.2">
      <c r="A2747" s="172"/>
      <c r="B2747" s="172"/>
      <c r="C2747" s="172"/>
      <c r="D2747" s="172"/>
      <c r="E2747" s="172"/>
      <c r="F2747" s="181"/>
      <c r="G2747" s="172"/>
      <c r="H2747" s="172"/>
      <c r="I2747" s="174"/>
      <c r="J2747" s="174"/>
      <c r="K2747" s="174"/>
      <c r="L2747" s="172"/>
      <c r="M2747" s="181"/>
      <c r="N2747" s="174"/>
      <c r="O2747" s="172"/>
      <c r="P2747" s="181"/>
      <c r="Q2747" s="642"/>
      <c r="R2747" s="643"/>
      <c r="S2747" s="644"/>
      <c r="T2747" s="174"/>
      <c r="U2747" s="172"/>
      <c r="V2747" s="181"/>
      <c r="W2747" s="174"/>
      <c r="X2747" s="172"/>
      <c r="Y2747" s="181"/>
      <c r="Z2747" s="174"/>
      <c r="AA2747" s="172"/>
      <c r="AB2747" s="178"/>
    </row>
    <row r="2748" spans="1:28" ht="15" customHeight="1" x14ac:dyDescent="0.2">
      <c r="A2748" s="172"/>
      <c r="B2748" s="172"/>
      <c r="C2748" s="172"/>
      <c r="D2748" s="172"/>
      <c r="E2748" s="172"/>
      <c r="F2748" s="181"/>
      <c r="G2748" s="172"/>
      <c r="H2748" s="172"/>
      <c r="I2748" s="174"/>
      <c r="J2748" s="174"/>
      <c r="K2748" s="174"/>
      <c r="L2748" s="172"/>
      <c r="M2748" s="181"/>
      <c r="N2748" s="174"/>
      <c r="O2748" s="172"/>
      <c r="P2748" s="181"/>
      <c r="Q2748" s="642"/>
      <c r="R2748" s="643"/>
      <c r="S2748" s="644"/>
      <c r="T2748" s="174"/>
      <c r="U2748" s="172"/>
      <c r="V2748" s="181"/>
      <c r="W2748" s="174"/>
      <c r="X2748" s="172"/>
      <c r="Y2748" s="181"/>
      <c r="Z2748" s="174"/>
      <c r="AA2748" s="172"/>
      <c r="AB2748" s="178"/>
    </row>
    <row r="2749" spans="1:28" ht="15" customHeight="1" x14ac:dyDescent="0.2">
      <c r="A2749" s="172"/>
      <c r="B2749" s="172"/>
      <c r="C2749" s="172"/>
      <c r="D2749" s="172"/>
      <c r="E2749" s="172"/>
      <c r="F2749" s="181"/>
      <c r="G2749" s="172"/>
      <c r="H2749" s="172"/>
      <c r="I2749" s="174"/>
      <c r="J2749" s="174"/>
      <c r="K2749" s="174"/>
      <c r="L2749" s="172"/>
      <c r="M2749" s="181"/>
      <c r="N2749" s="174"/>
      <c r="O2749" s="172"/>
      <c r="P2749" s="181"/>
      <c r="Q2749" s="642"/>
      <c r="R2749" s="643"/>
      <c r="S2749" s="644"/>
      <c r="T2749" s="174"/>
      <c r="U2749" s="172"/>
      <c r="V2749" s="181"/>
      <c r="W2749" s="174"/>
      <c r="X2749" s="172"/>
      <c r="Y2749" s="181"/>
      <c r="Z2749" s="174"/>
      <c r="AA2749" s="172"/>
      <c r="AB2749" s="178"/>
    </row>
    <row r="2750" spans="1:28" ht="15" customHeight="1" x14ac:dyDescent="0.2">
      <c r="A2750" s="172"/>
      <c r="B2750" s="172"/>
      <c r="C2750" s="172"/>
      <c r="D2750" s="172"/>
      <c r="E2750" s="172"/>
      <c r="F2750" s="181"/>
      <c r="G2750" s="172"/>
      <c r="H2750" s="172"/>
      <c r="I2750" s="174"/>
      <c r="J2750" s="174"/>
      <c r="K2750" s="174"/>
      <c r="L2750" s="172"/>
      <c r="M2750" s="181"/>
      <c r="N2750" s="174"/>
      <c r="O2750" s="172"/>
      <c r="P2750" s="181"/>
      <c r="Q2750" s="642"/>
      <c r="R2750" s="643"/>
      <c r="S2750" s="644"/>
      <c r="T2750" s="174"/>
      <c r="U2750" s="172"/>
      <c r="V2750" s="181"/>
      <c r="W2750" s="174"/>
      <c r="X2750" s="172"/>
      <c r="Y2750" s="181"/>
      <c r="Z2750" s="174"/>
      <c r="AA2750" s="172"/>
      <c r="AB2750" s="178"/>
    </row>
    <row r="2751" spans="1:28" ht="15" customHeight="1" x14ac:dyDescent="0.2">
      <c r="A2751" s="172"/>
      <c r="B2751" s="172"/>
      <c r="C2751" s="172"/>
      <c r="D2751" s="172"/>
      <c r="E2751" s="172"/>
      <c r="F2751" s="181"/>
      <c r="G2751" s="172"/>
      <c r="H2751" s="172"/>
      <c r="I2751" s="174"/>
      <c r="J2751" s="174"/>
      <c r="K2751" s="174"/>
      <c r="L2751" s="172"/>
      <c r="M2751" s="181"/>
      <c r="N2751" s="174"/>
      <c r="O2751" s="172"/>
      <c r="P2751" s="181"/>
      <c r="Q2751" s="642"/>
      <c r="R2751" s="643"/>
      <c r="S2751" s="644"/>
      <c r="T2751" s="174"/>
      <c r="U2751" s="172"/>
      <c r="V2751" s="181"/>
      <c r="W2751" s="174"/>
      <c r="X2751" s="172"/>
      <c r="Y2751" s="181"/>
      <c r="Z2751" s="174"/>
      <c r="AA2751" s="172"/>
      <c r="AB2751" s="178"/>
    </row>
    <row r="2752" spans="1:28" ht="15" customHeight="1" x14ac:dyDescent="0.2">
      <c r="A2752" s="172"/>
      <c r="B2752" s="172"/>
      <c r="C2752" s="172"/>
      <c r="D2752" s="172"/>
      <c r="E2752" s="172"/>
      <c r="F2752" s="181"/>
      <c r="G2752" s="172"/>
      <c r="H2752" s="172"/>
      <c r="I2752" s="174"/>
      <c r="J2752" s="174"/>
      <c r="K2752" s="174"/>
      <c r="L2752" s="172"/>
      <c r="M2752" s="181"/>
      <c r="N2752" s="174"/>
      <c r="O2752" s="172"/>
      <c r="P2752" s="181"/>
      <c r="Q2752" s="642"/>
      <c r="R2752" s="643"/>
      <c r="S2752" s="644"/>
      <c r="T2752" s="174"/>
      <c r="U2752" s="172"/>
      <c r="V2752" s="181"/>
      <c r="W2752" s="174"/>
      <c r="X2752" s="172"/>
      <c r="Y2752" s="181"/>
      <c r="Z2752" s="174"/>
      <c r="AA2752" s="172"/>
      <c r="AB2752" s="178"/>
    </row>
    <row r="2753" spans="1:28" ht="15" customHeight="1" x14ac:dyDescent="0.2">
      <c r="A2753" s="172"/>
      <c r="B2753" s="172"/>
      <c r="C2753" s="172"/>
      <c r="D2753" s="172"/>
      <c r="E2753" s="172"/>
      <c r="F2753" s="181"/>
      <c r="G2753" s="172"/>
      <c r="H2753" s="172"/>
      <c r="I2753" s="174"/>
      <c r="J2753" s="174"/>
      <c r="K2753" s="174"/>
      <c r="L2753" s="172"/>
      <c r="M2753" s="181"/>
      <c r="N2753" s="174"/>
      <c r="O2753" s="172"/>
      <c r="P2753" s="181"/>
      <c r="Q2753" s="642"/>
      <c r="R2753" s="643"/>
      <c r="S2753" s="644"/>
      <c r="T2753" s="174"/>
      <c r="U2753" s="172"/>
      <c r="V2753" s="181"/>
      <c r="W2753" s="174"/>
      <c r="X2753" s="172"/>
      <c r="Y2753" s="181"/>
      <c r="Z2753" s="174"/>
      <c r="AA2753" s="172"/>
      <c r="AB2753" s="178"/>
    </row>
    <row r="2754" spans="1:28" ht="15" customHeight="1" x14ac:dyDescent="0.2">
      <c r="A2754" s="172"/>
      <c r="B2754" s="172"/>
      <c r="C2754" s="172"/>
      <c r="D2754" s="172"/>
      <c r="E2754" s="172"/>
      <c r="F2754" s="181"/>
      <c r="G2754" s="172"/>
      <c r="H2754" s="172"/>
      <c r="I2754" s="174"/>
      <c r="J2754" s="174"/>
      <c r="K2754" s="174"/>
      <c r="L2754" s="172"/>
      <c r="M2754" s="181"/>
      <c r="N2754" s="174"/>
      <c r="O2754" s="172"/>
      <c r="P2754" s="181"/>
      <c r="Q2754" s="642"/>
      <c r="R2754" s="643"/>
      <c r="S2754" s="644"/>
      <c r="T2754" s="174"/>
      <c r="U2754" s="172"/>
      <c r="V2754" s="181"/>
      <c r="W2754" s="174"/>
      <c r="X2754" s="172"/>
      <c r="Y2754" s="181"/>
      <c r="Z2754" s="174"/>
      <c r="AA2754" s="172"/>
      <c r="AB2754" s="178"/>
    </row>
    <row r="2755" spans="1:28" ht="15" customHeight="1" x14ac:dyDescent="0.2">
      <c r="A2755" s="172"/>
      <c r="B2755" s="172"/>
      <c r="C2755" s="172"/>
      <c r="D2755" s="172"/>
      <c r="E2755" s="172"/>
      <c r="F2755" s="181"/>
      <c r="G2755" s="172"/>
      <c r="H2755" s="172"/>
      <c r="I2755" s="174"/>
      <c r="J2755" s="174"/>
      <c r="K2755" s="174"/>
      <c r="L2755" s="172"/>
      <c r="M2755" s="181"/>
      <c r="N2755" s="174"/>
      <c r="O2755" s="172"/>
      <c r="P2755" s="181"/>
      <c r="Q2755" s="642"/>
      <c r="R2755" s="643"/>
      <c r="S2755" s="644"/>
      <c r="T2755" s="174"/>
      <c r="U2755" s="172"/>
      <c r="V2755" s="181"/>
      <c r="W2755" s="174"/>
      <c r="X2755" s="172"/>
      <c r="Y2755" s="181"/>
      <c r="Z2755" s="174"/>
      <c r="AA2755" s="172"/>
      <c r="AB2755" s="178"/>
    </row>
    <row r="2756" spans="1:28" ht="15" customHeight="1" x14ac:dyDescent="0.2">
      <c r="A2756" s="172"/>
      <c r="B2756" s="172"/>
      <c r="C2756" s="172"/>
      <c r="D2756" s="172"/>
      <c r="E2756" s="172"/>
      <c r="F2756" s="181"/>
      <c r="G2756" s="172"/>
      <c r="H2756" s="172"/>
      <c r="I2756" s="174"/>
      <c r="J2756" s="174"/>
      <c r="K2756" s="174"/>
      <c r="L2756" s="172"/>
      <c r="M2756" s="181"/>
      <c r="N2756" s="174"/>
      <c r="O2756" s="172"/>
      <c r="P2756" s="181"/>
      <c r="Q2756" s="642"/>
      <c r="R2756" s="643"/>
      <c r="S2756" s="644"/>
      <c r="T2756" s="174"/>
      <c r="U2756" s="172"/>
      <c r="V2756" s="181"/>
      <c r="W2756" s="174"/>
      <c r="X2756" s="172"/>
      <c r="Y2756" s="181"/>
      <c r="Z2756" s="174"/>
      <c r="AA2756" s="172"/>
      <c r="AB2756" s="178"/>
    </row>
    <row r="2757" spans="1:28" ht="15" customHeight="1" x14ac:dyDescent="0.2">
      <c r="A2757" s="172"/>
      <c r="B2757" s="172"/>
      <c r="C2757" s="172"/>
      <c r="D2757" s="172"/>
      <c r="E2757" s="172"/>
      <c r="F2757" s="181"/>
      <c r="G2757" s="172"/>
      <c r="H2757" s="172"/>
      <c r="I2757" s="174"/>
      <c r="J2757" s="174"/>
      <c r="K2757" s="174"/>
      <c r="L2757" s="172"/>
      <c r="M2757" s="181"/>
      <c r="N2757" s="174"/>
      <c r="O2757" s="172"/>
      <c r="P2757" s="181"/>
      <c r="Q2757" s="642"/>
      <c r="R2757" s="643"/>
      <c r="S2757" s="644"/>
      <c r="T2757" s="174"/>
      <c r="U2757" s="172"/>
      <c r="V2757" s="181"/>
      <c r="W2757" s="174"/>
      <c r="X2757" s="172"/>
      <c r="Y2757" s="181"/>
      <c r="Z2757" s="174"/>
      <c r="AA2757" s="172"/>
      <c r="AB2757" s="178"/>
    </row>
    <row r="2758" spans="1:28" ht="15" customHeight="1" x14ac:dyDescent="0.2">
      <c r="A2758" s="172"/>
      <c r="B2758" s="172"/>
      <c r="C2758" s="172"/>
      <c r="D2758" s="172"/>
      <c r="E2758" s="172"/>
      <c r="F2758" s="181"/>
      <c r="G2758" s="172"/>
      <c r="H2758" s="172"/>
      <c r="I2758" s="174"/>
      <c r="J2758" s="174"/>
      <c r="K2758" s="174"/>
      <c r="L2758" s="172"/>
      <c r="M2758" s="181"/>
      <c r="N2758" s="174"/>
      <c r="O2758" s="172"/>
      <c r="P2758" s="181"/>
      <c r="Q2758" s="642"/>
      <c r="R2758" s="643"/>
      <c r="S2758" s="644"/>
      <c r="T2758" s="174"/>
      <c r="U2758" s="172"/>
      <c r="V2758" s="181"/>
      <c r="W2758" s="174"/>
      <c r="X2758" s="172"/>
      <c r="Y2758" s="181"/>
      <c r="Z2758" s="174"/>
      <c r="AA2758" s="172"/>
      <c r="AB2758" s="178"/>
    </row>
    <row r="2759" spans="1:28" ht="15" customHeight="1" x14ac:dyDescent="0.2">
      <c r="A2759" s="172"/>
      <c r="B2759" s="172"/>
      <c r="C2759" s="172"/>
      <c r="D2759" s="172"/>
      <c r="E2759" s="172"/>
      <c r="F2759" s="181"/>
      <c r="G2759" s="172"/>
      <c r="H2759" s="172"/>
      <c r="I2759" s="174"/>
      <c r="J2759" s="174"/>
      <c r="K2759" s="174"/>
      <c r="L2759" s="172"/>
      <c r="M2759" s="181"/>
      <c r="N2759" s="174"/>
      <c r="O2759" s="172"/>
      <c r="P2759" s="181"/>
      <c r="Q2759" s="642"/>
      <c r="R2759" s="643"/>
      <c r="S2759" s="644"/>
      <c r="T2759" s="174"/>
      <c r="U2759" s="172"/>
      <c r="V2759" s="181"/>
      <c r="W2759" s="174"/>
      <c r="X2759" s="172"/>
      <c r="Y2759" s="181"/>
      <c r="Z2759" s="174"/>
      <c r="AA2759" s="172"/>
      <c r="AB2759" s="178"/>
    </row>
    <row r="2760" spans="1:28" ht="15" customHeight="1" x14ac:dyDescent="0.2">
      <c r="A2760" s="172"/>
      <c r="B2760" s="172"/>
      <c r="C2760" s="172"/>
      <c r="D2760" s="172"/>
      <c r="E2760" s="172"/>
      <c r="F2760" s="181"/>
      <c r="G2760" s="172"/>
      <c r="H2760" s="172"/>
      <c r="I2760" s="174"/>
      <c r="J2760" s="174"/>
      <c r="K2760" s="174"/>
      <c r="L2760" s="172"/>
      <c r="M2760" s="181"/>
      <c r="N2760" s="174"/>
      <c r="O2760" s="172"/>
      <c r="P2760" s="181"/>
      <c r="Q2760" s="642"/>
      <c r="R2760" s="643"/>
      <c r="S2760" s="644"/>
      <c r="T2760" s="174"/>
      <c r="U2760" s="172"/>
      <c r="V2760" s="181"/>
      <c r="W2760" s="174"/>
      <c r="X2760" s="172"/>
      <c r="Y2760" s="181"/>
      <c r="Z2760" s="174"/>
      <c r="AA2760" s="172"/>
      <c r="AB2760" s="178"/>
    </row>
    <row r="2761" spans="1:28" ht="15" customHeight="1" x14ac:dyDescent="0.2">
      <c r="A2761" s="172"/>
      <c r="B2761" s="172"/>
      <c r="C2761" s="172"/>
      <c r="D2761" s="172"/>
      <c r="E2761" s="172"/>
      <c r="F2761" s="181"/>
      <c r="G2761" s="172"/>
      <c r="H2761" s="172"/>
      <c r="I2761" s="174"/>
      <c r="J2761" s="174"/>
      <c r="K2761" s="174"/>
      <c r="L2761" s="172"/>
      <c r="M2761" s="181"/>
      <c r="N2761" s="174"/>
      <c r="O2761" s="172"/>
      <c r="P2761" s="181"/>
      <c r="Q2761" s="642"/>
      <c r="R2761" s="643"/>
      <c r="S2761" s="644"/>
      <c r="T2761" s="174"/>
      <c r="U2761" s="172"/>
      <c r="V2761" s="181"/>
      <c r="W2761" s="174"/>
      <c r="X2761" s="172"/>
      <c r="Y2761" s="181"/>
      <c r="Z2761" s="174"/>
      <c r="AA2761" s="172"/>
      <c r="AB2761" s="178"/>
    </row>
    <row r="2762" spans="1:28" ht="15" customHeight="1" x14ac:dyDescent="0.2">
      <c r="A2762" s="172"/>
      <c r="B2762" s="172"/>
      <c r="C2762" s="172"/>
      <c r="D2762" s="172"/>
      <c r="E2762" s="172"/>
      <c r="F2762" s="181"/>
      <c r="G2762" s="172"/>
      <c r="H2762" s="172"/>
      <c r="I2762" s="174"/>
      <c r="J2762" s="174"/>
      <c r="K2762" s="174"/>
      <c r="L2762" s="172"/>
      <c r="M2762" s="181"/>
      <c r="N2762" s="174"/>
      <c r="O2762" s="172"/>
      <c r="P2762" s="181"/>
      <c r="Q2762" s="642"/>
      <c r="R2762" s="643"/>
      <c r="S2762" s="644"/>
      <c r="T2762" s="174"/>
      <c r="U2762" s="172"/>
      <c r="V2762" s="181"/>
      <c r="W2762" s="174"/>
      <c r="X2762" s="172"/>
      <c r="Y2762" s="181"/>
      <c r="Z2762" s="174"/>
      <c r="AA2762" s="172"/>
      <c r="AB2762" s="178"/>
    </row>
    <row r="2763" spans="1:28" ht="15" customHeight="1" x14ac:dyDescent="0.2">
      <c r="A2763" s="172"/>
      <c r="B2763" s="172"/>
      <c r="C2763" s="172"/>
      <c r="D2763" s="172"/>
      <c r="E2763" s="172"/>
      <c r="F2763" s="181"/>
      <c r="G2763" s="172"/>
      <c r="H2763" s="172"/>
      <c r="I2763" s="174"/>
      <c r="J2763" s="174"/>
      <c r="K2763" s="174"/>
      <c r="L2763" s="172"/>
      <c r="M2763" s="181"/>
      <c r="N2763" s="174"/>
      <c r="O2763" s="172"/>
      <c r="P2763" s="181"/>
      <c r="Q2763" s="642"/>
      <c r="R2763" s="643"/>
      <c r="S2763" s="644"/>
      <c r="T2763" s="174"/>
      <c r="U2763" s="172"/>
      <c r="V2763" s="181"/>
      <c r="W2763" s="174"/>
      <c r="X2763" s="172"/>
      <c r="Y2763" s="181"/>
      <c r="Z2763" s="174"/>
      <c r="AA2763" s="172"/>
      <c r="AB2763" s="178"/>
    </row>
    <row r="2764" spans="1:28" ht="15" customHeight="1" x14ac:dyDescent="0.2">
      <c r="A2764" s="172"/>
      <c r="B2764" s="172"/>
      <c r="C2764" s="172"/>
      <c r="D2764" s="172"/>
      <c r="E2764" s="172"/>
      <c r="F2764" s="181"/>
      <c r="G2764" s="172"/>
      <c r="H2764" s="172"/>
      <c r="I2764" s="174"/>
      <c r="J2764" s="174"/>
      <c r="K2764" s="174"/>
      <c r="L2764" s="172"/>
      <c r="M2764" s="181"/>
      <c r="N2764" s="174"/>
      <c r="O2764" s="172"/>
      <c r="P2764" s="181"/>
      <c r="Q2764" s="642"/>
      <c r="R2764" s="643"/>
      <c r="S2764" s="644"/>
      <c r="T2764" s="174"/>
      <c r="U2764" s="172"/>
      <c r="V2764" s="181"/>
      <c r="W2764" s="174"/>
      <c r="X2764" s="172"/>
      <c r="Y2764" s="181"/>
      <c r="Z2764" s="174"/>
      <c r="AA2764" s="172"/>
      <c r="AB2764" s="178"/>
    </row>
    <row r="2765" spans="1:28" ht="15" customHeight="1" x14ac:dyDescent="0.2">
      <c r="A2765" s="172"/>
      <c r="B2765" s="172"/>
      <c r="C2765" s="172"/>
      <c r="D2765" s="172"/>
      <c r="E2765" s="172"/>
      <c r="F2765" s="181"/>
      <c r="G2765" s="172"/>
      <c r="H2765" s="172"/>
      <c r="I2765" s="174"/>
      <c r="J2765" s="174"/>
      <c r="K2765" s="174"/>
      <c r="L2765" s="172"/>
      <c r="M2765" s="181"/>
      <c r="N2765" s="174"/>
      <c r="O2765" s="172"/>
      <c r="P2765" s="181"/>
      <c r="Q2765" s="642"/>
      <c r="R2765" s="643"/>
      <c r="S2765" s="644"/>
      <c r="T2765" s="174"/>
      <c r="U2765" s="172"/>
      <c r="V2765" s="181"/>
      <c r="W2765" s="174"/>
      <c r="X2765" s="172"/>
      <c r="Y2765" s="181"/>
      <c r="Z2765" s="174"/>
      <c r="AA2765" s="172"/>
      <c r="AB2765" s="178"/>
    </row>
    <row r="2766" spans="1:28" ht="15" customHeight="1" x14ac:dyDescent="0.2">
      <c r="A2766" s="172"/>
      <c r="B2766" s="172"/>
      <c r="C2766" s="172"/>
      <c r="D2766" s="172"/>
      <c r="E2766" s="172"/>
      <c r="F2766" s="181"/>
      <c r="G2766" s="172"/>
      <c r="H2766" s="172"/>
      <c r="I2766" s="174"/>
      <c r="J2766" s="174"/>
      <c r="K2766" s="174"/>
      <c r="L2766" s="172"/>
      <c r="M2766" s="181"/>
      <c r="N2766" s="174"/>
      <c r="O2766" s="172"/>
      <c r="P2766" s="181"/>
      <c r="Q2766" s="642"/>
      <c r="R2766" s="643"/>
      <c r="S2766" s="644"/>
      <c r="T2766" s="174"/>
      <c r="U2766" s="172"/>
      <c r="V2766" s="181"/>
      <c r="W2766" s="174"/>
      <c r="X2766" s="172"/>
      <c r="Y2766" s="181"/>
      <c r="Z2766" s="174"/>
      <c r="AA2766" s="172"/>
      <c r="AB2766" s="178"/>
    </row>
    <row r="2767" spans="1:28" ht="15" customHeight="1" x14ac:dyDescent="0.2">
      <c r="A2767" s="172"/>
      <c r="B2767" s="172"/>
      <c r="C2767" s="172"/>
      <c r="D2767" s="172"/>
      <c r="E2767" s="172"/>
      <c r="F2767" s="181"/>
      <c r="G2767" s="172"/>
      <c r="H2767" s="172"/>
      <c r="I2767" s="174"/>
      <c r="J2767" s="174"/>
      <c r="K2767" s="174"/>
      <c r="L2767" s="172"/>
      <c r="M2767" s="181"/>
      <c r="N2767" s="174"/>
      <c r="O2767" s="172"/>
      <c r="P2767" s="181"/>
      <c r="Q2767" s="642"/>
      <c r="R2767" s="643"/>
      <c r="S2767" s="644"/>
      <c r="T2767" s="174"/>
      <c r="U2767" s="172"/>
      <c r="V2767" s="181"/>
      <c r="W2767" s="174"/>
      <c r="X2767" s="172"/>
      <c r="Y2767" s="181"/>
      <c r="Z2767" s="174"/>
      <c r="AA2767" s="172"/>
      <c r="AB2767" s="178"/>
    </row>
    <row r="2768" spans="1:28" ht="15" customHeight="1" x14ac:dyDescent="0.2">
      <c r="A2768" s="172"/>
      <c r="B2768" s="172"/>
      <c r="C2768" s="172"/>
      <c r="D2768" s="172"/>
      <c r="E2768" s="172"/>
      <c r="F2768" s="181"/>
      <c r="G2768" s="172"/>
      <c r="H2768" s="172"/>
      <c r="I2768" s="174"/>
      <c r="J2768" s="174"/>
      <c r="K2768" s="174"/>
      <c r="L2768" s="172"/>
      <c r="M2768" s="181"/>
      <c r="N2768" s="174"/>
      <c r="O2768" s="172"/>
      <c r="P2768" s="181"/>
      <c r="Q2768" s="642"/>
      <c r="R2768" s="643"/>
      <c r="S2768" s="644"/>
      <c r="T2768" s="174"/>
      <c r="U2768" s="172"/>
      <c r="V2768" s="181"/>
      <c r="W2768" s="174"/>
      <c r="X2768" s="172"/>
      <c r="Y2768" s="181"/>
      <c r="Z2768" s="174"/>
      <c r="AA2768" s="172"/>
      <c r="AB2768" s="178"/>
    </row>
    <row r="2769" spans="1:28" ht="15" customHeight="1" x14ac:dyDescent="0.2">
      <c r="A2769" s="172"/>
      <c r="B2769" s="172"/>
      <c r="C2769" s="172"/>
      <c r="D2769" s="172"/>
      <c r="E2769" s="172"/>
      <c r="F2769" s="181"/>
      <c r="G2769" s="172"/>
      <c r="H2769" s="172"/>
      <c r="I2769" s="174"/>
      <c r="J2769" s="174"/>
      <c r="K2769" s="174"/>
      <c r="L2769" s="172"/>
      <c r="M2769" s="181"/>
      <c r="N2769" s="174"/>
      <c r="O2769" s="172"/>
      <c r="P2769" s="181"/>
      <c r="Q2769" s="642"/>
      <c r="R2769" s="643"/>
      <c r="S2769" s="644"/>
      <c r="T2769" s="174"/>
      <c r="U2769" s="172"/>
      <c r="V2769" s="181"/>
      <c r="W2769" s="174"/>
      <c r="X2769" s="172"/>
      <c r="Y2769" s="181"/>
      <c r="Z2769" s="174"/>
      <c r="AA2769" s="172"/>
      <c r="AB2769" s="178"/>
    </row>
    <row r="2770" spans="1:28" ht="15" customHeight="1" x14ac:dyDescent="0.2">
      <c r="A2770" s="172"/>
      <c r="B2770" s="172"/>
      <c r="C2770" s="172"/>
      <c r="D2770" s="172"/>
      <c r="E2770" s="172"/>
      <c r="F2770" s="181"/>
      <c r="G2770" s="172"/>
      <c r="H2770" s="172"/>
      <c r="I2770" s="174"/>
      <c r="J2770" s="174"/>
      <c r="K2770" s="174"/>
      <c r="L2770" s="172"/>
      <c r="M2770" s="181"/>
      <c r="N2770" s="174"/>
      <c r="O2770" s="172"/>
      <c r="P2770" s="181"/>
      <c r="Q2770" s="642"/>
      <c r="R2770" s="643"/>
      <c r="S2770" s="644"/>
      <c r="T2770" s="174"/>
      <c r="U2770" s="172"/>
      <c r="V2770" s="181"/>
      <c r="W2770" s="174"/>
      <c r="X2770" s="172"/>
      <c r="Y2770" s="181"/>
      <c r="Z2770" s="174"/>
      <c r="AA2770" s="172"/>
      <c r="AB2770" s="178"/>
    </row>
    <row r="2771" spans="1:28" ht="15" customHeight="1" x14ac:dyDescent="0.2">
      <c r="A2771" s="172"/>
      <c r="B2771" s="172"/>
      <c r="C2771" s="172"/>
      <c r="D2771" s="172"/>
      <c r="E2771" s="172"/>
      <c r="F2771" s="181"/>
      <c r="G2771" s="172"/>
      <c r="H2771" s="172"/>
      <c r="I2771" s="174"/>
      <c r="J2771" s="174"/>
      <c r="K2771" s="174"/>
      <c r="L2771" s="172"/>
      <c r="M2771" s="181"/>
      <c r="N2771" s="174"/>
      <c r="O2771" s="172"/>
      <c r="P2771" s="181"/>
      <c r="Q2771" s="642"/>
      <c r="R2771" s="643"/>
      <c r="S2771" s="644"/>
      <c r="T2771" s="174"/>
      <c r="U2771" s="172"/>
      <c r="V2771" s="181"/>
      <c r="W2771" s="174"/>
      <c r="X2771" s="172"/>
      <c r="Y2771" s="181"/>
      <c r="Z2771" s="174"/>
      <c r="AA2771" s="172"/>
      <c r="AB2771" s="178"/>
    </row>
    <row r="2772" spans="1:28" ht="15" customHeight="1" x14ac:dyDescent="0.2">
      <c r="A2772" s="172"/>
      <c r="B2772" s="172"/>
      <c r="C2772" s="172"/>
      <c r="D2772" s="172"/>
      <c r="E2772" s="172"/>
      <c r="F2772" s="181"/>
      <c r="G2772" s="172"/>
      <c r="H2772" s="172"/>
      <c r="I2772" s="174"/>
      <c r="J2772" s="174"/>
      <c r="K2772" s="174"/>
      <c r="L2772" s="172"/>
      <c r="M2772" s="181"/>
      <c r="N2772" s="174"/>
      <c r="O2772" s="172"/>
      <c r="P2772" s="181"/>
      <c r="Q2772" s="642"/>
      <c r="R2772" s="643"/>
      <c r="S2772" s="644"/>
      <c r="T2772" s="174"/>
      <c r="U2772" s="172"/>
      <c r="V2772" s="181"/>
      <c r="W2772" s="174"/>
      <c r="X2772" s="172"/>
      <c r="Y2772" s="181"/>
      <c r="Z2772" s="174"/>
      <c r="AA2772" s="172"/>
      <c r="AB2772" s="178"/>
    </row>
    <row r="2773" spans="1:28" ht="15" customHeight="1" x14ac:dyDescent="0.2">
      <c r="A2773" s="172"/>
      <c r="B2773" s="172"/>
      <c r="C2773" s="172"/>
      <c r="D2773" s="172"/>
      <c r="E2773" s="172"/>
      <c r="F2773" s="181"/>
      <c r="G2773" s="172"/>
      <c r="H2773" s="172"/>
      <c r="I2773" s="174"/>
      <c r="J2773" s="174"/>
      <c r="K2773" s="174"/>
      <c r="L2773" s="172"/>
      <c r="M2773" s="181"/>
      <c r="N2773" s="174"/>
      <c r="O2773" s="172"/>
      <c r="P2773" s="181"/>
      <c r="Q2773" s="642"/>
      <c r="R2773" s="643"/>
      <c r="S2773" s="644"/>
      <c r="T2773" s="174"/>
      <c r="U2773" s="172"/>
      <c r="V2773" s="181"/>
      <c r="W2773" s="174"/>
      <c r="X2773" s="172"/>
      <c r="Y2773" s="181"/>
      <c r="Z2773" s="174"/>
      <c r="AA2773" s="172"/>
      <c r="AB2773" s="178"/>
    </row>
    <row r="2774" spans="1:28" ht="15" customHeight="1" x14ac:dyDescent="0.2">
      <c r="A2774" s="172"/>
      <c r="B2774" s="172"/>
      <c r="C2774" s="172"/>
      <c r="D2774" s="172"/>
      <c r="E2774" s="172"/>
      <c r="F2774" s="181"/>
      <c r="G2774" s="172"/>
      <c r="H2774" s="172"/>
      <c r="I2774" s="174"/>
      <c r="J2774" s="174"/>
      <c r="K2774" s="174"/>
      <c r="L2774" s="172"/>
      <c r="M2774" s="181"/>
      <c r="N2774" s="174"/>
      <c r="O2774" s="172"/>
      <c r="P2774" s="181"/>
      <c r="Q2774" s="642"/>
      <c r="R2774" s="643"/>
      <c r="S2774" s="644"/>
      <c r="T2774" s="174"/>
      <c r="U2774" s="172"/>
      <c r="V2774" s="181"/>
      <c r="W2774" s="174"/>
      <c r="X2774" s="172"/>
      <c r="Y2774" s="181"/>
      <c r="Z2774" s="174"/>
      <c r="AA2774" s="172"/>
      <c r="AB2774" s="178"/>
    </row>
    <row r="2775" spans="1:28" ht="15" customHeight="1" x14ac:dyDescent="0.2">
      <c r="A2775" s="172"/>
      <c r="B2775" s="172"/>
      <c r="C2775" s="172"/>
      <c r="D2775" s="172"/>
      <c r="E2775" s="172"/>
      <c r="F2775" s="181"/>
      <c r="G2775" s="172"/>
      <c r="H2775" s="172"/>
      <c r="I2775" s="174"/>
      <c r="J2775" s="174"/>
      <c r="K2775" s="174"/>
      <c r="L2775" s="172"/>
      <c r="M2775" s="181"/>
      <c r="N2775" s="174"/>
      <c r="O2775" s="172"/>
      <c r="P2775" s="181"/>
      <c r="Q2775" s="642"/>
      <c r="R2775" s="643"/>
      <c r="S2775" s="644"/>
      <c r="T2775" s="174"/>
      <c r="U2775" s="172"/>
      <c r="V2775" s="181"/>
      <c r="W2775" s="174"/>
      <c r="X2775" s="172"/>
      <c r="Y2775" s="181"/>
      <c r="Z2775" s="174"/>
      <c r="AA2775" s="172"/>
      <c r="AB2775" s="178"/>
    </row>
    <row r="2776" spans="1:28" ht="15" customHeight="1" x14ac:dyDescent="0.2">
      <c r="A2776" s="172"/>
      <c r="B2776" s="172"/>
      <c r="C2776" s="172"/>
      <c r="D2776" s="172"/>
      <c r="E2776" s="172"/>
      <c r="F2776" s="181"/>
      <c r="G2776" s="172"/>
      <c r="H2776" s="172"/>
      <c r="I2776" s="174"/>
      <c r="J2776" s="174"/>
      <c r="K2776" s="174"/>
      <c r="L2776" s="172"/>
      <c r="M2776" s="181"/>
      <c r="N2776" s="174"/>
      <c r="O2776" s="172"/>
      <c r="P2776" s="181"/>
      <c r="Q2776" s="642"/>
      <c r="R2776" s="643"/>
      <c r="S2776" s="644"/>
      <c r="T2776" s="174"/>
      <c r="U2776" s="172"/>
      <c r="V2776" s="181"/>
      <c r="W2776" s="174"/>
      <c r="X2776" s="172"/>
      <c r="Y2776" s="181"/>
      <c r="Z2776" s="174"/>
      <c r="AA2776" s="172"/>
      <c r="AB2776" s="178"/>
    </row>
    <row r="2777" spans="1:28" ht="15" customHeight="1" x14ac:dyDescent="0.2">
      <c r="A2777" s="172"/>
      <c r="B2777" s="172"/>
      <c r="C2777" s="172"/>
      <c r="D2777" s="172"/>
      <c r="E2777" s="172"/>
      <c r="F2777" s="181"/>
      <c r="G2777" s="172"/>
      <c r="H2777" s="172"/>
      <c r="I2777" s="174"/>
      <c r="J2777" s="174"/>
      <c r="K2777" s="174"/>
      <c r="L2777" s="172"/>
      <c r="M2777" s="181"/>
      <c r="N2777" s="174"/>
      <c r="O2777" s="172"/>
      <c r="P2777" s="181"/>
      <c r="Q2777" s="642"/>
      <c r="R2777" s="643"/>
      <c r="S2777" s="644"/>
      <c r="T2777" s="174"/>
      <c r="U2777" s="172"/>
      <c r="V2777" s="181"/>
      <c r="W2777" s="174"/>
      <c r="X2777" s="172"/>
      <c r="Y2777" s="181"/>
      <c r="Z2777" s="174"/>
      <c r="AA2777" s="172"/>
      <c r="AB2777" s="178"/>
    </row>
    <row r="2778" spans="1:28" ht="15" customHeight="1" x14ac:dyDescent="0.2">
      <c r="A2778" s="172"/>
      <c r="B2778" s="172"/>
      <c r="C2778" s="172"/>
      <c r="D2778" s="172"/>
      <c r="E2778" s="172"/>
      <c r="F2778" s="181"/>
      <c r="G2778" s="172"/>
      <c r="H2778" s="172"/>
      <c r="I2778" s="174"/>
      <c r="J2778" s="174"/>
      <c r="K2778" s="174"/>
      <c r="L2778" s="172"/>
      <c r="M2778" s="181"/>
      <c r="N2778" s="174"/>
      <c r="O2778" s="172"/>
      <c r="P2778" s="181"/>
      <c r="Q2778" s="642"/>
      <c r="R2778" s="643"/>
      <c r="S2778" s="644"/>
      <c r="T2778" s="174"/>
      <c r="U2778" s="172"/>
      <c r="V2778" s="181"/>
      <c r="W2778" s="174"/>
      <c r="X2778" s="172"/>
      <c r="Y2778" s="181"/>
      <c r="Z2778" s="174"/>
      <c r="AA2778" s="172"/>
      <c r="AB2778" s="178"/>
    </row>
    <row r="2779" spans="1:28" ht="15" customHeight="1" x14ac:dyDescent="0.2">
      <c r="A2779" s="172"/>
      <c r="B2779" s="172"/>
      <c r="C2779" s="172"/>
      <c r="D2779" s="172"/>
      <c r="E2779" s="172"/>
      <c r="F2779" s="181"/>
      <c r="G2779" s="172"/>
      <c r="H2779" s="172"/>
      <c r="I2779" s="174"/>
      <c r="J2779" s="174"/>
      <c r="K2779" s="174"/>
      <c r="L2779" s="172"/>
      <c r="M2779" s="181"/>
      <c r="N2779" s="174"/>
      <c r="O2779" s="172"/>
      <c r="P2779" s="181"/>
      <c r="Q2779" s="642"/>
      <c r="R2779" s="643"/>
      <c r="S2779" s="644"/>
      <c r="T2779" s="174"/>
      <c r="U2779" s="172"/>
      <c r="V2779" s="181"/>
      <c r="W2779" s="174"/>
      <c r="X2779" s="172"/>
      <c r="Y2779" s="181"/>
      <c r="Z2779" s="174"/>
      <c r="AA2779" s="172"/>
      <c r="AB2779" s="178"/>
    </row>
    <row r="2780" spans="1:28" ht="15" customHeight="1" x14ac:dyDescent="0.2">
      <c r="A2780" s="172"/>
      <c r="B2780" s="172"/>
      <c r="C2780" s="172"/>
      <c r="D2780" s="172"/>
      <c r="E2780" s="172"/>
      <c r="F2780" s="181"/>
      <c r="G2780" s="172"/>
      <c r="H2780" s="172"/>
      <c r="I2780" s="174"/>
      <c r="J2780" s="174"/>
      <c r="K2780" s="174"/>
      <c r="L2780" s="172"/>
      <c r="M2780" s="181"/>
      <c r="N2780" s="174"/>
      <c r="O2780" s="172"/>
      <c r="P2780" s="181"/>
      <c r="Q2780" s="642"/>
      <c r="R2780" s="643"/>
      <c r="S2780" s="644"/>
      <c r="T2780" s="174"/>
      <c r="U2780" s="172"/>
      <c r="V2780" s="181"/>
      <c r="W2780" s="174"/>
      <c r="X2780" s="172"/>
      <c r="Y2780" s="181"/>
      <c r="Z2780" s="174"/>
      <c r="AA2780" s="172"/>
      <c r="AB2780" s="178"/>
    </row>
    <row r="2781" spans="1:28" ht="15" customHeight="1" x14ac:dyDescent="0.2">
      <c r="A2781" s="172"/>
      <c r="B2781" s="172"/>
      <c r="C2781" s="172"/>
      <c r="D2781" s="172"/>
      <c r="E2781" s="172"/>
      <c r="F2781" s="181"/>
      <c r="G2781" s="172"/>
      <c r="H2781" s="172"/>
      <c r="I2781" s="174"/>
      <c r="J2781" s="174"/>
      <c r="K2781" s="174"/>
      <c r="L2781" s="172"/>
      <c r="M2781" s="181"/>
      <c r="N2781" s="174"/>
      <c r="O2781" s="172"/>
      <c r="P2781" s="181"/>
      <c r="Q2781" s="642"/>
      <c r="R2781" s="643"/>
      <c r="S2781" s="644"/>
      <c r="T2781" s="174"/>
      <c r="U2781" s="172"/>
      <c r="V2781" s="181"/>
      <c r="W2781" s="174"/>
      <c r="X2781" s="172"/>
      <c r="Y2781" s="181"/>
      <c r="Z2781" s="174"/>
      <c r="AA2781" s="172"/>
      <c r="AB2781" s="178"/>
    </row>
    <row r="2782" spans="1:28" ht="15" customHeight="1" x14ac:dyDescent="0.2">
      <c r="A2782" s="172"/>
      <c r="B2782" s="172"/>
      <c r="C2782" s="172"/>
      <c r="D2782" s="172"/>
      <c r="E2782" s="172"/>
      <c r="F2782" s="181"/>
      <c r="G2782" s="172"/>
      <c r="H2782" s="172"/>
      <c r="I2782" s="174"/>
      <c r="J2782" s="174"/>
      <c r="K2782" s="174"/>
      <c r="L2782" s="172"/>
      <c r="M2782" s="181"/>
      <c r="N2782" s="174"/>
      <c r="O2782" s="172"/>
      <c r="P2782" s="181"/>
      <c r="Q2782" s="642"/>
      <c r="R2782" s="643"/>
      <c r="S2782" s="644"/>
      <c r="T2782" s="174"/>
      <c r="U2782" s="172"/>
      <c r="V2782" s="181"/>
      <c r="W2782" s="174"/>
      <c r="X2782" s="172"/>
      <c r="Y2782" s="181"/>
      <c r="Z2782" s="174"/>
      <c r="AA2782" s="172"/>
      <c r="AB2782" s="178"/>
    </row>
    <row r="2783" spans="1:28" ht="15" customHeight="1" x14ac:dyDescent="0.2">
      <c r="A2783" s="172"/>
      <c r="B2783" s="172"/>
      <c r="C2783" s="172"/>
      <c r="D2783" s="172"/>
      <c r="E2783" s="172"/>
      <c r="F2783" s="181"/>
      <c r="G2783" s="172"/>
      <c r="H2783" s="172"/>
      <c r="I2783" s="174"/>
      <c r="J2783" s="174"/>
      <c r="K2783" s="174"/>
      <c r="L2783" s="172"/>
      <c r="M2783" s="181"/>
      <c r="N2783" s="174"/>
      <c r="O2783" s="172"/>
      <c r="P2783" s="181"/>
      <c r="Q2783" s="642"/>
      <c r="R2783" s="643"/>
      <c r="S2783" s="644"/>
      <c r="T2783" s="174"/>
      <c r="U2783" s="172"/>
      <c r="V2783" s="181"/>
      <c r="W2783" s="174"/>
      <c r="X2783" s="172"/>
      <c r="Y2783" s="181"/>
      <c r="Z2783" s="174"/>
      <c r="AA2783" s="172"/>
      <c r="AB2783" s="178"/>
    </row>
    <row r="2784" spans="1:28" ht="15" customHeight="1" x14ac:dyDescent="0.2">
      <c r="A2784" s="172"/>
      <c r="B2784" s="172"/>
      <c r="C2784" s="172"/>
      <c r="D2784" s="172"/>
      <c r="E2784" s="172"/>
      <c r="F2784" s="181"/>
      <c r="G2784" s="172"/>
      <c r="H2784" s="172"/>
      <c r="I2784" s="174"/>
      <c r="J2784" s="174"/>
      <c r="K2784" s="174"/>
      <c r="L2784" s="172"/>
      <c r="M2784" s="181"/>
      <c r="N2784" s="174"/>
      <c r="O2784" s="172"/>
      <c r="P2784" s="181"/>
      <c r="Q2784" s="642"/>
      <c r="R2784" s="643"/>
      <c r="S2784" s="644"/>
      <c r="T2784" s="174"/>
      <c r="U2784" s="172"/>
      <c r="V2784" s="181"/>
      <c r="W2784" s="174"/>
      <c r="X2784" s="172"/>
      <c r="Y2784" s="181"/>
      <c r="Z2784" s="174"/>
      <c r="AA2784" s="172"/>
      <c r="AB2784" s="178"/>
    </row>
    <row r="2785" spans="1:28" ht="15" customHeight="1" x14ac:dyDescent="0.2">
      <c r="A2785" s="172"/>
      <c r="B2785" s="172"/>
      <c r="C2785" s="172"/>
      <c r="D2785" s="172"/>
      <c r="E2785" s="172"/>
      <c r="F2785" s="181"/>
      <c r="G2785" s="172"/>
      <c r="H2785" s="172"/>
      <c r="I2785" s="174"/>
      <c r="J2785" s="174"/>
      <c r="K2785" s="174"/>
      <c r="L2785" s="172"/>
      <c r="M2785" s="181"/>
      <c r="N2785" s="174"/>
      <c r="O2785" s="172"/>
      <c r="P2785" s="181"/>
      <c r="Q2785" s="642"/>
      <c r="R2785" s="643"/>
      <c r="S2785" s="644"/>
      <c r="T2785" s="174"/>
      <c r="U2785" s="172"/>
      <c r="V2785" s="181"/>
      <c r="W2785" s="174"/>
      <c r="X2785" s="172"/>
      <c r="Y2785" s="181"/>
      <c r="Z2785" s="174"/>
      <c r="AA2785" s="172"/>
      <c r="AB2785" s="178"/>
    </row>
    <row r="2786" spans="1:28" ht="15" customHeight="1" x14ac:dyDescent="0.2">
      <c r="A2786" s="172"/>
      <c r="B2786" s="172"/>
      <c r="C2786" s="172"/>
      <c r="D2786" s="172"/>
      <c r="E2786" s="172"/>
      <c r="F2786" s="181"/>
      <c r="G2786" s="172"/>
      <c r="H2786" s="172"/>
      <c r="I2786" s="174"/>
      <c r="J2786" s="174"/>
      <c r="K2786" s="174"/>
      <c r="L2786" s="172"/>
      <c r="M2786" s="181"/>
      <c r="N2786" s="174"/>
      <c r="O2786" s="172"/>
      <c r="P2786" s="181"/>
      <c r="Q2786" s="642"/>
      <c r="R2786" s="643"/>
      <c r="S2786" s="644"/>
      <c r="T2786" s="174"/>
      <c r="U2786" s="172"/>
      <c r="V2786" s="181"/>
      <c r="W2786" s="174"/>
      <c r="X2786" s="172"/>
      <c r="Y2786" s="181"/>
      <c r="Z2786" s="174"/>
      <c r="AA2786" s="172"/>
      <c r="AB2786" s="178"/>
    </row>
    <row r="2787" spans="1:28" ht="15" customHeight="1" x14ac:dyDescent="0.2">
      <c r="A2787" s="172"/>
      <c r="B2787" s="172"/>
      <c r="C2787" s="172"/>
      <c r="D2787" s="172"/>
      <c r="E2787" s="172"/>
      <c r="F2787" s="181"/>
      <c r="G2787" s="172"/>
      <c r="H2787" s="172"/>
      <c r="I2787" s="174"/>
      <c r="J2787" s="174"/>
      <c r="K2787" s="174"/>
      <c r="L2787" s="172"/>
      <c r="M2787" s="181"/>
      <c r="N2787" s="174"/>
      <c r="O2787" s="172"/>
      <c r="P2787" s="181"/>
      <c r="Q2787" s="642"/>
      <c r="R2787" s="643"/>
      <c r="S2787" s="644"/>
      <c r="T2787" s="174"/>
      <c r="U2787" s="172"/>
      <c r="V2787" s="181"/>
      <c r="W2787" s="174"/>
      <c r="X2787" s="172"/>
      <c r="Y2787" s="181"/>
      <c r="Z2787" s="174"/>
      <c r="AA2787" s="172"/>
      <c r="AB2787" s="178"/>
    </row>
    <row r="2788" spans="1:28" ht="15" customHeight="1" x14ac:dyDescent="0.2">
      <c r="A2788" s="172"/>
      <c r="B2788" s="172"/>
      <c r="C2788" s="172"/>
      <c r="D2788" s="172"/>
      <c r="E2788" s="172"/>
      <c r="F2788" s="181"/>
      <c r="G2788" s="172"/>
      <c r="H2788" s="172"/>
      <c r="I2788" s="174"/>
      <c r="J2788" s="174"/>
      <c r="K2788" s="174"/>
      <c r="L2788" s="172"/>
      <c r="M2788" s="181"/>
      <c r="N2788" s="174"/>
      <c r="O2788" s="172"/>
      <c r="P2788" s="181"/>
      <c r="Q2788" s="642"/>
      <c r="R2788" s="643"/>
      <c r="S2788" s="644"/>
      <c r="T2788" s="174"/>
      <c r="U2788" s="172"/>
      <c r="V2788" s="181"/>
      <c r="W2788" s="174"/>
      <c r="X2788" s="172"/>
      <c r="Y2788" s="181"/>
      <c r="Z2788" s="174"/>
      <c r="AA2788" s="172"/>
      <c r="AB2788" s="178"/>
    </row>
    <row r="2789" spans="1:28" ht="15" customHeight="1" x14ac:dyDescent="0.2">
      <c r="A2789" s="172"/>
      <c r="B2789" s="172"/>
      <c r="C2789" s="172"/>
      <c r="D2789" s="172"/>
      <c r="E2789" s="172"/>
      <c r="F2789" s="181"/>
      <c r="G2789" s="172"/>
      <c r="H2789" s="172"/>
      <c r="I2789" s="174"/>
      <c r="J2789" s="174"/>
      <c r="K2789" s="174"/>
      <c r="L2789" s="172"/>
      <c r="M2789" s="181"/>
      <c r="N2789" s="174"/>
      <c r="O2789" s="172"/>
      <c r="P2789" s="181"/>
      <c r="Q2789" s="642"/>
      <c r="R2789" s="643"/>
      <c r="S2789" s="644"/>
      <c r="T2789" s="174"/>
      <c r="U2789" s="172"/>
      <c r="V2789" s="181"/>
      <c r="W2789" s="174"/>
      <c r="X2789" s="172"/>
      <c r="Y2789" s="181"/>
      <c r="Z2789" s="174"/>
      <c r="AA2789" s="172"/>
      <c r="AB2789" s="178"/>
    </row>
    <row r="2790" spans="1:28" ht="15" customHeight="1" x14ac:dyDescent="0.2">
      <c r="A2790" s="172"/>
      <c r="B2790" s="172"/>
      <c r="C2790" s="172"/>
      <c r="D2790" s="172"/>
      <c r="E2790" s="172"/>
      <c r="F2790" s="181"/>
      <c r="G2790" s="172"/>
      <c r="H2790" s="172"/>
      <c r="I2790" s="174"/>
      <c r="J2790" s="174"/>
      <c r="K2790" s="174"/>
      <c r="L2790" s="172"/>
      <c r="M2790" s="181"/>
      <c r="N2790" s="174"/>
      <c r="O2790" s="172"/>
      <c r="P2790" s="181"/>
      <c r="Q2790" s="642"/>
      <c r="R2790" s="643"/>
      <c r="S2790" s="644"/>
      <c r="T2790" s="174"/>
      <c r="U2790" s="172"/>
      <c r="V2790" s="181"/>
      <c r="W2790" s="174"/>
      <c r="X2790" s="172"/>
      <c r="Y2790" s="181"/>
      <c r="Z2790" s="174"/>
      <c r="AA2790" s="172"/>
      <c r="AB2790" s="178"/>
    </row>
    <row r="2791" spans="1:28" ht="15" customHeight="1" x14ac:dyDescent="0.2">
      <c r="A2791" s="172"/>
      <c r="B2791" s="172"/>
      <c r="C2791" s="172"/>
      <c r="D2791" s="172"/>
      <c r="E2791" s="172"/>
      <c r="F2791" s="181"/>
      <c r="G2791" s="172"/>
      <c r="H2791" s="172"/>
      <c r="I2791" s="174"/>
      <c r="J2791" s="174"/>
      <c r="K2791" s="174"/>
      <c r="L2791" s="172"/>
      <c r="M2791" s="181"/>
      <c r="N2791" s="174"/>
      <c r="O2791" s="172"/>
      <c r="P2791" s="181"/>
      <c r="Q2791" s="642"/>
      <c r="R2791" s="643"/>
      <c r="S2791" s="644"/>
      <c r="T2791" s="174"/>
      <c r="U2791" s="172"/>
      <c r="V2791" s="181"/>
      <c r="W2791" s="174"/>
      <c r="X2791" s="172"/>
      <c r="Y2791" s="181"/>
      <c r="Z2791" s="174"/>
      <c r="AA2791" s="172"/>
      <c r="AB2791" s="178"/>
    </row>
    <row r="2792" spans="1:28" ht="15" customHeight="1" x14ac:dyDescent="0.2">
      <c r="A2792" s="172"/>
      <c r="B2792" s="172"/>
      <c r="C2792" s="172"/>
      <c r="D2792" s="172"/>
      <c r="E2792" s="172"/>
      <c r="F2792" s="181"/>
      <c r="G2792" s="172"/>
      <c r="H2792" s="172"/>
      <c r="I2792" s="174"/>
      <c r="J2792" s="174"/>
      <c r="K2792" s="174"/>
      <c r="L2792" s="172"/>
      <c r="M2792" s="181"/>
      <c r="N2792" s="174"/>
      <c r="O2792" s="172"/>
      <c r="P2792" s="181"/>
      <c r="Q2792" s="642"/>
      <c r="R2792" s="643"/>
      <c r="S2792" s="644"/>
      <c r="T2792" s="174"/>
      <c r="U2792" s="172"/>
      <c r="V2792" s="181"/>
      <c r="W2792" s="174"/>
      <c r="X2792" s="172"/>
      <c r="Y2792" s="181"/>
      <c r="Z2792" s="174"/>
      <c r="AA2792" s="172"/>
      <c r="AB2792" s="178"/>
    </row>
    <row r="2793" spans="1:28" ht="15" customHeight="1" x14ac:dyDescent="0.2">
      <c r="A2793" s="172"/>
      <c r="B2793" s="172"/>
      <c r="C2793" s="172"/>
      <c r="D2793" s="172"/>
      <c r="E2793" s="172"/>
      <c r="F2793" s="181"/>
      <c r="G2793" s="172"/>
      <c r="H2793" s="172"/>
      <c r="I2793" s="174"/>
      <c r="J2793" s="174"/>
      <c r="K2793" s="174"/>
      <c r="L2793" s="172"/>
      <c r="M2793" s="181"/>
      <c r="N2793" s="174"/>
      <c r="O2793" s="172"/>
      <c r="P2793" s="181"/>
      <c r="Q2793" s="642"/>
      <c r="R2793" s="643"/>
      <c r="S2793" s="644"/>
      <c r="T2793" s="174"/>
      <c r="U2793" s="172"/>
      <c r="V2793" s="181"/>
      <c r="W2793" s="174"/>
      <c r="X2793" s="172"/>
      <c r="Y2793" s="181"/>
      <c r="Z2793" s="174"/>
      <c r="AA2793" s="172"/>
      <c r="AB2793" s="178"/>
    </row>
    <row r="2794" spans="1:28" ht="15" customHeight="1" x14ac:dyDescent="0.2">
      <c r="A2794" s="172"/>
      <c r="B2794" s="172"/>
      <c r="C2794" s="172"/>
      <c r="D2794" s="172"/>
      <c r="E2794" s="172"/>
      <c r="F2794" s="181"/>
      <c r="G2794" s="172"/>
      <c r="H2794" s="172"/>
      <c r="I2794" s="174"/>
      <c r="J2794" s="174"/>
      <c r="K2794" s="174"/>
      <c r="L2794" s="172"/>
      <c r="M2794" s="181"/>
      <c r="N2794" s="174"/>
      <c r="O2794" s="172"/>
      <c r="P2794" s="181"/>
      <c r="Q2794" s="642"/>
      <c r="R2794" s="643"/>
      <c r="S2794" s="644"/>
      <c r="T2794" s="174"/>
      <c r="U2794" s="172"/>
      <c r="V2794" s="181"/>
      <c r="W2794" s="174"/>
      <c r="X2794" s="172"/>
      <c r="Y2794" s="181"/>
      <c r="Z2794" s="174"/>
      <c r="AA2794" s="172"/>
      <c r="AB2794" s="178"/>
    </row>
    <row r="2795" spans="1:28" ht="15" customHeight="1" x14ac:dyDescent="0.2">
      <c r="A2795" s="172"/>
      <c r="B2795" s="172"/>
      <c r="C2795" s="172"/>
      <c r="D2795" s="172"/>
      <c r="E2795" s="172"/>
      <c r="F2795" s="181"/>
      <c r="G2795" s="172"/>
      <c r="H2795" s="172"/>
      <c r="I2795" s="174"/>
      <c r="J2795" s="174"/>
      <c r="K2795" s="174"/>
      <c r="L2795" s="172"/>
      <c r="M2795" s="181"/>
      <c r="N2795" s="174"/>
      <c r="O2795" s="172"/>
      <c r="P2795" s="181"/>
      <c r="Q2795" s="642"/>
      <c r="R2795" s="643"/>
      <c r="S2795" s="644"/>
      <c r="T2795" s="174"/>
      <c r="U2795" s="172"/>
      <c r="V2795" s="181"/>
      <c r="W2795" s="174"/>
      <c r="X2795" s="172"/>
      <c r="Y2795" s="181"/>
      <c r="Z2795" s="174"/>
      <c r="AA2795" s="172"/>
      <c r="AB2795" s="178"/>
    </row>
    <row r="2796" spans="1:28" ht="15" customHeight="1" x14ac:dyDescent="0.2">
      <c r="A2796" s="172"/>
      <c r="B2796" s="172"/>
      <c r="C2796" s="172"/>
      <c r="D2796" s="172"/>
      <c r="E2796" s="172"/>
      <c r="F2796" s="181"/>
      <c r="G2796" s="172"/>
      <c r="H2796" s="172"/>
      <c r="I2796" s="174"/>
      <c r="J2796" s="174"/>
      <c r="K2796" s="174"/>
      <c r="L2796" s="172"/>
      <c r="M2796" s="181"/>
      <c r="N2796" s="174"/>
      <c r="O2796" s="172"/>
      <c r="P2796" s="181"/>
      <c r="Q2796" s="642"/>
      <c r="R2796" s="643"/>
      <c r="S2796" s="644"/>
      <c r="T2796" s="174"/>
      <c r="U2796" s="172"/>
      <c r="V2796" s="181"/>
      <c r="W2796" s="174"/>
      <c r="X2796" s="172"/>
      <c r="Y2796" s="181"/>
      <c r="Z2796" s="174"/>
      <c r="AA2796" s="172"/>
      <c r="AB2796" s="178"/>
    </row>
    <row r="2797" spans="1:28" ht="15" customHeight="1" x14ac:dyDescent="0.2">
      <c r="A2797" s="172"/>
      <c r="B2797" s="172"/>
      <c r="C2797" s="172"/>
      <c r="D2797" s="172"/>
      <c r="E2797" s="172"/>
      <c r="F2797" s="181"/>
      <c r="G2797" s="172"/>
      <c r="H2797" s="172"/>
      <c r="I2797" s="174"/>
      <c r="J2797" s="174"/>
      <c r="K2797" s="174"/>
      <c r="L2797" s="172"/>
      <c r="M2797" s="181"/>
      <c r="N2797" s="174"/>
      <c r="O2797" s="172"/>
      <c r="P2797" s="181"/>
      <c r="Q2797" s="642"/>
      <c r="R2797" s="643"/>
      <c r="S2797" s="644"/>
      <c r="T2797" s="174"/>
      <c r="U2797" s="172"/>
      <c r="V2797" s="181"/>
      <c r="W2797" s="174"/>
      <c r="X2797" s="172"/>
      <c r="Y2797" s="181"/>
      <c r="Z2797" s="174"/>
      <c r="AA2797" s="172"/>
      <c r="AB2797" s="178"/>
    </row>
    <row r="2798" spans="1:28" ht="15" customHeight="1" x14ac:dyDescent="0.2">
      <c r="A2798" s="172"/>
      <c r="B2798" s="172"/>
      <c r="C2798" s="172"/>
      <c r="D2798" s="172"/>
      <c r="E2798" s="172"/>
      <c r="F2798" s="181"/>
      <c r="G2798" s="172"/>
      <c r="H2798" s="172"/>
      <c r="I2798" s="174"/>
      <c r="J2798" s="174"/>
      <c r="K2798" s="174"/>
      <c r="L2798" s="172"/>
      <c r="M2798" s="181"/>
      <c r="N2798" s="174"/>
      <c r="O2798" s="172"/>
      <c r="P2798" s="181"/>
      <c r="Q2798" s="642"/>
      <c r="R2798" s="643"/>
      <c r="S2798" s="644"/>
      <c r="T2798" s="174"/>
      <c r="U2798" s="172"/>
      <c r="V2798" s="181"/>
      <c r="W2798" s="174"/>
      <c r="X2798" s="172"/>
      <c r="Y2798" s="181"/>
      <c r="Z2798" s="174"/>
      <c r="AA2798" s="172"/>
      <c r="AB2798" s="178"/>
    </row>
    <row r="2799" spans="1:28" ht="15" customHeight="1" x14ac:dyDescent="0.2">
      <c r="A2799" s="172"/>
      <c r="B2799" s="172"/>
      <c r="C2799" s="172"/>
      <c r="D2799" s="172"/>
      <c r="E2799" s="172"/>
      <c r="F2799" s="181"/>
      <c r="G2799" s="172"/>
      <c r="H2799" s="172"/>
      <c r="I2799" s="174"/>
      <c r="J2799" s="174"/>
      <c r="K2799" s="174"/>
      <c r="L2799" s="172"/>
      <c r="M2799" s="181"/>
      <c r="N2799" s="174"/>
      <c r="O2799" s="172"/>
      <c r="P2799" s="181"/>
      <c r="Q2799" s="642"/>
      <c r="R2799" s="643"/>
      <c r="S2799" s="644"/>
      <c r="T2799" s="174"/>
      <c r="U2799" s="172"/>
      <c r="V2799" s="181"/>
      <c r="W2799" s="174"/>
      <c r="X2799" s="172"/>
      <c r="Y2799" s="181"/>
      <c r="Z2799" s="174"/>
      <c r="AA2799" s="172"/>
      <c r="AB2799" s="178"/>
    </row>
    <row r="2800" spans="1:28" ht="15" customHeight="1" x14ac:dyDescent="0.2">
      <c r="A2800" s="172"/>
      <c r="B2800" s="172"/>
      <c r="C2800" s="172"/>
      <c r="D2800" s="172"/>
      <c r="E2800" s="172"/>
      <c r="F2800" s="181"/>
      <c r="G2800" s="172"/>
      <c r="H2800" s="172"/>
      <c r="I2800" s="174"/>
      <c r="J2800" s="174"/>
      <c r="K2800" s="174"/>
      <c r="L2800" s="172"/>
      <c r="M2800" s="181"/>
      <c r="N2800" s="174"/>
      <c r="O2800" s="172"/>
      <c r="P2800" s="181"/>
      <c r="Q2800" s="642"/>
      <c r="R2800" s="643"/>
      <c r="S2800" s="644"/>
      <c r="T2800" s="174"/>
      <c r="U2800" s="172"/>
      <c r="V2800" s="181"/>
      <c r="W2800" s="174"/>
      <c r="X2800" s="172"/>
      <c r="Y2800" s="181"/>
      <c r="Z2800" s="174"/>
      <c r="AA2800" s="172"/>
      <c r="AB2800" s="178"/>
    </row>
    <row r="2801" spans="1:28" ht="15" customHeight="1" x14ac:dyDescent="0.2">
      <c r="A2801" s="172"/>
      <c r="B2801" s="172"/>
      <c r="C2801" s="172"/>
      <c r="D2801" s="172"/>
      <c r="E2801" s="172"/>
      <c r="F2801" s="181"/>
      <c r="G2801" s="172"/>
      <c r="H2801" s="172"/>
      <c r="I2801" s="174"/>
      <c r="J2801" s="174"/>
      <c r="K2801" s="174"/>
      <c r="L2801" s="172"/>
      <c r="M2801" s="181"/>
      <c r="N2801" s="174"/>
      <c r="O2801" s="172"/>
      <c r="P2801" s="181"/>
      <c r="Q2801" s="642"/>
      <c r="R2801" s="643"/>
      <c r="S2801" s="644"/>
      <c r="T2801" s="174"/>
      <c r="U2801" s="172"/>
      <c r="V2801" s="181"/>
      <c r="W2801" s="174"/>
      <c r="X2801" s="172"/>
      <c r="Y2801" s="181"/>
      <c r="Z2801" s="174"/>
      <c r="AA2801" s="172"/>
      <c r="AB2801" s="178"/>
    </row>
    <row r="2802" spans="1:28" ht="15" customHeight="1" x14ac:dyDescent="0.2">
      <c r="A2802" s="172"/>
      <c r="B2802" s="172"/>
      <c r="C2802" s="172"/>
      <c r="D2802" s="172"/>
      <c r="E2802" s="172"/>
      <c r="F2802" s="181"/>
      <c r="G2802" s="172"/>
      <c r="H2802" s="172"/>
      <c r="I2802" s="174"/>
      <c r="J2802" s="174"/>
      <c r="K2802" s="174"/>
      <c r="L2802" s="172"/>
      <c r="M2802" s="181"/>
      <c r="N2802" s="174"/>
      <c r="O2802" s="172"/>
      <c r="P2802" s="181"/>
      <c r="Q2802" s="642"/>
      <c r="R2802" s="643"/>
      <c r="S2802" s="644"/>
      <c r="T2802" s="174"/>
      <c r="U2802" s="172"/>
      <c r="V2802" s="181"/>
      <c r="W2802" s="174"/>
      <c r="X2802" s="172"/>
      <c r="Y2802" s="181"/>
      <c r="Z2802" s="174"/>
      <c r="AA2802" s="172"/>
      <c r="AB2802" s="178"/>
    </row>
    <row r="2803" spans="1:28" ht="15" customHeight="1" x14ac:dyDescent="0.2">
      <c r="A2803" s="172"/>
      <c r="B2803" s="172"/>
      <c r="C2803" s="172"/>
      <c r="D2803" s="172"/>
      <c r="E2803" s="172"/>
      <c r="F2803" s="181"/>
      <c r="G2803" s="172"/>
      <c r="H2803" s="172"/>
      <c r="I2803" s="174"/>
      <c r="J2803" s="174"/>
      <c r="K2803" s="174"/>
      <c r="L2803" s="172"/>
      <c r="M2803" s="181"/>
      <c r="N2803" s="174"/>
      <c r="O2803" s="172"/>
      <c r="P2803" s="181"/>
      <c r="Q2803" s="642"/>
      <c r="R2803" s="643"/>
      <c r="S2803" s="644"/>
      <c r="T2803" s="174"/>
      <c r="U2803" s="172"/>
      <c r="V2803" s="181"/>
      <c r="W2803" s="174"/>
      <c r="X2803" s="172"/>
      <c r="Y2803" s="181"/>
      <c r="Z2803" s="174"/>
      <c r="AA2803" s="172"/>
      <c r="AB2803" s="178"/>
    </row>
    <row r="2804" spans="1:28" ht="15" customHeight="1" x14ac:dyDescent="0.2">
      <c r="A2804" s="172"/>
      <c r="B2804" s="172"/>
      <c r="C2804" s="172"/>
      <c r="D2804" s="172"/>
      <c r="E2804" s="172"/>
      <c r="F2804" s="181"/>
      <c r="G2804" s="172"/>
      <c r="H2804" s="172"/>
      <c r="I2804" s="174"/>
      <c r="J2804" s="174"/>
      <c r="K2804" s="174"/>
      <c r="L2804" s="172"/>
      <c r="M2804" s="181"/>
      <c r="N2804" s="174"/>
      <c r="O2804" s="172"/>
      <c r="P2804" s="181"/>
      <c r="Q2804" s="642"/>
      <c r="R2804" s="643"/>
      <c r="S2804" s="644"/>
      <c r="T2804" s="174"/>
      <c r="U2804" s="172"/>
      <c r="V2804" s="181"/>
      <c r="W2804" s="174"/>
      <c r="X2804" s="172"/>
      <c r="Y2804" s="181"/>
      <c r="Z2804" s="174"/>
      <c r="AA2804" s="172"/>
      <c r="AB2804" s="178"/>
    </row>
    <row r="2805" spans="1:28" ht="15" customHeight="1" x14ac:dyDescent="0.2">
      <c r="A2805" s="172"/>
      <c r="B2805" s="172"/>
      <c r="C2805" s="172"/>
      <c r="D2805" s="172"/>
      <c r="E2805" s="172"/>
      <c r="F2805" s="181"/>
      <c r="G2805" s="172"/>
      <c r="H2805" s="172"/>
      <c r="I2805" s="174"/>
      <c r="J2805" s="174"/>
      <c r="K2805" s="174"/>
      <c r="L2805" s="172"/>
      <c r="M2805" s="181"/>
      <c r="N2805" s="174"/>
      <c r="O2805" s="172"/>
      <c r="P2805" s="181"/>
      <c r="Q2805" s="642"/>
      <c r="R2805" s="643"/>
      <c r="S2805" s="644"/>
      <c r="T2805" s="174"/>
      <c r="U2805" s="172"/>
      <c r="V2805" s="181"/>
      <c r="W2805" s="174"/>
      <c r="X2805" s="172"/>
      <c r="Y2805" s="181"/>
      <c r="Z2805" s="174"/>
      <c r="AA2805" s="172"/>
      <c r="AB2805" s="178"/>
    </row>
    <row r="2806" spans="1:28" ht="15" customHeight="1" x14ac:dyDescent="0.2">
      <c r="A2806" s="172"/>
      <c r="B2806" s="172"/>
      <c r="C2806" s="172"/>
      <c r="D2806" s="172"/>
      <c r="E2806" s="172"/>
      <c r="F2806" s="181"/>
      <c r="G2806" s="172"/>
      <c r="H2806" s="172"/>
      <c r="I2806" s="174"/>
      <c r="J2806" s="174"/>
      <c r="K2806" s="174"/>
      <c r="L2806" s="172"/>
      <c r="M2806" s="181"/>
      <c r="N2806" s="174"/>
      <c r="O2806" s="172"/>
      <c r="P2806" s="181"/>
      <c r="Q2806" s="642"/>
      <c r="R2806" s="643"/>
      <c r="S2806" s="644"/>
      <c r="T2806" s="174"/>
      <c r="U2806" s="172"/>
      <c r="V2806" s="181"/>
      <c r="W2806" s="174"/>
      <c r="X2806" s="172"/>
      <c r="Y2806" s="181"/>
      <c r="Z2806" s="174"/>
      <c r="AA2806" s="172"/>
      <c r="AB2806" s="178"/>
    </row>
    <row r="2807" spans="1:28" ht="15" customHeight="1" x14ac:dyDescent="0.2">
      <c r="A2807" s="172"/>
      <c r="B2807" s="172"/>
      <c r="C2807" s="172"/>
      <c r="D2807" s="172"/>
      <c r="E2807" s="172"/>
      <c r="F2807" s="181"/>
      <c r="G2807" s="172"/>
      <c r="H2807" s="172"/>
      <c r="I2807" s="174"/>
      <c r="J2807" s="174"/>
      <c r="K2807" s="174"/>
      <c r="L2807" s="172"/>
      <c r="M2807" s="181"/>
      <c r="N2807" s="174"/>
      <c r="O2807" s="172"/>
      <c r="P2807" s="181"/>
      <c r="Q2807" s="642"/>
      <c r="R2807" s="643"/>
      <c r="S2807" s="644"/>
      <c r="T2807" s="174"/>
      <c r="U2807" s="172"/>
      <c r="V2807" s="181"/>
      <c r="W2807" s="174"/>
      <c r="X2807" s="172"/>
      <c r="Y2807" s="181"/>
      <c r="Z2807" s="174"/>
      <c r="AA2807" s="172"/>
      <c r="AB2807" s="178"/>
    </row>
    <row r="2808" spans="1:28" ht="15" customHeight="1" x14ac:dyDescent="0.2">
      <c r="A2808" s="172"/>
      <c r="B2808" s="172"/>
      <c r="C2808" s="172"/>
      <c r="D2808" s="172"/>
      <c r="E2808" s="172"/>
      <c r="F2808" s="181"/>
      <c r="G2808" s="172"/>
      <c r="H2808" s="172"/>
      <c r="I2808" s="174"/>
      <c r="J2808" s="174"/>
      <c r="K2808" s="174"/>
      <c r="L2808" s="172"/>
      <c r="M2808" s="181"/>
      <c r="N2808" s="174"/>
      <c r="O2808" s="172"/>
      <c r="P2808" s="181"/>
      <c r="Q2808" s="642"/>
      <c r="R2808" s="643"/>
      <c r="S2808" s="644"/>
      <c r="T2808" s="174"/>
      <c r="U2808" s="172"/>
      <c r="V2808" s="181"/>
      <c r="W2808" s="174"/>
      <c r="X2808" s="172"/>
      <c r="Y2808" s="181"/>
      <c r="Z2808" s="174"/>
      <c r="AA2808" s="172"/>
      <c r="AB2808" s="178"/>
    </row>
    <row r="2809" spans="1:28" ht="15" customHeight="1" x14ac:dyDescent="0.2">
      <c r="A2809" s="172"/>
      <c r="B2809" s="172"/>
      <c r="C2809" s="172"/>
      <c r="D2809" s="172"/>
      <c r="E2809" s="172"/>
      <c r="F2809" s="181"/>
      <c r="G2809" s="172"/>
      <c r="H2809" s="172"/>
      <c r="I2809" s="174"/>
      <c r="J2809" s="174"/>
      <c r="K2809" s="174"/>
      <c r="L2809" s="172"/>
      <c r="M2809" s="181"/>
      <c r="N2809" s="174"/>
      <c r="O2809" s="172"/>
      <c r="P2809" s="181"/>
      <c r="Q2809" s="642"/>
      <c r="R2809" s="643"/>
      <c r="S2809" s="644"/>
      <c r="T2809" s="174"/>
      <c r="U2809" s="172"/>
      <c r="V2809" s="181"/>
      <c r="W2809" s="174"/>
      <c r="X2809" s="172"/>
      <c r="Y2809" s="181"/>
      <c r="Z2809" s="174"/>
      <c r="AA2809" s="172"/>
      <c r="AB2809" s="178"/>
    </row>
    <row r="2810" spans="1:28" ht="15" customHeight="1" x14ac:dyDescent="0.2">
      <c r="A2810" s="172"/>
      <c r="B2810" s="172"/>
      <c r="C2810" s="172"/>
      <c r="D2810" s="172"/>
      <c r="E2810" s="172"/>
      <c r="F2810" s="181"/>
      <c r="G2810" s="172"/>
      <c r="H2810" s="172"/>
      <c r="I2810" s="174"/>
      <c r="J2810" s="174"/>
      <c r="K2810" s="174"/>
      <c r="L2810" s="172"/>
      <c r="M2810" s="181"/>
      <c r="N2810" s="174"/>
      <c r="O2810" s="172"/>
      <c r="P2810" s="181"/>
      <c r="Q2810" s="642"/>
      <c r="R2810" s="643"/>
      <c r="S2810" s="644"/>
      <c r="T2810" s="174"/>
      <c r="U2810" s="172"/>
      <c r="V2810" s="181"/>
      <c r="W2810" s="174"/>
      <c r="X2810" s="172"/>
      <c r="Y2810" s="181"/>
      <c r="Z2810" s="174"/>
      <c r="AA2810" s="172"/>
      <c r="AB2810" s="178"/>
    </row>
    <row r="2811" spans="1:28" ht="15" customHeight="1" x14ac:dyDescent="0.2">
      <c r="A2811" s="172"/>
      <c r="B2811" s="172"/>
      <c r="C2811" s="172"/>
      <c r="D2811" s="172"/>
      <c r="E2811" s="172"/>
      <c r="F2811" s="181"/>
      <c r="G2811" s="172"/>
      <c r="H2811" s="172"/>
      <c r="I2811" s="174"/>
      <c r="J2811" s="174"/>
      <c r="K2811" s="174"/>
      <c r="L2811" s="172"/>
      <c r="M2811" s="181"/>
      <c r="N2811" s="174"/>
      <c r="O2811" s="172"/>
      <c r="P2811" s="181"/>
      <c r="Q2811" s="642"/>
      <c r="R2811" s="643"/>
      <c r="S2811" s="644"/>
      <c r="T2811" s="174"/>
      <c r="U2811" s="172"/>
      <c r="V2811" s="181"/>
      <c r="W2811" s="174"/>
      <c r="X2811" s="172"/>
      <c r="Y2811" s="181"/>
      <c r="Z2811" s="174"/>
      <c r="AA2811" s="172"/>
      <c r="AB2811" s="178"/>
    </row>
    <row r="2812" spans="1:28" ht="15" customHeight="1" x14ac:dyDescent="0.2">
      <c r="A2812" s="172"/>
      <c r="B2812" s="172"/>
      <c r="C2812" s="172"/>
      <c r="D2812" s="172"/>
      <c r="E2812" s="172"/>
      <c r="F2812" s="181"/>
      <c r="G2812" s="172"/>
      <c r="H2812" s="172"/>
      <c r="I2812" s="174"/>
      <c r="J2812" s="174"/>
      <c r="K2812" s="174"/>
      <c r="L2812" s="172"/>
      <c r="M2812" s="181"/>
      <c r="N2812" s="174"/>
      <c r="O2812" s="172"/>
      <c r="P2812" s="181"/>
      <c r="Q2812" s="642"/>
      <c r="R2812" s="643"/>
      <c r="S2812" s="644"/>
      <c r="T2812" s="174"/>
      <c r="U2812" s="172"/>
      <c r="V2812" s="181"/>
      <c r="W2812" s="174"/>
      <c r="X2812" s="172"/>
      <c r="Y2812" s="181"/>
      <c r="Z2812" s="174"/>
      <c r="AA2812" s="172"/>
      <c r="AB2812" s="178"/>
    </row>
    <row r="2813" spans="1:28" ht="15" customHeight="1" x14ac:dyDescent="0.2">
      <c r="A2813" s="172"/>
      <c r="B2813" s="172"/>
      <c r="C2813" s="172"/>
      <c r="D2813" s="172"/>
      <c r="E2813" s="172"/>
      <c r="F2813" s="181"/>
      <c r="G2813" s="172"/>
      <c r="H2813" s="172"/>
      <c r="I2813" s="174"/>
      <c r="J2813" s="174"/>
      <c r="K2813" s="174"/>
      <c r="L2813" s="172"/>
      <c r="M2813" s="181"/>
      <c r="N2813" s="174"/>
      <c r="O2813" s="172"/>
      <c r="P2813" s="181"/>
      <c r="Q2813" s="642"/>
      <c r="R2813" s="643"/>
      <c r="S2813" s="644"/>
      <c r="T2813" s="174"/>
      <c r="U2813" s="172"/>
      <c r="V2813" s="181"/>
      <c r="W2813" s="174"/>
      <c r="X2813" s="172"/>
      <c r="Y2813" s="181"/>
      <c r="Z2813" s="174"/>
      <c r="AA2813" s="172"/>
      <c r="AB2813" s="178"/>
    </row>
    <row r="2814" spans="1:28" ht="15" customHeight="1" x14ac:dyDescent="0.2">
      <c r="A2814" s="172"/>
      <c r="B2814" s="172"/>
      <c r="C2814" s="172"/>
      <c r="D2814" s="172"/>
      <c r="E2814" s="172"/>
      <c r="F2814" s="181"/>
      <c r="G2814" s="172"/>
      <c r="H2814" s="172"/>
      <c r="I2814" s="174"/>
      <c r="J2814" s="174"/>
      <c r="K2814" s="174"/>
      <c r="L2814" s="172"/>
      <c r="M2814" s="181"/>
      <c r="N2814" s="174"/>
      <c r="O2814" s="172"/>
      <c r="P2814" s="181"/>
      <c r="Q2814" s="642"/>
      <c r="R2814" s="643"/>
      <c r="S2814" s="644"/>
      <c r="T2814" s="174"/>
      <c r="U2814" s="172"/>
      <c r="V2814" s="181"/>
      <c r="W2814" s="174"/>
      <c r="X2814" s="172"/>
      <c r="Y2814" s="181"/>
      <c r="Z2814" s="174"/>
      <c r="AA2814" s="172"/>
      <c r="AB2814" s="178"/>
    </row>
    <row r="2815" spans="1:28" ht="15" customHeight="1" x14ac:dyDescent="0.2">
      <c r="A2815" s="172"/>
      <c r="B2815" s="172"/>
      <c r="C2815" s="172"/>
      <c r="D2815" s="172"/>
      <c r="E2815" s="172"/>
      <c r="F2815" s="181"/>
      <c r="G2815" s="172"/>
      <c r="H2815" s="172"/>
      <c r="I2815" s="174"/>
      <c r="J2815" s="174"/>
      <c r="K2815" s="174"/>
      <c r="L2815" s="172"/>
      <c r="M2815" s="181"/>
      <c r="N2815" s="174"/>
      <c r="O2815" s="172"/>
      <c r="P2815" s="181"/>
      <c r="Q2815" s="642"/>
      <c r="R2815" s="643"/>
      <c r="S2815" s="644"/>
      <c r="T2815" s="174"/>
      <c r="U2815" s="172"/>
      <c r="V2815" s="181"/>
      <c r="W2815" s="174"/>
      <c r="X2815" s="172"/>
      <c r="Y2815" s="181"/>
      <c r="Z2815" s="174"/>
      <c r="AA2815" s="172"/>
      <c r="AB2815" s="178"/>
    </row>
    <row r="2816" spans="1:28" ht="15" customHeight="1" x14ac:dyDescent="0.2">
      <c r="A2816" s="172"/>
      <c r="B2816" s="172"/>
      <c r="C2816" s="172"/>
      <c r="D2816" s="172"/>
      <c r="E2816" s="172"/>
      <c r="F2816" s="181"/>
      <c r="G2816" s="172"/>
      <c r="H2816" s="172"/>
      <c r="I2816" s="174"/>
      <c r="J2816" s="174"/>
      <c r="K2816" s="174"/>
      <c r="L2816" s="172"/>
      <c r="M2816" s="181"/>
      <c r="N2816" s="174"/>
      <c r="O2816" s="172"/>
      <c r="P2816" s="181"/>
      <c r="Q2816" s="642"/>
      <c r="R2816" s="643"/>
      <c r="S2816" s="644"/>
      <c r="T2816" s="174"/>
      <c r="U2816" s="172"/>
      <c r="V2816" s="181"/>
      <c r="W2816" s="174"/>
      <c r="X2816" s="172"/>
      <c r="Y2816" s="181"/>
      <c r="Z2816" s="174"/>
      <c r="AA2816" s="172"/>
      <c r="AB2816" s="178"/>
    </row>
    <row r="2817" spans="1:28" ht="15" customHeight="1" x14ac:dyDescent="0.2">
      <c r="A2817" s="172"/>
      <c r="B2817" s="172"/>
      <c r="C2817" s="172"/>
      <c r="D2817" s="172"/>
      <c r="E2817" s="172"/>
      <c r="F2817" s="181"/>
      <c r="G2817" s="172"/>
      <c r="H2817" s="172"/>
      <c r="I2817" s="174"/>
      <c r="J2817" s="174"/>
      <c r="K2817" s="174"/>
      <c r="L2817" s="172"/>
      <c r="M2817" s="181"/>
      <c r="N2817" s="174"/>
      <c r="O2817" s="172"/>
      <c r="P2817" s="181"/>
      <c r="Q2817" s="642"/>
      <c r="R2817" s="643"/>
      <c r="S2817" s="644"/>
      <c r="T2817" s="174"/>
      <c r="U2817" s="172"/>
      <c r="V2817" s="181"/>
      <c r="W2817" s="174"/>
      <c r="X2817" s="172"/>
      <c r="Y2817" s="181"/>
      <c r="Z2817" s="174"/>
      <c r="AA2817" s="172"/>
      <c r="AB2817" s="178"/>
    </row>
    <row r="2818" spans="1:28" ht="15" customHeight="1" x14ac:dyDescent="0.2">
      <c r="A2818" s="172"/>
      <c r="B2818" s="172"/>
      <c r="C2818" s="172"/>
      <c r="D2818" s="172"/>
      <c r="E2818" s="172"/>
      <c r="F2818" s="181"/>
      <c r="G2818" s="172"/>
      <c r="H2818" s="172"/>
      <c r="I2818" s="174"/>
      <c r="J2818" s="174"/>
      <c r="K2818" s="174"/>
      <c r="L2818" s="172"/>
      <c r="M2818" s="181"/>
      <c r="N2818" s="174"/>
      <c r="O2818" s="172"/>
      <c r="P2818" s="181"/>
      <c r="Q2818" s="642"/>
      <c r="R2818" s="643"/>
      <c r="S2818" s="644"/>
      <c r="T2818" s="174"/>
      <c r="U2818" s="172"/>
      <c r="V2818" s="181"/>
      <c r="W2818" s="174"/>
      <c r="X2818" s="172"/>
      <c r="Y2818" s="181"/>
      <c r="Z2818" s="174"/>
      <c r="AA2818" s="172"/>
      <c r="AB2818" s="178"/>
    </row>
    <row r="2819" spans="1:28" ht="15" customHeight="1" x14ac:dyDescent="0.2">
      <c r="A2819" s="172"/>
      <c r="B2819" s="172"/>
      <c r="C2819" s="172"/>
      <c r="D2819" s="172"/>
      <c r="E2819" s="172"/>
      <c r="F2819" s="181"/>
      <c r="G2819" s="172"/>
      <c r="H2819" s="172"/>
      <c r="I2819" s="174"/>
      <c r="J2819" s="174"/>
      <c r="K2819" s="174"/>
      <c r="L2819" s="172"/>
      <c r="M2819" s="181"/>
      <c r="N2819" s="174"/>
      <c r="O2819" s="172"/>
      <c r="P2819" s="181"/>
      <c r="Q2819" s="642"/>
      <c r="R2819" s="643"/>
      <c r="S2819" s="644"/>
      <c r="T2819" s="174"/>
      <c r="U2819" s="172"/>
      <c r="V2819" s="181"/>
      <c r="W2819" s="174"/>
      <c r="X2819" s="172"/>
      <c r="Y2819" s="181"/>
      <c r="Z2819" s="174"/>
      <c r="AA2819" s="172"/>
      <c r="AB2819" s="178"/>
    </row>
    <row r="2820" spans="1:28" ht="15" customHeight="1" x14ac:dyDescent="0.2">
      <c r="A2820" s="172"/>
      <c r="B2820" s="172"/>
      <c r="C2820" s="172"/>
      <c r="D2820" s="172"/>
      <c r="E2820" s="172"/>
      <c r="F2820" s="181"/>
      <c r="G2820" s="172"/>
      <c r="H2820" s="172"/>
      <c r="I2820" s="174"/>
      <c r="J2820" s="174"/>
      <c r="K2820" s="174"/>
      <c r="L2820" s="172"/>
      <c r="M2820" s="181"/>
      <c r="N2820" s="174"/>
      <c r="O2820" s="172"/>
      <c r="P2820" s="181"/>
      <c r="Q2820" s="642"/>
      <c r="R2820" s="643"/>
      <c r="S2820" s="644"/>
      <c r="T2820" s="174"/>
      <c r="U2820" s="172"/>
      <c r="V2820" s="181"/>
      <c r="W2820" s="174"/>
      <c r="X2820" s="172"/>
      <c r="Y2820" s="181"/>
      <c r="Z2820" s="174"/>
      <c r="AA2820" s="172"/>
      <c r="AB2820" s="178"/>
    </row>
    <row r="2821" spans="1:28" ht="15" customHeight="1" x14ac:dyDescent="0.2">
      <c r="A2821" s="172"/>
      <c r="B2821" s="172"/>
      <c r="C2821" s="172"/>
      <c r="D2821" s="172"/>
      <c r="E2821" s="172"/>
      <c r="F2821" s="181"/>
      <c r="G2821" s="172"/>
      <c r="H2821" s="172"/>
      <c r="I2821" s="174"/>
      <c r="J2821" s="174"/>
      <c r="K2821" s="174"/>
      <c r="L2821" s="172"/>
      <c r="M2821" s="181"/>
      <c r="N2821" s="174"/>
      <c r="O2821" s="172"/>
      <c r="P2821" s="181"/>
      <c r="Q2821" s="642"/>
      <c r="R2821" s="643"/>
      <c r="S2821" s="644"/>
      <c r="T2821" s="174"/>
      <c r="U2821" s="172"/>
      <c r="V2821" s="181"/>
      <c r="W2821" s="174"/>
      <c r="X2821" s="172"/>
      <c r="Y2821" s="181"/>
      <c r="Z2821" s="174"/>
      <c r="AA2821" s="172"/>
      <c r="AB2821" s="178"/>
    </row>
    <row r="2822" spans="1:28" ht="15" customHeight="1" x14ac:dyDescent="0.2">
      <c r="A2822" s="172"/>
      <c r="B2822" s="172"/>
      <c r="C2822" s="172"/>
      <c r="D2822" s="172"/>
      <c r="E2822" s="172"/>
      <c r="F2822" s="181"/>
      <c r="G2822" s="172"/>
      <c r="H2822" s="172"/>
      <c r="I2822" s="174"/>
      <c r="J2822" s="174"/>
      <c r="K2822" s="174"/>
      <c r="L2822" s="172"/>
      <c r="M2822" s="181"/>
      <c r="N2822" s="174"/>
      <c r="O2822" s="172"/>
      <c r="P2822" s="181"/>
      <c r="Q2822" s="642"/>
      <c r="R2822" s="643"/>
      <c r="S2822" s="644"/>
      <c r="T2822" s="174"/>
      <c r="U2822" s="172"/>
      <c r="V2822" s="181"/>
      <c r="W2822" s="174"/>
      <c r="X2822" s="172"/>
      <c r="Y2822" s="181"/>
      <c r="Z2822" s="174"/>
      <c r="AA2822" s="172"/>
      <c r="AB2822" s="178"/>
    </row>
    <row r="2823" spans="1:28" ht="15" customHeight="1" x14ac:dyDescent="0.2">
      <c r="A2823" s="172"/>
      <c r="B2823" s="172"/>
      <c r="C2823" s="172"/>
      <c r="D2823" s="172"/>
      <c r="E2823" s="172"/>
      <c r="F2823" s="181"/>
      <c r="G2823" s="172"/>
      <c r="H2823" s="172"/>
      <c r="I2823" s="174"/>
      <c r="J2823" s="174"/>
      <c r="K2823" s="174"/>
      <c r="L2823" s="172"/>
      <c r="M2823" s="181"/>
      <c r="N2823" s="174"/>
      <c r="O2823" s="172"/>
      <c r="P2823" s="181"/>
      <c r="Q2823" s="642"/>
      <c r="R2823" s="643"/>
      <c r="S2823" s="644"/>
      <c r="T2823" s="174"/>
      <c r="U2823" s="172"/>
      <c r="V2823" s="181"/>
      <c r="W2823" s="174"/>
      <c r="X2823" s="172"/>
      <c r="Y2823" s="181"/>
      <c r="Z2823" s="174"/>
      <c r="AA2823" s="172"/>
      <c r="AB2823" s="178"/>
    </row>
    <row r="2824" spans="1:28" ht="15" customHeight="1" x14ac:dyDescent="0.2">
      <c r="A2824" s="172"/>
      <c r="B2824" s="172"/>
      <c r="C2824" s="172"/>
      <c r="D2824" s="172"/>
      <c r="E2824" s="172"/>
      <c r="F2824" s="181"/>
      <c r="G2824" s="172"/>
      <c r="H2824" s="172"/>
      <c r="I2824" s="174"/>
      <c r="J2824" s="174"/>
      <c r="K2824" s="174"/>
      <c r="L2824" s="172"/>
      <c r="M2824" s="181"/>
      <c r="N2824" s="174"/>
      <c r="O2824" s="172"/>
      <c r="P2824" s="181"/>
      <c r="Q2824" s="642"/>
      <c r="R2824" s="643"/>
      <c r="S2824" s="644"/>
      <c r="T2824" s="174"/>
      <c r="U2824" s="172"/>
      <c r="V2824" s="181"/>
      <c r="W2824" s="174"/>
      <c r="X2824" s="172"/>
      <c r="Y2824" s="181"/>
      <c r="Z2824" s="174"/>
      <c r="AA2824" s="172"/>
      <c r="AB2824" s="178"/>
    </row>
    <row r="2825" spans="1:28" ht="15" customHeight="1" x14ac:dyDescent="0.2">
      <c r="A2825" s="172"/>
      <c r="B2825" s="172"/>
      <c r="C2825" s="172"/>
      <c r="D2825" s="172"/>
      <c r="E2825" s="172"/>
      <c r="F2825" s="181"/>
      <c r="G2825" s="172"/>
      <c r="H2825" s="172"/>
      <c r="I2825" s="174"/>
      <c r="J2825" s="174"/>
      <c r="K2825" s="174"/>
      <c r="L2825" s="172"/>
      <c r="M2825" s="181"/>
      <c r="N2825" s="174"/>
      <c r="O2825" s="172"/>
      <c r="P2825" s="181"/>
      <c r="Q2825" s="642"/>
      <c r="R2825" s="643"/>
      <c r="S2825" s="644"/>
      <c r="T2825" s="174"/>
      <c r="U2825" s="172"/>
      <c r="V2825" s="181"/>
      <c r="W2825" s="174"/>
      <c r="X2825" s="172"/>
      <c r="Y2825" s="181"/>
      <c r="Z2825" s="174"/>
      <c r="AA2825" s="172"/>
      <c r="AB2825" s="178"/>
    </row>
    <row r="2826" spans="1:28" ht="15" customHeight="1" x14ac:dyDescent="0.2">
      <c r="A2826" s="172"/>
      <c r="B2826" s="172"/>
      <c r="C2826" s="172"/>
      <c r="D2826" s="172"/>
      <c r="E2826" s="172"/>
      <c r="F2826" s="181"/>
      <c r="G2826" s="172"/>
      <c r="H2826" s="172"/>
      <c r="I2826" s="174"/>
      <c r="J2826" s="174"/>
      <c r="K2826" s="174"/>
      <c r="L2826" s="172"/>
      <c r="M2826" s="181"/>
      <c r="N2826" s="174"/>
      <c r="O2826" s="172"/>
      <c r="P2826" s="181"/>
      <c r="Q2826" s="642"/>
      <c r="R2826" s="643"/>
      <c r="S2826" s="644"/>
      <c r="T2826" s="174"/>
      <c r="U2826" s="172"/>
      <c r="V2826" s="181"/>
      <c r="W2826" s="174"/>
      <c r="X2826" s="172"/>
      <c r="Y2826" s="181"/>
      <c r="Z2826" s="174"/>
      <c r="AA2826" s="172"/>
      <c r="AB2826" s="178"/>
    </row>
    <row r="2827" spans="1:28" ht="15" customHeight="1" x14ac:dyDescent="0.2">
      <c r="A2827" s="172"/>
      <c r="B2827" s="172"/>
      <c r="C2827" s="172"/>
      <c r="D2827" s="172"/>
      <c r="E2827" s="172"/>
      <c r="F2827" s="181"/>
      <c r="G2827" s="172"/>
      <c r="H2827" s="172"/>
      <c r="I2827" s="174"/>
      <c r="J2827" s="174"/>
      <c r="K2827" s="174"/>
      <c r="L2827" s="172"/>
      <c r="M2827" s="181"/>
      <c r="N2827" s="174"/>
      <c r="O2827" s="172"/>
      <c r="P2827" s="181"/>
      <c r="Q2827" s="642"/>
      <c r="R2827" s="643"/>
      <c r="S2827" s="644"/>
      <c r="T2827" s="174"/>
      <c r="U2827" s="172"/>
      <c r="V2827" s="181"/>
      <c r="W2827" s="174"/>
      <c r="X2827" s="172"/>
      <c r="Y2827" s="181"/>
      <c r="Z2827" s="174"/>
      <c r="AA2827" s="172"/>
      <c r="AB2827" s="178"/>
    </row>
    <row r="2828" spans="1:28" ht="15" customHeight="1" x14ac:dyDescent="0.2">
      <c r="A2828" s="172"/>
      <c r="B2828" s="172"/>
      <c r="C2828" s="172"/>
      <c r="D2828" s="172"/>
      <c r="E2828" s="172"/>
      <c r="F2828" s="181"/>
      <c r="G2828" s="172"/>
      <c r="H2828" s="172"/>
      <c r="I2828" s="174"/>
      <c r="J2828" s="174"/>
      <c r="K2828" s="174"/>
      <c r="L2828" s="172"/>
      <c r="M2828" s="181"/>
      <c r="N2828" s="174"/>
      <c r="O2828" s="172"/>
      <c r="P2828" s="181"/>
      <c r="Q2828" s="642"/>
      <c r="R2828" s="643"/>
      <c r="S2828" s="644"/>
      <c r="T2828" s="174"/>
      <c r="U2828" s="172"/>
      <c r="V2828" s="181"/>
      <c r="W2828" s="174"/>
      <c r="X2828" s="172"/>
      <c r="Y2828" s="181"/>
      <c r="Z2828" s="174"/>
      <c r="AA2828" s="172"/>
      <c r="AB2828" s="178"/>
    </row>
    <row r="2829" spans="1:28" ht="15" customHeight="1" x14ac:dyDescent="0.2">
      <c r="A2829" s="172"/>
      <c r="B2829" s="172"/>
      <c r="C2829" s="172"/>
      <c r="D2829" s="172"/>
      <c r="E2829" s="172"/>
      <c r="F2829" s="181"/>
      <c r="G2829" s="172"/>
      <c r="H2829" s="172"/>
      <c r="I2829" s="174"/>
      <c r="J2829" s="174"/>
      <c r="K2829" s="174"/>
      <c r="L2829" s="172"/>
      <c r="M2829" s="181"/>
      <c r="N2829" s="174"/>
      <c r="O2829" s="172"/>
      <c r="P2829" s="181"/>
      <c r="Q2829" s="642"/>
      <c r="R2829" s="643"/>
      <c r="S2829" s="644"/>
      <c r="T2829" s="174"/>
      <c r="U2829" s="172"/>
      <c r="V2829" s="181"/>
      <c r="W2829" s="174"/>
      <c r="X2829" s="172"/>
      <c r="Y2829" s="181"/>
      <c r="Z2829" s="174"/>
      <c r="AA2829" s="172"/>
      <c r="AB2829" s="178"/>
    </row>
    <row r="2830" spans="1:28" ht="15" customHeight="1" x14ac:dyDescent="0.2">
      <c r="A2830" s="172"/>
      <c r="B2830" s="172"/>
      <c r="C2830" s="172"/>
      <c r="D2830" s="172"/>
      <c r="E2830" s="172"/>
      <c r="F2830" s="181"/>
      <c r="G2830" s="172"/>
      <c r="H2830" s="172"/>
      <c r="I2830" s="174"/>
      <c r="J2830" s="174"/>
      <c r="K2830" s="174"/>
      <c r="L2830" s="172"/>
      <c r="M2830" s="181"/>
      <c r="N2830" s="174"/>
      <c r="O2830" s="172"/>
      <c r="P2830" s="181"/>
      <c r="Q2830" s="642"/>
      <c r="R2830" s="643"/>
      <c r="S2830" s="644"/>
      <c r="T2830" s="174"/>
      <c r="U2830" s="172"/>
      <c r="V2830" s="181"/>
      <c r="W2830" s="174"/>
      <c r="X2830" s="172"/>
      <c r="Y2830" s="181"/>
      <c r="Z2830" s="174"/>
      <c r="AA2830" s="172"/>
      <c r="AB2830" s="178"/>
    </row>
    <row r="2831" spans="1:28" ht="15" customHeight="1" x14ac:dyDescent="0.2">
      <c r="A2831" s="172"/>
      <c r="B2831" s="172"/>
      <c r="C2831" s="172"/>
      <c r="D2831" s="172"/>
      <c r="E2831" s="172"/>
      <c r="F2831" s="181"/>
      <c r="G2831" s="172"/>
      <c r="H2831" s="172"/>
      <c r="I2831" s="174"/>
      <c r="J2831" s="174"/>
      <c r="K2831" s="174"/>
      <c r="L2831" s="172"/>
      <c r="M2831" s="181"/>
      <c r="N2831" s="174"/>
      <c r="O2831" s="172"/>
      <c r="P2831" s="181"/>
      <c r="Q2831" s="642"/>
      <c r="R2831" s="643"/>
      <c r="S2831" s="644"/>
      <c r="T2831" s="174"/>
      <c r="U2831" s="172"/>
      <c r="V2831" s="181"/>
      <c r="W2831" s="174"/>
      <c r="X2831" s="172"/>
      <c r="Y2831" s="181"/>
      <c r="Z2831" s="174"/>
      <c r="AA2831" s="172"/>
      <c r="AB2831" s="178"/>
    </row>
    <row r="2832" spans="1:28" ht="15" customHeight="1" x14ac:dyDescent="0.2">
      <c r="A2832" s="172"/>
      <c r="B2832" s="172"/>
      <c r="C2832" s="172"/>
      <c r="D2832" s="172"/>
      <c r="E2832" s="172"/>
      <c r="F2832" s="181"/>
      <c r="G2832" s="172"/>
      <c r="H2832" s="172"/>
      <c r="I2832" s="174"/>
      <c r="J2832" s="174"/>
      <c r="K2832" s="174"/>
      <c r="L2832" s="172"/>
      <c r="M2832" s="181"/>
      <c r="N2832" s="174"/>
      <c r="O2832" s="172"/>
      <c r="P2832" s="181"/>
      <c r="Q2832" s="642"/>
      <c r="R2832" s="643"/>
      <c r="S2832" s="644"/>
      <c r="T2832" s="174"/>
      <c r="U2832" s="172"/>
      <c r="V2832" s="181"/>
      <c r="W2832" s="174"/>
      <c r="X2832" s="172"/>
      <c r="Y2832" s="181"/>
      <c r="Z2832" s="174"/>
      <c r="AA2832" s="172"/>
      <c r="AB2832" s="178"/>
    </row>
    <row r="2833" spans="1:28" ht="15" customHeight="1" x14ac:dyDescent="0.2">
      <c r="A2833" s="172"/>
      <c r="B2833" s="172"/>
      <c r="C2833" s="172"/>
      <c r="D2833" s="172"/>
      <c r="E2833" s="172"/>
      <c r="F2833" s="181"/>
      <c r="G2833" s="172"/>
      <c r="H2833" s="172"/>
      <c r="I2833" s="174"/>
      <c r="J2833" s="174"/>
      <c r="K2833" s="174"/>
      <c r="L2833" s="172"/>
      <c r="M2833" s="181"/>
      <c r="N2833" s="174"/>
      <c r="O2833" s="172"/>
      <c r="P2833" s="181"/>
      <c r="Q2833" s="642"/>
      <c r="R2833" s="643"/>
      <c r="S2833" s="644"/>
      <c r="T2833" s="174"/>
      <c r="U2833" s="172"/>
      <c r="V2833" s="181"/>
      <c r="W2833" s="174"/>
      <c r="X2833" s="172"/>
      <c r="Y2833" s="181"/>
      <c r="Z2833" s="174"/>
      <c r="AA2833" s="172"/>
      <c r="AB2833" s="178"/>
    </row>
    <row r="2834" spans="1:28" ht="15" customHeight="1" x14ac:dyDescent="0.2">
      <c r="A2834" s="172"/>
      <c r="B2834" s="172"/>
      <c r="C2834" s="172"/>
      <c r="D2834" s="172"/>
      <c r="E2834" s="172"/>
      <c r="F2834" s="181"/>
      <c r="G2834" s="172"/>
      <c r="H2834" s="172"/>
      <c r="I2834" s="174"/>
      <c r="J2834" s="174"/>
      <c r="K2834" s="174"/>
      <c r="L2834" s="172"/>
      <c r="M2834" s="181"/>
      <c r="N2834" s="174"/>
      <c r="O2834" s="172"/>
      <c r="P2834" s="181"/>
      <c r="Q2834" s="642"/>
      <c r="R2834" s="643"/>
      <c r="S2834" s="644"/>
      <c r="T2834" s="174"/>
      <c r="U2834" s="172"/>
      <c r="V2834" s="181"/>
      <c r="W2834" s="174"/>
      <c r="X2834" s="172"/>
      <c r="Y2834" s="181"/>
      <c r="Z2834" s="174"/>
      <c r="AA2834" s="172"/>
      <c r="AB2834" s="178"/>
    </row>
    <row r="2835" spans="1:28" ht="15" customHeight="1" x14ac:dyDescent="0.2">
      <c r="A2835" s="172"/>
      <c r="B2835" s="172"/>
      <c r="C2835" s="172"/>
      <c r="D2835" s="172"/>
      <c r="E2835" s="172"/>
      <c r="F2835" s="181"/>
      <c r="G2835" s="172"/>
      <c r="H2835" s="172"/>
      <c r="I2835" s="174"/>
      <c r="J2835" s="174"/>
      <c r="K2835" s="174"/>
      <c r="L2835" s="172"/>
      <c r="M2835" s="181"/>
      <c r="N2835" s="174"/>
      <c r="O2835" s="172"/>
      <c r="P2835" s="181"/>
      <c r="Q2835" s="642"/>
      <c r="R2835" s="643"/>
      <c r="S2835" s="644"/>
      <c r="T2835" s="174"/>
      <c r="U2835" s="172"/>
      <c r="V2835" s="181"/>
      <c r="W2835" s="174"/>
      <c r="X2835" s="172"/>
      <c r="Y2835" s="181"/>
      <c r="Z2835" s="174"/>
      <c r="AA2835" s="172"/>
      <c r="AB2835" s="178"/>
    </row>
    <row r="2836" spans="1:28" ht="15" customHeight="1" x14ac:dyDescent="0.2">
      <c r="A2836" s="172"/>
      <c r="B2836" s="172"/>
      <c r="C2836" s="172"/>
      <c r="D2836" s="172"/>
      <c r="E2836" s="172"/>
      <c r="F2836" s="181"/>
      <c r="G2836" s="172"/>
      <c r="H2836" s="172"/>
      <c r="I2836" s="174"/>
      <c r="J2836" s="174"/>
      <c r="K2836" s="174"/>
      <c r="L2836" s="172"/>
      <c r="M2836" s="181"/>
      <c r="N2836" s="174"/>
      <c r="O2836" s="172"/>
      <c r="P2836" s="181"/>
      <c r="Q2836" s="642"/>
      <c r="R2836" s="643"/>
      <c r="S2836" s="644"/>
      <c r="T2836" s="174"/>
      <c r="U2836" s="172"/>
      <c r="V2836" s="181"/>
      <c r="W2836" s="174"/>
      <c r="X2836" s="172"/>
      <c r="Y2836" s="181"/>
      <c r="Z2836" s="174"/>
      <c r="AA2836" s="172"/>
      <c r="AB2836" s="178"/>
    </row>
    <row r="2837" spans="1:28" ht="15" customHeight="1" x14ac:dyDescent="0.2">
      <c r="A2837" s="172"/>
      <c r="B2837" s="172"/>
      <c r="C2837" s="172"/>
      <c r="D2837" s="172"/>
      <c r="E2837" s="172"/>
      <c r="F2837" s="181"/>
      <c r="G2837" s="172"/>
      <c r="H2837" s="172"/>
      <c r="I2837" s="174"/>
      <c r="J2837" s="174"/>
      <c r="K2837" s="174"/>
      <c r="L2837" s="172"/>
      <c r="M2837" s="181"/>
      <c r="N2837" s="174"/>
      <c r="O2837" s="172"/>
      <c r="P2837" s="181"/>
      <c r="Q2837" s="642"/>
      <c r="R2837" s="643"/>
      <c r="S2837" s="644"/>
      <c r="T2837" s="174"/>
      <c r="U2837" s="172"/>
      <c r="V2837" s="181"/>
      <c r="W2837" s="174"/>
      <c r="X2837" s="172"/>
      <c r="Y2837" s="181"/>
      <c r="Z2837" s="174"/>
      <c r="AA2837" s="172"/>
      <c r="AB2837" s="178"/>
    </row>
    <row r="2838" spans="1:28" ht="15" customHeight="1" x14ac:dyDescent="0.2">
      <c r="A2838" s="172"/>
      <c r="B2838" s="172"/>
      <c r="C2838" s="172"/>
      <c r="D2838" s="172"/>
      <c r="E2838" s="172"/>
      <c r="F2838" s="181"/>
      <c r="G2838" s="172"/>
      <c r="H2838" s="172"/>
      <c r="I2838" s="174"/>
      <c r="J2838" s="174"/>
      <c r="K2838" s="174"/>
      <c r="L2838" s="172"/>
      <c r="M2838" s="181"/>
      <c r="N2838" s="174"/>
      <c r="O2838" s="172"/>
      <c r="P2838" s="181"/>
      <c r="Q2838" s="642"/>
      <c r="R2838" s="643"/>
      <c r="S2838" s="644"/>
      <c r="T2838" s="174"/>
      <c r="U2838" s="172"/>
      <c r="V2838" s="181"/>
      <c r="W2838" s="174"/>
      <c r="X2838" s="172"/>
      <c r="Y2838" s="181"/>
      <c r="Z2838" s="174"/>
      <c r="AA2838" s="172"/>
      <c r="AB2838" s="178"/>
    </row>
    <row r="2839" spans="1:28" ht="15" customHeight="1" x14ac:dyDescent="0.2">
      <c r="A2839" s="172"/>
      <c r="B2839" s="172"/>
      <c r="C2839" s="172"/>
      <c r="D2839" s="172"/>
      <c r="E2839" s="172"/>
      <c r="F2839" s="181"/>
      <c r="G2839" s="172"/>
      <c r="H2839" s="172"/>
      <c r="I2839" s="174"/>
      <c r="J2839" s="174"/>
      <c r="K2839" s="174"/>
      <c r="L2839" s="172"/>
      <c r="M2839" s="181"/>
      <c r="N2839" s="174"/>
      <c r="O2839" s="172"/>
      <c r="P2839" s="181"/>
      <c r="Q2839" s="642"/>
      <c r="R2839" s="643"/>
      <c r="S2839" s="644"/>
      <c r="T2839" s="174"/>
      <c r="U2839" s="172"/>
      <c r="V2839" s="181"/>
      <c r="W2839" s="174"/>
      <c r="X2839" s="172"/>
      <c r="Y2839" s="181"/>
      <c r="Z2839" s="174"/>
      <c r="AA2839" s="172"/>
      <c r="AB2839" s="178"/>
    </row>
    <row r="2840" spans="1:28" ht="15" customHeight="1" x14ac:dyDescent="0.2">
      <c r="A2840" s="172"/>
      <c r="B2840" s="172"/>
      <c r="C2840" s="172"/>
      <c r="D2840" s="172"/>
      <c r="E2840" s="172"/>
      <c r="F2840" s="181"/>
      <c r="G2840" s="172"/>
      <c r="H2840" s="172"/>
      <c r="I2840" s="174"/>
      <c r="J2840" s="174"/>
      <c r="K2840" s="174"/>
      <c r="L2840" s="172"/>
      <c r="M2840" s="181"/>
      <c r="N2840" s="174"/>
      <c r="O2840" s="172"/>
      <c r="P2840" s="181"/>
      <c r="Q2840" s="642"/>
      <c r="R2840" s="643"/>
      <c r="S2840" s="644"/>
      <c r="T2840" s="174"/>
      <c r="U2840" s="172"/>
      <c r="V2840" s="181"/>
      <c r="W2840" s="174"/>
      <c r="X2840" s="172"/>
      <c r="Y2840" s="181"/>
      <c r="Z2840" s="174"/>
      <c r="AA2840" s="172"/>
      <c r="AB2840" s="178"/>
    </row>
    <row r="2841" spans="1:28" ht="15" customHeight="1" x14ac:dyDescent="0.2">
      <c r="A2841" s="172"/>
      <c r="B2841" s="172"/>
      <c r="C2841" s="172"/>
      <c r="D2841" s="172"/>
      <c r="E2841" s="172"/>
      <c r="F2841" s="181"/>
      <c r="G2841" s="172"/>
      <c r="H2841" s="172"/>
      <c r="I2841" s="174"/>
      <c r="J2841" s="174"/>
      <c r="K2841" s="174"/>
      <c r="L2841" s="172"/>
      <c r="M2841" s="181"/>
      <c r="N2841" s="174"/>
      <c r="O2841" s="172"/>
      <c r="P2841" s="181"/>
      <c r="Q2841" s="642"/>
      <c r="R2841" s="643"/>
      <c r="S2841" s="644"/>
      <c r="T2841" s="174"/>
      <c r="U2841" s="172"/>
      <c r="V2841" s="181"/>
      <c r="W2841" s="174"/>
      <c r="X2841" s="172"/>
      <c r="Y2841" s="181"/>
      <c r="Z2841" s="174"/>
      <c r="AA2841" s="172"/>
      <c r="AB2841" s="178"/>
    </row>
    <row r="2842" spans="1:28" ht="15" customHeight="1" x14ac:dyDescent="0.2">
      <c r="A2842" s="172"/>
      <c r="B2842" s="172"/>
      <c r="C2842" s="172"/>
      <c r="D2842" s="172"/>
      <c r="E2842" s="172"/>
      <c r="F2842" s="181"/>
      <c r="G2842" s="172"/>
      <c r="H2842" s="172"/>
      <c r="I2842" s="174"/>
      <c r="J2842" s="174"/>
      <c r="K2842" s="174"/>
      <c r="L2842" s="172"/>
      <c r="M2842" s="181"/>
      <c r="N2842" s="174"/>
      <c r="O2842" s="172"/>
      <c r="P2842" s="181"/>
      <c r="Q2842" s="642"/>
      <c r="R2842" s="643"/>
      <c r="S2842" s="644"/>
      <c r="T2842" s="174"/>
      <c r="U2842" s="172"/>
      <c r="V2842" s="181"/>
      <c r="W2842" s="174"/>
      <c r="X2842" s="172"/>
      <c r="Y2842" s="181"/>
      <c r="Z2842" s="174"/>
      <c r="AA2842" s="172"/>
      <c r="AB2842" s="178"/>
    </row>
    <row r="2843" spans="1:28" ht="15" customHeight="1" x14ac:dyDescent="0.2">
      <c r="A2843" s="172"/>
      <c r="B2843" s="172"/>
      <c r="C2843" s="172"/>
      <c r="D2843" s="172"/>
      <c r="E2843" s="172"/>
      <c r="F2843" s="181"/>
      <c r="G2843" s="172"/>
      <c r="H2843" s="172"/>
      <c r="I2843" s="174"/>
      <c r="J2843" s="174"/>
      <c r="K2843" s="174"/>
      <c r="L2843" s="172"/>
      <c r="M2843" s="181"/>
      <c r="N2843" s="174"/>
      <c r="O2843" s="172"/>
      <c r="P2843" s="181"/>
      <c r="Q2843" s="642"/>
      <c r="R2843" s="643"/>
      <c r="S2843" s="644"/>
      <c r="T2843" s="174"/>
      <c r="U2843" s="172"/>
      <c r="V2843" s="181"/>
      <c r="W2843" s="174"/>
      <c r="X2843" s="172"/>
      <c r="Y2843" s="181"/>
      <c r="Z2843" s="174"/>
      <c r="AA2843" s="172"/>
      <c r="AB2843" s="178"/>
    </row>
    <row r="2844" spans="1:28" ht="15" customHeight="1" x14ac:dyDescent="0.2">
      <c r="A2844" s="172"/>
      <c r="B2844" s="172"/>
      <c r="C2844" s="172"/>
      <c r="D2844" s="172"/>
      <c r="E2844" s="172"/>
      <c r="F2844" s="181"/>
      <c r="G2844" s="172"/>
      <c r="H2844" s="172"/>
      <c r="I2844" s="174"/>
      <c r="J2844" s="174"/>
      <c r="K2844" s="174"/>
      <c r="L2844" s="172"/>
      <c r="M2844" s="181"/>
      <c r="N2844" s="174"/>
      <c r="O2844" s="172"/>
      <c r="P2844" s="181"/>
      <c r="Q2844" s="642"/>
      <c r="R2844" s="643"/>
      <c r="S2844" s="644"/>
      <c r="T2844" s="174"/>
      <c r="U2844" s="172"/>
      <c r="V2844" s="181"/>
      <c r="W2844" s="174"/>
      <c r="X2844" s="172"/>
      <c r="Y2844" s="181"/>
      <c r="Z2844" s="174"/>
      <c r="AA2844" s="172"/>
      <c r="AB2844" s="178"/>
    </row>
    <row r="2845" spans="1:28" ht="15" customHeight="1" x14ac:dyDescent="0.2">
      <c r="A2845" s="172"/>
      <c r="B2845" s="172"/>
      <c r="C2845" s="172"/>
      <c r="D2845" s="172"/>
      <c r="E2845" s="172"/>
      <c r="F2845" s="181"/>
      <c r="G2845" s="172"/>
      <c r="H2845" s="172"/>
      <c r="I2845" s="174"/>
      <c r="J2845" s="174"/>
      <c r="K2845" s="174"/>
      <c r="L2845" s="172"/>
      <c r="M2845" s="181"/>
      <c r="N2845" s="174"/>
      <c r="O2845" s="172"/>
      <c r="P2845" s="181"/>
      <c r="Q2845" s="642"/>
      <c r="R2845" s="643"/>
      <c r="S2845" s="644"/>
      <c r="T2845" s="174"/>
      <c r="U2845" s="172"/>
      <c r="V2845" s="181"/>
      <c r="W2845" s="174"/>
      <c r="X2845" s="172"/>
      <c r="Y2845" s="181"/>
      <c r="Z2845" s="174"/>
      <c r="AA2845" s="172"/>
      <c r="AB2845" s="178"/>
    </row>
    <row r="2846" spans="1:28" ht="15" customHeight="1" x14ac:dyDescent="0.2">
      <c r="A2846" s="172"/>
      <c r="B2846" s="172"/>
      <c r="C2846" s="172"/>
      <c r="D2846" s="172"/>
      <c r="E2846" s="172"/>
      <c r="F2846" s="181"/>
      <c r="G2846" s="172"/>
      <c r="H2846" s="172"/>
      <c r="I2846" s="174"/>
      <c r="J2846" s="174"/>
      <c r="K2846" s="174"/>
      <c r="L2846" s="172"/>
      <c r="M2846" s="181"/>
      <c r="N2846" s="174"/>
      <c r="O2846" s="172"/>
      <c r="P2846" s="181"/>
      <c r="Q2846" s="642"/>
      <c r="R2846" s="643"/>
      <c r="S2846" s="644"/>
      <c r="T2846" s="174"/>
      <c r="U2846" s="172"/>
      <c r="V2846" s="181"/>
      <c r="W2846" s="174"/>
      <c r="X2846" s="172"/>
      <c r="Y2846" s="181"/>
      <c r="Z2846" s="174"/>
      <c r="AA2846" s="172"/>
      <c r="AB2846" s="178"/>
    </row>
    <row r="2847" spans="1:28" ht="15" customHeight="1" x14ac:dyDescent="0.2">
      <c r="A2847" s="172"/>
      <c r="B2847" s="172"/>
      <c r="C2847" s="172"/>
      <c r="D2847" s="172"/>
      <c r="E2847" s="172"/>
      <c r="F2847" s="181"/>
      <c r="G2847" s="172"/>
      <c r="H2847" s="172"/>
      <c r="I2847" s="174"/>
      <c r="J2847" s="174"/>
      <c r="K2847" s="174"/>
      <c r="L2847" s="172"/>
      <c r="M2847" s="181"/>
      <c r="N2847" s="174"/>
      <c r="O2847" s="172"/>
      <c r="P2847" s="181"/>
      <c r="Q2847" s="642"/>
      <c r="R2847" s="643"/>
      <c r="S2847" s="644"/>
      <c r="T2847" s="174"/>
      <c r="U2847" s="172"/>
      <c r="V2847" s="181"/>
      <c r="W2847" s="174"/>
      <c r="X2847" s="172"/>
      <c r="Y2847" s="181"/>
      <c r="Z2847" s="174"/>
      <c r="AA2847" s="172"/>
      <c r="AB2847" s="178"/>
    </row>
    <row r="2848" spans="1:28" ht="15" customHeight="1" x14ac:dyDescent="0.2">
      <c r="A2848" s="172"/>
      <c r="B2848" s="172"/>
      <c r="C2848" s="172"/>
      <c r="D2848" s="172"/>
      <c r="E2848" s="172"/>
      <c r="F2848" s="181"/>
      <c r="G2848" s="172"/>
      <c r="H2848" s="172"/>
      <c r="I2848" s="174"/>
      <c r="J2848" s="174"/>
      <c r="K2848" s="174"/>
      <c r="L2848" s="172"/>
      <c r="M2848" s="181"/>
      <c r="N2848" s="174"/>
      <c r="O2848" s="172"/>
      <c r="P2848" s="181"/>
      <c r="Q2848" s="642"/>
      <c r="R2848" s="643"/>
      <c r="S2848" s="644"/>
      <c r="T2848" s="174"/>
      <c r="U2848" s="172"/>
      <c r="V2848" s="181"/>
      <c r="W2848" s="174"/>
      <c r="X2848" s="172"/>
      <c r="Y2848" s="181"/>
      <c r="Z2848" s="174"/>
      <c r="AA2848" s="172"/>
      <c r="AB2848" s="178"/>
    </row>
    <row r="2849" spans="1:28" ht="15" customHeight="1" x14ac:dyDescent="0.2">
      <c r="A2849" s="172"/>
      <c r="B2849" s="172"/>
      <c r="C2849" s="172"/>
      <c r="D2849" s="172"/>
      <c r="E2849" s="172"/>
      <c r="F2849" s="181"/>
      <c r="G2849" s="172"/>
      <c r="H2849" s="172"/>
      <c r="I2849" s="174"/>
      <c r="J2849" s="174"/>
      <c r="K2849" s="174"/>
      <c r="L2849" s="172"/>
      <c r="M2849" s="181"/>
      <c r="N2849" s="174"/>
      <c r="O2849" s="172"/>
      <c r="P2849" s="181"/>
      <c r="Q2849" s="642"/>
      <c r="R2849" s="643"/>
      <c r="S2849" s="644"/>
      <c r="T2849" s="174"/>
      <c r="U2849" s="172"/>
      <c r="V2849" s="181"/>
      <c r="W2849" s="174"/>
      <c r="X2849" s="172"/>
      <c r="Y2849" s="181"/>
      <c r="Z2849" s="174"/>
      <c r="AA2849" s="172"/>
      <c r="AB2849" s="178"/>
    </row>
    <row r="2850" spans="1:28" ht="15" customHeight="1" x14ac:dyDescent="0.2">
      <c r="A2850" s="172"/>
      <c r="B2850" s="172"/>
      <c r="C2850" s="172"/>
      <c r="D2850" s="172"/>
      <c r="E2850" s="172"/>
      <c r="F2850" s="181"/>
      <c r="G2850" s="172"/>
      <c r="H2850" s="172"/>
      <c r="I2850" s="174"/>
      <c r="J2850" s="174"/>
      <c r="K2850" s="174"/>
      <c r="L2850" s="172"/>
      <c r="M2850" s="181"/>
      <c r="N2850" s="174"/>
      <c r="O2850" s="172"/>
      <c r="P2850" s="181"/>
      <c r="Q2850" s="642"/>
      <c r="R2850" s="643"/>
      <c r="S2850" s="644"/>
      <c r="T2850" s="174"/>
      <c r="U2850" s="172"/>
      <c r="V2850" s="181"/>
      <c r="W2850" s="174"/>
      <c r="X2850" s="172"/>
      <c r="Y2850" s="181"/>
      <c r="Z2850" s="174"/>
      <c r="AA2850" s="172"/>
      <c r="AB2850" s="178"/>
    </row>
    <row r="2851" spans="1:28" ht="15" customHeight="1" x14ac:dyDescent="0.2">
      <c r="A2851" s="172"/>
      <c r="B2851" s="172"/>
      <c r="C2851" s="172"/>
      <c r="D2851" s="172"/>
      <c r="E2851" s="172"/>
      <c r="F2851" s="181"/>
      <c r="G2851" s="172"/>
      <c r="H2851" s="172"/>
      <c r="I2851" s="174"/>
      <c r="J2851" s="174"/>
      <c r="K2851" s="174"/>
      <c r="L2851" s="172"/>
      <c r="M2851" s="181"/>
      <c r="N2851" s="174"/>
      <c r="O2851" s="172"/>
      <c r="P2851" s="181"/>
      <c r="Q2851" s="642"/>
      <c r="R2851" s="643"/>
      <c r="S2851" s="644"/>
      <c r="T2851" s="174"/>
      <c r="U2851" s="172"/>
      <c r="V2851" s="181"/>
      <c r="W2851" s="174"/>
      <c r="X2851" s="172"/>
      <c r="Y2851" s="181"/>
      <c r="Z2851" s="174"/>
      <c r="AA2851" s="172"/>
      <c r="AB2851" s="178"/>
    </row>
    <row r="2852" spans="1:28" ht="15" customHeight="1" x14ac:dyDescent="0.2">
      <c r="A2852" s="172"/>
      <c r="B2852" s="172"/>
      <c r="C2852" s="172"/>
      <c r="D2852" s="172"/>
      <c r="E2852" s="172"/>
      <c r="F2852" s="181"/>
      <c r="G2852" s="172"/>
      <c r="H2852" s="172"/>
      <c r="I2852" s="174"/>
      <c r="J2852" s="174"/>
      <c r="K2852" s="174"/>
      <c r="L2852" s="172"/>
      <c r="M2852" s="181"/>
      <c r="N2852" s="174"/>
      <c r="O2852" s="172"/>
      <c r="P2852" s="181"/>
      <c r="Q2852" s="642"/>
      <c r="R2852" s="643"/>
      <c r="S2852" s="644"/>
      <c r="T2852" s="174"/>
      <c r="U2852" s="172"/>
      <c r="V2852" s="181"/>
      <c r="W2852" s="174"/>
      <c r="X2852" s="172"/>
      <c r="Y2852" s="181"/>
      <c r="Z2852" s="174"/>
      <c r="AA2852" s="172"/>
      <c r="AB2852" s="178"/>
    </row>
    <row r="2853" spans="1:28" ht="15" customHeight="1" x14ac:dyDescent="0.2">
      <c r="A2853" s="172"/>
      <c r="B2853" s="172"/>
      <c r="C2853" s="172"/>
      <c r="D2853" s="172"/>
      <c r="E2853" s="172"/>
      <c r="F2853" s="181"/>
      <c r="G2853" s="172"/>
      <c r="H2853" s="172"/>
      <c r="I2853" s="174"/>
      <c r="J2853" s="174"/>
      <c r="K2853" s="174"/>
      <c r="L2853" s="172"/>
      <c r="M2853" s="181"/>
      <c r="N2853" s="174"/>
      <c r="O2853" s="172"/>
      <c r="P2853" s="181"/>
      <c r="Q2853" s="642"/>
      <c r="R2853" s="643"/>
      <c r="S2853" s="644"/>
      <c r="T2853" s="174"/>
      <c r="U2853" s="172"/>
      <c r="V2853" s="181"/>
      <c r="W2853" s="174"/>
      <c r="X2853" s="172"/>
      <c r="Y2853" s="181"/>
      <c r="Z2853" s="174"/>
      <c r="AA2853" s="172"/>
      <c r="AB2853" s="178"/>
    </row>
    <row r="2854" spans="1:28" ht="15" customHeight="1" x14ac:dyDescent="0.2">
      <c r="A2854" s="172"/>
      <c r="B2854" s="172"/>
      <c r="C2854" s="172"/>
      <c r="D2854" s="172"/>
      <c r="E2854" s="172"/>
      <c r="F2854" s="181"/>
      <c r="G2854" s="172"/>
      <c r="H2854" s="172"/>
      <c r="I2854" s="174"/>
      <c r="J2854" s="174"/>
      <c r="K2854" s="174"/>
      <c r="L2854" s="172"/>
      <c r="M2854" s="181"/>
      <c r="N2854" s="174"/>
      <c r="O2854" s="172"/>
      <c r="P2854" s="181"/>
      <c r="Q2854" s="642"/>
      <c r="R2854" s="643"/>
      <c r="S2854" s="644"/>
      <c r="T2854" s="174"/>
      <c r="U2854" s="172"/>
      <c r="V2854" s="181"/>
      <c r="W2854" s="174"/>
      <c r="X2854" s="172"/>
      <c r="Y2854" s="181"/>
      <c r="Z2854" s="174"/>
      <c r="AA2854" s="172"/>
      <c r="AB2854" s="178"/>
    </row>
    <row r="2855" spans="1:28" ht="15" customHeight="1" x14ac:dyDescent="0.2">
      <c r="A2855" s="172"/>
      <c r="B2855" s="172"/>
      <c r="C2855" s="172"/>
      <c r="D2855" s="172"/>
      <c r="E2855" s="172"/>
      <c r="F2855" s="181"/>
      <c r="G2855" s="172"/>
      <c r="H2855" s="172"/>
      <c r="I2855" s="174"/>
      <c r="J2855" s="174"/>
      <c r="K2855" s="174"/>
      <c r="L2855" s="172"/>
      <c r="M2855" s="181"/>
      <c r="N2855" s="174"/>
      <c r="O2855" s="172"/>
      <c r="P2855" s="181"/>
      <c r="Q2855" s="642"/>
      <c r="R2855" s="643"/>
      <c r="S2855" s="644"/>
      <c r="T2855" s="174"/>
      <c r="U2855" s="172"/>
      <c r="V2855" s="181"/>
      <c r="W2855" s="174"/>
      <c r="X2855" s="172"/>
      <c r="Y2855" s="181"/>
      <c r="Z2855" s="174"/>
      <c r="AA2855" s="172"/>
      <c r="AB2855" s="178"/>
    </row>
    <row r="2856" spans="1:28" ht="15" customHeight="1" x14ac:dyDescent="0.2">
      <c r="A2856" s="172"/>
      <c r="B2856" s="172"/>
      <c r="C2856" s="172"/>
      <c r="D2856" s="172"/>
      <c r="E2856" s="172"/>
      <c r="F2856" s="181"/>
      <c r="G2856" s="172"/>
      <c r="H2856" s="172"/>
      <c r="I2856" s="174"/>
      <c r="J2856" s="174"/>
      <c r="K2856" s="174"/>
      <c r="L2856" s="172"/>
      <c r="M2856" s="181"/>
      <c r="N2856" s="174"/>
      <c r="O2856" s="172"/>
      <c r="P2856" s="181"/>
      <c r="Q2856" s="642"/>
      <c r="R2856" s="643"/>
      <c r="S2856" s="644"/>
      <c r="T2856" s="174"/>
      <c r="U2856" s="172"/>
      <c r="V2856" s="181"/>
      <c r="W2856" s="174"/>
      <c r="X2856" s="172"/>
      <c r="Y2856" s="181"/>
      <c r="Z2856" s="174"/>
      <c r="AA2856" s="172"/>
      <c r="AB2856" s="178"/>
    </row>
    <row r="2857" spans="1:28" ht="15" customHeight="1" x14ac:dyDescent="0.2">
      <c r="A2857" s="172"/>
      <c r="B2857" s="172"/>
      <c r="C2857" s="172"/>
      <c r="D2857" s="172"/>
      <c r="E2857" s="172"/>
      <c r="F2857" s="181"/>
      <c r="G2857" s="172"/>
      <c r="H2857" s="172"/>
      <c r="I2857" s="174"/>
      <c r="J2857" s="174"/>
      <c r="K2857" s="174"/>
      <c r="L2857" s="172"/>
      <c r="M2857" s="181"/>
      <c r="N2857" s="174"/>
      <c r="O2857" s="172"/>
      <c r="P2857" s="181"/>
      <c r="Q2857" s="642"/>
      <c r="R2857" s="643"/>
      <c r="S2857" s="644"/>
      <c r="T2857" s="174"/>
      <c r="U2857" s="172"/>
      <c r="V2857" s="181"/>
      <c r="W2857" s="174"/>
      <c r="X2857" s="172"/>
      <c r="Y2857" s="181"/>
      <c r="Z2857" s="174"/>
      <c r="AA2857" s="172"/>
      <c r="AB2857" s="178"/>
    </row>
    <row r="2858" spans="1:28" ht="15" customHeight="1" x14ac:dyDescent="0.2">
      <c r="A2858" s="172"/>
      <c r="B2858" s="172"/>
      <c r="C2858" s="172"/>
      <c r="D2858" s="172"/>
      <c r="E2858" s="172"/>
      <c r="F2858" s="181"/>
      <c r="G2858" s="172"/>
      <c r="H2858" s="172"/>
      <c r="I2858" s="174"/>
      <c r="J2858" s="174"/>
      <c r="K2858" s="174"/>
      <c r="L2858" s="172"/>
      <c r="M2858" s="181"/>
      <c r="N2858" s="174"/>
      <c r="O2858" s="172"/>
      <c r="P2858" s="181"/>
      <c r="Q2858" s="642"/>
      <c r="R2858" s="643"/>
      <c r="S2858" s="644"/>
      <c r="T2858" s="174"/>
      <c r="U2858" s="172"/>
      <c r="V2858" s="181"/>
      <c r="W2858" s="174"/>
      <c r="X2858" s="172"/>
      <c r="Y2858" s="181"/>
      <c r="Z2858" s="174"/>
      <c r="AA2858" s="172"/>
      <c r="AB2858" s="178"/>
    </row>
    <row r="2859" spans="1:28" ht="15" customHeight="1" x14ac:dyDescent="0.2">
      <c r="A2859" s="172"/>
      <c r="B2859" s="172"/>
      <c r="C2859" s="172"/>
      <c r="D2859" s="172"/>
      <c r="E2859" s="172"/>
      <c r="F2859" s="181"/>
      <c r="G2859" s="172"/>
      <c r="H2859" s="172"/>
      <c r="I2859" s="174"/>
      <c r="J2859" s="174"/>
      <c r="K2859" s="174"/>
      <c r="L2859" s="172"/>
      <c r="M2859" s="181"/>
      <c r="N2859" s="174"/>
      <c r="O2859" s="172"/>
      <c r="P2859" s="181"/>
      <c r="Q2859" s="642"/>
      <c r="R2859" s="643"/>
      <c r="S2859" s="644"/>
      <c r="T2859" s="174"/>
      <c r="U2859" s="172"/>
      <c r="V2859" s="181"/>
      <c r="W2859" s="174"/>
      <c r="X2859" s="172"/>
      <c r="Y2859" s="181"/>
      <c r="Z2859" s="174"/>
      <c r="AA2859" s="172"/>
      <c r="AB2859" s="178"/>
    </row>
    <row r="2860" spans="1:28" ht="15" customHeight="1" x14ac:dyDescent="0.2">
      <c r="A2860" s="172"/>
      <c r="B2860" s="172"/>
      <c r="C2860" s="172"/>
      <c r="D2860" s="172"/>
      <c r="E2860" s="172"/>
      <c r="F2860" s="181"/>
      <c r="G2860" s="172"/>
      <c r="H2860" s="172"/>
      <c r="I2860" s="174"/>
      <c r="J2860" s="174"/>
      <c r="K2860" s="174"/>
      <c r="L2860" s="172"/>
      <c r="M2860" s="181"/>
      <c r="N2860" s="174"/>
      <c r="O2860" s="172"/>
      <c r="P2860" s="181"/>
      <c r="Q2860" s="642"/>
      <c r="R2860" s="643"/>
      <c r="S2860" s="644"/>
      <c r="T2860" s="174"/>
      <c r="U2860" s="172"/>
      <c r="V2860" s="181"/>
      <c r="W2860" s="174"/>
      <c r="X2860" s="172"/>
      <c r="Y2860" s="181"/>
      <c r="Z2860" s="174"/>
      <c r="AA2860" s="172"/>
      <c r="AB2860" s="178"/>
    </row>
    <row r="2861" spans="1:28" ht="15" customHeight="1" x14ac:dyDescent="0.2">
      <c r="A2861" s="172"/>
      <c r="B2861" s="172"/>
      <c r="C2861" s="172"/>
      <c r="D2861" s="172"/>
      <c r="E2861" s="172"/>
      <c r="F2861" s="181"/>
      <c r="G2861" s="172"/>
      <c r="H2861" s="172"/>
      <c r="I2861" s="174"/>
      <c r="J2861" s="174"/>
      <c r="K2861" s="174"/>
      <c r="L2861" s="172"/>
      <c r="M2861" s="181"/>
      <c r="N2861" s="174"/>
      <c r="O2861" s="172"/>
      <c r="P2861" s="181"/>
      <c r="Q2861" s="642"/>
      <c r="R2861" s="643"/>
      <c r="S2861" s="644"/>
      <c r="T2861" s="174"/>
      <c r="U2861" s="172"/>
      <c r="V2861" s="181"/>
      <c r="W2861" s="174"/>
      <c r="X2861" s="172"/>
      <c r="Y2861" s="181"/>
      <c r="Z2861" s="174"/>
      <c r="AA2861" s="172"/>
      <c r="AB2861" s="178"/>
    </row>
    <row r="2862" spans="1:28" ht="15" customHeight="1" x14ac:dyDescent="0.2">
      <c r="A2862" s="172"/>
      <c r="B2862" s="172"/>
      <c r="C2862" s="172"/>
      <c r="D2862" s="172"/>
      <c r="E2862" s="172"/>
      <c r="F2862" s="181"/>
      <c r="G2862" s="172"/>
      <c r="H2862" s="172"/>
      <c r="I2862" s="174"/>
      <c r="J2862" s="174"/>
      <c r="K2862" s="174"/>
      <c r="L2862" s="172"/>
      <c r="M2862" s="181"/>
      <c r="N2862" s="174"/>
      <c r="O2862" s="172"/>
      <c r="P2862" s="181"/>
      <c r="Q2862" s="642"/>
      <c r="R2862" s="643"/>
      <c r="S2862" s="644"/>
      <c r="T2862" s="174"/>
      <c r="U2862" s="172"/>
      <c r="V2862" s="181"/>
      <c r="W2862" s="174"/>
      <c r="X2862" s="172"/>
      <c r="Y2862" s="181"/>
      <c r="Z2862" s="174"/>
      <c r="AA2862" s="172"/>
      <c r="AB2862" s="178"/>
    </row>
    <row r="2863" spans="1:28" ht="15" customHeight="1" x14ac:dyDescent="0.2">
      <c r="A2863" s="172"/>
      <c r="B2863" s="172"/>
      <c r="C2863" s="172"/>
      <c r="D2863" s="172"/>
      <c r="E2863" s="172"/>
      <c r="F2863" s="181"/>
      <c r="G2863" s="172"/>
      <c r="H2863" s="172"/>
      <c r="I2863" s="174"/>
      <c r="J2863" s="174"/>
      <c r="K2863" s="174"/>
      <c r="L2863" s="172"/>
      <c r="M2863" s="181"/>
      <c r="N2863" s="174"/>
      <c r="O2863" s="172"/>
      <c r="P2863" s="181"/>
      <c r="Q2863" s="642"/>
      <c r="R2863" s="643"/>
      <c r="S2863" s="644"/>
      <c r="T2863" s="174"/>
      <c r="U2863" s="172"/>
      <c r="V2863" s="181"/>
      <c r="W2863" s="174"/>
      <c r="X2863" s="172"/>
      <c r="Y2863" s="181"/>
      <c r="Z2863" s="174"/>
      <c r="AA2863" s="172"/>
      <c r="AB2863" s="178"/>
    </row>
    <row r="2864" spans="1:28" ht="15" customHeight="1" x14ac:dyDescent="0.2">
      <c r="A2864" s="172"/>
      <c r="B2864" s="172"/>
      <c r="C2864" s="172"/>
      <c r="D2864" s="172"/>
      <c r="E2864" s="172"/>
      <c r="F2864" s="181"/>
      <c r="G2864" s="172"/>
      <c r="H2864" s="172"/>
      <c r="I2864" s="174"/>
      <c r="J2864" s="174"/>
      <c r="K2864" s="174"/>
      <c r="L2864" s="172"/>
      <c r="M2864" s="181"/>
      <c r="N2864" s="174"/>
      <c r="O2864" s="172"/>
      <c r="P2864" s="181"/>
      <c r="Q2864" s="642"/>
      <c r="R2864" s="643"/>
      <c r="S2864" s="644"/>
      <c r="T2864" s="174"/>
      <c r="U2864" s="172"/>
      <c r="V2864" s="181"/>
      <c r="W2864" s="174"/>
      <c r="X2864" s="172"/>
      <c r="Y2864" s="181"/>
      <c r="Z2864" s="174"/>
      <c r="AA2864" s="172"/>
      <c r="AB2864" s="178"/>
    </row>
    <row r="2865" spans="1:28" ht="15" customHeight="1" x14ac:dyDescent="0.2">
      <c r="A2865" s="172"/>
      <c r="B2865" s="172"/>
      <c r="C2865" s="172"/>
      <c r="D2865" s="172"/>
      <c r="E2865" s="172"/>
      <c r="F2865" s="181"/>
      <c r="G2865" s="172"/>
      <c r="H2865" s="172"/>
      <c r="I2865" s="174"/>
      <c r="J2865" s="174"/>
      <c r="K2865" s="174"/>
      <c r="L2865" s="172"/>
      <c r="M2865" s="181"/>
      <c r="N2865" s="174"/>
      <c r="O2865" s="172"/>
      <c r="P2865" s="181"/>
      <c r="Q2865" s="642"/>
      <c r="R2865" s="643"/>
      <c r="S2865" s="644"/>
      <c r="T2865" s="174"/>
      <c r="U2865" s="172"/>
      <c r="V2865" s="181"/>
      <c r="W2865" s="174"/>
      <c r="X2865" s="172"/>
      <c r="Y2865" s="181"/>
      <c r="Z2865" s="174"/>
      <c r="AA2865" s="172"/>
      <c r="AB2865" s="178"/>
    </row>
    <row r="2866" spans="1:28" ht="15" customHeight="1" x14ac:dyDescent="0.2">
      <c r="A2866" s="172"/>
      <c r="B2866" s="172"/>
      <c r="C2866" s="172"/>
      <c r="D2866" s="172"/>
      <c r="E2866" s="172"/>
      <c r="F2866" s="181"/>
      <c r="G2866" s="172"/>
      <c r="H2866" s="172"/>
      <c r="I2866" s="174"/>
      <c r="J2866" s="174"/>
      <c r="K2866" s="174"/>
      <c r="L2866" s="172"/>
      <c r="M2866" s="181"/>
      <c r="N2866" s="174"/>
      <c r="O2866" s="172"/>
      <c r="P2866" s="181"/>
      <c r="Q2866" s="642"/>
      <c r="R2866" s="643"/>
      <c r="S2866" s="644"/>
      <c r="T2866" s="174"/>
      <c r="U2866" s="172"/>
      <c r="V2866" s="181"/>
      <c r="W2866" s="174"/>
      <c r="X2866" s="172"/>
      <c r="Y2866" s="181"/>
      <c r="Z2866" s="174"/>
      <c r="AA2866" s="172"/>
      <c r="AB2866" s="178"/>
    </row>
    <row r="2867" spans="1:28" ht="15" customHeight="1" x14ac:dyDescent="0.2">
      <c r="A2867" s="172"/>
      <c r="B2867" s="172"/>
      <c r="C2867" s="172"/>
      <c r="D2867" s="172"/>
      <c r="E2867" s="172"/>
      <c r="F2867" s="181"/>
      <c r="G2867" s="172"/>
      <c r="H2867" s="172"/>
      <c r="I2867" s="174"/>
      <c r="J2867" s="174"/>
      <c r="K2867" s="174"/>
      <c r="L2867" s="172"/>
      <c r="M2867" s="181"/>
      <c r="N2867" s="174"/>
      <c r="O2867" s="172"/>
      <c r="P2867" s="181"/>
      <c r="Q2867" s="642"/>
      <c r="R2867" s="643"/>
      <c r="S2867" s="644"/>
      <c r="T2867" s="174"/>
      <c r="U2867" s="172"/>
      <c r="V2867" s="181"/>
      <c r="W2867" s="174"/>
      <c r="X2867" s="172"/>
      <c r="Y2867" s="181"/>
      <c r="Z2867" s="174"/>
      <c r="AA2867" s="172"/>
      <c r="AB2867" s="178"/>
    </row>
    <row r="2868" spans="1:28" ht="15" customHeight="1" x14ac:dyDescent="0.2">
      <c r="A2868" s="172"/>
      <c r="B2868" s="172"/>
      <c r="C2868" s="172"/>
      <c r="D2868" s="172"/>
      <c r="E2868" s="172"/>
      <c r="F2868" s="181"/>
      <c r="G2868" s="172"/>
      <c r="H2868" s="172"/>
      <c r="I2868" s="174"/>
      <c r="J2868" s="174"/>
      <c r="K2868" s="174"/>
      <c r="L2868" s="172"/>
      <c r="M2868" s="181"/>
      <c r="N2868" s="174"/>
      <c r="O2868" s="172"/>
      <c r="P2868" s="181"/>
      <c r="Q2868" s="642"/>
      <c r="R2868" s="643"/>
      <c r="S2868" s="644"/>
      <c r="T2868" s="174"/>
      <c r="U2868" s="172"/>
      <c r="V2868" s="181"/>
      <c r="W2868" s="174"/>
      <c r="X2868" s="172"/>
      <c r="Y2868" s="181"/>
      <c r="Z2868" s="174"/>
      <c r="AA2868" s="172"/>
      <c r="AB2868" s="178"/>
    </row>
    <row r="2869" spans="1:28" ht="15" customHeight="1" x14ac:dyDescent="0.2">
      <c r="A2869" s="172"/>
      <c r="B2869" s="172"/>
      <c r="C2869" s="172"/>
      <c r="D2869" s="172"/>
      <c r="E2869" s="172"/>
      <c r="F2869" s="181"/>
      <c r="G2869" s="172"/>
      <c r="H2869" s="172"/>
      <c r="I2869" s="174"/>
      <c r="J2869" s="174"/>
      <c r="K2869" s="174"/>
      <c r="L2869" s="172"/>
      <c r="M2869" s="181"/>
      <c r="N2869" s="174"/>
      <c r="O2869" s="172"/>
      <c r="P2869" s="181"/>
      <c r="Q2869" s="642"/>
      <c r="R2869" s="643"/>
      <c r="S2869" s="644"/>
      <c r="T2869" s="174"/>
      <c r="U2869" s="172"/>
      <c r="V2869" s="181"/>
      <c r="W2869" s="174"/>
      <c r="X2869" s="172"/>
      <c r="Y2869" s="181"/>
      <c r="Z2869" s="174"/>
      <c r="AA2869" s="172"/>
      <c r="AB2869" s="178"/>
    </row>
    <row r="2870" spans="1:28" ht="15" customHeight="1" x14ac:dyDescent="0.2">
      <c r="A2870" s="172"/>
      <c r="B2870" s="172"/>
      <c r="C2870" s="172"/>
      <c r="D2870" s="172"/>
      <c r="E2870" s="172"/>
      <c r="F2870" s="181"/>
      <c r="G2870" s="172"/>
      <c r="H2870" s="172"/>
      <c r="I2870" s="174"/>
      <c r="J2870" s="174"/>
      <c r="K2870" s="174"/>
      <c r="L2870" s="172"/>
      <c r="M2870" s="181"/>
      <c r="N2870" s="174"/>
      <c r="O2870" s="172"/>
      <c r="P2870" s="181"/>
      <c r="Q2870" s="642"/>
      <c r="R2870" s="643"/>
      <c r="S2870" s="644"/>
      <c r="T2870" s="174"/>
      <c r="U2870" s="172"/>
      <c r="V2870" s="181"/>
      <c r="W2870" s="174"/>
      <c r="X2870" s="172"/>
      <c r="Y2870" s="181"/>
      <c r="Z2870" s="174"/>
      <c r="AA2870" s="172"/>
      <c r="AB2870" s="178"/>
    </row>
    <row r="2871" spans="1:28" ht="15" customHeight="1" x14ac:dyDescent="0.2">
      <c r="A2871" s="172"/>
      <c r="B2871" s="172"/>
      <c r="C2871" s="172"/>
      <c r="D2871" s="172"/>
      <c r="E2871" s="172"/>
      <c r="F2871" s="181"/>
      <c r="G2871" s="172"/>
      <c r="H2871" s="172"/>
      <c r="I2871" s="174"/>
      <c r="J2871" s="174"/>
      <c r="K2871" s="174"/>
      <c r="L2871" s="172"/>
      <c r="M2871" s="181"/>
      <c r="N2871" s="174"/>
      <c r="O2871" s="172"/>
      <c r="P2871" s="181"/>
      <c r="Q2871" s="642"/>
      <c r="R2871" s="643"/>
      <c r="S2871" s="644"/>
      <c r="T2871" s="174"/>
      <c r="U2871" s="172"/>
      <c r="V2871" s="181"/>
      <c r="W2871" s="174"/>
      <c r="X2871" s="172"/>
      <c r="Y2871" s="181"/>
      <c r="Z2871" s="174"/>
      <c r="AA2871" s="172"/>
      <c r="AB2871" s="178"/>
    </row>
    <row r="2872" spans="1:28" ht="15" customHeight="1" x14ac:dyDescent="0.2">
      <c r="A2872" s="172"/>
      <c r="B2872" s="172"/>
      <c r="C2872" s="172"/>
      <c r="D2872" s="172"/>
      <c r="E2872" s="172"/>
      <c r="F2872" s="181"/>
      <c r="G2872" s="172"/>
      <c r="H2872" s="172"/>
      <c r="I2872" s="174"/>
      <c r="J2872" s="174"/>
      <c r="K2872" s="174"/>
      <c r="L2872" s="172"/>
      <c r="M2872" s="181"/>
      <c r="N2872" s="174"/>
      <c r="O2872" s="172"/>
      <c r="P2872" s="181"/>
      <c r="Q2872" s="642"/>
      <c r="R2872" s="643"/>
      <c r="S2872" s="644"/>
      <c r="T2872" s="174"/>
      <c r="U2872" s="172"/>
      <c r="V2872" s="181"/>
      <c r="W2872" s="174"/>
      <c r="X2872" s="172"/>
      <c r="Y2872" s="181"/>
      <c r="Z2872" s="174"/>
      <c r="AA2872" s="172"/>
      <c r="AB2872" s="178"/>
    </row>
    <row r="2873" spans="1:28" ht="15" customHeight="1" x14ac:dyDescent="0.2">
      <c r="A2873" s="172"/>
      <c r="B2873" s="172"/>
      <c r="C2873" s="172"/>
      <c r="D2873" s="172"/>
      <c r="E2873" s="172"/>
      <c r="F2873" s="181"/>
      <c r="G2873" s="172"/>
      <c r="H2873" s="172"/>
      <c r="I2873" s="174"/>
      <c r="J2873" s="174"/>
      <c r="K2873" s="174"/>
      <c r="L2873" s="172"/>
      <c r="M2873" s="181"/>
      <c r="N2873" s="174"/>
      <c r="O2873" s="172"/>
      <c r="P2873" s="181"/>
      <c r="Q2873" s="642"/>
      <c r="R2873" s="643"/>
      <c r="S2873" s="644"/>
      <c r="T2873" s="174"/>
      <c r="U2873" s="172"/>
      <c r="V2873" s="181"/>
      <c r="W2873" s="174"/>
      <c r="X2873" s="172"/>
      <c r="Y2873" s="181"/>
      <c r="Z2873" s="174"/>
      <c r="AA2873" s="172"/>
      <c r="AB2873" s="178"/>
    </row>
    <row r="2874" spans="1:28" ht="15" customHeight="1" x14ac:dyDescent="0.2">
      <c r="A2874" s="172"/>
      <c r="B2874" s="172"/>
      <c r="C2874" s="172"/>
      <c r="D2874" s="172"/>
      <c r="E2874" s="172"/>
      <c r="F2874" s="181"/>
      <c r="G2874" s="172"/>
      <c r="H2874" s="172"/>
      <c r="I2874" s="174"/>
      <c r="J2874" s="174"/>
      <c r="K2874" s="174"/>
      <c r="L2874" s="172"/>
      <c r="M2874" s="181"/>
      <c r="N2874" s="174"/>
      <c r="O2874" s="172"/>
      <c r="P2874" s="181"/>
      <c r="Q2874" s="642"/>
      <c r="R2874" s="643"/>
      <c r="S2874" s="644"/>
      <c r="T2874" s="174"/>
      <c r="U2874" s="172"/>
      <c r="V2874" s="181"/>
      <c r="W2874" s="174"/>
      <c r="X2874" s="172"/>
      <c r="Y2874" s="181"/>
      <c r="Z2874" s="174"/>
      <c r="AA2874" s="172"/>
      <c r="AB2874" s="178"/>
    </row>
    <row r="2875" spans="1:28" ht="15" customHeight="1" x14ac:dyDescent="0.2">
      <c r="A2875" s="172"/>
      <c r="B2875" s="172"/>
      <c r="C2875" s="172"/>
      <c r="D2875" s="172"/>
      <c r="E2875" s="172"/>
      <c r="F2875" s="181"/>
      <c r="G2875" s="172"/>
      <c r="H2875" s="172"/>
      <c r="I2875" s="174"/>
      <c r="J2875" s="174"/>
      <c r="K2875" s="174"/>
      <c r="L2875" s="172"/>
      <c r="M2875" s="181"/>
      <c r="N2875" s="174"/>
      <c r="O2875" s="172"/>
      <c r="P2875" s="181"/>
      <c r="Q2875" s="642"/>
      <c r="R2875" s="643"/>
      <c r="S2875" s="644"/>
      <c r="T2875" s="174"/>
      <c r="U2875" s="172"/>
      <c r="V2875" s="181"/>
      <c r="W2875" s="174"/>
      <c r="X2875" s="172"/>
      <c r="Y2875" s="181"/>
      <c r="Z2875" s="174"/>
      <c r="AA2875" s="172"/>
      <c r="AB2875" s="178"/>
    </row>
    <row r="2876" spans="1:28" ht="15" customHeight="1" x14ac:dyDescent="0.2">
      <c r="A2876" s="172"/>
      <c r="B2876" s="172"/>
      <c r="C2876" s="172"/>
      <c r="D2876" s="172"/>
      <c r="E2876" s="172"/>
      <c r="F2876" s="181"/>
      <c r="G2876" s="172"/>
      <c r="H2876" s="172"/>
      <c r="I2876" s="174"/>
      <c r="J2876" s="174"/>
      <c r="K2876" s="174"/>
      <c r="L2876" s="172"/>
      <c r="M2876" s="181"/>
      <c r="N2876" s="174"/>
      <c r="O2876" s="172"/>
      <c r="P2876" s="181"/>
      <c r="Q2876" s="642"/>
      <c r="R2876" s="643"/>
      <c r="S2876" s="644"/>
      <c r="T2876" s="174"/>
      <c r="U2876" s="172"/>
      <c r="V2876" s="181"/>
      <c r="W2876" s="174"/>
      <c r="X2876" s="172"/>
      <c r="Y2876" s="181"/>
      <c r="Z2876" s="174"/>
      <c r="AA2876" s="172"/>
      <c r="AB2876" s="178"/>
    </row>
    <row r="2877" spans="1:28" ht="15" customHeight="1" x14ac:dyDescent="0.2">
      <c r="A2877" s="172"/>
      <c r="B2877" s="172"/>
      <c r="C2877" s="172"/>
      <c r="D2877" s="172"/>
      <c r="E2877" s="172"/>
      <c r="F2877" s="181"/>
      <c r="G2877" s="172"/>
      <c r="H2877" s="172"/>
      <c r="I2877" s="174"/>
      <c r="J2877" s="174"/>
      <c r="K2877" s="174"/>
      <c r="L2877" s="172"/>
      <c r="M2877" s="181"/>
      <c r="N2877" s="174"/>
      <c r="O2877" s="172"/>
      <c r="P2877" s="181"/>
      <c r="Q2877" s="642"/>
      <c r="R2877" s="643"/>
      <c r="S2877" s="644"/>
      <c r="T2877" s="174"/>
      <c r="U2877" s="172"/>
      <c r="V2877" s="181"/>
      <c r="W2877" s="174"/>
      <c r="X2877" s="172"/>
      <c r="Y2877" s="181"/>
      <c r="Z2877" s="174"/>
      <c r="AA2877" s="172"/>
      <c r="AB2877" s="178"/>
    </row>
    <row r="2878" spans="1:28" ht="15" customHeight="1" x14ac:dyDescent="0.2">
      <c r="A2878" s="172"/>
      <c r="B2878" s="172"/>
      <c r="C2878" s="172"/>
      <c r="D2878" s="172"/>
      <c r="E2878" s="172"/>
      <c r="F2878" s="181"/>
      <c r="G2878" s="172"/>
      <c r="H2878" s="172"/>
      <c r="I2878" s="174"/>
      <c r="J2878" s="174"/>
      <c r="K2878" s="174"/>
      <c r="L2878" s="172"/>
      <c r="M2878" s="181"/>
      <c r="N2878" s="174"/>
      <c r="O2878" s="172"/>
      <c r="P2878" s="181"/>
      <c r="Q2878" s="642"/>
      <c r="R2878" s="643"/>
      <c r="S2878" s="644"/>
      <c r="T2878" s="174"/>
      <c r="U2878" s="172"/>
      <c r="V2878" s="181"/>
      <c r="W2878" s="174"/>
      <c r="X2878" s="172"/>
      <c r="Y2878" s="181"/>
      <c r="Z2878" s="174"/>
      <c r="AA2878" s="172"/>
      <c r="AB2878" s="178"/>
    </row>
    <row r="2879" spans="1:28" ht="15" customHeight="1" x14ac:dyDescent="0.2">
      <c r="A2879" s="172"/>
      <c r="B2879" s="172"/>
      <c r="C2879" s="172"/>
      <c r="D2879" s="172"/>
      <c r="E2879" s="172"/>
      <c r="F2879" s="181"/>
      <c r="G2879" s="172"/>
      <c r="H2879" s="172"/>
      <c r="I2879" s="174"/>
      <c r="J2879" s="174"/>
      <c r="K2879" s="174"/>
      <c r="L2879" s="172"/>
      <c r="M2879" s="181"/>
      <c r="N2879" s="174"/>
      <c r="O2879" s="172"/>
      <c r="P2879" s="181"/>
      <c r="Q2879" s="642"/>
      <c r="R2879" s="643"/>
      <c r="S2879" s="644"/>
      <c r="T2879" s="174"/>
      <c r="U2879" s="172"/>
      <c r="V2879" s="181"/>
      <c r="W2879" s="174"/>
      <c r="X2879" s="172"/>
      <c r="Y2879" s="181"/>
      <c r="Z2879" s="174"/>
      <c r="AA2879" s="172"/>
      <c r="AB2879" s="178"/>
    </row>
    <row r="2880" spans="1:28" ht="15" customHeight="1" x14ac:dyDescent="0.2">
      <c r="A2880" s="172"/>
      <c r="B2880" s="172"/>
      <c r="C2880" s="172"/>
      <c r="D2880" s="172"/>
      <c r="E2880" s="172"/>
      <c r="F2880" s="181"/>
      <c r="G2880" s="172"/>
      <c r="H2880" s="172"/>
      <c r="I2880" s="174"/>
      <c r="J2880" s="174"/>
      <c r="K2880" s="174"/>
      <c r="L2880" s="172"/>
      <c r="M2880" s="181"/>
      <c r="N2880" s="174"/>
      <c r="O2880" s="172"/>
      <c r="P2880" s="181"/>
      <c r="Q2880" s="642"/>
      <c r="R2880" s="643"/>
      <c r="S2880" s="644"/>
      <c r="T2880" s="174"/>
      <c r="U2880" s="172"/>
      <c r="V2880" s="181"/>
      <c r="W2880" s="174"/>
      <c r="X2880" s="172"/>
      <c r="Y2880" s="181"/>
      <c r="Z2880" s="174"/>
      <c r="AA2880" s="172"/>
      <c r="AB2880" s="178"/>
    </row>
    <row r="2881" spans="1:28" ht="15" customHeight="1" x14ac:dyDescent="0.2">
      <c r="A2881" s="172"/>
      <c r="B2881" s="172"/>
      <c r="C2881" s="172"/>
      <c r="D2881" s="172"/>
      <c r="E2881" s="172"/>
      <c r="F2881" s="181"/>
      <c r="G2881" s="172"/>
      <c r="H2881" s="172"/>
      <c r="I2881" s="174"/>
      <c r="J2881" s="174"/>
      <c r="K2881" s="174"/>
      <c r="L2881" s="172"/>
      <c r="M2881" s="181"/>
      <c r="N2881" s="174"/>
      <c r="O2881" s="172"/>
      <c r="P2881" s="181"/>
      <c r="Q2881" s="642"/>
      <c r="R2881" s="643"/>
      <c r="S2881" s="644"/>
      <c r="T2881" s="174"/>
      <c r="U2881" s="172"/>
      <c r="V2881" s="181"/>
      <c r="W2881" s="174"/>
      <c r="X2881" s="172"/>
      <c r="Y2881" s="181"/>
      <c r="Z2881" s="174"/>
      <c r="AA2881" s="172"/>
      <c r="AB2881" s="178"/>
    </row>
    <row r="2882" spans="1:28" ht="15" customHeight="1" x14ac:dyDescent="0.2">
      <c r="A2882" s="172"/>
      <c r="B2882" s="172"/>
      <c r="C2882" s="172"/>
      <c r="D2882" s="172"/>
      <c r="E2882" s="172"/>
      <c r="F2882" s="181"/>
      <c r="G2882" s="172"/>
      <c r="H2882" s="172"/>
      <c r="I2882" s="174"/>
      <c r="J2882" s="174"/>
      <c r="K2882" s="174"/>
      <c r="L2882" s="172"/>
      <c r="M2882" s="181"/>
      <c r="N2882" s="174"/>
      <c r="O2882" s="172"/>
      <c r="P2882" s="181"/>
      <c r="Q2882" s="642"/>
      <c r="R2882" s="643"/>
      <c r="S2882" s="644"/>
      <c r="T2882" s="174"/>
      <c r="U2882" s="172"/>
      <c r="V2882" s="181"/>
      <c r="W2882" s="174"/>
      <c r="X2882" s="172"/>
      <c r="Y2882" s="181"/>
      <c r="Z2882" s="174"/>
      <c r="AA2882" s="172"/>
      <c r="AB2882" s="178"/>
    </row>
    <row r="2883" spans="1:28" ht="15" customHeight="1" x14ac:dyDescent="0.2">
      <c r="A2883" s="172"/>
      <c r="B2883" s="172"/>
      <c r="C2883" s="172"/>
      <c r="D2883" s="172"/>
      <c r="E2883" s="172"/>
      <c r="F2883" s="181"/>
      <c r="G2883" s="172"/>
      <c r="H2883" s="172"/>
      <c r="I2883" s="174"/>
      <c r="J2883" s="174"/>
      <c r="K2883" s="174"/>
      <c r="L2883" s="172"/>
      <c r="M2883" s="181"/>
      <c r="N2883" s="174"/>
      <c r="O2883" s="172"/>
      <c r="P2883" s="181"/>
      <c r="Q2883" s="642"/>
      <c r="R2883" s="643"/>
      <c r="S2883" s="644"/>
      <c r="T2883" s="174"/>
      <c r="U2883" s="172"/>
      <c r="V2883" s="181"/>
      <c r="W2883" s="174"/>
      <c r="X2883" s="172"/>
      <c r="Y2883" s="181"/>
      <c r="Z2883" s="174"/>
      <c r="AA2883" s="172"/>
      <c r="AB2883" s="178"/>
    </row>
    <row r="2884" spans="1:28" ht="15" customHeight="1" x14ac:dyDescent="0.2">
      <c r="A2884" s="172"/>
      <c r="B2884" s="172"/>
      <c r="C2884" s="172"/>
      <c r="D2884" s="172"/>
      <c r="E2884" s="172"/>
      <c r="F2884" s="181"/>
      <c r="G2884" s="172"/>
      <c r="H2884" s="172"/>
      <c r="I2884" s="174"/>
      <c r="J2884" s="174"/>
      <c r="K2884" s="174"/>
      <c r="L2884" s="172"/>
      <c r="M2884" s="181"/>
      <c r="N2884" s="174"/>
      <c r="O2884" s="172"/>
      <c r="P2884" s="181"/>
      <c r="Q2884" s="642"/>
      <c r="R2884" s="643"/>
      <c r="S2884" s="644"/>
      <c r="T2884" s="174"/>
      <c r="U2884" s="172"/>
      <c r="V2884" s="181"/>
      <c r="W2884" s="174"/>
      <c r="X2884" s="172"/>
      <c r="Y2884" s="181"/>
      <c r="Z2884" s="174"/>
      <c r="AA2884" s="172"/>
      <c r="AB2884" s="178"/>
    </row>
    <row r="2885" spans="1:28" ht="15" customHeight="1" x14ac:dyDescent="0.2">
      <c r="A2885" s="172"/>
      <c r="B2885" s="172"/>
      <c r="C2885" s="172"/>
      <c r="D2885" s="172"/>
      <c r="E2885" s="172"/>
      <c r="F2885" s="181"/>
      <c r="G2885" s="172"/>
      <c r="H2885" s="172"/>
      <c r="I2885" s="174"/>
      <c r="J2885" s="174"/>
      <c r="K2885" s="174"/>
      <c r="L2885" s="172"/>
      <c r="M2885" s="181"/>
      <c r="N2885" s="174"/>
      <c r="O2885" s="172"/>
      <c r="P2885" s="181"/>
      <c r="Q2885" s="642"/>
      <c r="R2885" s="643"/>
      <c r="S2885" s="644"/>
      <c r="T2885" s="174"/>
      <c r="U2885" s="172"/>
      <c r="V2885" s="181"/>
      <c r="W2885" s="174"/>
      <c r="X2885" s="172"/>
      <c r="Y2885" s="181"/>
      <c r="Z2885" s="174"/>
      <c r="AA2885" s="172"/>
      <c r="AB2885" s="178"/>
    </row>
    <row r="2886" spans="1:28" ht="15" customHeight="1" x14ac:dyDescent="0.2">
      <c r="A2886" s="172"/>
      <c r="B2886" s="172"/>
      <c r="C2886" s="172"/>
      <c r="D2886" s="172"/>
      <c r="E2886" s="172"/>
      <c r="F2886" s="181"/>
      <c r="G2886" s="172"/>
      <c r="H2886" s="172"/>
      <c r="I2886" s="174"/>
      <c r="J2886" s="174"/>
      <c r="K2886" s="174"/>
      <c r="L2886" s="172"/>
      <c r="M2886" s="181"/>
      <c r="N2886" s="174"/>
      <c r="O2886" s="172"/>
      <c r="P2886" s="181"/>
      <c r="Q2886" s="642"/>
      <c r="R2886" s="643"/>
      <c r="S2886" s="644"/>
      <c r="T2886" s="174"/>
      <c r="U2886" s="172"/>
      <c r="V2886" s="181"/>
      <c r="W2886" s="174"/>
      <c r="X2886" s="172"/>
      <c r="Y2886" s="181"/>
      <c r="Z2886" s="174"/>
      <c r="AA2886" s="172"/>
      <c r="AB2886" s="178"/>
    </row>
    <row r="2887" spans="1:28" ht="15" customHeight="1" x14ac:dyDescent="0.2">
      <c r="A2887" s="172"/>
      <c r="B2887" s="172"/>
      <c r="C2887" s="172"/>
      <c r="D2887" s="172"/>
      <c r="E2887" s="172"/>
      <c r="F2887" s="181"/>
      <c r="G2887" s="172"/>
      <c r="H2887" s="172"/>
      <c r="I2887" s="174"/>
      <c r="J2887" s="174"/>
      <c r="K2887" s="174"/>
      <c r="L2887" s="172"/>
      <c r="M2887" s="181"/>
      <c r="N2887" s="174"/>
      <c r="O2887" s="172"/>
      <c r="P2887" s="181"/>
      <c r="Q2887" s="642"/>
      <c r="R2887" s="643"/>
      <c r="S2887" s="644"/>
      <c r="T2887" s="174"/>
      <c r="U2887" s="172"/>
      <c r="V2887" s="181"/>
      <c r="W2887" s="174"/>
      <c r="X2887" s="172"/>
      <c r="Y2887" s="181"/>
      <c r="Z2887" s="174"/>
      <c r="AA2887" s="172"/>
      <c r="AB2887" s="178"/>
    </row>
    <row r="2888" spans="1:28" ht="15" customHeight="1" x14ac:dyDescent="0.2">
      <c r="A2888" s="172"/>
      <c r="B2888" s="172"/>
      <c r="C2888" s="172"/>
      <c r="D2888" s="172"/>
      <c r="E2888" s="172"/>
      <c r="F2888" s="181"/>
      <c r="G2888" s="172"/>
      <c r="H2888" s="172"/>
      <c r="I2888" s="174"/>
      <c r="J2888" s="174"/>
      <c r="K2888" s="174"/>
      <c r="L2888" s="172"/>
      <c r="M2888" s="181"/>
      <c r="N2888" s="174"/>
      <c r="O2888" s="172"/>
      <c r="P2888" s="181"/>
      <c r="Q2888" s="642"/>
      <c r="R2888" s="643"/>
      <c r="S2888" s="644"/>
      <c r="T2888" s="174"/>
      <c r="U2888" s="172"/>
      <c r="V2888" s="181"/>
      <c r="W2888" s="174"/>
      <c r="X2888" s="172"/>
      <c r="Y2888" s="181"/>
      <c r="Z2888" s="174"/>
      <c r="AA2888" s="172"/>
      <c r="AB2888" s="178"/>
    </row>
    <row r="2889" spans="1:28" ht="15" customHeight="1" x14ac:dyDescent="0.2">
      <c r="A2889" s="172"/>
      <c r="B2889" s="172"/>
      <c r="C2889" s="172"/>
      <c r="D2889" s="172"/>
      <c r="E2889" s="172"/>
      <c r="F2889" s="181"/>
      <c r="G2889" s="172"/>
      <c r="H2889" s="172"/>
      <c r="I2889" s="174"/>
      <c r="J2889" s="174"/>
      <c r="K2889" s="174"/>
      <c r="L2889" s="172"/>
      <c r="M2889" s="181"/>
      <c r="N2889" s="174"/>
      <c r="O2889" s="172"/>
      <c r="P2889" s="181"/>
      <c r="Q2889" s="642"/>
      <c r="R2889" s="643"/>
      <c r="S2889" s="644"/>
      <c r="T2889" s="174"/>
      <c r="U2889" s="172"/>
      <c r="V2889" s="181"/>
      <c r="W2889" s="174"/>
      <c r="X2889" s="172"/>
      <c r="Y2889" s="181"/>
      <c r="Z2889" s="174"/>
      <c r="AA2889" s="172"/>
      <c r="AB2889" s="178"/>
    </row>
    <row r="2890" spans="1:28" ht="15" customHeight="1" x14ac:dyDescent="0.2">
      <c r="A2890" s="172"/>
      <c r="B2890" s="172"/>
      <c r="C2890" s="172"/>
      <c r="D2890" s="172"/>
      <c r="E2890" s="172"/>
      <c r="F2890" s="181"/>
      <c r="G2890" s="172"/>
      <c r="H2890" s="172"/>
      <c r="I2890" s="174"/>
      <c r="J2890" s="174"/>
      <c r="K2890" s="174"/>
      <c r="L2890" s="172"/>
      <c r="M2890" s="181"/>
      <c r="N2890" s="174"/>
      <c r="O2890" s="172"/>
      <c r="P2890" s="181"/>
      <c r="Q2890" s="642"/>
      <c r="R2890" s="643"/>
      <c r="S2890" s="644"/>
      <c r="T2890" s="174"/>
      <c r="U2890" s="172"/>
      <c r="V2890" s="181"/>
      <c r="W2890" s="174"/>
      <c r="X2890" s="172"/>
      <c r="Y2890" s="181"/>
      <c r="Z2890" s="174"/>
      <c r="AA2890" s="172"/>
      <c r="AB2890" s="178"/>
    </row>
    <row r="2891" spans="1:28" ht="15" customHeight="1" x14ac:dyDescent="0.2">
      <c r="A2891" s="172"/>
      <c r="B2891" s="172"/>
      <c r="C2891" s="172"/>
      <c r="D2891" s="172"/>
      <c r="E2891" s="172"/>
      <c r="F2891" s="181"/>
      <c r="G2891" s="172"/>
      <c r="H2891" s="172"/>
      <c r="I2891" s="174"/>
      <c r="J2891" s="174"/>
      <c r="K2891" s="174"/>
      <c r="L2891" s="172"/>
      <c r="M2891" s="181"/>
      <c r="N2891" s="174"/>
      <c r="O2891" s="172"/>
      <c r="P2891" s="181"/>
      <c r="Q2891" s="642"/>
      <c r="R2891" s="643"/>
      <c r="S2891" s="644"/>
      <c r="T2891" s="174"/>
      <c r="U2891" s="172"/>
      <c r="V2891" s="181"/>
      <c r="W2891" s="174"/>
      <c r="X2891" s="172"/>
      <c r="Y2891" s="181"/>
      <c r="Z2891" s="174"/>
      <c r="AA2891" s="172"/>
      <c r="AB2891" s="178"/>
    </row>
    <row r="2892" spans="1:28" ht="15" customHeight="1" x14ac:dyDescent="0.2">
      <c r="A2892" s="172"/>
      <c r="B2892" s="172"/>
      <c r="C2892" s="172"/>
      <c r="D2892" s="172"/>
      <c r="E2892" s="172"/>
      <c r="F2892" s="181"/>
      <c r="G2892" s="172"/>
      <c r="H2892" s="172"/>
      <c r="I2892" s="174"/>
      <c r="J2892" s="174"/>
      <c r="K2892" s="174"/>
      <c r="L2892" s="172"/>
      <c r="M2892" s="181"/>
      <c r="N2892" s="174"/>
      <c r="O2892" s="172"/>
      <c r="P2892" s="181"/>
      <c r="Q2892" s="642"/>
      <c r="R2892" s="643"/>
      <c r="S2892" s="644"/>
      <c r="T2892" s="174"/>
      <c r="U2892" s="172"/>
      <c r="V2892" s="181"/>
      <c r="W2892" s="174"/>
      <c r="X2892" s="172"/>
      <c r="Y2892" s="181"/>
      <c r="Z2892" s="174"/>
      <c r="AA2892" s="172"/>
      <c r="AB2892" s="178"/>
    </row>
    <row r="2893" spans="1:28" ht="15" customHeight="1" x14ac:dyDescent="0.2">
      <c r="A2893" s="172"/>
      <c r="B2893" s="172"/>
      <c r="C2893" s="172"/>
      <c r="D2893" s="172"/>
      <c r="E2893" s="172"/>
      <c r="F2893" s="181"/>
      <c r="G2893" s="172"/>
      <c r="H2893" s="172"/>
      <c r="I2893" s="174"/>
      <c r="J2893" s="174"/>
      <c r="K2893" s="174"/>
      <c r="L2893" s="172"/>
      <c r="M2893" s="181"/>
      <c r="N2893" s="174"/>
      <c r="O2893" s="172"/>
      <c r="P2893" s="181"/>
      <c r="Q2893" s="642"/>
      <c r="R2893" s="643"/>
      <c r="S2893" s="644"/>
      <c r="T2893" s="174"/>
      <c r="U2893" s="172"/>
      <c r="V2893" s="181"/>
      <c r="W2893" s="174"/>
      <c r="X2893" s="172"/>
      <c r="Y2893" s="181"/>
      <c r="Z2893" s="174"/>
      <c r="AA2893" s="172"/>
      <c r="AB2893" s="178"/>
    </row>
    <row r="2894" spans="1:28" ht="15" customHeight="1" x14ac:dyDescent="0.2">
      <c r="A2894" s="172"/>
      <c r="B2894" s="172"/>
      <c r="C2894" s="172"/>
      <c r="D2894" s="172"/>
      <c r="E2894" s="172"/>
      <c r="F2894" s="181"/>
      <c r="G2894" s="172"/>
      <c r="H2894" s="172"/>
      <c r="I2894" s="174"/>
      <c r="J2894" s="174"/>
      <c r="K2894" s="174"/>
      <c r="L2894" s="172"/>
      <c r="M2894" s="181"/>
      <c r="N2894" s="174"/>
      <c r="O2894" s="172"/>
      <c r="P2894" s="181"/>
      <c r="Q2894" s="642"/>
      <c r="R2894" s="643"/>
      <c r="S2894" s="644"/>
      <c r="T2894" s="174"/>
      <c r="U2894" s="172"/>
      <c r="V2894" s="181"/>
      <c r="W2894" s="174"/>
      <c r="X2894" s="172"/>
      <c r="Y2894" s="181"/>
      <c r="Z2894" s="174"/>
      <c r="AA2894" s="172"/>
      <c r="AB2894" s="178"/>
    </row>
    <row r="2895" spans="1:28" ht="15" customHeight="1" x14ac:dyDescent="0.2">
      <c r="A2895" s="172"/>
      <c r="B2895" s="172"/>
      <c r="C2895" s="172"/>
      <c r="D2895" s="172"/>
      <c r="E2895" s="172"/>
      <c r="F2895" s="181"/>
      <c r="G2895" s="172"/>
      <c r="H2895" s="172"/>
      <c r="I2895" s="174"/>
      <c r="J2895" s="174"/>
      <c r="K2895" s="174"/>
      <c r="L2895" s="172"/>
      <c r="M2895" s="181"/>
      <c r="N2895" s="174"/>
      <c r="O2895" s="172"/>
      <c r="P2895" s="181"/>
      <c r="Q2895" s="642"/>
      <c r="R2895" s="643"/>
      <c r="S2895" s="644"/>
      <c r="T2895" s="174"/>
      <c r="U2895" s="172"/>
      <c r="V2895" s="181"/>
      <c r="W2895" s="174"/>
      <c r="X2895" s="172"/>
      <c r="Y2895" s="181"/>
      <c r="Z2895" s="174"/>
      <c r="AA2895" s="172"/>
      <c r="AB2895" s="178"/>
    </row>
    <row r="2896" spans="1:28" ht="15" customHeight="1" x14ac:dyDescent="0.2">
      <c r="A2896" s="172"/>
      <c r="B2896" s="172"/>
      <c r="C2896" s="172"/>
      <c r="D2896" s="172"/>
      <c r="E2896" s="172"/>
      <c r="F2896" s="181"/>
      <c r="G2896" s="172"/>
      <c r="H2896" s="172"/>
      <c r="I2896" s="174"/>
      <c r="J2896" s="174"/>
      <c r="K2896" s="174"/>
      <c r="L2896" s="172"/>
      <c r="M2896" s="181"/>
      <c r="N2896" s="174"/>
      <c r="O2896" s="172"/>
      <c r="P2896" s="181"/>
      <c r="Q2896" s="642"/>
      <c r="R2896" s="643"/>
      <c r="S2896" s="644"/>
      <c r="T2896" s="174"/>
      <c r="U2896" s="172"/>
      <c r="V2896" s="181"/>
      <c r="W2896" s="174"/>
      <c r="X2896" s="172"/>
      <c r="Y2896" s="181"/>
      <c r="Z2896" s="174"/>
      <c r="AA2896" s="172"/>
      <c r="AB2896" s="178"/>
    </row>
    <row r="2897" spans="1:28" ht="15" customHeight="1" x14ac:dyDescent="0.2">
      <c r="A2897" s="172"/>
      <c r="B2897" s="172"/>
      <c r="C2897" s="172"/>
      <c r="D2897" s="172"/>
      <c r="E2897" s="172"/>
      <c r="F2897" s="181"/>
      <c r="G2897" s="172"/>
      <c r="H2897" s="172"/>
      <c r="I2897" s="174"/>
      <c r="J2897" s="174"/>
      <c r="K2897" s="174"/>
      <c r="L2897" s="172"/>
      <c r="M2897" s="181"/>
      <c r="N2897" s="174"/>
      <c r="O2897" s="172"/>
      <c r="P2897" s="181"/>
      <c r="Q2897" s="642"/>
      <c r="R2897" s="643"/>
      <c r="S2897" s="644"/>
      <c r="T2897" s="174"/>
      <c r="U2897" s="172"/>
      <c r="V2897" s="181"/>
      <c r="W2897" s="174"/>
      <c r="X2897" s="172"/>
      <c r="Y2897" s="181"/>
      <c r="Z2897" s="174"/>
      <c r="AA2897" s="172"/>
      <c r="AB2897" s="178"/>
    </row>
    <row r="2898" spans="1:28" ht="15" customHeight="1" x14ac:dyDescent="0.2">
      <c r="A2898" s="172"/>
      <c r="B2898" s="172"/>
      <c r="C2898" s="172"/>
      <c r="D2898" s="172"/>
      <c r="E2898" s="172"/>
      <c r="F2898" s="181"/>
      <c r="G2898" s="172"/>
      <c r="H2898" s="172"/>
      <c r="I2898" s="174"/>
      <c r="J2898" s="174"/>
      <c r="K2898" s="174"/>
      <c r="L2898" s="172"/>
      <c r="M2898" s="181"/>
      <c r="N2898" s="174"/>
      <c r="O2898" s="172"/>
      <c r="P2898" s="181"/>
      <c r="Q2898" s="642"/>
      <c r="R2898" s="643"/>
      <c r="S2898" s="644"/>
      <c r="T2898" s="174"/>
      <c r="U2898" s="172"/>
      <c r="V2898" s="181"/>
      <c r="W2898" s="174"/>
      <c r="X2898" s="172"/>
      <c r="Y2898" s="181"/>
      <c r="Z2898" s="174"/>
      <c r="AA2898" s="172"/>
      <c r="AB2898" s="178"/>
    </row>
    <row r="2899" spans="1:28" ht="15" customHeight="1" x14ac:dyDescent="0.2">
      <c r="A2899" s="172"/>
      <c r="B2899" s="172"/>
      <c r="C2899" s="172"/>
      <c r="D2899" s="172"/>
      <c r="E2899" s="172"/>
      <c r="F2899" s="181"/>
      <c r="G2899" s="172"/>
      <c r="H2899" s="172"/>
      <c r="I2899" s="174"/>
      <c r="J2899" s="174"/>
      <c r="K2899" s="174"/>
      <c r="L2899" s="172"/>
      <c r="M2899" s="181"/>
      <c r="N2899" s="174"/>
      <c r="O2899" s="172"/>
      <c r="P2899" s="181"/>
      <c r="Q2899" s="642"/>
      <c r="R2899" s="643"/>
      <c r="S2899" s="644"/>
      <c r="T2899" s="174"/>
      <c r="U2899" s="172"/>
      <c r="V2899" s="181"/>
      <c r="W2899" s="174"/>
      <c r="X2899" s="172"/>
      <c r="Y2899" s="181"/>
      <c r="Z2899" s="174"/>
      <c r="AA2899" s="172"/>
      <c r="AB2899" s="178"/>
    </row>
    <row r="2900" spans="1:28" ht="15" customHeight="1" x14ac:dyDescent="0.2">
      <c r="A2900" s="172"/>
      <c r="B2900" s="172"/>
      <c r="C2900" s="172"/>
      <c r="D2900" s="172"/>
      <c r="E2900" s="172"/>
      <c r="F2900" s="181"/>
      <c r="G2900" s="172"/>
      <c r="H2900" s="172"/>
      <c r="I2900" s="174"/>
      <c r="J2900" s="174"/>
      <c r="K2900" s="174"/>
      <c r="L2900" s="172"/>
      <c r="M2900" s="181"/>
      <c r="N2900" s="174"/>
      <c r="O2900" s="172"/>
      <c r="P2900" s="181"/>
      <c r="Q2900" s="642"/>
      <c r="R2900" s="643"/>
      <c r="S2900" s="644"/>
      <c r="T2900" s="174"/>
      <c r="U2900" s="172"/>
      <c r="V2900" s="181"/>
      <c r="W2900" s="174"/>
      <c r="X2900" s="172"/>
      <c r="Y2900" s="181"/>
      <c r="Z2900" s="174"/>
      <c r="AA2900" s="172"/>
      <c r="AB2900" s="178"/>
    </row>
    <row r="2901" spans="1:28" ht="15" customHeight="1" x14ac:dyDescent="0.2">
      <c r="A2901" s="172"/>
      <c r="B2901" s="172"/>
      <c r="C2901" s="172"/>
      <c r="D2901" s="172"/>
      <c r="E2901" s="172"/>
      <c r="F2901" s="181"/>
      <c r="G2901" s="172"/>
      <c r="H2901" s="172"/>
      <c r="I2901" s="174"/>
      <c r="J2901" s="174"/>
      <c r="K2901" s="174"/>
      <c r="L2901" s="172"/>
      <c r="M2901" s="181"/>
      <c r="N2901" s="174"/>
      <c r="O2901" s="172"/>
      <c r="P2901" s="181"/>
      <c r="Q2901" s="642"/>
      <c r="R2901" s="643"/>
      <c r="S2901" s="644"/>
      <c r="T2901" s="174"/>
      <c r="U2901" s="172"/>
      <c r="V2901" s="181"/>
      <c r="W2901" s="174"/>
      <c r="X2901" s="172"/>
      <c r="Y2901" s="181"/>
      <c r="Z2901" s="174"/>
      <c r="AA2901" s="172"/>
      <c r="AB2901" s="178"/>
    </row>
    <row r="2902" spans="1:28" ht="15" customHeight="1" x14ac:dyDescent="0.2">
      <c r="A2902" s="172"/>
      <c r="B2902" s="172"/>
      <c r="C2902" s="172"/>
      <c r="D2902" s="172"/>
      <c r="E2902" s="172"/>
      <c r="F2902" s="181"/>
      <c r="G2902" s="172"/>
      <c r="H2902" s="172"/>
      <c r="I2902" s="174"/>
      <c r="J2902" s="174"/>
      <c r="K2902" s="174"/>
      <c r="L2902" s="172"/>
      <c r="M2902" s="181"/>
      <c r="N2902" s="174"/>
      <c r="O2902" s="172"/>
      <c r="P2902" s="181"/>
      <c r="Q2902" s="642"/>
      <c r="R2902" s="643"/>
      <c r="S2902" s="644"/>
      <c r="T2902" s="174"/>
      <c r="U2902" s="172"/>
      <c r="V2902" s="181"/>
      <c r="W2902" s="174"/>
      <c r="X2902" s="172"/>
      <c r="Y2902" s="181"/>
      <c r="Z2902" s="174"/>
      <c r="AA2902" s="172"/>
      <c r="AB2902" s="178"/>
    </row>
    <row r="2903" spans="1:28" ht="15" customHeight="1" x14ac:dyDescent="0.2">
      <c r="A2903" s="172"/>
      <c r="B2903" s="172"/>
      <c r="C2903" s="172"/>
      <c r="D2903" s="172"/>
      <c r="E2903" s="172"/>
      <c r="F2903" s="181"/>
      <c r="G2903" s="172"/>
      <c r="H2903" s="172"/>
      <c r="I2903" s="174"/>
      <c r="J2903" s="174"/>
      <c r="K2903" s="174"/>
      <c r="L2903" s="172"/>
      <c r="M2903" s="181"/>
      <c r="N2903" s="174"/>
      <c r="O2903" s="172"/>
      <c r="P2903" s="181"/>
      <c r="Q2903" s="642"/>
      <c r="R2903" s="643"/>
      <c r="S2903" s="644"/>
      <c r="T2903" s="174"/>
      <c r="U2903" s="172"/>
      <c r="V2903" s="181"/>
      <c r="W2903" s="174"/>
      <c r="X2903" s="172"/>
      <c r="Y2903" s="181"/>
      <c r="Z2903" s="174"/>
      <c r="AA2903" s="172"/>
      <c r="AB2903" s="178"/>
    </row>
    <row r="2904" spans="1:28" ht="15" customHeight="1" x14ac:dyDescent="0.2">
      <c r="A2904" s="172"/>
      <c r="B2904" s="172"/>
      <c r="C2904" s="172"/>
      <c r="D2904" s="172"/>
      <c r="E2904" s="172"/>
      <c r="F2904" s="181"/>
      <c r="G2904" s="172"/>
      <c r="H2904" s="172"/>
      <c r="I2904" s="174"/>
      <c r="J2904" s="174"/>
      <c r="K2904" s="174"/>
      <c r="L2904" s="172"/>
      <c r="M2904" s="181"/>
      <c r="N2904" s="174"/>
      <c r="O2904" s="172"/>
      <c r="P2904" s="181"/>
      <c r="Q2904" s="642"/>
      <c r="R2904" s="643"/>
      <c r="S2904" s="644"/>
      <c r="T2904" s="174"/>
      <c r="U2904" s="172"/>
      <c r="V2904" s="181"/>
      <c r="W2904" s="174"/>
      <c r="X2904" s="172"/>
      <c r="Y2904" s="181"/>
      <c r="Z2904" s="174"/>
      <c r="AA2904" s="172"/>
      <c r="AB2904" s="178"/>
    </row>
    <row r="2905" spans="1:28" ht="15" customHeight="1" x14ac:dyDescent="0.2">
      <c r="A2905" s="172"/>
      <c r="B2905" s="172"/>
      <c r="C2905" s="172"/>
      <c r="D2905" s="172"/>
      <c r="E2905" s="172"/>
      <c r="F2905" s="181"/>
      <c r="G2905" s="172"/>
      <c r="H2905" s="172"/>
      <c r="I2905" s="174"/>
      <c r="J2905" s="174"/>
      <c r="K2905" s="174"/>
      <c r="L2905" s="172"/>
      <c r="M2905" s="181"/>
      <c r="N2905" s="174"/>
      <c r="O2905" s="172"/>
      <c r="P2905" s="181"/>
      <c r="Q2905" s="642"/>
      <c r="R2905" s="643"/>
      <c r="S2905" s="644"/>
      <c r="T2905" s="174"/>
      <c r="U2905" s="172"/>
      <c r="V2905" s="181"/>
      <c r="W2905" s="174"/>
      <c r="X2905" s="172"/>
      <c r="Y2905" s="181"/>
      <c r="Z2905" s="174"/>
      <c r="AA2905" s="172"/>
      <c r="AB2905" s="178"/>
    </row>
    <row r="2906" spans="1:28" ht="15" customHeight="1" x14ac:dyDescent="0.2">
      <c r="A2906" s="172"/>
      <c r="B2906" s="172"/>
      <c r="C2906" s="172"/>
      <c r="D2906" s="172"/>
      <c r="E2906" s="172"/>
      <c r="F2906" s="181"/>
      <c r="G2906" s="172"/>
      <c r="H2906" s="172"/>
      <c r="I2906" s="174"/>
      <c r="J2906" s="174"/>
      <c r="K2906" s="174"/>
      <c r="L2906" s="172"/>
      <c r="M2906" s="181"/>
      <c r="N2906" s="174"/>
      <c r="O2906" s="172"/>
      <c r="P2906" s="181"/>
      <c r="Q2906" s="642"/>
      <c r="R2906" s="643"/>
      <c r="S2906" s="644"/>
      <c r="T2906" s="174"/>
      <c r="U2906" s="172"/>
      <c r="V2906" s="181"/>
      <c r="W2906" s="174"/>
      <c r="X2906" s="172"/>
      <c r="Y2906" s="181"/>
      <c r="Z2906" s="174"/>
      <c r="AA2906" s="172"/>
      <c r="AB2906" s="178"/>
    </row>
    <row r="2907" spans="1:28" ht="15" customHeight="1" x14ac:dyDescent="0.2">
      <c r="A2907" s="172"/>
      <c r="B2907" s="172"/>
      <c r="C2907" s="172"/>
      <c r="D2907" s="172"/>
      <c r="E2907" s="172"/>
      <c r="F2907" s="181"/>
      <c r="G2907" s="172"/>
      <c r="H2907" s="172"/>
      <c r="I2907" s="174"/>
      <c r="J2907" s="174"/>
      <c r="K2907" s="174"/>
      <c r="L2907" s="172"/>
      <c r="M2907" s="181"/>
      <c r="N2907" s="174"/>
      <c r="O2907" s="172"/>
      <c r="P2907" s="181"/>
      <c r="Q2907" s="642"/>
      <c r="R2907" s="643"/>
      <c r="S2907" s="644"/>
      <c r="T2907" s="174"/>
      <c r="U2907" s="172"/>
      <c r="V2907" s="181"/>
      <c r="W2907" s="174"/>
      <c r="X2907" s="172"/>
      <c r="Y2907" s="181"/>
      <c r="Z2907" s="174"/>
      <c r="AA2907" s="172"/>
      <c r="AB2907" s="178"/>
    </row>
    <row r="2908" spans="1:28" ht="15" customHeight="1" x14ac:dyDescent="0.2">
      <c r="A2908" s="172"/>
      <c r="B2908" s="172"/>
      <c r="C2908" s="172"/>
      <c r="D2908" s="172"/>
      <c r="E2908" s="172"/>
      <c r="F2908" s="181"/>
      <c r="G2908" s="172"/>
      <c r="H2908" s="172"/>
      <c r="I2908" s="174"/>
      <c r="J2908" s="174"/>
      <c r="K2908" s="174"/>
      <c r="L2908" s="172"/>
      <c r="M2908" s="181"/>
      <c r="N2908" s="174"/>
      <c r="O2908" s="172"/>
      <c r="P2908" s="181"/>
      <c r="Q2908" s="642"/>
      <c r="R2908" s="643"/>
      <c r="S2908" s="644"/>
      <c r="T2908" s="174"/>
      <c r="U2908" s="172"/>
      <c r="V2908" s="181"/>
      <c r="W2908" s="174"/>
      <c r="X2908" s="172"/>
      <c r="Y2908" s="181"/>
      <c r="Z2908" s="174"/>
      <c r="AA2908" s="172"/>
      <c r="AB2908" s="178"/>
    </row>
    <row r="2909" spans="1:28" ht="15" customHeight="1" x14ac:dyDescent="0.2">
      <c r="A2909" s="172"/>
      <c r="B2909" s="172"/>
      <c r="C2909" s="172"/>
      <c r="D2909" s="172"/>
      <c r="E2909" s="172"/>
      <c r="F2909" s="181"/>
      <c r="G2909" s="172"/>
      <c r="H2909" s="172"/>
      <c r="I2909" s="174"/>
      <c r="J2909" s="174"/>
      <c r="K2909" s="174"/>
      <c r="L2909" s="172"/>
      <c r="M2909" s="181"/>
      <c r="N2909" s="174"/>
      <c r="O2909" s="172"/>
      <c r="P2909" s="181"/>
      <c r="Q2909" s="642"/>
      <c r="R2909" s="643"/>
      <c r="S2909" s="644"/>
      <c r="T2909" s="174"/>
      <c r="U2909" s="172"/>
      <c r="V2909" s="181"/>
      <c r="W2909" s="174"/>
      <c r="X2909" s="172"/>
      <c r="Y2909" s="181"/>
      <c r="Z2909" s="174"/>
      <c r="AA2909" s="172"/>
      <c r="AB2909" s="178"/>
    </row>
    <row r="2910" spans="1:28" ht="15" customHeight="1" x14ac:dyDescent="0.2">
      <c r="A2910" s="172"/>
      <c r="B2910" s="172"/>
      <c r="C2910" s="172"/>
      <c r="D2910" s="172"/>
      <c r="E2910" s="172"/>
      <c r="F2910" s="181"/>
      <c r="G2910" s="172"/>
      <c r="H2910" s="172"/>
      <c r="I2910" s="174"/>
      <c r="J2910" s="174"/>
      <c r="K2910" s="174"/>
      <c r="L2910" s="172"/>
      <c r="M2910" s="181"/>
      <c r="N2910" s="174"/>
      <c r="O2910" s="172"/>
      <c r="P2910" s="181"/>
      <c r="Q2910" s="642"/>
      <c r="R2910" s="643"/>
      <c r="S2910" s="644"/>
      <c r="T2910" s="174"/>
      <c r="U2910" s="172"/>
      <c r="V2910" s="181"/>
      <c r="W2910" s="174"/>
      <c r="X2910" s="172"/>
      <c r="Y2910" s="181"/>
      <c r="Z2910" s="174"/>
      <c r="AA2910" s="172"/>
      <c r="AB2910" s="178"/>
    </row>
    <row r="2911" spans="1:28" ht="15" customHeight="1" x14ac:dyDescent="0.2">
      <c r="A2911" s="172"/>
      <c r="B2911" s="172"/>
      <c r="C2911" s="172"/>
      <c r="D2911" s="172"/>
      <c r="E2911" s="172"/>
      <c r="F2911" s="181"/>
      <c r="G2911" s="172"/>
      <c r="H2911" s="172"/>
      <c r="I2911" s="174"/>
      <c r="J2911" s="174"/>
      <c r="K2911" s="174"/>
      <c r="L2911" s="172"/>
      <c r="M2911" s="181"/>
      <c r="N2911" s="174"/>
      <c r="O2911" s="172"/>
      <c r="P2911" s="181"/>
      <c r="Q2911" s="642"/>
      <c r="R2911" s="643"/>
      <c r="S2911" s="644"/>
      <c r="T2911" s="174"/>
      <c r="U2911" s="172"/>
      <c r="V2911" s="181"/>
      <c r="W2911" s="174"/>
      <c r="X2911" s="172"/>
      <c r="Y2911" s="181"/>
      <c r="Z2911" s="174"/>
      <c r="AA2911" s="172"/>
      <c r="AB2911" s="178"/>
    </row>
    <row r="2912" spans="1:28" ht="15" customHeight="1" x14ac:dyDescent="0.2">
      <c r="A2912" s="172"/>
      <c r="B2912" s="172"/>
      <c r="C2912" s="172"/>
      <c r="D2912" s="172"/>
      <c r="E2912" s="172"/>
      <c r="F2912" s="181"/>
      <c r="G2912" s="172"/>
      <c r="H2912" s="172"/>
      <c r="I2912" s="174"/>
      <c r="J2912" s="174"/>
      <c r="K2912" s="174"/>
      <c r="L2912" s="172"/>
      <c r="M2912" s="181"/>
      <c r="N2912" s="174"/>
      <c r="O2912" s="172"/>
      <c r="P2912" s="181"/>
      <c r="Q2912" s="642"/>
      <c r="R2912" s="643"/>
      <c r="S2912" s="644"/>
      <c r="T2912" s="174"/>
      <c r="U2912" s="172"/>
      <c r="V2912" s="181"/>
      <c r="W2912" s="174"/>
      <c r="X2912" s="172"/>
      <c r="Y2912" s="181"/>
      <c r="Z2912" s="174"/>
      <c r="AA2912" s="172"/>
      <c r="AB2912" s="178"/>
    </row>
    <row r="2913" spans="1:28" ht="15" customHeight="1" x14ac:dyDescent="0.2">
      <c r="A2913" s="172"/>
      <c r="B2913" s="172"/>
      <c r="C2913" s="172"/>
      <c r="D2913" s="172"/>
      <c r="E2913" s="172"/>
      <c r="F2913" s="181"/>
      <c r="G2913" s="172"/>
      <c r="H2913" s="172"/>
      <c r="I2913" s="174"/>
      <c r="J2913" s="174"/>
      <c r="K2913" s="174"/>
      <c r="L2913" s="172"/>
      <c r="M2913" s="181"/>
      <c r="N2913" s="174"/>
      <c r="O2913" s="172"/>
      <c r="P2913" s="181"/>
      <c r="Q2913" s="642"/>
      <c r="R2913" s="643"/>
      <c r="S2913" s="644"/>
      <c r="T2913" s="174"/>
      <c r="U2913" s="172"/>
      <c r="V2913" s="181"/>
      <c r="W2913" s="174"/>
      <c r="X2913" s="172"/>
      <c r="Y2913" s="181"/>
      <c r="Z2913" s="174"/>
      <c r="AA2913" s="172"/>
      <c r="AB2913" s="178"/>
    </row>
    <row r="2914" spans="1:28" ht="15" customHeight="1" x14ac:dyDescent="0.2">
      <c r="A2914" s="172"/>
      <c r="B2914" s="172"/>
      <c r="C2914" s="172"/>
      <c r="D2914" s="172"/>
      <c r="E2914" s="172"/>
      <c r="F2914" s="181"/>
      <c r="G2914" s="172"/>
      <c r="H2914" s="172"/>
      <c r="I2914" s="174"/>
      <c r="J2914" s="174"/>
      <c r="K2914" s="174"/>
      <c r="L2914" s="172"/>
      <c r="M2914" s="181"/>
      <c r="N2914" s="174"/>
      <c r="O2914" s="172"/>
      <c r="P2914" s="181"/>
      <c r="Q2914" s="642"/>
      <c r="R2914" s="643"/>
      <c r="S2914" s="644"/>
      <c r="T2914" s="174"/>
      <c r="U2914" s="172"/>
      <c r="V2914" s="181"/>
      <c r="W2914" s="174"/>
      <c r="X2914" s="172"/>
      <c r="Y2914" s="181"/>
      <c r="Z2914" s="174"/>
      <c r="AA2914" s="172"/>
      <c r="AB2914" s="178"/>
    </row>
    <row r="2915" spans="1:28" ht="15" customHeight="1" x14ac:dyDescent="0.2">
      <c r="A2915" s="172"/>
      <c r="B2915" s="172"/>
      <c r="C2915" s="172"/>
      <c r="D2915" s="172"/>
      <c r="E2915" s="172"/>
      <c r="F2915" s="181"/>
      <c r="G2915" s="172"/>
      <c r="H2915" s="172"/>
      <c r="I2915" s="174"/>
      <c r="J2915" s="174"/>
      <c r="K2915" s="174"/>
      <c r="L2915" s="172"/>
      <c r="M2915" s="181"/>
      <c r="N2915" s="174"/>
      <c r="O2915" s="172"/>
      <c r="P2915" s="181"/>
      <c r="Q2915" s="642"/>
      <c r="R2915" s="643"/>
      <c r="S2915" s="644"/>
      <c r="T2915" s="174"/>
      <c r="U2915" s="172"/>
      <c r="V2915" s="181"/>
      <c r="W2915" s="174"/>
      <c r="X2915" s="172"/>
      <c r="Y2915" s="181"/>
      <c r="Z2915" s="174"/>
      <c r="AA2915" s="172"/>
      <c r="AB2915" s="178"/>
    </row>
    <row r="2916" spans="1:28" ht="15" customHeight="1" x14ac:dyDescent="0.2">
      <c r="A2916" s="172"/>
      <c r="B2916" s="172"/>
      <c r="C2916" s="172"/>
      <c r="D2916" s="172"/>
      <c r="E2916" s="172"/>
      <c r="F2916" s="181"/>
      <c r="G2916" s="172"/>
      <c r="H2916" s="172"/>
      <c r="I2916" s="174"/>
      <c r="J2916" s="174"/>
      <c r="K2916" s="174"/>
      <c r="L2916" s="172"/>
      <c r="M2916" s="181"/>
      <c r="N2916" s="174"/>
      <c r="O2916" s="172"/>
      <c r="P2916" s="181"/>
      <c r="Q2916" s="642"/>
      <c r="R2916" s="643"/>
      <c r="S2916" s="644"/>
      <c r="T2916" s="174"/>
      <c r="U2916" s="172"/>
      <c r="V2916" s="181"/>
      <c r="W2916" s="174"/>
      <c r="X2916" s="172"/>
      <c r="Y2916" s="181"/>
      <c r="Z2916" s="174"/>
      <c r="AA2916" s="172"/>
      <c r="AB2916" s="178"/>
    </row>
    <row r="2917" spans="1:28" ht="15" customHeight="1" x14ac:dyDescent="0.2">
      <c r="A2917" s="172"/>
      <c r="B2917" s="172"/>
      <c r="C2917" s="172"/>
      <c r="D2917" s="172"/>
      <c r="E2917" s="172"/>
      <c r="F2917" s="181"/>
      <c r="G2917" s="172"/>
      <c r="H2917" s="172"/>
      <c r="I2917" s="174"/>
      <c r="J2917" s="174"/>
      <c r="K2917" s="174"/>
      <c r="L2917" s="172"/>
      <c r="M2917" s="181"/>
      <c r="N2917" s="174"/>
      <c r="O2917" s="172"/>
      <c r="P2917" s="181"/>
      <c r="Q2917" s="642"/>
      <c r="R2917" s="643"/>
      <c r="S2917" s="644"/>
      <c r="T2917" s="174"/>
      <c r="U2917" s="172"/>
      <c r="V2917" s="181"/>
      <c r="W2917" s="174"/>
      <c r="X2917" s="172"/>
      <c r="Y2917" s="181"/>
      <c r="Z2917" s="174"/>
      <c r="AA2917" s="172"/>
      <c r="AB2917" s="178"/>
    </row>
    <row r="2918" spans="1:28" ht="15" customHeight="1" x14ac:dyDescent="0.2">
      <c r="A2918" s="172"/>
      <c r="B2918" s="172"/>
      <c r="C2918" s="172"/>
      <c r="D2918" s="172"/>
      <c r="E2918" s="172"/>
      <c r="F2918" s="181"/>
      <c r="G2918" s="172"/>
      <c r="H2918" s="172"/>
      <c r="I2918" s="174"/>
      <c r="J2918" s="174"/>
      <c r="K2918" s="174"/>
      <c r="L2918" s="172"/>
      <c r="M2918" s="181"/>
      <c r="N2918" s="174"/>
      <c r="O2918" s="172"/>
      <c r="P2918" s="181"/>
      <c r="Q2918" s="642"/>
      <c r="R2918" s="643"/>
      <c r="S2918" s="644"/>
      <c r="T2918" s="174"/>
      <c r="U2918" s="172"/>
      <c r="V2918" s="181"/>
      <c r="W2918" s="174"/>
      <c r="X2918" s="172"/>
      <c r="Y2918" s="181"/>
      <c r="Z2918" s="174"/>
      <c r="AA2918" s="172"/>
      <c r="AB2918" s="178"/>
    </row>
    <row r="2919" spans="1:28" ht="15" customHeight="1" x14ac:dyDescent="0.2">
      <c r="A2919" s="172"/>
      <c r="B2919" s="172"/>
      <c r="C2919" s="172"/>
      <c r="D2919" s="172"/>
      <c r="E2919" s="172"/>
      <c r="F2919" s="181"/>
      <c r="G2919" s="172"/>
      <c r="H2919" s="172"/>
      <c r="I2919" s="174"/>
      <c r="J2919" s="174"/>
      <c r="K2919" s="174"/>
      <c r="L2919" s="172"/>
      <c r="M2919" s="181"/>
      <c r="N2919" s="174"/>
      <c r="O2919" s="172"/>
      <c r="P2919" s="181"/>
      <c r="Q2919" s="642"/>
      <c r="R2919" s="643"/>
      <c r="S2919" s="644"/>
      <c r="T2919" s="174"/>
      <c r="U2919" s="172"/>
      <c r="V2919" s="181"/>
      <c r="W2919" s="174"/>
      <c r="X2919" s="172"/>
      <c r="Y2919" s="181"/>
      <c r="Z2919" s="174"/>
      <c r="AA2919" s="172"/>
      <c r="AB2919" s="178"/>
    </row>
    <row r="2920" spans="1:28" ht="15" customHeight="1" x14ac:dyDescent="0.2">
      <c r="A2920" s="172"/>
      <c r="B2920" s="172"/>
      <c r="C2920" s="172"/>
      <c r="D2920" s="172"/>
      <c r="E2920" s="172"/>
      <c r="F2920" s="181"/>
      <c r="G2920" s="172"/>
      <c r="H2920" s="172"/>
      <c r="I2920" s="174"/>
      <c r="J2920" s="174"/>
      <c r="K2920" s="174"/>
      <c r="L2920" s="172"/>
      <c r="M2920" s="181"/>
      <c r="N2920" s="174"/>
      <c r="O2920" s="172"/>
      <c r="P2920" s="181"/>
      <c r="Q2920" s="642"/>
      <c r="R2920" s="643"/>
      <c r="S2920" s="644"/>
      <c r="T2920" s="174"/>
      <c r="U2920" s="172"/>
      <c r="V2920" s="181"/>
      <c r="W2920" s="174"/>
      <c r="X2920" s="172"/>
      <c r="Y2920" s="181"/>
      <c r="Z2920" s="174"/>
      <c r="AA2920" s="172"/>
      <c r="AB2920" s="178"/>
    </row>
    <row r="2921" spans="1:28" ht="15" customHeight="1" x14ac:dyDescent="0.2">
      <c r="A2921" s="172"/>
      <c r="B2921" s="172"/>
      <c r="C2921" s="172"/>
      <c r="D2921" s="172"/>
      <c r="E2921" s="172"/>
      <c r="F2921" s="181"/>
      <c r="G2921" s="172"/>
      <c r="H2921" s="172"/>
      <c r="I2921" s="174"/>
      <c r="J2921" s="174"/>
      <c r="K2921" s="174"/>
      <c r="L2921" s="172"/>
      <c r="M2921" s="181"/>
      <c r="N2921" s="174"/>
      <c r="O2921" s="172"/>
      <c r="P2921" s="181"/>
      <c r="Q2921" s="642"/>
      <c r="R2921" s="643"/>
      <c r="S2921" s="644"/>
      <c r="T2921" s="174"/>
      <c r="U2921" s="172"/>
      <c r="V2921" s="181"/>
      <c r="W2921" s="174"/>
      <c r="X2921" s="172"/>
      <c r="Y2921" s="181"/>
      <c r="Z2921" s="174"/>
      <c r="AA2921" s="172"/>
      <c r="AB2921" s="178"/>
    </row>
    <row r="2922" spans="1:28" ht="15" customHeight="1" x14ac:dyDescent="0.2">
      <c r="A2922" s="172"/>
      <c r="B2922" s="172"/>
      <c r="C2922" s="172"/>
      <c r="D2922" s="172"/>
      <c r="E2922" s="172"/>
      <c r="F2922" s="181"/>
      <c r="G2922" s="172"/>
      <c r="H2922" s="172"/>
      <c r="I2922" s="174"/>
      <c r="J2922" s="174"/>
      <c r="K2922" s="174"/>
      <c r="L2922" s="172"/>
      <c r="M2922" s="181"/>
      <c r="N2922" s="174"/>
      <c r="O2922" s="172"/>
      <c r="P2922" s="181"/>
      <c r="Q2922" s="642"/>
      <c r="R2922" s="643"/>
      <c r="S2922" s="644"/>
      <c r="T2922" s="174"/>
      <c r="U2922" s="172"/>
      <c r="V2922" s="181"/>
      <c r="W2922" s="174"/>
      <c r="X2922" s="172"/>
      <c r="Y2922" s="181"/>
      <c r="Z2922" s="174"/>
      <c r="AA2922" s="172"/>
      <c r="AB2922" s="178"/>
    </row>
    <row r="2923" spans="1:28" ht="15" customHeight="1" x14ac:dyDescent="0.2">
      <c r="A2923" s="172"/>
      <c r="B2923" s="172"/>
      <c r="C2923" s="172"/>
      <c r="D2923" s="172"/>
      <c r="E2923" s="172"/>
      <c r="F2923" s="181"/>
      <c r="G2923" s="172"/>
      <c r="H2923" s="172"/>
      <c r="I2923" s="174"/>
      <c r="J2923" s="174"/>
      <c r="K2923" s="174"/>
      <c r="L2923" s="172"/>
      <c r="M2923" s="181"/>
      <c r="N2923" s="174"/>
      <c r="O2923" s="172"/>
      <c r="P2923" s="181"/>
      <c r="Q2923" s="642"/>
      <c r="R2923" s="643"/>
      <c r="S2923" s="644"/>
      <c r="T2923" s="174"/>
      <c r="U2923" s="172"/>
      <c r="V2923" s="181"/>
      <c r="W2923" s="174"/>
      <c r="X2923" s="172"/>
      <c r="Y2923" s="181"/>
      <c r="Z2923" s="174"/>
      <c r="AA2923" s="172"/>
      <c r="AB2923" s="178"/>
    </row>
    <row r="2924" spans="1:28" ht="15" customHeight="1" x14ac:dyDescent="0.2">
      <c r="A2924" s="172"/>
      <c r="B2924" s="172"/>
      <c r="C2924" s="172"/>
      <c r="D2924" s="172"/>
      <c r="E2924" s="172"/>
      <c r="F2924" s="181"/>
      <c r="G2924" s="172"/>
      <c r="H2924" s="172"/>
      <c r="I2924" s="174"/>
      <c r="J2924" s="174"/>
      <c r="K2924" s="174"/>
      <c r="L2924" s="172"/>
      <c r="M2924" s="181"/>
      <c r="N2924" s="174"/>
      <c r="O2924" s="172"/>
      <c r="P2924" s="181"/>
      <c r="Q2924" s="642"/>
      <c r="R2924" s="643"/>
      <c r="S2924" s="644"/>
      <c r="T2924" s="174"/>
      <c r="U2924" s="172"/>
      <c r="V2924" s="181"/>
      <c r="W2924" s="174"/>
      <c r="X2924" s="172"/>
      <c r="Y2924" s="181"/>
      <c r="Z2924" s="174"/>
      <c r="AA2924" s="172"/>
      <c r="AB2924" s="178"/>
    </row>
    <row r="2925" spans="1:28" ht="15" customHeight="1" x14ac:dyDescent="0.2">
      <c r="A2925" s="172"/>
      <c r="B2925" s="172"/>
      <c r="C2925" s="172"/>
      <c r="D2925" s="172"/>
      <c r="E2925" s="172"/>
      <c r="F2925" s="181"/>
      <c r="G2925" s="172"/>
      <c r="H2925" s="172"/>
      <c r="I2925" s="174"/>
      <c r="J2925" s="174"/>
      <c r="K2925" s="174"/>
      <c r="L2925" s="172"/>
      <c r="M2925" s="181"/>
      <c r="N2925" s="174"/>
      <c r="O2925" s="172"/>
      <c r="P2925" s="181"/>
      <c r="Q2925" s="642"/>
      <c r="R2925" s="643"/>
      <c r="S2925" s="644"/>
      <c r="T2925" s="174"/>
      <c r="U2925" s="172"/>
      <c r="V2925" s="181"/>
      <c r="W2925" s="174"/>
      <c r="X2925" s="172"/>
      <c r="Y2925" s="181"/>
      <c r="Z2925" s="174"/>
      <c r="AA2925" s="172"/>
      <c r="AB2925" s="178"/>
    </row>
    <row r="2926" spans="1:28" ht="15" customHeight="1" x14ac:dyDescent="0.2">
      <c r="A2926" s="172"/>
      <c r="B2926" s="172"/>
      <c r="C2926" s="172"/>
      <c r="D2926" s="172"/>
      <c r="E2926" s="172"/>
      <c r="F2926" s="181"/>
      <c r="G2926" s="172"/>
      <c r="H2926" s="172"/>
      <c r="I2926" s="174"/>
      <c r="J2926" s="174"/>
      <c r="K2926" s="174"/>
      <c r="L2926" s="172"/>
      <c r="M2926" s="181"/>
      <c r="N2926" s="174"/>
      <c r="O2926" s="172"/>
      <c r="P2926" s="181"/>
      <c r="Q2926" s="642"/>
      <c r="R2926" s="643"/>
      <c r="S2926" s="644"/>
      <c r="T2926" s="174"/>
      <c r="U2926" s="172"/>
      <c r="V2926" s="181"/>
      <c r="W2926" s="174"/>
      <c r="X2926" s="172"/>
      <c r="Y2926" s="181"/>
      <c r="Z2926" s="174"/>
      <c r="AA2926" s="172"/>
      <c r="AB2926" s="178"/>
    </row>
    <row r="2927" spans="1:28" ht="15" customHeight="1" x14ac:dyDescent="0.2">
      <c r="A2927" s="172"/>
      <c r="B2927" s="172"/>
      <c r="C2927" s="172"/>
      <c r="D2927" s="172"/>
      <c r="E2927" s="172"/>
      <c r="F2927" s="181"/>
      <c r="G2927" s="172"/>
      <c r="H2927" s="172"/>
      <c r="I2927" s="174"/>
      <c r="J2927" s="174"/>
      <c r="K2927" s="174"/>
      <c r="L2927" s="172"/>
      <c r="M2927" s="181"/>
      <c r="N2927" s="174"/>
      <c r="O2927" s="172"/>
      <c r="P2927" s="181"/>
      <c r="Q2927" s="642"/>
      <c r="R2927" s="643"/>
      <c r="S2927" s="644"/>
      <c r="T2927" s="174"/>
      <c r="U2927" s="172"/>
      <c r="V2927" s="181"/>
      <c r="W2927" s="174"/>
      <c r="X2927" s="172"/>
      <c r="Y2927" s="181"/>
      <c r="Z2927" s="174"/>
      <c r="AA2927" s="172"/>
      <c r="AB2927" s="178"/>
    </row>
    <row r="2928" spans="1:28" ht="15" customHeight="1" x14ac:dyDescent="0.2">
      <c r="A2928" s="172"/>
      <c r="B2928" s="172"/>
      <c r="C2928" s="172"/>
      <c r="D2928" s="172"/>
      <c r="E2928" s="172"/>
      <c r="F2928" s="181"/>
      <c r="G2928" s="172"/>
      <c r="H2928" s="172"/>
      <c r="I2928" s="174"/>
      <c r="J2928" s="174"/>
      <c r="K2928" s="174"/>
      <c r="L2928" s="172"/>
      <c r="M2928" s="181"/>
      <c r="N2928" s="174"/>
      <c r="O2928" s="172"/>
      <c r="P2928" s="181"/>
      <c r="Q2928" s="642"/>
      <c r="R2928" s="643"/>
      <c r="S2928" s="644"/>
      <c r="T2928" s="174"/>
      <c r="U2928" s="172"/>
      <c r="V2928" s="181"/>
      <c r="W2928" s="174"/>
      <c r="X2928" s="172"/>
      <c r="Y2928" s="181"/>
      <c r="Z2928" s="174"/>
      <c r="AA2928" s="172"/>
      <c r="AB2928" s="178"/>
    </row>
    <row r="2929" spans="1:28" ht="15" customHeight="1" x14ac:dyDescent="0.2">
      <c r="A2929" s="172"/>
      <c r="B2929" s="172"/>
      <c r="C2929" s="172"/>
      <c r="D2929" s="172"/>
      <c r="E2929" s="172"/>
      <c r="F2929" s="181"/>
      <c r="G2929" s="172"/>
      <c r="H2929" s="172"/>
      <c r="I2929" s="174"/>
      <c r="J2929" s="174"/>
      <c r="K2929" s="174"/>
      <c r="L2929" s="172"/>
      <c r="M2929" s="181"/>
      <c r="N2929" s="174"/>
      <c r="O2929" s="172"/>
      <c r="P2929" s="181"/>
      <c r="Q2929" s="642"/>
      <c r="R2929" s="643"/>
      <c r="S2929" s="644"/>
      <c r="T2929" s="174"/>
      <c r="U2929" s="172"/>
      <c r="V2929" s="181"/>
      <c r="W2929" s="174"/>
      <c r="X2929" s="172"/>
      <c r="Y2929" s="181"/>
      <c r="Z2929" s="174"/>
      <c r="AA2929" s="172"/>
      <c r="AB2929" s="178"/>
    </row>
    <row r="2930" spans="1:28" ht="15" customHeight="1" x14ac:dyDescent="0.2">
      <c r="A2930" s="172"/>
      <c r="B2930" s="172"/>
      <c r="C2930" s="172"/>
      <c r="D2930" s="172"/>
      <c r="E2930" s="172"/>
      <c r="F2930" s="181"/>
      <c r="G2930" s="172"/>
      <c r="H2930" s="172"/>
      <c r="I2930" s="174"/>
      <c r="J2930" s="174"/>
      <c r="K2930" s="174"/>
      <c r="L2930" s="172"/>
      <c r="M2930" s="181"/>
      <c r="N2930" s="174"/>
      <c r="O2930" s="172"/>
      <c r="P2930" s="181"/>
      <c r="Q2930" s="642"/>
      <c r="R2930" s="643"/>
      <c r="S2930" s="644"/>
      <c r="T2930" s="174"/>
      <c r="U2930" s="172"/>
      <c r="V2930" s="181"/>
      <c r="W2930" s="174"/>
      <c r="X2930" s="172"/>
      <c r="Y2930" s="181"/>
      <c r="Z2930" s="174"/>
      <c r="AA2930" s="172"/>
      <c r="AB2930" s="178"/>
    </row>
    <row r="2931" spans="1:28" ht="15" customHeight="1" x14ac:dyDescent="0.2">
      <c r="A2931" s="172"/>
      <c r="B2931" s="172"/>
      <c r="C2931" s="172"/>
      <c r="D2931" s="172"/>
      <c r="E2931" s="172"/>
      <c r="F2931" s="181"/>
      <c r="G2931" s="172"/>
      <c r="H2931" s="172"/>
      <c r="I2931" s="174"/>
      <c r="J2931" s="174"/>
      <c r="K2931" s="174"/>
      <c r="L2931" s="172"/>
      <c r="M2931" s="181"/>
      <c r="N2931" s="174"/>
      <c r="O2931" s="172"/>
      <c r="P2931" s="181"/>
      <c r="Q2931" s="642"/>
      <c r="R2931" s="643"/>
      <c r="S2931" s="644"/>
      <c r="T2931" s="174"/>
      <c r="U2931" s="172"/>
      <c r="V2931" s="181"/>
      <c r="W2931" s="174"/>
      <c r="X2931" s="172"/>
      <c r="Y2931" s="181"/>
      <c r="Z2931" s="174"/>
      <c r="AA2931" s="172"/>
      <c r="AB2931" s="178"/>
    </row>
    <row r="2932" spans="1:28" ht="15" customHeight="1" x14ac:dyDescent="0.2">
      <c r="A2932" s="172"/>
      <c r="B2932" s="172"/>
      <c r="C2932" s="172"/>
      <c r="D2932" s="172"/>
      <c r="E2932" s="172"/>
      <c r="F2932" s="181"/>
      <c r="G2932" s="172"/>
      <c r="H2932" s="172"/>
      <c r="I2932" s="174"/>
      <c r="J2932" s="174"/>
      <c r="K2932" s="174"/>
      <c r="L2932" s="172"/>
      <c r="M2932" s="181"/>
      <c r="N2932" s="174"/>
      <c r="O2932" s="172"/>
      <c r="P2932" s="181"/>
      <c r="Q2932" s="642"/>
      <c r="R2932" s="643"/>
      <c r="S2932" s="644"/>
      <c r="T2932" s="174"/>
      <c r="U2932" s="172"/>
      <c r="V2932" s="181"/>
      <c r="W2932" s="174"/>
      <c r="X2932" s="172"/>
      <c r="Y2932" s="181"/>
      <c r="Z2932" s="174"/>
      <c r="AA2932" s="172"/>
      <c r="AB2932" s="178"/>
    </row>
    <row r="2933" spans="1:28" ht="15" customHeight="1" x14ac:dyDescent="0.2">
      <c r="A2933" s="172"/>
      <c r="B2933" s="172"/>
      <c r="C2933" s="172"/>
      <c r="D2933" s="172"/>
      <c r="E2933" s="172"/>
      <c r="F2933" s="181"/>
      <c r="G2933" s="172"/>
      <c r="H2933" s="172"/>
      <c r="I2933" s="174"/>
      <c r="J2933" s="174"/>
      <c r="K2933" s="174"/>
      <c r="L2933" s="172"/>
      <c r="M2933" s="181"/>
      <c r="N2933" s="174"/>
      <c r="O2933" s="172"/>
      <c r="P2933" s="181"/>
      <c r="Q2933" s="642"/>
      <c r="R2933" s="643"/>
      <c r="S2933" s="644"/>
      <c r="T2933" s="174"/>
      <c r="U2933" s="172"/>
      <c r="V2933" s="181"/>
      <c r="W2933" s="174"/>
      <c r="X2933" s="172"/>
      <c r="Y2933" s="181"/>
      <c r="Z2933" s="174"/>
      <c r="AA2933" s="172"/>
      <c r="AB2933" s="178"/>
    </row>
    <row r="2934" spans="1:28" ht="15" customHeight="1" x14ac:dyDescent="0.2">
      <c r="A2934" s="172"/>
      <c r="B2934" s="172"/>
      <c r="C2934" s="172"/>
      <c r="D2934" s="172"/>
      <c r="E2934" s="172"/>
      <c r="F2934" s="181"/>
      <c r="G2934" s="172"/>
      <c r="H2934" s="172"/>
      <c r="I2934" s="174"/>
      <c r="J2934" s="174"/>
      <c r="K2934" s="174"/>
      <c r="L2934" s="172"/>
      <c r="M2934" s="181"/>
      <c r="N2934" s="174"/>
      <c r="O2934" s="172"/>
      <c r="P2934" s="181"/>
      <c r="Q2934" s="642"/>
      <c r="R2934" s="643"/>
      <c r="S2934" s="644"/>
      <c r="T2934" s="174"/>
      <c r="U2934" s="172"/>
      <c r="V2934" s="181"/>
      <c r="W2934" s="174"/>
      <c r="X2934" s="172"/>
      <c r="Y2934" s="181"/>
      <c r="Z2934" s="174"/>
      <c r="AA2934" s="172"/>
      <c r="AB2934" s="178"/>
    </row>
    <row r="2935" spans="1:28" ht="15" customHeight="1" x14ac:dyDescent="0.2">
      <c r="A2935" s="172"/>
      <c r="B2935" s="172"/>
      <c r="C2935" s="172"/>
      <c r="D2935" s="172"/>
      <c r="E2935" s="172"/>
      <c r="F2935" s="181"/>
      <c r="G2935" s="172"/>
      <c r="H2935" s="172"/>
      <c r="I2935" s="174"/>
      <c r="J2935" s="174"/>
      <c r="K2935" s="174"/>
      <c r="L2935" s="172"/>
      <c r="M2935" s="181"/>
      <c r="N2935" s="174"/>
      <c r="O2935" s="172"/>
      <c r="P2935" s="181"/>
      <c r="Q2935" s="642"/>
      <c r="R2935" s="643"/>
      <c r="S2935" s="644"/>
      <c r="T2935" s="174"/>
      <c r="U2935" s="172"/>
      <c r="V2935" s="181"/>
      <c r="W2935" s="174"/>
      <c r="X2935" s="172"/>
      <c r="Y2935" s="181"/>
      <c r="Z2935" s="174"/>
      <c r="AA2935" s="172"/>
      <c r="AB2935" s="178"/>
    </row>
    <row r="2936" spans="1:28" ht="15" customHeight="1" x14ac:dyDescent="0.2">
      <c r="A2936" s="172"/>
      <c r="B2936" s="172"/>
      <c r="C2936" s="172"/>
      <c r="D2936" s="172"/>
      <c r="E2936" s="172"/>
      <c r="F2936" s="181"/>
      <c r="G2936" s="172"/>
      <c r="H2936" s="172"/>
      <c r="I2936" s="174"/>
      <c r="J2936" s="174"/>
      <c r="K2936" s="174"/>
      <c r="L2936" s="172"/>
      <c r="M2936" s="181"/>
      <c r="N2936" s="174"/>
      <c r="O2936" s="172"/>
      <c r="P2936" s="181"/>
      <c r="Q2936" s="642"/>
      <c r="R2936" s="643"/>
      <c r="S2936" s="644"/>
      <c r="T2936" s="174"/>
      <c r="U2936" s="172"/>
      <c r="V2936" s="181"/>
      <c r="W2936" s="174"/>
      <c r="X2936" s="172"/>
      <c r="Y2936" s="181"/>
      <c r="Z2936" s="174"/>
      <c r="AA2936" s="172"/>
      <c r="AB2936" s="178"/>
    </row>
    <row r="2937" spans="1:28" ht="15" customHeight="1" x14ac:dyDescent="0.2">
      <c r="A2937" s="172"/>
      <c r="B2937" s="172"/>
      <c r="C2937" s="172"/>
      <c r="D2937" s="172"/>
      <c r="E2937" s="172"/>
      <c r="F2937" s="181"/>
      <c r="G2937" s="172"/>
      <c r="H2937" s="172"/>
      <c r="I2937" s="174"/>
      <c r="J2937" s="174"/>
      <c r="K2937" s="174"/>
      <c r="L2937" s="172"/>
      <c r="M2937" s="181"/>
      <c r="N2937" s="174"/>
      <c r="O2937" s="172"/>
      <c r="P2937" s="181"/>
      <c r="Q2937" s="642"/>
      <c r="R2937" s="643"/>
      <c r="S2937" s="644"/>
      <c r="T2937" s="174"/>
      <c r="U2937" s="172"/>
      <c r="V2937" s="181"/>
      <c r="W2937" s="174"/>
      <c r="X2937" s="172"/>
      <c r="Y2937" s="181"/>
      <c r="Z2937" s="174"/>
      <c r="AA2937" s="172"/>
      <c r="AB2937" s="178"/>
    </row>
    <row r="2938" spans="1:28" ht="15" customHeight="1" x14ac:dyDescent="0.2">
      <c r="A2938" s="172"/>
      <c r="B2938" s="172"/>
      <c r="C2938" s="172"/>
      <c r="D2938" s="172"/>
      <c r="E2938" s="172"/>
      <c r="F2938" s="181"/>
      <c r="G2938" s="172"/>
      <c r="H2938" s="172"/>
      <c r="I2938" s="174"/>
      <c r="J2938" s="174"/>
      <c r="K2938" s="174"/>
      <c r="L2938" s="172"/>
      <c r="M2938" s="181"/>
      <c r="N2938" s="174"/>
      <c r="O2938" s="172"/>
      <c r="P2938" s="181"/>
      <c r="Q2938" s="642"/>
      <c r="R2938" s="643"/>
      <c r="S2938" s="644"/>
      <c r="T2938" s="174"/>
      <c r="U2938" s="172"/>
      <c r="V2938" s="181"/>
      <c r="W2938" s="174"/>
      <c r="X2938" s="172"/>
      <c r="Y2938" s="181"/>
      <c r="Z2938" s="174"/>
      <c r="AA2938" s="172"/>
      <c r="AB2938" s="178"/>
    </row>
    <row r="2939" spans="1:28" ht="15" customHeight="1" x14ac:dyDescent="0.2">
      <c r="A2939" s="172"/>
      <c r="B2939" s="172"/>
      <c r="C2939" s="172"/>
      <c r="D2939" s="172"/>
      <c r="E2939" s="172"/>
      <c r="F2939" s="181"/>
      <c r="G2939" s="172"/>
      <c r="H2939" s="172"/>
      <c r="I2939" s="174"/>
      <c r="J2939" s="174"/>
      <c r="K2939" s="174"/>
      <c r="L2939" s="172"/>
      <c r="M2939" s="181"/>
      <c r="N2939" s="174"/>
      <c r="O2939" s="172"/>
      <c r="P2939" s="181"/>
      <c r="Q2939" s="642"/>
      <c r="R2939" s="643"/>
      <c r="S2939" s="644"/>
      <c r="T2939" s="174"/>
      <c r="U2939" s="172"/>
      <c r="V2939" s="181"/>
      <c r="W2939" s="174"/>
      <c r="X2939" s="172"/>
      <c r="Y2939" s="181"/>
      <c r="Z2939" s="174"/>
      <c r="AA2939" s="172"/>
      <c r="AB2939" s="178"/>
    </row>
    <row r="2940" spans="1:28" ht="15" customHeight="1" x14ac:dyDescent="0.2">
      <c r="A2940" s="172"/>
      <c r="B2940" s="172"/>
      <c r="C2940" s="172"/>
      <c r="D2940" s="172"/>
      <c r="E2940" s="172"/>
      <c r="F2940" s="181"/>
      <c r="G2940" s="172"/>
      <c r="H2940" s="172"/>
      <c r="I2940" s="174"/>
      <c r="J2940" s="174"/>
      <c r="K2940" s="174"/>
      <c r="L2940" s="172"/>
      <c r="M2940" s="181"/>
      <c r="N2940" s="174"/>
      <c r="O2940" s="172"/>
      <c r="P2940" s="181"/>
      <c r="Q2940" s="642"/>
      <c r="R2940" s="643"/>
      <c r="S2940" s="644"/>
      <c r="T2940" s="174"/>
      <c r="U2940" s="172"/>
      <c r="V2940" s="181"/>
      <c r="W2940" s="174"/>
      <c r="X2940" s="172"/>
      <c r="Y2940" s="181"/>
      <c r="Z2940" s="174"/>
      <c r="AA2940" s="172"/>
      <c r="AB2940" s="178"/>
    </row>
    <row r="2941" spans="1:28" ht="15" customHeight="1" x14ac:dyDescent="0.2">
      <c r="A2941" s="172"/>
      <c r="B2941" s="172"/>
      <c r="C2941" s="172"/>
      <c r="D2941" s="172"/>
      <c r="E2941" s="172"/>
      <c r="F2941" s="181"/>
      <c r="G2941" s="172"/>
      <c r="H2941" s="172"/>
      <c r="I2941" s="174"/>
      <c r="J2941" s="174"/>
      <c r="K2941" s="174"/>
      <c r="L2941" s="172"/>
      <c r="M2941" s="181"/>
      <c r="N2941" s="174"/>
      <c r="O2941" s="172"/>
      <c r="P2941" s="181"/>
      <c r="Q2941" s="642"/>
      <c r="R2941" s="643"/>
      <c r="S2941" s="644"/>
      <c r="T2941" s="174"/>
      <c r="U2941" s="172"/>
      <c r="V2941" s="181"/>
      <c r="W2941" s="174"/>
      <c r="X2941" s="172"/>
      <c r="Y2941" s="181"/>
      <c r="Z2941" s="174"/>
      <c r="AA2941" s="172"/>
      <c r="AB2941" s="178"/>
    </row>
    <row r="2942" spans="1:28" ht="15" customHeight="1" x14ac:dyDescent="0.2">
      <c r="A2942" s="172"/>
      <c r="B2942" s="172"/>
      <c r="C2942" s="172"/>
      <c r="D2942" s="172"/>
      <c r="E2942" s="172"/>
      <c r="F2942" s="181"/>
      <c r="G2942" s="172"/>
      <c r="H2942" s="172"/>
      <c r="I2942" s="174"/>
      <c r="J2942" s="174"/>
      <c r="K2942" s="174"/>
      <c r="L2942" s="172"/>
      <c r="M2942" s="181"/>
      <c r="N2942" s="174"/>
      <c r="O2942" s="172"/>
      <c r="P2942" s="181"/>
      <c r="Q2942" s="642"/>
      <c r="R2942" s="643"/>
      <c r="S2942" s="644"/>
      <c r="T2942" s="174"/>
      <c r="U2942" s="172"/>
      <c r="V2942" s="181"/>
      <c r="W2942" s="174"/>
      <c r="X2942" s="172"/>
      <c r="Y2942" s="181"/>
      <c r="Z2942" s="174"/>
      <c r="AA2942" s="172"/>
      <c r="AB2942" s="178"/>
    </row>
    <row r="2943" spans="1:28" ht="15" customHeight="1" x14ac:dyDescent="0.2">
      <c r="A2943" s="172"/>
      <c r="B2943" s="172"/>
      <c r="C2943" s="172"/>
      <c r="D2943" s="172"/>
      <c r="E2943" s="172"/>
      <c r="F2943" s="181"/>
      <c r="G2943" s="172"/>
      <c r="H2943" s="172"/>
      <c r="I2943" s="174"/>
      <c r="J2943" s="174"/>
      <c r="K2943" s="174"/>
      <c r="L2943" s="172"/>
      <c r="M2943" s="181"/>
      <c r="N2943" s="174"/>
      <c r="O2943" s="172"/>
      <c r="P2943" s="181"/>
      <c r="Q2943" s="642"/>
      <c r="R2943" s="643"/>
      <c r="S2943" s="644"/>
      <c r="T2943" s="174"/>
      <c r="U2943" s="172"/>
      <c r="V2943" s="181"/>
      <c r="W2943" s="174"/>
      <c r="X2943" s="172"/>
      <c r="Y2943" s="181"/>
      <c r="Z2943" s="174"/>
      <c r="AA2943" s="172"/>
      <c r="AB2943" s="178"/>
    </row>
    <row r="2944" spans="1:28" ht="15" customHeight="1" x14ac:dyDescent="0.2">
      <c r="A2944" s="172"/>
      <c r="B2944" s="172"/>
      <c r="C2944" s="172"/>
      <c r="D2944" s="172"/>
      <c r="E2944" s="172"/>
      <c r="F2944" s="181"/>
      <c r="G2944" s="172"/>
      <c r="H2944" s="172"/>
      <c r="I2944" s="174"/>
      <c r="J2944" s="174"/>
      <c r="K2944" s="174"/>
      <c r="L2944" s="172"/>
      <c r="M2944" s="181"/>
      <c r="N2944" s="174"/>
      <c r="O2944" s="172"/>
      <c r="P2944" s="181"/>
      <c r="Q2944" s="642"/>
      <c r="R2944" s="643"/>
      <c r="S2944" s="644"/>
      <c r="T2944" s="174"/>
      <c r="U2944" s="172"/>
      <c r="V2944" s="181"/>
      <c r="W2944" s="174"/>
      <c r="X2944" s="172"/>
      <c r="Y2944" s="181"/>
      <c r="Z2944" s="174"/>
      <c r="AA2944" s="172"/>
      <c r="AB2944" s="178"/>
    </row>
    <row r="2945" spans="1:28" ht="15" customHeight="1" x14ac:dyDescent="0.2">
      <c r="A2945" s="172"/>
      <c r="B2945" s="172"/>
      <c r="C2945" s="172"/>
      <c r="D2945" s="172"/>
      <c r="E2945" s="172"/>
      <c r="F2945" s="181"/>
      <c r="G2945" s="172"/>
      <c r="H2945" s="172"/>
      <c r="I2945" s="174"/>
      <c r="J2945" s="174"/>
      <c r="K2945" s="174"/>
      <c r="L2945" s="172"/>
      <c r="M2945" s="181"/>
      <c r="N2945" s="174"/>
      <c r="O2945" s="172"/>
      <c r="P2945" s="181"/>
      <c r="Q2945" s="642"/>
      <c r="R2945" s="643"/>
      <c r="S2945" s="644"/>
      <c r="T2945" s="174"/>
      <c r="U2945" s="172"/>
      <c r="V2945" s="181"/>
      <c r="W2945" s="174"/>
      <c r="X2945" s="172"/>
      <c r="Y2945" s="181"/>
      <c r="Z2945" s="174"/>
      <c r="AA2945" s="172"/>
      <c r="AB2945" s="178"/>
    </row>
    <row r="2946" spans="1:28" ht="15" customHeight="1" x14ac:dyDescent="0.2">
      <c r="A2946" s="172"/>
      <c r="B2946" s="172"/>
      <c r="C2946" s="172"/>
      <c r="D2946" s="172"/>
      <c r="E2946" s="172"/>
      <c r="F2946" s="181"/>
      <c r="G2946" s="172"/>
      <c r="H2946" s="172"/>
      <c r="I2946" s="174"/>
      <c r="J2946" s="174"/>
      <c r="K2946" s="174"/>
      <c r="L2946" s="172"/>
      <c r="M2946" s="181"/>
      <c r="N2946" s="174"/>
      <c r="O2946" s="172"/>
      <c r="P2946" s="181"/>
      <c r="Q2946" s="642"/>
      <c r="R2946" s="643"/>
      <c r="S2946" s="644"/>
      <c r="T2946" s="174"/>
      <c r="U2946" s="172"/>
      <c r="V2946" s="181"/>
      <c r="W2946" s="174"/>
      <c r="X2946" s="172"/>
      <c r="Y2946" s="181"/>
      <c r="Z2946" s="174"/>
      <c r="AA2946" s="172"/>
      <c r="AB2946" s="178"/>
    </row>
    <row r="2947" spans="1:28" ht="15" customHeight="1" x14ac:dyDescent="0.2">
      <c r="A2947" s="172"/>
      <c r="B2947" s="172"/>
      <c r="C2947" s="172"/>
      <c r="D2947" s="172"/>
      <c r="E2947" s="172"/>
      <c r="F2947" s="181"/>
      <c r="G2947" s="172"/>
      <c r="H2947" s="172"/>
      <c r="I2947" s="174"/>
      <c r="J2947" s="174"/>
      <c r="K2947" s="174"/>
      <c r="L2947" s="172"/>
      <c r="M2947" s="181"/>
      <c r="N2947" s="174"/>
      <c r="O2947" s="172"/>
      <c r="P2947" s="181"/>
      <c r="Q2947" s="642"/>
      <c r="R2947" s="643"/>
      <c r="S2947" s="644"/>
      <c r="T2947" s="174"/>
      <c r="U2947" s="172"/>
      <c r="V2947" s="181"/>
      <c r="W2947" s="174"/>
      <c r="X2947" s="172"/>
      <c r="Y2947" s="181"/>
      <c r="Z2947" s="174"/>
      <c r="AA2947" s="172"/>
      <c r="AB2947" s="178"/>
    </row>
    <row r="2948" spans="1:28" ht="15" customHeight="1" x14ac:dyDescent="0.2">
      <c r="A2948" s="172"/>
      <c r="B2948" s="172"/>
      <c r="C2948" s="172"/>
      <c r="D2948" s="172"/>
      <c r="E2948" s="172"/>
      <c r="F2948" s="181"/>
      <c r="G2948" s="172"/>
      <c r="H2948" s="172"/>
      <c r="I2948" s="174"/>
      <c r="J2948" s="174"/>
      <c r="K2948" s="174"/>
      <c r="L2948" s="172"/>
      <c r="M2948" s="181"/>
      <c r="N2948" s="174"/>
      <c r="O2948" s="172"/>
      <c r="P2948" s="181"/>
      <c r="Q2948" s="642"/>
      <c r="R2948" s="643"/>
      <c r="S2948" s="644"/>
      <c r="T2948" s="174"/>
      <c r="U2948" s="172"/>
      <c r="V2948" s="181"/>
      <c r="W2948" s="174"/>
      <c r="X2948" s="172"/>
      <c r="Y2948" s="181"/>
      <c r="Z2948" s="174"/>
      <c r="AA2948" s="172"/>
      <c r="AB2948" s="178"/>
    </row>
    <row r="2949" spans="1:28" ht="15" customHeight="1" x14ac:dyDescent="0.2">
      <c r="A2949" s="172"/>
      <c r="B2949" s="172"/>
      <c r="C2949" s="172"/>
      <c r="D2949" s="172"/>
      <c r="E2949" s="172"/>
      <c r="F2949" s="181"/>
      <c r="G2949" s="172"/>
      <c r="H2949" s="172"/>
      <c r="I2949" s="174"/>
      <c r="J2949" s="174"/>
      <c r="K2949" s="174"/>
      <c r="L2949" s="172"/>
      <c r="M2949" s="181"/>
      <c r="N2949" s="174"/>
      <c r="O2949" s="172"/>
      <c r="P2949" s="181"/>
      <c r="Q2949" s="642"/>
      <c r="R2949" s="643"/>
      <c r="S2949" s="644"/>
      <c r="T2949" s="174"/>
      <c r="U2949" s="172"/>
      <c r="V2949" s="181"/>
      <c r="W2949" s="174"/>
      <c r="X2949" s="172"/>
      <c r="Y2949" s="181"/>
      <c r="Z2949" s="174"/>
      <c r="AA2949" s="172"/>
      <c r="AB2949" s="178"/>
    </row>
    <row r="2950" spans="1:28" ht="15" customHeight="1" x14ac:dyDescent="0.2">
      <c r="A2950" s="172"/>
      <c r="B2950" s="172"/>
      <c r="C2950" s="172"/>
      <c r="D2950" s="172"/>
      <c r="E2950" s="172"/>
      <c r="F2950" s="181"/>
      <c r="G2950" s="172"/>
      <c r="H2950" s="172"/>
      <c r="I2950" s="174"/>
      <c r="J2950" s="174"/>
      <c r="K2950" s="174"/>
      <c r="L2950" s="172"/>
      <c r="M2950" s="181"/>
      <c r="N2950" s="174"/>
      <c r="O2950" s="172"/>
      <c r="P2950" s="181"/>
      <c r="Q2950" s="642"/>
      <c r="R2950" s="643"/>
      <c r="S2950" s="644"/>
      <c r="T2950" s="174"/>
      <c r="U2950" s="172"/>
      <c r="V2950" s="181"/>
      <c r="W2950" s="174"/>
      <c r="X2950" s="172"/>
      <c r="Y2950" s="181"/>
      <c r="Z2950" s="174"/>
      <c r="AA2950" s="172"/>
      <c r="AB2950" s="178"/>
    </row>
    <row r="2951" spans="1:28" ht="15" customHeight="1" x14ac:dyDescent="0.2">
      <c r="A2951" s="172"/>
      <c r="B2951" s="172"/>
      <c r="C2951" s="172"/>
      <c r="D2951" s="172"/>
      <c r="E2951" s="172"/>
      <c r="F2951" s="181"/>
      <c r="G2951" s="172"/>
      <c r="H2951" s="172"/>
      <c r="I2951" s="174"/>
      <c r="J2951" s="174"/>
      <c r="K2951" s="174"/>
      <c r="L2951" s="172"/>
      <c r="M2951" s="181"/>
      <c r="N2951" s="174"/>
      <c r="O2951" s="172"/>
      <c r="P2951" s="181"/>
      <c r="Q2951" s="642"/>
      <c r="R2951" s="643"/>
      <c r="S2951" s="644"/>
      <c r="T2951" s="174"/>
      <c r="U2951" s="172"/>
      <c r="V2951" s="181"/>
      <c r="W2951" s="174"/>
      <c r="X2951" s="172"/>
      <c r="Y2951" s="181"/>
      <c r="Z2951" s="174"/>
      <c r="AA2951" s="172"/>
      <c r="AB2951" s="178"/>
    </row>
    <row r="2952" spans="1:28" ht="15" customHeight="1" x14ac:dyDescent="0.2">
      <c r="A2952" s="172"/>
      <c r="B2952" s="172"/>
      <c r="C2952" s="172"/>
      <c r="D2952" s="172"/>
      <c r="E2952" s="172"/>
      <c r="F2952" s="181"/>
      <c r="G2952" s="172"/>
      <c r="H2952" s="172"/>
      <c r="I2952" s="174"/>
      <c r="J2952" s="174"/>
      <c r="K2952" s="174"/>
      <c r="L2952" s="172"/>
      <c r="M2952" s="181"/>
      <c r="N2952" s="174"/>
      <c r="O2952" s="172"/>
      <c r="P2952" s="181"/>
      <c r="Q2952" s="642"/>
      <c r="R2952" s="643"/>
      <c r="S2952" s="644"/>
      <c r="T2952" s="174"/>
      <c r="U2952" s="172"/>
      <c r="V2952" s="181"/>
      <c r="W2952" s="174"/>
      <c r="X2952" s="172"/>
      <c r="Y2952" s="181"/>
      <c r="Z2952" s="174"/>
      <c r="AA2952" s="172"/>
      <c r="AB2952" s="178"/>
    </row>
    <row r="2953" spans="1:28" ht="15" customHeight="1" x14ac:dyDescent="0.2">
      <c r="A2953" s="172"/>
      <c r="B2953" s="172"/>
      <c r="C2953" s="172"/>
      <c r="D2953" s="172"/>
      <c r="E2953" s="172"/>
      <c r="F2953" s="181"/>
      <c r="G2953" s="172"/>
      <c r="H2953" s="172"/>
      <c r="I2953" s="174"/>
      <c r="J2953" s="174"/>
      <c r="K2953" s="174"/>
      <c r="L2953" s="172"/>
      <c r="M2953" s="181"/>
      <c r="N2953" s="174"/>
      <c r="O2953" s="172"/>
      <c r="P2953" s="181"/>
      <c r="Q2953" s="642"/>
      <c r="R2953" s="643"/>
      <c r="S2953" s="644"/>
      <c r="T2953" s="174"/>
      <c r="U2953" s="172"/>
      <c r="V2953" s="181"/>
      <c r="W2953" s="174"/>
      <c r="X2953" s="172"/>
      <c r="Y2953" s="181"/>
      <c r="Z2953" s="174"/>
      <c r="AA2953" s="172"/>
      <c r="AB2953" s="178"/>
    </row>
    <row r="2954" spans="1:28" ht="15" customHeight="1" x14ac:dyDescent="0.2">
      <c r="A2954" s="172"/>
      <c r="B2954" s="172"/>
      <c r="C2954" s="172"/>
      <c r="D2954" s="172"/>
      <c r="E2954" s="172"/>
      <c r="F2954" s="181"/>
      <c r="G2954" s="172"/>
      <c r="H2954" s="172"/>
      <c r="I2954" s="174"/>
      <c r="J2954" s="174"/>
      <c r="K2954" s="174"/>
      <c r="L2954" s="172"/>
      <c r="M2954" s="181"/>
      <c r="N2954" s="174"/>
      <c r="O2954" s="172"/>
      <c r="P2954" s="181"/>
      <c r="Q2954" s="642"/>
      <c r="R2954" s="643"/>
      <c r="S2954" s="644"/>
      <c r="T2954" s="174"/>
      <c r="U2954" s="172"/>
      <c r="V2954" s="181"/>
      <c r="W2954" s="174"/>
      <c r="X2954" s="172"/>
      <c r="Y2954" s="181"/>
      <c r="Z2954" s="174"/>
      <c r="AA2954" s="172"/>
      <c r="AB2954" s="178"/>
    </row>
    <row r="2955" spans="1:28" ht="15" customHeight="1" x14ac:dyDescent="0.2">
      <c r="A2955" s="172"/>
      <c r="B2955" s="172"/>
      <c r="C2955" s="172"/>
      <c r="D2955" s="172"/>
      <c r="E2955" s="172"/>
      <c r="F2955" s="181"/>
      <c r="G2955" s="172"/>
      <c r="H2955" s="172"/>
      <c r="I2955" s="174"/>
      <c r="J2955" s="174"/>
      <c r="K2955" s="174"/>
      <c r="L2955" s="172"/>
      <c r="M2955" s="181"/>
      <c r="N2955" s="174"/>
      <c r="O2955" s="172"/>
      <c r="P2955" s="181"/>
      <c r="Q2955" s="642"/>
      <c r="R2955" s="643"/>
      <c r="S2955" s="644"/>
      <c r="T2955" s="174"/>
      <c r="U2955" s="172"/>
      <c r="V2955" s="181"/>
      <c r="W2955" s="174"/>
      <c r="X2955" s="172"/>
      <c r="Y2955" s="181"/>
      <c r="Z2955" s="174"/>
      <c r="AA2955" s="172"/>
      <c r="AB2955" s="178"/>
    </row>
    <row r="2956" spans="1:28" ht="15" customHeight="1" x14ac:dyDescent="0.2">
      <c r="A2956" s="172"/>
      <c r="B2956" s="172"/>
      <c r="C2956" s="172"/>
      <c r="D2956" s="172"/>
      <c r="E2956" s="172"/>
      <c r="F2956" s="181"/>
      <c r="G2956" s="172"/>
      <c r="H2956" s="172"/>
      <c r="I2956" s="174"/>
      <c r="J2956" s="174"/>
      <c r="K2956" s="174"/>
      <c r="L2956" s="172"/>
      <c r="M2956" s="181"/>
      <c r="N2956" s="174"/>
      <c r="O2956" s="172"/>
      <c r="P2956" s="181"/>
      <c r="Q2956" s="642"/>
      <c r="R2956" s="643"/>
      <c r="S2956" s="644"/>
      <c r="T2956" s="174"/>
      <c r="U2956" s="172"/>
      <c r="V2956" s="181"/>
      <c r="W2956" s="174"/>
      <c r="X2956" s="172"/>
      <c r="Y2956" s="181"/>
      <c r="Z2956" s="174"/>
      <c r="AA2956" s="172"/>
      <c r="AB2956" s="178"/>
    </row>
    <row r="2957" spans="1:28" ht="15" customHeight="1" x14ac:dyDescent="0.2">
      <c r="A2957" s="172"/>
      <c r="B2957" s="172"/>
      <c r="C2957" s="172"/>
      <c r="D2957" s="172"/>
      <c r="E2957" s="172"/>
      <c r="F2957" s="181"/>
      <c r="G2957" s="172"/>
      <c r="H2957" s="172"/>
      <c r="I2957" s="174"/>
      <c r="J2957" s="174"/>
      <c r="K2957" s="174"/>
      <c r="L2957" s="172"/>
      <c r="M2957" s="181"/>
      <c r="N2957" s="174"/>
      <c r="O2957" s="172"/>
      <c r="P2957" s="181"/>
      <c r="Q2957" s="642"/>
      <c r="R2957" s="643"/>
      <c r="S2957" s="644"/>
      <c r="T2957" s="174"/>
      <c r="U2957" s="172"/>
      <c r="V2957" s="181"/>
      <c r="W2957" s="174"/>
      <c r="X2957" s="172"/>
      <c r="Y2957" s="181"/>
      <c r="Z2957" s="174"/>
      <c r="AA2957" s="172"/>
      <c r="AB2957" s="178"/>
    </row>
    <row r="2958" spans="1:28" ht="15" customHeight="1" x14ac:dyDescent="0.2">
      <c r="A2958" s="172"/>
      <c r="B2958" s="172"/>
      <c r="C2958" s="172"/>
      <c r="D2958" s="172"/>
      <c r="E2958" s="172"/>
      <c r="F2958" s="181"/>
      <c r="G2958" s="172"/>
      <c r="H2958" s="172"/>
      <c r="I2958" s="174"/>
      <c r="J2958" s="174"/>
      <c r="K2958" s="174"/>
      <c r="L2958" s="172"/>
      <c r="M2958" s="181"/>
      <c r="N2958" s="174"/>
      <c r="O2958" s="172"/>
      <c r="P2958" s="181"/>
      <c r="Q2958" s="642"/>
      <c r="R2958" s="643"/>
      <c r="S2958" s="644"/>
      <c r="T2958" s="174"/>
      <c r="U2958" s="172"/>
      <c r="V2958" s="181"/>
      <c r="W2958" s="174"/>
      <c r="X2958" s="172"/>
      <c r="Y2958" s="181"/>
      <c r="Z2958" s="174"/>
      <c r="AA2958" s="172"/>
      <c r="AB2958" s="178"/>
    </row>
    <row r="2959" spans="1:28" ht="15" customHeight="1" x14ac:dyDescent="0.2">
      <c r="A2959" s="172"/>
      <c r="B2959" s="172"/>
      <c r="C2959" s="172"/>
      <c r="D2959" s="172"/>
      <c r="E2959" s="172"/>
      <c r="F2959" s="181"/>
      <c r="G2959" s="172"/>
      <c r="H2959" s="172"/>
      <c r="I2959" s="174"/>
      <c r="J2959" s="174"/>
      <c r="K2959" s="174"/>
      <c r="L2959" s="172"/>
      <c r="M2959" s="181"/>
      <c r="N2959" s="174"/>
      <c r="O2959" s="172"/>
      <c r="P2959" s="181"/>
      <c r="Q2959" s="642"/>
      <c r="R2959" s="643"/>
      <c r="S2959" s="644"/>
      <c r="T2959" s="174"/>
      <c r="U2959" s="172"/>
      <c r="V2959" s="181"/>
      <c r="W2959" s="174"/>
      <c r="X2959" s="172"/>
      <c r="Y2959" s="181"/>
      <c r="Z2959" s="174"/>
      <c r="AA2959" s="172"/>
      <c r="AB2959" s="178"/>
    </row>
    <row r="2960" spans="1:28" ht="15" customHeight="1" x14ac:dyDescent="0.2">
      <c r="A2960" s="172"/>
      <c r="B2960" s="172"/>
      <c r="C2960" s="172"/>
      <c r="D2960" s="172"/>
      <c r="E2960" s="172"/>
      <c r="F2960" s="181"/>
      <c r="G2960" s="172"/>
      <c r="H2960" s="172"/>
      <c r="I2960" s="174"/>
      <c r="J2960" s="174"/>
      <c r="K2960" s="174"/>
      <c r="L2960" s="172"/>
      <c r="M2960" s="181"/>
      <c r="N2960" s="174"/>
      <c r="O2960" s="172"/>
      <c r="P2960" s="181"/>
      <c r="Q2960" s="642"/>
      <c r="R2960" s="643"/>
      <c r="S2960" s="644"/>
      <c r="T2960" s="174"/>
      <c r="U2960" s="172"/>
      <c r="V2960" s="181"/>
      <c r="W2960" s="174"/>
      <c r="X2960" s="172"/>
      <c r="Y2960" s="181"/>
      <c r="Z2960" s="174"/>
      <c r="AA2960" s="172"/>
      <c r="AB2960" s="178"/>
    </row>
    <row r="2961" spans="1:28" ht="15" customHeight="1" x14ac:dyDescent="0.2">
      <c r="A2961" s="172"/>
      <c r="B2961" s="172"/>
      <c r="C2961" s="172"/>
      <c r="D2961" s="172"/>
      <c r="E2961" s="172"/>
      <c r="F2961" s="181"/>
      <c r="G2961" s="172"/>
      <c r="H2961" s="172"/>
      <c r="I2961" s="174"/>
      <c r="J2961" s="174"/>
      <c r="K2961" s="174"/>
      <c r="L2961" s="172"/>
      <c r="M2961" s="181"/>
      <c r="N2961" s="174"/>
      <c r="O2961" s="172"/>
      <c r="P2961" s="181"/>
      <c r="Q2961" s="642"/>
      <c r="R2961" s="643"/>
      <c r="S2961" s="644"/>
      <c r="T2961" s="174"/>
      <c r="U2961" s="172"/>
      <c r="V2961" s="181"/>
      <c r="W2961" s="174"/>
      <c r="X2961" s="172"/>
      <c r="Y2961" s="181"/>
      <c r="Z2961" s="174"/>
      <c r="AA2961" s="172"/>
      <c r="AB2961" s="178"/>
    </row>
    <row r="2962" spans="1:28" ht="15" customHeight="1" x14ac:dyDescent="0.2">
      <c r="A2962" s="172"/>
      <c r="B2962" s="172"/>
      <c r="C2962" s="172"/>
      <c r="D2962" s="172"/>
      <c r="E2962" s="172"/>
      <c r="F2962" s="181"/>
      <c r="G2962" s="172"/>
      <c r="H2962" s="172"/>
      <c r="I2962" s="174"/>
      <c r="J2962" s="174"/>
      <c r="K2962" s="174"/>
      <c r="L2962" s="172"/>
      <c r="M2962" s="181"/>
      <c r="N2962" s="174"/>
      <c r="O2962" s="172"/>
      <c r="P2962" s="181"/>
      <c r="Q2962" s="642"/>
      <c r="R2962" s="643"/>
      <c r="S2962" s="644"/>
      <c r="T2962" s="174"/>
      <c r="U2962" s="172"/>
      <c r="V2962" s="181"/>
      <c r="W2962" s="174"/>
      <c r="X2962" s="172"/>
      <c r="Y2962" s="181"/>
      <c r="Z2962" s="174"/>
      <c r="AA2962" s="172"/>
      <c r="AB2962" s="178"/>
    </row>
    <row r="2963" spans="1:28" ht="15" customHeight="1" x14ac:dyDescent="0.2">
      <c r="A2963" s="172"/>
      <c r="B2963" s="172"/>
      <c r="C2963" s="172"/>
      <c r="D2963" s="172"/>
      <c r="E2963" s="172"/>
      <c r="F2963" s="181"/>
      <c r="G2963" s="172"/>
      <c r="H2963" s="172"/>
      <c r="I2963" s="174"/>
      <c r="J2963" s="174"/>
      <c r="K2963" s="174"/>
      <c r="L2963" s="172"/>
      <c r="M2963" s="181"/>
      <c r="N2963" s="174"/>
      <c r="O2963" s="172"/>
      <c r="P2963" s="181"/>
      <c r="Q2963" s="642"/>
      <c r="R2963" s="643"/>
      <c r="S2963" s="644"/>
      <c r="T2963" s="174"/>
      <c r="U2963" s="172"/>
      <c r="V2963" s="181"/>
      <c r="W2963" s="174"/>
      <c r="X2963" s="172"/>
      <c r="Y2963" s="181"/>
      <c r="Z2963" s="174"/>
      <c r="AA2963" s="172"/>
      <c r="AB2963" s="178"/>
    </row>
    <row r="2964" spans="1:28" ht="15" customHeight="1" x14ac:dyDescent="0.2">
      <c r="A2964" s="172"/>
      <c r="B2964" s="172"/>
      <c r="C2964" s="172"/>
      <c r="D2964" s="172"/>
      <c r="E2964" s="172"/>
      <c r="F2964" s="181"/>
      <c r="G2964" s="172"/>
      <c r="H2964" s="172"/>
      <c r="I2964" s="174"/>
      <c r="J2964" s="174"/>
      <c r="K2964" s="174"/>
      <c r="L2964" s="172"/>
      <c r="M2964" s="181"/>
      <c r="N2964" s="174"/>
      <c r="O2964" s="172"/>
      <c r="P2964" s="181"/>
      <c r="Q2964" s="642"/>
      <c r="R2964" s="643"/>
      <c r="S2964" s="644"/>
      <c r="T2964" s="174"/>
      <c r="U2964" s="172"/>
      <c r="V2964" s="181"/>
      <c r="W2964" s="174"/>
      <c r="X2964" s="172"/>
      <c r="Y2964" s="181"/>
      <c r="Z2964" s="174"/>
      <c r="AA2964" s="172"/>
      <c r="AB2964" s="178"/>
    </row>
    <row r="2965" spans="1:28" ht="15" customHeight="1" x14ac:dyDescent="0.2">
      <c r="A2965" s="172"/>
      <c r="B2965" s="172"/>
      <c r="C2965" s="172"/>
      <c r="D2965" s="172"/>
      <c r="E2965" s="172"/>
      <c r="F2965" s="181"/>
      <c r="G2965" s="172"/>
      <c r="H2965" s="172"/>
      <c r="I2965" s="174"/>
      <c r="J2965" s="174"/>
      <c r="K2965" s="174"/>
      <c r="L2965" s="172"/>
      <c r="M2965" s="181"/>
      <c r="N2965" s="174"/>
      <c r="O2965" s="172"/>
      <c r="P2965" s="181"/>
      <c r="Q2965" s="642"/>
      <c r="R2965" s="643"/>
      <c r="S2965" s="644"/>
      <c r="T2965" s="174"/>
      <c r="U2965" s="172"/>
      <c r="V2965" s="181"/>
      <c r="W2965" s="174"/>
      <c r="X2965" s="172"/>
      <c r="Y2965" s="181"/>
      <c r="Z2965" s="174"/>
      <c r="AA2965" s="172"/>
      <c r="AB2965" s="178"/>
    </row>
    <row r="2966" spans="1:28" ht="15" customHeight="1" x14ac:dyDescent="0.2">
      <c r="A2966" s="172"/>
      <c r="B2966" s="172"/>
      <c r="C2966" s="172"/>
      <c r="D2966" s="172"/>
      <c r="E2966" s="172"/>
      <c r="F2966" s="181"/>
      <c r="G2966" s="172"/>
      <c r="H2966" s="172"/>
      <c r="I2966" s="174"/>
      <c r="J2966" s="174"/>
      <c r="K2966" s="174"/>
      <c r="L2966" s="172"/>
      <c r="M2966" s="181"/>
      <c r="N2966" s="174"/>
      <c r="O2966" s="172"/>
      <c r="P2966" s="181"/>
      <c r="Q2966" s="642"/>
      <c r="R2966" s="643"/>
      <c r="S2966" s="644"/>
      <c r="T2966" s="174"/>
      <c r="U2966" s="172"/>
      <c r="V2966" s="181"/>
      <c r="W2966" s="174"/>
      <c r="X2966" s="172"/>
      <c r="Y2966" s="181"/>
      <c r="Z2966" s="174"/>
      <c r="AA2966" s="172"/>
      <c r="AB2966" s="178"/>
    </row>
    <row r="2967" spans="1:28" ht="15" customHeight="1" x14ac:dyDescent="0.2">
      <c r="A2967" s="172"/>
      <c r="B2967" s="172"/>
      <c r="C2967" s="172"/>
      <c r="D2967" s="172"/>
      <c r="E2967" s="172"/>
      <c r="F2967" s="181"/>
      <c r="G2967" s="172"/>
      <c r="H2967" s="172"/>
      <c r="I2967" s="174"/>
      <c r="J2967" s="174"/>
      <c r="K2967" s="174"/>
      <c r="L2967" s="172"/>
      <c r="M2967" s="181"/>
      <c r="N2967" s="174"/>
      <c r="O2967" s="172"/>
      <c r="P2967" s="181"/>
      <c r="Q2967" s="642"/>
      <c r="R2967" s="643"/>
      <c r="S2967" s="644"/>
      <c r="T2967" s="174"/>
      <c r="U2967" s="172"/>
      <c r="V2967" s="181"/>
      <c r="W2967" s="174"/>
      <c r="X2967" s="172"/>
      <c r="Y2967" s="181"/>
      <c r="Z2967" s="174"/>
      <c r="AA2967" s="172"/>
      <c r="AB2967" s="178"/>
    </row>
    <row r="2968" spans="1:28" ht="15" customHeight="1" x14ac:dyDescent="0.2">
      <c r="A2968" s="172"/>
      <c r="B2968" s="172"/>
      <c r="C2968" s="172"/>
      <c r="D2968" s="172"/>
      <c r="E2968" s="172"/>
      <c r="F2968" s="181"/>
      <c r="G2968" s="172"/>
      <c r="H2968" s="172"/>
      <c r="I2968" s="174"/>
      <c r="J2968" s="174"/>
      <c r="K2968" s="174"/>
      <c r="L2968" s="172"/>
      <c r="M2968" s="181"/>
      <c r="N2968" s="174"/>
      <c r="O2968" s="172"/>
      <c r="P2968" s="181"/>
      <c r="Q2968" s="642"/>
      <c r="R2968" s="643"/>
      <c r="S2968" s="644"/>
      <c r="T2968" s="174"/>
      <c r="U2968" s="172"/>
      <c r="V2968" s="181"/>
      <c r="W2968" s="174"/>
      <c r="X2968" s="172"/>
      <c r="Y2968" s="181"/>
      <c r="Z2968" s="174"/>
      <c r="AA2968" s="172"/>
      <c r="AB2968" s="178"/>
    </row>
    <row r="2969" spans="1:28" ht="15" customHeight="1" x14ac:dyDescent="0.2">
      <c r="A2969" s="172"/>
      <c r="B2969" s="172"/>
      <c r="C2969" s="172"/>
      <c r="D2969" s="172"/>
      <c r="E2969" s="172"/>
      <c r="F2969" s="181"/>
      <c r="G2969" s="172"/>
      <c r="H2969" s="172"/>
      <c r="I2969" s="174"/>
      <c r="J2969" s="174"/>
      <c r="K2969" s="174"/>
      <c r="L2969" s="172"/>
      <c r="M2969" s="181"/>
      <c r="N2969" s="174"/>
      <c r="O2969" s="172"/>
      <c r="P2969" s="181"/>
      <c r="Q2969" s="642"/>
      <c r="R2969" s="643"/>
      <c r="S2969" s="644"/>
      <c r="T2969" s="174"/>
      <c r="U2969" s="172"/>
      <c r="V2969" s="181"/>
      <c r="W2969" s="174"/>
      <c r="X2969" s="172"/>
      <c r="Y2969" s="181"/>
      <c r="Z2969" s="174"/>
      <c r="AA2969" s="172"/>
      <c r="AB2969" s="178"/>
    </row>
    <row r="2970" spans="1:28" ht="15" customHeight="1" x14ac:dyDescent="0.2">
      <c r="A2970" s="172"/>
      <c r="B2970" s="172"/>
      <c r="C2970" s="172"/>
      <c r="D2970" s="172"/>
      <c r="E2970" s="172"/>
      <c r="F2970" s="181"/>
      <c r="G2970" s="172"/>
      <c r="H2970" s="172"/>
      <c r="I2970" s="174"/>
      <c r="J2970" s="174"/>
      <c r="K2970" s="174"/>
      <c r="L2970" s="172"/>
      <c r="M2970" s="181"/>
      <c r="N2970" s="174"/>
      <c r="O2970" s="172"/>
      <c r="P2970" s="181"/>
      <c r="Q2970" s="642"/>
      <c r="R2970" s="643"/>
      <c r="S2970" s="644"/>
      <c r="T2970" s="174"/>
      <c r="U2970" s="172"/>
      <c r="V2970" s="181"/>
      <c r="W2970" s="174"/>
      <c r="X2970" s="172"/>
      <c r="Y2970" s="181"/>
      <c r="Z2970" s="174"/>
      <c r="AA2970" s="172"/>
      <c r="AB2970" s="178"/>
    </row>
    <row r="2971" spans="1:28" ht="15" customHeight="1" x14ac:dyDescent="0.2">
      <c r="A2971" s="172"/>
      <c r="B2971" s="172"/>
      <c r="C2971" s="172"/>
      <c r="D2971" s="172"/>
      <c r="E2971" s="172"/>
      <c r="F2971" s="181"/>
      <c r="G2971" s="172"/>
      <c r="H2971" s="172"/>
      <c r="I2971" s="174"/>
      <c r="J2971" s="174"/>
      <c r="K2971" s="174"/>
      <c r="L2971" s="172"/>
      <c r="M2971" s="181"/>
      <c r="N2971" s="174"/>
      <c r="O2971" s="172"/>
      <c r="P2971" s="181"/>
      <c r="Q2971" s="642"/>
      <c r="R2971" s="643"/>
      <c r="S2971" s="644"/>
      <c r="T2971" s="174"/>
      <c r="U2971" s="172"/>
      <c r="V2971" s="181"/>
      <c r="W2971" s="174"/>
      <c r="X2971" s="172"/>
      <c r="Y2971" s="181"/>
      <c r="Z2971" s="174"/>
      <c r="AA2971" s="172"/>
      <c r="AB2971" s="178"/>
    </row>
    <row r="2972" spans="1:28" ht="15" customHeight="1" x14ac:dyDescent="0.2">
      <c r="A2972" s="172"/>
      <c r="B2972" s="172"/>
      <c r="C2972" s="172"/>
      <c r="D2972" s="172"/>
      <c r="E2972" s="172"/>
      <c r="F2972" s="181"/>
      <c r="G2972" s="172"/>
      <c r="H2972" s="172"/>
      <c r="I2972" s="174"/>
      <c r="J2972" s="174"/>
      <c r="K2972" s="174"/>
      <c r="L2972" s="172"/>
      <c r="M2972" s="181"/>
      <c r="N2972" s="174"/>
      <c r="O2972" s="172"/>
      <c r="P2972" s="181"/>
      <c r="Q2972" s="642"/>
      <c r="R2972" s="643"/>
      <c r="S2972" s="644"/>
      <c r="T2972" s="174"/>
      <c r="U2972" s="172"/>
      <c r="V2972" s="181"/>
      <c r="W2972" s="174"/>
      <c r="X2972" s="172"/>
      <c r="Y2972" s="181"/>
      <c r="Z2972" s="174"/>
      <c r="AA2972" s="172"/>
      <c r="AB2972" s="178"/>
    </row>
    <row r="2973" spans="1:28" ht="15" customHeight="1" x14ac:dyDescent="0.2">
      <c r="A2973" s="172"/>
      <c r="B2973" s="172"/>
      <c r="C2973" s="172"/>
      <c r="D2973" s="172"/>
      <c r="E2973" s="172"/>
      <c r="F2973" s="181"/>
      <c r="G2973" s="172"/>
      <c r="H2973" s="172"/>
      <c r="I2973" s="174"/>
      <c r="J2973" s="174"/>
      <c r="K2973" s="174"/>
      <c r="L2973" s="172"/>
      <c r="M2973" s="181"/>
      <c r="N2973" s="174"/>
      <c r="O2973" s="172"/>
      <c r="P2973" s="181"/>
      <c r="Q2973" s="642"/>
      <c r="R2973" s="643"/>
      <c r="S2973" s="644"/>
      <c r="T2973" s="174"/>
      <c r="U2973" s="172"/>
      <c r="V2973" s="181"/>
      <c r="W2973" s="174"/>
      <c r="X2973" s="172"/>
      <c r="Y2973" s="181"/>
      <c r="Z2973" s="174"/>
      <c r="AA2973" s="172"/>
      <c r="AB2973" s="178"/>
    </row>
    <row r="2974" spans="1:28" ht="15" customHeight="1" x14ac:dyDescent="0.2">
      <c r="A2974" s="172"/>
      <c r="B2974" s="172"/>
      <c r="C2974" s="172"/>
      <c r="D2974" s="172"/>
      <c r="E2974" s="172"/>
      <c r="F2974" s="181"/>
      <c r="G2974" s="172"/>
      <c r="H2974" s="172"/>
      <c r="I2974" s="174"/>
      <c r="J2974" s="174"/>
      <c r="K2974" s="174"/>
      <c r="L2974" s="172"/>
      <c r="M2974" s="181"/>
      <c r="N2974" s="174"/>
      <c r="O2974" s="172"/>
      <c r="P2974" s="181"/>
      <c r="Q2974" s="642"/>
      <c r="R2974" s="643"/>
      <c r="S2974" s="644"/>
      <c r="T2974" s="174"/>
      <c r="U2974" s="172"/>
      <c r="V2974" s="181"/>
      <c r="W2974" s="174"/>
      <c r="X2974" s="172"/>
      <c r="Y2974" s="181"/>
      <c r="Z2974" s="174"/>
      <c r="AA2974" s="172"/>
      <c r="AB2974" s="178"/>
    </row>
    <row r="2975" spans="1:28" ht="15" customHeight="1" x14ac:dyDescent="0.2">
      <c r="A2975" s="172"/>
      <c r="B2975" s="172"/>
      <c r="C2975" s="172"/>
      <c r="D2975" s="172"/>
      <c r="E2975" s="172"/>
      <c r="F2975" s="181"/>
      <c r="G2975" s="172"/>
      <c r="H2975" s="172"/>
      <c r="I2975" s="174"/>
      <c r="J2975" s="174"/>
      <c r="K2975" s="174"/>
      <c r="L2975" s="172"/>
      <c r="M2975" s="181"/>
      <c r="N2975" s="174"/>
      <c r="O2975" s="172"/>
      <c r="P2975" s="181"/>
      <c r="Q2975" s="642"/>
      <c r="R2975" s="643"/>
      <c r="S2975" s="644"/>
      <c r="T2975" s="174"/>
      <c r="U2975" s="172"/>
      <c r="V2975" s="181"/>
      <c r="W2975" s="174"/>
      <c r="X2975" s="172"/>
      <c r="Y2975" s="181"/>
      <c r="Z2975" s="174"/>
      <c r="AA2975" s="172"/>
      <c r="AB2975" s="178"/>
    </row>
    <row r="2976" spans="1:28" ht="15" customHeight="1" x14ac:dyDescent="0.2">
      <c r="A2976" s="172"/>
      <c r="B2976" s="172"/>
      <c r="C2976" s="172"/>
      <c r="D2976" s="172"/>
      <c r="E2976" s="172"/>
      <c r="F2976" s="181"/>
      <c r="G2976" s="172"/>
      <c r="H2976" s="172"/>
      <c r="I2976" s="174"/>
      <c r="J2976" s="174"/>
      <c r="K2976" s="174"/>
      <c r="L2976" s="172"/>
      <c r="M2976" s="181"/>
      <c r="N2976" s="174"/>
      <c r="O2976" s="172"/>
      <c r="P2976" s="181"/>
      <c r="Q2976" s="642"/>
      <c r="R2976" s="643"/>
      <c r="S2976" s="644"/>
      <c r="T2976" s="174"/>
      <c r="U2976" s="172"/>
      <c r="V2976" s="181"/>
      <c r="W2976" s="174"/>
      <c r="X2976" s="172"/>
      <c r="Y2976" s="181"/>
      <c r="Z2976" s="174"/>
      <c r="AA2976" s="172"/>
      <c r="AB2976" s="178"/>
    </row>
    <row r="2977" spans="1:28" ht="15" customHeight="1" x14ac:dyDescent="0.2">
      <c r="A2977" s="172"/>
      <c r="B2977" s="172"/>
      <c r="C2977" s="172"/>
      <c r="D2977" s="172"/>
      <c r="E2977" s="172"/>
      <c r="F2977" s="181"/>
      <c r="G2977" s="172"/>
      <c r="H2977" s="172"/>
      <c r="I2977" s="174"/>
      <c r="J2977" s="174"/>
      <c r="K2977" s="174"/>
      <c r="L2977" s="172"/>
      <c r="M2977" s="181"/>
      <c r="N2977" s="174"/>
      <c r="O2977" s="172"/>
      <c r="P2977" s="181"/>
      <c r="Q2977" s="642"/>
      <c r="R2977" s="643"/>
      <c r="S2977" s="644"/>
      <c r="T2977" s="174"/>
      <c r="U2977" s="172"/>
      <c r="V2977" s="181"/>
      <c r="W2977" s="174"/>
      <c r="X2977" s="172"/>
      <c r="Y2977" s="181"/>
      <c r="Z2977" s="174"/>
      <c r="AA2977" s="172"/>
      <c r="AB2977" s="178"/>
    </row>
    <row r="2978" spans="1:28" ht="15" customHeight="1" x14ac:dyDescent="0.2">
      <c r="A2978" s="172"/>
      <c r="B2978" s="172"/>
      <c r="C2978" s="172"/>
      <c r="D2978" s="172"/>
      <c r="E2978" s="172"/>
      <c r="F2978" s="181"/>
      <c r="G2978" s="172"/>
      <c r="H2978" s="172"/>
      <c r="I2978" s="174"/>
      <c r="J2978" s="174"/>
      <c r="K2978" s="174"/>
      <c r="L2978" s="172"/>
      <c r="M2978" s="181"/>
      <c r="N2978" s="174"/>
      <c r="O2978" s="172"/>
      <c r="P2978" s="181"/>
      <c r="Q2978" s="642"/>
      <c r="R2978" s="643"/>
      <c r="S2978" s="644"/>
      <c r="T2978" s="174"/>
      <c r="U2978" s="172"/>
      <c r="V2978" s="181"/>
      <c r="W2978" s="174"/>
      <c r="X2978" s="172"/>
      <c r="Y2978" s="181"/>
      <c r="Z2978" s="174"/>
      <c r="AA2978" s="172"/>
      <c r="AB2978" s="178"/>
    </row>
    <row r="2979" spans="1:28" ht="15" customHeight="1" x14ac:dyDescent="0.2">
      <c r="A2979" s="172"/>
      <c r="B2979" s="172"/>
      <c r="C2979" s="172"/>
      <c r="D2979" s="172"/>
      <c r="E2979" s="172"/>
      <c r="F2979" s="181"/>
      <c r="G2979" s="172"/>
      <c r="H2979" s="172"/>
      <c r="I2979" s="174"/>
      <c r="J2979" s="174"/>
      <c r="K2979" s="174"/>
      <c r="L2979" s="172"/>
      <c r="M2979" s="181"/>
      <c r="N2979" s="174"/>
      <c r="O2979" s="172"/>
      <c r="P2979" s="181"/>
      <c r="Q2979" s="642"/>
      <c r="R2979" s="643"/>
      <c r="S2979" s="644"/>
      <c r="T2979" s="174"/>
      <c r="U2979" s="172"/>
      <c r="V2979" s="181"/>
      <c r="W2979" s="174"/>
      <c r="X2979" s="172"/>
      <c r="Y2979" s="181"/>
      <c r="Z2979" s="174"/>
      <c r="AA2979" s="172"/>
      <c r="AB2979" s="178"/>
    </row>
    <row r="2980" spans="1:28" ht="15" customHeight="1" x14ac:dyDescent="0.2">
      <c r="A2980" s="172"/>
      <c r="B2980" s="172"/>
      <c r="C2980" s="172"/>
      <c r="D2980" s="172"/>
      <c r="E2980" s="172"/>
      <c r="F2980" s="181"/>
      <c r="G2980" s="172"/>
      <c r="H2980" s="172"/>
      <c r="I2980" s="174"/>
      <c r="J2980" s="174"/>
      <c r="K2980" s="174"/>
      <c r="L2980" s="172"/>
      <c r="M2980" s="181"/>
      <c r="N2980" s="174"/>
      <c r="O2980" s="172"/>
      <c r="P2980" s="181"/>
      <c r="Q2980" s="642"/>
      <c r="R2980" s="643"/>
      <c r="S2980" s="644"/>
      <c r="T2980" s="174"/>
      <c r="U2980" s="172"/>
      <c r="V2980" s="181"/>
      <c r="W2980" s="174"/>
      <c r="X2980" s="172"/>
      <c r="Y2980" s="181"/>
      <c r="Z2980" s="174"/>
      <c r="AA2980" s="172"/>
      <c r="AB2980" s="178"/>
    </row>
    <row r="2981" spans="1:28" ht="15" customHeight="1" x14ac:dyDescent="0.2">
      <c r="A2981" s="172"/>
      <c r="B2981" s="172"/>
      <c r="C2981" s="172"/>
      <c r="D2981" s="172"/>
      <c r="E2981" s="172"/>
      <c r="F2981" s="181"/>
      <c r="G2981" s="172"/>
      <c r="H2981" s="172"/>
      <c r="I2981" s="174"/>
      <c r="J2981" s="174"/>
      <c r="K2981" s="174"/>
      <c r="L2981" s="172"/>
      <c r="M2981" s="181"/>
      <c r="N2981" s="174"/>
      <c r="O2981" s="172"/>
      <c r="P2981" s="181"/>
      <c r="Q2981" s="642"/>
      <c r="R2981" s="643"/>
      <c r="S2981" s="644"/>
      <c r="T2981" s="174"/>
      <c r="U2981" s="172"/>
      <c r="V2981" s="181"/>
      <c r="W2981" s="174"/>
      <c r="X2981" s="172"/>
      <c r="Y2981" s="181"/>
      <c r="Z2981" s="174"/>
      <c r="AA2981" s="172"/>
      <c r="AB2981" s="178"/>
    </row>
    <row r="2982" spans="1:28" ht="15" customHeight="1" x14ac:dyDescent="0.2">
      <c r="A2982" s="172"/>
      <c r="B2982" s="172"/>
      <c r="C2982" s="172"/>
      <c r="D2982" s="172"/>
      <c r="E2982" s="172"/>
      <c r="F2982" s="181"/>
      <c r="G2982" s="172"/>
      <c r="H2982" s="172"/>
      <c r="I2982" s="174"/>
      <c r="J2982" s="174"/>
      <c r="K2982" s="174"/>
      <c r="L2982" s="172"/>
      <c r="M2982" s="181"/>
      <c r="N2982" s="174"/>
      <c r="O2982" s="172"/>
      <c r="P2982" s="181"/>
      <c r="Q2982" s="642"/>
      <c r="R2982" s="643"/>
      <c r="S2982" s="644"/>
      <c r="T2982" s="174"/>
      <c r="U2982" s="172"/>
      <c r="V2982" s="181"/>
      <c r="W2982" s="174"/>
      <c r="X2982" s="172"/>
      <c r="Y2982" s="181"/>
      <c r="Z2982" s="174"/>
      <c r="AA2982" s="172"/>
      <c r="AB2982" s="178"/>
    </row>
    <row r="2983" spans="1:28" ht="15" customHeight="1" x14ac:dyDescent="0.2">
      <c r="A2983" s="172"/>
      <c r="B2983" s="172"/>
      <c r="C2983" s="172"/>
      <c r="D2983" s="172"/>
      <c r="E2983" s="172"/>
      <c r="F2983" s="181"/>
      <c r="G2983" s="172"/>
      <c r="H2983" s="172"/>
      <c r="I2983" s="174"/>
      <c r="J2983" s="174"/>
      <c r="K2983" s="174"/>
      <c r="L2983" s="172"/>
      <c r="M2983" s="181"/>
      <c r="N2983" s="174"/>
      <c r="O2983" s="172"/>
      <c r="P2983" s="181"/>
      <c r="Q2983" s="642"/>
      <c r="R2983" s="643"/>
      <c r="S2983" s="644"/>
      <c r="T2983" s="174"/>
      <c r="U2983" s="172"/>
      <c r="V2983" s="181"/>
      <c r="W2983" s="174"/>
      <c r="X2983" s="172"/>
      <c r="Y2983" s="181"/>
      <c r="Z2983" s="174"/>
      <c r="AA2983" s="172"/>
      <c r="AB2983" s="178"/>
    </row>
    <row r="2984" spans="1:28" ht="15" customHeight="1" x14ac:dyDescent="0.2">
      <c r="A2984" s="172"/>
      <c r="B2984" s="172"/>
      <c r="C2984" s="172"/>
      <c r="D2984" s="172"/>
      <c r="E2984" s="172"/>
      <c r="F2984" s="181"/>
      <c r="G2984" s="172"/>
      <c r="H2984" s="172"/>
      <c r="I2984" s="174"/>
      <c r="J2984" s="174"/>
      <c r="K2984" s="174"/>
      <c r="L2984" s="172"/>
      <c r="M2984" s="181"/>
      <c r="N2984" s="174"/>
      <c r="O2984" s="172"/>
      <c r="P2984" s="181"/>
      <c r="Q2984" s="642"/>
      <c r="R2984" s="643"/>
      <c r="S2984" s="644"/>
      <c r="T2984" s="174"/>
      <c r="U2984" s="172"/>
      <c r="V2984" s="181"/>
      <c r="W2984" s="174"/>
      <c r="X2984" s="172"/>
      <c r="Y2984" s="181"/>
      <c r="Z2984" s="174"/>
      <c r="AA2984" s="172"/>
      <c r="AB2984" s="178"/>
    </row>
    <row r="2985" spans="1:28" ht="15" customHeight="1" x14ac:dyDescent="0.2">
      <c r="A2985" s="172"/>
      <c r="B2985" s="172"/>
      <c r="C2985" s="172"/>
      <c r="D2985" s="172"/>
      <c r="E2985" s="172"/>
      <c r="F2985" s="181"/>
      <c r="G2985" s="172"/>
      <c r="H2985" s="172"/>
      <c r="I2985" s="174"/>
      <c r="J2985" s="174"/>
      <c r="K2985" s="174"/>
      <c r="L2985" s="172"/>
      <c r="M2985" s="181"/>
      <c r="N2985" s="174"/>
      <c r="O2985" s="172"/>
      <c r="P2985" s="181"/>
      <c r="Q2985" s="642"/>
      <c r="R2985" s="643"/>
      <c r="S2985" s="644"/>
      <c r="T2985" s="174"/>
      <c r="U2985" s="172"/>
      <c r="V2985" s="181"/>
      <c r="W2985" s="174"/>
      <c r="X2985" s="172"/>
      <c r="Y2985" s="181"/>
      <c r="Z2985" s="174"/>
      <c r="AA2985" s="172"/>
      <c r="AB2985" s="178"/>
    </row>
    <row r="2986" spans="1:28" ht="15" customHeight="1" x14ac:dyDescent="0.2">
      <c r="A2986" s="172"/>
      <c r="B2986" s="172"/>
      <c r="C2986" s="172"/>
      <c r="D2986" s="172"/>
      <c r="E2986" s="172"/>
      <c r="F2986" s="181"/>
      <c r="G2986" s="172"/>
      <c r="H2986" s="172"/>
      <c r="I2986" s="174"/>
      <c r="J2986" s="174"/>
      <c r="K2986" s="174"/>
      <c r="L2986" s="172"/>
      <c r="M2986" s="181"/>
      <c r="N2986" s="174"/>
      <c r="O2986" s="172"/>
      <c r="P2986" s="181"/>
      <c r="Q2986" s="642"/>
      <c r="R2986" s="643"/>
      <c r="S2986" s="644"/>
      <c r="T2986" s="174"/>
      <c r="U2986" s="172"/>
      <c r="V2986" s="181"/>
      <c r="W2986" s="174"/>
      <c r="X2986" s="172"/>
      <c r="Y2986" s="181"/>
      <c r="Z2986" s="174"/>
      <c r="AA2986" s="172"/>
      <c r="AB2986" s="178"/>
    </row>
    <row r="2987" spans="1:28" ht="15" customHeight="1" x14ac:dyDescent="0.2">
      <c r="A2987" s="172"/>
      <c r="B2987" s="172"/>
      <c r="C2987" s="172"/>
      <c r="D2987" s="172"/>
      <c r="E2987" s="172"/>
      <c r="F2987" s="181"/>
      <c r="G2987" s="172"/>
      <c r="H2987" s="172"/>
      <c r="I2987" s="174"/>
      <c r="J2987" s="174"/>
      <c r="K2987" s="174"/>
      <c r="L2987" s="172"/>
      <c r="M2987" s="181"/>
      <c r="N2987" s="174"/>
      <c r="O2987" s="172"/>
      <c r="P2987" s="181"/>
      <c r="Q2987" s="642"/>
      <c r="R2987" s="643"/>
      <c r="S2987" s="644"/>
      <c r="T2987" s="174"/>
      <c r="U2987" s="172"/>
      <c r="V2987" s="181"/>
      <c r="W2987" s="174"/>
      <c r="X2987" s="172"/>
      <c r="Y2987" s="181"/>
      <c r="Z2987" s="174"/>
      <c r="AA2987" s="172"/>
      <c r="AB2987" s="178"/>
    </row>
    <row r="2988" spans="1:28" ht="15" customHeight="1" x14ac:dyDescent="0.2">
      <c r="A2988" s="172"/>
      <c r="B2988" s="172"/>
      <c r="C2988" s="172"/>
      <c r="D2988" s="172"/>
      <c r="E2988" s="172"/>
      <c r="F2988" s="181"/>
      <c r="G2988" s="172"/>
      <c r="H2988" s="172"/>
      <c r="I2988" s="174"/>
      <c r="J2988" s="174"/>
      <c r="K2988" s="174"/>
      <c r="L2988" s="172"/>
      <c r="M2988" s="181"/>
      <c r="N2988" s="174"/>
      <c r="O2988" s="172"/>
      <c r="P2988" s="181"/>
      <c r="Q2988" s="642"/>
      <c r="R2988" s="643"/>
      <c r="S2988" s="644"/>
      <c r="T2988" s="174"/>
      <c r="U2988" s="172"/>
      <c r="V2988" s="181"/>
      <c r="W2988" s="174"/>
      <c r="X2988" s="172"/>
      <c r="Y2988" s="181"/>
      <c r="Z2988" s="174"/>
      <c r="AA2988" s="172"/>
      <c r="AB2988" s="178"/>
    </row>
    <row r="2989" spans="1:28" ht="15" customHeight="1" x14ac:dyDescent="0.2">
      <c r="A2989" s="172"/>
      <c r="B2989" s="172"/>
      <c r="C2989" s="172"/>
      <c r="D2989" s="172"/>
      <c r="E2989" s="172"/>
      <c r="F2989" s="181"/>
      <c r="G2989" s="172"/>
      <c r="H2989" s="172"/>
      <c r="I2989" s="174"/>
      <c r="J2989" s="174"/>
      <c r="K2989" s="174"/>
      <c r="L2989" s="172"/>
      <c r="M2989" s="181"/>
      <c r="N2989" s="174"/>
      <c r="O2989" s="172"/>
      <c r="P2989" s="181"/>
      <c r="Q2989" s="642"/>
      <c r="R2989" s="643"/>
      <c r="S2989" s="644"/>
      <c r="T2989" s="174"/>
      <c r="U2989" s="172"/>
      <c r="V2989" s="181"/>
      <c r="W2989" s="174"/>
      <c r="X2989" s="172"/>
      <c r="Y2989" s="181"/>
      <c r="Z2989" s="174"/>
      <c r="AA2989" s="172"/>
      <c r="AB2989" s="178"/>
    </row>
    <row r="2990" spans="1:28" ht="15" customHeight="1" x14ac:dyDescent="0.2">
      <c r="A2990" s="172"/>
      <c r="B2990" s="172"/>
      <c r="C2990" s="172"/>
      <c r="D2990" s="172"/>
      <c r="E2990" s="172"/>
      <c r="F2990" s="181"/>
      <c r="G2990" s="172"/>
      <c r="H2990" s="172"/>
      <c r="I2990" s="174"/>
      <c r="J2990" s="174"/>
      <c r="K2990" s="174"/>
      <c r="L2990" s="172"/>
      <c r="M2990" s="181"/>
      <c r="N2990" s="174"/>
      <c r="O2990" s="172"/>
      <c r="P2990" s="181"/>
      <c r="Q2990" s="642"/>
      <c r="R2990" s="643"/>
      <c r="S2990" s="644"/>
      <c r="T2990" s="174"/>
      <c r="U2990" s="172"/>
      <c r="V2990" s="181"/>
      <c r="W2990" s="174"/>
      <c r="X2990" s="172"/>
      <c r="Y2990" s="181"/>
      <c r="Z2990" s="174"/>
      <c r="AA2990" s="172"/>
      <c r="AB2990" s="178"/>
    </row>
    <row r="2991" spans="1:28" ht="15" customHeight="1" x14ac:dyDescent="0.2">
      <c r="A2991" s="172"/>
      <c r="B2991" s="172"/>
      <c r="C2991" s="172"/>
      <c r="D2991" s="172"/>
      <c r="E2991" s="172"/>
      <c r="F2991" s="181"/>
      <c r="G2991" s="172"/>
      <c r="H2991" s="172"/>
      <c r="I2991" s="174"/>
      <c r="J2991" s="174"/>
      <c r="K2991" s="174"/>
      <c r="L2991" s="172"/>
      <c r="M2991" s="181"/>
      <c r="N2991" s="174"/>
      <c r="O2991" s="172"/>
      <c r="P2991" s="181"/>
      <c r="Q2991" s="642"/>
      <c r="R2991" s="643"/>
      <c r="S2991" s="644"/>
      <c r="T2991" s="174"/>
      <c r="U2991" s="172"/>
      <c r="V2991" s="181"/>
      <c r="W2991" s="174"/>
      <c r="X2991" s="172"/>
      <c r="Y2991" s="181"/>
      <c r="Z2991" s="174"/>
      <c r="AA2991" s="172"/>
      <c r="AB2991" s="178"/>
    </row>
    <row r="2992" spans="1:28" ht="15" customHeight="1" x14ac:dyDescent="0.2">
      <c r="A2992" s="172"/>
      <c r="B2992" s="172"/>
      <c r="C2992" s="172"/>
      <c r="D2992" s="172"/>
      <c r="E2992" s="172"/>
      <c r="F2992" s="181"/>
      <c r="G2992" s="172"/>
      <c r="H2992" s="172"/>
      <c r="I2992" s="174"/>
      <c r="J2992" s="174"/>
      <c r="K2992" s="174"/>
      <c r="L2992" s="172"/>
      <c r="M2992" s="181"/>
      <c r="N2992" s="174"/>
      <c r="O2992" s="172"/>
      <c r="P2992" s="181"/>
      <c r="Q2992" s="642"/>
      <c r="R2992" s="643"/>
      <c r="S2992" s="644"/>
      <c r="T2992" s="174"/>
      <c r="U2992" s="172"/>
      <c r="V2992" s="181"/>
      <c r="W2992" s="174"/>
      <c r="X2992" s="172"/>
      <c r="Y2992" s="181"/>
      <c r="Z2992" s="174"/>
      <c r="AA2992" s="172"/>
      <c r="AB2992" s="178"/>
    </row>
    <row r="2993" spans="1:28" ht="15" customHeight="1" x14ac:dyDescent="0.2">
      <c r="A2993" s="172"/>
      <c r="B2993" s="172"/>
      <c r="C2993" s="172"/>
      <c r="D2993" s="172"/>
      <c r="E2993" s="172"/>
      <c r="F2993" s="181"/>
      <c r="G2993" s="172"/>
      <c r="H2993" s="172"/>
      <c r="I2993" s="174"/>
      <c r="J2993" s="174"/>
      <c r="K2993" s="174"/>
      <c r="L2993" s="172"/>
      <c r="M2993" s="181"/>
      <c r="N2993" s="174"/>
      <c r="O2993" s="172"/>
      <c r="P2993" s="181"/>
      <c r="Q2993" s="642"/>
      <c r="R2993" s="643"/>
      <c r="S2993" s="644"/>
      <c r="T2993" s="174"/>
      <c r="U2993" s="172"/>
      <c r="V2993" s="181"/>
      <c r="W2993" s="174"/>
      <c r="X2993" s="172"/>
      <c r="Y2993" s="181"/>
      <c r="Z2993" s="174"/>
      <c r="AA2993" s="172"/>
      <c r="AB2993" s="178"/>
    </row>
    <row r="2994" spans="1:28" ht="15" customHeight="1" x14ac:dyDescent="0.2">
      <c r="A2994" s="172"/>
      <c r="B2994" s="172"/>
      <c r="C2994" s="172"/>
      <c r="D2994" s="172"/>
      <c r="E2994" s="172"/>
      <c r="F2994" s="181"/>
      <c r="G2994" s="172"/>
      <c r="H2994" s="172"/>
      <c r="I2994" s="174"/>
      <c r="J2994" s="174"/>
      <c r="K2994" s="174"/>
      <c r="L2994" s="172"/>
      <c r="M2994" s="181"/>
      <c r="N2994" s="174"/>
      <c r="O2994" s="172"/>
      <c r="P2994" s="181"/>
      <c r="Q2994" s="642"/>
      <c r="R2994" s="643"/>
      <c r="S2994" s="644"/>
      <c r="T2994" s="174"/>
      <c r="U2994" s="172"/>
      <c r="V2994" s="181"/>
      <c r="W2994" s="174"/>
      <c r="X2994" s="172"/>
      <c r="Y2994" s="181"/>
      <c r="Z2994" s="174"/>
      <c r="AA2994" s="172"/>
      <c r="AB2994" s="178"/>
    </row>
    <row r="2995" spans="1:28" ht="15" customHeight="1" x14ac:dyDescent="0.2">
      <c r="A2995" s="172"/>
      <c r="B2995" s="172"/>
      <c r="C2995" s="172"/>
      <c r="D2995" s="172"/>
      <c r="E2995" s="172"/>
      <c r="F2995" s="181"/>
      <c r="G2995" s="172"/>
      <c r="H2995" s="172"/>
      <c r="I2995" s="174"/>
      <c r="J2995" s="174"/>
      <c r="K2995" s="174"/>
      <c r="L2995" s="172"/>
      <c r="M2995" s="181"/>
      <c r="N2995" s="174"/>
      <c r="O2995" s="172"/>
      <c r="P2995" s="181"/>
      <c r="Q2995" s="642"/>
      <c r="R2995" s="643"/>
      <c r="S2995" s="644"/>
      <c r="T2995" s="174"/>
      <c r="U2995" s="172"/>
      <c r="V2995" s="181"/>
      <c r="W2995" s="174"/>
      <c r="X2995" s="172"/>
      <c r="Y2995" s="181"/>
      <c r="Z2995" s="174"/>
      <c r="AA2995" s="172"/>
      <c r="AB2995" s="178"/>
    </row>
    <row r="2996" spans="1:28" ht="15" customHeight="1" x14ac:dyDescent="0.2">
      <c r="A2996" s="172"/>
      <c r="B2996" s="172"/>
      <c r="C2996" s="172"/>
      <c r="D2996" s="172"/>
      <c r="E2996" s="172"/>
      <c r="F2996" s="181"/>
      <c r="G2996" s="172"/>
      <c r="H2996" s="172"/>
      <c r="I2996" s="174"/>
      <c r="J2996" s="174"/>
      <c r="K2996" s="174"/>
      <c r="L2996" s="172"/>
      <c r="M2996" s="181"/>
      <c r="N2996" s="174"/>
      <c r="O2996" s="172"/>
      <c r="P2996" s="181"/>
      <c r="Q2996" s="642"/>
      <c r="R2996" s="643"/>
      <c r="S2996" s="644"/>
      <c r="T2996" s="174"/>
      <c r="U2996" s="172"/>
      <c r="V2996" s="181"/>
      <c r="W2996" s="174"/>
      <c r="X2996" s="172"/>
      <c r="Y2996" s="181"/>
      <c r="Z2996" s="174"/>
      <c r="AA2996" s="172"/>
      <c r="AB2996" s="178"/>
    </row>
    <row r="2997" spans="1:28" ht="15" customHeight="1" x14ac:dyDescent="0.2">
      <c r="A2997" s="172"/>
      <c r="B2997" s="172"/>
      <c r="C2997" s="172"/>
      <c r="D2997" s="172"/>
      <c r="E2997" s="172"/>
      <c r="F2997" s="181"/>
      <c r="G2997" s="172"/>
      <c r="H2997" s="172"/>
      <c r="I2997" s="174"/>
      <c r="J2997" s="174"/>
      <c r="K2997" s="174"/>
      <c r="L2997" s="172"/>
      <c r="M2997" s="181"/>
      <c r="N2997" s="174"/>
      <c r="O2997" s="172"/>
      <c r="P2997" s="181"/>
      <c r="Q2997" s="642"/>
      <c r="R2997" s="643"/>
      <c r="S2997" s="644"/>
      <c r="T2997" s="174"/>
      <c r="U2997" s="172"/>
      <c r="V2997" s="181"/>
      <c r="W2997" s="174"/>
      <c r="X2997" s="172"/>
      <c r="Y2997" s="181"/>
      <c r="Z2997" s="174"/>
      <c r="AA2997" s="172"/>
      <c r="AB2997" s="178"/>
    </row>
    <row r="2998" spans="1:28" ht="15" customHeight="1" x14ac:dyDescent="0.2">
      <c r="A2998" s="172"/>
      <c r="B2998" s="172"/>
      <c r="C2998" s="172"/>
      <c r="D2998" s="172"/>
      <c r="E2998" s="172"/>
      <c r="F2998" s="181"/>
      <c r="G2998" s="172"/>
      <c r="H2998" s="172"/>
      <c r="I2998" s="174"/>
      <c r="J2998" s="174"/>
      <c r="K2998" s="174"/>
      <c r="L2998" s="172"/>
      <c r="M2998" s="181"/>
      <c r="N2998" s="174"/>
      <c r="O2998" s="172"/>
      <c r="P2998" s="181"/>
      <c r="Q2998" s="642"/>
      <c r="R2998" s="643"/>
      <c r="S2998" s="644"/>
      <c r="T2998" s="174"/>
      <c r="U2998" s="172"/>
      <c r="V2998" s="181"/>
      <c r="W2998" s="174"/>
      <c r="X2998" s="172"/>
      <c r="Y2998" s="181"/>
      <c r="Z2998" s="174"/>
      <c r="AA2998" s="172"/>
      <c r="AB2998" s="178"/>
    </row>
    <row r="2999" spans="1:28" ht="15" customHeight="1" x14ac:dyDescent="0.2">
      <c r="A2999" s="172"/>
      <c r="B2999" s="172"/>
      <c r="C2999" s="172"/>
      <c r="D2999" s="172"/>
      <c r="E2999" s="172"/>
      <c r="F2999" s="181"/>
      <c r="G2999" s="172"/>
      <c r="H2999" s="172"/>
      <c r="I2999" s="174"/>
      <c r="J2999" s="174"/>
      <c r="K2999" s="174"/>
      <c r="L2999" s="172"/>
      <c r="M2999" s="181"/>
      <c r="N2999" s="174"/>
      <c r="O2999" s="172"/>
      <c r="P2999" s="181"/>
      <c r="Q2999" s="642"/>
      <c r="R2999" s="643"/>
      <c r="S2999" s="644"/>
      <c r="T2999" s="174"/>
      <c r="U2999" s="172"/>
      <c r="V2999" s="181"/>
      <c r="W2999" s="174"/>
      <c r="X2999" s="172"/>
      <c r="Y2999" s="181"/>
      <c r="Z2999" s="174"/>
      <c r="AA2999" s="172"/>
      <c r="AB2999" s="178"/>
    </row>
    <row r="3000" spans="1:28" ht="15" customHeight="1" x14ac:dyDescent="0.2">
      <c r="A3000" s="172"/>
      <c r="B3000" s="172"/>
      <c r="C3000" s="172"/>
      <c r="D3000" s="172"/>
      <c r="E3000" s="172"/>
      <c r="F3000" s="181"/>
      <c r="G3000" s="172"/>
      <c r="H3000" s="172"/>
      <c r="I3000" s="174"/>
      <c r="J3000" s="174"/>
      <c r="K3000" s="174"/>
      <c r="L3000" s="172"/>
      <c r="M3000" s="181"/>
      <c r="N3000" s="174"/>
      <c r="O3000" s="172"/>
      <c r="P3000" s="181"/>
      <c r="Q3000" s="642"/>
      <c r="R3000" s="643"/>
      <c r="S3000" s="644"/>
      <c r="T3000" s="174"/>
      <c r="U3000" s="172"/>
      <c r="V3000" s="181"/>
      <c r="W3000" s="174"/>
      <c r="X3000" s="172"/>
      <c r="Y3000" s="181"/>
      <c r="Z3000" s="174"/>
      <c r="AA3000" s="172"/>
      <c r="AB3000" s="178"/>
    </row>
    <row r="3001" spans="1:28" ht="15" customHeight="1" x14ac:dyDescent="0.2">
      <c r="A3001" s="172"/>
      <c r="B3001" s="172"/>
      <c r="C3001" s="172"/>
      <c r="D3001" s="172"/>
      <c r="E3001" s="172"/>
      <c r="F3001" s="181"/>
      <c r="G3001" s="172"/>
      <c r="H3001" s="172"/>
      <c r="I3001" s="174"/>
      <c r="J3001" s="174"/>
      <c r="K3001" s="174"/>
      <c r="L3001" s="172"/>
      <c r="M3001" s="181"/>
      <c r="N3001" s="174"/>
      <c r="O3001" s="172"/>
      <c r="P3001" s="181"/>
      <c r="Q3001" s="642"/>
      <c r="R3001" s="643"/>
      <c r="S3001" s="644"/>
      <c r="T3001" s="174"/>
      <c r="U3001" s="172"/>
      <c r="V3001" s="181"/>
      <c r="W3001" s="174"/>
      <c r="X3001" s="172"/>
      <c r="Y3001" s="181"/>
      <c r="Z3001" s="174"/>
      <c r="AA3001" s="172"/>
      <c r="AB3001" s="178"/>
    </row>
    <row r="3002" spans="1:28" ht="15" customHeight="1" x14ac:dyDescent="0.2">
      <c r="A3002" s="172"/>
      <c r="B3002" s="172"/>
      <c r="C3002" s="172"/>
      <c r="D3002" s="172"/>
      <c r="E3002" s="172"/>
      <c r="F3002" s="181"/>
      <c r="G3002" s="172"/>
      <c r="H3002" s="172"/>
      <c r="I3002" s="174"/>
      <c r="J3002" s="174"/>
      <c r="K3002" s="174"/>
      <c r="L3002" s="172"/>
      <c r="M3002" s="181"/>
      <c r="N3002" s="174"/>
      <c r="O3002" s="172"/>
      <c r="P3002" s="181"/>
      <c r="Q3002" s="642"/>
      <c r="R3002" s="643"/>
      <c r="S3002" s="644"/>
      <c r="T3002" s="174"/>
      <c r="U3002" s="172"/>
      <c r="V3002" s="181"/>
      <c r="W3002" s="174"/>
      <c r="X3002" s="172"/>
      <c r="Y3002" s="181"/>
      <c r="Z3002" s="174"/>
      <c r="AA3002" s="172"/>
      <c r="AB3002" s="178"/>
    </row>
    <row r="3003" spans="1:28" ht="15" customHeight="1" x14ac:dyDescent="0.2">
      <c r="A3003" s="172"/>
      <c r="B3003" s="172"/>
      <c r="C3003" s="172"/>
      <c r="D3003" s="172"/>
      <c r="E3003" s="172"/>
      <c r="F3003" s="181"/>
      <c r="G3003" s="172"/>
      <c r="H3003" s="172"/>
      <c r="I3003" s="174"/>
      <c r="J3003" s="174"/>
      <c r="K3003" s="174"/>
      <c r="L3003" s="172"/>
      <c r="M3003" s="181"/>
      <c r="N3003" s="174"/>
      <c r="O3003" s="172"/>
      <c r="P3003" s="181"/>
      <c r="Q3003" s="642"/>
      <c r="R3003" s="643"/>
      <c r="S3003" s="644"/>
      <c r="T3003" s="174"/>
      <c r="U3003" s="172"/>
      <c r="V3003" s="181"/>
      <c r="W3003" s="174"/>
      <c r="X3003" s="172"/>
      <c r="Y3003" s="181"/>
      <c r="Z3003" s="174"/>
      <c r="AA3003" s="172"/>
      <c r="AB3003" s="178"/>
    </row>
    <row r="3004" spans="1:28" ht="15" customHeight="1" x14ac:dyDescent="0.2">
      <c r="A3004" s="172"/>
      <c r="B3004" s="172"/>
      <c r="C3004" s="172"/>
      <c r="D3004" s="172"/>
      <c r="E3004" s="172"/>
      <c r="F3004" s="181"/>
      <c r="G3004" s="172"/>
      <c r="H3004" s="172"/>
      <c r="I3004" s="174"/>
      <c r="J3004" s="174"/>
      <c r="K3004" s="174"/>
      <c r="L3004" s="172"/>
      <c r="M3004" s="181"/>
      <c r="N3004" s="174"/>
      <c r="O3004" s="172"/>
      <c r="P3004" s="181"/>
      <c r="Q3004" s="642"/>
      <c r="R3004" s="643"/>
      <c r="S3004" s="644"/>
      <c r="T3004" s="174"/>
      <c r="U3004" s="172"/>
      <c r="V3004" s="181"/>
      <c r="W3004" s="174"/>
      <c r="X3004" s="172"/>
      <c r="Y3004" s="181"/>
      <c r="Z3004" s="174"/>
      <c r="AA3004" s="172"/>
      <c r="AB3004" s="178"/>
    </row>
    <row r="3005" spans="1:28" ht="15" customHeight="1" x14ac:dyDescent="0.2">
      <c r="A3005" s="172"/>
      <c r="B3005" s="172"/>
      <c r="C3005" s="172"/>
      <c r="D3005" s="172"/>
      <c r="E3005" s="172"/>
      <c r="F3005" s="181"/>
      <c r="G3005" s="172"/>
      <c r="H3005" s="172"/>
      <c r="I3005" s="174"/>
      <c r="J3005" s="174"/>
      <c r="K3005" s="174"/>
      <c r="L3005" s="172"/>
      <c r="M3005" s="181"/>
      <c r="N3005" s="174"/>
      <c r="O3005" s="172"/>
      <c r="P3005" s="181"/>
      <c r="Q3005" s="642"/>
      <c r="R3005" s="643"/>
      <c r="S3005" s="644"/>
      <c r="T3005" s="174"/>
      <c r="U3005" s="172"/>
      <c r="V3005" s="181"/>
      <c r="W3005" s="174"/>
      <c r="X3005" s="172"/>
      <c r="Y3005" s="181"/>
      <c r="Z3005" s="174"/>
      <c r="AA3005" s="172"/>
      <c r="AB3005" s="178"/>
    </row>
    <row r="3006" spans="1:28" ht="15" customHeight="1" x14ac:dyDescent="0.2">
      <c r="A3006" s="172"/>
      <c r="B3006" s="172"/>
      <c r="C3006" s="172"/>
      <c r="D3006" s="172"/>
      <c r="E3006" s="172"/>
      <c r="F3006" s="181"/>
      <c r="G3006" s="172"/>
      <c r="H3006" s="172"/>
      <c r="I3006" s="174"/>
      <c r="J3006" s="174"/>
      <c r="K3006" s="174"/>
      <c r="L3006" s="172"/>
      <c r="M3006" s="181"/>
      <c r="N3006" s="174"/>
      <c r="O3006" s="172"/>
      <c r="P3006" s="181"/>
      <c r="Q3006" s="642"/>
      <c r="R3006" s="643"/>
      <c r="S3006" s="644"/>
      <c r="T3006" s="174"/>
      <c r="U3006" s="172"/>
      <c r="V3006" s="181"/>
      <c r="W3006" s="174"/>
      <c r="X3006" s="172"/>
      <c r="Y3006" s="181"/>
      <c r="Z3006" s="174"/>
      <c r="AA3006" s="172"/>
      <c r="AB3006" s="178"/>
    </row>
    <row r="3007" spans="1:28" ht="15" customHeight="1" x14ac:dyDescent="0.2">
      <c r="A3007" s="172"/>
      <c r="B3007" s="172"/>
      <c r="C3007" s="172"/>
      <c r="D3007" s="172"/>
      <c r="E3007" s="172"/>
      <c r="F3007" s="181"/>
      <c r="G3007" s="172"/>
      <c r="H3007" s="172"/>
      <c r="I3007" s="174"/>
      <c r="J3007" s="174"/>
      <c r="K3007" s="174"/>
      <c r="L3007" s="172"/>
      <c r="M3007" s="181"/>
      <c r="N3007" s="174"/>
      <c r="O3007" s="172"/>
      <c r="P3007" s="181"/>
      <c r="Q3007" s="642"/>
      <c r="R3007" s="643"/>
      <c r="S3007" s="644"/>
      <c r="T3007" s="174"/>
      <c r="U3007" s="172"/>
      <c r="V3007" s="181"/>
      <c r="W3007" s="174"/>
      <c r="X3007" s="172"/>
      <c r="Y3007" s="181"/>
      <c r="Z3007" s="174"/>
      <c r="AA3007" s="172"/>
      <c r="AB3007" s="178"/>
    </row>
    <row r="3008" spans="1:28" ht="15" customHeight="1" x14ac:dyDescent="0.2">
      <c r="A3008" s="172"/>
      <c r="B3008" s="172"/>
      <c r="C3008" s="172"/>
      <c r="D3008" s="172"/>
      <c r="E3008" s="172"/>
      <c r="F3008" s="181"/>
      <c r="G3008" s="172"/>
      <c r="H3008" s="172"/>
      <c r="I3008" s="174"/>
      <c r="J3008" s="174"/>
      <c r="K3008" s="174"/>
      <c r="L3008" s="172"/>
      <c r="M3008" s="181"/>
      <c r="N3008" s="174"/>
      <c r="O3008" s="172"/>
      <c r="P3008" s="181"/>
      <c r="Q3008" s="642"/>
      <c r="R3008" s="643"/>
      <c r="S3008" s="644"/>
      <c r="T3008" s="174"/>
      <c r="U3008" s="172"/>
      <c r="V3008" s="181"/>
      <c r="W3008" s="174"/>
      <c r="X3008" s="172"/>
      <c r="Y3008" s="181"/>
      <c r="Z3008" s="174"/>
      <c r="AA3008" s="172"/>
      <c r="AB3008" s="178"/>
    </row>
    <row r="3009" spans="1:28" ht="15" customHeight="1" x14ac:dyDescent="0.2">
      <c r="A3009" s="172"/>
      <c r="B3009" s="172"/>
      <c r="C3009" s="172"/>
      <c r="D3009" s="172"/>
      <c r="E3009" s="172"/>
      <c r="F3009" s="181"/>
      <c r="G3009" s="172"/>
      <c r="H3009" s="172"/>
      <c r="I3009" s="174"/>
      <c r="J3009" s="174"/>
      <c r="K3009" s="174"/>
      <c r="L3009" s="172"/>
      <c r="M3009" s="181"/>
      <c r="N3009" s="174"/>
      <c r="O3009" s="172"/>
      <c r="P3009" s="181"/>
      <c r="Q3009" s="642"/>
      <c r="R3009" s="643"/>
      <c r="S3009" s="644"/>
      <c r="T3009" s="174"/>
      <c r="U3009" s="172"/>
      <c r="V3009" s="181"/>
      <c r="W3009" s="174"/>
      <c r="X3009" s="172"/>
      <c r="Y3009" s="181"/>
      <c r="Z3009" s="174"/>
      <c r="AA3009" s="172"/>
      <c r="AB3009" s="178"/>
    </row>
    <row r="3010" spans="1:28" ht="15" customHeight="1" x14ac:dyDescent="0.2">
      <c r="A3010" s="172"/>
      <c r="B3010" s="172"/>
      <c r="C3010" s="172"/>
      <c r="D3010" s="172"/>
      <c r="E3010" s="172"/>
      <c r="F3010" s="181"/>
      <c r="G3010" s="172"/>
      <c r="H3010" s="172"/>
      <c r="I3010" s="174"/>
      <c r="J3010" s="174"/>
      <c r="K3010" s="174"/>
      <c r="L3010" s="172"/>
      <c r="M3010" s="181"/>
      <c r="N3010" s="174"/>
      <c r="O3010" s="172"/>
      <c r="P3010" s="181"/>
      <c r="Q3010" s="642"/>
      <c r="R3010" s="643"/>
      <c r="S3010" s="644"/>
      <c r="T3010" s="174"/>
      <c r="U3010" s="172"/>
      <c r="V3010" s="181"/>
      <c r="W3010" s="174"/>
      <c r="X3010" s="172"/>
      <c r="Y3010" s="181"/>
      <c r="Z3010" s="174"/>
      <c r="AA3010" s="172"/>
      <c r="AB3010" s="178"/>
    </row>
    <row r="3011" spans="1:28" ht="15" customHeight="1" x14ac:dyDescent="0.2">
      <c r="A3011" s="172"/>
      <c r="B3011" s="172"/>
      <c r="C3011" s="172"/>
      <c r="D3011" s="172"/>
      <c r="E3011" s="172"/>
      <c r="F3011" s="181"/>
      <c r="G3011" s="172"/>
      <c r="H3011" s="172"/>
      <c r="I3011" s="174"/>
      <c r="J3011" s="174"/>
      <c r="K3011" s="174"/>
      <c r="L3011" s="172"/>
      <c r="M3011" s="181"/>
      <c r="N3011" s="174"/>
      <c r="O3011" s="172"/>
      <c r="P3011" s="181"/>
      <c r="Q3011" s="642"/>
      <c r="R3011" s="643"/>
      <c r="S3011" s="644"/>
      <c r="T3011" s="174"/>
      <c r="U3011" s="172"/>
      <c r="V3011" s="181"/>
      <c r="W3011" s="174"/>
      <c r="X3011" s="172"/>
      <c r="Y3011" s="181"/>
      <c r="Z3011" s="174"/>
      <c r="AA3011" s="172"/>
      <c r="AB3011" s="178"/>
    </row>
    <row r="3012" spans="1:28" ht="15" customHeight="1" x14ac:dyDescent="0.2">
      <c r="A3012" s="172"/>
      <c r="B3012" s="172"/>
      <c r="C3012" s="172"/>
      <c r="D3012" s="172"/>
      <c r="E3012" s="172"/>
      <c r="F3012" s="181"/>
      <c r="G3012" s="172"/>
      <c r="H3012" s="172"/>
      <c r="I3012" s="174"/>
      <c r="J3012" s="174"/>
      <c r="K3012" s="174"/>
      <c r="L3012" s="172"/>
      <c r="M3012" s="181"/>
      <c r="N3012" s="174"/>
      <c r="O3012" s="172"/>
      <c r="P3012" s="181"/>
      <c r="Q3012" s="642"/>
      <c r="R3012" s="643"/>
      <c r="S3012" s="644"/>
      <c r="T3012" s="174"/>
      <c r="U3012" s="172"/>
      <c r="V3012" s="181"/>
      <c r="W3012" s="174"/>
      <c r="X3012" s="172"/>
      <c r="Y3012" s="181"/>
      <c r="Z3012" s="174"/>
      <c r="AA3012" s="172"/>
      <c r="AB3012" s="178"/>
    </row>
    <row r="3013" spans="1:28" ht="15" customHeight="1" x14ac:dyDescent="0.2">
      <c r="A3013" s="172"/>
      <c r="B3013" s="172"/>
      <c r="C3013" s="172"/>
      <c r="D3013" s="172"/>
      <c r="E3013" s="172"/>
      <c r="F3013" s="181"/>
      <c r="G3013" s="172"/>
      <c r="H3013" s="172"/>
      <c r="I3013" s="174"/>
      <c r="J3013" s="174"/>
      <c r="K3013" s="174"/>
      <c r="L3013" s="172"/>
      <c r="M3013" s="181"/>
      <c r="N3013" s="174"/>
      <c r="O3013" s="172"/>
      <c r="P3013" s="181"/>
      <c r="Q3013" s="642"/>
      <c r="R3013" s="643"/>
      <c r="S3013" s="644"/>
      <c r="T3013" s="174"/>
      <c r="U3013" s="172"/>
      <c r="V3013" s="181"/>
      <c r="W3013" s="174"/>
      <c r="X3013" s="172"/>
      <c r="Y3013" s="181"/>
      <c r="Z3013" s="174"/>
      <c r="AA3013" s="172"/>
      <c r="AB3013" s="178"/>
    </row>
    <row r="3014" spans="1:28" ht="15" customHeight="1" x14ac:dyDescent="0.2">
      <c r="A3014" s="172"/>
      <c r="B3014" s="172"/>
      <c r="C3014" s="172"/>
      <c r="D3014" s="172"/>
      <c r="E3014" s="172"/>
      <c r="F3014" s="181"/>
      <c r="G3014" s="172"/>
      <c r="H3014" s="172"/>
      <c r="I3014" s="174"/>
      <c r="J3014" s="174"/>
      <c r="K3014" s="174"/>
      <c r="L3014" s="172"/>
      <c r="M3014" s="181"/>
      <c r="N3014" s="174"/>
      <c r="O3014" s="172"/>
      <c r="P3014" s="181"/>
      <c r="Q3014" s="642"/>
      <c r="R3014" s="643"/>
      <c r="S3014" s="644"/>
      <c r="T3014" s="174"/>
      <c r="U3014" s="172"/>
      <c r="V3014" s="181"/>
      <c r="W3014" s="174"/>
      <c r="X3014" s="172"/>
      <c r="Y3014" s="181"/>
      <c r="Z3014" s="174"/>
      <c r="AA3014" s="172"/>
      <c r="AB3014" s="178"/>
    </row>
    <row r="3015" spans="1:28" ht="15" customHeight="1" x14ac:dyDescent="0.2">
      <c r="A3015" s="172"/>
      <c r="B3015" s="172"/>
      <c r="C3015" s="172"/>
      <c r="D3015" s="172"/>
      <c r="E3015" s="172"/>
      <c r="F3015" s="181"/>
      <c r="G3015" s="172"/>
      <c r="H3015" s="172"/>
      <c r="I3015" s="174"/>
      <c r="J3015" s="174"/>
      <c r="K3015" s="174"/>
      <c r="L3015" s="172"/>
      <c r="M3015" s="181"/>
      <c r="N3015" s="174"/>
      <c r="O3015" s="172"/>
      <c r="P3015" s="181"/>
      <c r="Q3015" s="642"/>
      <c r="R3015" s="643"/>
      <c r="S3015" s="644"/>
      <c r="T3015" s="174"/>
      <c r="U3015" s="172"/>
      <c r="V3015" s="181"/>
      <c r="W3015" s="174"/>
      <c r="X3015" s="172"/>
      <c r="Y3015" s="181"/>
      <c r="Z3015" s="174"/>
      <c r="AA3015" s="172"/>
      <c r="AB3015" s="178"/>
    </row>
    <row r="3016" spans="1:28" ht="15" customHeight="1" x14ac:dyDescent="0.2">
      <c r="A3016" s="172"/>
      <c r="B3016" s="172"/>
      <c r="C3016" s="172"/>
      <c r="D3016" s="172"/>
      <c r="E3016" s="172"/>
      <c r="F3016" s="181"/>
      <c r="G3016" s="172"/>
      <c r="H3016" s="172"/>
      <c r="I3016" s="174"/>
      <c r="J3016" s="174"/>
      <c r="K3016" s="174"/>
      <c r="L3016" s="172"/>
      <c r="M3016" s="181"/>
      <c r="N3016" s="174"/>
      <c r="O3016" s="172"/>
      <c r="P3016" s="181"/>
      <c r="Q3016" s="642"/>
      <c r="R3016" s="643"/>
      <c r="S3016" s="644"/>
      <c r="T3016" s="174"/>
      <c r="U3016" s="172"/>
      <c r="V3016" s="181"/>
      <c r="W3016" s="174"/>
      <c r="X3016" s="172"/>
      <c r="Y3016" s="181"/>
      <c r="Z3016" s="174"/>
      <c r="AA3016" s="172"/>
      <c r="AB3016" s="178"/>
    </row>
    <row r="3017" spans="1:28" ht="15" customHeight="1" x14ac:dyDescent="0.2">
      <c r="A3017" s="172"/>
      <c r="B3017" s="172"/>
      <c r="C3017" s="172"/>
      <c r="D3017" s="172"/>
      <c r="E3017" s="172"/>
      <c r="F3017" s="181"/>
      <c r="G3017" s="172"/>
      <c r="H3017" s="172"/>
      <c r="I3017" s="174"/>
      <c r="J3017" s="174"/>
      <c r="K3017" s="174"/>
      <c r="L3017" s="172"/>
      <c r="M3017" s="181"/>
      <c r="N3017" s="174"/>
      <c r="O3017" s="172"/>
      <c r="P3017" s="181"/>
      <c r="Q3017" s="642"/>
      <c r="R3017" s="643"/>
      <c r="S3017" s="644"/>
      <c r="T3017" s="174"/>
      <c r="U3017" s="172"/>
      <c r="V3017" s="181"/>
      <c r="W3017" s="174"/>
      <c r="X3017" s="172"/>
      <c r="Y3017" s="181"/>
      <c r="Z3017" s="174"/>
      <c r="AA3017" s="172"/>
      <c r="AB3017" s="178"/>
    </row>
    <row r="3018" spans="1:28" ht="15" customHeight="1" x14ac:dyDescent="0.2">
      <c r="A3018" s="172"/>
      <c r="B3018" s="172"/>
      <c r="C3018" s="172"/>
      <c r="D3018" s="172"/>
      <c r="E3018" s="172"/>
      <c r="F3018" s="181"/>
      <c r="G3018" s="172"/>
      <c r="H3018" s="172"/>
      <c r="I3018" s="174"/>
      <c r="J3018" s="174"/>
      <c r="K3018" s="174"/>
      <c r="L3018" s="172"/>
      <c r="M3018" s="181"/>
      <c r="N3018" s="174"/>
      <c r="O3018" s="172"/>
      <c r="P3018" s="181"/>
      <c r="Q3018" s="642"/>
      <c r="R3018" s="643"/>
      <c r="S3018" s="644"/>
      <c r="T3018" s="174"/>
      <c r="U3018" s="172"/>
      <c r="V3018" s="181"/>
      <c r="W3018" s="174"/>
      <c r="X3018" s="172"/>
      <c r="Y3018" s="181"/>
      <c r="Z3018" s="174"/>
      <c r="AA3018" s="172"/>
      <c r="AB3018" s="178"/>
    </row>
    <row r="3019" spans="1:28" ht="15" customHeight="1" x14ac:dyDescent="0.2">
      <c r="A3019" s="172"/>
      <c r="B3019" s="172"/>
      <c r="C3019" s="172"/>
      <c r="D3019" s="172"/>
      <c r="E3019" s="172"/>
      <c r="F3019" s="181"/>
      <c r="G3019" s="172"/>
      <c r="H3019" s="172"/>
      <c r="I3019" s="174"/>
      <c r="J3019" s="174"/>
      <c r="K3019" s="174"/>
      <c r="L3019" s="172"/>
      <c r="M3019" s="181"/>
      <c r="N3019" s="174"/>
      <c r="O3019" s="172"/>
      <c r="P3019" s="181"/>
      <c r="Q3019" s="642"/>
      <c r="R3019" s="643"/>
      <c r="S3019" s="644"/>
      <c r="T3019" s="174"/>
      <c r="U3019" s="172"/>
      <c r="V3019" s="181"/>
      <c r="W3019" s="174"/>
      <c r="X3019" s="172"/>
      <c r="Y3019" s="181"/>
      <c r="Z3019" s="174"/>
      <c r="AA3019" s="172"/>
      <c r="AB3019" s="178"/>
    </row>
    <row r="3020" spans="1:28" ht="15" customHeight="1" x14ac:dyDescent="0.2">
      <c r="A3020" s="172"/>
      <c r="B3020" s="172"/>
      <c r="C3020" s="172"/>
      <c r="D3020" s="172"/>
      <c r="E3020" s="172"/>
      <c r="F3020" s="181"/>
      <c r="G3020" s="172"/>
      <c r="H3020" s="172"/>
      <c r="I3020" s="174"/>
      <c r="J3020" s="174"/>
      <c r="K3020" s="174"/>
      <c r="L3020" s="172"/>
      <c r="M3020" s="181"/>
      <c r="N3020" s="174"/>
      <c r="O3020" s="172"/>
      <c r="P3020" s="181"/>
      <c r="Q3020" s="642"/>
      <c r="R3020" s="643"/>
      <c r="S3020" s="644"/>
      <c r="T3020" s="174"/>
      <c r="U3020" s="172"/>
      <c r="V3020" s="181"/>
      <c r="W3020" s="174"/>
      <c r="X3020" s="172"/>
      <c r="Y3020" s="181"/>
      <c r="Z3020" s="174"/>
      <c r="AA3020" s="172"/>
      <c r="AB3020" s="178"/>
    </row>
    <row r="3021" spans="1:28" ht="15" customHeight="1" x14ac:dyDescent="0.2">
      <c r="A3021" s="172"/>
      <c r="B3021" s="172"/>
      <c r="C3021" s="172"/>
      <c r="D3021" s="172"/>
      <c r="E3021" s="172"/>
      <c r="F3021" s="181"/>
      <c r="G3021" s="172"/>
      <c r="H3021" s="172"/>
      <c r="I3021" s="174"/>
      <c r="J3021" s="174"/>
      <c r="K3021" s="174"/>
      <c r="L3021" s="172"/>
      <c r="M3021" s="181"/>
      <c r="N3021" s="174"/>
      <c r="O3021" s="172"/>
      <c r="P3021" s="181"/>
      <c r="Q3021" s="642"/>
      <c r="R3021" s="643"/>
      <c r="S3021" s="644"/>
      <c r="T3021" s="174"/>
      <c r="U3021" s="172"/>
      <c r="V3021" s="181"/>
      <c r="W3021" s="174"/>
      <c r="X3021" s="172"/>
      <c r="Y3021" s="181"/>
      <c r="Z3021" s="174"/>
      <c r="AA3021" s="172"/>
      <c r="AB3021" s="178"/>
    </row>
    <row r="3022" spans="1:28" ht="15" customHeight="1" x14ac:dyDescent="0.2">
      <c r="A3022" s="172"/>
      <c r="B3022" s="172"/>
      <c r="C3022" s="172"/>
      <c r="D3022" s="172"/>
      <c r="E3022" s="172"/>
      <c r="F3022" s="181"/>
      <c r="G3022" s="172"/>
      <c r="H3022" s="172"/>
      <c r="I3022" s="174"/>
      <c r="J3022" s="174"/>
      <c r="K3022" s="174"/>
      <c r="L3022" s="172"/>
      <c r="M3022" s="181"/>
      <c r="N3022" s="174"/>
      <c r="O3022" s="172"/>
      <c r="P3022" s="181"/>
      <c r="Q3022" s="642"/>
      <c r="R3022" s="643"/>
      <c r="S3022" s="644"/>
      <c r="T3022" s="174"/>
      <c r="U3022" s="172"/>
      <c r="V3022" s="181"/>
      <c r="W3022" s="174"/>
      <c r="X3022" s="172"/>
      <c r="Y3022" s="181"/>
      <c r="Z3022" s="174"/>
      <c r="AA3022" s="172"/>
      <c r="AB3022" s="178"/>
    </row>
    <row r="3023" spans="1:28" ht="15" customHeight="1" x14ac:dyDescent="0.2">
      <c r="A3023" s="172"/>
      <c r="B3023" s="172"/>
      <c r="C3023" s="172"/>
      <c r="D3023" s="172"/>
      <c r="E3023" s="172"/>
      <c r="F3023" s="181"/>
      <c r="G3023" s="172"/>
      <c r="H3023" s="172"/>
      <c r="I3023" s="174"/>
      <c r="J3023" s="174"/>
      <c r="K3023" s="174"/>
      <c r="L3023" s="172"/>
      <c r="M3023" s="181"/>
      <c r="N3023" s="174"/>
      <c r="O3023" s="172"/>
      <c r="P3023" s="181"/>
      <c r="Q3023" s="642"/>
      <c r="R3023" s="643"/>
      <c r="S3023" s="644"/>
      <c r="T3023" s="174"/>
      <c r="U3023" s="172"/>
      <c r="V3023" s="181"/>
      <c r="W3023" s="174"/>
      <c r="X3023" s="172"/>
      <c r="Y3023" s="181"/>
      <c r="Z3023" s="174"/>
      <c r="AA3023" s="172"/>
      <c r="AB3023" s="178"/>
    </row>
    <row r="3024" spans="1:28" ht="15" customHeight="1" x14ac:dyDescent="0.2">
      <c r="A3024" s="172"/>
      <c r="B3024" s="172"/>
      <c r="C3024" s="172"/>
      <c r="D3024" s="172"/>
      <c r="E3024" s="172"/>
      <c r="F3024" s="181"/>
      <c r="G3024" s="172"/>
      <c r="H3024" s="172"/>
      <c r="I3024" s="174"/>
      <c r="J3024" s="174"/>
      <c r="K3024" s="174"/>
      <c r="L3024" s="172"/>
      <c r="M3024" s="181"/>
      <c r="N3024" s="174"/>
      <c r="O3024" s="172"/>
      <c r="P3024" s="181"/>
      <c r="Q3024" s="642"/>
      <c r="R3024" s="643"/>
      <c r="S3024" s="644"/>
      <c r="T3024" s="174"/>
      <c r="U3024" s="172"/>
      <c r="V3024" s="181"/>
      <c r="W3024" s="174"/>
      <c r="X3024" s="172"/>
      <c r="Y3024" s="181"/>
      <c r="Z3024" s="174"/>
      <c r="AA3024" s="172"/>
      <c r="AB3024" s="178"/>
    </row>
    <row r="3025" spans="1:28" ht="15" customHeight="1" x14ac:dyDescent="0.2">
      <c r="A3025" s="172"/>
      <c r="B3025" s="172"/>
      <c r="C3025" s="172"/>
      <c r="D3025" s="172"/>
      <c r="E3025" s="172"/>
      <c r="F3025" s="181"/>
      <c r="G3025" s="172"/>
      <c r="H3025" s="172"/>
      <c r="I3025" s="174"/>
      <c r="J3025" s="174"/>
      <c r="K3025" s="174"/>
      <c r="L3025" s="172"/>
      <c r="M3025" s="181"/>
      <c r="N3025" s="174"/>
      <c r="O3025" s="172"/>
      <c r="P3025" s="181"/>
      <c r="Q3025" s="642"/>
      <c r="R3025" s="643"/>
      <c r="S3025" s="644"/>
      <c r="T3025" s="174"/>
      <c r="U3025" s="172"/>
      <c r="V3025" s="181"/>
      <c r="W3025" s="174"/>
      <c r="X3025" s="172"/>
      <c r="Y3025" s="181"/>
      <c r="Z3025" s="174"/>
      <c r="AA3025" s="172"/>
      <c r="AB3025" s="178"/>
    </row>
    <row r="3026" spans="1:28" ht="15" customHeight="1" x14ac:dyDescent="0.2">
      <c r="A3026" s="172"/>
      <c r="B3026" s="172"/>
      <c r="C3026" s="172"/>
      <c r="D3026" s="172"/>
      <c r="E3026" s="172"/>
      <c r="F3026" s="181"/>
      <c r="G3026" s="172"/>
      <c r="H3026" s="172"/>
      <c r="I3026" s="174"/>
      <c r="J3026" s="174"/>
      <c r="K3026" s="174"/>
      <c r="L3026" s="172"/>
      <c r="M3026" s="181"/>
      <c r="N3026" s="174"/>
      <c r="O3026" s="172"/>
      <c r="P3026" s="181"/>
      <c r="Q3026" s="642"/>
      <c r="R3026" s="643"/>
      <c r="S3026" s="644"/>
      <c r="T3026" s="174"/>
      <c r="U3026" s="172"/>
      <c r="V3026" s="181"/>
      <c r="W3026" s="174"/>
      <c r="X3026" s="172"/>
      <c r="Y3026" s="181"/>
      <c r="Z3026" s="174"/>
      <c r="AA3026" s="172"/>
      <c r="AB3026" s="178"/>
    </row>
    <row r="3027" spans="1:28" ht="15" customHeight="1" x14ac:dyDescent="0.2">
      <c r="A3027" s="172"/>
      <c r="B3027" s="172"/>
      <c r="C3027" s="172"/>
      <c r="D3027" s="172"/>
      <c r="E3027" s="172"/>
      <c r="F3027" s="181"/>
      <c r="G3027" s="172"/>
      <c r="H3027" s="172"/>
      <c r="I3027" s="174"/>
      <c r="J3027" s="174"/>
      <c r="K3027" s="174"/>
      <c r="L3027" s="172"/>
      <c r="M3027" s="181"/>
      <c r="N3027" s="174"/>
      <c r="O3027" s="172"/>
      <c r="P3027" s="181"/>
      <c r="Q3027" s="642"/>
      <c r="R3027" s="643"/>
      <c r="S3027" s="644"/>
      <c r="T3027" s="174"/>
      <c r="U3027" s="172"/>
      <c r="V3027" s="181"/>
      <c r="W3027" s="174"/>
      <c r="X3027" s="172"/>
      <c r="Y3027" s="181"/>
      <c r="Z3027" s="174"/>
      <c r="AA3027" s="172"/>
      <c r="AB3027" s="178"/>
    </row>
    <row r="3028" spans="1:28" ht="15" customHeight="1" x14ac:dyDescent="0.2">
      <c r="A3028" s="172"/>
      <c r="B3028" s="172"/>
      <c r="C3028" s="172"/>
      <c r="D3028" s="172"/>
      <c r="E3028" s="172"/>
      <c r="F3028" s="181"/>
      <c r="G3028" s="172"/>
      <c r="H3028" s="172"/>
      <c r="I3028" s="174"/>
      <c r="J3028" s="174"/>
      <c r="K3028" s="174"/>
      <c r="L3028" s="172"/>
      <c r="M3028" s="181"/>
      <c r="N3028" s="174"/>
      <c r="O3028" s="172"/>
      <c r="P3028" s="181"/>
      <c r="Q3028" s="642"/>
      <c r="R3028" s="643"/>
      <c r="S3028" s="644"/>
      <c r="T3028" s="174"/>
      <c r="U3028" s="172"/>
      <c r="V3028" s="181"/>
      <c r="W3028" s="174"/>
      <c r="X3028" s="172"/>
      <c r="Y3028" s="181"/>
      <c r="Z3028" s="174"/>
      <c r="AA3028" s="172"/>
      <c r="AB3028" s="178"/>
    </row>
    <row r="3029" spans="1:28" ht="15" customHeight="1" x14ac:dyDescent="0.2">
      <c r="A3029" s="172"/>
      <c r="B3029" s="172"/>
      <c r="C3029" s="172"/>
      <c r="D3029" s="172"/>
      <c r="E3029" s="172"/>
      <c r="F3029" s="181"/>
      <c r="G3029" s="172"/>
      <c r="H3029" s="172"/>
      <c r="I3029" s="174"/>
      <c r="J3029" s="174"/>
      <c r="K3029" s="174"/>
      <c r="L3029" s="172"/>
      <c r="M3029" s="181"/>
      <c r="N3029" s="174"/>
      <c r="O3029" s="172"/>
      <c r="P3029" s="181"/>
      <c r="Q3029" s="642"/>
      <c r="R3029" s="643"/>
      <c r="S3029" s="644"/>
      <c r="T3029" s="174"/>
      <c r="U3029" s="172"/>
      <c r="V3029" s="181"/>
      <c r="W3029" s="174"/>
      <c r="X3029" s="172"/>
      <c r="Y3029" s="181"/>
      <c r="Z3029" s="174"/>
      <c r="AA3029" s="172"/>
      <c r="AB3029" s="178"/>
    </row>
    <row r="3030" spans="1:28" ht="15" customHeight="1" x14ac:dyDescent="0.2">
      <c r="A3030" s="172"/>
      <c r="B3030" s="172"/>
      <c r="C3030" s="172"/>
      <c r="D3030" s="172"/>
      <c r="E3030" s="172"/>
      <c r="F3030" s="181"/>
      <c r="G3030" s="172"/>
      <c r="H3030" s="172"/>
      <c r="I3030" s="174"/>
      <c r="J3030" s="174"/>
      <c r="K3030" s="174"/>
      <c r="L3030" s="172"/>
      <c r="M3030" s="181"/>
      <c r="N3030" s="174"/>
      <c r="O3030" s="172"/>
      <c r="P3030" s="181"/>
      <c r="Q3030" s="642"/>
      <c r="R3030" s="643"/>
      <c r="S3030" s="644"/>
      <c r="T3030" s="174"/>
      <c r="U3030" s="172"/>
      <c r="V3030" s="181"/>
      <c r="W3030" s="174"/>
      <c r="X3030" s="172"/>
      <c r="Y3030" s="181"/>
      <c r="Z3030" s="174"/>
      <c r="AA3030" s="172"/>
      <c r="AB3030" s="178"/>
    </row>
    <row r="3031" spans="1:28" ht="15" customHeight="1" x14ac:dyDescent="0.2">
      <c r="A3031" s="172"/>
      <c r="B3031" s="172"/>
      <c r="C3031" s="172"/>
      <c r="D3031" s="172"/>
      <c r="E3031" s="172"/>
      <c r="F3031" s="181"/>
      <c r="G3031" s="172"/>
      <c r="H3031" s="172"/>
      <c r="I3031" s="174"/>
      <c r="J3031" s="174"/>
      <c r="K3031" s="174"/>
      <c r="L3031" s="172"/>
      <c r="M3031" s="181"/>
      <c r="N3031" s="174"/>
      <c r="O3031" s="172"/>
      <c r="P3031" s="181"/>
      <c r="Q3031" s="642"/>
      <c r="R3031" s="643"/>
      <c r="S3031" s="644"/>
      <c r="T3031" s="174"/>
      <c r="U3031" s="172"/>
      <c r="V3031" s="181"/>
      <c r="W3031" s="174"/>
      <c r="X3031" s="172"/>
      <c r="Y3031" s="181"/>
      <c r="Z3031" s="174"/>
      <c r="AA3031" s="172"/>
      <c r="AB3031" s="178"/>
    </row>
    <row r="3032" spans="1:28" ht="15" customHeight="1" x14ac:dyDescent="0.2">
      <c r="A3032" s="172"/>
      <c r="B3032" s="172"/>
      <c r="C3032" s="172"/>
      <c r="D3032" s="172"/>
      <c r="E3032" s="172"/>
      <c r="F3032" s="181"/>
      <c r="G3032" s="172"/>
      <c r="H3032" s="172"/>
      <c r="I3032" s="174"/>
      <c r="J3032" s="174"/>
      <c r="K3032" s="174"/>
      <c r="L3032" s="172"/>
      <c r="M3032" s="181"/>
      <c r="N3032" s="174"/>
      <c r="O3032" s="172"/>
      <c r="P3032" s="181"/>
      <c r="Q3032" s="642"/>
      <c r="R3032" s="643"/>
      <c r="S3032" s="644"/>
      <c r="T3032" s="174"/>
      <c r="U3032" s="172"/>
      <c r="V3032" s="181"/>
      <c r="W3032" s="174"/>
      <c r="X3032" s="172"/>
      <c r="Y3032" s="181"/>
      <c r="Z3032" s="174"/>
      <c r="AA3032" s="172"/>
      <c r="AB3032" s="178"/>
    </row>
    <row r="3033" spans="1:28" ht="15" customHeight="1" x14ac:dyDescent="0.2">
      <c r="A3033" s="172"/>
      <c r="B3033" s="172"/>
      <c r="C3033" s="172"/>
      <c r="D3033" s="172"/>
      <c r="E3033" s="172"/>
      <c r="F3033" s="181"/>
      <c r="G3033" s="172"/>
      <c r="H3033" s="172"/>
      <c r="I3033" s="174"/>
      <c r="J3033" s="174"/>
      <c r="K3033" s="174"/>
      <c r="L3033" s="172"/>
      <c r="M3033" s="181"/>
      <c r="N3033" s="174"/>
      <c r="O3033" s="172"/>
      <c r="P3033" s="181"/>
      <c r="Q3033" s="642"/>
      <c r="R3033" s="643"/>
      <c r="S3033" s="644"/>
      <c r="T3033" s="174"/>
      <c r="U3033" s="172"/>
      <c r="V3033" s="181"/>
      <c r="W3033" s="174"/>
      <c r="X3033" s="172"/>
      <c r="Y3033" s="181"/>
      <c r="Z3033" s="174"/>
      <c r="AA3033" s="172"/>
      <c r="AB3033" s="178"/>
    </row>
    <row r="3034" spans="1:28" ht="15" customHeight="1" x14ac:dyDescent="0.2">
      <c r="A3034" s="172"/>
      <c r="B3034" s="172"/>
      <c r="C3034" s="172"/>
      <c r="D3034" s="172"/>
      <c r="E3034" s="172"/>
      <c r="F3034" s="181"/>
      <c r="G3034" s="172"/>
      <c r="H3034" s="172"/>
      <c r="I3034" s="174"/>
      <c r="J3034" s="174"/>
      <c r="K3034" s="174"/>
      <c r="L3034" s="172"/>
      <c r="M3034" s="181"/>
      <c r="N3034" s="174"/>
      <c r="O3034" s="172"/>
      <c r="P3034" s="181"/>
      <c r="Q3034" s="642"/>
      <c r="R3034" s="643"/>
      <c r="S3034" s="644"/>
      <c r="T3034" s="174"/>
      <c r="U3034" s="172"/>
      <c r="V3034" s="181"/>
      <c r="W3034" s="174"/>
      <c r="X3034" s="172"/>
      <c r="Y3034" s="181"/>
      <c r="Z3034" s="174"/>
      <c r="AA3034" s="172"/>
      <c r="AB3034" s="178"/>
    </row>
    <row r="3035" spans="1:28" ht="15" customHeight="1" x14ac:dyDescent="0.2">
      <c r="A3035" s="172"/>
      <c r="B3035" s="172"/>
      <c r="C3035" s="172"/>
      <c r="D3035" s="172"/>
      <c r="E3035" s="172"/>
      <c r="F3035" s="181"/>
      <c r="G3035" s="172"/>
      <c r="H3035" s="172"/>
      <c r="I3035" s="174"/>
      <c r="J3035" s="174"/>
      <c r="K3035" s="174"/>
      <c r="L3035" s="172"/>
      <c r="M3035" s="181"/>
      <c r="N3035" s="174"/>
      <c r="O3035" s="172"/>
      <c r="P3035" s="181"/>
      <c r="Q3035" s="642"/>
      <c r="R3035" s="643"/>
      <c r="S3035" s="644"/>
      <c r="T3035" s="174"/>
      <c r="U3035" s="172"/>
      <c r="V3035" s="181"/>
      <c r="W3035" s="174"/>
      <c r="X3035" s="172"/>
      <c r="Y3035" s="181"/>
      <c r="Z3035" s="174"/>
      <c r="AA3035" s="172"/>
      <c r="AB3035" s="178"/>
    </row>
    <row r="3036" spans="1:28" ht="15" customHeight="1" x14ac:dyDescent="0.2">
      <c r="A3036" s="172"/>
      <c r="B3036" s="172"/>
      <c r="C3036" s="172"/>
      <c r="D3036" s="172"/>
      <c r="E3036" s="172"/>
      <c r="F3036" s="181"/>
      <c r="G3036" s="172"/>
      <c r="H3036" s="172"/>
      <c r="I3036" s="174"/>
      <c r="J3036" s="174"/>
      <c r="K3036" s="174"/>
      <c r="L3036" s="172"/>
      <c r="M3036" s="181"/>
      <c r="N3036" s="174"/>
      <c r="O3036" s="172"/>
      <c r="P3036" s="181"/>
      <c r="Q3036" s="642"/>
      <c r="R3036" s="643"/>
      <c r="S3036" s="644"/>
      <c r="T3036" s="174"/>
      <c r="U3036" s="172"/>
      <c r="V3036" s="181"/>
      <c r="W3036" s="174"/>
      <c r="X3036" s="172"/>
      <c r="Y3036" s="181"/>
      <c r="Z3036" s="174"/>
      <c r="AA3036" s="172"/>
      <c r="AB3036" s="178"/>
    </row>
    <row r="3037" spans="1:28" ht="15" customHeight="1" x14ac:dyDescent="0.2">
      <c r="A3037" s="172"/>
      <c r="B3037" s="172"/>
      <c r="C3037" s="172"/>
      <c r="D3037" s="172"/>
      <c r="E3037" s="172"/>
      <c r="F3037" s="181"/>
      <c r="G3037" s="172"/>
      <c r="H3037" s="172"/>
      <c r="I3037" s="174"/>
      <c r="J3037" s="174"/>
      <c r="K3037" s="174"/>
      <c r="L3037" s="172"/>
      <c r="M3037" s="181"/>
      <c r="N3037" s="174"/>
      <c r="O3037" s="172"/>
      <c r="P3037" s="181"/>
      <c r="Q3037" s="642"/>
      <c r="R3037" s="643"/>
      <c r="S3037" s="644"/>
      <c r="T3037" s="174"/>
      <c r="U3037" s="172"/>
      <c r="V3037" s="181"/>
      <c r="W3037" s="174"/>
      <c r="X3037" s="172"/>
      <c r="Y3037" s="181"/>
      <c r="Z3037" s="174"/>
      <c r="AA3037" s="172"/>
      <c r="AB3037" s="178"/>
    </row>
    <row r="3038" spans="1:28" ht="15" customHeight="1" x14ac:dyDescent="0.2">
      <c r="A3038" s="172"/>
      <c r="B3038" s="172"/>
      <c r="C3038" s="172"/>
      <c r="D3038" s="172"/>
      <c r="E3038" s="172"/>
      <c r="F3038" s="181"/>
      <c r="G3038" s="172"/>
      <c r="H3038" s="172"/>
      <c r="I3038" s="174"/>
      <c r="J3038" s="174"/>
      <c r="K3038" s="174"/>
      <c r="L3038" s="172"/>
      <c r="M3038" s="181"/>
      <c r="N3038" s="174"/>
      <c r="O3038" s="172"/>
      <c r="P3038" s="181"/>
      <c r="Q3038" s="642"/>
      <c r="R3038" s="643"/>
      <c r="S3038" s="644"/>
      <c r="T3038" s="174"/>
      <c r="U3038" s="172"/>
      <c r="V3038" s="181"/>
      <c r="W3038" s="174"/>
      <c r="X3038" s="172"/>
      <c r="Y3038" s="181"/>
      <c r="Z3038" s="174"/>
      <c r="AA3038" s="172"/>
      <c r="AB3038" s="178"/>
    </row>
    <row r="3039" spans="1:28" ht="15" customHeight="1" x14ac:dyDescent="0.2">
      <c r="A3039" s="172"/>
      <c r="B3039" s="172"/>
      <c r="C3039" s="172"/>
      <c r="D3039" s="172"/>
      <c r="E3039" s="172"/>
      <c r="F3039" s="181"/>
      <c r="G3039" s="172"/>
      <c r="H3039" s="172"/>
      <c r="I3039" s="174"/>
      <c r="J3039" s="174"/>
      <c r="K3039" s="174"/>
      <c r="L3039" s="172"/>
      <c r="M3039" s="181"/>
      <c r="N3039" s="174"/>
      <c r="O3039" s="172"/>
      <c r="P3039" s="181"/>
      <c r="Q3039" s="642"/>
      <c r="R3039" s="643"/>
      <c r="S3039" s="644"/>
      <c r="T3039" s="174"/>
      <c r="U3039" s="172"/>
      <c r="V3039" s="181"/>
      <c r="W3039" s="174"/>
      <c r="X3039" s="172"/>
      <c r="Y3039" s="181"/>
      <c r="Z3039" s="174"/>
      <c r="AA3039" s="172"/>
      <c r="AB3039" s="178"/>
    </row>
    <row r="3040" spans="1:28" ht="15" customHeight="1" x14ac:dyDescent="0.2">
      <c r="A3040" s="172"/>
      <c r="B3040" s="172"/>
      <c r="C3040" s="172"/>
      <c r="D3040" s="172"/>
      <c r="E3040" s="172"/>
      <c r="F3040" s="181"/>
      <c r="G3040" s="172"/>
      <c r="H3040" s="172"/>
      <c r="I3040" s="174"/>
      <c r="J3040" s="174"/>
      <c r="K3040" s="174"/>
      <c r="L3040" s="172"/>
      <c r="M3040" s="181"/>
      <c r="N3040" s="174"/>
      <c r="O3040" s="172"/>
      <c r="P3040" s="181"/>
      <c r="Q3040" s="642"/>
      <c r="R3040" s="643"/>
      <c r="S3040" s="644"/>
      <c r="T3040" s="174"/>
      <c r="U3040" s="172"/>
      <c r="V3040" s="181"/>
      <c r="W3040" s="174"/>
      <c r="X3040" s="172"/>
      <c r="Y3040" s="181"/>
      <c r="Z3040" s="174"/>
      <c r="AA3040" s="172"/>
      <c r="AB3040" s="178"/>
    </row>
    <row r="3041" spans="1:28" ht="15" customHeight="1" x14ac:dyDescent="0.2">
      <c r="A3041" s="172"/>
      <c r="B3041" s="172"/>
      <c r="C3041" s="172"/>
      <c r="D3041" s="172"/>
      <c r="E3041" s="172"/>
      <c r="F3041" s="181"/>
      <c r="G3041" s="172"/>
      <c r="H3041" s="172"/>
      <c r="I3041" s="174"/>
      <c r="J3041" s="174"/>
      <c r="K3041" s="174"/>
      <c r="L3041" s="172"/>
      <c r="M3041" s="181"/>
      <c r="N3041" s="174"/>
      <c r="O3041" s="172"/>
      <c r="P3041" s="181"/>
      <c r="Q3041" s="642"/>
      <c r="R3041" s="643"/>
      <c r="S3041" s="644"/>
      <c r="T3041" s="174"/>
      <c r="U3041" s="172"/>
      <c r="V3041" s="181"/>
      <c r="W3041" s="174"/>
      <c r="X3041" s="172"/>
      <c r="Y3041" s="181"/>
      <c r="Z3041" s="174"/>
      <c r="AA3041" s="172"/>
      <c r="AB3041" s="178"/>
    </row>
    <row r="3042" spans="1:28" ht="15" customHeight="1" x14ac:dyDescent="0.2">
      <c r="A3042" s="172"/>
      <c r="B3042" s="172"/>
      <c r="C3042" s="172"/>
      <c r="D3042" s="172"/>
      <c r="E3042" s="172"/>
      <c r="F3042" s="181"/>
      <c r="G3042" s="172"/>
      <c r="H3042" s="172"/>
      <c r="I3042" s="174"/>
      <c r="J3042" s="174"/>
      <c r="K3042" s="174"/>
      <c r="L3042" s="172"/>
      <c r="M3042" s="181"/>
      <c r="N3042" s="174"/>
      <c r="O3042" s="172"/>
      <c r="P3042" s="181"/>
      <c r="Q3042" s="642"/>
      <c r="R3042" s="643"/>
      <c r="S3042" s="644"/>
      <c r="T3042" s="174"/>
      <c r="U3042" s="172"/>
      <c r="V3042" s="181"/>
      <c r="W3042" s="174"/>
      <c r="X3042" s="172"/>
      <c r="Y3042" s="181"/>
      <c r="Z3042" s="174"/>
      <c r="AA3042" s="172"/>
      <c r="AB3042" s="178"/>
    </row>
    <row r="3043" spans="1:28" ht="15" customHeight="1" x14ac:dyDescent="0.2">
      <c r="A3043" s="172"/>
      <c r="B3043" s="172"/>
      <c r="C3043" s="172"/>
      <c r="D3043" s="172"/>
      <c r="E3043" s="172"/>
      <c r="F3043" s="181"/>
      <c r="G3043" s="172"/>
      <c r="H3043" s="172"/>
      <c r="I3043" s="174"/>
      <c r="J3043" s="174"/>
      <c r="K3043" s="174"/>
      <c r="L3043" s="172"/>
      <c r="M3043" s="181"/>
      <c r="N3043" s="174"/>
      <c r="O3043" s="172"/>
      <c r="P3043" s="181"/>
      <c r="Q3043" s="642"/>
      <c r="R3043" s="643"/>
      <c r="S3043" s="644"/>
      <c r="T3043" s="174"/>
      <c r="U3043" s="172"/>
      <c r="V3043" s="181"/>
      <c r="W3043" s="174"/>
      <c r="X3043" s="172"/>
      <c r="Y3043" s="181"/>
      <c r="Z3043" s="174"/>
      <c r="AA3043" s="172"/>
      <c r="AB3043" s="178"/>
    </row>
    <row r="3044" spans="1:28" ht="15" customHeight="1" x14ac:dyDescent="0.2">
      <c r="A3044" s="172"/>
      <c r="B3044" s="172"/>
      <c r="C3044" s="172"/>
      <c r="D3044" s="172"/>
      <c r="E3044" s="172"/>
      <c r="F3044" s="181"/>
      <c r="G3044" s="172"/>
      <c r="H3044" s="172"/>
      <c r="I3044" s="174"/>
      <c r="J3044" s="174"/>
      <c r="K3044" s="174"/>
      <c r="L3044" s="172"/>
      <c r="M3044" s="181"/>
      <c r="N3044" s="174"/>
      <c r="O3044" s="172"/>
      <c r="P3044" s="181"/>
      <c r="Q3044" s="642"/>
      <c r="R3044" s="643"/>
      <c r="S3044" s="644"/>
      <c r="T3044" s="174"/>
      <c r="U3044" s="172"/>
      <c r="V3044" s="181"/>
      <c r="W3044" s="174"/>
      <c r="X3044" s="172"/>
      <c r="Y3044" s="181"/>
      <c r="Z3044" s="174"/>
      <c r="AA3044" s="172"/>
      <c r="AB3044" s="178"/>
    </row>
    <row r="3045" spans="1:28" ht="15" customHeight="1" x14ac:dyDescent="0.2">
      <c r="A3045" s="172"/>
      <c r="B3045" s="172"/>
      <c r="C3045" s="172"/>
      <c r="D3045" s="172"/>
      <c r="E3045" s="172"/>
      <c r="F3045" s="181"/>
      <c r="G3045" s="172"/>
      <c r="H3045" s="172"/>
      <c r="I3045" s="174"/>
      <c r="J3045" s="174"/>
      <c r="K3045" s="174"/>
      <c r="L3045" s="172"/>
      <c r="M3045" s="181"/>
      <c r="N3045" s="174"/>
      <c r="O3045" s="172"/>
      <c r="P3045" s="181"/>
      <c r="Q3045" s="642"/>
      <c r="R3045" s="643"/>
      <c r="S3045" s="644"/>
      <c r="T3045" s="174"/>
      <c r="U3045" s="172"/>
      <c r="V3045" s="181"/>
      <c r="W3045" s="174"/>
      <c r="X3045" s="172"/>
      <c r="Y3045" s="181"/>
      <c r="Z3045" s="174"/>
      <c r="AA3045" s="172"/>
      <c r="AB3045" s="178"/>
    </row>
    <row r="3046" spans="1:28" ht="15" customHeight="1" x14ac:dyDescent="0.2">
      <c r="A3046" s="172"/>
      <c r="B3046" s="172"/>
      <c r="C3046" s="172"/>
      <c r="D3046" s="172"/>
      <c r="E3046" s="172"/>
      <c r="F3046" s="181"/>
      <c r="G3046" s="172"/>
      <c r="H3046" s="172"/>
      <c r="I3046" s="174"/>
      <c r="J3046" s="174"/>
      <c r="K3046" s="174"/>
      <c r="L3046" s="172"/>
      <c r="M3046" s="181"/>
      <c r="N3046" s="174"/>
      <c r="O3046" s="172"/>
      <c r="P3046" s="181"/>
      <c r="Q3046" s="642"/>
      <c r="R3046" s="643"/>
      <c r="S3046" s="644"/>
      <c r="T3046" s="174"/>
      <c r="U3046" s="172"/>
      <c r="V3046" s="181"/>
      <c r="W3046" s="174"/>
      <c r="X3046" s="172"/>
      <c r="Y3046" s="181"/>
      <c r="Z3046" s="174"/>
      <c r="AA3046" s="172"/>
      <c r="AB3046" s="178"/>
    </row>
    <row r="3047" spans="1:28" ht="15" customHeight="1" x14ac:dyDescent="0.2">
      <c r="A3047" s="172"/>
      <c r="B3047" s="172"/>
      <c r="C3047" s="172"/>
      <c r="D3047" s="172"/>
      <c r="E3047" s="172"/>
      <c r="F3047" s="181"/>
      <c r="G3047" s="172"/>
      <c r="H3047" s="172"/>
      <c r="I3047" s="174"/>
      <c r="J3047" s="174"/>
      <c r="K3047" s="174"/>
      <c r="L3047" s="172"/>
      <c r="M3047" s="181"/>
      <c r="N3047" s="174"/>
      <c r="O3047" s="172"/>
      <c r="P3047" s="181"/>
      <c r="Q3047" s="642"/>
      <c r="R3047" s="643"/>
      <c r="S3047" s="644"/>
      <c r="T3047" s="174"/>
      <c r="U3047" s="172"/>
      <c r="V3047" s="181"/>
      <c r="W3047" s="174"/>
      <c r="X3047" s="172"/>
      <c r="Y3047" s="181"/>
      <c r="Z3047" s="174"/>
      <c r="AA3047" s="172"/>
      <c r="AB3047" s="178"/>
    </row>
    <row r="3048" spans="1:28" ht="15" customHeight="1" x14ac:dyDescent="0.2">
      <c r="A3048" s="172"/>
      <c r="B3048" s="172"/>
      <c r="C3048" s="172"/>
      <c r="D3048" s="172"/>
      <c r="E3048" s="172"/>
      <c r="F3048" s="181"/>
      <c r="G3048" s="172"/>
      <c r="H3048" s="172"/>
      <c r="I3048" s="174"/>
      <c r="J3048" s="174"/>
      <c r="K3048" s="174"/>
      <c r="L3048" s="172"/>
      <c r="M3048" s="181"/>
      <c r="N3048" s="174"/>
      <c r="O3048" s="172"/>
      <c r="P3048" s="181"/>
      <c r="Q3048" s="642"/>
      <c r="R3048" s="643"/>
      <c r="S3048" s="644"/>
      <c r="T3048" s="174"/>
      <c r="U3048" s="172"/>
      <c r="V3048" s="181"/>
      <c r="W3048" s="174"/>
      <c r="X3048" s="172"/>
      <c r="Y3048" s="181"/>
      <c r="Z3048" s="174"/>
      <c r="AA3048" s="172"/>
      <c r="AB3048" s="178"/>
    </row>
    <row r="3049" spans="1:28" ht="15" customHeight="1" x14ac:dyDescent="0.2">
      <c r="A3049" s="172"/>
      <c r="B3049" s="172"/>
      <c r="C3049" s="172"/>
      <c r="D3049" s="172"/>
      <c r="E3049" s="172"/>
      <c r="F3049" s="181"/>
      <c r="G3049" s="172"/>
      <c r="H3049" s="172"/>
      <c r="I3049" s="174"/>
      <c r="J3049" s="174"/>
      <c r="K3049" s="174"/>
      <c r="L3049" s="172"/>
      <c r="M3049" s="181"/>
      <c r="N3049" s="174"/>
      <c r="O3049" s="172"/>
      <c r="P3049" s="181"/>
      <c r="Q3049" s="642"/>
      <c r="R3049" s="643"/>
      <c r="S3049" s="644"/>
      <c r="T3049" s="174"/>
      <c r="U3049" s="172"/>
      <c r="V3049" s="181"/>
      <c r="W3049" s="174"/>
      <c r="X3049" s="172"/>
      <c r="Y3049" s="181"/>
      <c r="Z3049" s="174"/>
      <c r="AA3049" s="172"/>
      <c r="AB3049" s="178"/>
    </row>
    <row r="3050" spans="1:28" ht="15" customHeight="1" x14ac:dyDescent="0.2">
      <c r="A3050" s="172"/>
      <c r="B3050" s="172"/>
      <c r="C3050" s="172"/>
      <c r="D3050" s="172"/>
      <c r="E3050" s="172"/>
      <c r="F3050" s="181"/>
      <c r="G3050" s="172"/>
      <c r="H3050" s="172"/>
      <c r="I3050" s="174"/>
      <c r="J3050" s="174"/>
      <c r="K3050" s="174"/>
      <c r="L3050" s="172"/>
      <c r="M3050" s="181"/>
      <c r="N3050" s="174"/>
      <c r="O3050" s="172"/>
      <c r="P3050" s="181"/>
      <c r="Q3050" s="642"/>
      <c r="R3050" s="643"/>
      <c r="S3050" s="644"/>
      <c r="T3050" s="174"/>
      <c r="U3050" s="172"/>
      <c r="V3050" s="181"/>
      <c r="W3050" s="174"/>
      <c r="X3050" s="172"/>
      <c r="Y3050" s="181"/>
      <c r="Z3050" s="174"/>
      <c r="AA3050" s="172"/>
      <c r="AB3050" s="178"/>
    </row>
    <row r="3051" spans="1:28" ht="15" customHeight="1" x14ac:dyDescent="0.2">
      <c r="A3051" s="172"/>
      <c r="B3051" s="172"/>
      <c r="C3051" s="172"/>
      <c r="D3051" s="172"/>
      <c r="E3051" s="172"/>
      <c r="F3051" s="181"/>
      <c r="G3051" s="172"/>
      <c r="H3051" s="172"/>
      <c r="I3051" s="174"/>
      <c r="J3051" s="174"/>
      <c r="K3051" s="174"/>
      <c r="L3051" s="172"/>
      <c r="M3051" s="181"/>
      <c r="N3051" s="174"/>
      <c r="O3051" s="172"/>
      <c r="P3051" s="181"/>
      <c r="Q3051" s="642"/>
      <c r="R3051" s="643"/>
      <c r="S3051" s="644"/>
      <c r="T3051" s="174"/>
      <c r="U3051" s="172"/>
      <c r="V3051" s="181"/>
      <c r="W3051" s="174"/>
      <c r="X3051" s="172"/>
      <c r="Y3051" s="181"/>
      <c r="Z3051" s="174"/>
      <c r="AA3051" s="172"/>
      <c r="AB3051" s="178"/>
    </row>
    <row r="3052" spans="1:28" ht="15" customHeight="1" x14ac:dyDescent="0.2">
      <c r="A3052" s="172"/>
      <c r="B3052" s="172"/>
      <c r="C3052" s="172"/>
      <c r="D3052" s="172"/>
      <c r="E3052" s="172"/>
      <c r="F3052" s="181"/>
      <c r="G3052" s="172"/>
      <c r="H3052" s="172"/>
      <c r="I3052" s="174"/>
      <c r="J3052" s="174"/>
      <c r="K3052" s="174"/>
      <c r="L3052" s="172"/>
      <c r="M3052" s="181"/>
      <c r="N3052" s="174"/>
      <c r="O3052" s="172"/>
      <c r="P3052" s="181"/>
      <c r="Q3052" s="642"/>
      <c r="R3052" s="643"/>
      <c r="S3052" s="644"/>
      <c r="T3052" s="174"/>
      <c r="U3052" s="172"/>
      <c r="V3052" s="181"/>
      <c r="W3052" s="174"/>
      <c r="X3052" s="172"/>
      <c r="Y3052" s="181"/>
      <c r="Z3052" s="174"/>
      <c r="AA3052" s="172"/>
      <c r="AB3052" s="178"/>
    </row>
    <row r="3053" spans="1:28" ht="15" customHeight="1" x14ac:dyDescent="0.2">
      <c r="A3053" s="172"/>
      <c r="B3053" s="172"/>
      <c r="C3053" s="172"/>
      <c r="D3053" s="172"/>
      <c r="E3053" s="172"/>
      <c r="F3053" s="181"/>
      <c r="G3053" s="172"/>
      <c r="H3053" s="172"/>
      <c r="I3053" s="174"/>
      <c r="J3053" s="174"/>
      <c r="K3053" s="174"/>
      <c r="L3053" s="172"/>
      <c r="M3053" s="181"/>
      <c r="N3053" s="174"/>
      <c r="O3053" s="172"/>
      <c r="P3053" s="181"/>
      <c r="Q3053" s="642"/>
      <c r="R3053" s="643"/>
      <c r="S3053" s="644"/>
      <c r="T3053" s="174"/>
      <c r="U3053" s="172"/>
      <c r="V3053" s="181"/>
      <c r="W3053" s="174"/>
      <c r="X3053" s="172"/>
      <c r="Y3053" s="181"/>
      <c r="Z3053" s="174"/>
      <c r="AA3053" s="172"/>
      <c r="AB3053" s="178"/>
    </row>
    <row r="3054" spans="1:28" ht="15" customHeight="1" x14ac:dyDescent="0.2">
      <c r="A3054" s="172"/>
      <c r="B3054" s="172"/>
      <c r="C3054" s="172"/>
      <c r="D3054" s="172"/>
      <c r="E3054" s="172"/>
      <c r="F3054" s="181"/>
      <c r="G3054" s="172"/>
      <c r="H3054" s="172"/>
      <c r="I3054" s="174"/>
      <c r="J3054" s="174"/>
      <c r="K3054" s="174"/>
      <c r="L3054" s="172"/>
      <c r="M3054" s="181"/>
      <c r="N3054" s="174"/>
      <c r="O3054" s="172"/>
      <c r="P3054" s="181"/>
      <c r="Q3054" s="642"/>
      <c r="R3054" s="643"/>
      <c r="S3054" s="644"/>
      <c r="T3054" s="174"/>
      <c r="U3054" s="172"/>
      <c r="V3054" s="181"/>
      <c r="W3054" s="174"/>
      <c r="X3054" s="172"/>
      <c r="Y3054" s="181"/>
      <c r="Z3054" s="174"/>
      <c r="AA3054" s="172"/>
      <c r="AB3054" s="178"/>
    </row>
    <row r="3055" spans="1:28" ht="15" customHeight="1" x14ac:dyDescent="0.2">
      <c r="A3055" s="172"/>
      <c r="B3055" s="172"/>
      <c r="C3055" s="172"/>
      <c r="D3055" s="172"/>
      <c r="E3055" s="172"/>
      <c r="F3055" s="181"/>
      <c r="G3055" s="172"/>
      <c r="H3055" s="172"/>
      <c r="I3055" s="174"/>
      <c r="J3055" s="174"/>
      <c r="K3055" s="174"/>
      <c r="L3055" s="172"/>
      <c r="M3055" s="181"/>
      <c r="N3055" s="174"/>
      <c r="O3055" s="172"/>
      <c r="P3055" s="181"/>
      <c r="Q3055" s="642"/>
      <c r="R3055" s="643"/>
      <c r="S3055" s="644"/>
      <c r="T3055" s="174"/>
      <c r="U3055" s="172"/>
      <c r="V3055" s="181"/>
      <c r="W3055" s="174"/>
      <c r="X3055" s="172"/>
      <c r="Y3055" s="181"/>
      <c r="Z3055" s="174"/>
      <c r="AA3055" s="172"/>
      <c r="AB3055" s="178"/>
    </row>
    <row r="3056" spans="1:28" ht="15" customHeight="1" x14ac:dyDescent="0.2">
      <c r="A3056" s="172"/>
      <c r="B3056" s="172"/>
      <c r="C3056" s="172"/>
      <c r="D3056" s="172"/>
      <c r="E3056" s="172"/>
      <c r="F3056" s="181"/>
      <c r="G3056" s="172"/>
      <c r="H3056" s="172"/>
      <c r="I3056" s="174"/>
      <c r="J3056" s="174"/>
      <c r="K3056" s="174"/>
      <c r="L3056" s="172"/>
      <c r="M3056" s="181"/>
      <c r="N3056" s="174"/>
      <c r="O3056" s="172"/>
      <c r="P3056" s="181"/>
      <c r="Q3056" s="642"/>
      <c r="R3056" s="643"/>
      <c r="S3056" s="644"/>
      <c r="T3056" s="174"/>
      <c r="U3056" s="172"/>
      <c r="V3056" s="181"/>
      <c r="W3056" s="174"/>
      <c r="X3056" s="172"/>
      <c r="Y3056" s="181"/>
      <c r="Z3056" s="174"/>
      <c r="AA3056" s="172"/>
      <c r="AB3056" s="178"/>
    </row>
    <row r="3057" spans="1:28" ht="15" customHeight="1" x14ac:dyDescent="0.2">
      <c r="A3057" s="172"/>
      <c r="B3057" s="172"/>
      <c r="C3057" s="172"/>
      <c r="D3057" s="172"/>
      <c r="E3057" s="172"/>
      <c r="F3057" s="181"/>
      <c r="G3057" s="172"/>
      <c r="H3057" s="172"/>
      <c r="I3057" s="174"/>
      <c r="J3057" s="174"/>
      <c r="K3057" s="174"/>
      <c r="L3057" s="172"/>
      <c r="M3057" s="181"/>
      <c r="N3057" s="174"/>
      <c r="O3057" s="172"/>
      <c r="P3057" s="181"/>
      <c r="Q3057" s="642"/>
      <c r="R3057" s="643"/>
      <c r="S3057" s="644"/>
      <c r="T3057" s="174"/>
      <c r="U3057" s="172"/>
      <c r="V3057" s="181"/>
      <c r="W3057" s="174"/>
      <c r="X3057" s="172"/>
      <c r="Y3057" s="181"/>
      <c r="Z3057" s="174"/>
      <c r="AA3057" s="172"/>
      <c r="AB3057" s="178"/>
    </row>
    <row r="3058" spans="1:28" ht="15" customHeight="1" x14ac:dyDescent="0.2">
      <c r="A3058" s="172"/>
      <c r="B3058" s="172"/>
      <c r="C3058" s="172"/>
      <c r="D3058" s="172"/>
      <c r="E3058" s="172"/>
      <c r="F3058" s="181"/>
      <c r="G3058" s="172"/>
      <c r="H3058" s="172"/>
      <c r="I3058" s="174"/>
      <c r="J3058" s="174"/>
      <c r="K3058" s="174"/>
      <c r="L3058" s="172"/>
      <c r="M3058" s="181"/>
      <c r="N3058" s="174"/>
      <c r="O3058" s="172"/>
      <c r="P3058" s="181"/>
      <c r="Q3058" s="642"/>
      <c r="R3058" s="643"/>
      <c r="S3058" s="644"/>
      <c r="T3058" s="174"/>
      <c r="U3058" s="172"/>
      <c r="V3058" s="181"/>
      <c r="W3058" s="174"/>
      <c r="X3058" s="172"/>
      <c r="Y3058" s="181"/>
      <c r="Z3058" s="174"/>
      <c r="AA3058" s="172"/>
      <c r="AB3058" s="178"/>
    </row>
    <row r="3059" spans="1:28" ht="15" customHeight="1" x14ac:dyDescent="0.2">
      <c r="A3059" s="172"/>
      <c r="B3059" s="172"/>
      <c r="C3059" s="172"/>
      <c r="D3059" s="172"/>
      <c r="E3059" s="172"/>
      <c r="F3059" s="181"/>
      <c r="G3059" s="172"/>
      <c r="H3059" s="172"/>
      <c r="I3059" s="174"/>
      <c r="J3059" s="174"/>
      <c r="K3059" s="174"/>
      <c r="L3059" s="172"/>
      <c r="M3059" s="181"/>
      <c r="N3059" s="174"/>
      <c r="O3059" s="172"/>
      <c r="P3059" s="181"/>
      <c r="Q3059" s="642"/>
      <c r="R3059" s="643"/>
      <c r="S3059" s="644"/>
      <c r="T3059" s="174"/>
      <c r="U3059" s="172"/>
      <c r="V3059" s="181"/>
      <c r="W3059" s="174"/>
      <c r="X3059" s="172"/>
      <c r="Y3059" s="181"/>
      <c r="Z3059" s="174"/>
      <c r="AA3059" s="172"/>
      <c r="AB3059" s="178"/>
    </row>
    <row r="3060" spans="1:28" ht="15" customHeight="1" x14ac:dyDescent="0.2">
      <c r="A3060" s="172"/>
      <c r="B3060" s="172"/>
      <c r="C3060" s="172"/>
      <c r="D3060" s="172"/>
      <c r="E3060" s="172"/>
      <c r="F3060" s="181"/>
      <c r="G3060" s="172"/>
      <c r="H3060" s="172"/>
      <c r="I3060" s="174"/>
      <c r="J3060" s="174"/>
      <c r="K3060" s="174"/>
      <c r="L3060" s="172"/>
      <c r="M3060" s="181"/>
      <c r="N3060" s="174"/>
      <c r="O3060" s="172"/>
      <c r="P3060" s="181"/>
      <c r="Q3060" s="642"/>
      <c r="R3060" s="643"/>
      <c r="S3060" s="644"/>
      <c r="T3060" s="174"/>
      <c r="U3060" s="172"/>
      <c r="V3060" s="181"/>
      <c r="W3060" s="174"/>
      <c r="X3060" s="172"/>
      <c r="Y3060" s="181"/>
      <c r="Z3060" s="174"/>
      <c r="AA3060" s="172"/>
      <c r="AB3060" s="178"/>
    </row>
    <row r="3061" spans="1:28" ht="15" customHeight="1" x14ac:dyDescent="0.2">
      <c r="A3061" s="172"/>
      <c r="B3061" s="172"/>
      <c r="C3061" s="172"/>
      <c r="D3061" s="172"/>
      <c r="E3061" s="172"/>
      <c r="F3061" s="181"/>
      <c r="G3061" s="172"/>
      <c r="H3061" s="172"/>
      <c r="I3061" s="174"/>
      <c r="J3061" s="174"/>
      <c r="K3061" s="174"/>
      <c r="L3061" s="172"/>
      <c r="M3061" s="181"/>
      <c r="N3061" s="174"/>
      <c r="O3061" s="172"/>
      <c r="P3061" s="181"/>
      <c r="Q3061" s="642"/>
      <c r="R3061" s="643"/>
      <c r="S3061" s="644"/>
      <c r="T3061" s="174"/>
      <c r="U3061" s="172"/>
      <c r="V3061" s="181"/>
      <c r="W3061" s="174"/>
      <c r="X3061" s="172"/>
      <c r="Y3061" s="181"/>
      <c r="Z3061" s="174"/>
      <c r="AA3061" s="172"/>
      <c r="AB3061" s="178"/>
    </row>
    <row r="3062" spans="1:28" ht="15" customHeight="1" x14ac:dyDescent="0.2">
      <c r="A3062" s="172"/>
      <c r="B3062" s="172"/>
      <c r="C3062" s="172"/>
      <c r="D3062" s="172"/>
      <c r="E3062" s="172"/>
      <c r="F3062" s="181"/>
      <c r="G3062" s="172"/>
      <c r="H3062" s="172"/>
      <c r="I3062" s="174"/>
      <c r="J3062" s="174"/>
      <c r="K3062" s="174"/>
      <c r="L3062" s="172"/>
      <c r="M3062" s="181"/>
      <c r="N3062" s="174"/>
      <c r="O3062" s="172"/>
      <c r="P3062" s="181"/>
      <c r="Q3062" s="642"/>
      <c r="R3062" s="643"/>
      <c r="S3062" s="644"/>
      <c r="T3062" s="174"/>
      <c r="U3062" s="172"/>
      <c r="V3062" s="181"/>
      <c r="W3062" s="174"/>
      <c r="X3062" s="172"/>
      <c r="Y3062" s="181"/>
      <c r="Z3062" s="174"/>
      <c r="AA3062" s="172"/>
      <c r="AB3062" s="178"/>
    </row>
    <row r="3063" spans="1:28" ht="15" customHeight="1" x14ac:dyDescent="0.2">
      <c r="A3063" s="172"/>
      <c r="B3063" s="172"/>
      <c r="C3063" s="172"/>
      <c r="D3063" s="172"/>
      <c r="E3063" s="172"/>
      <c r="F3063" s="181"/>
      <c r="G3063" s="172"/>
      <c r="H3063" s="172"/>
      <c r="I3063" s="174"/>
      <c r="J3063" s="174"/>
      <c r="K3063" s="174"/>
      <c r="L3063" s="172"/>
      <c r="M3063" s="181"/>
      <c r="N3063" s="174"/>
      <c r="O3063" s="172"/>
      <c r="P3063" s="181"/>
      <c r="Q3063" s="642"/>
      <c r="R3063" s="643"/>
      <c r="S3063" s="644"/>
      <c r="T3063" s="174"/>
      <c r="U3063" s="172"/>
      <c r="V3063" s="181"/>
      <c r="W3063" s="174"/>
      <c r="X3063" s="172"/>
      <c r="Y3063" s="181"/>
      <c r="Z3063" s="174"/>
      <c r="AA3063" s="172"/>
      <c r="AB3063" s="178"/>
    </row>
    <row r="3064" spans="1:28" ht="15" customHeight="1" x14ac:dyDescent="0.2">
      <c r="A3064" s="172"/>
      <c r="B3064" s="172"/>
      <c r="C3064" s="172"/>
      <c r="D3064" s="172"/>
      <c r="E3064" s="172"/>
      <c r="F3064" s="181"/>
      <c r="G3064" s="172"/>
      <c r="H3064" s="172"/>
      <c r="I3064" s="174"/>
      <c r="J3064" s="174"/>
      <c r="K3064" s="174"/>
      <c r="L3064" s="172"/>
      <c r="M3064" s="181"/>
      <c r="N3064" s="174"/>
      <c r="O3064" s="172"/>
      <c r="P3064" s="181"/>
      <c r="Q3064" s="642"/>
      <c r="R3064" s="643"/>
      <c r="S3064" s="644"/>
      <c r="T3064" s="174"/>
      <c r="U3064" s="172"/>
      <c r="V3064" s="181"/>
      <c r="W3064" s="174"/>
      <c r="X3064" s="172"/>
      <c r="Y3064" s="181"/>
      <c r="Z3064" s="174"/>
      <c r="AA3064" s="172"/>
      <c r="AB3064" s="178"/>
    </row>
    <row r="3065" spans="1:28" ht="15" customHeight="1" x14ac:dyDescent="0.2">
      <c r="A3065" s="172"/>
      <c r="B3065" s="172"/>
      <c r="C3065" s="172"/>
      <c r="D3065" s="172"/>
      <c r="E3065" s="172"/>
      <c r="F3065" s="181"/>
      <c r="G3065" s="172"/>
      <c r="H3065" s="172"/>
      <c r="I3065" s="174"/>
      <c r="J3065" s="174"/>
      <c r="K3065" s="174"/>
      <c r="L3065" s="172"/>
      <c r="M3065" s="181"/>
      <c r="N3065" s="174"/>
      <c r="O3065" s="172"/>
      <c r="P3065" s="181"/>
      <c r="Q3065" s="642"/>
      <c r="R3065" s="643"/>
      <c r="S3065" s="644"/>
      <c r="T3065" s="174"/>
      <c r="U3065" s="172"/>
      <c r="V3065" s="181"/>
      <c r="W3065" s="174"/>
      <c r="X3065" s="172"/>
      <c r="Y3065" s="181"/>
      <c r="Z3065" s="174"/>
      <c r="AA3065" s="172"/>
      <c r="AB3065" s="178"/>
    </row>
    <row r="3066" spans="1:28" ht="15" customHeight="1" x14ac:dyDescent="0.2">
      <c r="A3066" s="172"/>
      <c r="B3066" s="172"/>
      <c r="C3066" s="172"/>
      <c r="D3066" s="172"/>
      <c r="E3066" s="172"/>
      <c r="F3066" s="181"/>
      <c r="G3066" s="172"/>
      <c r="H3066" s="172"/>
      <c r="I3066" s="174"/>
      <c r="J3066" s="174"/>
      <c r="K3066" s="174"/>
      <c r="L3066" s="172"/>
      <c r="M3066" s="181"/>
      <c r="N3066" s="174"/>
      <c r="O3066" s="172"/>
      <c r="P3066" s="181"/>
      <c r="Q3066" s="642"/>
      <c r="R3066" s="643"/>
      <c r="S3066" s="644"/>
      <c r="T3066" s="174"/>
      <c r="U3066" s="172"/>
      <c r="V3066" s="181"/>
      <c r="W3066" s="174"/>
      <c r="X3066" s="172"/>
      <c r="Y3066" s="181"/>
      <c r="Z3066" s="174"/>
      <c r="AA3066" s="172"/>
      <c r="AB3066" s="178"/>
    </row>
    <row r="3067" spans="1:28" ht="15" customHeight="1" x14ac:dyDescent="0.2">
      <c r="A3067" s="172"/>
      <c r="B3067" s="172"/>
      <c r="C3067" s="172"/>
      <c r="D3067" s="172"/>
      <c r="E3067" s="172"/>
      <c r="F3067" s="181"/>
      <c r="G3067" s="172"/>
      <c r="H3067" s="172"/>
      <c r="I3067" s="174"/>
      <c r="J3067" s="174"/>
      <c r="K3067" s="174"/>
      <c r="L3067" s="172"/>
      <c r="M3067" s="181"/>
      <c r="N3067" s="174"/>
      <c r="O3067" s="172"/>
      <c r="P3067" s="181"/>
      <c r="Q3067" s="642"/>
      <c r="R3067" s="643"/>
      <c r="S3067" s="644"/>
      <c r="T3067" s="174"/>
      <c r="U3067" s="172"/>
      <c r="V3067" s="181"/>
      <c r="W3067" s="174"/>
      <c r="X3067" s="172"/>
      <c r="Y3067" s="181"/>
      <c r="Z3067" s="174"/>
      <c r="AA3067" s="172"/>
      <c r="AB3067" s="178"/>
    </row>
    <row r="3068" spans="1:28" ht="15" customHeight="1" x14ac:dyDescent="0.2">
      <c r="A3068" s="172"/>
      <c r="B3068" s="172"/>
      <c r="C3068" s="172"/>
      <c r="D3068" s="172"/>
      <c r="E3068" s="172"/>
      <c r="F3068" s="181"/>
      <c r="G3068" s="172"/>
      <c r="H3068" s="172"/>
      <c r="I3068" s="174"/>
      <c r="J3068" s="174"/>
      <c r="K3068" s="174"/>
      <c r="L3068" s="172"/>
      <c r="M3068" s="181"/>
      <c r="N3068" s="174"/>
      <c r="O3068" s="172"/>
      <c r="P3068" s="181"/>
      <c r="Q3068" s="642"/>
      <c r="R3068" s="643"/>
      <c r="S3068" s="644"/>
      <c r="T3068" s="174"/>
      <c r="U3068" s="172"/>
      <c r="V3068" s="181"/>
      <c r="W3068" s="174"/>
      <c r="X3068" s="172"/>
      <c r="Y3068" s="181"/>
      <c r="Z3068" s="174"/>
      <c r="AA3068" s="172"/>
      <c r="AB3068" s="178"/>
    </row>
    <row r="3069" spans="1:28" ht="15" customHeight="1" x14ac:dyDescent="0.2">
      <c r="A3069" s="172"/>
      <c r="B3069" s="172"/>
      <c r="C3069" s="172"/>
      <c r="D3069" s="172"/>
      <c r="E3069" s="172"/>
      <c r="F3069" s="181"/>
      <c r="G3069" s="172"/>
      <c r="H3069" s="172"/>
      <c r="I3069" s="174"/>
      <c r="J3069" s="174"/>
      <c r="K3069" s="174"/>
      <c r="L3069" s="172"/>
      <c r="M3069" s="181"/>
      <c r="N3069" s="174"/>
      <c r="O3069" s="172"/>
      <c r="P3069" s="181"/>
      <c r="Q3069" s="642"/>
      <c r="R3069" s="643"/>
      <c r="S3069" s="644"/>
      <c r="T3069" s="174"/>
      <c r="U3069" s="172"/>
      <c r="V3069" s="181"/>
      <c r="W3069" s="174"/>
      <c r="X3069" s="172"/>
      <c r="Y3069" s="181"/>
      <c r="Z3069" s="174"/>
      <c r="AA3069" s="172"/>
      <c r="AB3069" s="178"/>
    </row>
    <row r="3070" spans="1:28" ht="15" customHeight="1" x14ac:dyDescent="0.2">
      <c r="A3070" s="172"/>
      <c r="B3070" s="172"/>
      <c r="C3070" s="172"/>
      <c r="D3070" s="172"/>
      <c r="E3070" s="172"/>
      <c r="F3070" s="181"/>
      <c r="G3070" s="172"/>
      <c r="H3070" s="172"/>
      <c r="I3070" s="174"/>
      <c r="J3070" s="174"/>
      <c r="K3070" s="174"/>
      <c r="L3070" s="172"/>
      <c r="M3070" s="181"/>
      <c r="N3070" s="174"/>
      <c r="O3070" s="172"/>
      <c r="P3070" s="181"/>
      <c r="Q3070" s="642"/>
      <c r="R3070" s="643"/>
      <c r="S3070" s="644"/>
      <c r="T3070" s="174"/>
      <c r="U3070" s="172"/>
      <c r="V3070" s="181"/>
      <c r="W3070" s="174"/>
      <c r="X3070" s="172"/>
      <c r="Y3070" s="181"/>
      <c r="Z3070" s="174"/>
      <c r="AA3070" s="172"/>
      <c r="AB3070" s="178"/>
    </row>
    <row r="3071" spans="1:28" ht="15" customHeight="1" x14ac:dyDescent="0.2">
      <c r="A3071" s="172"/>
      <c r="B3071" s="172"/>
      <c r="C3071" s="172"/>
      <c r="D3071" s="172"/>
      <c r="E3071" s="172"/>
      <c r="F3071" s="181"/>
      <c r="G3071" s="172"/>
      <c r="H3071" s="172"/>
      <c r="I3071" s="174"/>
      <c r="J3071" s="174"/>
      <c r="K3071" s="174"/>
      <c r="L3071" s="172"/>
      <c r="M3071" s="181"/>
      <c r="N3071" s="174"/>
      <c r="O3071" s="172"/>
      <c r="P3071" s="181"/>
      <c r="Q3071" s="642"/>
      <c r="R3071" s="643"/>
      <c r="S3071" s="644"/>
      <c r="T3071" s="174"/>
      <c r="U3071" s="172"/>
      <c r="V3071" s="181"/>
      <c r="W3071" s="174"/>
      <c r="X3071" s="172"/>
      <c r="Y3071" s="181"/>
      <c r="Z3071" s="174"/>
      <c r="AA3071" s="172"/>
      <c r="AB3071" s="178"/>
    </row>
    <row r="3072" spans="1:28" ht="15" customHeight="1" x14ac:dyDescent="0.2">
      <c r="A3072" s="172"/>
      <c r="B3072" s="172"/>
      <c r="C3072" s="172"/>
      <c r="D3072" s="172"/>
      <c r="E3072" s="172"/>
      <c r="F3072" s="181"/>
      <c r="G3072" s="172"/>
      <c r="H3072" s="172"/>
      <c r="I3072" s="174"/>
      <c r="J3072" s="174"/>
      <c r="K3072" s="174"/>
      <c r="L3072" s="172"/>
      <c r="M3072" s="181"/>
      <c r="N3072" s="174"/>
      <c r="O3072" s="172"/>
      <c r="P3072" s="181"/>
      <c r="Q3072" s="642"/>
      <c r="R3072" s="643"/>
      <c r="S3072" s="644"/>
      <c r="T3072" s="174"/>
      <c r="U3072" s="172"/>
      <c r="V3072" s="181"/>
      <c r="W3072" s="174"/>
      <c r="X3072" s="172"/>
      <c r="Y3072" s="181"/>
      <c r="Z3072" s="174"/>
      <c r="AA3072" s="172"/>
      <c r="AB3072" s="178"/>
    </row>
    <row r="3073" spans="1:28" ht="15" customHeight="1" x14ac:dyDescent="0.2">
      <c r="A3073" s="172"/>
      <c r="B3073" s="172"/>
      <c r="C3073" s="172"/>
      <c r="D3073" s="172"/>
      <c r="E3073" s="172"/>
      <c r="F3073" s="181"/>
      <c r="G3073" s="172"/>
      <c r="H3073" s="172"/>
      <c r="I3073" s="174"/>
      <c r="J3073" s="174"/>
      <c r="K3073" s="174"/>
      <c r="L3073" s="172"/>
      <c r="M3073" s="181"/>
      <c r="N3073" s="174"/>
      <c r="O3073" s="172"/>
      <c r="P3073" s="181"/>
      <c r="Q3073" s="642"/>
      <c r="R3073" s="643"/>
      <c r="S3073" s="644"/>
      <c r="T3073" s="174"/>
      <c r="U3073" s="172"/>
      <c r="V3073" s="181"/>
      <c r="W3073" s="174"/>
      <c r="X3073" s="172"/>
      <c r="Y3073" s="181"/>
      <c r="Z3073" s="174"/>
      <c r="AA3073" s="172"/>
      <c r="AB3073" s="178"/>
    </row>
    <row r="3074" spans="1:28" ht="15" customHeight="1" x14ac:dyDescent="0.2">
      <c r="A3074" s="172"/>
      <c r="B3074" s="172"/>
      <c r="C3074" s="172"/>
      <c r="D3074" s="172"/>
      <c r="E3074" s="172"/>
      <c r="F3074" s="181"/>
      <c r="G3074" s="172"/>
      <c r="H3074" s="172"/>
      <c r="I3074" s="174"/>
      <c r="J3074" s="174"/>
      <c r="K3074" s="174"/>
      <c r="L3074" s="172"/>
      <c r="M3074" s="181"/>
      <c r="N3074" s="174"/>
      <c r="O3074" s="172"/>
      <c r="P3074" s="181"/>
      <c r="Q3074" s="642"/>
      <c r="R3074" s="643"/>
      <c r="S3074" s="644"/>
      <c r="T3074" s="174"/>
      <c r="U3074" s="172"/>
      <c r="V3074" s="181"/>
      <c r="W3074" s="174"/>
      <c r="X3074" s="172"/>
      <c r="Y3074" s="181"/>
      <c r="Z3074" s="174"/>
      <c r="AA3074" s="172"/>
      <c r="AB3074" s="178"/>
    </row>
    <row r="3075" spans="1:28" ht="15" customHeight="1" x14ac:dyDescent="0.2">
      <c r="A3075" s="172"/>
      <c r="B3075" s="172"/>
      <c r="C3075" s="172"/>
      <c r="D3075" s="172"/>
      <c r="E3075" s="172"/>
      <c r="F3075" s="181"/>
      <c r="G3075" s="172"/>
      <c r="H3075" s="172"/>
      <c r="I3075" s="174"/>
      <c r="J3075" s="174"/>
      <c r="K3075" s="174"/>
      <c r="L3075" s="172"/>
      <c r="M3075" s="181"/>
      <c r="N3075" s="174"/>
      <c r="O3075" s="172"/>
      <c r="P3075" s="181"/>
      <c r="Q3075" s="642"/>
      <c r="R3075" s="643"/>
      <c r="S3075" s="644"/>
      <c r="T3075" s="174"/>
      <c r="U3075" s="172"/>
      <c r="V3075" s="181"/>
      <c r="W3075" s="174"/>
      <c r="X3075" s="172"/>
      <c r="Y3075" s="181"/>
      <c r="Z3075" s="174"/>
      <c r="AA3075" s="172"/>
      <c r="AB3075" s="178"/>
    </row>
    <row r="3076" spans="1:28" ht="15" customHeight="1" x14ac:dyDescent="0.2">
      <c r="A3076" s="172"/>
      <c r="B3076" s="172"/>
      <c r="C3076" s="172"/>
      <c r="D3076" s="172"/>
      <c r="E3076" s="172"/>
      <c r="F3076" s="181"/>
      <c r="G3076" s="172"/>
      <c r="H3076" s="172"/>
      <c r="I3076" s="174"/>
      <c r="J3076" s="174"/>
      <c r="K3076" s="174"/>
      <c r="L3076" s="172"/>
      <c r="M3076" s="181"/>
      <c r="N3076" s="174"/>
      <c r="O3076" s="172"/>
      <c r="P3076" s="181"/>
      <c r="Q3076" s="642"/>
      <c r="R3076" s="643"/>
      <c r="S3076" s="644"/>
      <c r="T3076" s="174"/>
      <c r="U3076" s="172"/>
      <c r="V3076" s="181"/>
      <c r="W3076" s="174"/>
      <c r="X3076" s="172"/>
      <c r="Y3076" s="181"/>
      <c r="Z3076" s="174"/>
      <c r="AA3076" s="172"/>
      <c r="AB3076" s="178"/>
    </row>
    <row r="3077" spans="1:28" ht="15" customHeight="1" x14ac:dyDescent="0.2">
      <c r="A3077" s="172"/>
      <c r="B3077" s="172"/>
      <c r="C3077" s="172"/>
      <c r="D3077" s="172"/>
      <c r="E3077" s="172"/>
      <c r="F3077" s="181"/>
      <c r="G3077" s="172"/>
      <c r="H3077" s="172"/>
      <c r="I3077" s="174"/>
      <c r="J3077" s="174"/>
      <c r="K3077" s="174"/>
      <c r="L3077" s="172"/>
      <c r="M3077" s="181"/>
      <c r="N3077" s="174"/>
      <c r="O3077" s="172"/>
      <c r="P3077" s="181"/>
      <c r="Q3077" s="642"/>
      <c r="R3077" s="643"/>
      <c r="S3077" s="644"/>
      <c r="T3077" s="174"/>
      <c r="U3077" s="172"/>
      <c r="V3077" s="181"/>
      <c r="W3077" s="174"/>
      <c r="X3077" s="172"/>
      <c r="Y3077" s="181"/>
      <c r="Z3077" s="174"/>
      <c r="AA3077" s="172"/>
      <c r="AB3077" s="178"/>
    </row>
    <row r="3078" spans="1:28" ht="15" customHeight="1" x14ac:dyDescent="0.2">
      <c r="A3078" s="172"/>
      <c r="B3078" s="172"/>
      <c r="C3078" s="172"/>
      <c r="D3078" s="172"/>
      <c r="E3078" s="172"/>
      <c r="F3078" s="181"/>
      <c r="G3078" s="172"/>
      <c r="H3078" s="172"/>
      <c r="I3078" s="174"/>
      <c r="J3078" s="174"/>
      <c r="K3078" s="174"/>
      <c r="L3078" s="172"/>
      <c r="M3078" s="181"/>
      <c r="N3078" s="174"/>
      <c r="O3078" s="172"/>
      <c r="P3078" s="181"/>
      <c r="Q3078" s="642"/>
      <c r="R3078" s="643"/>
      <c r="S3078" s="644"/>
      <c r="T3078" s="174"/>
      <c r="U3078" s="172"/>
      <c r="V3078" s="181"/>
      <c r="W3078" s="174"/>
      <c r="X3078" s="172"/>
      <c r="Y3078" s="181"/>
      <c r="Z3078" s="174"/>
      <c r="AA3078" s="172"/>
      <c r="AB3078" s="178"/>
    </row>
    <row r="3079" spans="1:28" ht="15" customHeight="1" x14ac:dyDescent="0.2">
      <c r="A3079" s="172"/>
      <c r="B3079" s="172"/>
      <c r="C3079" s="172"/>
      <c r="D3079" s="172"/>
      <c r="E3079" s="172"/>
      <c r="F3079" s="181"/>
      <c r="G3079" s="172"/>
      <c r="H3079" s="172"/>
      <c r="I3079" s="174"/>
      <c r="J3079" s="174"/>
      <c r="K3079" s="174"/>
      <c r="L3079" s="172"/>
      <c r="M3079" s="181"/>
      <c r="N3079" s="174"/>
      <c r="O3079" s="172"/>
      <c r="P3079" s="181"/>
      <c r="Q3079" s="642"/>
      <c r="R3079" s="643"/>
      <c r="S3079" s="644"/>
      <c r="T3079" s="174"/>
      <c r="U3079" s="172"/>
      <c r="V3079" s="181"/>
      <c r="W3079" s="174"/>
      <c r="X3079" s="172"/>
      <c r="Y3079" s="181"/>
      <c r="Z3079" s="174"/>
      <c r="AA3079" s="172"/>
      <c r="AB3079" s="178"/>
    </row>
    <row r="3080" spans="1:28" ht="15" customHeight="1" x14ac:dyDescent="0.2">
      <c r="A3080" s="172"/>
      <c r="B3080" s="172"/>
      <c r="C3080" s="172"/>
      <c r="D3080" s="172"/>
      <c r="E3080" s="172"/>
      <c r="F3080" s="181"/>
      <c r="G3080" s="172"/>
      <c r="H3080" s="172"/>
      <c r="I3080" s="174"/>
      <c r="J3080" s="174"/>
      <c r="K3080" s="174"/>
      <c r="L3080" s="172"/>
      <c r="M3080" s="181"/>
      <c r="N3080" s="174"/>
      <c r="O3080" s="172"/>
      <c r="P3080" s="181"/>
      <c r="Q3080" s="642"/>
      <c r="R3080" s="643"/>
      <c r="S3080" s="644"/>
      <c r="T3080" s="174"/>
      <c r="U3080" s="172"/>
      <c r="V3080" s="181"/>
      <c r="W3080" s="174"/>
      <c r="X3080" s="172"/>
      <c r="Y3080" s="181"/>
      <c r="Z3080" s="174"/>
      <c r="AA3080" s="172"/>
      <c r="AB3080" s="178"/>
    </row>
    <row r="3081" spans="1:28" ht="15" customHeight="1" x14ac:dyDescent="0.2">
      <c r="A3081" s="172"/>
      <c r="B3081" s="172"/>
      <c r="C3081" s="172"/>
      <c r="D3081" s="172"/>
      <c r="E3081" s="172"/>
      <c r="F3081" s="181"/>
      <c r="G3081" s="172"/>
      <c r="H3081" s="172"/>
      <c r="I3081" s="174"/>
      <c r="J3081" s="174"/>
      <c r="K3081" s="174"/>
      <c r="L3081" s="172"/>
      <c r="M3081" s="181"/>
      <c r="N3081" s="174"/>
      <c r="O3081" s="172"/>
      <c r="P3081" s="181"/>
      <c r="Q3081" s="642"/>
      <c r="R3081" s="643"/>
      <c r="S3081" s="644"/>
      <c r="T3081" s="174"/>
      <c r="U3081" s="172"/>
      <c r="V3081" s="181"/>
      <c r="W3081" s="174"/>
      <c r="X3081" s="172"/>
      <c r="Y3081" s="181"/>
      <c r="Z3081" s="174"/>
      <c r="AA3081" s="172"/>
      <c r="AB3081" s="178"/>
    </row>
    <row r="3082" spans="1:28" ht="15" customHeight="1" x14ac:dyDescent="0.2">
      <c r="A3082" s="172"/>
      <c r="B3082" s="172"/>
      <c r="C3082" s="172"/>
      <c r="D3082" s="172"/>
      <c r="E3082" s="172"/>
      <c r="F3082" s="181"/>
      <c r="G3082" s="172"/>
      <c r="H3082" s="172"/>
      <c r="I3082" s="174"/>
      <c r="J3082" s="174"/>
      <c r="K3082" s="174"/>
      <c r="L3082" s="172"/>
      <c r="M3082" s="181"/>
      <c r="N3082" s="174"/>
      <c r="O3082" s="172"/>
      <c r="P3082" s="181"/>
      <c r="Q3082" s="642"/>
      <c r="R3082" s="643"/>
      <c r="S3082" s="644"/>
      <c r="T3082" s="174"/>
      <c r="U3082" s="172"/>
      <c r="V3082" s="181"/>
      <c r="W3082" s="174"/>
      <c r="X3082" s="172"/>
      <c r="Y3082" s="181"/>
      <c r="Z3082" s="174"/>
      <c r="AA3082" s="172"/>
      <c r="AB3082" s="178"/>
    </row>
    <row r="3083" spans="1:28" ht="15" customHeight="1" x14ac:dyDescent="0.2">
      <c r="A3083" s="172"/>
      <c r="B3083" s="172"/>
      <c r="C3083" s="172"/>
      <c r="D3083" s="172"/>
      <c r="E3083" s="172"/>
      <c r="F3083" s="181"/>
      <c r="G3083" s="172"/>
      <c r="H3083" s="172"/>
      <c r="I3083" s="174"/>
      <c r="J3083" s="174"/>
      <c r="K3083" s="174"/>
      <c r="L3083" s="172"/>
      <c r="M3083" s="181"/>
      <c r="N3083" s="174"/>
      <c r="O3083" s="172"/>
      <c r="P3083" s="181"/>
      <c r="Q3083" s="642"/>
      <c r="R3083" s="643"/>
      <c r="S3083" s="644"/>
      <c r="T3083" s="174"/>
      <c r="U3083" s="172"/>
      <c r="V3083" s="181"/>
      <c r="W3083" s="174"/>
      <c r="X3083" s="172"/>
      <c r="Y3083" s="181"/>
      <c r="Z3083" s="174"/>
      <c r="AA3083" s="172"/>
      <c r="AB3083" s="178"/>
    </row>
    <row r="3084" spans="1:28" ht="15" customHeight="1" x14ac:dyDescent="0.2">
      <c r="A3084" s="172"/>
      <c r="B3084" s="172"/>
      <c r="C3084" s="172"/>
      <c r="D3084" s="172"/>
      <c r="E3084" s="172"/>
      <c r="F3084" s="181"/>
      <c r="G3084" s="172"/>
      <c r="H3084" s="172"/>
      <c r="I3084" s="174"/>
      <c r="J3084" s="174"/>
      <c r="K3084" s="174"/>
      <c r="L3084" s="172"/>
      <c r="M3084" s="181"/>
      <c r="N3084" s="174"/>
      <c r="O3084" s="172"/>
      <c r="P3084" s="181"/>
      <c r="Q3084" s="642"/>
      <c r="R3084" s="643"/>
      <c r="S3084" s="644"/>
      <c r="T3084" s="174"/>
      <c r="U3084" s="172"/>
      <c r="V3084" s="181"/>
      <c r="W3084" s="174"/>
      <c r="X3084" s="172"/>
      <c r="Y3084" s="181"/>
      <c r="Z3084" s="174"/>
      <c r="AA3084" s="172"/>
      <c r="AB3084" s="178"/>
    </row>
    <row r="3085" spans="1:28" ht="15" customHeight="1" x14ac:dyDescent="0.2">
      <c r="A3085" s="172"/>
      <c r="B3085" s="172"/>
      <c r="C3085" s="172"/>
      <c r="D3085" s="172"/>
      <c r="E3085" s="172"/>
      <c r="F3085" s="181"/>
      <c r="G3085" s="172"/>
      <c r="H3085" s="172"/>
      <c r="I3085" s="174"/>
      <c r="J3085" s="174"/>
      <c r="K3085" s="174"/>
      <c r="L3085" s="172"/>
      <c r="M3085" s="181"/>
      <c r="N3085" s="174"/>
      <c r="O3085" s="172"/>
      <c r="P3085" s="181"/>
      <c r="Q3085" s="642"/>
      <c r="R3085" s="643"/>
      <c r="S3085" s="644"/>
      <c r="T3085" s="174"/>
      <c r="U3085" s="172"/>
      <c r="V3085" s="181"/>
      <c r="W3085" s="174"/>
      <c r="X3085" s="172"/>
      <c r="Y3085" s="181"/>
      <c r="Z3085" s="174"/>
      <c r="AA3085" s="172"/>
      <c r="AB3085" s="178"/>
    </row>
    <row r="3086" spans="1:28" ht="15" customHeight="1" x14ac:dyDescent="0.2">
      <c r="A3086" s="172"/>
      <c r="B3086" s="172"/>
      <c r="C3086" s="172"/>
      <c r="D3086" s="172"/>
      <c r="E3086" s="172"/>
      <c r="F3086" s="181"/>
      <c r="G3086" s="172"/>
      <c r="H3086" s="172"/>
      <c r="I3086" s="174"/>
      <c r="J3086" s="174"/>
      <c r="K3086" s="174"/>
      <c r="L3086" s="172"/>
      <c r="M3086" s="181"/>
      <c r="N3086" s="174"/>
      <c r="O3086" s="172"/>
      <c r="P3086" s="181"/>
      <c r="Q3086" s="642"/>
      <c r="R3086" s="643"/>
      <c r="S3086" s="644"/>
      <c r="T3086" s="174"/>
      <c r="U3086" s="172"/>
      <c r="V3086" s="181"/>
      <c r="W3086" s="174"/>
      <c r="X3086" s="172"/>
      <c r="Y3086" s="181"/>
      <c r="Z3086" s="174"/>
      <c r="AA3086" s="172"/>
      <c r="AB3086" s="178"/>
    </row>
    <row r="3087" spans="1:28" ht="15" customHeight="1" x14ac:dyDescent="0.2">
      <c r="A3087" s="172"/>
      <c r="B3087" s="172"/>
      <c r="C3087" s="172"/>
      <c r="D3087" s="172"/>
      <c r="E3087" s="172"/>
      <c r="F3087" s="181"/>
      <c r="G3087" s="172"/>
      <c r="H3087" s="172"/>
      <c r="I3087" s="174"/>
      <c r="J3087" s="174"/>
      <c r="K3087" s="174"/>
      <c r="L3087" s="172"/>
      <c r="M3087" s="181"/>
      <c r="N3087" s="174"/>
      <c r="O3087" s="172"/>
      <c r="P3087" s="181"/>
      <c r="Q3087" s="642"/>
      <c r="R3087" s="643"/>
      <c r="S3087" s="644"/>
      <c r="T3087" s="174"/>
      <c r="U3087" s="172"/>
      <c r="V3087" s="181"/>
      <c r="W3087" s="174"/>
      <c r="X3087" s="172"/>
      <c r="Y3087" s="181"/>
      <c r="Z3087" s="174"/>
      <c r="AA3087" s="172"/>
      <c r="AB3087" s="178"/>
    </row>
    <row r="3088" spans="1:28" ht="15" customHeight="1" x14ac:dyDescent="0.2">
      <c r="A3088" s="172"/>
      <c r="B3088" s="172"/>
      <c r="C3088" s="172"/>
      <c r="D3088" s="172"/>
      <c r="E3088" s="172"/>
      <c r="F3088" s="181"/>
      <c r="G3088" s="172"/>
      <c r="H3088" s="172"/>
      <c r="I3088" s="174"/>
      <c r="J3088" s="174"/>
      <c r="K3088" s="174"/>
      <c r="L3088" s="172"/>
      <c r="M3088" s="181"/>
      <c r="N3088" s="174"/>
      <c r="O3088" s="172"/>
      <c r="P3088" s="181"/>
      <c r="Q3088" s="642"/>
      <c r="R3088" s="643"/>
      <c r="S3088" s="644"/>
      <c r="T3088" s="174"/>
      <c r="U3088" s="172"/>
      <c r="V3088" s="181"/>
      <c r="W3088" s="174"/>
      <c r="X3088" s="172"/>
      <c r="Y3088" s="181"/>
      <c r="Z3088" s="174"/>
      <c r="AA3088" s="172"/>
      <c r="AB3088" s="178"/>
    </row>
    <row r="3089" spans="1:28" ht="15" customHeight="1" x14ac:dyDescent="0.2">
      <c r="A3089" s="172"/>
      <c r="B3089" s="172"/>
      <c r="C3089" s="172"/>
      <c r="D3089" s="172"/>
      <c r="E3089" s="172"/>
      <c r="F3089" s="181"/>
      <c r="G3089" s="172"/>
      <c r="H3089" s="172"/>
      <c r="I3089" s="174"/>
      <c r="J3089" s="174"/>
      <c r="K3089" s="174"/>
      <c r="L3089" s="172"/>
      <c r="M3089" s="181"/>
      <c r="N3089" s="174"/>
      <c r="O3089" s="172"/>
      <c r="P3089" s="181"/>
      <c r="Q3089" s="642"/>
      <c r="R3089" s="643"/>
      <c r="S3089" s="644"/>
      <c r="T3089" s="174"/>
      <c r="U3089" s="172"/>
      <c r="V3089" s="181"/>
      <c r="W3089" s="174"/>
      <c r="X3089" s="172"/>
      <c r="Y3089" s="181"/>
      <c r="Z3089" s="174"/>
      <c r="AA3089" s="172"/>
      <c r="AB3089" s="178"/>
    </row>
    <row r="3090" spans="1:28" ht="15" customHeight="1" x14ac:dyDescent="0.2">
      <c r="A3090" s="172"/>
      <c r="B3090" s="172"/>
      <c r="C3090" s="172"/>
      <c r="D3090" s="172"/>
      <c r="E3090" s="172"/>
      <c r="F3090" s="181"/>
      <c r="G3090" s="172"/>
      <c r="H3090" s="172"/>
      <c r="I3090" s="174"/>
      <c r="J3090" s="174"/>
      <c r="K3090" s="174"/>
      <c r="L3090" s="172"/>
      <c r="M3090" s="181"/>
      <c r="N3090" s="174"/>
      <c r="O3090" s="172"/>
      <c r="P3090" s="181"/>
      <c r="Q3090" s="642"/>
      <c r="R3090" s="643"/>
      <c r="S3090" s="644"/>
      <c r="T3090" s="174"/>
      <c r="U3090" s="172"/>
      <c r="V3090" s="181"/>
      <c r="W3090" s="174"/>
      <c r="X3090" s="172"/>
      <c r="Y3090" s="181"/>
      <c r="Z3090" s="174"/>
      <c r="AA3090" s="172"/>
      <c r="AB3090" s="178"/>
    </row>
    <row r="3091" spans="1:28" ht="15" customHeight="1" x14ac:dyDescent="0.2">
      <c r="A3091" s="172"/>
      <c r="B3091" s="172"/>
      <c r="C3091" s="172"/>
      <c r="D3091" s="172"/>
      <c r="E3091" s="172"/>
      <c r="F3091" s="181"/>
      <c r="G3091" s="172"/>
      <c r="H3091" s="172"/>
      <c r="I3091" s="174"/>
      <c r="J3091" s="174"/>
      <c r="K3091" s="174"/>
      <c r="L3091" s="172"/>
      <c r="M3091" s="181"/>
      <c r="N3091" s="174"/>
      <c r="O3091" s="172"/>
      <c r="P3091" s="181"/>
      <c r="Q3091" s="642"/>
      <c r="R3091" s="643"/>
      <c r="S3091" s="644"/>
      <c r="T3091" s="174"/>
      <c r="U3091" s="172"/>
      <c r="V3091" s="181"/>
      <c r="W3091" s="174"/>
      <c r="X3091" s="172"/>
      <c r="Y3091" s="181"/>
      <c r="Z3091" s="174"/>
      <c r="AA3091" s="172"/>
      <c r="AB3091" s="178"/>
    </row>
    <row r="3092" spans="1:28" ht="15" customHeight="1" x14ac:dyDescent="0.2">
      <c r="A3092" s="172"/>
      <c r="B3092" s="172"/>
      <c r="C3092" s="172"/>
      <c r="D3092" s="172"/>
      <c r="E3092" s="172"/>
      <c r="F3092" s="181"/>
      <c r="G3092" s="172"/>
      <c r="H3092" s="172"/>
      <c r="I3092" s="174"/>
      <c r="J3092" s="174"/>
      <c r="K3092" s="174"/>
      <c r="L3092" s="172"/>
      <c r="M3092" s="181"/>
      <c r="N3092" s="174"/>
      <c r="O3092" s="172"/>
      <c r="P3092" s="181"/>
      <c r="Q3092" s="642"/>
      <c r="R3092" s="643"/>
      <c r="S3092" s="644"/>
      <c r="T3092" s="174"/>
      <c r="U3092" s="172"/>
      <c r="V3092" s="181"/>
      <c r="W3092" s="174"/>
      <c r="X3092" s="172"/>
      <c r="Y3092" s="181"/>
      <c r="Z3092" s="174"/>
      <c r="AA3092" s="172"/>
      <c r="AB3092" s="178"/>
    </row>
    <row r="3093" spans="1:28" ht="15" customHeight="1" x14ac:dyDescent="0.2">
      <c r="A3093" s="172"/>
      <c r="B3093" s="172"/>
      <c r="C3093" s="172"/>
      <c r="D3093" s="172"/>
      <c r="E3093" s="172"/>
      <c r="F3093" s="181"/>
      <c r="G3093" s="172"/>
      <c r="H3093" s="172"/>
      <c r="I3093" s="174"/>
      <c r="J3093" s="174"/>
      <c r="K3093" s="174"/>
      <c r="L3093" s="172"/>
      <c r="M3093" s="181"/>
      <c r="N3093" s="174"/>
      <c r="O3093" s="172"/>
      <c r="P3093" s="181"/>
      <c r="Q3093" s="642"/>
      <c r="R3093" s="643"/>
      <c r="S3093" s="644"/>
      <c r="T3093" s="174"/>
      <c r="U3093" s="172"/>
      <c r="V3093" s="181"/>
      <c r="W3093" s="174"/>
      <c r="X3093" s="172"/>
      <c r="Y3093" s="181"/>
      <c r="Z3093" s="174"/>
      <c r="AA3093" s="172"/>
      <c r="AB3093" s="178"/>
    </row>
    <row r="3094" spans="1:28" ht="15" customHeight="1" x14ac:dyDescent="0.2">
      <c r="A3094" s="172"/>
      <c r="B3094" s="172"/>
      <c r="C3094" s="172"/>
      <c r="D3094" s="172"/>
      <c r="E3094" s="172"/>
      <c r="F3094" s="181"/>
      <c r="G3094" s="172"/>
      <c r="H3094" s="172"/>
      <c r="I3094" s="174"/>
      <c r="J3094" s="174"/>
      <c r="K3094" s="174"/>
      <c r="L3094" s="172"/>
      <c r="M3094" s="181"/>
      <c r="N3094" s="174"/>
      <c r="O3094" s="172"/>
      <c r="P3094" s="181"/>
      <c r="Q3094" s="642"/>
      <c r="R3094" s="643"/>
      <c r="S3094" s="644"/>
      <c r="T3094" s="174"/>
      <c r="U3094" s="172"/>
      <c r="V3094" s="181"/>
      <c r="W3094" s="174"/>
      <c r="X3094" s="172"/>
      <c r="Y3094" s="181"/>
      <c r="Z3094" s="174"/>
      <c r="AA3094" s="172"/>
      <c r="AB3094" s="178"/>
    </row>
    <row r="3095" spans="1:28" ht="15" customHeight="1" x14ac:dyDescent="0.2">
      <c r="A3095" s="172"/>
      <c r="B3095" s="172"/>
      <c r="C3095" s="172"/>
      <c r="D3095" s="172"/>
      <c r="E3095" s="172"/>
      <c r="F3095" s="181"/>
      <c r="G3095" s="172"/>
      <c r="H3095" s="172"/>
      <c r="I3095" s="174"/>
      <c r="J3095" s="174"/>
      <c r="K3095" s="174"/>
      <c r="L3095" s="172"/>
      <c r="M3095" s="181"/>
      <c r="N3095" s="174"/>
      <c r="O3095" s="172"/>
      <c r="P3095" s="181"/>
      <c r="Q3095" s="642"/>
      <c r="R3095" s="643"/>
      <c r="S3095" s="644"/>
      <c r="T3095" s="174"/>
      <c r="U3095" s="172"/>
      <c r="V3095" s="181"/>
      <c r="W3095" s="174"/>
      <c r="X3095" s="172"/>
      <c r="Y3095" s="181"/>
      <c r="Z3095" s="174"/>
      <c r="AA3095" s="172"/>
      <c r="AB3095" s="178"/>
    </row>
    <row r="3096" spans="1:28" ht="15" customHeight="1" x14ac:dyDescent="0.2">
      <c r="A3096" s="172"/>
      <c r="B3096" s="172"/>
      <c r="C3096" s="172"/>
      <c r="D3096" s="172"/>
      <c r="E3096" s="172"/>
      <c r="F3096" s="181"/>
      <c r="G3096" s="172"/>
      <c r="H3096" s="172"/>
      <c r="I3096" s="174"/>
      <c r="J3096" s="174"/>
      <c r="K3096" s="174"/>
      <c r="L3096" s="172"/>
      <c r="M3096" s="181"/>
      <c r="N3096" s="174"/>
      <c r="O3096" s="172"/>
      <c r="P3096" s="181"/>
      <c r="Q3096" s="642"/>
      <c r="R3096" s="643"/>
      <c r="S3096" s="644"/>
      <c r="T3096" s="174"/>
      <c r="U3096" s="172"/>
      <c r="V3096" s="181"/>
      <c r="W3096" s="174"/>
      <c r="X3096" s="172"/>
      <c r="Y3096" s="181"/>
      <c r="Z3096" s="174"/>
      <c r="AA3096" s="172"/>
      <c r="AB3096" s="178"/>
    </row>
    <row r="3097" spans="1:28" ht="15" customHeight="1" x14ac:dyDescent="0.2">
      <c r="A3097" s="172"/>
      <c r="B3097" s="172"/>
      <c r="C3097" s="172"/>
      <c r="D3097" s="172"/>
      <c r="E3097" s="172"/>
      <c r="F3097" s="181"/>
      <c r="G3097" s="172"/>
      <c r="H3097" s="172"/>
      <c r="I3097" s="174"/>
      <c r="J3097" s="174"/>
      <c r="K3097" s="174"/>
      <c r="L3097" s="172"/>
      <c r="M3097" s="181"/>
      <c r="N3097" s="174"/>
      <c r="O3097" s="172"/>
      <c r="P3097" s="181"/>
      <c r="Q3097" s="642"/>
      <c r="R3097" s="643"/>
      <c r="S3097" s="644"/>
      <c r="T3097" s="174"/>
      <c r="U3097" s="172"/>
      <c r="V3097" s="181"/>
      <c r="W3097" s="174"/>
      <c r="X3097" s="172"/>
      <c r="Y3097" s="181"/>
      <c r="Z3097" s="174"/>
      <c r="AA3097" s="172"/>
      <c r="AB3097" s="178"/>
    </row>
    <row r="3098" spans="1:28" ht="15" customHeight="1" x14ac:dyDescent="0.2">
      <c r="A3098" s="172"/>
      <c r="B3098" s="172"/>
      <c r="C3098" s="172"/>
      <c r="D3098" s="172"/>
      <c r="E3098" s="172"/>
      <c r="F3098" s="181"/>
      <c r="G3098" s="172"/>
      <c r="H3098" s="172"/>
      <c r="I3098" s="174"/>
      <c r="J3098" s="174"/>
      <c r="K3098" s="174"/>
      <c r="L3098" s="172"/>
      <c r="M3098" s="181"/>
      <c r="N3098" s="174"/>
      <c r="O3098" s="172"/>
      <c r="P3098" s="181"/>
      <c r="Q3098" s="642"/>
      <c r="R3098" s="643"/>
      <c r="S3098" s="644"/>
      <c r="T3098" s="174"/>
      <c r="U3098" s="172"/>
      <c r="V3098" s="181"/>
      <c r="W3098" s="174"/>
      <c r="X3098" s="172"/>
      <c r="Y3098" s="181"/>
      <c r="Z3098" s="174"/>
      <c r="AA3098" s="172"/>
      <c r="AB3098" s="178"/>
    </row>
    <row r="3099" spans="1:28" ht="15" customHeight="1" x14ac:dyDescent="0.2">
      <c r="A3099" s="172"/>
      <c r="B3099" s="172"/>
      <c r="C3099" s="172"/>
      <c r="D3099" s="172"/>
      <c r="E3099" s="172"/>
      <c r="F3099" s="181"/>
      <c r="G3099" s="172"/>
      <c r="H3099" s="172"/>
      <c r="I3099" s="174"/>
      <c r="J3099" s="174"/>
      <c r="K3099" s="174"/>
      <c r="L3099" s="172"/>
      <c r="M3099" s="181"/>
      <c r="N3099" s="174"/>
      <c r="O3099" s="172"/>
      <c r="P3099" s="181"/>
      <c r="Q3099" s="642"/>
      <c r="R3099" s="643"/>
      <c r="S3099" s="644"/>
      <c r="T3099" s="174"/>
      <c r="U3099" s="172"/>
      <c r="V3099" s="181"/>
      <c r="W3099" s="174"/>
      <c r="X3099" s="172"/>
      <c r="Y3099" s="181"/>
      <c r="Z3099" s="174"/>
      <c r="AA3099" s="172"/>
      <c r="AB3099" s="178"/>
    </row>
    <row r="3100" spans="1:28" ht="15" customHeight="1" x14ac:dyDescent="0.2">
      <c r="A3100" s="172"/>
      <c r="B3100" s="172"/>
      <c r="C3100" s="172"/>
      <c r="D3100" s="172"/>
      <c r="E3100" s="172"/>
      <c r="F3100" s="181"/>
      <c r="G3100" s="172"/>
      <c r="H3100" s="172"/>
      <c r="I3100" s="174"/>
      <c r="J3100" s="174"/>
      <c r="K3100" s="174"/>
      <c r="L3100" s="172"/>
      <c r="M3100" s="181"/>
      <c r="N3100" s="174"/>
      <c r="O3100" s="172"/>
      <c r="P3100" s="181"/>
      <c r="Q3100" s="642"/>
      <c r="R3100" s="643"/>
      <c r="S3100" s="644"/>
      <c r="T3100" s="174"/>
      <c r="U3100" s="172"/>
      <c r="V3100" s="181"/>
      <c r="W3100" s="174"/>
      <c r="X3100" s="172"/>
      <c r="Y3100" s="181"/>
      <c r="Z3100" s="174"/>
      <c r="AA3100" s="172"/>
      <c r="AB3100" s="178"/>
    </row>
    <row r="3101" spans="1:28" ht="15" customHeight="1" x14ac:dyDescent="0.2">
      <c r="A3101" s="172"/>
      <c r="B3101" s="172"/>
      <c r="C3101" s="172"/>
      <c r="D3101" s="172"/>
      <c r="E3101" s="172"/>
      <c r="F3101" s="181"/>
      <c r="G3101" s="172"/>
      <c r="H3101" s="172"/>
      <c r="I3101" s="174"/>
      <c r="J3101" s="174"/>
      <c r="K3101" s="174"/>
      <c r="L3101" s="172"/>
      <c r="M3101" s="181"/>
      <c r="N3101" s="174"/>
      <c r="O3101" s="172"/>
      <c r="P3101" s="181"/>
      <c r="Q3101" s="642"/>
      <c r="R3101" s="643"/>
      <c r="S3101" s="644"/>
      <c r="T3101" s="174"/>
      <c r="U3101" s="172"/>
      <c r="V3101" s="181"/>
      <c r="W3101" s="174"/>
      <c r="X3101" s="172"/>
      <c r="Y3101" s="181"/>
      <c r="Z3101" s="174"/>
      <c r="AA3101" s="172"/>
      <c r="AB3101" s="178"/>
    </row>
    <row r="3102" spans="1:28" ht="15" customHeight="1" x14ac:dyDescent="0.2">
      <c r="A3102" s="172"/>
      <c r="B3102" s="172"/>
      <c r="C3102" s="172"/>
      <c r="D3102" s="172"/>
      <c r="E3102" s="172"/>
      <c r="F3102" s="181"/>
      <c r="G3102" s="172"/>
      <c r="H3102" s="172"/>
      <c r="I3102" s="174"/>
      <c r="J3102" s="174"/>
      <c r="K3102" s="174"/>
      <c r="L3102" s="172"/>
      <c r="M3102" s="181"/>
      <c r="N3102" s="174"/>
      <c r="O3102" s="172"/>
      <c r="P3102" s="181"/>
      <c r="Q3102" s="642"/>
      <c r="R3102" s="643"/>
      <c r="S3102" s="644"/>
      <c r="T3102" s="174"/>
      <c r="U3102" s="172"/>
      <c r="V3102" s="181"/>
      <c r="W3102" s="174"/>
      <c r="X3102" s="172"/>
      <c r="Y3102" s="181"/>
      <c r="Z3102" s="174"/>
      <c r="AA3102" s="172"/>
      <c r="AB3102" s="178"/>
    </row>
    <row r="3103" spans="1:28" ht="15" customHeight="1" x14ac:dyDescent="0.2">
      <c r="A3103" s="172"/>
      <c r="B3103" s="172"/>
      <c r="C3103" s="172"/>
      <c r="D3103" s="172"/>
      <c r="E3103" s="172"/>
      <c r="F3103" s="181"/>
      <c r="G3103" s="172"/>
      <c r="H3103" s="172"/>
      <c r="I3103" s="174"/>
      <c r="J3103" s="174"/>
      <c r="K3103" s="174"/>
      <c r="L3103" s="172"/>
      <c r="M3103" s="181"/>
      <c r="N3103" s="174"/>
      <c r="O3103" s="172"/>
      <c r="P3103" s="181"/>
      <c r="Q3103" s="642"/>
      <c r="R3103" s="643"/>
      <c r="S3103" s="644"/>
      <c r="T3103" s="174"/>
      <c r="U3103" s="172"/>
      <c r="V3103" s="181"/>
      <c r="W3103" s="174"/>
      <c r="X3103" s="172"/>
      <c r="Y3103" s="181"/>
      <c r="Z3103" s="174"/>
      <c r="AA3103" s="172"/>
      <c r="AB3103" s="178"/>
    </row>
    <row r="3104" spans="1:28" ht="15" customHeight="1" x14ac:dyDescent="0.2">
      <c r="A3104" s="172"/>
      <c r="B3104" s="172"/>
      <c r="C3104" s="172"/>
      <c r="D3104" s="172"/>
      <c r="E3104" s="172"/>
      <c r="F3104" s="181"/>
      <c r="G3104" s="172"/>
      <c r="H3104" s="172"/>
      <c r="I3104" s="174"/>
      <c r="J3104" s="174"/>
      <c r="K3104" s="174"/>
      <c r="L3104" s="172"/>
      <c r="M3104" s="181"/>
      <c r="N3104" s="174"/>
      <c r="O3104" s="172"/>
      <c r="P3104" s="181"/>
      <c r="Q3104" s="642"/>
      <c r="R3104" s="643"/>
      <c r="S3104" s="644"/>
      <c r="T3104" s="174"/>
      <c r="U3104" s="172"/>
      <c r="V3104" s="181"/>
      <c r="W3104" s="174"/>
      <c r="X3104" s="172"/>
      <c r="Y3104" s="181"/>
      <c r="Z3104" s="174"/>
      <c r="AA3104" s="172"/>
      <c r="AB3104" s="178"/>
    </row>
    <row r="3105" spans="1:28" ht="15" customHeight="1" x14ac:dyDescent="0.2">
      <c r="A3105" s="172"/>
      <c r="B3105" s="172"/>
      <c r="C3105" s="172"/>
      <c r="D3105" s="172"/>
      <c r="E3105" s="172"/>
      <c r="F3105" s="181"/>
      <c r="G3105" s="172"/>
      <c r="H3105" s="172"/>
      <c r="I3105" s="174"/>
      <c r="J3105" s="174"/>
      <c r="K3105" s="174"/>
      <c r="L3105" s="172"/>
      <c r="M3105" s="181"/>
      <c r="N3105" s="174"/>
      <c r="O3105" s="172"/>
      <c r="P3105" s="181"/>
      <c r="Q3105" s="642"/>
      <c r="R3105" s="643"/>
      <c r="S3105" s="644"/>
      <c r="T3105" s="174"/>
      <c r="U3105" s="172"/>
      <c r="V3105" s="181"/>
      <c r="W3105" s="174"/>
      <c r="X3105" s="172"/>
      <c r="Y3105" s="181"/>
      <c r="Z3105" s="174"/>
      <c r="AA3105" s="172"/>
      <c r="AB3105" s="178"/>
    </row>
    <row r="3106" spans="1:28" ht="15" customHeight="1" x14ac:dyDescent="0.2">
      <c r="A3106" s="172"/>
      <c r="B3106" s="172"/>
      <c r="C3106" s="172"/>
      <c r="D3106" s="172"/>
      <c r="E3106" s="172"/>
      <c r="F3106" s="181"/>
      <c r="G3106" s="172"/>
      <c r="H3106" s="172"/>
      <c r="I3106" s="174"/>
      <c r="J3106" s="174"/>
      <c r="K3106" s="174"/>
      <c r="L3106" s="172"/>
      <c r="M3106" s="181"/>
      <c r="N3106" s="174"/>
      <c r="O3106" s="172"/>
      <c r="P3106" s="181"/>
      <c r="Q3106" s="642"/>
      <c r="R3106" s="643"/>
      <c r="S3106" s="644"/>
      <c r="T3106" s="174"/>
      <c r="U3106" s="172"/>
      <c r="V3106" s="181"/>
      <c r="W3106" s="174"/>
      <c r="X3106" s="172"/>
      <c r="Y3106" s="181"/>
      <c r="Z3106" s="174"/>
      <c r="AA3106" s="172"/>
      <c r="AB3106" s="178"/>
    </row>
    <row r="3107" spans="1:28" ht="15" customHeight="1" x14ac:dyDescent="0.2">
      <c r="A3107" s="172"/>
      <c r="B3107" s="172"/>
      <c r="C3107" s="172"/>
      <c r="D3107" s="172"/>
      <c r="E3107" s="172"/>
      <c r="F3107" s="181"/>
      <c r="G3107" s="172"/>
      <c r="H3107" s="172"/>
      <c r="I3107" s="174"/>
      <c r="J3107" s="174"/>
      <c r="K3107" s="174"/>
      <c r="L3107" s="172"/>
      <c r="M3107" s="181"/>
      <c r="N3107" s="174"/>
      <c r="O3107" s="172"/>
      <c r="P3107" s="181"/>
      <c r="Q3107" s="642"/>
      <c r="R3107" s="643"/>
      <c r="S3107" s="644"/>
      <c r="T3107" s="174"/>
      <c r="U3107" s="172"/>
      <c r="V3107" s="181"/>
      <c r="W3107" s="174"/>
      <c r="X3107" s="172"/>
      <c r="Y3107" s="181"/>
      <c r="Z3107" s="174"/>
      <c r="AA3107" s="172"/>
      <c r="AB3107" s="178"/>
    </row>
    <row r="3108" spans="1:28" ht="15" customHeight="1" x14ac:dyDescent="0.2">
      <c r="A3108" s="172"/>
      <c r="B3108" s="172"/>
      <c r="C3108" s="172"/>
      <c r="D3108" s="172"/>
      <c r="E3108" s="172"/>
      <c r="F3108" s="181"/>
      <c r="G3108" s="172"/>
      <c r="H3108" s="172"/>
      <c r="I3108" s="174"/>
      <c r="J3108" s="174"/>
      <c r="K3108" s="174"/>
      <c r="L3108" s="172"/>
      <c r="M3108" s="181"/>
      <c r="N3108" s="174"/>
      <c r="O3108" s="172"/>
      <c r="P3108" s="181"/>
      <c r="Q3108" s="642"/>
      <c r="R3108" s="643"/>
      <c r="S3108" s="644"/>
      <c r="T3108" s="174"/>
      <c r="U3108" s="172"/>
      <c r="V3108" s="181"/>
      <c r="W3108" s="174"/>
      <c r="X3108" s="172"/>
      <c r="Y3108" s="181"/>
      <c r="Z3108" s="174"/>
      <c r="AA3108" s="172"/>
      <c r="AB3108" s="178"/>
    </row>
    <row r="3109" spans="1:28" ht="15" customHeight="1" x14ac:dyDescent="0.2">
      <c r="A3109" s="172"/>
      <c r="B3109" s="172"/>
      <c r="C3109" s="172"/>
      <c r="D3109" s="172"/>
      <c r="E3109" s="172"/>
      <c r="F3109" s="181"/>
      <c r="G3109" s="172"/>
      <c r="H3109" s="172"/>
      <c r="I3109" s="174"/>
      <c r="J3109" s="174"/>
      <c r="K3109" s="174"/>
      <c r="L3109" s="172"/>
      <c r="M3109" s="181"/>
      <c r="N3109" s="174"/>
      <c r="O3109" s="172"/>
      <c r="P3109" s="181"/>
      <c r="Q3109" s="642"/>
      <c r="R3109" s="643"/>
      <c r="S3109" s="644"/>
      <c r="T3109" s="174"/>
      <c r="U3109" s="172"/>
      <c r="V3109" s="181"/>
      <c r="W3109" s="174"/>
      <c r="X3109" s="172"/>
      <c r="Y3109" s="181"/>
      <c r="Z3109" s="174"/>
      <c r="AA3109" s="172"/>
      <c r="AB3109" s="178"/>
    </row>
    <row r="3110" spans="1:28" ht="15" customHeight="1" x14ac:dyDescent="0.2">
      <c r="A3110" s="172"/>
      <c r="B3110" s="172"/>
      <c r="C3110" s="172"/>
      <c r="D3110" s="172"/>
      <c r="E3110" s="172"/>
      <c r="F3110" s="181"/>
      <c r="G3110" s="172"/>
      <c r="H3110" s="172"/>
      <c r="I3110" s="174"/>
      <c r="J3110" s="174"/>
      <c r="K3110" s="174"/>
      <c r="L3110" s="172"/>
      <c r="M3110" s="181"/>
      <c r="N3110" s="174"/>
      <c r="O3110" s="172"/>
      <c r="P3110" s="181"/>
      <c r="Q3110" s="642"/>
      <c r="R3110" s="643"/>
      <c r="S3110" s="644"/>
      <c r="T3110" s="174"/>
      <c r="U3110" s="172"/>
      <c r="V3110" s="181"/>
      <c r="W3110" s="174"/>
      <c r="X3110" s="172"/>
      <c r="Y3110" s="181"/>
      <c r="Z3110" s="174"/>
      <c r="AA3110" s="172"/>
      <c r="AB3110" s="178"/>
    </row>
    <row r="3111" spans="1:28" ht="15" customHeight="1" x14ac:dyDescent="0.2">
      <c r="A3111" s="172"/>
      <c r="B3111" s="172"/>
      <c r="C3111" s="172"/>
      <c r="D3111" s="172"/>
      <c r="E3111" s="172"/>
      <c r="F3111" s="181"/>
      <c r="G3111" s="172"/>
      <c r="H3111" s="172"/>
      <c r="I3111" s="174"/>
      <c r="J3111" s="174"/>
      <c r="K3111" s="174"/>
      <c r="L3111" s="172"/>
      <c r="M3111" s="181"/>
      <c r="N3111" s="174"/>
      <c r="O3111" s="172"/>
      <c r="P3111" s="181"/>
      <c r="Q3111" s="642"/>
      <c r="R3111" s="643"/>
      <c r="S3111" s="644"/>
      <c r="T3111" s="174"/>
      <c r="U3111" s="172"/>
      <c r="V3111" s="181"/>
      <c r="W3111" s="174"/>
      <c r="X3111" s="172"/>
      <c r="Y3111" s="181"/>
      <c r="Z3111" s="174"/>
      <c r="AA3111" s="172"/>
      <c r="AB3111" s="178"/>
    </row>
    <row r="3112" spans="1:28" ht="15" customHeight="1" x14ac:dyDescent="0.2">
      <c r="A3112" s="172"/>
      <c r="B3112" s="172"/>
      <c r="C3112" s="172"/>
      <c r="D3112" s="172"/>
      <c r="E3112" s="172"/>
      <c r="F3112" s="181"/>
      <c r="G3112" s="172"/>
      <c r="H3112" s="172"/>
      <c r="I3112" s="174"/>
      <c r="J3112" s="174"/>
      <c r="K3112" s="174"/>
      <c r="L3112" s="172"/>
      <c r="M3112" s="181"/>
      <c r="N3112" s="174"/>
      <c r="O3112" s="172"/>
      <c r="P3112" s="181"/>
      <c r="Q3112" s="642"/>
      <c r="R3112" s="643"/>
      <c r="S3112" s="644"/>
      <c r="T3112" s="174"/>
      <c r="U3112" s="172"/>
      <c r="V3112" s="181"/>
      <c r="W3112" s="174"/>
      <c r="X3112" s="172"/>
      <c r="Y3112" s="181"/>
      <c r="Z3112" s="174"/>
      <c r="AA3112" s="172"/>
      <c r="AB3112" s="178"/>
    </row>
    <row r="3113" spans="1:28" ht="15" customHeight="1" x14ac:dyDescent="0.2">
      <c r="A3113" s="172"/>
      <c r="B3113" s="172"/>
      <c r="C3113" s="172"/>
      <c r="D3113" s="172"/>
      <c r="E3113" s="172"/>
      <c r="F3113" s="181"/>
      <c r="G3113" s="172"/>
      <c r="H3113" s="172"/>
      <c r="I3113" s="174"/>
      <c r="J3113" s="174"/>
      <c r="K3113" s="174"/>
      <c r="L3113" s="172"/>
      <c r="M3113" s="181"/>
      <c r="N3113" s="174"/>
      <c r="O3113" s="172"/>
      <c r="P3113" s="181"/>
      <c r="Q3113" s="642"/>
      <c r="R3113" s="643"/>
      <c r="S3113" s="644"/>
      <c r="T3113" s="174"/>
      <c r="U3113" s="172"/>
      <c r="V3113" s="181"/>
      <c r="W3113" s="174"/>
      <c r="X3113" s="172"/>
      <c r="Y3113" s="181"/>
      <c r="Z3113" s="174"/>
      <c r="AA3113" s="172"/>
      <c r="AB3113" s="178"/>
    </row>
    <row r="3114" spans="1:28" ht="15" customHeight="1" x14ac:dyDescent="0.2">
      <c r="A3114" s="172"/>
      <c r="B3114" s="172"/>
      <c r="C3114" s="172"/>
      <c r="D3114" s="172"/>
      <c r="E3114" s="172"/>
      <c r="F3114" s="181"/>
      <c r="G3114" s="172"/>
      <c r="H3114" s="172"/>
      <c r="I3114" s="174"/>
      <c r="J3114" s="174"/>
      <c r="K3114" s="174"/>
      <c r="L3114" s="172"/>
      <c r="M3114" s="181"/>
      <c r="N3114" s="174"/>
      <c r="O3114" s="172"/>
      <c r="P3114" s="181"/>
      <c r="Q3114" s="642"/>
      <c r="R3114" s="643"/>
      <c r="S3114" s="644"/>
      <c r="T3114" s="174"/>
      <c r="U3114" s="172"/>
      <c r="V3114" s="181"/>
      <c r="W3114" s="174"/>
      <c r="X3114" s="172"/>
      <c r="Y3114" s="181"/>
      <c r="Z3114" s="174"/>
      <c r="AA3114" s="172"/>
      <c r="AB3114" s="178"/>
    </row>
    <row r="3115" spans="1:28" ht="15" customHeight="1" x14ac:dyDescent="0.2">
      <c r="A3115" s="172"/>
      <c r="B3115" s="172"/>
      <c r="C3115" s="172"/>
      <c r="D3115" s="172"/>
      <c r="E3115" s="172"/>
      <c r="F3115" s="181"/>
      <c r="G3115" s="172"/>
      <c r="H3115" s="172"/>
      <c r="I3115" s="174"/>
      <c r="J3115" s="174"/>
      <c r="K3115" s="174"/>
      <c r="L3115" s="172"/>
      <c r="M3115" s="181"/>
      <c r="N3115" s="174"/>
      <c r="O3115" s="172"/>
      <c r="P3115" s="181"/>
      <c r="Q3115" s="642"/>
      <c r="R3115" s="643"/>
      <c r="S3115" s="644"/>
      <c r="T3115" s="174"/>
      <c r="U3115" s="172"/>
      <c r="V3115" s="181"/>
      <c r="W3115" s="174"/>
      <c r="X3115" s="172"/>
      <c r="Y3115" s="181"/>
      <c r="Z3115" s="174"/>
      <c r="AA3115" s="172"/>
      <c r="AB3115" s="178"/>
    </row>
    <row r="3116" spans="1:28" ht="15" customHeight="1" x14ac:dyDescent="0.2">
      <c r="A3116" s="172"/>
      <c r="B3116" s="172"/>
      <c r="C3116" s="172"/>
      <c r="D3116" s="172"/>
      <c r="E3116" s="172"/>
      <c r="F3116" s="181"/>
      <c r="G3116" s="172"/>
      <c r="H3116" s="172"/>
      <c r="I3116" s="174"/>
      <c r="J3116" s="174"/>
      <c r="K3116" s="174"/>
      <c r="L3116" s="172"/>
      <c r="M3116" s="181"/>
      <c r="N3116" s="174"/>
      <c r="O3116" s="172"/>
      <c r="P3116" s="181"/>
      <c r="Q3116" s="642"/>
      <c r="R3116" s="643"/>
      <c r="S3116" s="644"/>
      <c r="T3116" s="174"/>
      <c r="U3116" s="172"/>
      <c r="V3116" s="181"/>
      <c r="W3116" s="174"/>
      <c r="X3116" s="172"/>
      <c r="Y3116" s="181"/>
      <c r="Z3116" s="174"/>
      <c r="AA3116" s="172"/>
      <c r="AB3116" s="178"/>
    </row>
    <row r="3117" spans="1:28" ht="15" customHeight="1" x14ac:dyDescent="0.2">
      <c r="A3117" s="172"/>
      <c r="B3117" s="172"/>
      <c r="C3117" s="172"/>
      <c r="D3117" s="172"/>
      <c r="E3117" s="172"/>
      <c r="F3117" s="181"/>
      <c r="G3117" s="172"/>
      <c r="H3117" s="172"/>
      <c r="I3117" s="174"/>
      <c r="J3117" s="174"/>
      <c r="K3117" s="174"/>
      <c r="L3117" s="172"/>
      <c r="M3117" s="181"/>
      <c r="N3117" s="174"/>
      <c r="O3117" s="172"/>
      <c r="P3117" s="181"/>
      <c r="Q3117" s="642"/>
      <c r="R3117" s="643"/>
      <c r="S3117" s="644"/>
      <c r="T3117" s="174"/>
      <c r="U3117" s="172"/>
      <c r="V3117" s="181"/>
      <c r="W3117" s="174"/>
      <c r="X3117" s="172"/>
      <c r="Y3117" s="181"/>
      <c r="Z3117" s="174"/>
      <c r="AA3117" s="172"/>
      <c r="AB3117" s="178"/>
    </row>
    <row r="3118" spans="1:28" ht="15" customHeight="1" x14ac:dyDescent="0.2">
      <c r="A3118" s="172"/>
      <c r="B3118" s="172"/>
      <c r="C3118" s="172"/>
      <c r="D3118" s="172"/>
      <c r="E3118" s="172"/>
      <c r="F3118" s="181"/>
      <c r="G3118" s="172"/>
      <c r="H3118" s="172"/>
      <c r="I3118" s="174"/>
      <c r="J3118" s="174"/>
      <c r="K3118" s="174"/>
      <c r="L3118" s="172"/>
      <c r="M3118" s="181"/>
      <c r="N3118" s="174"/>
      <c r="O3118" s="172"/>
      <c r="P3118" s="181"/>
      <c r="Q3118" s="642"/>
      <c r="R3118" s="643"/>
      <c r="S3118" s="644"/>
      <c r="T3118" s="174"/>
      <c r="U3118" s="172"/>
      <c r="V3118" s="181"/>
      <c r="W3118" s="174"/>
      <c r="X3118" s="172"/>
      <c r="Y3118" s="181"/>
      <c r="Z3118" s="174"/>
      <c r="AA3118" s="172"/>
      <c r="AB3118" s="178"/>
    </row>
    <row r="3119" spans="1:28" ht="15" customHeight="1" x14ac:dyDescent="0.2">
      <c r="A3119" s="172"/>
      <c r="B3119" s="172"/>
      <c r="C3119" s="172"/>
      <c r="D3119" s="172"/>
      <c r="E3119" s="172"/>
      <c r="F3119" s="181"/>
      <c r="G3119" s="172"/>
      <c r="H3119" s="172"/>
      <c r="I3119" s="174"/>
      <c r="J3119" s="174"/>
      <c r="K3119" s="174"/>
      <c r="L3119" s="172"/>
      <c r="M3119" s="181"/>
      <c r="N3119" s="174"/>
      <c r="O3119" s="172"/>
      <c r="P3119" s="181"/>
      <c r="Q3119" s="642"/>
      <c r="R3119" s="643"/>
      <c r="S3119" s="644"/>
      <c r="T3119" s="174"/>
      <c r="U3119" s="172"/>
      <c r="V3119" s="181"/>
      <c r="W3119" s="174"/>
      <c r="X3119" s="172"/>
      <c r="Y3119" s="181"/>
      <c r="Z3119" s="174"/>
      <c r="AA3119" s="172"/>
      <c r="AB3119" s="178"/>
    </row>
    <row r="3120" spans="1:28" ht="15" customHeight="1" x14ac:dyDescent="0.2">
      <c r="A3120" s="172"/>
      <c r="B3120" s="172"/>
      <c r="C3120" s="172"/>
      <c r="D3120" s="172"/>
      <c r="E3120" s="172"/>
      <c r="F3120" s="181"/>
      <c r="G3120" s="172"/>
      <c r="H3120" s="172"/>
      <c r="I3120" s="174"/>
      <c r="J3120" s="174"/>
      <c r="K3120" s="174"/>
      <c r="L3120" s="172"/>
      <c r="M3120" s="181"/>
      <c r="N3120" s="174"/>
      <c r="O3120" s="172"/>
      <c r="P3120" s="181"/>
      <c r="Q3120" s="642"/>
      <c r="R3120" s="643"/>
      <c r="S3120" s="644"/>
      <c r="T3120" s="174"/>
      <c r="U3120" s="172"/>
      <c r="V3120" s="181"/>
      <c r="W3120" s="174"/>
      <c r="X3120" s="172"/>
      <c r="Y3120" s="181"/>
      <c r="Z3120" s="174"/>
      <c r="AA3120" s="172"/>
      <c r="AB3120" s="178"/>
    </row>
    <row r="3121" spans="1:28" ht="15" customHeight="1" x14ac:dyDescent="0.2">
      <c r="A3121" s="172"/>
      <c r="B3121" s="172"/>
      <c r="C3121" s="172"/>
      <c r="D3121" s="172"/>
      <c r="E3121" s="172"/>
      <c r="F3121" s="181"/>
      <c r="G3121" s="172"/>
      <c r="H3121" s="172"/>
      <c r="I3121" s="174"/>
      <c r="J3121" s="174"/>
      <c r="K3121" s="174"/>
      <c r="L3121" s="172"/>
      <c r="M3121" s="181"/>
      <c r="N3121" s="174"/>
      <c r="O3121" s="172"/>
      <c r="P3121" s="181"/>
      <c r="Q3121" s="642"/>
      <c r="R3121" s="643"/>
      <c r="S3121" s="644"/>
      <c r="T3121" s="174"/>
      <c r="U3121" s="172"/>
      <c r="V3121" s="181"/>
      <c r="W3121" s="174"/>
      <c r="X3121" s="172"/>
      <c r="Y3121" s="181"/>
      <c r="Z3121" s="174"/>
      <c r="AA3121" s="172"/>
      <c r="AB3121" s="178"/>
    </row>
    <row r="3122" spans="1:28" ht="15" customHeight="1" x14ac:dyDescent="0.2">
      <c r="A3122" s="172"/>
      <c r="B3122" s="172"/>
      <c r="C3122" s="172"/>
      <c r="D3122" s="172"/>
      <c r="E3122" s="172"/>
      <c r="F3122" s="181"/>
      <c r="G3122" s="172"/>
      <c r="H3122" s="172"/>
      <c r="I3122" s="174"/>
      <c r="J3122" s="174"/>
      <c r="K3122" s="174"/>
      <c r="L3122" s="172"/>
      <c r="M3122" s="181"/>
      <c r="N3122" s="174"/>
      <c r="O3122" s="172"/>
      <c r="P3122" s="181"/>
      <c r="Q3122" s="642"/>
      <c r="R3122" s="643"/>
      <c r="S3122" s="644"/>
      <c r="T3122" s="174"/>
      <c r="U3122" s="172"/>
      <c r="V3122" s="181"/>
      <c r="W3122" s="174"/>
      <c r="X3122" s="172"/>
      <c r="Y3122" s="181"/>
      <c r="Z3122" s="174"/>
      <c r="AA3122" s="172"/>
      <c r="AB3122" s="178"/>
    </row>
    <row r="3123" spans="1:28" ht="15" customHeight="1" x14ac:dyDescent="0.2">
      <c r="A3123" s="172"/>
      <c r="B3123" s="172"/>
      <c r="C3123" s="172"/>
      <c r="D3123" s="172"/>
      <c r="E3123" s="172"/>
      <c r="F3123" s="181"/>
      <c r="G3123" s="172"/>
      <c r="H3123" s="172"/>
      <c r="I3123" s="174"/>
      <c r="J3123" s="174"/>
      <c r="K3123" s="174"/>
      <c r="L3123" s="172"/>
      <c r="M3123" s="181"/>
      <c r="N3123" s="174"/>
      <c r="O3123" s="172"/>
      <c r="P3123" s="181"/>
      <c r="Q3123" s="642"/>
      <c r="R3123" s="643"/>
      <c r="S3123" s="644"/>
      <c r="T3123" s="174"/>
      <c r="U3123" s="172"/>
      <c r="V3123" s="181"/>
      <c r="W3123" s="174"/>
      <c r="X3123" s="172"/>
      <c r="Y3123" s="181"/>
      <c r="Z3123" s="174"/>
      <c r="AA3123" s="172"/>
      <c r="AB3123" s="178"/>
    </row>
    <row r="3124" spans="1:28" ht="15" customHeight="1" x14ac:dyDescent="0.2">
      <c r="A3124" s="172"/>
      <c r="B3124" s="172"/>
      <c r="C3124" s="172"/>
      <c r="D3124" s="172"/>
      <c r="E3124" s="172"/>
      <c r="F3124" s="181"/>
      <c r="G3124" s="172"/>
      <c r="H3124" s="172"/>
      <c r="I3124" s="174"/>
      <c r="J3124" s="174"/>
      <c r="K3124" s="174"/>
      <c r="L3124" s="172"/>
      <c r="M3124" s="181"/>
      <c r="N3124" s="174"/>
      <c r="O3124" s="172"/>
      <c r="P3124" s="181"/>
      <c r="Q3124" s="642"/>
      <c r="R3124" s="643"/>
      <c r="S3124" s="644"/>
      <c r="T3124" s="174"/>
      <c r="U3124" s="172"/>
      <c r="V3124" s="181"/>
      <c r="W3124" s="174"/>
      <c r="X3124" s="172"/>
      <c r="Y3124" s="181"/>
      <c r="Z3124" s="174"/>
      <c r="AA3124" s="172"/>
      <c r="AB3124" s="178"/>
    </row>
    <row r="3125" spans="1:28" ht="15" customHeight="1" x14ac:dyDescent="0.2">
      <c r="A3125" s="172"/>
      <c r="B3125" s="172"/>
      <c r="C3125" s="172"/>
      <c r="D3125" s="172"/>
      <c r="E3125" s="172"/>
      <c r="F3125" s="181"/>
      <c r="G3125" s="172"/>
      <c r="H3125" s="172"/>
      <c r="I3125" s="174"/>
      <c r="J3125" s="174"/>
      <c r="K3125" s="174"/>
      <c r="L3125" s="172"/>
      <c r="M3125" s="181"/>
      <c r="N3125" s="174"/>
      <c r="O3125" s="172"/>
      <c r="P3125" s="181"/>
      <c r="Q3125" s="642"/>
      <c r="R3125" s="643"/>
      <c r="S3125" s="644"/>
      <c r="T3125" s="174"/>
      <c r="U3125" s="172"/>
      <c r="V3125" s="181"/>
      <c r="W3125" s="174"/>
      <c r="X3125" s="172"/>
      <c r="Y3125" s="181"/>
      <c r="Z3125" s="174"/>
      <c r="AA3125" s="172"/>
      <c r="AB3125" s="178"/>
    </row>
    <row r="3126" spans="1:28" ht="15" customHeight="1" x14ac:dyDescent="0.2">
      <c r="A3126" s="172"/>
      <c r="B3126" s="172"/>
      <c r="C3126" s="172"/>
      <c r="D3126" s="172"/>
      <c r="E3126" s="172"/>
      <c r="F3126" s="181"/>
      <c r="G3126" s="172"/>
      <c r="H3126" s="172"/>
      <c r="I3126" s="174"/>
      <c r="J3126" s="174"/>
      <c r="K3126" s="174"/>
      <c r="L3126" s="172"/>
      <c r="M3126" s="181"/>
      <c r="N3126" s="174"/>
      <c r="O3126" s="172"/>
      <c r="P3126" s="181"/>
      <c r="Q3126" s="642"/>
      <c r="R3126" s="643"/>
      <c r="S3126" s="644"/>
      <c r="T3126" s="174"/>
      <c r="U3126" s="172"/>
      <c r="V3126" s="181"/>
      <c r="W3126" s="174"/>
      <c r="X3126" s="172"/>
      <c r="Y3126" s="181"/>
      <c r="Z3126" s="174"/>
      <c r="AA3126" s="172"/>
      <c r="AB3126" s="178"/>
    </row>
    <row r="3127" spans="1:28" ht="15" customHeight="1" x14ac:dyDescent="0.2">
      <c r="A3127" s="172"/>
      <c r="B3127" s="172"/>
      <c r="C3127" s="172"/>
      <c r="D3127" s="172"/>
      <c r="E3127" s="172"/>
      <c r="F3127" s="181"/>
      <c r="G3127" s="172"/>
      <c r="H3127" s="172"/>
      <c r="I3127" s="174"/>
      <c r="J3127" s="174"/>
      <c r="K3127" s="174"/>
      <c r="L3127" s="172"/>
      <c r="M3127" s="181"/>
      <c r="N3127" s="174"/>
      <c r="O3127" s="172"/>
      <c r="P3127" s="181"/>
      <c r="Q3127" s="642"/>
      <c r="R3127" s="643"/>
      <c r="S3127" s="644"/>
      <c r="T3127" s="174"/>
      <c r="U3127" s="172"/>
      <c r="V3127" s="181"/>
      <c r="W3127" s="174"/>
      <c r="X3127" s="172"/>
      <c r="Y3127" s="181"/>
      <c r="Z3127" s="174"/>
      <c r="AA3127" s="172"/>
      <c r="AB3127" s="178"/>
    </row>
    <row r="3128" spans="1:28" ht="15" customHeight="1" x14ac:dyDescent="0.2">
      <c r="A3128" s="172"/>
      <c r="B3128" s="172"/>
      <c r="C3128" s="172"/>
      <c r="D3128" s="172"/>
      <c r="E3128" s="172"/>
      <c r="F3128" s="181"/>
      <c r="G3128" s="172"/>
      <c r="H3128" s="172"/>
      <c r="I3128" s="174"/>
      <c r="J3128" s="174"/>
      <c r="K3128" s="174"/>
      <c r="L3128" s="172"/>
      <c r="M3128" s="181"/>
      <c r="N3128" s="174"/>
      <c r="O3128" s="172"/>
      <c r="P3128" s="181"/>
      <c r="Q3128" s="642"/>
      <c r="R3128" s="643"/>
      <c r="S3128" s="644"/>
      <c r="T3128" s="174"/>
      <c r="U3128" s="172"/>
      <c r="V3128" s="181"/>
      <c r="W3128" s="174"/>
      <c r="X3128" s="172"/>
      <c r="Y3128" s="181"/>
      <c r="Z3128" s="174"/>
      <c r="AA3128" s="172"/>
      <c r="AB3128" s="178"/>
    </row>
    <row r="3129" spans="1:28" ht="15" customHeight="1" x14ac:dyDescent="0.2">
      <c r="A3129" s="172"/>
      <c r="B3129" s="172"/>
      <c r="C3129" s="172"/>
      <c r="D3129" s="172"/>
      <c r="E3129" s="172"/>
      <c r="F3129" s="181"/>
      <c r="G3129" s="172"/>
      <c r="H3129" s="172"/>
      <c r="I3129" s="174"/>
      <c r="J3129" s="174"/>
      <c r="K3129" s="174"/>
      <c r="L3129" s="172"/>
      <c r="M3129" s="181"/>
      <c r="N3129" s="174"/>
      <c r="O3129" s="172"/>
      <c r="P3129" s="181"/>
      <c r="Q3129" s="642"/>
      <c r="R3129" s="643"/>
      <c r="S3129" s="644"/>
      <c r="T3129" s="174"/>
      <c r="U3129" s="172"/>
      <c r="V3129" s="181"/>
      <c r="W3129" s="174"/>
      <c r="X3129" s="172"/>
      <c r="Y3129" s="181"/>
      <c r="Z3129" s="174"/>
      <c r="AA3129" s="172"/>
      <c r="AB3129" s="178"/>
    </row>
    <row r="3130" spans="1:28" ht="15" customHeight="1" x14ac:dyDescent="0.2">
      <c r="A3130" s="172"/>
      <c r="B3130" s="172"/>
      <c r="C3130" s="172"/>
      <c r="D3130" s="172"/>
      <c r="E3130" s="172"/>
      <c r="F3130" s="181"/>
      <c r="G3130" s="172"/>
      <c r="H3130" s="172"/>
      <c r="I3130" s="174"/>
      <c r="J3130" s="174"/>
      <c r="K3130" s="174"/>
      <c r="L3130" s="172"/>
      <c r="M3130" s="181"/>
      <c r="N3130" s="174"/>
      <c r="O3130" s="172"/>
      <c r="P3130" s="181"/>
      <c r="Q3130" s="642"/>
      <c r="R3130" s="643"/>
      <c r="S3130" s="644"/>
      <c r="T3130" s="174"/>
      <c r="U3130" s="172"/>
      <c r="V3130" s="181"/>
      <c r="W3130" s="174"/>
      <c r="X3130" s="172"/>
      <c r="Y3130" s="181"/>
      <c r="Z3130" s="174"/>
      <c r="AA3130" s="172"/>
      <c r="AB3130" s="178"/>
    </row>
    <row r="3131" spans="1:28" ht="15" customHeight="1" x14ac:dyDescent="0.2">
      <c r="A3131" s="172"/>
      <c r="B3131" s="172"/>
      <c r="C3131" s="172"/>
      <c r="D3131" s="172"/>
      <c r="E3131" s="172"/>
      <c r="F3131" s="181"/>
      <c r="G3131" s="172"/>
      <c r="H3131" s="172"/>
      <c r="I3131" s="174"/>
      <c r="J3131" s="174"/>
      <c r="K3131" s="174"/>
      <c r="L3131" s="172"/>
      <c r="M3131" s="181"/>
      <c r="N3131" s="174"/>
      <c r="O3131" s="172"/>
      <c r="P3131" s="181"/>
      <c r="Q3131" s="642"/>
      <c r="R3131" s="643"/>
      <c r="S3131" s="644"/>
      <c r="T3131" s="174"/>
      <c r="U3131" s="172"/>
      <c r="V3131" s="181"/>
      <c r="W3131" s="174"/>
      <c r="X3131" s="172"/>
      <c r="Y3131" s="181"/>
      <c r="Z3131" s="174"/>
      <c r="AA3131" s="172"/>
      <c r="AB3131" s="178"/>
    </row>
    <row r="3132" spans="1:28" ht="15" customHeight="1" x14ac:dyDescent="0.2">
      <c r="A3132" s="172"/>
      <c r="B3132" s="172"/>
      <c r="C3132" s="172"/>
      <c r="D3132" s="172"/>
      <c r="E3132" s="172"/>
      <c r="F3132" s="181"/>
      <c r="G3132" s="172"/>
      <c r="H3132" s="172"/>
      <c r="I3132" s="174"/>
      <c r="J3132" s="174"/>
      <c r="K3132" s="174"/>
      <c r="L3132" s="172"/>
      <c r="M3132" s="181"/>
      <c r="N3132" s="174"/>
      <c r="O3132" s="172"/>
      <c r="P3132" s="181"/>
      <c r="Q3132" s="642"/>
      <c r="R3132" s="643"/>
      <c r="S3132" s="644"/>
      <c r="T3132" s="174"/>
      <c r="U3132" s="172"/>
      <c r="V3132" s="181"/>
      <c r="W3132" s="174"/>
      <c r="X3132" s="172"/>
      <c r="Y3132" s="181"/>
      <c r="Z3132" s="174"/>
      <c r="AA3132" s="172"/>
      <c r="AB3132" s="178"/>
    </row>
    <row r="3133" spans="1:28" ht="15" customHeight="1" x14ac:dyDescent="0.2">
      <c r="A3133" s="172"/>
      <c r="B3133" s="172"/>
      <c r="C3133" s="172"/>
      <c r="D3133" s="172"/>
      <c r="E3133" s="172"/>
      <c r="F3133" s="181"/>
      <c r="G3133" s="172"/>
      <c r="H3133" s="172"/>
      <c r="I3133" s="174"/>
      <c r="J3133" s="174"/>
      <c r="K3133" s="174"/>
      <c r="L3133" s="172"/>
      <c r="M3133" s="181"/>
      <c r="N3133" s="174"/>
      <c r="O3133" s="172"/>
      <c r="P3133" s="181"/>
      <c r="Q3133" s="642"/>
      <c r="R3133" s="643"/>
      <c r="S3133" s="644"/>
      <c r="T3133" s="174"/>
      <c r="U3133" s="172"/>
      <c r="V3133" s="181"/>
      <c r="W3133" s="174"/>
      <c r="X3133" s="172"/>
      <c r="Y3133" s="181"/>
      <c r="Z3133" s="174"/>
      <c r="AA3133" s="172"/>
      <c r="AB3133" s="178"/>
    </row>
    <row r="3134" spans="1:28" ht="15" customHeight="1" x14ac:dyDescent="0.2">
      <c r="A3134" s="172"/>
      <c r="B3134" s="172"/>
      <c r="C3134" s="172"/>
      <c r="D3134" s="172"/>
      <c r="E3134" s="172"/>
      <c r="F3134" s="181"/>
      <c r="G3134" s="172"/>
      <c r="H3134" s="172"/>
      <c r="I3134" s="174"/>
      <c r="J3134" s="174"/>
      <c r="K3134" s="174"/>
      <c r="L3134" s="172"/>
      <c r="M3134" s="181"/>
      <c r="N3134" s="174"/>
      <c r="O3134" s="172"/>
      <c r="P3134" s="181"/>
      <c r="Q3134" s="642"/>
      <c r="R3134" s="643"/>
      <c r="S3134" s="644"/>
      <c r="T3134" s="174"/>
      <c r="U3134" s="172"/>
      <c r="V3134" s="181"/>
      <c r="W3134" s="174"/>
      <c r="X3134" s="172"/>
      <c r="Y3134" s="181"/>
      <c r="Z3134" s="174"/>
      <c r="AA3134" s="172"/>
      <c r="AB3134" s="178"/>
    </row>
    <row r="3135" spans="1:28" ht="15" customHeight="1" x14ac:dyDescent="0.2">
      <c r="A3135" s="172"/>
      <c r="B3135" s="172"/>
      <c r="C3135" s="172"/>
      <c r="D3135" s="172"/>
      <c r="E3135" s="172"/>
      <c r="F3135" s="181"/>
      <c r="G3135" s="172"/>
      <c r="H3135" s="172"/>
      <c r="I3135" s="174"/>
      <c r="J3135" s="174"/>
      <c r="K3135" s="174"/>
      <c r="L3135" s="172"/>
      <c r="M3135" s="181"/>
      <c r="N3135" s="174"/>
      <c r="O3135" s="172"/>
      <c r="P3135" s="181"/>
      <c r="Q3135" s="642"/>
      <c r="R3135" s="643"/>
      <c r="S3135" s="644"/>
      <c r="T3135" s="174"/>
      <c r="U3135" s="172"/>
      <c r="V3135" s="181"/>
      <c r="W3135" s="174"/>
      <c r="X3135" s="172"/>
      <c r="Y3135" s="181"/>
      <c r="Z3135" s="174"/>
      <c r="AA3135" s="172"/>
      <c r="AB3135" s="178"/>
    </row>
    <row r="3136" spans="1:28" ht="15" customHeight="1" x14ac:dyDescent="0.2">
      <c r="A3136" s="172"/>
      <c r="B3136" s="172"/>
      <c r="C3136" s="172"/>
      <c r="D3136" s="172"/>
      <c r="E3136" s="172"/>
      <c r="F3136" s="181"/>
      <c r="G3136" s="172"/>
      <c r="H3136" s="172"/>
      <c r="I3136" s="174"/>
      <c r="J3136" s="174"/>
      <c r="K3136" s="174"/>
      <c r="L3136" s="172"/>
      <c r="M3136" s="181"/>
      <c r="N3136" s="174"/>
      <c r="O3136" s="172"/>
      <c r="P3136" s="181"/>
      <c r="Q3136" s="642"/>
      <c r="R3136" s="643"/>
      <c r="S3136" s="644"/>
      <c r="T3136" s="174"/>
      <c r="U3136" s="172"/>
      <c r="V3136" s="181"/>
      <c r="W3136" s="174"/>
      <c r="X3136" s="172"/>
      <c r="Y3136" s="181"/>
      <c r="Z3136" s="174"/>
      <c r="AA3136" s="172"/>
      <c r="AB3136" s="178"/>
    </row>
    <row r="3137" spans="1:28" ht="15" customHeight="1" x14ac:dyDescent="0.2">
      <c r="A3137" s="172"/>
      <c r="B3137" s="172"/>
      <c r="C3137" s="172"/>
      <c r="D3137" s="172"/>
      <c r="E3137" s="172"/>
      <c r="F3137" s="181"/>
      <c r="G3137" s="172"/>
      <c r="H3137" s="172"/>
      <c r="I3137" s="174"/>
      <c r="J3137" s="174"/>
      <c r="K3137" s="174"/>
      <c r="L3137" s="172"/>
      <c r="M3137" s="181"/>
      <c r="N3137" s="174"/>
      <c r="O3137" s="172"/>
      <c r="P3137" s="181"/>
      <c r="Q3137" s="642"/>
      <c r="R3137" s="643"/>
      <c r="S3137" s="644"/>
      <c r="T3137" s="174"/>
      <c r="U3137" s="172"/>
      <c r="V3137" s="181"/>
      <c r="W3137" s="174"/>
      <c r="X3137" s="172"/>
      <c r="Y3137" s="181"/>
      <c r="Z3137" s="174"/>
      <c r="AA3137" s="172"/>
      <c r="AB3137" s="178"/>
    </row>
    <row r="3138" spans="1:28" ht="15" customHeight="1" x14ac:dyDescent="0.2">
      <c r="A3138" s="172"/>
      <c r="B3138" s="172"/>
      <c r="C3138" s="172"/>
      <c r="D3138" s="172"/>
      <c r="E3138" s="172"/>
      <c r="F3138" s="181"/>
      <c r="G3138" s="172"/>
      <c r="H3138" s="172"/>
      <c r="I3138" s="174"/>
      <c r="J3138" s="174"/>
      <c r="K3138" s="174"/>
      <c r="L3138" s="172"/>
      <c r="M3138" s="181"/>
      <c r="N3138" s="174"/>
      <c r="O3138" s="172"/>
      <c r="P3138" s="181"/>
      <c r="Q3138" s="642"/>
      <c r="R3138" s="643"/>
      <c r="S3138" s="644"/>
      <c r="T3138" s="174"/>
      <c r="U3138" s="172"/>
      <c r="V3138" s="181"/>
      <c r="W3138" s="174"/>
      <c r="X3138" s="172"/>
      <c r="Y3138" s="181"/>
      <c r="Z3138" s="174"/>
      <c r="AA3138" s="172"/>
      <c r="AB3138" s="178"/>
    </row>
    <row r="3139" spans="1:28" ht="15" customHeight="1" x14ac:dyDescent="0.2">
      <c r="A3139" s="172"/>
      <c r="B3139" s="172"/>
      <c r="C3139" s="172"/>
      <c r="D3139" s="172"/>
      <c r="E3139" s="172"/>
      <c r="F3139" s="181"/>
      <c r="G3139" s="172"/>
      <c r="H3139" s="172"/>
      <c r="I3139" s="174"/>
      <c r="J3139" s="174"/>
      <c r="K3139" s="174"/>
      <c r="L3139" s="172"/>
      <c r="M3139" s="181"/>
      <c r="N3139" s="174"/>
      <c r="O3139" s="172"/>
      <c r="P3139" s="181"/>
      <c r="Q3139" s="642"/>
      <c r="R3139" s="643"/>
      <c r="S3139" s="644"/>
      <c r="T3139" s="174"/>
      <c r="U3139" s="172"/>
      <c r="V3139" s="181"/>
      <c r="W3139" s="174"/>
      <c r="X3139" s="172"/>
      <c r="Y3139" s="181"/>
      <c r="Z3139" s="174"/>
      <c r="AA3139" s="172"/>
      <c r="AB3139" s="178"/>
    </row>
    <row r="3140" spans="1:28" ht="15" customHeight="1" x14ac:dyDescent="0.2">
      <c r="A3140" s="172"/>
      <c r="B3140" s="172"/>
      <c r="C3140" s="172"/>
      <c r="D3140" s="172"/>
      <c r="E3140" s="172"/>
      <c r="F3140" s="181"/>
      <c r="G3140" s="172"/>
      <c r="H3140" s="172"/>
      <c r="I3140" s="174"/>
      <c r="J3140" s="174"/>
      <c r="K3140" s="174"/>
      <c r="L3140" s="172"/>
      <c r="M3140" s="181"/>
      <c r="N3140" s="174"/>
      <c r="O3140" s="172"/>
      <c r="P3140" s="181"/>
      <c r="Q3140" s="642"/>
      <c r="R3140" s="643"/>
      <c r="S3140" s="644"/>
      <c r="T3140" s="174"/>
      <c r="U3140" s="172"/>
      <c r="V3140" s="181"/>
      <c r="W3140" s="174"/>
      <c r="X3140" s="172"/>
      <c r="Y3140" s="181"/>
      <c r="Z3140" s="174"/>
      <c r="AA3140" s="172"/>
      <c r="AB3140" s="178"/>
    </row>
    <row r="3141" spans="1:28" ht="15" customHeight="1" x14ac:dyDescent="0.2">
      <c r="A3141" s="172"/>
      <c r="B3141" s="172"/>
      <c r="C3141" s="172"/>
      <c r="D3141" s="172"/>
      <c r="E3141" s="172"/>
      <c r="F3141" s="181"/>
      <c r="G3141" s="172"/>
      <c r="H3141" s="172"/>
      <c r="I3141" s="174"/>
      <c r="J3141" s="174"/>
      <c r="K3141" s="174"/>
      <c r="L3141" s="172"/>
      <c r="M3141" s="181"/>
      <c r="N3141" s="174"/>
      <c r="O3141" s="172"/>
      <c r="P3141" s="181"/>
      <c r="Q3141" s="642"/>
      <c r="R3141" s="643"/>
      <c r="S3141" s="644"/>
      <c r="T3141" s="174"/>
      <c r="U3141" s="172"/>
      <c r="V3141" s="181"/>
      <c r="W3141" s="174"/>
      <c r="X3141" s="172"/>
      <c r="Y3141" s="181"/>
      <c r="Z3141" s="174"/>
      <c r="AA3141" s="172"/>
      <c r="AB3141" s="178"/>
    </row>
    <row r="3142" spans="1:28" ht="15" customHeight="1" x14ac:dyDescent="0.2">
      <c r="A3142" s="172"/>
      <c r="B3142" s="172"/>
      <c r="C3142" s="172"/>
      <c r="D3142" s="172"/>
      <c r="E3142" s="172"/>
      <c r="F3142" s="181"/>
      <c r="G3142" s="172"/>
      <c r="H3142" s="172"/>
      <c r="I3142" s="174"/>
      <c r="J3142" s="174"/>
      <c r="K3142" s="174"/>
      <c r="L3142" s="172"/>
      <c r="M3142" s="181"/>
      <c r="N3142" s="174"/>
      <c r="O3142" s="172"/>
      <c r="P3142" s="181"/>
      <c r="Q3142" s="642"/>
      <c r="R3142" s="643"/>
      <c r="S3142" s="644"/>
      <c r="T3142" s="174"/>
      <c r="U3142" s="172"/>
      <c r="V3142" s="181"/>
      <c r="W3142" s="174"/>
      <c r="X3142" s="172"/>
      <c r="Y3142" s="181"/>
      <c r="Z3142" s="174"/>
      <c r="AA3142" s="172"/>
      <c r="AB3142" s="178"/>
    </row>
    <row r="3143" spans="1:28" ht="15" customHeight="1" x14ac:dyDescent="0.2">
      <c r="A3143" s="172"/>
      <c r="B3143" s="172"/>
      <c r="C3143" s="172"/>
      <c r="D3143" s="172"/>
      <c r="E3143" s="172"/>
      <c r="F3143" s="181"/>
      <c r="G3143" s="172"/>
      <c r="H3143" s="172"/>
      <c r="I3143" s="174"/>
      <c r="J3143" s="174"/>
      <c r="K3143" s="174"/>
      <c r="L3143" s="172"/>
      <c r="M3143" s="181"/>
      <c r="N3143" s="174"/>
      <c r="O3143" s="172"/>
      <c r="P3143" s="181"/>
      <c r="Q3143" s="642"/>
      <c r="R3143" s="643"/>
      <c r="S3143" s="644"/>
      <c r="T3143" s="174"/>
      <c r="U3143" s="172"/>
      <c r="V3143" s="181"/>
      <c r="W3143" s="174"/>
      <c r="X3143" s="172"/>
      <c r="Y3143" s="181"/>
      <c r="Z3143" s="174"/>
      <c r="AA3143" s="172"/>
      <c r="AB3143" s="178"/>
    </row>
    <row r="3144" spans="1:28" ht="15" customHeight="1" x14ac:dyDescent="0.2">
      <c r="A3144" s="172"/>
      <c r="B3144" s="172"/>
      <c r="C3144" s="172"/>
      <c r="D3144" s="172"/>
      <c r="E3144" s="172"/>
      <c r="F3144" s="181"/>
      <c r="G3144" s="172"/>
      <c r="H3144" s="172"/>
      <c r="I3144" s="174"/>
      <c r="J3144" s="174"/>
      <c r="K3144" s="174"/>
      <c r="L3144" s="172"/>
      <c r="M3144" s="181"/>
      <c r="N3144" s="174"/>
      <c r="O3144" s="172"/>
      <c r="P3144" s="181"/>
      <c r="Q3144" s="642"/>
      <c r="R3144" s="643"/>
      <c r="S3144" s="644"/>
      <c r="T3144" s="174"/>
      <c r="U3144" s="172"/>
      <c r="V3144" s="181"/>
      <c r="W3144" s="174"/>
      <c r="X3144" s="172"/>
      <c r="Y3144" s="181"/>
      <c r="Z3144" s="174"/>
      <c r="AA3144" s="172"/>
      <c r="AB3144" s="178"/>
    </row>
    <row r="3145" spans="1:28" ht="15" customHeight="1" x14ac:dyDescent="0.2">
      <c r="A3145" s="172"/>
      <c r="B3145" s="172"/>
      <c r="C3145" s="172"/>
      <c r="D3145" s="172"/>
      <c r="E3145" s="172"/>
      <c r="F3145" s="181"/>
      <c r="G3145" s="172"/>
      <c r="H3145" s="172"/>
      <c r="I3145" s="174"/>
      <c r="J3145" s="174"/>
      <c r="K3145" s="174"/>
      <c r="L3145" s="172"/>
      <c r="M3145" s="181"/>
      <c r="N3145" s="174"/>
      <c r="O3145" s="172"/>
      <c r="P3145" s="181"/>
      <c r="Q3145" s="642"/>
      <c r="R3145" s="643"/>
      <c r="S3145" s="644"/>
      <c r="T3145" s="174"/>
      <c r="U3145" s="172"/>
      <c r="V3145" s="181"/>
      <c r="W3145" s="174"/>
      <c r="X3145" s="172"/>
      <c r="Y3145" s="181"/>
      <c r="Z3145" s="174"/>
      <c r="AA3145" s="172"/>
      <c r="AB3145" s="178"/>
    </row>
    <row r="3146" spans="1:28" ht="15" customHeight="1" x14ac:dyDescent="0.2">
      <c r="A3146" s="172"/>
      <c r="B3146" s="172"/>
      <c r="C3146" s="172"/>
      <c r="D3146" s="172"/>
      <c r="E3146" s="172"/>
      <c r="F3146" s="181"/>
      <c r="G3146" s="172"/>
      <c r="H3146" s="172"/>
      <c r="I3146" s="174"/>
      <c r="J3146" s="174"/>
      <c r="K3146" s="174"/>
      <c r="L3146" s="172"/>
      <c r="M3146" s="181"/>
      <c r="N3146" s="174"/>
      <c r="O3146" s="172"/>
      <c r="P3146" s="181"/>
      <c r="Q3146" s="642"/>
      <c r="R3146" s="643"/>
      <c r="S3146" s="644"/>
      <c r="T3146" s="174"/>
      <c r="U3146" s="172"/>
      <c r="V3146" s="181"/>
      <c r="W3146" s="174"/>
      <c r="X3146" s="172"/>
      <c r="Y3146" s="181"/>
      <c r="Z3146" s="174"/>
      <c r="AA3146" s="172"/>
      <c r="AB3146" s="178"/>
    </row>
    <row r="3147" spans="1:28" ht="15" customHeight="1" x14ac:dyDescent="0.2">
      <c r="A3147" s="172"/>
      <c r="B3147" s="172"/>
      <c r="C3147" s="172"/>
      <c r="D3147" s="172"/>
      <c r="E3147" s="172"/>
      <c r="F3147" s="181"/>
      <c r="G3147" s="172"/>
      <c r="H3147" s="172"/>
      <c r="I3147" s="174"/>
      <c r="J3147" s="174"/>
      <c r="K3147" s="174"/>
      <c r="L3147" s="172"/>
      <c r="M3147" s="181"/>
      <c r="N3147" s="174"/>
      <c r="O3147" s="172"/>
      <c r="P3147" s="181"/>
      <c r="Q3147" s="642"/>
      <c r="R3147" s="643"/>
      <c r="S3147" s="644"/>
      <c r="T3147" s="174"/>
      <c r="U3147" s="172"/>
      <c r="V3147" s="181"/>
      <c r="W3147" s="174"/>
      <c r="X3147" s="172"/>
      <c r="Y3147" s="181"/>
      <c r="Z3147" s="174"/>
      <c r="AA3147" s="172"/>
      <c r="AB3147" s="178"/>
    </row>
    <row r="3148" spans="1:28" ht="15" customHeight="1" x14ac:dyDescent="0.2">
      <c r="A3148" s="172"/>
      <c r="B3148" s="172"/>
      <c r="C3148" s="172"/>
      <c r="D3148" s="172"/>
      <c r="E3148" s="172"/>
      <c r="F3148" s="181"/>
      <c r="G3148" s="172"/>
      <c r="H3148" s="172"/>
      <c r="I3148" s="174"/>
      <c r="J3148" s="174"/>
      <c r="K3148" s="174"/>
      <c r="L3148" s="172"/>
      <c r="M3148" s="181"/>
      <c r="N3148" s="174"/>
      <c r="O3148" s="172"/>
      <c r="P3148" s="181"/>
      <c r="Q3148" s="642"/>
      <c r="R3148" s="643"/>
      <c r="S3148" s="644"/>
      <c r="T3148" s="174"/>
      <c r="U3148" s="172"/>
      <c r="V3148" s="181"/>
      <c r="W3148" s="174"/>
      <c r="X3148" s="172"/>
      <c r="Y3148" s="181"/>
      <c r="Z3148" s="174"/>
      <c r="AA3148" s="172"/>
      <c r="AB3148" s="178"/>
    </row>
    <row r="3149" spans="1:28" ht="15" customHeight="1" x14ac:dyDescent="0.2">
      <c r="A3149" s="172"/>
      <c r="B3149" s="172"/>
      <c r="C3149" s="172"/>
      <c r="D3149" s="172"/>
      <c r="E3149" s="172"/>
      <c r="F3149" s="181"/>
      <c r="G3149" s="172"/>
      <c r="H3149" s="172"/>
      <c r="I3149" s="174"/>
      <c r="J3149" s="174"/>
      <c r="K3149" s="174"/>
      <c r="L3149" s="172"/>
      <c r="M3149" s="181"/>
      <c r="N3149" s="174"/>
      <c r="O3149" s="172"/>
      <c r="P3149" s="181"/>
      <c r="Q3149" s="642"/>
      <c r="R3149" s="643"/>
      <c r="S3149" s="644"/>
      <c r="T3149" s="174"/>
      <c r="U3149" s="172"/>
      <c r="V3149" s="181"/>
      <c r="W3149" s="174"/>
      <c r="X3149" s="172"/>
      <c r="Y3149" s="181"/>
      <c r="Z3149" s="174"/>
      <c r="AA3149" s="172"/>
      <c r="AB3149" s="178"/>
    </row>
    <row r="3150" spans="1:28" ht="15" customHeight="1" x14ac:dyDescent="0.2">
      <c r="A3150" s="172"/>
      <c r="B3150" s="172"/>
      <c r="C3150" s="172"/>
      <c r="D3150" s="172"/>
      <c r="E3150" s="172"/>
      <c r="F3150" s="181"/>
      <c r="G3150" s="172"/>
      <c r="H3150" s="172"/>
      <c r="I3150" s="174"/>
      <c r="J3150" s="174"/>
      <c r="K3150" s="174"/>
      <c r="L3150" s="172"/>
      <c r="M3150" s="181"/>
      <c r="N3150" s="174"/>
      <c r="O3150" s="172"/>
      <c r="P3150" s="181"/>
      <c r="Q3150" s="642"/>
      <c r="R3150" s="643"/>
      <c r="S3150" s="644"/>
      <c r="T3150" s="174"/>
      <c r="U3150" s="172"/>
      <c r="V3150" s="181"/>
      <c r="W3150" s="174"/>
      <c r="X3150" s="172"/>
      <c r="Y3150" s="181"/>
      <c r="Z3150" s="174"/>
      <c r="AA3150" s="172"/>
      <c r="AB3150" s="178"/>
    </row>
    <row r="3151" spans="1:28" ht="15" customHeight="1" x14ac:dyDescent="0.2">
      <c r="A3151" s="172"/>
      <c r="B3151" s="172"/>
      <c r="C3151" s="172"/>
      <c r="D3151" s="172"/>
      <c r="E3151" s="172"/>
      <c r="F3151" s="181"/>
      <c r="G3151" s="172"/>
      <c r="H3151" s="172"/>
      <c r="I3151" s="174"/>
      <c r="J3151" s="174"/>
      <c r="K3151" s="174"/>
      <c r="L3151" s="172"/>
      <c r="M3151" s="181"/>
      <c r="N3151" s="174"/>
      <c r="O3151" s="172"/>
      <c r="P3151" s="181"/>
      <c r="Q3151" s="642"/>
      <c r="R3151" s="643"/>
      <c r="S3151" s="644"/>
      <c r="T3151" s="174"/>
      <c r="U3151" s="172"/>
      <c r="V3151" s="181"/>
      <c r="W3151" s="174"/>
      <c r="X3151" s="172"/>
      <c r="Y3151" s="181"/>
      <c r="Z3151" s="174"/>
      <c r="AA3151" s="172"/>
      <c r="AB3151" s="178"/>
    </row>
    <row r="3152" spans="1:28" ht="15" customHeight="1" x14ac:dyDescent="0.2">
      <c r="A3152" s="172"/>
      <c r="B3152" s="172"/>
      <c r="C3152" s="172"/>
      <c r="D3152" s="172"/>
      <c r="E3152" s="172"/>
      <c r="F3152" s="181"/>
      <c r="G3152" s="172"/>
      <c r="H3152" s="172"/>
      <c r="I3152" s="174"/>
      <c r="J3152" s="174"/>
      <c r="K3152" s="174"/>
      <c r="L3152" s="172"/>
      <c r="M3152" s="181"/>
      <c r="N3152" s="174"/>
      <c r="O3152" s="172"/>
      <c r="P3152" s="181"/>
      <c r="Q3152" s="642"/>
      <c r="R3152" s="643"/>
      <c r="S3152" s="644"/>
      <c r="T3152" s="174"/>
      <c r="U3152" s="172"/>
      <c r="V3152" s="181"/>
      <c r="W3152" s="174"/>
      <c r="X3152" s="172"/>
      <c r="Y3152" s="181"/>
      <c r="Z3152" s="174"/>
      <c r="AA3152" s="172"/>
      <c r="AB3152" s="178"/>
    </row>
    <row r="3153" spans="1:28" ht="15" customHeight="1" x14ac:dyDescent="0.2">
      <c r="A3153" s="172"/>
      <c r="B3153" s="172"/>
      <c r="C3153" s="172"/>
      <c r="D3153" s="172"/>
      <c r="E3153" s="172"/>
      <c r="F3153" s="181"/>
      <c r="G3153" s="172"/>
      <c r="H3153" s="172"/>
      <c r="I3153" s="174"/>
      <c r="J3153" s="174"/>
      <c r="K3153" s="174"/>
      <c r="L3153" s="172"/>
      <c r="M3153" s="181"/>
      <c r="N3153" s="174"/>
      <c r="O3153" s="172"/>
      <c r="P3153" s="181"/>
      <c r="Q3153" s="642"/>
      <c r="R3153" s="643"/>
      <c r="S3153" s="644"/>
      <c r="T3153" s="174"/>
      <c r="U3153" s="172"/>
      <c r="V3153" s="181"/>
      <c r="W3153" s="174"/>
      <c r="X3153" s="172"/>
      <c r="Y3153" s="181"/>
      <c r="Z3153" s="174"/>
      <c r="AA3153" s="172"/>
      <c r="AB3153" s="178"/>
    </row>
    <row r="3154" spans="1:28" ht="15" customHeight="1" x14ac:dyDescent="0.2">
      <c r="A3154" s="172"/>
      <c r="B3154" s="172"/>
      <c r="C3154" s="172"/>
      <c r="D3154" s="172"/>
      <c r="E3154" s="172"/>
      <c r="F3154" s="181"/>
      <c r="G3154" s="172"/>
      <c r="H3154" s="172"/>
      <c r="I3154" s="174"/>
      <c r="J3154" s="174"/>
      <c r="K3154" s="174"/>
      <c r="L3154" s="172"/>
      <c r="M3154" s="181"/>
      <c r="N3154" s="174"/>
      <c r="O3154" s="172"/>
      <c r="P3154" s="181"/>
      <c r="Q3154" s="642"/>
      <c r="R3154" s="643"/>
      <c r="S3154" s="644"/>
      <c r="T3154" s="174"/>
      <c r="U3154" s="172"/>
      <c r="V3154" s="181"/>
      <c r="W3154" s="174"/>
      <c r="X3154" s="172"/>
      <c r="Y3154" s="181"/>
      <c r="Z3154" s="174"/>
      <c r="AA3154" s="172"/>
      <c r="AB3154" s="178"/>
    </row>
    <row r="3155" spans="1:28" ht="15" customHeight="1" x14ac:dyDescent="0.2">
      <c r="A3155" s="172"/>
      <c r="B3155" s="172"/>
      <c r="C3155" s="172"/>
      <c r="D3155" s="172"/>
      <c r="E3155" s="172"/>
      <c r="F3155" s="181"/>
      <c r="G3155" s="172"/>
      <c r="H3155" s="172"/>
      <c r="I3155" s="174"/>
      <c r="J3155" s="174"/>
      <c r="K3155" s="174"/>
      <c r="L3155" s="172"/>
      <c r="M3155" s="181"/>
      <c r="N3155" s="174"/>
      <c r="O3155" s="172"/>
      <c r="P3155" s="181"/>
      <c r="Q3155" s="642"/>
      <c r="R3155" s="643"/>
      <c r="S3155" s="644"/>
      <c r="T3155" s="174"/>
      <c r="U3155" s="172"/>
      <c r="V3155" s="181"/>
      <c r="W3155" s="174"/>
      <c r="X3155" s="172"/>
      <c r="Y3155" s="181"/>
      <c r="Z3155" s="174"/>
      <c r="AA3155" s="172"/>
      <c r="AB3155" s="178"/>
    </row>
    <row r="3156" spans="1:28" ht="15" customHeight="1" x14ac:dyDescent="0.2">
      <c r="A3156" s="172"/>
      <c r="B3156" s="172"/>
      <c r="C3156" s="172"/>
      <c r="D3156" s="172"/>
      <c r="E3156" s="172"/>
      <c r="F3156" s="181"/>
      <c r="G3156" s="172"/>
      <c r="H3156" s="172"/>
      <c r="I3156" s="174"/>
      <c r="J3156" s="174"/>
      <c r="K3156" s="174"/>
      <c r="L3156" s="172"/>
      <c r="M3156" s="181"/>
      <c r="N3156" s="174"/>
      <c r="O3156" s="172"/>
      <c r="P3156" s="181"/>
      <c r="Q3156" s="642"/>
      <c r="R3156" s="643"/>
      <c r="S3156" s="644"/>
      <c r="T3156" s="174"/>
      <c r="U3156" s="172"/>
      <c r="V3156" s="181"/>
      <c r="W3156" s="174"/>
      <c r="X3156" s="172"/>
      <c r="Y3156" s="181"/>
      <c r="Z3156" s="174"/>
      <c r="AA3156" s="172"/>
      <c r="AB3156" s="178"/>
    </row>
    <row r="3157" spans="1:28" ht="15" customHeight="1" x14ac:dyDescent="0.2">
      <c r="A3157" s="172"/>
      <c r="B3157" s="172"/>
      <c r="C3157" s="172"/>
      <c r="D3157" s="172"/>
      <c r="E3157" s="172"/>
      <c r="F3157" s="181"/>
      <c r="G3157" s="172"/>
      <c r="H3157" s="172"/>
      <c r="I3157" s="174"/>
      <c r="J3157" s="174"/>
      <c r="K3157" s="174"/>
      <c r="L3157" s="172"/>
      <c r="M3157" s="181"/>
      <c r="N3157" s="174"/>
      <c r="O3157" s="172"/>
      <c r="P3157" s="181"/>
      <c r="Q3157" s="642"/>
      <c r="R3157" s="643"/>
      <c r="S3157" s="644"/>
      <c r="T3157" s="174"/>
      <c r="U3157" s="172"/>
      <c r="V3157" s="181"/>
      <c r="W3157" s="174"/>
      <c r="X3157" s="172"/>
      <c r="Y3157" s="181"/>
      <c r="Z3157" s="174"/>
      <c r="AA3157" s="172"/>
      <c r="AB3157" s="178"/>
    </row>
    <row r="3158" spans="1:28" ht="15" customHeight="1" x14ac:dyDescent="0.2">
      <c r="A3158" s="172"/>
      <c r="B3158" s="172"/>
      <c r="C3158" s="172"/>
      <c r="D3158" s="172"/>
      <c r="E3158" s="172"/>
      <c r="F3158" s="181"/>
      <c r="G3158" s="172"/>
      <c r="H3158" s="172"/>
      <c r="I3158" s="174"/>
      <c r="J3158" s="174"/>
      <c r="K3158" s="174"/>
      <c r="L3158" s="172"/>
      <c r="M3158" s="181"/>
      <c r="N3158" s="174"/>
      <c r="O3158" s="172"/>
      <c r="P3158" s="181"/>
      <c r="Q3158" s="642"/>
      <c r="R3158" s="643"/>
      <c r="S3158" s="644"/>
      <c r="T3158" s="174"/>
      <c r="U3158" s="172"/>
      <c r="V3158" s="181"/>
      <c r="W3158" s="174"/>
      <c r="X3158" s="172"/>
      <c r="Y3158" s="181"/>
      <c r="Z3158" s="174"/>
      <c r="AA3158" s="172"/>
      <c r="AB3158" s="178"/>
    </row>
    <row r="3159" spans="1:28" ht="15" customHeight="1" x14ac:dyDescent="0.2">
      <c r="A3159" s="172"/>
      <c r="B3159" s="172"/>
      <c r="C3159" s="172"/>
      <c r="D3159" s="172"/>
      <c r="E3159" s="172"/>
      <c r="F3159" s="181"/>
      <c r="G3159" s="172"/>
      <c r="H3159" s="172"/>
      <c r="I3159" s="174"/>
      <c r="J3159" s="174"/>
      <c r="K3159" s="174"/>
      <c r="L3159" s="172"/>
      <c r="M3159" s="181"/>
      <c r="N3159" s="174"/>
      <c r="O3159" s="172"/>
      <c r="P3159" s="181"/>
      <c r="Q3159" s="642"/>
      <c r="R3159" s="643"/>
      <c r="S3159" s="644"/>
      <c r="T3159" s="174"/>
      <c r="U3159" s="172"/>
      <c r="V3159" s="181"/>
      <c r="W3159" s="174"/>
      <c r="X3159" s="172"/>
      <c r="Y3159" s="181"/>
      <c r="Z3159" s="174"/>
      <c r="AA3159" s="172"/>
      <c r="AB3159" s="178"/>
    </row>
    <row r="3160" spans="1:28" ht="15" customHeight="1" x14ac:dyDescent="0.2">
      <c r="A3160" s="172"/>
      <c r="B3160" s="172"/>
      <c r="C3160" s="172"/>
      <c r="D3160" s="172"/>
      <c r="E3160" s="172"/>
      <c r="F3160" s="181"/>
      <c r="G3160" s="172"/>
      <c r="H3160" s="172"/>
      <c r="I3160" s="174"/>
      <c r="J3160" s="174"/>
      <c r="K3160" s="174"/>
      <c r="L3160" s="172"/>
      <c r="M3160" s="181"/>
      <c r="N3160" s="174"/>
      <c r="O3160" s="172"/>
      <c r="P3160" s="181"/>
      <c r="Q3160" s="642"/>
      <c r="R3160" s="643"/>
      <c r="S3160" s="644"/>
      <c r="T3160" s="174"/>
      <c r="U3160" s="172"/>
      <c r="V3160" s="181"/>
      <c r="W3160" s="174"/>
      <c r="X3160" s="172"/>
      <c r="Y3160" s="181"/>
      <c r="Z3160" s="174"/>
      <c r="AA3160" s="172"/>
      <c r="AB3160" s="178"/>
    </row>
    <row r="3161" spans="1:28" ht="15" customHeight="1" x14ac:dyDescent="0.2">
      <c r="A3161" s="172"/>
      <c r="B3161" s="172"/>
      <c r="C3161" s="172"/>
      <c r="D3161" s="172"/>
      <c r="E3161" s="172"/>
      <c r="F3161" s="181"/>
      <c r="G3161" s="172"/>
      <c r="H3161" s="172"/>
      <c r="I3161" s="174"/>
      <c r="J3161" s="174"/>
      <c r="K3161" s="174"/>
      <c r="L3161" s="172"/>
      <c r="M3161" s="181"/>
      <c r="N3161" s="174"/>
      <c r="O3161" s="172"/>
      <c r="P3161" s="181"/>
      <c r="Q3161" s="642"/>
      <c r="R3161" s="643"/>
      <c r="S3161" s="644"/>
      <c r="T3161" s="174"/>
      <c r="U3161" s="172"/>
      <c r="V3161" s="181"/>
      <c r="W3161" s="174"/>
      <c r="X3161" s="172"/>
      <c r="Y3161" s="181"/>
      <c r="Z3161" s="174"/>
      <c r="AA3161" s="172"/>
      <c r="AB3161" s="178"/>
    </row>
    <row r="3162" spans="1:28" ht="15" customHeight="1" x14ac:dyDescent="0.2">
      <c r="A3162" s="172"/>
      <c r="B3162" s="172"/>
      <c r="C3162" s="172"/>
      <c r="D3162" s="172"/>
      <c r="E3162" s="172"/>
      <c r="F3162" s="181"/>
      <c r="G3162" s="172"/>
      <c r="H3162" s="172"/>
      <c r="I3162" s="174"/>
      <c r="J3162" s="174"/>
      <c r="K3162" s="174"/>
      <c r="L3162" s="172"/>
      <c r="M3162" s="181"/>
      <c r="N3162" s="174"/>
      <c r="O3162" s="172"/>
      <c r="P3162" s="181"/>
      <c r="Q3162" s="642"/>
      <c r="R3162" s="643"/>
      <c r="S3162" s="644"/>
      <c r="T3162" s="174"/>
      <c r="U3162" s="172"/>
      <c r="V3162" s="181"/>
      <c r="W3162" s="174"/>
      <c r="X3162" s="172"/>
      <c r="Y3162" s="181"/>
      <c r="Z3162" s="174"/>
      <c r="AA3162" s="172"/>
      <c r="AB3162" s="178"/>
    </row>
    <row r="3163" spans="1:28" ht="15" customHeight="1" x14ac:dyDescent="0.2">
      <c r="A3163" s="172"/>
      <c r="B3163" s="172"/>
      <c r="C3163" s="172"/>
      <c r="D3163" s="172"/>
      <c r="E3163" s="172"/>
      <c r="F3163" s="181"/>
      <c r="G3163" s="172"/>
      <c r="H3163" s="172"/>
      <c r="I3163" s="174"/>
      <c r="J3163" s="174"/>
      <c r="K3163" s="174"/>
      <c r="L3163" s="172"/>
      <c r="M3163" s="181"/>
      <c r="N3163" s="174"/>
      <c r="O3163" s="172"/>
      <c r="P3163" s="181"/>
      <c r="Q3163" s="642"/>
      <c r="R3163" s="643"/>
      <c r="S3163" s="644"/>
      <c r="T3163" s="174"/>
      <c r="U3163" s="172"/>
      <c r="V3163" s="181"/>
      <c r="W3163" s="174"/>
      <c r="X3163" s="172"/>
      <c r="Y3163" s="181"/>
      <c r="Z3163" s="174"/>
      <c r="AA3163" s="172"/>
      <c r="AB3163" s="178"/>
    </row>
    <row r="3164" spans="1:28" ht="15" customHeight="1" x14ac:dyDescent="0.2">
      <c r="A3164" s="172"/>
      <c r="B3164" s="172"/>
      <c r="C3164" s="172"/>
      <c r="D3164" s="172"/>
      <c r="E3164" s="172"/>
      <c r="F3164" s="181"/>
      <c r="G3164" s="172"/>
      <c r="H3164" s="172"/>
      <c r="I3164" s="174"/>
      <c r="J3164" s="174"/>
      <c r="K3164" s="174"/>
      <c r="L3164" s="172"/>
      <c r="M3164" s="181"/>
      <c r="N3164" s="174"/>
      <c r="O3164" s="172"/>
      <c r="P3164" s="181"/>
      <c r="Q3164" s="642"/>
      <c r="R3164" s="643"/>
      <c r="S3164" s="644"/>
      <c r="T3164" s="174"/>
      <c r="U3164" s="172"/>
      <c r="V3164" s="181"/>
      <c r="W3164" s="174"/>
      <c r="X3164" s="172"/>
      <c r="Y3164" s="181"/>
      <c r="Z3164" s="174"/>
      <c r="AA3164" s="172"/>
      <c r="AB3164" s="178"/>
    </row>
    <row r="3165" spans="1:28" ht="15" customHeight="1" x14ac:dyDescent="0.2">
      <c r="A3165" s="172"/>
      <c r="B3165" s="172"/>
      <c r="C3165" s="172"/>
      <c r="D3165" s="172"/>
      <c r="E3165" s="172"/>
      <c r="F3165" s="181"/>
      <c r="G3165" s="172"/>
      <c r="H3165" s="172"/>
      <c r="I3165" s="174"/>
      <c r="J3165" s="174"/>
      <c r="K3165" s="174"/>
      <c r="L3165" s="172"/>
      <c r="M3165" s="181"/>
      <c r="N3165" s="174"/>
      <c r="O3165" s="172"/>
      <c r="P3165" s="181"/>
      <c r="Q3165" s="642"/>
      <c r="R3165" s="643"/>
      <c r="S3165" s="644"/>
      <c r="T3165" s="174"/>
      <c r="U3165" s="172"/>
      <c r="V3165" s="181"/>
      <c r="W3165" s="174"/>
      <c r="X3165" s="172"/>
      <c r="Y3165" s="181"/>
      <c r="Z3165" s="174"/>
      <c r="AA3165" s="172"/>
      <c r="AB3165" s="178"/>
    </row>
    <row r="3166" spans="1:28" ht="15" customHeight="1" x14ac:dyDescent="0.2">
      <c r="A3166" s="172"/>
      <c r="B3166" s="172"/>
      <c r="C3166" s="172"/>
      <c r="D3166" s="172"/>
      <c r="E3166" s="172"/>
      <c r="F3166" s="181"/>
      <c r="G3166" s="172"/>
      <c r="H3166" s="172"/>
      <c r="I3166" s="174"/>
      <c r="J3166" s="174"/>
      <c r="K3166" s="174"/>
      <c r="L3166" s="172"/>
      <c r="M3166" s="181"/>
      <c r="N3166" s="174"/>
      <c r="O3166" s="172"/>
      <c r="P3166" s="181"/>
      <c r="Q3166" s="642"/>
      <c r="R3166" s="643"/>
      <c r="S3166" s="644"/>
      <c r="T3166" s="174"/>
      <c r="U3166" s="172"/>
      <c r="V3166" s="181"/>
      <c r="W3166" s="174"/>
      <c r="X3166" s="172"/>
      <c r="Y3166" s="181"/>
      <c r="Z3166" s="174"/>
      <c r="AA3166" s="172"/>
      <c r="AB3166" s="178"/>
    </row>
    <row r="3167" spans="1:28" ht="15" customHeight="1" x14ac:dyDescent="0.2">
      <c r="A3167" s="172"/>
      <c r="B3167" s="172"/>
      <c r="C3167" s="172"/>
      <c r="D3167" s="172"/>
      <c r="E3167" s="172"/>
      <c r="F3167" s="181"/>
      <c r="G3167" s="172"/>
      <c r="H3167" s="172"/>
      <c r="I3167" s="174"/>
      <c r="J3167" s="174"/>
      <c r="K3167" s="174"/>
      <c r="L3167" s="172"/>
      <c r="M3167" s="181"/>
      <c r="N3167" s="174"/>
      <c r="O3167" s="172"/>
      <c r="P3167" s="181"/>
      <c r="Q3167" s="642"/>
      <c r="R3167" s="643"/>
      <c r="S3167" s="644"/>
      <c r="T3167" s="174"/>
      <c r="U3167" s="172"/>
      <c r="V3167" s="181"/>
      <c r="W3167" s="174"/>
      <c r="X3167" s="172"/>
      <c r="Y3167" s="181"/>
      <c r="Z3167" s="174"/>
      <c r="AA3167" s="172"/>
      <c r="AB3167" s="178"/>
    </row>
    <row r="3168" spans="1:28" ht="15" customHeight="1" x14ac:dyDescent="0.2">
      <c r="A3168" s="172"/>
      <c r="B3168" s="172"/>
      <c r="C3168" s="172"/>
      <c r="D3168" s="172"/>
      <c r="E3168" s="172"/>
      <c r="F3168" s="181"/>
      <c r="G3168" s="172"/>
      <c r="H3168" s="172"/>
      <c r="I3168" s="174"/>
      <c r="J3168" s="174"/>
      <c r="K3168" s="174"/>
      <c r="L3168" s="172"/>
      <c r="M3168" s="181"/>
      <c r="N3168" s="174"/>
      <c r="O3168" s="172"/>
      <c r="P3168" s="181"/>
      <c r="Q3168" s="642"/>
      <c r="R3168" s="643"/>
      <c r="S3168" s="644"/>
      <c r="T3168" s="174"/>
      <c r="U3168" s="172"/>
      <c r="V3168" s="181"/>
      <c r="W3168" s="174"/>
      <c r="X3168" s="172"/>
      <c r="Y3168" s="181"/>
      <c r="Z3168" s="174"/>
      <c r="AA3168" s="172"/>
      <c r="AB3168" s="178"/>
    </row>
    <row r="3169" spans="1:28" ht="15" customHeight="1" x14ac:dyDescent="0.2">
      <c r="A3169" s="172"/>
      <c r="B3169" s="172"/>
      <c r="C3169" s="172"/>
      <c r="D3169" s="172"/>
      <c r="E3169" s="172"/>
      <c r="F3169" s="181"/>
      <c r="G3169" s="172"/>
      <c r="H3169" s="172"/>
      <c r="I3169" s="174"/>
      <c r="J3169" s="174"/>
      <c r="K3169" s="174"/>
      <c r="L3169" s="172"/>
      <c r="M3169" s="181"/>
      <c r="N3169" s="174"/>
      <c r="O3169" s="172"/>
      <c r="P3169" s="181"/>
      <c r="Q3169" s="642"/>
      <c r="R3169" s="643"/>
      <c r="S3169" s="644"/>
      <c r="T3169" s="174"/>
      <c r="U3169" s="172"/>
      <c r="V3169" s="181"/>
      <c r="W3169" s="174"/>
      <c r="X3169" s="172"/>
      <c r="Y3169" s="181"/>
      <c r="Z3169" s="174"/>
      <c r="AA3169" s="172"/>
      <c r="AB3169" s="178"/>
    </row>
    <row r="3170" spans="1:28" ht="15" customHeight="1" x14ac:dyDescent="0.2">
      <c r="A3170" s="172"/>
      <c r="B3170" s="172"/>
      <c r="C3170" s="172"/>
      <c r="D3170" s="172"/>
      <c r="E3170" s="172"/>
      <c r="F3170" s="181"/>
      <c r="G3170" s="172"/>
      <c r="H3170" s="172"/>
      <c r="I3170" s="174"/>
      <c r="J3170" s="174"/>
      <c r="K3170" s="174"/>
      <c r="L3170" s="172"/>
      <c r="M3170" s="181"/>
      <c r="N3170" s="174"/>
      <c r="O3170" s="172"/>
      <c r="P3170" s="181"/>
      <c r="Q3170" s="642"/>
      <c r="R3170" s="643"/>
      <c r="S3170" s="644"/>
      <c r="T3170" s="174"/>
      <c r="U3170" s="172"/>
      <c r="V3170" s="181"/>
      <c r="W3170" s="174"/>
      <c r="X3170" s="172"/>
      <c r="Y3170" s="181"/>
      <c r="Z3170" s="174"/>
      <c r="AA3170" s="172"/>
      <c r="AB3170" s="178"/>
    </row>
    <row r="3171" spans="1:28" ht="15" customHeight="1" x14ac:dyDescent="0.2">
      <c r="A3171" s="172"/>
      <c r="B3171" s="172"/>
      <c r="C3171" s="172"/>
      <c r="D3171" s="172"/>
      <c r="E3171" s="172"/>
      <c r="F3171" s="181"/>
      <c r="G3171" s="172"/>
      <c r="H3171" s="172"/>
      <c r="I3171" s="174"/>
      <c r="J3171" s="174"/>
      <c r="K3171" s="174"/>
      <c r="L3171" s="172"/>
      <c r="M3171" s="181"/>
      <c r="N3171" s="174"/>
      <c r="O3171" s="172"/>
      <c r="P3171" s="181"/>
      <c r="Q3171" s="642"/>
      <c r="R3171" s="643"/>
      <c r="S3171" s="644"/>
      <c r="T3171" s="174"/>
      <c r="U3171" s="172"/>
      <c r="V3171" s="181"/>
      <c r="W3171" s="174"/>
      <c r="X3171" s="172"/>
      <c r="Y3171" s="181"/>
      <c r="Z3171" s="174"/>
      <c r="AA3171" s="172"/>
      <c r="AB3171" s="178"/>
    </row>
    <row r="3172" spans="1:28" ht="15" customHeight="1" x14ac:dyDescent="0.2">
      <c r="A3172" s="172"/>
      <c r="B3172" s="172"/>
      <c r="C3172" s="172"/>
      <c r="D3172" s="172"/>
      <c r="E3172" s="172"/>
      <c r="F3172" s="181"/>
      <c r="G3172" s="172"/>
      <c r="H3172" s="172"/>
      <c r="I3172" s="174"/>
      <c r="J3172" s="174"/>
      <c r="K3172" s="174"/>
      <c r="L3172" s="172"/>
      <c r="M3172" s="181"/>
      <c r="N3172" s="174"/>
      <c r="O3172" s="172"/>
      <c r="P3172" s="181"/>
      <c r="Q3172" s="642"/>
      <c r="R3172" s="643"/>
      <c r="S3172" s="644"/>
      <c r="T3172" s="174"/>
      <c r="U3172" s="172"/>
      <c r="V3172" s="181"/>
      <c r="W3172" s="174"/>
      <c r="X3172" s="172"/>
      <c r="Y3172" s="181"/>
      <c r="Z3172" s="174"/>
      <c r="AA3172" s="172"/>
      <c r="AB3172" s="178"/>
    </row>
    <row r="3173" spans="1:28" ht="15" customHeight="1" x14ac:dyDescent="0.2">
      <c r="A3173" s="172"/>
      <c r="B3173" s="172"/>
      <c r="C3173" s="172"/>
      <c r="D3173" s="172"/>
      <c r="E3173" s="172"/>
      <c r="F3173" s="181"/>
      <c r="G3173" s="172"/>
      <c r="H3173" s="172"/>
      <c r="I3173" s="174"/>
      <c r="J3173" s="174"/>
      <c r="K3173" s="174"/>
      <c r="L3173" s="172"/>
      <c r="M3173" s="181"/>
      <c r="N3173" s="174"/>
      <c r="O3173" s="172"/>
      <c r="P3173" s="181"/>
      <c r="Q3173" s="642"/>
      <c r="R3173" s="643"/>
      <c r="S3173" s="644"/>
      <c r="T3173" s="174"/>
      <c r="U3173" s="172"/>
      <c r="V3173" s="181"/>
      <c r="W3173" s="174"/>
      <c r="X3173" s="172"/>
      <c r="Y3173" s="181"/>
      <c r="Z3173" s="174"/>
      <c r="AA3173" s="172"/>
      <c r="AB3173" s="178"/>
    </row>
    <row r="3174" spans="1:28" ht="15" customHeight="1" x14ac:dyDescent="0.2">
      <c r="A3174" s="172"/>
      <c r="B3174" s="172"/>
      <c r="C3174" s="172"/>
      <c r="D3174" s="172"/>
      <c r="E3174" s="172"/>
      <c r="F3174" s="181"/>
      <c r="G3174" s="172"/>
      <c r="H3174" s="172"/>
      <c r="I3174" s="174"/>
      <c r="J3174" s="174"/>
      <c r="K3174" s="174"/>
      <c r="L3174" s="172"/>
      <c r="M3174" s="181"/>
      <c r="N3174" s="174"/>
      <c r="O3174" s="172"/>
      <c r="P3174" s="181"/>
      <c r="Q3174" s="642"/>
      <c r="R3174" s="643"/>
      <c r="S3174" s="644"/>
      <c r="T3174" s="174"/>
      <c r="U3174" s="172"/>
      <c r="V3174" s="181"/>
      <c r="W3174" s="174"/>
      <c r="X3174" s="172"/>
      <c r="Y3174" s="181"/>
      <c r="Z3174" s="174"/>
      <c r="AA3174" s="172"/>
      <c r="AB3174" s="178"/>
    </row>
    <row r="3175" spans="1:28" ht="15" customHeight="1" x14ac:dyDescent="0.2">
      <c r="A3175" s="172"/>
      <c r="B3175" s="172"/>
      <c r="C3175" s="172"/>
      <c r="D3175" s="172"/>
      <c r="E3175" s="172"/>
      <c r="F3175" s="181"/>
      <c r="G3175" s="172"/>
      <c r="H3175" s="172"/>
      <c r="I3175" s="174"/>
      <c r="J3175" s="174"/>
      <c r="K3175" s="174"/>
      <c r="L3175" s="172"/>
      <c r="M3175" s="181"/>
      <c r="N3175" s="174"/>
      <c r="O3175" s="172"/>
      <c r="P3175" s="181"/>
      <c r="Q3175" s="642"/>
      <c r="R3175" s="643"/>
      <c r="S3175" s="644"/>
      <c r="T3175" s="174"/>
      <c r="U3175" s="172"/>
      <c r="V3175" s="181"/>
      <c r="W3175" s="174"/>
      <c r="X3175" s="172"/>
      <c r="Y3175" s="181"/>
      <c r="Z3175" s="174"/>
      <c r="AA3175" s="172"/>
      <c r="AB3175" s="178"/>
    </row>
    <row r="3176" spans="1:28" ht="15" customHeight="1" x14ac:dyDescent="0.2">
      <c r="A3176" s="172"/>
      <c r="B3176" s="172"/>
      <c r="C3176" s="172"/>
      <c r="D3176" s="172"/>
      <c r="E3176" s="172"/>
      <c r="F3176" s="181"/>
      <c r="G3176" s="172"/>
      <c r="H3176" s="172"/>
      <c r="I3176" s="174"/>
      <c r="J3176" s="174"/>
      <c r="K3176" s="174"/>
      <c r="L3176" s="172"/>
      <c r="M3176" s="181"/>
      <c r="N3176" s="174"/>
      <c r="O3176" s="172"/>
      <c r="P3176" s="181"/>
      <c r="Q3176" s="642"/>
      <c r="R3176" s="643"/>
      <c r="S3176" s="644"/>
      <c r="T3176" s="174"/>
      <c r="U3176" s="172"/>
      <c r="V3176" s="181"/>
      <c r="W3176" s="174"/>
      <c r="X3176" s="172"/>
      <c r="Y3176" s="181"/>
      <c r="Z3176" s="174"/>
      <c r="AA3176" s="172"/>
      <c r="AB3176" s="178"/>
    </row>
    <row r="3177" spans="1:28" ht="15" customHeight="1" x14ac:dyDescent="0.2">
      <c r="A3177" s="172"/>
      <c r="B3177" s="172"/>
      <c r="C3177" s="172"/>
      <c r="D3177" s="172"/>
      <c r="E3177" s="172"/>
      <c r="F3177" s="181"/>
      <c r="G3177" s="172"/>
      <c r="H3177" s="172"/>
      <c r="I3177" s="174"/>
      <c r="J3177" s="174"/>
      <c r="K3177" s="174"/>
      <c r="L3177" s="172"/>
      <c r="M3177" s="181"/>
      <c r="N3177" s="174"/>
      <c r="O3177" s="172"/>
      <c r="P3177" s="181"/>
      <c r="Q3177" s="642"/>
      <c r="R3177" s="643"/>
      <c r="S3177" s="644"/>
      <c r="T3177" s="174"/>
      <c r="U3177" s="172"/>
      <c r="V3177" s="181"/>
      <c r="W3177" s="174"/>
      <c r="X3177" s="172"/>
      <c r="Y3177" s="181"/>
      <c r="Z3177" s="174"/>
      <c r="AA3177" s="172"/>
      <c r="AB3177" s="178"/>
    </row>
    <row r="3178" spans="1:28" ht="15" customHeight="1" x14ac:dyDescent="0.2">
      <c r="A3178" s="172"/>
      <c r="B3178" s="172"/>
      <c r="C3178" s="172"/>
      <c r="D3178" s="172"/>
      <c r="E3178" s="172"/>
      <c r="F3178" s="181"/>
      <c r="G3178" s="172"/>
      <c r="H3178" s="172"/>
      <c r="I3178" s="174"/>
      <c r="J3178" s="174"/>
      <c r="K3178" s="174"/>
      <c r="L3178" s="172"/>
      <c r="M3178" s="181"/>
      <c r="N3178" s="174"/>
      <c r="O3178" s="172"/>
      <c r="P3178" s="181"/>
      <c r="Q3178" s="642"/>
      <c r="R3178" s="643"/>
      <c r="S3178" s="644"/>
      <c r="T3178" s="174"/>
      <c r="U3178" s="172"/>
      <c r="V3178" s="181"/>
      <c r="W3178" s="174"/>
      <c r="X3178" s="172"/>
      <c r="Y3178" s="181"/>
      <c r="Z3178" s="174"/>
      <c r="AA3178" s="172"/>
      <c r="AB3178" s="178"/>
    </row>
    <row r="3179" spans="1:28" ht="15" customHeight="1" x14ac:dyDescent="0.2">
      <c r="A3179" s="172"/>
      <c r="B3179" s="172"/>
      <c r="C3179" s="172"/>
      <c r="D3179" s="172"/>
      <c r="E3179" s="172"/>
      <c r="F3179" s="181"/>
      <c r="G3179" s="172"/>
      <c r="H3179" s="172"/>
      <c r="I3179" s="174"/>
      <c r="J3179" s="174"/>
      <c r="K3179" s="174"/>
      <c r="L3179" s="172"/>
      <c r="M3179" s="181"/>
      <c r="N3179" s="174"/>
      <c r="O3179" s="172"/>
      <c r="P3179" s="181"/>
      <c r="Q3179" s="642"/>
      <c r="R3179" s="643"/>
      <c r="S3179" s="644"/>
      <c r="T3179" s="174"/>
      <c r="U3179" s="172"/>
      <c r="V3179" s="181"/>
      <c r="W3179" s="174"/>
      <c r="X3179" s="172"/>
      <c r="Y3179" s="181"/>
      <c r="Z3179" s="174"/>
      <c r="AA3179" s="172"/>
      <c r="AB3179" s="178"/>
    </row>
    <row r="3180" spans="1:28" ht="15" customHeight="1" x14ac:dyDescent="0.2">
      <c r="A3180" s="172"/>
      <c r="B3180" s="172"/>
      <c r="C3180" s="172"/>
      <c r="D3180" s="172"/>
      <c r="E3180" s="172"/>
      <c r="F3180" s="181"/>
      <c r="G3180" s="172"/>
      <c r="H3180" s="172"/>
      <c r="I3180" s="174"/>
      <c r="J3180" s="174"/>
      <c r="K3180" s="174"/>
      <c r="L3180" s="172"/>
      <c r="M3180" s="181"/>
      <c r="N3180" s="174"/>
      <c r="O3180" s="172"/>
      <c r="P3180" s="181"/>
      <c r="Q3180" s="642"/>
      <c r="R3180" s="643"/>
      <c r="S3180" s="644"/>
      <c r="T3180" s="174"/>
      <c r="U3180" s="172"/>
      <c r="V3180" s="181"/>
      <c r="W3180" s="174"/>
      <c r="X3180" s="172"/>
      <c r="Y3180" s="181"/>
      <c r="Z3180" s="174"/>
      <c r="AA3180" s="172"/>
      <c r="AB3180" s="178"/>
    </row>
    <row r="3181" spans="1:28" ht="15" customHeight="1" x14ac:dyDescent="0.2">
      <c r="A3181" s="172"/>
      <c r="B3181" s="172"/>
      <c r="C3181" s="172"/>
      <c r="D3181" s="172"/>
      <c r="E3181" s="172"/>
      <c r="F3181" s="181"/>
      <c r="G3181" s="172"/>
      <c r="H3181" s="172"/>
      <c r="I3181" s="174"/>
      <c r="J3181" s="174"/>
      <c r="K3181" s="174"/>
      <c r="L3181" s="172"/>
      <c r="M3181" s="181"/>
      <c r="N3181" s="174"/>
      <c r="O3181" s="172"/>
      <c r="P3181" s="181"/>
      <c r="Q3181" s="642"/>
      <c r="R3181" s="643"/>
      <c r="S3181" s="644"/>
      <c r="T3181" s="174"/>
      <c r="U3181" s="172"/>
      <c r="V3181" s="181"/>
      <c r="W3181" s="174"/>
      <c r="X3181" s="172"/>
      <c r="Y3181" s="181"/>
      <c r="Z3181" s="174"/>
      <c r="AA3181" s="172"/>
      <c r="AB3181" s="178"/>
    </row>
    <row r="3182" spans="1:28" ht="15" customHeight="1" x14ac:dyDescent="0.2">
      <c r="A3182" s="172"/>
      <c r="B3182" s="172"/>
      <c r="C3182" s="172"/>
      <c r="D3182" s="172"/>
      <c r="E3182" s="172"/>
      <c r="F3182" s="181"/>
      <c r="G3182" s="172"/>
      <c r="H3182" s="172"/>
      <c r="I3182" s="174"/>
      <c r="J3182" s="174"/>
      <c r="K3182" s="174"/>
      <c r="L3182" s="172"/>
      <c r="M3182" s="181"/>
      <c r="N3182" s="174"/>
      <c r="O3182" s="172"/>
      <c r="P3182" s="181"/>
      <c r="Q3182" s="642"/>
      <c r="R3182" s="643"/>
      <c r="S3182" s="644"/>
      <c r="T3182" s="174"/>
      <c r="U3182" s="172"/>
      <c r="V3182" s="181"/>
      <c r="W3182" s="174"/>
      <c r="X3182" s="172"/>
      <c r="Y3182" s="181"/>
      <c r="Z3182" s="174"/>
      <c r="AA3182" s="172"/>
      <c r="AB3182" s="178"/>
    </row>
    <row r="3183" spans="1:28" ht="15" customHeight="1" x14ac:dyDescent="0.2">
      <c r="A3183" s="172"/>
      <c r="B3183" s="172"/>
      <c r="C3183" s="172"/>
      <c r="D3183" s="172"/>
      <c r="E3183" s="172"/>
      <c r="F3183" s="181"/>
      <c r="G3183" s="172"/>
      <c r="H3183" s="172"/>
      <c r="I3183" s="174"/>
      <c r="J3183" s="174"/>
      <c r="K3183" s="174"/>
      <c r="L3183" s="172"/>
      <c r="M3183" s="181"/>
      <c r="N3183" s="174"/>
      <c r="O3183" s="172"/>
      <c r="P3183" s="181"/>
      <c r="Q3183" s="642"/>
      <c r="R3183" s="643"/>
      <c r="S3183" s="644"/>
      <c r="T3183" s="174"/>
      <c r="U3183" s="172"/>
      <c r="V3183" s="181"/>
      <c r="W3183" s="174"/>
      <c r="X3183" s="172"/>
      <c r="Y3183" s="181"/>
      <c r="Z3183" s="174"/>
      <c r="AA3183" s="172"/>
      <c r="AB3183" s="178"/>
    </row>
    <row r="3184" spans="1:28" ht="15" customHeight="1" x14ac:dyDescent="0.2">
      <c r="A3184" s="172"/>
      <c r="B3184" s="172"/>
      <c r="C3184" s="172"/>
      <c r="D3184" s="172"/>
      <c r="E3184" s="172"/>
      <c r="F3184" s="181"/>
      <c r="G3184" s="172"/>
      <c r="H3184" s="172"/>
      <c r="I3184" s="174"/>
      <c r="J3184" s="174"/>
      <c r="K3184" s="174"/>
      <c r="L3184" s="172"/>
      <c r="M3184" s="181"/>
      <c r="N3184" s="174"/>
      <c r="O3184" s="172"/>
      <c r="P3184" s="181"/>
      <c r="Q3184" s="642"/>
      <c r="R3184" s="643"/>
      <c r="S3184" s="644"/>
      <c r="T3184" s="174"/>
      <c r="U3184" s="172"/>
      <c r="V3184" s="181"/>
      <c r="W3184" s="174"/>
      <c r="X3184" s="172"/>
      <c r="Y3184" s="181"/>
      <c r="Z3184" s="174"/>
      <c r="AA3184" s="172"/>
      <c r="AB3184" s="178"/>
    </row>
    <row r="3185" spans="1:28" ht="15" customHeight="1" x14ac:dyDescent="0.2">
      <c r="A3185" s="172"/>
      <c r="B3185" s="172"/>
      <c r="C3185" s="172"/>
      <c r="D3185" s="172"/>
      <c r="E3185" s="172"/>
      <c r="F3185" s="181"/>
      <c r="G3185" s="172"/>
      <c r="H3185" s="172"/>
      <c r="I3185" s="174"/>
      <c r="J3185" s="174"/>
      <c r="K3185" s="174"/>
      <c r="L3185" s="172"/>
      <c r="M3185" s="181"/>
      <c r="N3185" s="174"/>
      <c r="O3185" s="172"/>
      <c r="P3185" s="181"/>
      <c r="Q3185" s="642"/>
      <c r="R3185" s="643"/>
      <c r="S3185" s="644"/>
      <c r="T3185" s="174"/>
      <c r="U3185" s="172"/>
      <c r="V3185" s="181"/>
      <c r="W3185" s="174"/>
      <c r="X3185" s="172"/>
      <c r="Y3185" s="181"/>
      <c r="Z3185" s="174"/>
      <c r="AA3185" s="172"/>
      <c r="AB3185" s="178"/>
    </row>
    <row r="3186" spans="1:28" ht="15" customHeight="1" x14ac:dyDescent="0.2">
      <c r="A3186" s="172"/>
      <c r="B3186" s="172"/>
      <c r="C3186" s="172"/>
      <c r="D3186" s="172"/>
      <c r="E3186" s="172"/>
      <c r="F3186" s="181"/>
      <c r="G3186" s="172"/>
      <c r="H3186" s="172"/>
      <c r="I3186" s="174"/>
      <c r="J3186" s="174"/>
      <c r="K3186" s="174"/>
      <c r="L3186" s="172"/>
      <c r="M3186" s="181"/>
      <c r="N3186" s="174"/>
      <c r="O3186" s="172"/>
      <c r="P3186" s="181"/>
      <c r="Q3186" s="642"/>
      <c r="R3186" s="643"/>
      <c r="S3186" s="644"/>
      <c r="T3186" s="174"/>
      <c r="U3186" s="172"/>
      <c r="V3186" s="181"/>
      <c r="W3186" s="174"/>
      <c r="X3186" s="172"/>
      <c r="Y3186" s="181"/>
      <c r="Z3186" s="174"/>
      <c r="AA3186" s="172"/>
      <c r="AB3186" s="178"/>
    </row>
    <row r="3187" spans="1:28" ht="15" customHeight="1" x14ac:dyDescent="0.2">
      <c r="A3187" s="172"/>
      <c r="B3187" s="172"/>
      <c r="C3187" s="172"/>
      <c r="D3187" s="172"/>
      <c r="E3187" s="172"/>
      <c r="F3187" s="181"/>
      <c r="G3187" s="172"/>
      <c r="H3187" s="172"/>
      <c r="I3187" s="174"/>
      <c r="J3187" s="174"/>
      <c r="K3187" s="174"/>
      <c r="L3187" s="172"/>
      <c r="M3187" s="181"/>
      <c r="N3187" s="174"/>
      <c r="O3187" s="172"/>
      <c r="P3187" s="181"/>
      <c r="Q3187" s="642"/>
      <c r="R3187" s="643"/>
      <c r="S3187" s="644"/>
      <c r="T3187" s="174"/>
      <c r="U3187" s="172"/>
      <c r="V3187" s="181"/>
      <c r="W3187" s="174"/>
      <c r="X3187" s="172"/>
      <c r="Y3187" s="181"/>
      <c r="Z3187" s="174"/>
      <c r="AA3187" s="172"/>
      <c r="AB3187" s="178"/>
    </row>
    <row r="3188" spans="1:28" ht="15" customHeight="1" x14ac:dyDescent="0.2">
      <c r="A3188" s="172"/>
      <c r="B3188" s="172"/>
      <c r="C3188" s="172"/>
      <c r="D3188" s="172"/>
      <c r="E3188" s="172"/>
      <c r="F3188" s="181"/>
      <c r="G3188" s="172"/>
      <c r="H3188" s="172"/>
      <c r="I3188" s="174"/>
      <c r="J3188" s="174"/>
      <c r="K3188" s="174"/>
      <c r="L3188" s="172"/>
      <c r="M3188" s="181"/>
      <c r="N3188" s="174"/>
      <c r="O3188" s="172"/>
      <c r="P3188" s="181"/>
      <c r="Q3188" s="642"/>
      <c r="R3188" s="643"/>
      <c r="S3188" s="644"/>
      <c r="T3188" s="174"/>
      <c r="U3188" s="172"/>
      <c r="V3188" s="181"/>
      <c r="W3188" s="174"/>
      <c r="X3188" s="172"/>
      <c r="Y3188" s="181"/>
      <c r="Z3188" s="174"/>
      <c r="AA3188" s="172"/>
      <c r="AB3188" s="178"/>
    </row>
    <row r="3189" spans="1:28" ht="15" customHeight="1" x14ac:dyDescent="0.2">
      <c r="A3189" s="172"/>
      <c r="B3189" s="172"/>
      <c r="C3189" s="172"/>
      <c r="D3189" s="172"/>
      <c r="E3189" s="172"/>
      <c r="F3189" s="181"/>
      <c r="G3189" s="172"/>
      <c r="H3189" s="172"/>
      <c r="I3189" s="174"/>
      <c r="J3189" s="174"/>
      <c r="K3189" s="174"/>
      <c r="L3189" s="172"/>
      <c r="M3189" s="181"/>
      <c r="N3189" s="174"/>
      <c r="O3189" s="172"/>
      <c r="P3189" s="181"/>
      <c r="Q3189" s="642"/>
      <c r="R3189" s="643"/>
      <c r="S3189" s="644"/>
      <c r="T3189" s="174"/>
      <c r="U3189" s="172"/>
      <c r="V3189" s="181"/>
      <c r="W3189" s="174"/>
      <c r="X3189" s="172"/>
      <c r="Y3189" s="181"/>
      <c r="Z3189" s="174"/>
      <c r="AA3189" s="172"/>
      <c r="AB3189" s="178"/>
    </row>
    <row r="3190" spans="1:28" ht="15" customHeight="1" x14ac:dyDescent="0.2">
      <c r="A3190" s="172"/>
      <c r="B3190" s="172"/>
      <c r="C3190" s="172"/>
      <c r="D3190" s="172"/>
      <c r="E3190" s="172"/>
      <c r="F3190" s="181"/>
      <c r="G3190" s="172"/>
      <c r="H3190" s="172"/>
      <c r="I3190" s="174"/>
      <c r="J3190" s="174"/>
      <c r="K3190" s="174"/>
      <c r="L3190" s="172"/>
      <c r="M3190" s="181"/>
      <c r="N3190" s="174"/>
      <c r="O3190" s="172"/>
      <c r="P3190" s="181"/>
      <c r="Q3190" s="642"/>
      <c r="R3190" s="643"/>
      <c r="S3190" s="644"/>
      <c r="T3190" s="174"/>
      <c r="U3190" s="172"/>
      <c r="V3190" s="181"/>
      <c r="W3190" s="174"/>
      <c r="X3190" s="172"/>
      <c r="Y3190" s="181"/>
      <c r="Z3190" s="174"/>
      <c r="AA3190" s="172"/>
      <c r="AB3190" s="178"/>
    </row>
    <row r="3191" spans="1:28" ht="15" customHeight="1" x14ac:dyDescent="0.2">
      <c r="A3191" s="172"/>
      <c r="B3191" s="172"/>
      <c r="C3191" s="172"/>
      <c r="D3191" s="172"/>
      <c r="E3191" s="172"/>
      <c r="F3191" s="181"/>
      <c r="G3191" s="172"/>
      <c r="H3191" s="172"/>
      <c r="I3191" s="174"/>
      <c r="J3191" s="174"/>
      <c r="K3191" s="174"/>
      <c r="L3191" s="172"/>
      <c r="M3191" s="181"/>
      <c r="N3191" s="174"/>
      <c r="O3191" s="172"/>
      <c r="P3191" s="181"/>
      <c r="Q3191" s="642"/>
      <c r="R3191" s="643"/>
      <c r="S3191" s="644"/>
      <c r="T3191" s="174"/>
      <c r="U3191" s="172"/>
      <c r="V3191" s="181"/>
      <c r="W3191" s="174"/>
      <c r="X3191" s="172"/>
      <c r="Y3191" s="181"/>
      <c r="Z3191" s="174"/>
      <c r="AA3191" s="172"/>
      <c r="AB3191" s="178"/>
    </row>
    <row r="3192" spans="1:28" ht="15" customHeight="1" x14ac:dyDescent="0.2">
      <c r="A3192" s="172"/>
      <c r="B3192" s="172"/>
      <c r="C3192" s="172"/>
      <c r="D3192" s="172"/>
      <c r="E3192" s="172"/>
      <c r="F3192" s="181"/>
      <c r="G3192" s="172"/>
      <c r="H3192" s="172"/>
      <c r="I3192" s="174"/>
      <c r="J3192" s="174"/>
      <c r="K3192" s="174"/>
      <c r="L3192" s="172"/>
      <c r="M3192" s="181"/>
      <c r="N3192" s="174"/>
      <c r="O3192" s="172"/>
      <c r="P3192" s="181"/>
      <c r="Q3192" s="642"/>
      <c r="R3192" s="643"/>
      <c r="S3192" s="644"/>
      <c r="T3192" s="174"/>
      <c r="U3192" s="172"/>
      <c r="V3192" s="181"/>
      <c r="W3192" s="174"/>
      <c r="X3192" s="172"/>
      <c r="Y3192" s="181"/>
      <c r="Z3192" s="174"/>
      <c r="AA3192" s="172"/>
      <c r="AB3192" s="178"/>
    </row>
    <row r="3193" spans="1:28" ht="15" customHeight="1" x14ac:dyDescent="0.2">
      <c r="A3193" s="172"/>
      <c r="B3193" s="172"/>
      <c r="C3193" s="172"/>
      <c r="D3193" s="172"/>
      <c r="E3193" s="172"/>
      <c r="F3193" s="181"/>
      <c r="G3193" s="172"/>
      <c r="H3193" s="172"/>
      <c r="I3193" s="174"/>
      <c r="J3193" s="174"/>
      <c r="K3193" s="174"/>
      <c r="L3193" s="172"/>
      <c r="M3193" s="181"/>
      <c r="N3193" s="174"/>
      <c r="O3193" s="172"/>
      <c r="P3193" s="181"/>
      <c r="Q3193" s="642"/>
      <c r="R3193" s="643"/>
      <c r="S3193" s="644"/>
      <c r="T3193" s="174"/>
      <c r="U3193" s="172"/>
      <c r="V3193" s="181"/>
      <c r="W3193" s="174"/>
      <c r="X3193" s="172"/>
      <c r="Y3193" s="181"/>
      <c r="Z3193" s="174"/>
      <c r="AA3193" s="172"/>
      <c r="AB3193" s="178"/>
    </row>
    <row r="3194" spans="1:28" ht="15" customHeight="1" x14ac:dyDescent="0.2">
      <c r="A3194" s="172"/>
      <c r="B3194" s="172"/>
      <c r="C3194" s="172"/>
      <c r="D3194" s="172"/>
      <c r="E3194" s="172"/>
      <c r="F3194" s="181"/>
      <c r="G3194" s="172"/>
      <c r="H3194" s="172"/>
      <c r="I3194" s="174"/>
      <c r="J3194" s="174"/>
      <c r="K3194" s="174"/>
      <c r="L3194" s="172"/>
      <c r="M3194" s="181"/>
      <c r="N3194" s="174"/>
      <c r="O3194" s="172"/>
      <c r="P3194" s="181"/>
      <c r="Q3194" s="642"/>
      <c r="R3194" s="643"/>
      <c r="S3194" s="644"/>
      <c r="T3194" s="174"/>
      <c r="U3194" s="172"/>
      <c r="V3194" s="181"/>
      <c r="W3194" s="174"/>
      <c r="X3194" s="172"/>
      <c r="Y3194" s="181"/>
      <c r="Z3194" s="174"/>
      <c r="AA3194" s="172"/>
      <c r="AB3194" s="178"/>
    </row>
    <row r="3195" spans="1:28" ht="15" customHeight="1" x14ac:dyDescent="0.2">
      <c r="A3195" s="172"/>
      <c r="B3195" s="172"/>
      <c r="C3195" s="172"/>
      <c r="D3195" s="172"/>
      <c r="E3195" s="172"/>
      <c r="F3195" s="181"/>
      <c r="G3195" s="172"/>
      <c r="H3195" s="172"/>
      <c r="I3195" s="174"/>
      <c r="J3195" s="174"/>
      <c r="K3195" s="174"/>
      <c r="L3195" s="172"/>
      <c r="M3195" s="181"/>
      <c r="N3195" s="174"/>
      <c r="O3195" s="172"/>
      <c r="P3195" s="181"/>
      <c r="Q3195" s="642"/>
      <c r="R3195" s="643"/>
      <c r="S3195" s="644"/>
      <c r="T3195" s="174"/>
      <c r="U3195" s="172"/>
      <c r="V3195" s="181"/>
      <c r="W3195" s="174"/>
      <c r="X3195" s="172"/>
      <c r="Y3195" s="181"/>
      <c r="Z3195" s="174"/>
      <c r="AA3195" s="172"/>
      <c r="AB3195" s="178"/>
    </row>
    <row r="3196" spans="1:28" ht="15" customHeight="1" x14ac:dyDescent="0.2">
      <c r="A3196" s="172"/>
      <c r="B3196" s="172"/>
      <c r="C3196" s="172"/>
      <c r="D3196" s="172"/>
      <c r="E3196" s="172"/>
      <c r="F3196" s="181"/>
      <c r="G3196" s="172"/>
      <c r="H3196" s="172"/>
      <c r="I3196" s="174"/>
      <c r="J3196" s="174"/>
      <c r="K3196" s="174"/>
      <c r="L3196" s="172"/>
      <c r="M3196" s="181"/>
      <c r="N3196" s="174"/>
      <c r="O3196" s="172"/>
      <c r="P3196" s="181"/>
      <c r="Q3196" s="642"/>
      <c r="R3196" s="643"/>
      <c r="S3196" s="644"/>
      <c r="T3196" s="174"/>
      <c r="U3196" s="172"/>
      <c r="V3196" s="181"/>
      <c r="W3196" s="174"/>
      <c r="X3196" s="172"/>
      <c r="Y3196" s="181"/>
      <c r="Z3196" s="174"/>
      <c r="AA3196" s="172"/>
      <c r="AB3196" s="178"/>
    </row>
    <row r="3197" spans="1:28" ht="15" customHeight="1" x14ac:dyDescent="0.2">
      <c r="A3197" s="172"/>
      <c r="B3197" s="172"/>
      <c r="C3197" s="172"/>
      <c r="D3197" s="172"/>
      <c r="E3197" s="172"/>
      <c r="F3197" s="181"/>
      <c r="G3197" s="172"/>
      <c r="H3197" s="172"/>
      <c r="I3197" s="174"/>
      <c r="J3197" s="174"/>
      <c r="K3197" s="174"/>
      <c r="L3197" s="172"/>
      <c r="M3197" s="181"/>
      <c r="N3197" s="174"/>
      <c r="O3197" s="172"/>
      <c r="P3197" s="181"/>
      <c r="Q3197" s="642"/>
      <c r="R3197" s="643"/>
      <c r="S3197" s="644"/>
      <c r="T3197" s="174"/>
      <c r="U3197" s="172"/>
      <c r="V3197" s="181"/>
      <c r="W3197" s="174"/>
      <c r="X3197" s="172"/>
      <c r="Y3197" s="181"/>
      <c r="Z3197" s="174"/>
      <c r="AA3197" s="172"/>
      <c r="AB3197" s="178"/>
    </row>
    <row r="3198" spans="1:28" ht="15" customHeight="1" x14ac:dyDescent="0.2">
      <c r="A3198" s="172"/>
      <c r="B3198" s="172"/>
      <c r="C3198" s="172"/>
      <c r="D3198" s="172"/>
      <c r="E3198" s="172"/>
      <c r="F3198" s="181"/>
      <c r="G3198" s="172"/>
      <c r="H3198" s="172"/>
      <c r="I3198" s="174"/>
      <c r="J3198" s="174"/>
      <c r="K3198" s="174"/>
      <c r="L3198" s="172"/>
      <c r="M3198" s="181"/>
      <c r="N3198" s="174"/>
      <c r="O3198" s="172"/>
      <c r="P3198" s="181"/>
      <c r="Q3198" s="642"/>
      <c r="R3198" s="643"/>
      <c r="S3198" s="644"/>
      <c r="T3198" s="174"/>
      <c r="U3198" s="172"/>
      <c r="V3198" s="181"/>
      <c r="W3198" s="174"/>
      <c r="X3198" s="172"/>
      <c r="Y3198" s="181"/>
      <c r="Z3198" s="174"/>
      <c r="AA3198" s="172"/>
      <c r="AB3198" s="178"/>
    </row>
    <row r="3199" spans="1:28" ht="15" customHeight="1" x14ac:dyDescent="0.2">
      <c r="A3199" s="172"/>
      <c r="B3199" s="172"/>
      <c r="C3199" s="172"/>
      <c r="D3199" s="172"/>
      <c r="E3199" s="172"/>
      <c r="F3199" s="181"/>
      <c r="G3199" s="172"/>
      <c r="H3199" s="172"/>
      <c r="I3199" s="174"/>
      <c r="J3199" s="174"/>
      <c r="K3199" s="174"/>
      <c r="L3199" s="172"/>
      <c r="M3199" s="181"/>
      <c r="N3199" s="174"/>
      <c r="O3199" s="172"/>
      <c r="P3199" s="181"/>
      <c r="Q3199" s="642"/>
      <c r="R3199" s="643"/>
      <c r="S3199" s="644"/>
      <c r="T3199" s="174"/>
      <c r="U3199" s="172"/>
      <c r="V3199" s="181"/>
      <c r="W3199" s="174"/>
      <c r="X3199" s="172"/>
      <c r="Y3199" s="181"/>
      <c r="Z3199" s="174"/>
      <c r="AA3199" s="172"/>
      <c r="AB3199" s="178"/>
    </row>
    <row r="3200" spans="1:28" ht="15" customHeight="1" x14ac:dyDescent="0.2">
      <c r="A3200" s="172"/>
      <c r="B3200" s="172"/>
      <c r="C3200" s="172"/>
      <c r="D3200" s="172"/>
      <c r="E3200" s="172"/>
      <c r="F3200" s="181"/>
      <c r="G3200" s="172"/>
      <c r="H3200" s="172"/>
      <c r="I3200" s="174"/>
      <c r="J3200" s="174"/>
      <c r="K3200" s="174"/>
      <c r="L3200" s="172"/>
      <c r="M3200" s="181"/>
      <c r="N3200" s="174"/>
      <c r="O3200" s="172"/>
      <c r="P3200" s="181"/>
      <c r="Q3200" s="642"/>
      <c r="R3200" s="643"/>
      <c r="S3200" s="644"/>
      <c r="T3200" s="174"/>
      <c r="U3200" s="172"/>
      <c r="V3200" s="181"/>
      <c r="W3200" s="174"/>
      <c r="X3200" s="172"/>
      <c r="Y3200" s="181"/>
      <c r="Z3200" s="174"/>
      <c r="AA3200" s="172"/>
      <c r="AB3200" s="178"/>
    </row>
    <row r="3201" spans="1:28" ht="15" customHeight="1" x14ac:dyDescent="0.2">
      <c r="A3201" s="172"/>
      <c r="B3201" s="172"/>
      <c r="C3201" s="172"/>
      <c r="D3201" s="172"/>
      <c r="E3201" s="172"/>
      <c r="F3201" s="181"/>
      <c r="G3201" s="172"/>
      <c r="H3201" s="172"/>
      <c r="I3201" s="174"/>
      <c r="J3201" s="174"/>
      <c r="K3201" s="174"/>
      <c r="L3201" s="172"/>
      <c r="M3201" s="181"/>
      <c r="N3201" s="174"/>
      <c r="O3201" s="172"/>
      <c r="P3201" s="181"/>
      <c r="Q3201" s="642"/>
      <c r="R3201" s="643"/>
      <c r="S3201" s="644"/>
      <c r="T3201" s="174"/>
      <c r="U3201" s="172"/>
      <c r="V3201" s="181"/>
      <c r="W3201" s="174"/>
      <c r="X3201" s="172"/>
      <c r="Y3201" s="181"/>
      <c r="Z3201" s="174"/>
      <c r="AA3201" s="172"/>
      <c r="AB3201" s="178"/>
    </row>
    <row r="3202" spans="1:28" ht="15" customHeight="1" x14ac:dyDescent="0.2">
      <c r="A3202" s="172"/>
      <c r="B3202" s="172"/>
      <c r="C3202" s="172"/>
      <c r="D3202" s="172"/>
      <c r="E3202" s="172"/>
      <c r="F3202" s="181"/>
      <c r="G3202" s="172"/>
      <c r="H3202" s="172"/>
      <c r="I3202" s="174"/>
      <c r="J3202" s="174"/>
      <c r="K3202" s="174"/>
      <c r="L3202" s="172"/>
      <c r="M3202" s="181"/>
      <c r="N3202" s="174"/>
      <c r="O3202" s="172"/>
      <c r="P3202" s="181"/>
      <c r="Q3202" s="642"/>
      <c r="R3202" s="643"/>
      <c r="S3202" s="644"/>
      <c r="T3202" s="174"/>
      <c r="U3202" s="172"/>
      <c r="V3202" s="181"/>
      <c r="W3202" s="174"/>
      <c r="X3202" s="172"/>
      <c r="Y3202" s="181"/>
      <c r="Z3202" s="174"/>
      <c r="AA3202" s="172"/>
      <c r="AB3202" s="178"/>
    </row>
    <row r="3203" spans="1:28" ht="15" customHeight="1" x14ac:dyDescent="0.2">
      <c r="A3203" s="172"/>
      <c r="B3203" s="172"/>
      <c r="C3203" s="172"/>
      <c r="D3203" s="172"/>
      <c r="E3203" s="172"/>
      <c r="F3203" s="181"/>
      <c r="G3203" s="172"/>
      <c r="H3203" s="172"/>
      <c r="I3203" s="174"/>
      <c r="J3203" s="174"/>
      <c r="K3203" s="174"/>
      <c r="L3203" s="172"/>
      <c r="M3203" s="181"/>
      <c r="N3203" s="174"/>
      <c r="O3203" s="172"/>
      <c r="P3203" s="181"/>
      <c r="Q3203" s="642"/>
      <c r="R3203" s="643"/>
      <c r="S3203" s="644"/>
      <c r="T3203" s="174"/>
      <c r="U3203" s="172"/>
      <c r="V3203" s="181"/>
      <c r="W3203" s="174"/>
      <c r="X3203" s="172"/>
      <c r="Y3203" s="181"/>
      <c r="Z3203" s="174"/>
      <c r="AA3203" s="172"/>
      <c r="AB3203" s="178"/>
    </row>
    <row r="3204" spans="1:28" ht="15" customHeight="1" x14ac:dyDescent="0.2">
      <c r="A3204" s="172"/>
      <c r="B3204" s="172"/>
      <c r="C3204" s="172"/>
      <c r="D3204" s="172"/>
      <c r="E3204" s="172"/>
      <c r="F3204" s="181"/>
      <c r="G3204" s="172"/>
      <c r="H3204" s="172"/>
      <c r="I3204" s="174"/>
      <c r="J3204" s="174"/>
      <c r="K3204" s="174"/>
      <c r="L3204" s="172"/>
      <c r="M3204" s="181"/>
      <c r="N3204" s="174"/>
      <c r="O3204" s="172"/>
      <c r="P3204" s="181"/>
      <c r="Q3204" s="642"/>
      <c r="R3204" s="643"/>
      <c r="S3204" s="644"/>
      <c r="T3204" s="174"/>
      <c r="U3204" s="172"/>
      <c r="V3204" s="181"/>
      <c r="W3204" s="174"/>
      <c r="X3204" s="172"/>
      <c r="Y3204" s="181"/>
      <c r="Z3204" s="174"/>
      <c r="AA3204" s="172"/>
      <c r="AB3204" s="178"/>
    </row>
    <row r="3205" spans="1:28" ht="15" customHeight="1" x14ac:dyDescent="0.2">
      <c r="A3205" s="172"/>
      <c r="B3205" s="172"/>
      <c r="C3205" s="172"/>
      <c r="D3205" s="172"/>
      <c r="E3205" s="172"/>
      <c r="F3205" s="181"/>
      <c r="G3205" s="172"/>
      <c r="H3205" s="172"/>
      <c r="I3205" s="174"/>
      <c r="J3205" s="174"/>
      <c r="K3205" s="174"/>
      <c r="L3205" s="172"/>
      <c r="M3205" s="181"/>
      <c r="N3205" s="174"/>
      <c r="O3205" s="172"/>
      <c r="P3205" s="181"/>
      <c r="Q3205" s="642"/>
      <c r="R3205" s="643"/>
      <c r="S3205" s="644"/>
      <c r="T3205" s="174"/>
      <c r="U3205" s="172"/>
      <c r="V3205" s="181"/>
      <c r="W3205" s="174"/>
      <c r="X3205" s="172"/>
      <c r="Y3205" s="181"/>
      <c r="Z3205" s="174"/>
      <c r="AA3205" s="172"/>
      <c r="AB3205" s="178"/>
    </row>
    <row r="3206" spans="1:28" ht="15" customHeight="1" x14ac:dyDescent="0.2">
      <c r="A3206" s="172"/>
      <c r="B3206" s="172"/>
      <c r="C3206" s="172"/>
      <c r="D3206" s="172"/>
      <c r="E3206" s="172"/>
      <c r="F3206" s="181"/>
      <c r="G3206" s="172"/>
      <c r="H3206" s="172"/>
      <c r="I3206" s="174"/>
      <c r="J3206" s="174"/>
      <c r="K3206" s="174"/>
      <c r="L3206" s="172"/>
      <c r="M3206" s="181"/>
      <c r="N3206" s="174"/>
      <c r="O3206" s="172"/>
      <c r="P3206" s="181"/>
      <c r="Q3206" s="642"/>
      <c r="R3206" s="643"/>
      <c r="S3206" s="644"/>
      <c r="T3206" s="174"/>
      <c r="U3206" s="172"/>
      <c r="V3206" s="181"/>
      <c r="W3206" s="174"/>
      <c r="X3206" s="172"/>
      <c r="Y3206" s="181"/>
      <c r="Z3206" s="174"/>
      <c r="AA3206" s="172"/>
      <c r="AB3206" s="178"/>
    </row>
    <row r="3207" spans="1:28" ht="15" customHeight="1" x14ac:dyDescent="0.2">
      <c r="A3207" s="172"/>
      <c r="B3207" s="172"/>
      <c r="C3207" s="172"/>
      <c r="D3207" s="172"/>
      <c r="E3207" s="172"/>
      <c r="F3207" s="181"/>
      <c r="G3207" s="172"/>
      <c r="H3207" s="172"/>
      <c r="I3207" s="174"/>
      <c r="J3207" s="174"/>
      <c r="K3207" s="174"/>
      <c r="L3207" s="172"/>
      <c r="M3207" s="181"/>
      <c r="N3207" s="174"/>
      <c r="O3207" s="172"/>
      <c r="P3207" s="181"/>
      <c r="Q3207" s="642"/>
      <c r="R3207" s="643"/>
      <c r="S3207" s="644"/>
      <c r="T3207" s="174"/>
      <c r="U3207" s="172"/>
      <c r="V3207" s="181"/>
      <c r="W3207" s="174"/>
      <c r="X3207" s="172"/>
      <c r="Y3207" s="181"/>
      <c r="Z3207" s="174"/>
      <c r="AA3207" s="172"/>
      <c r="AB3207" s="178"/>
    </row>
    <row r="3208" spans="1:28" ht="15" customHeight="1" x14ac:dyDescent="0.2">
      <c r="A3208" s="172"/>
      <c r="B3208" s="172"/>
      <c r="C3208" s="172"/>
      <c r="D3208" s="172"/>
      <c r="E3208" s="172"/>
      <c r="F3208" s="181"/>
      <c r="G3208" s="172"/>
      <c r="H3208" s="172"/>
      <c r="I3208" s="174"/>
      <c r="J3208" s="174"/>
      <c r="K3208" s="174"/>
      <c r="L3208" s="172"/>
      <c r="M3208" s="181"/>
      <c r="N3208" s="174"/>
      <c r="O3208" s="172"/>
      <c r="P3208" s="181"/>
      <c r="Q3208" s="642"/>
      <c r="R3208" s="643"/>
      <c r="S3208" s="644"/>
      <c r="T3208" s="174"/>
      <c r="U3208" s="172"/>
      <c r="V3208" s="181"/>
      <c r="W3208" s="174"/>
      <c r="X3208" s="172"/>
      <c r="Y3208" s="181"/>
      <c r="Z3208" s="174"/>
      <c r="AA3208" s="172"/>
      <c r="AB3208" s="178"/>
    </row>
    <row r="3209" spans="1:28" ht="15" customHeight="1" x14ac:dyDescent="0.2">
      <c r="A3209" s="172"/>
      <c r="B3209" s="172"/>
      <c r="C3209" s="172"/>
      <c r="D3209" s="172"/>
      <c r="E3209" s="172"/>
      <c r="F3209" s="181"/>
      <c r="G3209" s="172"/>
      <c r="H3209" s="172"/>
      <c r="I3209" s="174"/>
      <c r="J3209" s="174"/>
      <c r="K3209" s="174"/>
      <c r="L3209" s="172"/>
      <c r="M3209" s="181"/>
      <c r="N3209" s="174"/>
      <c r="O3209" s="172"/>
      <c r="P3209" s="181"/>
      <c r="Q3209" s="642"/>
      <c r="R3209" s="643"/>
      <c r="S3209" s="644"/>
      <c r="T3209" s="174"/>
      <c r="U3209" s="172"/>
      <c r="V3209" s="181"/>
      <c r="W3209" s="174"/>
      <c r="X3209" s="172"/>
      <c r="Y3209" s="181"/>
      <c r="Z3209" s="174"/>
      <c r="AA3209" s="172"/>
      <c r="AB3209" s="178"/>
    </row>
    <row r="3210" spans="1:28" ht="15" customHeight="1" x14ac:dyDescent="0.2">
      <c r="A3210" s="172"/>
      <c r="B3210" s="172"/>
      <c r="C3210" s="172"/>
      <c r="D3210" s="172"/>
      <c r="E3210" s="172"/>
      <c r="F3210" s="181"/>
      <c r="G3210" s="172"/>
      <c r="H3210" s="172"/>
      <c r="I3210" s="174"/>
      <c r="J3210" s="174"/>
      <c r="K3210" s="174"/>
      <c r="L3210" s="172"/>
      <c r="M3210" s="181"/>
      <c r="N3210" s="174"/>
      <c r="O3210" s="172"/>
      <c r="P3210" s="181"/>
      <c r="Q3210" s="642"/>
      <c r="R3210" s="643"/>
      <c r="S3210" s="644"/>
      <c r="T3210" s="174"/>
      <c r="U3210" s="172"/>
      <c r="V3210" s="181"/>
      <c r="W3210" s="174"/>
      <c r="X3210" s="172"/>
      <c r="Y3210" s="181"/>
      <c r="Z3210" s="174"/>
      <c r="AA3210" s="172"/>
      <c r="AB3210" s="178"/>
    </row>
    <row r="3211" spans="1:28" ht="15" customHeight="1" x14ac:dyDescent="0.2">
      <c r="A3211" s="172"/>
      <c r="B3211" s="172"/>
      <c r="C3211" s="172"/>
      <c r="D3211" s="172"/>
      <c r="E3211" s="172"/>
      <c r="F3211" s="181"/>
      <c r="G3211" s="172"/>
      <c r="H3211" s="172"/>
      <c r="I3211" s="174"/>
      <c r="J3211" s="174"/>
      <c r="K3211" s="174"/>
      <c r="L3211" s="172"/>
      <c r="M3211" s="181"/>
      <c r="N3211" s="174"/>
      <c r="O3211" s="172"/>
      <c r="P3211" s="181"/>
      <c r="Q3211" s="642"/>
      <c r="R3211" s="643"/>
      <c r="S3211" s="644"/>
      <c r="T3211" s="174"/>
      <c r="U3211" s="172"/>
      <c r="V3211" s="181"/>
      <c r="W3211" s="174"/>
      <c r="X3211" s="172"/>
      <c r="Y3211" s="181"/>
      <c r="Z3211" s="174"/>
      <c r="AA3211" s="172"/>
      <c r="AB3211" s="178"/>
    </row>
    <row r="3212" spans="1:28" ht="15" customHeight="1" x14ac:dyDescent="0.2">
      <c r="A3212" s="172"/>
      <c r="B3212" s="172"/>
      <c r="C3212" s="172"/>
      <c r="D3212" s="172"/>
      <c r="E3212" s="172"/>
      <c r="F3212" s="181"/>
      <c r="G3212" s="172"/>
      <c r="H3212" s="172"/>
      <c r="I3212" s="174"/>
      <c r="J3212" s="174"/>
      <c r="K3212" s="174"/>
      <c r="L3212" s="172"/>
      <c r="M3212" s="181"/>
      <c r="N3212" s="174"/>
      <c r="O3212" s="172"/>
      <c r="P3212" s="181"/>
      <c r="Q3212" s="642"/>
      <c r="R3212" s="643"/>
      <c r="S3212" s="644"/>
      <c r="T3212" s="174"/>
      <c r="U3212" s="172"/>
      <c r="V3212" s="181"/>
      <c r="W3212" s="174"/>
      <c r="X3212" s="172"/>
      <c r="Y3212" s="181"/>
      <c r="Z3212" s="174"/>
      <c r="AA3212" s="172"/>
      <c r="AB3212" s="178"/>
    </row>
    <row r="3213" spans="1:28" ht="15" customHeight="1" x14ac:dyDescent="0.2">
      <c r="A3213" s="172"/>
      <c r="B3213" s="172"/>
      <c r="C3213" s="172"/>
      <c r="D3213" s="172"/>
      <c r="E3213" s="172"/>
      <c r="F3213" s="181"/>
      <c r="G3213" s="172"/>
      <c r="H3213" s="172"/>
      <c r="I3213" s="174"/>
      <c r="J3213" s="174"/>
      <c r="K3213" s="174"/>
      <c r="L3213" s="172"/>
      <c r="M3213" s="181"/>
      <c r="N3213" s="174"/>
      <c r="O3213" s="172"/>
      <c r="P3213" s="181"/>
      <c r="Q3213" s="642"/>
      <c r="R3213" s="643"/>
      <c r="S3213" s="644"/>
      <c r="T3213" s="174"/>
      <c r="U3213" s="172"/>
      <c r="V3213" s="181"/>
      <c r="W3213" s="174"/>
      <c r="X3213" s="172"/>
      <c r="Y3213" s="181"/>
      <c r="Z3213" s="174"/>
      <c r="AA3213" s="172"/>
      <c r="AB3213" s="178"/>
    </row>
    <row r="3214" spans="1:28" ht="15" customHeight="1" x14ac:dyDescent="0.2">
      <c r="A3214" s="172"/>
      <c r="B3214" s="172"/>
      <c r="C3214" s="172"/>
      <c r="D3214" s="172"/>
      <c r="E3214" s="172"/>
      <c r="F3214" s="181"/>
      <c r="G3214" s="172"/>
      <c r="H3214" s="172"/>
      <c r="I3214" s="174"/>
      <c r="J3214" s="174"/>
      <c r="K3214" s="174"/>
      <c r="L3214" s="172"/>
      <c r="M3214" s="181"/>
      <c r="N3214" s="174"/>
      <c r="O3214" s="172"/>
      <c r="P3214" s="181"/>
      <c r="Q3214" s="642"/>
      <c r="R3214" s="643"/>
      <c r="S3214" s="644"/>
      <c r="T3214" s="174"/>
      <c r="U3214" s="172"/>
      <c r="V3214" s="181"/>
      <c r="W3214" s="174"/>
      <c r="X3214" s="172"/>
      <c r="Y3214" s="181"/>
      <c r="Z3214" s="174"/>
      <c r="AA3214" s="172"/>
      <c r="AB3214" s="178"/>
    </row>
    <row r="3215" spans="1:28" ht="15" customHeight="1" x14ac:dyDescent="0.2">
      <c r="A3215" s="172"/>
      <c r="B3215" s="172"/>
      <c r="C3215" s="172"/>
      <c r="D3215" s="172"/>
      <c r="E3215" s="172"/>
      <c r="F3215" s="181"/>
      <c r="G3215" s="172"/>
      <c r="H3215" s="172"/>
      <c r="I3215" s="174"/>
      <c r="J3215" s="174"/>
      <c r="K3215" s="174"/>
      <c r="L3215" s="172"/>
      <c r="M3215" s="181"/>
      <c r="N3215" s="174"/>
      <c r="O3215" s="172"/>
      <c r="P3215" s="181"/>
      <c r="Q3215" s="642"/>
      <c r="R3215" s="643"/>
      <c r="S3215" s="644"/>
      <c r="T3215" s="174"/>
      <c r="U3215" s="172"/>
      <c r="V3215" s="181"/>
      <c r="W3215" s="174"/>
      <c r="X3215" s="172"/>
      <c r="Y3215" s="181"/>
      <c r="Z3215" s="174"/>
      <c r="AA3215" s="172"/>
      <c r="AB3215" s="178"/>
    </row>
    <row r="3216" spans="1:28" ht="15" customHeight="1" x14ac:dyDescent="0.2">
      <c r="A3216" s="172"/>
      <c r="B3216" s="172"/>
      <c r="C3216" s="172"/>
      <c r="D3216" s="172"/>
      <c r="E3216" s="172"/>
      <c r="F3216" s="181"/>
      <c r="G3216" s="172"/>
      <c r="H3216" s="172"/>
      <c r="I3216" s="174"/>
      <c r="J3216" s="174"/>
      <c r="K3216" s="174"/>
      <c r="L3216" s="172"/>
      <c r="M3216" s="181"/>
      <c r="N3216" s="174"/>
      <c r="O3216" s="172"/>
      <c r="P3216" s="181"/>
      <c r="Q3216" s="642"/>
      <c r="R3216" s="643"/>
      <c r="S3216" s="644"/>
      <c r="T3216" s="174"/>
      <c r="U3216" s="172"/>
      <c r="V3216" s="181"/>
      <c r="W3216" s="174"/>
      <c r="X3216" s="172"/>
      <c r="Y3216" s="181"/>
      <c r="Z3216" s="174"/>
      <c r="AA3216" s="172"/>
      <c r="AB3216" s="178"/>
    </row>
    <row r="3217" spans="1:28" ht="15" customHeight="1" x14ac:dyDescent="0.2">
      <c r="A3217" s="172"/>
      <c r="B3217" s="172"/>
      <c r="C3217" s="172"/>
      <c r="D3217" s="172"/>
      <c r="E3217" s="172"/>
      <c r="F3217" s="181"/>
      <c r="G3217" s="172"/>
      <c r="H3217" s="172"/>
      <c r="I3217" s="174"/>
      <c r="J3217" s="174"/>
      <c r="K3217" s="174"/>
      <c r="L3217" s="172"/>
      <c r="M3217" s="181"/>
      <c r="N3217" s="174"/>
      <c r="O3217" s="172"/>
      <c r="P3217" s="181"/>
      <c r="Q3217" s="642"/>
      <c r="R3217" s="643"/>
      <c r="S3217" s="644"/>
      <c r="T3217" s="174"/>
      <c r="U3217" s="172"/>
      <c r="V3217" s="181"/>
      <c r="W3217" s="174"/>
      <c r="X3217" s="172"/>
      <c r="Y3217" s="181"/>
      <c r="Z3217" s="174"/>
      <c r="AA3217" s="172"/>
      <c r="AB3217" s="178"/>
    </row>
    <row r="3218" spans="1:28" ht="15" customHeight="1" x14ac:dyDescent="0.2">
      <c r="A3218" s="172"/>
      <c r="B3218" s="172"/>
      <c r="C3218" s="172"/>
      <c r="D3218" s="172"/>
      <c r="E3218" s="172"/>
      <c r="F3218" s="181"/>
      <c r="G3218" s="172"/>
      <c r="H3218" s="172"/>
      <c r="I3218" s="174"/>
      <c r="J3218" s="174"/>
      <c r="K3218" s="174"/>
      <c r="L3218" s="172"/>
      <c r="M3218" s="181"/>
      <c r="N3218" s="174"/>
      <c r="O3218" s="172"/>
      <c r="P3218" s="181"/>
      <c r="Q3218" s="642"/>
      <c r="R3218" s="643"/>
      <c r="S3218" s="644"/>
      <c r="T3218" s="174"/>
      <c r="U3218" s="172"/>
      <c r="V3218" s="181"/>
      <c r="W3218" s="174"/>
      <c r="X3218" s="172"/>
      <c r="Y3218" s="181"/>
      <c r="Z3218" s="174"/>
      <c r="AA3218" s="172"/>
      <c r="AB3218" s="178"/>
    </row>
    <row r="3219" spans="1:28" ht="15" customHeight="1" x14ac:dyDescent="0.2">
      <c r="A3219" s="172"/>
      <c r="B3219" s="172"/>
      <c r="C3219" s="172"/>
      <c r="D3219" s="172"/>
      <c r="E3219" s="172"/>
      <c r="F3219" s="181"/>
      <c r="G3219" s="172"/>
      <c r="H3219" s="172"/>
      <c r="I3219" s="174"/>
      <c r="J3219" s="174"/>
      <c r="K3219" s="174"/>
      <c r="L3219" s="172"/>
      <c r="M3219" s="181"/>
      <c r="N3219" s="174"/>
      <c r="O3219" s="172"/>
      <c r="P3219" s="181"/>
      <c r="Q3219" s="642"/>
      <c r="R3219" s="643"/>
      <c r="S3219" s="644"/>
      <c r="T3219" s="174"/>
      <c r="U3219" s="172"/>
      <c r="V3219" s="181"/>
      <c r="W3219" s="174"/>
      <c r="X3219" s="172"/>
      <c r="Y3219" s="181"/>
      <c r="Z3219" s="174"/>
      <c r="AA3219" s="172"/>
      <c r="AB3219" s="178"/>
    </row>
    <row r="3220" spans="1:28" ht="15" customHeight="1" x14ac:dyDescent="0.2">
      <c r="A3220" s="172"/>
      <c r="B3220" s="172"/>
      <c r="C3220" s="172"/>
      <c r="D3220" s="172"/>
      <c r="E3220" s="172"/>
      <c r="F3220" s="181"/>
      <c r="G3220" s="172"/>
      <c r="H3220" s="172"/>
      <c r="I3220" s="174"/>
      <c r="J3220" s="174"/>
      <c r="K3220" s="174"/>
      <c r="L3220" s="172"/>
      <c r="M3220" s="181"/>
      <c r="N3220" s="174"/>
      <c r="O3220" s="172"/>
      <c r="P3220" s="181"/>
      <c r="Q3220" s="642"/>
      <c r="R3220" s="643"/>
      <c r="S3220" s="644"/>
      <c r="T3220" s="174"/>
      <c r="U3220" s="172"/>
      <c r="V3220" s="181"/>
      <c r="W3220" s="174"/>
      <c r="X3220" s="172"/>
      <c r="Y3220" s="181"/>
      <c r="Z3220" s="174"/>
      <c r="AA3220" s="172"/>
      <c r="AB3220" s="178"/>
    </row>
    <row r="3221" spans="1:28" ht="15" customHeight="1" x14ac:dyDescent="0.2">
      <c r="A3221" s="172"/>
      <c r="B3221" s="172"/>
      <c r="C3221" s="172"/>
      <c r="D3221" s="172"/>
      <c r="E3221" s="172"/>
      <c r="F3221" s="181"/>
      <c r="G3221" s="172"/>
      <c r="H3221" s="172"/>
      <c r="I3221" s="174"/>
      <c r="J3221" s="174"/>
      <c r="K3221" s="174"/>
      <c r="L3221" s="172"/>
      <c r="M3221" s="181"/>
      <c r="N3221" s="174"/>
      <c r="O3221" s="172"/>
      <c r="P3221" s="181"/>
      <c r="Q3221" s="642"/>
      <c r="R3221" s="643"/>
      <c r="S3221" s="644"/>
      <c r="T3221" s="174"/>
      <c r="U3221" s="172"/>
      <c r="V3221" s="181"/>
      <c r="W3221" s="174"/>
      <c r="X3221" s="172"/>
      <c r="Y3221" s="181"/>
      <c r="Z3221" s="174"/>
      <c r="AA3221" s="172"/>
      <c r="AB3221" s="178"/>
    </row>
    <row r="3222" spans="1:28" ht="15" customHeight="1" x14ac:dyDescent="0.2">
      <c r="A3222" s="172"/>
      <c r="B3222" s="172"/>
      <c r="C3222" s="172"/>
      <c r="D3222" s="172"/>
      <c r="E3222" s="172"/>
      <c r="F3222" s="181"/>
      <c r="G3222" s="172"/>
      <c r="H3222" s="172"/>
      <c r="I3222" s="174"/>
      <c r="J3222" s="174"/>
      <c r="K3222" s="174"/>
      <c r="L3222" s="172"/>
      <c r="M3222" s="181"/>
      <c r="N3222" s="174"/>
      <c r="O3222" s="172"/>
      <c r="P3222" s="181"/>
      <c r="Q3222" s="642"/>
      <c r="R3222" s="643"/>
      <c r="S3222" s="644"/>
      <c r="T3222" s="174"/>
      <c r="U3222" s="172"/>
      <c r="V3222" s="181"/>
      <c r="W3222" s="174"/>
      <c r="X3222" s="172"/>
      <c r="Y3222" s="181"/>
      <c r="Z3222" s="174"/>
      <c r="AA3222" s="172"/>
      <c r="AB3222" s="178"/>
    </row>
    <row r="3223" spans="1:28" ht="15" customHeight="1" x14ac:dyDescent="0.2">
      <c r="A3223" s="172"/>
      <c r="B3223" s="172"/>
      <c r="C3223" s="172"/>
      <c r="D3223" s="172"/>
      <c r="E3223" s="172"/>
      <c r="F3223" s="181"/>
      <c r="G3223" s="172"/>
      <c r="H3223" s="172"/>
      <c r="I3223" s="174"/>
      <c r="J3223" s="174"/>
      <c r="K3223" s="174"/>
      <c r="L3223" s="172"/>
      <c r="M3223" s="181"/>
      <c r="N3223" s="174"/>
      <c r="O3223" s="172"/>
      <c r="P3223" s="181"/>
      <c r="Q3223" s="642"/>
      <c r="R3223" s="643"/>
      <c r="S3223" s="644"/>
      <c r="T3223" s="174"/>
      <c r="U3223" s="172"/>
      <c r="V3223" s="181"/>
      <c r="W3223" s="174"/>
      <c r="X3223" s="172"/>
      <c r="Y3223" s="181"/>
      <c r="Z3223" s="174"/>
      <c r="AA3223" s="172"/>
      <c r="AB3223" s="178"/>
    </row>
    <row r="3224" spans="1:28" ht="15" customHeight="1" x14ac:dyDescent="0.2">
      <c r="A3224" s="172"/>
      <c r="B3224" s="172"/>
      <c r="C3224" s="172"/>
      <c r="D3224" s="172"/>
      <c r="E3224" s="172"/>
      <c r="F3224" s="181"/>
      <c r="G3224" s="172"/>
      <c r="H3224" s="172"/>
      <c r="I3224" s="174"/>
      <c r="J3224" s="174"/>
      <c r="K3224" s="174"/>
      <c r="L3224" s="172"/>
      <c r="M3224" s="181"/>
      <c r="N3224" s="174"/>
      <c r="O3224" s="172"/>
      <c r="P3224" s="181"/>
      <c r="Q3224" s="642"/>
      <c r="R3224" s="643"/>
      <c r="S3224" s="644"/>
      <c r="T3224" s="174"/>
      <c r="U3224" s="172"/>
      <c r="V3224" s="181"/>
      <c r="W3224" s="174"/>
      <c r="X3224" s="172"/>
      <c r="Y3224" s="181"/>
      <c r="Z3224" s="174"/>
      <c r="AA3224" s="172"/>
      <c r="AB3224" s="178"/>
    </row>
    <row r="3225" spans="1:28" ht="15" customHeight="1" x14ac:dyDescent="0.2">
      <c r="A3225" s="172"/>
      <c r="B3225" s="172"/>
      <c r="C3225" s="172"/>
      <c r="D3225" s="172"/>
      <c r="E3225" s="172"/>
      <c r="F3225" s="181"/>
      <c r="G3225" s="172"/>
      <c r="H3225" s="172"/>
      <c r="I3225" s="174"/>
      <c r="J3225" s="174"/>
      <c r="K3225" s="174"/>
      <c r="L3225" s="172"/>
      <c r="M3225" s="181"/>
      <c r="N3225" s="174"/>
      <c r="O3225" s="172"/>
      <c r="P3225" s="181"/>
      <c r="Q3225" s="642"/>
      <c r="R3225" s="643"/>
      <c r="S3225" s="644"/>
      <c r="T3225" s="174"/>
      <c r="U3225" s="172"/>
      <c r="V3225" s="181"/>
      <c r="W3225" s="174"/>
      <c r="X3225" s="172"/>
      <c r="Y3225" s="181"/>
      <c r="Z3225" s="174"/>
      <c r="AA3225" s="172"/>
      <c r="AB3225" s="178"/>
    </row>
    <row r="3226" spans="1:28" ht="15" customHeight="1" x14ac:dyDescent="0.2">
      <c r="A3226" s="172"/>
      <c r="B3226" s="172"/>
      <c r="C3226" s="172"/>
      <c r="D3226" s="172"/>
      <c r="E3226" s="172"/>
      <c r="F3226" s="181"/>
      <c r="G3226" s="172"/>
      <c r="H3226" s="172"/>
      <c r="I3226" s="174"/>
      <c r="J3226" s="174"/>
      <c r="K3226" s="174"/>
      <c r="L3226" s="172"/>
      <c r="M3226" s="181"/>
      <c r="N3226" s="174"/>
      <c r="O3226" s="172"/>
      <c r="P3226" s="181"/>
      <c r="Q3226" s="642"/>
      <c r="R3226" s="643"/>
      <c r="S3226" s="644"/>
      <c r="T3226" s="174"/>
      <c r="U3226" s="172"/>
      <c r="V3226" s="181"/>
      <c r="W3226" s="174"/>
      <c r="X3226" s="172"/>
      <c r="Y3226" s="181"/>
      <c r="Z3226" s="174"/>
      <c r="AA3226" s="172"/>
      <c r="AB3226" s="178"/>
    </row>
    <row r="3227" spans="1:28" ht="15" customHeight="1" x14ac:dyDescent="0.2">
      <c r="A3227" s="172"/>
      <c r="B3227" s="172"/>
      <c r="C3227" s="172"/>
      <c r="D3227" s="172"/>
      <c r="E3227" s="172"/>
      <c r="F3227" s="181"/>
      <c r="G3227" s="172"/>
      <c r="H3227" s="172"/>
      <c r="I3227" s="174"/>
      <c r="J3227" s="174"/>
      <c r="K3227" s="174"/>
      <c r="L3227" s="172"/>
      <c r="M3227" s="181"/>
      <c r="N3227" s="174"/>
      <c r="O3227" s="172"/>
      <c r="P3227" s="181"/>
      <c r="Q3227" s="642"/>
      <c r="R3227" s="643"/>
      <c r="S3227" s="644"/>
      <c r="T3227" s="174"/>
      <c r="U3227" s="172"/>
      <c r="V3227" s="181"/>
      <c r="W3227" s="174"/>
      <c r="X3227" s="172"/>
      <c r="Y3227" s="181"/>
      <c r="Z3227" s="174"/>
      <c r="AA3227" s="172"/>
      <c r="AB3227" s="178"/>
    </row>
    <row r="3228" spans="1:28" ht="15" customHeight="1" x14ac:dyDescent="0.2">
      <c r="A3228" s="172"/>
      <c r="B3228" s="172"/>
      <c r="C3228" s="172"/>
      <c r="D3228" s="172"/>
      <c r="E3228" s="172"/>
      <c r="F3228" s="181"/>
      <c r="G3228" s="172"/>
      <c r="H3228" s="172"/>
      <c r="I3228" s="174"/>
      <c r="J3228" s="174"/>
      <c r="K3228" s="174"/>
      <c r="L3228" s="172"/>
      <c r="M3228" s="181"/>
      <c r="N3228" s="174"/>
      <c r="O3228" s="172"/>
      <c r="P3228" s="181"/>
      <c r="Q3228" s="642"/>
      <c r="R3228" s="643"/>
      <c r="S3228" s="644"/>
      <c r="T3228" s="174"/>
      <c r="U3228" s="172"/>
      <c r="V3228" s="181"/>
      <c r="W3228" s="174"/>
      <c r="X3228" s="172"/>
      <c r="Y3228" s="181"/>
      <c r="Z3228" s="174"/>
      <c r="AA3228" s="172"/>
      <c r="AB3228" s="178"/>
    </row>
    <row r="3229" spans="1:28" ht="15" customHeight="1" x14ac:dyDescent="0.2">
      <c r="A3229" s="172"/>
      <c r="B3229" s="172"/>
      <c r="C3229" s="172"/>
      <c r="D3229" s="172"/>
      <c r="E3229" s="172"/>
      <c r="F3229" s="181"/>
      <c r="G3229" s="172"/>
      <c r="H3229" s="172"/>
      <c r="I3229" s="174"/>
      <c r="J3229" s="174"/>
      <c r="K3229" s="174"/>
      <c r="L3229" s="172"/>
      <c r="M3229" s="181"/>
      <c r="N3229" s="174"/>
      <c r="O3229" s="172"/>
      <c r="P3229" s="181"/>
      <c r="Q3229" s="642"/>
      <c r="R3229" s="643"/>
      <c r="S3229" s="644"/>
      <c r="T3229" s="174"/>
      <c r="U3229" s="172"/>
      <c r="V3229" s="181"/>
      <c r="W3229" s="174"/>
      <c r="X3229" s="172"/>
      <c r="Y3229" s="181"/>
      <c r="Z3229" s="174"/>
      <c r="AA3229" s="172"/>
      <c r="AB3229" s="178"/>
    </row>
    <row r="3230" spans="1:28" ht="15" customHeight="1" x14ac:dyDescent="0.2">
      <c r="A3230" s="172"/>
      <c r="B3230" s="172"/>
      <c r="C3230" s="172"/>
      <c r="D3230" s="172"/>
      <c r="E3230" s="172"/>
      <c r="F3230" s="181"/>
      <c r="G3230" s="172"/>
      <c r="H3230" s="172"/>
      <c r="I3230" s="174"/>
      <c r="J3230" s="174"/>
      <c r="K3230" s="174"/>
      <c r="L3230" s="172"/>
      <c r="M3230" s="181"/>
      <c r="N3230" s="174"/>
      <c r="O3230" s="172"/>
      <c r="P3230" s="181"/>
      <c r="Q3230" s="642"/>
      <c r="R3230" s="643"/>
      <c r="S3230" s="644"/>
      <c r="T3230" s="174"/>
      <c r="U3230" s="172"/>
      <c r="V3230" s="181"/>
      <c r="W3230" s="174"/>
      <c r="X3230" s="172"/>
      <c r="Y3230" s="181"/>
      <c r="Z3230" s="174"/>
      <c r="AA3230" s="172"/>
      <c r="AB3230" s="178"/>
    </row>
    <row r="3231" spans="1:28" ht="15" customHeight="1" x14ac:dyDescent="0.2">
      <c r="A3231" s="172"/>
      <c r="B3231" s="172"/>
      <c r="C3231" s="172"/>
      <c r="D3231" s="172"/>
      <c r="E3231" s="172"/>
      <c r="F3231" s="181"/>
      <c r="G3231" s="172"/>
      <c r="H3231" s="172"/>
      <c r="I3231" s="174"/>
      <c r="J3231" s="174"/>
      <c r="K3231" s="174"/>
      <c r="L3231" s="172"/>
      <c r="M3231" s="181"/>
      <c r="N3231" s="174"/>
      <c r="O3231" s="172"/>
      <c r="P3231" s="181"/>
      <c r="Q3231" s="642"/>
      <c r="R3231" s="643"/>
      <c r="S3231" s="644"/>
      <c r="T3231" s="174"/>
      <c r="U3231" s="172"/>
      <c r="V3231" s="181"/>
      <c r="W3231" s="174"/>
      <c r="X3231" s="172"/>
      <c r="Y3231" s="181"/>
      <c r="Z3231" s="174"/>
      <c r="AA3231" s="172"/>
      <c r="AB3231" s="178"/>
    </row>
    <row r="3232" spans="1:28" ht="15" customHeight="1" x14ac:dyDescent="0.2">
      <c r="A3232" s="172"/>
      <c r="B3232" s="172"/>
      <c r="C3232" s="172"/>
      <c r="D3232" s="172"/>
      <c r="E3232" s="172"/>
      <c r="F3232" s="181"/>
      <c r="G3232" s="172"/>
      <c r="H3232" s="172"/>
      <c r="I3232" s="174"/>
      <c r="J3232" s="174"/>
      <c r="K3232" s="174"/>
      <c r="L3232" s="172"/>
      <c r="M3232" s="181"/>
      <c r="N3232" s="174"/>
      <c r="O3232" s="172"/>
      <c r="P3232" s="181"/>
      <c r="Q3232" s="642"/>
      <c r="R3232" s="643"/>
      <c r="S3232" s="644"/>
      <c r="T3232" s="174"/>
      <c r="U3232" s="172"/>
      <c r="V3232" s="181"/>
      <c r="W3232" s="174"/>
      <c r="X3232" s="172"/>
      <c r="Y3232" s="181"/>
      <c r="Z3232" s="174"/>
      <c r="AA3232" s="172"/>
      <c r="AB3232" s="178"/>
    </row>
    <row r="3233" spans="1:28" ht="15" customHeight="1" x14ac:dyDescent="0.2">
      <c r="A3233" s="172"/>
      <c r="B3233" s="172"/>
      <c r="C3233" s="172"/>
      <c r="D3233" s="172"/>
      <c r="E3233" s="172"/>
      <c r="F3233" s="181"/>
      <c r="G3233" s="172"/>
      <c r="H3233" s="172"/>
      <c r="I3233" s="174"/>
      <c r="J3233" s="174"/>
      <c r="K3233" s="174"/>
      <c r="L3233" s="172"/>
      <c r="M3233" s="181"/>
      <c r="N3233" s="174"/>
      <c r="O3233" s="172"/>
      <c r="P3233" s="181"/>
      <c r="Q3233" s="642"/>
      <c r="R3233" s="643"/>
      <c r="S3233" s="644"/>
      <c r="T3233" s="174"/>
      <c r="U3233" s="172"/>
      <c r="V3233" s="181"/>
      <c r="W3233" s="174"/>
      <c r="X3233" s="172"/>
      <c r="Y3233" s="181"/>
      <c r="Z3233" s="174"/>
      <c r="AA3233" s="172"/>
      <c r="AB3233" s="178"/>
    </row>
    <row r="3234" spans="1:28" ht="15" customHeight="1" x14ac:dyDescent="0.2">
      <c r="A3234" s="172"/>
      <c r="B3234" s="172"/>
      <c r="C3234" s="172"/>
      <c r="D3234" s="172"/>
      <c r="E3234" s="172"/>
      <c r="F3234" s="181"/>
      <c r="G3234" s="172"/>
      <c r="H3234" s="172"/>
      <c r="I3234" s="174"/>
      <c r="J3234" s="174"/>
      <c r="K3234" s="174"/>
      <c r="L3234" s="172"/>
      <c r="M3234" s="181"/>
      <c r="N3234" s="174"/>
      <c r="O3234" s="172"/>
      <c r="P3234" s="181"/>
      <c r="Q3234" s="642"/>
      <c r="R3234" s="643"/>
      <c r="S3234" s="644"/>
      <c r="T3234" s="174"/>
      <c r="U3234" s="172"/>
      <c r="V3234" s="181"/>
      <c r="W3234" s="174"/>
      <c r="X3234" s="172"/>
      <c r="Y3234" s="181"/>
      <c r="Z3234" s="174"/>
      <c r="AA3234" s="172"/>
      <c r="AB3234" s="178"/>
    </row>
    <row r="3235" spans="1:28" ht="15" customHeight="1" x14ac:dyDescent="0.2">
      <c r="A3235" s="172"/>
      <c r="B3235" s="172"/>
      <c r="C3235" s="172"/>
      <c r="D3235" s="172"/>
      <c r="E3235" s="172"/>
      <c r="F3235" s="181"/>
      <c r="G3235" s="172"/>
      <c r="H3235" s="172"/>
      <c r="I3235" s="174"/>
      <c r="J3235" s="174"/>
      <c r="K3235" s="174"/>
      <c r="L3235" s="172"/>
      <c r="M3235" s="181"/>
      <c r="N3235" s="174"/>
      <c r="O3235" s="172"/>
      <c r="P3235" s="181"/>
      <c r="Q3235" s="642"/>
      <c r="R3235" s="643"/>
      <c r="S3235" s="644"/>
      <c r="T3235" s="174"/>
      <c r="U3235" s="172"/>
      <c r="V3235" s="181"/>
      <c r="W3235" s="174"/>
      <c r="X3235" s="172"/>
      <c r="Y3235" s="181"/>
      <c r="Z3235" s="174"/>
      <c r="AA3235" s="172"/>
      <c r="AB3235" s="178"/>
    </row>
    <row r="3236" spans="1:28" ht="15" customHeight="1" x14ac:dyDescent="0.2">
      <c r="A3236" s="172"/>
      <c r="B3236" s="172"/>
      <c r="C3236" s="172"/>
      <c r="D3236" s="172"/>
      <c r="E3236" s="172"/>
      <c r="F3236" s="181"/>
      <c r="G3236" s="172"/>
      <c r="H3236" s="172"/>
      <c r="I3236" s="174"/>
      <c r="J3236" s="174"/>
      <c r="K3236" s="174"/>
      <c r="L3236" s="172"/>
      <c r="M3236" s="181"/>
      <c r="N3236" s="174"/>
      <c r="O3236" s="172"/>
      <c r="P3236" s="181"/>
      <c r="Q3236" s="642"/>
      <c r="R3236" s="643"/>
      <c r="S3236" s="644"/>
      <c r="T3236" s="174"/>
      <c r="U3236" s="172"/>
      <c r="V3236" s="181"/>
      <c r="W3236" s="174"/>
      <c r="X3236" s="172"/>
      <c r="Y3236" s="181"/>
      <c r="Z3236" s="174"/>
      <c r="AA3236" s="172"/>
      <c r="AB3236" s="178"/>
    </row>
    <row r="3237" spans="1:28" ht="15" customHeight="1" x14ac:dyDescent="0.2">
      <c r="A3237" s="172"/>
      <c r="B3237" s="172"/>
      <c r="C3237" s="172"/>
      <c r="D3237" s="172"/>
      <c r="E3237" s="172"/>
      <c r="F3237" s="181"/>
      <c r="G3237" s="172"/>
      <c r="H3237" s="172"/>
      <c r="I3237" s="174"/>
      <c r="J3237" s="174"/>
      <c r="K3237" s="174"/>
      <c r="L3237" s="172"/>
      <c r="M3237" s="181"/>
      <c r="N3237" s="174"/>
      <c r="O3237" s="172"/>
      <c r="P3237" s="181"/>
      <c r="Q3237" s="642"/>
      <c r="R3237" s="643"/>
      <c r="S3237" s="644"/>
      <c r="T3237" s="174"/>
      <c r="U3237" s="172"/>
      <c r="V3237" s="181"/>
      <c r="W3237" s="174"/>
      <c r="X3237" s="172"/>
      <c r="Y3237" s="181"/>
      <c r="Z3237" s="174"/>
      <c r="AA3237" s="172"/>
      <c r="AB3237" s="178"/>
    </row>
    <row r="3238" spans="1:28" ht="15" customHeight="1" x14ac:dyDescent="0.2">
      <c r="A3238" s="172"/>
      <c r="B3238" s="172"/>
      <c r="C3238" s="172"/>
      <c r="D3238" s="172"/>
      <c r="E3238" s="172"/>
      <c r="F3238" s="181"/>
      <c r="G3238" s="172"/>
      <c r="H3238" s="172"/>
      <c r="I3238" s="174"/>
      <c r="J3238" s="174"/>
      <c r="K3238" s="174"/>
      <c r="L3238" s="172"/>
      <c r="M3238" s="181"/>
      <c r="N3238" s="174"/>
      <c r="O3238" s="172"/>
      <c r="P3238" s="181"/>
      <c r="Q3238" s="642"/>
      <c r="R3238" s="643"/>
      <c r="S3238" s="644"/>
      <c r="T3238" s="174"/>
      <c r="U3238" s="172"/>
      <c r="V3238" s="181"/>
      <c r="W3238" s="174"/>
      <c r="X3238" s="172"/>
      <c r="Y3238" s="181"/>
      <c r="Z3238" s="174"/>
      <c r="AA3238" s="172"/>
      <c r="AB3238" s="178"/>
    </row>
    <row r="3239" spans="1:28" ht="15" customHeight="1" x14ac:dyDescent="0.2">
      <c r="A3239" s="172"/>
      <c r="B3239" s="172"/>
      <c r="C3239" s="172"/>
      <c r="D3239" s="172"/>
      <c r="E3239" s="172"/>
      <c r="F3239" s="181"/>
      <c r="G3239" s="172"/>
      <c r="H3239" s="172"/>
      <c r="I3239" s="174"/>
      <c r="J3239" s="174"/>
      <c r="K3239" s="174"/>
      <c r="L3239" s="172"/>
      <c r="M3239" s="181"/>
      <c r="N3239" s="174"/>
      <c r="O3239" s="172"/>
      <c r="P3239" s="181"/>
      <c r="Q3239" s="642"/>
      <c r="R3239" s="643"/>
      <c r="S3239" s="644"/>
      <c r="T3239" s="174"/>
      <c r="U3239" s="172"/>
      <c r="V3239" s="181"/>
      <c r="W3239" s="174"/>
      <c r="X3239" s="172"/>
      <c r="Y3239" s="181"/>
      <c r="Z3239" s="174"/>
      <c r="AA3239" s="172"/>
      <c r="AB3239" s="178"/>
    </row>
    <row r="3240" spans="1:28" ht="15" customHeight="1" x14ac:dyDescent="0.2">
      <c r="A3240" s="172"/>
      <c r="B3240" s="172"/>
      <c r="C3240" s="172"/>
      <c r="D3240" s="172"/>
      <c r="E3240" s="172"/>
      <c r="F3240" s="181"/>
      <c r="G3240" s="172"/>
      <c r="H3240" s="172"/>
      <c r="I3240" s="174"/>
      <c r="J3240" s="174"/>
      <c r="K3240" s="174"/>
      <c r="L3240" s="172"/>
      <c r="M3240" s="181"/>
      <c r="N3240" s="174"/>
      <c r="O3240" s="172"/>
      <c r="P3240" s="181"/>
      <c r="Q3240" s="642"/>
      <c r="R3240" s="643"/>
      <c r="S3240" s="644"/>
      <c r="T3240" s="174"/>
      <c r="U3240" s="172"/>
      <c r="V3240" s="181"/>
      <c r="W3240" s="174"/>
      <c r="X3240" s="172"/>
      <c r="Y3240" s="181"/>
      <c r="Z3240" s="174"/>
      <c r="AA3240" s="172"/>
      <c r="AB3240" s="178"/>
    </row>
    <row r="3241" spans="1:28" ht="15" customHeight="1" x14ac:dyDescent="0.2">
      <c r="A3241" s="172"/>
      <c r="B3241" s="172"/>
      <c r="C3241" s="172"/>
      <c r="D3241" s="172"/>
      <c r="E3241" s="172"/>
      <c r="F3241" s="181"/>
      <c r="G3241" s="172"/>
      <c r="H3241" s="172"/>
      <c r="I3241" s="174"/>
      <c r="J3241" s="174"/>
      <c r="K3241" s="174"/>
      <c r="L3241" s="172"/>
      <c r="M3241" s="181"/>
      <c r="N3241" s="174"/>
      <c r="O3241" s="172"/>
      <c r="P3241" s="181"/>
      <c r="Q3241" s="642"/>
      <c r="R3241" s="643"/>
      <c r="S3241" s="644"/>
      <c r="T3241" s="174"/>
      <c r="U3241" s="172"/>
      <c r="V3241" s="181"/>
      <c r="W3241" s="174"/>
      <c r="X3241" s="172"/>
      <c r="Y3241" s="181"/>
      <c r="Z3241" s="174"/>
      <c r="AA3241" s="172"/>
      <c r="AB3241" s="178"/>
    </row>
    <row r="3242" spans="1:28" ht="15" customHeight="1" x14ac:dyDescent="0.2">
      <c r="A3242" s="172"/>
      <c r="B3242" s="172"/>
      <c r="C3242" s="172"/>
      <c r="D3242" s="172"/>
      <c r="E3242" s="172"/>
      <c r="F3242" s="181"/>
      <c r="G3242" s="172"/>
      <c r="H3242" s="172"/>
      <c r="I3242" s="174"/>
      <c r="J3242" s="174"/>
      <c r="K3242" s="174"/>
      <c r="L3242" s="172"/>
      <c r="M3242" s="181"/>
      <c r="N3242" s="174"/>
      <c r="O3242" s="172"/>
      <c r="P3242" s="181"/>
      <c r="Q3242" s="642"/>
      <c r="R3242" s="643"/>
      <c r="S3242" s="644"/>
      <c r="T3242" s="174"/>
      <c r="U3242" s="172"/>
      <c r="V3242" s="181"/>
      <c r="W3242" s="174"/>
      <c r="X3242" s="172"/>
      <c r="Y3242" s="181"/>
      <c r="Z3242" s="174"/>
      <c r="AA3242" s="172"/>
      <c r="AB3242" s="178"/>
    </row>
    <row r="3243" spans="1:28" ht="15" customHeight="1" x14ac:dyDescent="0.2">
      <c r="A3243" s="172"/>
      <c r="B3243" s="172"/>
      <c r="C3243" s="172"/>
      <c r="D3243" s="172"/>
      <c r="E3243" s="172"/>
      <c r="F3243" s="181"/>
      <c r="G3243" s="172"/>
      <c r="H3243" s="172"/>
      <c r="I3243" s="174"/>
      <c r="J3243" s="174"/>
      <c r="K3243" s="174"/>
      <c r="L3243" s="172"/>
      <c r="M3243" s="181"/>
      <c r="N3243" s="174"/>
      <c r="O3243" s="172"/>
      <c r="P3243" s="181"/>
      <c r="Q3243" s="642"/>
      <c r="R3243" s="643"/>
      <c r="S3243" s="644"/>
      <c r="T3243" s="174"/>
      <c r="U3243" s="172"/>
      <c r="V3243" s="181"/>
      <c r="W3243" s="174"/>
      <c r="X3243" s="172"/>
      <c r="Y3243" s="181"/>
      <c r="Z3243" s="174"/>
      <c r="AA3243" s="172"/>
      <c r="AB3243" s="178"/>
    </row>
    <row r="3244" spans="1:28" ht="15" customHeight="1" x14ac:dyDescent="0.2">
      <c r="A3244" s="172"/>
      <c r="B3244" s="172"/>
      <c r="C3244" s="172"/>
      <c r="D3244" s="172"/>
      <c r="E3244" s="172"/>
      <c r="F3244" s="181"/>
      <c r="G3244" s="172"/>
      <c r="H3244" s="172"/>
      <c r="I3244" s="174"/>
      <c r="J3244" s="174"/>
      <c r="K3244" s="174"/>
      <c r="L3244" s="172"/>
      <c r="M3244" s="181"/>
      <c r="N3244" s="174"/>
      <c r="O3244" s="172"/>
      <c r="P3244" s="181"/>
      <c r="Q3244" s="642"/>
      <c r="R3244" s="643"/>
      <c r="S3244" s="644"/>
      <c r="T3244" s="174"/>
      <c r="U3244" s="172"/>
      <c r="V3244" s="181"/>
      <c r="W3244" s="174"/>
      <c r="X3244" s="172"/>
      <c r="Y3244" s="181"/>
      <c r="Z3244" s="174"/>
      <c r="AA3244" s="172"/>
      <c r="AB3244" s="178"/>
    </row>
    <row r="3245" spans="1:28" ht="15" customHeight="1" x14ac:dyDescent="0.2">
      <c r="A3245" s="172"/>
      <c r="B3245" s="172"/>
      <c r="C3245" s="172"/>
      <c r="D3245" s="172"/>
      <c r="E3245" s="172"/>
      <c r="F3245" s="181"/>
      <c r="G3245" s="172"/>
      <c r="H3245" s="172"/>
      <c r="I3245" s="174"/>
      <c r="J3245" s="174"/>
      <c r="K3245" s="174"/>
      <c r="L3245" s="172"/>
      <c r="M3245" s="181"/>
      <c r="N3245" s="174"/>
      <c r="O3245" s="172"/>
      <c r="P3245" s="181"/>
      <c r="Q3245" s="642"/>
      <c r="R3245" s="643"/>
      <c r="S3245" s="644"/>
      <c r="T3245" s="174"/>
      <c r="U3245" s="172"/>
      <c r="V3245" s="181"/>
      <c r="W3245" s="174"/>
      <c r="X3245" s="172"/>
      <c r="Y3245" s="181"/>
      <c r="Z3245" s="174"/>
      <c r="AA3245" s="172"/>
      <c r="AB3245" s="178"/>
    </row>
    <row r="3246" spans="1:28" ht="15" customHeight="1" x14ac:dyDescent="0.2">
      <c r="A3246" s="172"/>
      <c r="B3246" s="172"/>
      <c r="C3246" s="172"/>
      <c r="D3246" s="172"/>
      <c r="E3246" s="172"/>
      <c r="F3246" s="181"/>
      <c r="G3246" s="172"/>
      <c r="H3246" s="172"/>
      <c r="I3246" s="174"/>
      <c r="J3246" s="174"/>
      <c r="K3246" s="174"/>
      <c r="L3246" s="172"/>
      <c r="M3246" s="181"/>
      <c r="N3246" s="174"/>
      <c r="O3246" s="172"/>
      <c r="P3246" s="181"/>
      <c r="Q3246" s="642"/>
      <c r="R3246" s="643"/>
      <c r="S3246" s="644"/>
      <c r="T3246" s="174"/>
      <c r="U3246" s="172"/>
      <c r="V3246" s="181"/>
      <c r="W3246" s="174"/>
      <c r="X3246" s="172"/>
      <c r="Y3246" s="181"/>
      <c r="Z3246" s="174"/>
      <c r="AA3246" s="172"/>
      <c r="AB3246" s="178"/>
    </row>
    <row r="3247" spans="1:28" ht="15" customHeight="1" x14ac:dyDescent="0.2">
      <c r="A3247" s="172"/>
      <c r="B3247" s="172"/>
      <c r="C3247" s="172"/>
      <c r="D3247" s="172"/>
      <c r="E3247" s="172"/>
      <c r="F3247" s="181"/>
      <c r="G3247" s="172"/>
      <c r="H3247" s="172"/>
      <c r="I3247" s="174"/>
      <c r="J3247" s="174"/>
      <c r="K3247" s="174"/>
      <c r="L3247" s="172"/>
      <c r="M3247" s="181"/>
      <c r="N3247" s="174"/>
      <c r="O3247" s="172"/>
      <c r="P3247" s="181"/>
      <c r="Q3247" s="642"/>
      <c r="R3247" s="643"/>
      <c r="S3247" s="644"/>
      <c r="T3247" s="174"/>
      <c r="U3247" s="172"/>
      <c r="V3247" s="181"/>
      <c r="W3247" s="174"/>
      <c r="X3247" s="172"/>
      <c r="Y3247" s="181"/>
      <c r="Z3247" s="174"/>
      <c r="AA3247" s="172"/>
      <c r="AB3247" s="178"/>
    </row>
    <row r="3248" spans="1:28" ht="15" customHeight="1" x14ac:dyDescent="0.2">
      <c r="A3248" s="172"/>
      <c r="B3248" s="172"/>
      <c r="C3248" s="172"/>
      <c r="D3248" s="172"/>
      <c r="E3248" s="172"/>
      <c r="F3248" s="181"/>
      <c r="G3248" s="172"/>
      <c r="H3248" s="172"/>
      <c r="I3248" s="174"/>
      <c r="J3248" s="174"/>
      <c r="K3248" s="174"/>
      <c r="L3248" s="172"/>
      <c r="M3248" s="181"/>
      <c r="N3248" s="174"/>
      <c r="O3248" s="172"/>
      <c r="P3248" s="181"/>
      <c r="Q3248" s="642"/>
      <c r="R3248" s="643"/>
      <c r="S3248" s="644"/>
      <c r="T3248" s="174"/>
      <c r="U3248" s="172"/>
      <c r="V3248" s="181"/>
      <c r="W3248" s="174"/>
      <c r="X3248" s="172"/>
      <c r="Y3248" s="181"/>
      <c r="Z3248" s="174"/>
      <c r="AA3248" s="172"/>
      <c r="AB3248" s="178"/>
    </row>
    <row r="3249" spans="1:28" ht="15" customHeight="1" x14ac:dyDescent="0.2">
      <c r="A3249" s="172"/>
      <c r="B3249" s="172"/>
      <c r="C3249" s="172"/>
      <c r="D3249" s="172"/>
      <c r="E3249" s="172"/>
      <c r="F3249" s="181"/>
      <c r="G3249" s="172"/>
      <c r="H3249" s="172"/>
      <c r="I3249" s="174"/>
      <c r="J3249" s="174"/>
      <c r="K3249" s="174"/>
      <c r="L3249" s="172"/>
      <c r="M3249" s="181"/>
      <c r="N3249" s="174"/>
      <c r="O3249" s="172"/>
      <c r="P3249" s="181"/>
      <c r="Q3249" s="642"/>
      <c r="R3249" s="643"/>
      <c r="S3249" s="644"/>
      <c r="T3249" s="174"/>
      <c r="U3249" s="172"/>
      <c r="V3249" s="181"/>
      <c r="W3249" s="174"/>
      <c r="X3249" s="172"/>
      <c r="Y3249" s="181"/>
      <c r="Z3249" s="174"/>
      <c r="AA3249" s="172"/>
      <c r="AB3249" s="178"/>
    </row>
    <row r="3250" spans="1:28" ht="15" customHeight="1" x14ac:dyDescent="0.2">
      <c r="A3250" s="172"/>
      <c r="B3250" s="172"/>
      <c r="C3250" s="172"/>
      <c r="D3250" s="172"/>
      <c r="E3250" s="172"/>
      <c r="F3250" s="181"/>
      <c r="G3250" s="172"/>
      <c r="H3250" s="172"/>
      <c r="I3250" s="174"/>
      <c r="J3250" s="174"/>
      <c r="K3250" s="174"/>
      <c r="L3250" s="172"/>
      <c r="M3250" s="181"/>
      <c r="N3250" s="174"/>
      <c r="O3250" s="172"/>
      <c r="P3250" s="181"/>
      <c r="Q3250" s="642"/>
      <c r="R3250" s="643"/>
      <c r="S3250" s="644"/>
      <c r="T3250" s="174"/>
      <c r="U3250" s="172"/>
      <c r="V3250" s="181"/>
      <c r="W3250" s="174"/>
      <c r="X3250" s="172"/>
      <c r="Y3250" s="181"/>
      <c r="Z3250" s="174"/>
      <c r="AA3250" s="172"/>
      <c r="AB3250" s="178"/>
    </row>
    <row r="3251" spans="1:28" ht="15" customHeight="1" x14ac:dyDescent="0.2">
      <c r="A3251" s="172"/>
      <c r="B3251" s="172"/>
      <c r="C3251" s="172"/>
      <c r="D3251" s="172"/>
      <c r="E3251" s="172"/>
      <c r="F3251" s="181"/>
      <c r="G3251" s="172"/>
      <c r="H3251" s="172"/>
      <c r="I3251" s="174"/>
      <c r="J3251" s="174"/>
      <c r="K3251" s="174"/>
      <c r="L3251" s="172"/>
      <c r="M3251" s="181"/>
      <c r="N3251" s="174"/>
      <c r="O3251" s="172"/>
      <c r="P3251" s="181"/>
      <c r="Q3251" s="642"/>
      <c r="R3251" s="643"/>
      <c r="S3251" s="644"/>
      <c r="T3251" s="174"/>
      <c r="U3251" s="172"/>
      <c r="V3251" s="181"/>
      <c r="W3251" s="174"/>
      <c r="X3251" s="172"/>
      <c r="Y3251" s="181"/>
      <c r="Z3251" s="174"/>
      <c r="AA3251" s="172"/>
      <c r="AB3251" s="178"/>
    </row>
    <row r="3252" spans="1:28" ht="15" customHeight="1" x14ac:dyDescent="0.2">
      <c r="A3252" s="172"/>
      <c r="B3252" s="172"/>
      <c r="C3252" s="172"/>
      <c r="D3252" s="172"/>
      <c r="E3252" s="172"/>
      <c r="F3252" s="181"/>
      <c r="G3252" s="172"/>
      <c r="H3252" s="172"/>
      <c r="I3252" s="174"/>
      <c r="J3252" s="174"/>
      <c r="K3252" s="174"/>
      <c r="L3252" s="172"/>
      <c r="M3252" s="181"/>
      <c r="N3252" s="174"/>
      <c r="O3252" s="172"/>
      <c r="P3252" s="181"/>
      <c r="Q3252" s="642"/>
      <c r="R3252" s="643"/>
      <c r="S3252" s="644"/>
      <c r="T3252" s="174"/>
      <c r="U3252" s="172"/>
      <c r="V3252" s="181"/>
      <c r="W3252" s="174"/>
      <c r="X3252" s="172"/>
      <c r="Y3252" s="181"/>
      <c r="Z3252" s="174"/>
      <c r="AA3252" s="172"/>
      <c r="AB3252" s="178"/>
    </row>
    <row r="3253" spans="1:28" ht="15" customHeight="1" x14ac:dyDescent="0.2">
      <c r="A3253" s="172"/>
      <c r="B3253" s="172"/>
      <c r="C3253" s="172"/>
      <c r="D3253" s="172"/>
      <c r="E3253" s="172"/>
      <c r="F3253" s="181"/>
      <c r="G3253" s="172"/>
      <c r="H3253" s="172"/>
      <c r="I3253" s="174"/>
      <c r="J3253" s="174"/>
      <c r="K3253" s="174"/>
      <c r="L3253" s="172"/>
      <c r="M3253" s="181"/>
      <c r="N3253" s="174"/>
      <c r="O3253" s="172"/>
      <c r="P3253" s="181"/>
      <c r="Q3253" s="642"/>
      <c r="R3253" s="643"/>
      <c r="S3253" s="644"/>
      <c r="T3253" s="174"/>
      <c r="U3253" s="172"/>
      <c r="V3253" s="181"/>
      <c r="W3253" s="174"/>
      <c r="X3253" s="172"/>
      <c r="Y3253" s="181"/>
      <c r="Z3253" s="174"/>
      <c r="AA3253" s="172"/>
      <c r="AB3253" s="178"/>
    </row>
    <row r="3254" spans="1:28" ht="15" customHeight="1" x14ac:dyDescent="0.2">
      <c r="A3254" s="172"/>
      <c r="B3254" s="172"/>
      <c r="C3254" s="172"/>
      <c r="D3254" s="172"/>
      <c r="E3254" s="172"/>
      <c r="F3254" s="181"/>
      <c r="G3254" s="172"/>
      <c r="H3254" s="172"/>
      <c r="I3254" s="174"/>
      <c r="J3254" s="174"/>
      <c r="K3254" s="174"/>
      <c r="L3254" s="172"/>
      <c r="M3254" s="181"/>
      <c r="N3254" s="174"/>
      <c r="O3254" s="172"/>
      <c r="P3254" s="181"/>
      <c r="Q3254" s="642"/>
      <c r="R3254" s="643"/>
      <c r="S3254" s="644"/>
      <c r="T3254" s="174"/>
      <c r="U3254" s="172"/>
      <c r="V3254" s="181"/>
      <c r="W3254" s="174"/>
      <c r="X3254" s="172"/>
      <c r="Y3254" s="181"/>
      <c r="Z3254" s="174"/>
      <c r="AA3254" s="172"/>
      <c r="AB3254" s="178"/>
    </row>
    <row r="3255" spans="1:28" ht="15" customHeight="1" x14ac:dyDescent="0.2">
      <c r="A3255" s="172"/>
      <c r="B3255" s="172"/>
      <c r="C3255" s="172"/>
      <c r="D3255" s="172"/>
      <c r="E3255" s="172"/>
      <c r="F3255" s="181"/>
      <c r="G3255" s="172"/>
      <c r="H3255" s="172"/>
      <c r="I3255" s="174"/>
      <c r="J3255" s="174"/>
      <c r="K3255" s="174"/>
      <c r="L3255" s="172"/>
      <c r="M3255" s="181"/>
      <c r="N3255" s="174"/>
      <c r="O3255" s="172"/>
      <c r="P3255" s="181"/>
      <c r="Q3255" s="642"/>
      <c r="R3255" s="643"/>
      <c r="S3255" s="644"/>
      <c r="T3255" s="174"/>
      <c r="U3255" s="172"/>
      <c r="V3255" s="181"/>
      <c r="W3255" s="174"/>
      <c r="X3255" s="172"/>
      <c r="Y3255" s="181"/>
      <c r="Z3255" s="174"/>
      <c r="AA3255" s="172"/>
      <c r="AB3255" s="178"/>
    </row>
    <row r="3256" spans="1:28" ht="15" customHeight="1" x14ac:dyDescent="0.2">
      <c r="A3256" s="172"/>
      <c r="B3256" s="172"/>
      <c r="C3256" s="172"/>
      <c r="D3256" s="172"/>
      <c r="E3256" s="172"/>
      <c r="F3256" s="181"/>
      <c r="G3256" s="172"/>
      <c r="H3256" s="172"/>
      <c r="I3256" s="174"/>
      <c r="J3256" s="174"/>
      <c r="K3256" s="174"/>
      <c r="L3256" s="172"/>
      <c r="M3256" s="181"/>
      <c r="N3256" s="174"/>
      <c r="O3256" s="172"/>
      <c r="P3256" s="181"/>
      <c r="Q3256" s="642"/>
      <c r="R3256" s="643"/>
      <c r="S3256" s="644"/>
      <c r="T3256" s="174"/>
      <c r="U3256" s="172"/>
      <c r="V3256" s="181"/>
      <c r="W3256" s="174"/>
      <c r="X3256" s="172"/>
      <c r="Y3256" s="181"/>
      <c r="Z3256" s="174"/>
      <c r="AA3256" s="172"/>
      <c r="AB3256" s="178"/>
    </row>
    <row r="3257" spans="1:28" ht="15" customHeight="1" x14ac:dyDescent="0.2">
      <c r="A3257" s="172"/>
      <c r="B3257" s="172"/>
      <c r="C3257" s="172"/>
      <c r="D3257" s="172"/>
      <c r="E3257" s="172"/>
      <c r="F3257" s="181"/>
      <c r="G3257" s="172"/>
      <c r="H3257" s="172"/>
      <c r="I3257" s="174"/>
      <c r="J3257" s="174"/>
      <c r="K3257" s="174"/>
      <c r="L3257" s="172"/>
      <c r="M3257" s="181"/>
      <c r="N3257" s="174"/>
      <c r="O3257" s="172"/>
      <c r="P3257" s="181"/>
      <c r="Q3257" s="642"/>
      <c r="R3257" s="643"/>
      <c r="S3257" s="644"/>
      <c r="T3257" s="174"/>
      <c r="U3257" s="172"/>
      <c r="V3257" s="181"/>
      <c r="W3257" s="174"/>
      <c r="X3257" s="172"/>
      <c r="Y3257" s="181"/>
      <c r="Z3257" s="174"/>
      <c r="AA3257" s="172"/>
      <c r="AB3257" s="178"/>
    </row>
    <row r="3258" spans="1:28" ht="15" customHeight="1" x14ac:dyDescent="0.2">
      <c r="A3258" s="172"/>
      <c r="B3258" s="172"/>
      <c r="C3258" s="172"/>
      <c r="D3258" s="172"/>
      <c r="E3258" s="172"/>
      <c r="F3258" s="181"/>
      <c r="G3258" s="172"/>
      <c r="H3258" s="172"/>
      <c r="I3258" s="174"/>
      <c r="J3258" s="174"/>
      <c r="K3258" s="174"/>
      <c r="L3258" s="172"/>
      <c r="M3258" s="181"/>
      <c r="N3258" s="174"/>
      <c r="O3258" s="172"/>
      <c r="P3258" s="181"/>
      <c r="Q3258" s="642"/>
      <c r="R3258" s="643"/>
      <c r="S3258" s="644"/>
      <c r="T3258" s="174"/>
      <c r="U3258" s="172"/>
      <c r="V3258" s="181"/>
      <c r="W3258" s="174"/>
      <c r="X3258" s="172"/>
      <c r="Y3258" s="181"/>
      <c r="Z3258" s="174"/>
      <c r="AA3258" s="172"/>
      <c r="AB3258" s="178"/>
    </row>
    <row r="3259" spans="1:28" ht="15" customHeight="1" x14ac:dyDescent="0.2">
      <c r="A3259" s="172"/>
      <c r="B3259" s="172"/>
      <c r="C3259" s="172"/>
      <c r="D3259" s="172"/>
      <c r="E3259" s="172"/>
      <c r="F3259" s="181"/>
      <c r="G3259" s="172"/>
      <c r="H3259" s="172"/>
      <c r="I3259" s="174"/>
      <c r="J3259" s="174"/>
      <c r="K3259" s="174"/>
      <c r="L3259" s="172"/>
      <c r="M3259" s="181"/>
      <c r="N3259" s="174"/>
      <c r="O3259" s="172"/>
      <c r="P3259" s="181"/>
      <c r="Q3259" s="642"/>
      <c r="R3259" s="643"/>
      <c r="S3259" s="644"/>
      <c r="T3259" s="174"/>
      <c r="U3259" s="172"/>
      <c r="V3259" s="181"/>
      <c r="W3259" s="174"/>
      <c r="X3259" s="172"/>
      <c r="Y3259" s="181"/>
      <c r="Z3259" s="174"/>
      <c r="AA3259" s="172"/>
      <c r="AB3259" s="178"/>
    </row>
    <row r="3260" spans="1:28" ht="15" customHeight="1" x14ac:dyDescent="0.2">
      <c r="A3260" s="172"/>
      <c r="B3260" s="172"/>
      <c r="C3260" s="172"/>
      <c r="D3260" s="172"/>
      <c r="E3260" s="172"/>
      <c r="F3260" s="181"/>
      <c r="G3260" s="172"/>
      <c r="H3260" s="172"/>
      <c r="I3260" s="174"/>
      <c r="J3260" s="174"/>
      <c r="K3260" s="174"/>
      <c r="L3260" s="172"/>
      <c r="M3260" s="181"/>
      <c r="N3260" s="174"/>
      <c r="O3260" s="172"/>
      <c r="P3260" s="181"/>
      <c r="Q3260" s="642"/>
      <c r="R3260" s="643"/>
      <c r="S3260" s="644"/>
      <c r="T3260" s="174"/>
      <c r="U3260" s="172"/>
      <c r="V3260" s="181"/>
      <c r="W3260" s="174"/>
      <c r="X3260" s="172"/>
      <c r="Y3260" s="181"/>
      <c r="Z3260" s="174"/>
      <c r="AA3260" s="172"/>
      <c r="AB3260" s="178"/>
    </row>
    <row r="3261" spans="1:28" ht="15" customHeight="1" x14ac:dyDescent="0.2">
      <c r="A3261" s="172"/>
      <c r="B3261" s="172"/>
      <c r="C3261" s="172"/>
      <c r="D3261" s="172"/>
      <c r="E3261" s="172"/>
      <c r="F3261" s="181"/>
      <c r="G3261" s="172"/>
      <c r="H3261" s="172"/>
      <c r="I3261" s="174"/>
      <c r="J3261" s="174"/>
      <c r="K3261" s="174"/>
      <c r="L3261" s="172"/>
      <c r="M3261" s="181"/>
      <c r="N3261" s="174"/>
      <c r="O3261" s="172"/>
      <c r="P3261" s="181"/>
      <c r="Q3261" s="642"/>
      <c r="R3261" s="643"/>
      <c r="S3261" s="644"/>
      <c r="T3261" s="174"/>
      <c r="U3261" s="172"/>
      <c r="V3261" s="181"/>
      <c r="W3261" s="174"/>
      <c r="X3261" s="172"/>
      <c r="Y3261" s="181"/>
      <c r="Z3261" s="174"/>
      <c r="AA3261" s="172"/>
      <c r="AB3261" s="178"/>
    </row>
    <row r="3262" spans="1:28" ht="15" customHeight="1" x14ac:dyDescent="0.2">
      <c r="A3262" s="172"/>
      <c r="B3262" s="172"/>
      <c r="C3262" s="172"/>
      <c r="D3262" s="172"/>
      <c r="E3262" s="172"/>
      <c r="F3262" s="181"/>
      <c r="G3262" s="172"/>
      <c r="H3262" s="172"/>
      <c r="I3262" s="174"/>
      <c r="J3262" s="174"/>
      <c r="K3262" s="174"/>
      <c r="L3262" s="172"/>
      <c r="M3262" s="181"/>
      <c r="N3262" s="174"/>
      <c r="O3262" s="172"/>
      <c r="P3262" s="181"/>
      <c r="Q3262" s="642"/>
      <c r="R3262" s="643"/>
      <c r="S3262" s="644"/>
      <c r="T3262" s="174"/>
      <c r="U3262" s="172"/>
      <c r="V3262" s="181"/>
      <c r="W3262" s="174"/>
      <c r="X3262" s="172"/>
      <c r="Y3262" s="181"/>
      <c r="Z3262" s="174"/>
      <c r="AA3262" s="172"/>
      <c r="AB3262" s="178"/>
    </row>
    <row r="3263" spans="1:28" ht="15" customHeight="1" x14ac:dyDescent="0.2">
      <c r="A3263" s="172"/>
      <c r="B3263" s="172"/>
      <c r="C3263" s="172"/>
      <c r="D3263" s="172"/>
      <c r="E3263" s="172"/>
      <c r="F3263" s="181"/>
      <c r="G3263" s="172"/>
      <c r="H3263" s="172"/>
      <c r="I3263" s="174"/>
      <c r="J3263" s="174"/>
      <c r="K3263" s="174"/>
      <c r="L3263" s="172"/>
      <c r="M3263" s="181"/>
      <c r="N3263" s="174"/>
      <c r="O3263" s="172"/>
      <c r="P3263" s="181"/>
      <c r="Q3263" s="642"/>
      <c r="R3263" s="643"/>
      <c r="S3263" s="644"/>
      <c r="T3263" s="174"/>
      <c r="U3263" s="172"/>
      <c r="V3263" s="181"/>
      <c r="W3263" s="174"/>
      <c r="X3263" s="172"/>
      <c r="Y3263" s="181"/>
      <c r="Z3263" s="174"/>
      <c r="AA3263" s="172"/>
      <c r="AB3263" s="178"/>
    </row>
    <row r="3264" spans="1:28" ht="15" customHeight="1" x14ac:dyDescent="0.2">
      <c r="A3264" s="172"/>
      <c r="B3264" s="172"/>
      <c r="C3264" s="172"/>
      <c r="D3264" s="172"/>
      <c r="E3264" s="172"/>
      <c r="F3264" s="181"/>
      <c r="G3264" s="172"/>
      <c r="H3264" s="172"/>
      <c r="I3264" s="174"/>
      <c r="J3264" s="174"/>
      <c r="K3264" s="174"/>
      <c r="L3264" s="172"/>
      <c r="M3264" s="181"/>
      <c r="N3264" s="174"/>
      <c r="O3264" s="172"/>
      <c r="P3264" s="181"/>
      <c r="Q3264" s="642"/>
      <c r="R3264" s="643"/>
      <c r="S3264" s="644"/>
      <c r="T3264" s="174"/>
      <c r="U3264" s="172"/>
      <c r="V3264" s="181"/>
      <c r="W3264" s="174"/>
      <c r="X3264" s="172"/>
      <c r="Y3264" s="181"/>
      <c r="Z3264" s="174"/>
      <c r="AA3264" s="172"/>
      <c r="AB3264" s="178"/>
    </row>
    <row r="3265" spans="1:28" ht="15" customHeight="1" x14ac:dyDescent="0.2">
      <c r="A3265" s="172"/>
      <c r="B3265" s="172"/>
      <c r="C3265" s="172"/>
      <c r="D3265" s="172"/>
      <c r="E3265" s="172"/>
      <c r="F3265" s="181"/>
      <c r="G3265" s="172"/>
      <c r="H3265" s="172"/>
      <c r="I3265" s="174"/>
      <c r="J3265" s="174"/>
      <c r="K3265" s="174"/>
      <c r="L3265" s="172"/>
      <c r="M3265" s="181"/>
      <c r="N3265" s="174"/>
      <c r="O3265" s="172"/>
      <c r="P3265" s="181"/>
      <c r="Q3265" s="642"/>
      <c r="R3265" s="643"/>
      <c r="S3265" s="644"/>
      <c r="T3265" s="174"/>
      <c r="U3265" s="172"/>
      <c r="V3265" s="181"/>
      <c r="W3265" s="174"/>
      <c r="X3265" s="172"/>
      <c r="Y3265" s="181"/>
      <c r="Z3265" s="174"/>
      <c r="AA3265" s="172"/>
      <c r="AB3265" s="178"/>
    </row>
    <row r="3266" spans="1:28" ht="15" customHeight="1" x14ac:dyDescent="0.2">
      <c r="A3266" s="172"/>
      <c r="B3266" s="172"/>
      <c r="C3266" s="172"/>
      <c r="D3266" s="172"/>
      <c r="E3266" s="172"/>
      <c r="F3266" s="181"/>
      <c r="G3266" s="172"/>
      <c r="H3266" s="172"/>
      <c r="I3266" s="174"/>
      <c r="J3266" s="174"/>
      <c r="K3266" s="174"/>
      <c r="L3266" s="172"/>
      <c r="M3266" s="181"/>
      <c r="N3266" s="174"/>
      <c r="O3266" s="172"/>
      <c r="P3266" s="181"/>
      <c r="Q3266" s="642"/>
      <c r="R3266" s="643"/>
      <c r="S3266" s="644"/>
      <c r="T3266" s="174"/>
      <c r="U3266" s="172"/>
      <c r="V3266" s="181"/>
      <c r="W3266" s="174"/>
      <c r="X3266" s="172"/>
      <c r="Y3266" s="181"/>
      <c r="Z3266" s="174"/>
      <c r="AA3266" s="172"/>
      <c r="AB3266" s="178"/>
    </row>
    <row r="3267" spans="1:28" ht="15" customHeight="1" x14ac:dyDescent="0.2">
      <c r="A3267" s="172"/>
      <c r="B3267" s="172"/>
      <c r="C3267" s="172"/>
      <c r="D3267" s="172"/>
      <c r="E3267" s="172"/>
      <c r="F3267" s="181"/>
      <c r="G3267" s="172"/>
      <c r="H3267" s="172"/>
      <c r="I3267" s="174"/>
      <c r="J3267" s="174"/>
      <c r="K3267" s="174"/>
      <c r="L3267" s="172"/>
      <c r="M3267" s="181"/>
      <c r="N3267" s="174"/>
      <c r="O3267" s="172"/>
      <c r="P3267" s="181"/>
      <c r="Q3267" s="642"/>
      <c r="R3267" s="643"/>
      <c r="S3267" s="644"/>
      <c r="T3267" s="174"/>
      <c r="U3267" s="172"/>
      <c r="V3267" s="181"/>
      <c r="W3267" s="174"/>
      <c r="X3267" s="172"/>
      <c r="Y3267" s="181"/>
      <c r="Z3267" s="174"/>
      <c r="AA3267" s="172"/>
      <c r="AB3267" s="178"/>
    </row>
    <row r="3268" spans="1:28" ht="15" customHeight="1" x14ac:dyDescent="0.2">
      <c r="A3268" s="172"/>
      <c r="B3268" s="172"/>
      <c r="C3268" s="172"/>
      <c r="D3268" s="172"/>
      <c r="E3268" s="172"/>
      <c r="F3268" s="181"/>
      <c r="G3268" s="172"/>
      <c r="H3268" s="172"/>
      <c r="I3268" s="174"/>
      <c r="J3268" s="174"/>
      <c r="K3268" s="174"/>
      <c r="L3268" s="172"/>
      <c r="M3268" s="181"/>
      <c r="N3268" s="174"/>
      <c r="O3268" s="172"/>
      <c r="P3268" s="181"/>
      <c r="Q3268" s="642"/>
      <c r="R3268" s="643"/>
      <c r="S3268" s="644"/>
      <c r="T3268" s="174"/>
      <c r="U3268" s="172"/>
      <c r="V3268" s="181"/>
      <c r="W3268" s="174"/>
      <c r="X3268" s="172"/>
      <c r="Y3268" s="181"/>
      <c r="Z3268" s="174"/>
      <c r="AA3268" s="172"/>
      <c r="AB3268" s="178"/>
    </row>
    <row r="3269" spans="1:28" ht="15" customHeight="1" x14ac:dyDescent="0.2">
      <c r="A3269" s="172"/>
      <c r="B3269" s="172"/>
      <c r="C3269" s="172"/>
      <c r="D3269" s="172"/>
      <c r="E3269" s="172"/>
      <c r="F3269" s="181"/>
      <c r="G3269" s="172"/>
      <c r="H3269" s="172"/>
      <c r="I3269" s="174"/>
      <c r="J3269" s="174"/>
      <c r="K3269" s="174"/>
      <c r="L3269" s="172"/>
      <c r="M3269" s="181"/>
      <c r="N3269" s="174"/>
      <c r="O3269" s="172"/>
      <c r="P3269" s="181"/>
      <c r="Q3269" s="642"/>
      <c r="R3269" s="643"/>
      <c r="S3269" s="644"/>
      <c r="T3269" s="174"/>
      <c r="U3269" s="172"/>
      <c r="V3269" s="181"/>
      <c r="W3269" s="174"/>
      <c r="X3269" s="172"/>
      <c r="Y3269" s="181"/>
      <c r="Z3269" s="174"/>
      <c r="AA3269" s="172"/>
      <c r="AB3269" s="178"/>
    </row>
    <row r="3270" spans="1:28" ht="15" customHeight="1" x14ac:dyDescent="0.2">
      <c r="A3270" s="172"/>
      <c r="B3270" s="172"/>
      <c r="C3270" s="172"/>
      <c r="D3270" s="172"/>
      <c r="E3270" s="172"/>
      <c r="F3270" s="181"/>
      <c r="G3270" s="172"/>
      <c r="H3270" s="172"/>
      <c r="I3270" s="174"/>
      <c r="J3270" s="174"/>
      <c r="K3270" s="174"/>
      <c r="L3270" s="172"/>
      <c r="M3270" s="181"/>
      <c r="N3270" s="174"/>
      <c r="O3270" s="172"/>
      <c r="P3270" s="181"/>
      <c r="Q3270" s="642"/>
      <c r="R3270" s="643"/>
      <c r="S3270" s="644"/>
      <c r="T3270" s="174"/>
      <c r="U3270" s="172"/>
      <c r="V3270" s="181"/>
      <c r="W3270" s="174"/>
      <c r="X3270" s="172"/>
      <c r="Y3270" s="181"/>
      <c r="Z3270" s="174"/>
      <c r="AA3270" s="172"/>
      <c r="AB3270" s="178"/>
    </row>
    <row r="3271" spans="1:28" ht="15" customHeight="1" x14ac:dyDescent="0.2">
      <c r="A3271" s="172"/>
      <c r="B3271" s="172"/>
      <c r="C3271" s="172"/>
      <c r="D3271" s="172"/>
      <c r="E3271" s="172"/>
      <c r="F3271" s="181"/>
      <c r="G3271" s="172"/>
      <c r="H3271" s="172"/>
      <c r="I3271" s="174"/>
      <c r="J3271" s="174"/>
      <c r="K3271" s="174"/>
      <c r="L3271" s="172"/>
      <c r="M3271" s="181"/>
      <c r="N3271" s="174"/>
      <c r="O3271" s="172"/>
      <c r="P3271" s="181"/>
      <c r="Q3271" s="642"/>
      <c r="R3271" s="643"/>
      <c r="S3271" s="644"/>
      <c r="T3271" s="174"/>
      <c r="U3271" s="172"/>
      <c r="V3271" s="181"/>
      <c r="W3271" s="174"/>
      <c r="X3271" s="172"/>
      <c r="Y3271" s="181"/>
      <c r="Z3271" s="174"/>
      <c r="AA3271" s="172"/>
      <c r="AB3271" s="178"/>
    </row>
    <row r="3272" spans="1:28" ht="15" customHeight="1" x14ac:dyDescent="0.2">
      <c r="A3272" s="172"/>
      <c r="B3272" s="172"/>
      <c r="C3272" s="172"/>
      <c r="D3272" s="172"/>
      <c r="E3272" s="172"/>
      <c r="F3272" s="181"/>
      <c r="G3272" s="172"/>
      <c r="H3272" s="172"/>
      <c r="I3272" s="174"/>
      <c r="J3272" s="174"/>
      <c r="K3272" s="174"/>
      <c r="L3272" s="172"/>
      <c r="M3272" s="181"/>
      <c r="N3272" s="174"/>
      <c r="O3272" s="172"/>
      <c r="P3272" s="181"/>
      <c r="Q3272" s="642"/>
      <c r="R3272" s="643"/>
      <c r="S3272" s="644"/>
      <c r="T3272" s="174"/>
      <c r="U3272" s="172"/>
      <c r="V3272" s="181"/>
      <c r="W3272" s="174"/>
      <c r="X3272" s="172"/>
      <c r="Y3272" s="181"/>
      <c r="Z3272" s="174"/>
      <c r="AA3272" s="172"/>
      <c r="AB3272" s="178"/>
    </row>
    <row r="3273" spans="1:28" ht="15" customHeight="1" x14ac:dyDescent="0.2">
      <c r="A3273" s="172"/>
      <c r="B3273" s="172"/>
      <c r="C3273" s="172"/>
      <c r="D3273" s="172"/>
      <c r="E3273" s="172"/>
      <c r="F3273" s="181"/>
      <c r="G3273" s="172"/>
      <c r="H3273" s="172"/>
      <c r="I3273" s="174"/>
      <c r="J3273" s="174"/>
      <c r="K3273" s="174"/>
      <c r="L3273" s="172"/>
      <c r="M3273" s="181"/>
      <c r="N3273" s="174"/>
      <c r="O3273" s="172"/>
      <c r="P3273" s="181"/>
      <c r="Q3273" s="642"/>
      <c r="R3273" s="643"/>
      <c r="S3273" s="644"/>
      <c r="T3273" s="174"/>
      <c r="U3273" s="172"/>
      <c r="V3273" s="181"/>
      <c r="W3273" s="174"/>
      <c r="X3273" s="172"/>
      <c r="Y3273" s="181"/>
      <c r="Z3273" s="174"/>
      <c r="AA3273" s="172"/>
      <c r="AB3273" s="178"/>
    </row>
    <row r="3274" spans="1:28" ht="15" customHeight="1" x14ac:dyDescent="0.2">
      <c r="A3274" s="172"/>
      <c r="B3274" s="172"/>
      <c r="C3274" s="172"/>
      <c r="D3274" s="172"/>
      <c r="E3274" s="172"/>
      <c r="F3274" s="181"/>
      <c r="G3274" s="172"/>
      <c r="H3274" s="172"/>
      <c r="I3274" s="174"/>
      <c r="J3274" s="174"/>
      <c r="K3274" s="174"/>
      <c r="L3274" s="172"/>
      <c r="M3274" s="181"/>
      <c r="N3274" s="174"/>
      <c r="O3274" s="172"/>
      <c r="P3274" s="181"/>
      <c r="Q3274" s="642"/>
      <c r="R3274" s="643"/>
      <c r="S3274" s="644"/>
      <c r="T3274" s="174"/>
      <c r="U3274" s="172"/>
      <c r="V3274" s="181"/>
      <c r="W3274" s="174"/>
      <c r="X3274" s="172"/>
      <c r="Y3274" s="181"/>
      <c r="Z3274" s="174"/>
      <c r="AA3274" s="172"/>
      <c r="AB3274" s="178"/>
    </row>
    <row r="3275" spans="1:28" ht="15" customHeight="1" x14ac:dyDescent="0.2">
      <c r="A3275" s="172"/>
      <c r="B3275" s="172"/>
      <c r="C3275" s="172"/>
      <c r="D3275" s="172"/>
      <c r="E3275" s="172"/>
      <c r="F3275" s="181"/>
      <c r="G3275" s="172"/>
      <c r="H3275" s="172"/>
      <c r="I3275" s="174"/>
      <c r="J3275" s="174"/>
      <c r="K3275" s="174"/>
      <c r="L3275" s="172"/>
      <c r="M3275" s="181"/>
      <c r="N3275" s="174"/>
      <c r="O3275" s="172"/>
      <c r="P3275" s="181"/>
      <c r="Q3275" s="642"/>
      <c r="R3275" s="643"/>
      <c r="S3275" s="644"/>
      <c r="T3275" s="174"/>
      <c r="U3275" s="172"/>
      <c r="V3275" s="181"/>
      <c r="W3275" s="174"/>
      <c r="X3275" s="172"/>
      <c r="Y3275" s="181"/>
      <c r="Z3275" s="174"/>
      <c r="AA3275" s="172"/>
      <c r="AB3275" s="178"/>
    </row>
    <row r="3276" spans="1:28" ht="15" customHeight="1" x14ac:dyDescent="0.2">
      <c r="A3276" s="172"/>
      <c r="B3276" s="172"/>
      <c r="C3276" s="172"/>
      <c r="D3276" s="172"/>
      <c r="E3276" s="172"/>
      <c r="F3276" s="181"/>
      <c r="G3276" s="172"/>
      <c r="H3276" s="172"/>
      <c r="I3276" s="174"/>
      <c r="J3276" s="174"/>
      <c r="K3276" s="174"/>
      <c r="L3276" s="172"/>
      <c r="M3276" s="181"/>
      <c r="N3276" s="174"/>
      <c r="O3276" s="172"/>
      <c r="P3276" s="181"/>
      <c r="Q3276" s="642"/>
      <c r="R3276" s="643"/>
      <c r="S3276" s="644"/>
      <c r="T3276" s="174"/>
      <c r="U3276" s="172"/>
      <c r="V3276" s="181"/>
      <c r="W3276" s="174"/>
      <c r="X3276" s="172"/>
      <c r="Y3276" s="181"/>
      <c r="Z3276" s="174"/>
      <c r="AA3276" s="172"/>
      <c r="AB3276" s="178"/>
    </row>
    <row r="3277" spans="1:28" ht="15" customHeight="1" x14ac:dyDescent="0.2">
      <c r="A3277" s="172"/>
      <c r="B3277" s="172"/>
      <c r="C3277" s="172"/>
      <c r="D3277" s="172"/>
      <c r="E3277" s="172"/>
      <c r="F3277" s="181"/>
      <c r="G3277" s="172"/>
      <c r="H3277" s="172"/>
      <c r="I3277" s="174"/>
      <c r="J3277" s="174"/>
      <c r="K3277" s="174"/>
      <c r="L3277" s="172"/>
      <c r="M3277" s="181"/>
      <c r="N3277" s="174"/>
      <c r="O3277" s="172"/>
      <c r="P3277" s="181"/>
      <c r="Q3277" s="642"/>
      <c r="R3277" s="643"/>
      <c r="S3277" s="644"/>
      <c r="T3277" s="174"/>
      <c r="U3277" s="172"/>
      <c r="V3277" s="181"/>
      <c r="W3277" s="174"/>
      <c r="X3277" s="172"/>
      <c r="Y3277" s="181"/>
      <c r="Z3277" s="174"/>
      <c r="AA3277" s="172"/>
      <c r="AB3277" s="178"/>
    </row>
    <row r="3278" spans="1:28" ht="15" customHeight="1" x14ac:dyDescent="0.2">
      <c r="A3278" s="172"/>
      <c r="B3278" s="172"/>
      <c r="C3278" s="172"/>
      <c r="D3278" s="172"/>
      <c r="E3278" s="172"/>
      <c r="F3278" s="181"/>
      <c r="G3278" s="172"/>
      <c r="H3278" s="172"/>
      <c r="I3278" s="174"/>
      <c r="J3278" s="174"/>
      <c r="K3278" s="174"/>
      <c r="L3278" s="172"/>
      <c r="M3278" s="181"/>
      <c r="N3278" s="174"/>
      <c r="O3278" s="172"/>
      <c r="P3278" s="181"/>
      <c r="Q3278" s="642"/>
      <c r="R3278" s="643"/>
      <c r="S3278" s="644"/>
      <c r="T3278" s="174"/>
      <c r="U3278" s="172"/>
      <c r="V3278" s="181"/>
      <c r="W3278" s="174"/>
      <c r="X3278" s="172"/>
      <c r="Y3278" s="181"/>
      <c r="Z3278" s="174"/>
      <c r="AA3278" s="172"/>
      <c r="AB3278" s="178"/>
    </row>
    <row r="3279" spans="1:28" ht="15" customHeight="1" x14ac:dyDescent="0.2">
      <c r="A3279" s="172"/>
      <c r="B3279" s="172"/>
      <c r="C3279" s="172"/>
      <c r="D3279" s="172"/>
      <c r="E3279" s="172"/>
      <c r="F3279" s="181"/>
      <c r="G3279" s="172"/>
      <c r="H3279" s="172"/>
      <c r="I3279" s="174"/>
      <c r="J3279" s="174"/>
      <c r="K3279" s="174"/>
      <c r="L3279" s="172"/>
      <c r="M3279" s="181"/>
      <c r="N3279" s="174"/>
      <c r="O3279" s="172"/>
      <c r="P3279" s="181"/>
      <c r="Q3279" s="642"/>
      <c r="R3279" s="643"/>
      <c r="S3279" s="644"/>
      <c r="T3279" s="174"/>
      <c r="U3279" s="172"/>
      <c r="V3279" s="181"/>
      <c r="W3279" s="174"/>
      <c r="X3279" s="172"/>
      <c r="Y3279" s="181"/>
      <c r="Z3279" s="174"/>
      <c r="AA3279" s="172"/>
      <c r="AB3279" s="178"/>
    </row>
    <row r="3280" spans="1:28" ht="15" customHeight="1" x14ac:dyDescent="0.2">
      <c r="A3280" s="172"/>
      <c r="B3280" s="172"/>
      <c r="C3280" s="172"/>
      <c r="D3280" s="172"/>
      <c r="E3280" s="172"/>
      <c r="F3280" s="181"/>
      <c r="G3280" s="172"/>
      <c r="H3280" s="172"/>
      <c r="I3280" s="174"/>
      <c r="J3280" s="174"/>
      <c r="K3280" s="174"/>
      <c r="L3280" s="172"/>
      <c r="M3280" s="181"/>
      <c r="N3280" s="174"/>
      <c r="O3280" s="172"/>
      <c r="P3280" s="181"/>
      <c r="Q3280" s="642"/>
      <c r="R3280" s="643"/>
      <c r="S3280" s="644"/>
      <c r="T3280" s="174"/>
      <c r="U3280" s="172"/>
      <c r="V3280" s="181"/>
      <c r="W3280" s="174"/>
      <c r="X3280" s="172"/>
      <c r="Y3280" s="181"/>
      <c r="Z3280" s="174"/>
      <c r="AA3280" s="172"/>
      <c r="AB3280" s="178"/>
    </row>
    <row r="3281" spans="1:28" ht="15" customHeight="1" x14ac:dyDescent="0.2">
      <c r="A3281" s="172"/>
      <c r="B3281" s="172"/>
      <c r="C3281" s="172"/>
      <c r="D3281" s="172"/>
      <c r="E3281" s="172"/>
      <c r="F3281" s="181"/>
      <c r="G3281" s="172"/>
      <c r="H3281" s="172"/>
      <c r="I3281" s="174"/>
      <c r="J3281" s="174"/>
      <c r="K3281" s="174"/>
      <c r="L3281" s="172"/>
      <c r="M3281" s="181"/>
      <c r="N3281" s="174"/>
      <c r="O3281" s="172"/>
      <c r="P3281" s="181"/>
      <c r="Q3281" s="642"/>
      <c r="R3281" s="643"/>
      <c r="S3281" s="644"/>
      <c r="T3281" s="174"/>
      <c r="U3281" s="172"/>
      <c r="V3281" s="181"/>
      <c r="W3281" s="174"/>
      <c r="X3281" s="172"/>
      <c r="Y3281" s="181"/>
      <c r="Z3281" s="174"/>
      <c r="AA3281" s="172"/>
      <c r="AB3281" s="178"/>
    </row>
    <row r="3282" spans="1:28" ht="15" customHeight="1" x14ac:dyDescent="0.2">
      <c r="A3282" s="172"/>
      <c r="B3282" s="172"/>
      <c r="C3282" s="172"/>
      <c r="D3282" s="172"/>
      <c r="E3282" s="172"/>
      <c r="F3282" s="181"/>
      <c r="G3282" s="172"/>
      <c r="H3282" s="172"/>
      <c r="I3282" s="174"/>
      <c r="J3282" s="174"/>
      <c r="K3282" s="174"/>
      <c r="L3282" s="172"/>
      <c r="M3282" s="181"/>
      <c r="N3282" s="174"/>
      <c r="O3282" s="172"/>
      <c r="P3282" s="181"/>
      <c r="Q3282" s="642"/>
      <c r="R3282" s="643"/>
      <c r="S3282" s="644"/>
      <c r="T3282" s="174"/>
      <c r="U3282" s="172"/>
      <c r="V3282" s="181"/>
      <c r="W3282" s="174"/>
      <c r="X3282" s="172"/>
      <c r="Y3282" s="181"/>
      <c r="Z3282" s="174"/>
      <c r="AA3282" s="172"/>
      <c r="AB3282" s="178"/>
    </row>
    <row r="3283" spans="1:28" ht="15" customHeight="1" x14ac:dyDescent="0.2">
      <c r="A3283" s="172"/>
      <c r="B3283" s="172"/>
      <c r="C3283" s="172"/>
      <c r="D3283" s="172"/>
      <c r="E3283" s="172"/>
      <c r="F3283" s="181"/>
      <c r="G3283" s="172"/>
      <c r="H3283" s="172"/>
      <c r="I3283" s="174"/>
      <c r="J3283" s="174"/>
      <c r="K3283" s="174"/>
      <c r="L3283" s="172"/>
      <c r="M3283" s="181"/>
      <c r="N3283" s="174"/>
      <c r="O3283" s="172"/>
      <c r="P3283" s="181"/>
      <c r="Q3283" s="642"/>
      <c r="R3283" s="643"/>
      <c r="S3283" s="644"/>
      <c r="T3283" s="174"/>
      <c r="U3283" s="172"/>
      <c r="V3283" s="181"/>
      <c r="W3283" s="174"/>
      <c r="X3283" s="172"/>
      <c r="Y3283" s="181"/>
      <c r="Z3283" s="174"/>
      <c r="AA3283" s="172"/>
      <c r="AB3283" s="178"/>
    </row>
    <row r="3284" spans="1:28" ht="15" customHeight="1" x14ac:dyDescent="0.2">
      <c r="A3284" s="172"/>
      <c r="B3284" s="172"/>
      <c r="C3284" s="172"/>
      <c r="D3284" s="172"/>
      <c r="E3284" s="172"/>
      <c r="F3284" s="181"/>
      <c r="G3284" s="172"/>
      <c r="H3284" s="172"/>
      <c r="I3284" s="174"/>
      <c r="J3284" s="174"/>
      <c r="K3284" s="174"/>
      <c r="L3284" s="172"/>
      <c r="M3284" s="181"/>
      <c r="N3284" s="174"/>
      <c r="O3284" s="172"/>
      <c r="P3284" s="181"/>
      <c r="Q3284" s="642"/>
      <c r="R3284" s="643"/>
      <c r="S3284" s="644"/>
      <c r="T3284" s="174"/>
      <c r="U3284" s="172"/>
      <c r="V3284" s="181"/>
      <c r="W3284" s="174"/>
      <c r="X3284" s="172"/>
      <c r="Y3284" s="181"/>
      <c r="Z3284" s="174"/>
      <c r="AA3284" s="172"/>
      <c r="AB3284" s="178"/>
    </row>
    <row r="3285" spans="1:28" ht="15" customHeight="1" x14ac:dyDescent="0.2">
      <c r="A3285" s="172"/>
      <c r="B3285" s="172"/>
      <c r="C3285" s="172"/>
      <c r="D3285" s="172"/>
      <c r="E3285" s="172"/>
      <c r="F3285" s="181"/>
      <c r="G3285" s="172"/>
      <c r="H3285" s="172"/>
      <c r="I3285" s="174"/>
      <c r="J3285" s="174"/>
      <c r="K3285" s="174"/>
      <c r="L3285" s="172"/>
      <c r="M3285" s="181"/>
      <c r="N3285" s="174"/>
      <c r="O3285" s="172"/>
      <c r="P3285" s="181"/>
      <c r="Q3285" s="642"/>
      <c r="R3285" s="643"/>
      <c r="S3285" s="644"/>
      <c r="T3285" s="174"/>
      <c r="U3285" s="172"/>
      <c r="V3285" s="181"/>
      <c r="W3285" s="174"/>
      <c r="X3285" s="172"/>
      <c r="Y3285" s="181"/>
      <c r="Z3285" s="174"/>
      <c r="AA3285" s="172"/>
      <c r="AB3285" s="178"/>
    </row>
    <row r="3286" spans="1:28" ht="15" customHeight="1" x14ac:dyDescent="0.2">
      <c r="A3286" s="172"/>
      <c r="B3286" s="172"/>
      <c r="C3286" s="172"/>
      <c r="D3286" s="172"/>
      <c r="E3286" s="172"/>
      <c r="F3286" s="181"/>
      <c r="G3286" s="172"/>
      <c r="H3286" s="172"/>
      <c r="I3286" s="174"/>
      <c r="J3286" s="174"/>
      <c r="K3286" s="174"/>
      <c r="L3286" s="172"/>
      <c r="M3286" s="181"/>
      <c r="N3286" s="174"/>
      <c r="O3286" s="172"/>
      <c r="P3286" s="181"/>
      <c r="Q3286" s="642"/>
      <c r="R3286" s="643"/>
      <c r="S3286" s="644"/>
      <c r="T3286" s="174"/>
      <c r="U3286" s="172"/>
      <c r="V3286" s="181"/>
      <c r="W3286" s="174"/>
      <c r="X3286" s="172"/>
      <c r="Y3286" s="181"/>
      <c r="Z3286" s="174"/>
      <c r="AA3286" s="172"/>
      <c r="AB3286" s="178"/>
    </row>
    <row r="3287" spans="1:28" ht="15" customHeight="1" x14ac:dyDescent="0.2">
      <c r="A3287" s="172"/>
      <c r="B3287" s="172"/>
      <c r="C3287" s="172"/>
      <c r="D3287" s="172"/>
      <c r="E3287" s="172"/>
      <c r="F3287" s="181"/>
      <c r="G3287" s="172"/>
      <c r="H3287" s="172"/>
      <c r="I3287" s="174"/>
      <c r="J3287" s="174"/>
      <c r="K3287" s="174"/>
      <c r="L3287" s="172"/>
      <c r="M3287" s="181"/>
      <c r="N3287" s="174"/>
      <c r="O3287" s="172"/>
      <c r="P3287" s="181"/>
      <c r="Q3287" s="642"/>
      <c r="R3287" s="643"/>
      <c r="S3287" s="644"/>
      <c r="T3287" s="174"/>
      <c r="U3287" s="172"/>
      <c r="V3287" s="181"/>
      <c r="W3287" s="174"/>
      <c r="X3287" s="172"/>
      <c r="Y3287" s="181"/>
      <c r="Z3287" s="174"/>
      <c r="AA3287" s="172"/>
      <c r="AB3287" s="178"/>
    </row>
    <row r="3288" spans="1:28" ht="15" customHeight="1" x14ac:dyDescent="0.2">
      <c r="A3288" s="172"/>
      <c r="B3288" s="172"/>
      <c r="C3288" s="172"/>
      <c r="D3288" s="172"/>
      <c r="E3288" s="172"/>
      <c r="F3288" s="181"/>
      <c r="G3288" s="172"/>
      <c r="H3288" s="172"/>
      <c r="I3288" s="174"/>
      <c r="J3288" s="174"/>
      <c r="K3288" s="174"/>
      <c r="L3288" s="172"/>
      <c r="M3288" s="181"/>
      <c r="N3288" s="174"/>
      <c r="O3288" s="172"/>
      <c r="P3288" s="181"/>
      <c r="Q3288" s="642"/>
      <c r="R3288" s="643"/>
      <c r="S3288" s="644"/>
      <c r="T3288" s="174"/>
      <c r="U3288" s="172"/>
      <c r="V3288" s="181"/>
      <c r="W3288" s="174"/>
      <c r="X3288" s="172"/>
      <c r="Y3288" s="181"/>
      <c r="Z3288" s="174"/>
      <c r="AA3288" s="172"/>
      <c r="AB3288" s="178"/>
    </row>
    <row r="3289" spans="1:28" ht="15" customHeight="1" x14ac:dyDescent="0.2">
      <c r="A3289" s="172"/>
      <c r="B3289" s="172"/>
      <c r="C3289" s="172"/>
      <c r="D3289" s="172"/>
      <c r="E3289" s="172"/>
      <c r="F3289" s="181"/>
      <c r="G3289" s="172"/>
      <c r="H3289" s="172"/>
      <c r="I3289" s="174"/>
      <c r="J3289" s="174"/>
      <c r="K3289" s="174"/>
      <c r="L3289" s="172"/>
      <c r="M3289" s="181"/>
      <c r="N3289" s="174"/>
      <c r="O3289" s="172"/>
      <c r="P3289" s="181"/>
      <c r="Q3289" s="642"/>
      <c r="R3289" s="643"/>
      <c r="S3289" s="644"/>
      <c r="T3289" s="174"/>
      <c r="U3289" s="172"/>
      <c r="V3289" s="181"/>
      <c r="W3289" s="174"/>
      <c r="X3289" s="172"/>
      <c r="Y3289" s="181"/>
      <c r="Z3289" s="174"/>
      <c r="AA3289" s="172"/>
      <c r="AB3289" s="178"/>
    </row>
    <row r="3290" spans="1:28" ht="15" customHeight="1" x14ac:dyDescent="0.2">
      <c r="A3290" s="172"/>
      <c r="B3290" s="172"/>
      <c r="C3290" s="172"/>
      <c r="D3290" s="172"/>
      <c r="E3290" s="172"/>
      <c r="F3290" s="181"/>
      <c r="G3290" s="172"/>
      <c r="H3290" s="172"/>
      <c r="I3290" s="174"/>
      <c r="J3290" s="174"/>
      <c r="K3290" s="174"/>
      <c r="L3290" s="172"/>
      <c r="M3290" s="181"/>
      <c r="N3290" s="174"/>
      <c r="O3290" s="172"/>
      <c r="P3290" s="181"/>
      <c r="Q3290" s="642"/>
      <c r="R3290" s="643"/>
      <c r="S3290" s="644"/>
      <c r="T3290" s="174"/>
      <c r="U3290" s="172"/>
      <c r="V3290" s="181"/>
      <c r="W3290" s="174"/>
      <c r="X3290" s="172"/>
      <c r="Y3290" s="181"/>
      <c r="Z3290" s="174"/>
      <c r="AA3290" s="172"/>
      <c r="AB3290" s="178"/>
    </row>
    <row r="3291" spans="1:28" ht="15" customHeight="1" x14ac:dyDescent="0.2">
      <c r="A3291" s="172"/>
      <c r="B3291" s="172"/>
      <c r="C3291" s="172"/>
      <c r="D3291" s="172"/>
      <c r="E3291" s="172"/>
      <c r="F3291" s="181"/>
      <c r="G3291" s="172"/>
      <c r="H3291" s="172"/>
      <c r="I3291" s="174"/>
      <c r="J3291" s="174"/>
      <c r="K3291" s="174"/>
      <c r="L3291" s="172"/>
      <c r="M3291" s="181"/>
      <c r="N3291" s="174"/>
      <c r="O3291" s="172"/>
      <c r="P3291" s="181"/>
      <c r="Q3291" s="642"/>
      <c r="R3291" s="643"/>
      <c r="S3291" s="644"/>
      <c r="T3291" s="174"/>
      <c r="U3291" s="172"/>
      <c r="V3291" s="181"/>
      <c r="W3291" s="174"/>
      <c r="X3291" s="172"/>
      <c r="Y3291" s="181"/>
      <c r="Z3291" s="174"/>
      <c r="AA3291" s="172"/>
      <c r="AB3291" s="178"/>
    </row>
    <row r="3292" spans="1:28" ht="15" customHeight="1" x14ac:dyDescent="0.2">
      <c r="A3292" s="172"/>
      <c r="B3292" s="172"/>
      <c r="C3292" s="172"/>
      <c r="D3292" s="172"/>
      <c r="E3292" s="172"/>
      <c r="F3292" s="181"/>
      <c r="G3292" s="172"/>
      <c r="H3292" s="172"/>
      <c r="I3292" s="174"/>
      <c r="J3292" s="174"/>
      <c r="K3292" s="174"/>
      <c r="L3292" s="172"/>
      <c r="M3292" s="181"/>
      <c r="N3292" s="174"/>
      <c r="O3292" s="172"/>
      <c r="P3292" s="181"/>
      <c r="Q3292" s="642"/>
      <c r="R3292" s="643"/>
      <c r="S3292" s="644"/>
      <c r="T3292" s="174"/>
      <c r="U3292" s="172"/>
      <c r="V3292" s="181"/>
      <c r="W3292" s="174"/>
      <c r="X3292" s="172"/>
      <c r="Y3292" s="181"/>
      <c r="Z3292" s="174"/>
      <c r="AA3292" s="172"/>
      <c r="AB3292" s="178"/>
    </row>
    <row r="3293" spans="1:28" ht="15" customHeight="1" x14ac:dyDescent="0.2">
      <c r="A3293" s="172"/>
      <c r="B3293" s="172"/>
      <c r="C3293" s="172"/>
      <c r="D3293" s="172"/>
      <c r="E3293" s="172"/>
      <c r="F3293" s="181"/>
      <c r="G3293" s="172"/>
      <c r="H3293" s="172"/>
      <c r="I3293" s="174"/>
      <c r="J3293" s="174"/>
      <c r="K3293" s="174"/>
      <c r="L3293" s="172"/>
      <c r="M3293" s="181"/>
      <c r="N3293" s="174"/>
      <c r="O3293" s="172"/>
      <c r="P3293" s="181"/>
      <c r="Q3293" s="642"/>
      <c r="R3293" s="643"/>
      <c r="S3293" s="644"/>
      <c r="T3293" s="174"/>
      <c r="U3293" s="172"/>
      <c r="V3293" s="181"/>
      <c r="W3293" s="174"/>
      <c r="X3293" s="172"/>
      <c r="Y3293" s="181"/>
      <c r="Z3293" s="174"/>
      <c r="AA3293" s="172"/>
      <c r="AB3293" s="178"/>
    </row>
    <row r="3294" spans="1:28" ht="15" customHeight="1" x14ac:dyDescent="0.2">
      <c r="A3294" s="172"/>
      <c r="B3294" s="172"/>
      <c r="C3294" s="172"/>
      <c r="D3294" s="172"/>
      <c r="E3294" s="172"/>
      <c r="F3294" s="181"/>
      <c r="G3294" s="172"/>
      <c r="H3294" s="172"/>
      <c r="I3294" s="174"/>
      <c r="J3294" s="174"/>
      <c r="K3294" s="174"/>
      <c r="L3294" s="172"/>
      <c r="M3294" s="181"/>
      <c r="N3294" s="174"/>
      <c r="O3294" s="172"/>
      <c r="P3294" s="181"/>
      <c r="Q3294" s="642"/>
      <c r="R3294" s="643"/>
      <c r="S3294" s="644"/>
      <c r="T3294" s="174"/>
      <c r="U3294" s="172"/>
      <c r="V3294" s="181"/>
      <c r="W3294" s="174"/>
      <c r="X3294" s="172"/>
      <c r="Y3294" s="181"/>
      <c r="Z3294" s="174"/>
      <c r="AA3294" s="172"/>
      <c r="AB3294" s="178"/>
    </row>
    <row r="3295" spans="1:28" ht="15" customHeight="1" x14ac:dyDescent="0.2">
      <c r="A3295" s="172"/>
      <c r="B3295" s="172"/>
      <c r="C3295" s="172"/>
      <c r="D3295" s="172"/>
      <c r="E3295" s="172"/>
      <c r="F3295" s="181"/>
      <c r="G3295" s="172"/>
      <c r="H3295" s="172"/>
      <c r="I3295" s="174"/>
      <c r="J3295" s="174"/>
      <c r="K3295" s="174"/>
      <c r="L3295" s="172"/>
      <c r="M3295" s="181"/>
      <c r="N3295" s="174"/>
      <c r="O3295" s="172"/>
      <c r="P3295" s="181"/>
      <c r="Q3295" s="642"/>
      <c r="R3295" s="643"/>
      <c r="S3295" s="644"/>
      <c r="T3295" s="174"/>
      <c r="U3295" s="172"/>
      <c r="V3295" s="181"/>
      <c r="W3295" s="174"/>
      <c r="X3295" s="172"/>
      <c r="Y3295" s="181"/>
      <c r="Z3295" s="174"/>
      <c r="AA3295" s="172"/>
      <c r="AB3295" s="178"/>
    </row>
    <row r="3296" spans="1:28" ht="15" customHeight="1" x14ac:dyDescent="0.2">
      <c r="A3296" s="172"/>
      <c r="B3296" s="172"/>
      <c r="C3296" s="172"/>
      <c r="D3296" s="172"/>
      <c r="E3296" s="172"/>
      <c r="F3296" s="181"/>
      <c r="G3296" s="172"/>
      <c r="H3296" s="172"/>
      <c r="I3296" s="174"/>
      <c r="J3296" s="174"/>
      <c r="K3296" s="174"/>
      <c r="L3296" s="172"/>
      <c r="M3296" s="181"/>
      <c r="N3296" s="174"/>
      <c r="O3296" s="172"/>
      <c r="P3296" s="181"/>
      <c r="Q3296" s="642"/>
      <c r="R3296" s="643"/>
      <c r="S3296" s="644"/>
      <c r="T3296" s="174"/>
      <c r="U3296" s="172"/>
      <c r="V3296" s="181"/>
      <c r="W3296" s="174"/>
      <c r="X3296" s="172"/>
      <c r="Y3296" s="181"/>
      <c r="Z3296" s="174"/>
      <c r="AA3296" s="172"/>
      <c r="AB3296" s="178"/>
    </row>
    <row r="3297" spans="1:28" ht="15" customHeight="1" x14ac:dyDescent="0.2">
      <c r="A3297" s="172"/>
      <c r="B3297" s="172"/>
      <c r="C3297" s="172"/>
      <c r="D3297" s="172"/>
      <c r="E3297" s="172"/>
      <c r="F3297" s="181"/>
      <c r="G3297" s="172"/>
      <c r="H3297" s="172"/>
      <c r="I3297" s="174"/>
      <c r="J3297" s="174"/>
      <c r="K3297" s="174"/>
      <c r="L3297" s="172"/>
      <c r="M3297" s="181"/>
      <c r="N3297" s="174"/>
      <c r="O3297" s="172"/>
      <c r="P3297" s="181"/>
      <c r="Q3297" s="642"/>
      <c r="R3297" s="643"/>
      <c r="S3297" s="644"/>
      <c r="T3297" s="174"/>
      <c r="U3297" s="172"/>
      <c r="V3297" s="181"/>
      <c r="W3297" s="174"/>
      <c r="X3297" s="172"/>
      <c r="Y3297" s="181"/>
      <c r="Z3297" s="174"/>
      <c r="AA3297" s="172"/>
      <c r="AB3297" s="178"/>
    </row>
    <row r="3298" spans="1:28" ht="15" customHeight="1" x14ac:dyDescent="0.2">
      <c r="A3298" s="172"/>
      <c r="B3298" s="172"/>
      <c r="C3298" s="172"/>
      <c r="D3298" s="172"/>
      <c r="E3298" s="172"/>
      <c r="F3298" s="181"/>
      <c r="G3298" s="172"/>
      <c r="H3298" s="172"/>
      <c r="I3298" s="174"/>
      <c r="J3298" s="174"/>
      <c r="K3298" s="174"/>
      <c r="L3298" s="172"/>
      <c r="M3298" s="181"/>
      <c r="N3298" s="174"/>
      <c r="O3298" s="172"/>
      <c r="P3298" s="181"/>
      <c r="Q3298" s="642"/>
      <c r="R3298" s="643"/>
      <c r="S3298" s="644"/>
      <c r="T3298" s="174"/>
      <c r="U3298" s="172"/>
      <c r="V3298" s="181"/>
      <c r="W3298" s="174"/>
      <c r="X3298" s="172"/>
      <c r="Y3298" s="181"/>
      <c r="Z3298" s="174"/>
      <c r="AA3298" s="172"/>
      <c r="AB3298" s="178"/>
    </row>
    <row r="3299" spans="1:28" ht="15" customHeight="1" x14ac:dyDescent="0.2">
      <c r="A3299" s="172"/>
      <c r="B3299" s="172"/>
      <c r="C3299" s="172"/>
      <c r="D3299" s="172"/>
      <c r="E3299" s="172"/>
      <c r="F3299" s="181"/>
      <c r="G3299" s="172"/>
      <c r="H3299" s="172"/>
      <c r="I3299" s="174"/>
      <c r="J3299" s="174"/>
      <c r="K3299" s="174"/>
      <c r="L3299" s="172"/>
      <c r="M3299" s="181"/>
      <c r="N3299" s="174"/>
      <c r="O3299" s="172"/>
      <c r="P3299" s="181"/>
      <c r="Q3299" s="642"/>
      <c r="R3299" s="643"/>
      <c r="S3299" s="644"/>
      <c r="T3299" s="174"/>
      <c r="U3299" s="172"/>
      <c r="V3299" s="181"/>
      <c r="W3299" s="174"/>
      <c r="X3299" s="172"/>
      <c r="Y3299" s="181"/>
      <c r="Z3299" s="174"/>
      <c r="AA3299" s="172"/>
      <c r="AB3299" s="178"/>
    </row>
    <row r="3300" spans="1:28" ht="15" customHeight="1" x14ac:dyDescent="0.2">
      <c r="A3300" s="172"/>
      <c r="B3300" s="172"/>
      <c r="C3300" s="172"/>
      <c r="D3300" s="172"/>
      <c r="E3300" s="172"/>
      <c r="F3300" s="181"/>
      <c r="G3300" s="172"/>
      <c r="H3300" s="172"/>
      <c r="I3300" s="174"/>
      <c r="J3300" s="174"/>
      <c r="K3300" s="174"/>
      <c r="L3300" s="172"/>
      <c r="M3300" s="181"/>
      <c r="N3300" s="174"/>
      <c r="O3300" s="172"/>
      <c r="P3300" s="181"/>
      <c r="Q3300" s="642"/>
      <c r="R3300" s="643"/>
      <c r="S3300" s="644"/>
      <c r="T3300" s="174"/>
      <c r="U3300" s="172"/>
      <c r="V3300" s="181"/>
      <c r="W3300" s="174"/>
      <c r="X3300" s="172"/>
      <c r="Y3300" s="181"/>
      <c r="Z3300" s="174"/>
      <c r="AA3300" s="172"/>
      <c r="AB3300" s="178"/>
    </row>
    <row r="3301" spans="1:28" ht="15" customHeight="1" x14ac:dyDescent="0.2">
      <c r="A3301" s="172"/>
      <c r="B3301" s="172"/>
      <c r="C3301" s="172"/>
      <c r="D3301" s="172"/>
      <c r="E3301" s="172"/>
      <c r="F3301" s="181"/>
      <c r="G3301" s="172"/>
      <c r="H3301" s="172"/>
      <c r="I3301" s="174"/>
      <c r="J3301" s="174"/>
      <c r="K3301" s="174"/>
      <c r="L3301" s="172"/>
      <c r="M3301" s="181"/>
      <c r="N3301" s="174"/>
      <c r="O3301" s="172"/>
      <c r="P3301" s="181"/>
      <c r="Q3301" s="642"/>
      <c r="R3301" s="643"/>
      <c r="S3301" s="644"/>
      <c r="T3301" s="174"/>
      <c r="U3301" s="172"/>
      <c r="V3301" s="181"/>
      <c r="W3301" s="174"/>
      <c r="X3301" s="172"/>
      <c r="Y3301" s="181"/>
      <c r="Z3301" s="174"/>
      <c r="AA3301" s="172"/>
      <c r="AB3301" s="178"/>
    </row>
    <row r="3302" spans="1:28" ht="15" customHeight="1" x14ac:dyDescent="0.2">
      <c r="A3302" s="172"/>
      <c r="B3302" s="172"/>
      <c r="C3302" s="172"/>
      <c r="D3302" s="172"/>
      <c r="E3302" s="172"/>
      <c r="F3302" s="181"/>
      <c r="G3302" s="172"/>
      <c r="H3302" s="172"/>
      <c r="I3302" s="174"/>
      <c r="J3302" s="174"/>
      <c r="K3302" s="174"/>
      <c r="L3302" s="172"/>
      <c r="M3302" s="181"/>
      <c r="N3302" s="174"/>
      <c r="O3302" s="172"/>
      <c r="P3302" s="181"/>
      <c r="Q3302" s="642"/>
      <c r="R3302" s="643"/>
      <c r="S3302" s="644"/>
      <c r="T3302" s="174"/>
      <c r="U3302" s="172"/>
      <c r="V3302" s="181"/>
      <c r="W3302" s="174"/>
      <c r="X3302" s="172"/>
      <c r="Y3302" s="181"/>
      <c r="Z3302" s="174"/>
      <c r="AA3302" s="172"/>
      <c r="AB3302" s="178"/>
    </row>
    <row r="3303" spans="1:28" ht="15" customHeight="1" x14ac:dyDescent="0.2">
      <c r="A3303" s="172"/>
      <c r="B3303" s="172"/>
      <c r="C3303" s="172"/>
      <c r="D3303" s="172"/>
      <c r="E3303" s="172"/>
      <c r="F3303" s="181"/>
      <c r="G3303" s="172"/>
      <c r="H3303" s="172"/>
      <c r="I3303" s="174"/>
      <c r="J3303" s="174"/>
      <c r="K3303" s="174"/>
      <c r="L3303" s="172"/>
      <c r="M3303" s="181"/>
      <c r="N3303" s="174"/>
      <c r="O3303" s="172"/>
      <c r="P3303" s="181"/>
      <c r="Q3303" s="642"/>
      <c r="R3303" s="643"/>
      <c r="S3303" s="644"/>
      <c r="T3303" s="174"/>
      <c r="U3303" s="172"/>
      <c r="V3303" s="181"/>
      <c r="W3303" s="174"/>
      <c r="X3303" s="172"/>
      <c r="Y3303" s="181"/>
      <c r="Z3303" s="174"/>
      <c r="AA3303" s="172"/>
      <c r="AB3303" s="178"/>
    </row>
    <row r="3304" spans="1:28" ht="15" customHeight="1" x14ac:dyDescent="0.2">
      <c r="A3304" s="172"/>
      <c r="B3304" s="172"/>
      <c r="C3304" s="172"/>
      <c r="D3304" s="172"/>
      <c r="E3304" s="172"/>
      <c r="F3304" s="181"/>
      <c r="G3304" s="172"/>
      <c r="H3304" s="172"/>
      <c r="I3304" s="174"/>
      <c r="J3304" s="174"/>
      <c r="K3304" s="174"/>
      <c r="L3304" s="172"/>
      <c r="M3304" s="181"/>
      <c r="N3304" s="174"/>
      <c r="O3304" s="172"/>
      <c r="P3304" s="181"/>
      <c r="Q3304" s="642"/>
      <c r="R3304" s="643"/>
      <c r="S3304" s="644"/>
      <c r="T3304" s="174"/>
      <c r="U3304" s="172"/>
      <c r="V3304" s="181"/>
      <c r="W3304" s="174"/>
      <c r="X3304" s="172"/>
      <c r="Y3304" s="181"/>
      <c r="Z3304" s="174"/>
      <c r="AA3304" s="172"/>
      <c r="AB3304" s="178"/>
    </row>
    <row r="3305" spans="1:28" ht="15" customHeight="1" x14ac:dyDescent="0.2">
      <c r="A3305" s="172"/>
      <c r="B3305" s="172"/>
      <c r="C3305" s="172"/>
      <c r="D3305" s="172"/>
      <c r="E3305" s="172"/>
      <c r="F3305" s="181"/>
      <c r="G3305" s="172"/>
      <c r="H3305" s="172"/>
      <c r="I3305" s="174"/>
      <c r="J3305" s="174"/>
      <c r="K3305" s="174"/>
      <c r="L3305" s="172"/>
      <c r="M3305" s="181"/>
      <c r="N3305" s="174"/>
      <c r="O3305" s="172"/>
      <c r="P3305" s="181"/>
      <c r="Q3305" s="642"/>
      <c r="R3305" s="643"/>
      <c r="S3305" s="644"/>
      <c r="T3305" s="174"/>
      <c r="U3305" s="172"/>
      <c r="V3305" s="181"/>
      <c r="W3305" s="174"/>
      <c r="X3305" s="172"/>
      <c r="Y3305" s="181"/>
      <c r="Z3305" s="174"/>
      <c r="AA3305" s="172"/>
      <c r="AB3305" s="178"/>
    </row>
    <row r="3306" spans="1:28" ht="15" customHeight="1" x14ac:dyDescent="0.2">
      <c r="A3306" s="172"/>
      <c r="B3306" s="172"/>
      <c r="C3306" s="172"/>
      <c r="D3306" s="172"/>
      <c r="E3306" s="172"/>
      <c r="F3306" s="181"/>
      <c r="G3306" s="172"/>
      <c r="H3306" s="172"/>
      <c r="I3306" s="174"/>
      <c r="J3306" s="174"/>
      <c r="K3306" s="174"/>
      <c r="L3306" s="172"/>
      <c r="M3306" s="181"/>
      <c r="N3306" s="174"/>
      <c r="O3306" s="172"/>
      <c r="P3306" s="181"/>
      <c r="Q3306" s="642"/>
      <c r="R3306" s="643"/>
      <c r="S3306" s="644"/>
      <c r="T3306" s="174"/>
      <c r="U3306" s="172"/>
      <c r="V3306" s="181"/>
      <c r="W3306" s="174"/>
      <c r="X3306" s="172"/>
      <c r="Y3306" s="181"/>
      <c r="Z3306" s="174"/>
      <c r="AA3306" s="172"/>
      <c r="AB3306" s="178"/>
    </row>
    <row r="3307" spans="1:28" ht="15" customHeight="1" x14ac:dyDescent="0.2">
      <c r="A3307" s="172"/>
      <c r="B3307" s="172"/>
      <c r="C3307" s="172"/>
      <c r="D3307" s="172"/>
      <c r="E3307" s="172"/>
      <c r="F3307" s="181"/>
      <c r="G3307" s="172"/>
      <c r="H3307" s="172"/>
      <c r="I3307" s="174"/>
      <c r="J3307" s="174"/>
      <c r="K3307" s="174"/>
      <c r="L3307" s="172"/>
      <c r="M3307" s="181"/>
      <c r="N3307" s="174"/>
      <c r="O3307" s="172"/>
      <c r="P3307" s="181"/>
      <c r="Q3307" s="642"/>
      <c r="R3307" s="643"/>
      <c r="S3307" s="644"/>
      <c r="T3307" s="174"/>
      <c r="U3307" s="172"/>
      <c r="V3307" s="181"/>
      <c r="W3307" s="174"/>
      <c r="X3307" s="172"/>
      <c r="Y3307" s="181"/>
      <c r="Z3307" s="174"/>
      <c r="AA3307" s="172"/>
      <c r="AB3307" s="178"/>
    </row>
    <row r="3308" spans="1:28" ht="15" customHeight="1" x14ac:dyDescent="0.2">
      <c r="A3308" s="172"/>
      <c r="B3308" s="172"/>
      <c r="C3308" s="172"/>
      <c r="D3308" s="172"/>
      <c r="E3308" s="172"/>
      <c r="F3308" s="181"/>
      <c r="G3308" s="172"/>
      <c r="H3308" s="172"/>
      <c r="I3308" s="174"/>
      <c r="J3308" s="174"/>
      <c r="K3308" s="174"/>
      <c r="L3308" s="172"/>
      <c r="M3308" s="181"/>
      <c r="N3308" s="174"/>
      <c r="O3308" s="172"/>
      <c r="P3308" s="181"/>
      <c r="Q3308" s="642"/>
      <c r="R3308" s="643"/>
      <c r="S3308" s="644"/>
      <c r="T3308" s="174"/>
      <c r="U3308" s="172"/>
      <c r="V3308" s="181"/>
      <c r="W3308" s="174"/>
      <c r="X3308" s="172"/>
      <c r="Y3308" s="181"/>
      <c r="Z3308" s="174"/>
      <c r="AA3308" s="172"/>
      <c r="AB3308" s="178"/>
    </row>
    <row r="3309" spans="1:28" ht="15" customHeight="1" x14ac:dyDescent="0.2">
      <c r="A3309" s="172"/>
      <c r="B3309" s="172"/>
      <c r="C3309" s="172"/>
      <c r="D3309" s="172"/>
      <c r="E3309" s="172"/>
      <c r="F3309" s="181"/>
      <c r="G3309" s="172"/>
      <c r="H3309" s="172"/>
      <c r="I3309" s="174"/>
      <c r="J3309" s="174"/>
      <c r="K3309" s="174"/>
      <c r="L3309" s="172"/>
      <c r="M3309" s="181"/>
      <c r="N3309" s="174"/>
      <c r="O3309" s="172"/>
      <c r="P3309" s="181"/>
      <c r="Q3309" s="642"/>
      <c r="R3309" s="643"/>
      <c r="S3309" s="644"/>
      <c r="T3309" s="174"/>
      <c r="U3309" s="172"/>
      <c r="V3309" s="181"/>
      <c r="W3309" s="174"/>
      <c r="X3309" s="172"/>
      <c r="Y3309" s="181"/>
      <c r="Z3309" s="174"/>
      <c r="AA3309" s="172"/>
      <c r="AB3309" s="178"/>
    </row>
    <row r="3310" spans="1:28" ht="15" customHeight="1" x14ac:dyDescent="0.2">
      <c r="A3310" s="172"/>
      <c r="B3310" s="172"/>
      <c r="C3310" s="172"/>
      <c r="D3310" s="172"/>
      <c r="E3310" s="172"/>
      <c r="F3310" s="181"/>
      <c r="G3310" s="172"/>
      <c r="H3310" s="172"/>
      <c r="I3310" s="174"/>
      <c r="J3310" s="174"/>
      <c r="K3310" s="174"/>
      <c r="L3310" s="172"/>
      <c r="M3310" s="181"/>
      <c r="N3310" s="174"/>
      <c r="O3310" s="172"/>
      <c r="P3310" s="181"/>
      <c r="Q3310" s="642"/>
      <c r="R3310" s="643"/>
      <c r="S3310" s="644"/>
      <c r="T3310" s="174"/>
      <c r="U3310" s="172"/>
      <c r="V3310" s="181"/>
      <c r="W3310" s="174"/>
      <c r="X3310" s="172"/>
      <c r="Y3310" s="181"/>
      <c r="Z3310" s="174"/>
      <c r="AA3310" s="172"/>
      <c r="AB3310" s="178"/>
    </row>
    <row r="3311" spans="1:28" ht="15" customHeight="1" x14ac:dyDescent="0.2">
      <c r="A3311" s="172"/>
      <c r="B3311" s="172"/>
      <c r="C3311" s="172"/>
      <c r="D3311" s="172"/>
      <c r="E3311" s="172"/>
      <c r="F3311" s="181"/>
      <c r="G3311" s="172"/>
      <c r="H3311" s="172"/>
      <c r="I3311" s="174"/>
      <c r="J3311" s="174"/>
      <c r="K3311" s="174"/>
      <c r="L3311" s="172"/>
      <c r="M3311" s="181"/>
      <c r="N3311" s="174"/>
      <c r="O3311" s="172"/>
      <c r="P3311" s="181"/>
      <c r="Q3311" s="642"/>
      <c r="R3311" s="643"/>
      <c r="S3311" s="644"/>
      <c r="T3311" s="174"/>
      <c r="U3311" s="172"/>
      <c r="V3311" s="181"/>
      <c r="W3311" s="174"/>
      <c r="X3311" s="172"/>
      <c r="Y3311" s="181"/>
      <c r="Z3311" s="174"/>
      <c r="AA3311" s="172"/>
      <c r="AB3311" s="178"/>
    </row>
    <row r="3312" spans="1:28" ht="15" customHeight="1" x14ac:dyDescent="0.2">
      <c r="A3312" s="172"/>
      <c r="B3312" s="172"/>
      <c r="C3312" s="172"/>
      <c r="D3312" s="172"/>
      <c r="E3312" s="172"/>
      <c r="F3312" s="181"/>
      <c r="G3312" s="172"/>
      <c r="H3312" s="172"/>
      <c r="I3312" s="174"/>
      <c r="J3312" s="174"/>
      <c r="K3312" s="174"/>
      <c r="L3312" s="172"/>
      <c r="M3312" s="181"/>
      <c r="N3312" s="174"/>
      <c r="O3312" s="172"/>
      <c r="P3312" s="181"/>
      <c r="Q3312" s="642"/>
      <c r="R3312" s="643"/>
      <c r="S3312" s="644"/>
      <c r="T3312" s="174"/>
      <c r="U3312" s="172"/>
      <c r="V3312" s="181"/>
      <c r="W3312" s="174"/>
      <c r="X3312" s="172"/>
      <c r="Y3312" s="181"/>
      <c r="Z3312" s="174"/>
      <c r="AA3312" s="172"/>
      <c r="AB3312" s="178"/>
    </row>
    <row r="3313" spans="1:28" ht="15" customHeight="1" x14ac:dyDescent="0.2">
      <c r="A3313" s="172"/>
      <c r="B3313" s="172"/>
      <c r="C3313" s="172"/>
      <c r="D3313" s="172"/>
      <c r="E3313" s="172"/>
      <c r="F3313" s="181"/>
      <c r="G3313" s="172"/>
      <c r="H3313" s="172"/>
      <c r="I3313" s="174"/>
      <c r="J3313" s="174"/>
      <c r="K3313" s="174"/>
      <c r="L3313" s="172"/>
      <c r="M3313" s="181"/>
      <c r="N3313" s="174"/>
      <c r="O3313" s="172"/>
      <c r="P3313" s="181"/>
      <c r="Q3313" s="642"/>
      <c r="R3313" s="643"/>
      <c r="S3313" s="644"/>
      <c r="T3313" s="174"/>
      <c r="U3313" s="172"/>
      <c r="V3313" s="181"/>
      <c r="W3313" s="174"/>
      <c r="X3313" s="172"/>
      <c r="Y3313" s="181"/>
      <c r="Z3313" s="174"/>
      <c r="AA3313" s="172"/>
      <c r="AB3313" s="178"/>
    </row>
    <row r="3314" spans="1:28" ht="15" customHeight="1" x14ac:dyDescent="0.2">
      <c r="A3314" s="172"/>
      <c r="B3314" s="172"/>
      <c r="C3314" s="172"/>
      <c r="D3314" s="172"/>
      <c r="E3314" s="172"/>
      <c r="F3314" s="181"/>
      <c r="G3314" s="172"/>
      <c r="H3314" s="172"/>
      <c r="I3314" s="174"/>
      <c r="J3314" s="174"/>
      <c r="K3314" s="174"/>
      <c r="L3314" s="172"/>
      <c r="M3314" s="181"/>
      <c r="N3314" s="174"/>
      <c r="O3314" s="172"/>
      <c r="P3314" s="181"/>
      <c r="Q3314" s="642"/>
      <c r="R3314" s="643"/>
      <c r="S3314" s="644"/>
      <c r="T3314" s="174"/>
      <c r="U3314" s="172"/>
      <c r="V3314" s="181"/>
      <c r="W3314" s="174"/>
      <c r="X3314" s="172"/>
      <c r="Y3314" s="181"/>
      <c r="Z3314" s="174"/>
      <c r="AA3314" s="172"/>
      <c r="AB3314" s="178"/>
    </row>
    <row r="3315" spans="1:28" ht="15" customHeight="1" x14ac:dyDescent="0.2">
      <c r="A3315" s="172"/>
      <c r="B3315" s="172"/>
      <c r="C3315" s="172"/>
      <c r="D3315" s="172"/>
      <c r="E3315" s="172"/>
      <c r="F3315" s="181"/>
      <c r="G3315" s="172"/>
      <c r="H3315" s="172"/>
      <c r="I3315" s="174"/>
      <c r="J3315" s="174"/>
      <c r="K3315" s="174"/>
      <c r="L3315" s="172"/>
      <c r="M3315" s="181"/>
      <c r="N3315" s="174"/>
      <c r="O3315" s="172"/>
      <c r="P3315" s="181"/>
      <c r="Q3315" s="642"/>
      <c r="R3315" s="643"/>
      <c r="S3315" s="644"/>
      <c r="T3315" s="174"/>
      <c r="U3315" s="172"/>
      <c r="V3315" s="181"/>
      <c r="W3315" s="174"/>
      <c r="X3315" s="172"/>
      <c r="Y3315" s="181"/>
      <c r="Z3315" s="174"/>
      <c r="AA3315" s="172"/>
      <c r="AB3315" s="178"/>
    </row>
    <row r="3316" spans="1:28" ht="15" customHeight="1" x14ac:dyDescent="0.2">
      <c r="A3316" s="172"/>
      <c r="B3316" s="172"/>
      <c r="C3316" s="172"/>
      <c r="D3316" s="172"/>
      <c r="E3316" s="172"/>
      <c r="F3316" s="181"/>
      <c r="G3316" s="172"/>
      <c r="H3316" s="172"/>
      <c r="I3316" s="174"/>
      <c r="J3316" s="174"/>
      <c r="K3316" s="174"/>
      <c r="L3316" s="172"/>
      <c r="M3316" s="181"/>
      <c r="N3316" s="174"/>
      <c r="O3316" s="172"/>
      <c r="P3316" s="181"/>
      <c r="Q3316" s="642"/>
      <c r="R3316" s="643"/>
      <c r="S3316" s="644"/>
      <c r="T3316" s="174"/>
      <c r="U3316" s="172"/>
      <c r="V3316" s="181"/>
      <c r="W3316" s="174"/>
      <c r="X3316" s="172"/>
      <c r="Y3316" s="181"/>
      <c r="Z3316" s="174"/>
      <c r="AA3316" s="172"/>
      <c r="AB3316" s="178"/>
    </row>
    <row r="3317" spans="1:28" ht="15" customHeight="1" x14ac:dyDescent="0.2">
      <c r="A3317" s="172"/>
      <c r="B3317" s="172"/>
      <c r="C3317" s="172"/>
      <c r="D3317" s="172"/>
      <c r="E3317" s="172"/>
      <c r="F3317" s="181"/>
      <c r="G3317" s="172"/>
      <c r="H3317" s="172"/>
      <c r="I3317" s="174"/>
      <c r="J3317" s="174"/>
      <c r="K3317" s="174"/>
      <c r="L3317" s="172"/>
      <c r="M3317" s="181"/>
      <c r="N3317" s="174"/>
      <c r="O3317" s="172"/>
      <c r="P3317" s="181"/>
      <c r="Q3317" s="642"/>
      <c r="R3317" s="643"/>
      <c r="S3317" s="644"/>
      <c r="T3317" s="174"/>
      <c r="U3317" s="172"/>
      <c r="V3317" s="181"/>
      <c r="W3317" s="174"/>
      <c r="X3317" s="172"/>
      <c r="Y3317" s="181"/>
      <c r="Z3317" s="174"/>
      <c r="AA3317" s="172"/>
      <c r="AB3317" s="178"/>
    </row>
    <row r="3318" spans="1:28" ht="15" customHeight="1" x14ac:dyDescent="0.2">
      <c r="A3318" s="172"/>
      <c r="B3318" s="172"/>
      <c r="C3318" s="172"/>
      <c r="D3318" s="172"/>
      <c r="E3318" s="172"/>
      <c r="F3318" s="181"/>
      <c r="G3318" s="172"/>
      <c r="H3318" s="172"/>
      <c r="I3318" s="174"/>
      <c r="J3318" s="174"/>
      <c r="K3318" s="174"/>
      <c r="L3318" s="172"/>
      <c r="M3318" s="181"/>
      <c r="N3318" s="174"/>
      <c r="O3318" s="172"/>
      <c r="P3318" s="181"/>
      <c r="Q3318" s="642"/>
      <c r="R3318" s="643"/>
      <c r="S3318" s="644"/>
      <c r="T3318" s="174"/>
      <c r="U3318" s="172"/>
      <c r="V3318" s="181"/>
      <c r="W3318" s="174"/>
      <c r="X3318" s="172"/>
      <c r="Y3318" s="181"/>
      <c r="Z3318" s="174"/>
      <c r="AA3318" s="172"/>
      <c r="AB3318" s="178"/>
    </row>
    <row r="3319" spans="1:28" ht="15" customHeight="1" x14ac:dyDescent="0.2">
      <c r="A3319" s="172"/>
      <c r="B3319" s="172"/>
      <c r="C3319" s="172"/>
      <c r="D3319" s="172"/>
      <c r="E3319" s="172"/>
      <c r="F3319" s="181"/>
      <c r="G3319" s="172"/>
      <c r="H3319" s="172"/>
      <c r="I3319" s="174"/>
      <c r="J3319" s="174"/>
      <c r="K3319" s="174"/>
      <c r="L3319" s="172"/>
      <c r="M3319" s="181"/>
      <c r="N3319" s="174"/>
      <c r="O3319" s="172"/>
      <c r="P3319" s="181"/>
      <c r="Q3319" s="642"/>
      <c r="R3319" s="643"/>
      <c r="S3319" s="644"/>
      <c r="T3319" s="174"/>
      <c r="U3319" s="172"/>
      <c r="V3319" s="181"/>
      <c r="W3319" s="174"/>
      <c r="X3319" s="172"/>
      <c r="Y3319" s="181"/>
      <c r="Z3319" s="174"/>
      <c r="AA3319" s="172"/>
      <c r="AB3319" s="178"/>
    </row>
    <row r="3320" spans="1:28" ht="15" customHeight="1" x14ac:dyDescent="0.2">
      <c r="A3320" s="172"/>
      <c r="B3320" s="172"/>
      <c r="C3320" s="172"/>
      <c r="D3320" s="172"/>
      <c r="E3320" s="172"/>
      <c r="F3320" s="181"/>
      <c r="G3320" s="172"/>
      <c r="H3320" s="172"/>
      <c r="I3320" s="174"/>
      <c r="J3320" s="174"/>
      <c r="K3320" s="174"/>
      <c r="L3320" s="172"/>
      <c r="M3320" s="181"/>
      <c r="N3320" s="174"/>
      <c r="O3320" s="172"/>
      <c r="P3320" s="181"/>
      <c r="Q3320" s="642"/>
      <c r="R3320" s="643"/>
      <c r="S3320" s="644"/>
      <c r="T3320" s="174"/>
      <c r="U3320" s="172"/>
      <c r="V3320" s="181"/>
      <c r="W3320" s="174"/>
      <c r="X3320" s="172"/>
      <c r="Y3320" s="181"/>
      <c r="Z3320" s="174"/>
      <c r="AA3320" s="172"/>
      <c r="AB3320" s="178"/>
    </row>
    <row r="3321" spans="1:28" ht="15" customHeight="1" x14ac:dyDescent="0.2">
      <c r="A3321" s="172"/>
      <c r="B3321" s="172"/>
      <c r="C3321" s="172"/>
      <c r="D3321" s="172"/>
      <c r="E3321" s="172"/>
      <c r="F3321" s="181"/>
      <c r="G3321" s="172"/>
      <c r="H3321" s="172"/>
      <c r="I3321" s="174"/>
      <c r="J3321" s="174"/>
      <c r="K3321" s="174"/>
      <c r="L3321" s="172"/>
      <c r="M3321" s="181"/>
      <c r="N3321" s="174"/>
      <c r="O3321" s="172"/>
      <c r="P3321" s="181"/>
      <c r="Q3321" s="642"/>
      <c r="R3321" s="643"/>
      <c r="S3321" s="644"/>
      <c r="T3321" s="174"/>
      <c r="U3321" s="172"/>
      <c r="V3321" s="181"/>
      <c r="W3321" s="174"/>
      <c r="X3321" s="172"/>
      <c r="Y3321" s="181"/>
      <c r="Z3321" s="174"/>
      <c r="AA3321" s="172"/>
      <c r="AB3321" s="178"/>
    </row>
    <row r="3322" spans="1:28" ht="15" customHeight="1" x14ac:dyDescent="0.2">
      <c r="A3322" s="172"/>
      <c r="B3322" s="172"/>
      <c r="C3322" s="172"/>
      <c r="D3322" s="172"/>
      <c r="E3322" s="172"/>
      <c r="F3322" s="181"/>
      <c r="G3322" s="172"/>
      <c r="H3322" s="172"/>
      <c r="I3322" s="174"/>
      <c r="J3322" s="174"/>
      <c r="K3322" s="174"/>
      <c r="L3322" s="172"/>
      <c r="M3322" s="181"/>
      <c r="N3322" s="174"/>
      <c r="O3322" s="172"/>
      <c r="P3322" s="181"/>
      <c r="Q3322" s="642"/>
      <c r="R3322" s="643"/>
      <c r="S3322" s="644"/>
      <c r="T3322" s="174"/>
      <c r="U3322" s="172"/>
      <c r="V3322" s="181"/>
      <c r="W3322" s="174"/>
      <c r="X3322" s="172"/>
      <c r="Y3322" s="181"/>
      <c r="Z3322" s="174"/>
      <c r="AA3322" s="172"/>
      <c r="AB3322" s="178"/>
    </row>
    <row r="3323" spans="1:28" ht="15" customHeight="1" x14ac:dyDescent="0.2">
      <c r="A3323" s="172"/>
      <c r="B3323" s="172"/>
      <c r="C3323" s="172"/>
      <c r="D3323" s="172"/>
      <c r="E3323" s="172"/>
      <c r="F3323" s="181"/>
      <c r="G3323" s="172"/>
      <c r="H3323" s="172"/>
      <c r="I3323" s="174"/>
      <c r="J3323" s="174"/>
      <c r="K3323" s="174"/>
      <c r="L3323" s="172"/>
      <c r="M3323" s="181"/>
      <c r="N3323" s="174"/>
      <c r="O3323" s="172"/>
      <c r="P3323" s="181"/>
      <c r="Q3323" s="642"/>
      <c r="R3323" s="643"/>
      <c r="S3323" s="644"/>
      <c r="T3323" s="174"/>
      <c r="U3323" s="172"/>
      <c r="V3323" s="181"/>
      <c r="W3323" s="174"/>
      <c r="X3323" s="172"/>
      <c r="Y3323" s="181"/>
      <c r="Z3323" s="174"/>
      <c r="AA3323" s="172"/>
      <c r="AB3323" s="178"/>
    </row>
    <row r="3324" spans="1:28" ht="15" customHeight="1" x14ac:dyDescent="0.2">
      <c r="A3324" s="172"/>
      <c r="B3324" s="172"/>
      <c r="C3324" s="172"/>
      <c r="D3324" s="172"/>
      <c r="E3324" s="172"/>
      <c r="F3324" s="181"/>
      <c r="G3324" s="172"/>
      <c r="H3324" s="172"/>
      <c r="I3324" s="174"/>
      <c r="J3324" s="174"/>
      <c r="K3324" s="174"/>
      <c r="L3324" s="172"/>
      <c r="M3324" s="181"/>
      <c r="N3324" s="174"/>
      <c r="O3324" s="172"/>
      <c r="P3324" s="181"/>
      <c r="Q3324" s="642"/>
      <c r="R3324" s="643"/>
      <c r="S3324" s="644"/>
      <c r="T3324" s="174"/>
      <c r="U3324" s="172"/>
      <c r="V3324" s="181"/>
      <c r="W3324" s="174"/>
      <c r="X3324" s="172"/>
      <c r="Y3324" s="181"/>
      <c r="Z3324" s="174"/>
      <c r="AA3324" s="172"/>
      <c r="AB3324" s="178"/>
    </row>
    <row r="3325" spans="1:28" ht="15" customHeight="1" x14ac:dyDescent="0.2">
      <c r="A3325" s="172"/>
      <c r="B3325" s="172"/>
      <c r="C3325" s="172"/>
      <c r="D3325" s="172"/>
      <c r="E3325" s="172"/>
      <c r="F3325" s="181"/>
      <c r="G3325" s="172"/>
      <c r="H3325" s="172"/>
      <c r="I3325" s="174"/>
      <c r="J3325" s="174"/>
      <c r="K3325" s="174"/>
      <c r="L3325" s="172"/>
      <c r="M3325" s="181"/>
      <c r="N3325" s="174"/>
      <c r="O3325" s="172"/>
      <c r="P3325" s="181"/>
      <c r="Q3325" s="642"/>
      <c r="R3325" s="643"/>
      <c r="S3325" s="644"/>
      <c r="T3325" s="174"/>
      <c r="U3325" s="172"/>
      <c r="V3325" s="181"/>
      <c r="W3325" s="174"/>
      <c r="X3325" s="172"/>
      <c r="Y3325" s="181"/>
      <c r="Z3325" s="174"/>
      <c r="AA3325" s="172"/>
      <c r="AB3325" s="178"/>
    </row>
    <row r="3326" spans="1:28" ht="15" customHeight="1" x14ac:dyDescent="0.2">
      <c r="A3326" s="172"/>
      <c r="B3326" s="172"/>
      <c r="C3326" s="172"/>
      <c r="D3326" s="172"/>
      <c r="E3326" s="172"/>
      <c r="F3326" s="181"/>
      <c r="G3326" s="172"/>
      <c r="H3326" s="172"/>
      <c r="I3326" s="174"/>
      <c r="J3326" s="174"/>
      <c r="K3326" s="174"/>
      <c r="L3326" s="172"/>
      <c r="M3326" s="181"/>
      <c r="N3326" s="174"/>
      <c r="O3326" s="172"/>
      <c r="P3326" s="181"/>
      <c r="Q3326" s="642"/>
      <c r="R3326" s="643"/>
      <c r="S3326" s="644"/>
      <c r="T3326" s="174"/>
      <c r="U3326" s="172"/>
      <c r="V3326" s="181"/>
      <c r="W3326" s="174"/>
      <c r="X3326" s="172"/>
      <c r="Y3326" s="181"/>
      <c r="Z3326" s="174"/>
      <c r="AA3326" s="172"/>
      <c r="AB3326" s="178"/>
    </row>
    <row r="3327" spans="1:28" ht="15" customHeight="1" x14ac:dyDescent="0.2">
      <c r="A3327" s="172"/>
      <c r="B3327" s="172"/>
      <c r="C3327" s="172"/>
      <c r="D3327" s="172"/>
      <c r="E3327" s="172"/>
      <c r="F3327" s="181"/>
      <c r="G3327" s="172"/>
      <c r="H3327" s="172"/>
      <c r="I3327" s="174"/>
      <c r="J3327" s="174"/>
      <c r="K3327" s="174"/>
      <c r="L3327" s="172"/>
      <c r="M3327" s="181"/>
      <c r="N3327" s="174"/>
      <c r="O3327" s="172"/>
      <c r="P3327" s="181"/>
      <c r="Q3327" s="642"/>
      <c r="R3327" s="643"/>
      <c r="S3327" s="644"/>
      <c r="T3327" s="174"/>
      <c r="U3327" s="172"/>
      <c r="V3327" s="181"/>
      <c r="W3327" s="174"/>
      <c r="X3327" s="172"/>
      <c r="Y3327" s="181"/>
      <c r="Z3327" s="174"/>
      <c r="AA3327" s="172"/>
      <c r="AB3327" s="178"/>
    </row>
    <row r="3328" spans="1:28" ht="15" customHeight="1" x14ac:dyDescent="0.2">
      <c r="A3328" s="172"/>
      <c r="B3328" s="172"/>
      <c r="C3328" s="172"/>
      <c r="D3328" s="172"/>
      <c r="E3328" s="172"/>
      <c r="F3328" s="181"/>
      <c r="G3328" s="172"/>
      <c r="H3328" s="172"/>
      <c r="I3328" s="174"/>
      <c r="J3328" s="174"/>
      <c r="K3328" s="174"/>
      <c r="L3328" s="172"/>
      <c r="M3328" s="181"/>
      <c r="N3328" s="174"/>
      <c r="O3328" s="172"/>
      <c r="P3328" s="181"/>
      <c r="Q3328" s="642"/>
      <c r="R3328" s="643"/>
      <c r="S3328" s="644"/>
      <c r="T3328" s="174"/>
      <c r="U3328" s="172"/>
      <c r="V3328" s="181"/>
      <c r="W3328" s="174"/>
      <c r="X3328" s="172"/>
      <c r="Y3328" s="181"/>
      <c r="Z3328" s="174"/>
      <c r="AA3328" s="172"/>
      <c r="AB3328" s="178"/>
    </row>
    <row r="3329" spans="1:28" ht="15" customHeight="1" x14ac:dyDescent="0.2">
      <c r="A3329" s="172"/>
      <c r="B3329" s="172"/>
      <c r="C3329" s="172"/>
      <c r="D3329" s="172"/>
      <c r="E3329" s="172"/>
      <c r="F3329" s="181"/>
      <c r="G3329" s="172"/>
      <c r="H3329" s="172"/>
      <c r="I3329" s="174"/>
      <c r="J3329" s="174"/>
      <c r="K3329" s="174"/>
      <c r="L3329" s="172"/>
      <c r="M3329" s="181"/>
      <c r="N3329" s="174"/>
      <c r="O3329" s="172"/>
      <c r="P3329" s="181"/>
      <c r="Q3329" s="642"/>
      <c r="R3329" s="643"/>
      <c r="S3329" s="644"/>
      <c r="T3329" s="174"/>
      <c r="U3329" s="172"/>
      <c r="V3329" s="181"/>
      <c r="W3329" s="174"/>
      <c r="X3329" s="172"/>
      <c r="Y3329" s="181"/>
      <c r="Z3329" s="174"/>
      <c r="AA3329" s="172"/>
      <c r="AB3329" s="178"/>
    </row>
    <row r="3330" spans="1:28" ht="15" customHeight="1" x14ac:dyDescent="0.2">
      <c r="A3330" s="172"/>
      <c r="B3330" s="172"/>
      <c r="C3330" s="172"/>
      <c r="D3330" s="172"/>
      <c r="E3330" s="172"/>
      <c r="F3330" s="181"/>
      <c r="G3330" s="172"/>
      <c r="H3330" s="172"/>
      <c r="I3330" s="174"/>
      <c r="J3330" s="174"/>
      <c r="K3330" s="174"/>
      <c r="L3330" s="172"/>
      <c r="M3330" s="181"/>
      <c r="N3330" s="174"/>
      <c r="O3330" s="172"/>
      <c r="P3330" s="181"/>
      <c r="Q3330" s="642"/>
      <c r="R3330" s="643"/>
      <c r="S3330" s="644"/>
      <c r="T3330" s="174"/>
      <c r="U3330" s="172"/>
      <c r="V3330" s="181"/>
      <c r="W3330" s="174"/>
      <c r="X3330" s="172"/>
      <c r="Y3330" s="181"/>
      <c r="Z3330" s="174"/>
      <c r="AA3330" s="172"/>
      <c r="AB3330" s="178"/>
    </row>
    <row r="3331" spans="1:28" ht="15" customHeight="1" x14ac:dyDescent="0.2">
      <c r="A3331" s="172"/>
      <c r="B3331" s="172"/>
      <c r="C3331" s="172"/>
      <c r="D3331" s="172"/>
      <c r="E3331" s="172"/>
      <c r="F3331" s="181"/>
      <c r="G3331" s="172"/>
      <c r="H3331" s="172"/>
      <c r="I3331" s="174"/>
      <c r="J3331" s="174"/>
      <c r="K3331" s="174"/>
      <c r="L3331" s="172"/>
      <c r="M3331" s="181"/>
      <c r="N3331" s="174"/>
      <c r="O3331" s="172"/>
      <c r="P3331" s="181"/>
      <c r="Q3331" s="642"/>
      <c r="R3331" s="643"/>
      <c r="S3331" s="644"/>
      <c r="T3331" s="174"/>
      <c r="U3331" s="172"/>
      <c r="V3331" s="181"/>
      <c r="W3331" s="174"/>
      <c r="X3331" s="172"/>
      <c r="Y3331" s="181"/>
      <c r="Z3331" s="174"/>
      <c r="AA3331" s="172"/>
      <c r="AB3331" s="178"/>
    </row>
    <row r="3332" spans="1:28" ht="15" customHeight="1" x14ac:dyDescent="0.2">
      <c r="A3332" s="172"/>
      <c r="B3332" s="172"/>
      <c r="C3332" s="172"/>
      <c r="D3332" s="172"/>
      <c r="E3332" s="172"/>
      <c r="F3332" s="181"/>
      <c r="G3332" s="172"/>
      <c r="H3332" s="172"/>
      <c r="I3332" s="174"/>
      <c r="J3332" s="174"/>
      <c r="K3332" s="174"/>
      <c r="L3332" s="172"/>
      <c r="M3332" s="181"/>
      <c r="N3332" s="174"/>
      <c r="O3332" s="172"/>
      <c r="P3332" s="181"/>
      <c r="Q3332" s="642"/>
      <c r="R3332" s="643"/>
      <c r="S3332" s="644"/>
      <c r="T3332" s="174"/>
      <c r="U3332" s="172"/>
      <c r="V3332" s="181"/>
      <c r="W3332" s="174"/>
      <c r="X3332" s="172"/>
      <c r="Y3332" s="181"/>
      <c r="Z3332" s="174"/>
      <c r="AA3332" s="172"/>
      <c r="AB3332" s="178"/>
    </row>
    <row r="3333" spans="1:28" ht="15" customHeight="1" x14ac:dyDescent="0.2">
      <c r="A3333" s="172"/>
      <c r="B3333" s="172"/>
      <c r="C3333" s="172"/>
      <c r="D3333" s="172"/>
      <c r="E3333" s="172"/>
      <c r="F3333" s="181"/>
      <c r="G3333" s="172"/>
      <c r="H3333" s="172"/>
      <c r="I3333" s="174"/>
      <c r="J3333" s="174"/>
      <c r="K3333" s="174"/>
      <c r="L3333" s="172"/>
      <c r="M3333" s="181"/>
      <c r="N3333" s="174"/>
      <c r="O3333" s="172"/>
      <c r="P3333" s="181"/>
      <c r="Q3333" s="642"/>
      <c r="R3333" s="643"/>
      <c r="S3333" s="644"/>
      <c r="T3333" s="174"/>
      <c r="U3333" s="172"/>
      <c r="V3333" s="181"/>
      <c r="W3333" s="174"/>
      <c r="X3333" s="172"/>
      <c r="Y3333" s="181"/>
      <c r="Z3333" s="174"/>
      <c r="AA3333" s="172"/>
      <c r="AB3333" s="178"/>
    </row>
    <row r="3334" spans="1:28" ht="15" customHeight="1" x14ac:dyDescent="0.2">
      <c r="A3334" s="172"/>
      <c r="B3334" s="172"/>
      <c r="C3334" s="172"/>
      <c r="D3334" s="172"/>
      <c r="E3334" s="172"/>
      <c r="F3334" s="181"/>
      <c r="G3334" s="172"/>
      <c r="H3334" s="172"/>
      <c r="I3334" s="174"/>
      <c r="J3334" s="174"/>
      <c r="K3334" s="174"/>
      <c r="L3334" s="172"/>
      <c r="M3334" s="181"/>
      <c r="N3334" s="174"/>
      <c r="O3334" s="172"/>
      <c r="P3334" s="181"/>
      <c r="Q3334" s="642"/>
      <c r="R3334" s="643"/>
      <c r="S3334" s="644"/>
      <c r="T3334" s="174"/>
      <c r="U3334" s="172"/>
      <c r="V3334" s="181"/>
      <c r="W3334" s="174"/>
      <c r="X3334" s="172"/>
      <c r="Y3334" s="181"/>
      <c r="Z3334" s="174"/>
      <c r="AA3334" s="172"/>
      <c r="AB3334" s="178"/>
    </row>
    <row r="3335" spans="1:28" ht="15" customHeight="1" x14ac:dyDescent="0.2">
      <c r="A3335" s="172"/>
      <c r="B3335" s="172"/>
      <c r="C3335" s="172"/>
      <c r="D3335" s="172"/>
      <c r="E3335" s="172"/>
      <c r="F3335" s="181"/>
      <c r="G3335" s="172"/>
      <c r="H3335" s="172"/>
      <c r="I3335" s="174"/>
      <c r="J3335" s="174"/>
      <c r="K3335" s="174"/>
      <c r="L3335" s="172"/>
      <c r="M3335" s="181"/>
      <c r="N3335" s="174"/>
      <c r="O3335" s="172"/>
      <c r="P3335" s="181"/>
      <c r="Q3335" s="642"/>
      <c r="R3335" s="643"/>
      <c r="S3335" s="644"/>
      <c r="T3335" s="174"/>
      <c r="U3335" s="172"/>
      <c r="V3335" s="181"/>
      <c r="W3335" s="174"/>
      <c r="X3335" s="172"/>
      <c r="Y3335" s="181"/>
      <c r="Z3335" s="174"/>
      <c r="AA3335" s="172"/>
      <c r="AB3335" s="178"/>
    </row>
    <row r="3336" spans="1:28" ht="15" customHeight="1" x14ac:dyDescent="0.2">
      <c r="A3336" s="172"/>
      <c r="B3336" s="172"/>
      <c r="C3336" s="172"/>
      <c r="D3336" s="172"/>
      <c r="E3336" s="172"/>
      <c r="F3336" s="181"/>
      <c r="G3336" s="172"/>
      <c r="H3336" s="172"/>
      <c r="I3336" s="174"/>
      <c r="J3336" s="174"/>
      <c r="K3336" s="174"/>
      <c r="L3336" s="172"/>
      <c r="M3336" s="181"/>
      <c r="N3336" s="174"/>
      <c r="O3336" s="172"/>
      <c r="P3336" s="181"/>
      <c r="Q3336" s="642"/>
      <c r="R3336" s="643"/>
      <c r="S3336" s="644"/>
      <c r="T3336" s="174"/>
      <c r="U3336" s="172"/>
      <c r="V3336" s="181"/>
      <c r="W3336" s="174"/>
      <c r="X3336" s="172"/>
      <c r="Y3336" s="181"/>
      <c r="Z3336" s="174"/>
      <c r="AA3336" s="172"/>
      <c r="AB3336" s="178"/>
    </row>
    <row r="3337" spans="1:28" ht="15" customHeight="1" x14ac:dyDescent="0.2">
      <c r="A3337" s="172"/>
      <c r="B3337" s="172"/>
      <c r="C3337" s="172"/>
      <c r="D3337" s="172"/>
      <c r="E3337" s="172"/>
      <c r="F3337" s="181"/>
      <c r="G3337" s="172"/>
      <c r="H3337" s="172"/>
      <c r="I3337" s="174"/>
      <c r="J3337" s="174"/>
      <c r="K3337" s="174"/>
      <c r="L3337" s="172"/>
      <c r="M3337" s="181"/>
      <c r="N3337" s="174"/>
      <c r="O3337" s="172"/>
      <c r="P3337" s="181"/>
      <c r="Q3337" s="642"/>
      <c r="R3337" s="643"/>
      <c r="S3337" s="644"/>
      <c r="T3337" s="174"/>
      <c r="U3337" s="172"/>
      <c r="V3337" s="181"/>
      <c r="W3337" s="174"/>
      <c r="X3337" s="172"/>
      <c r="Y3337" s="181"/>
      <c r="Z3337" s="174"/>
      <c r="AA3337" s="172"/>
      <c r="AB3337" s="178"/>
    </row>
    <row r="3338" spans="1:28" ht="15" customHeight="1" x14ac:dyDescent="0.2">
      <c r="A3338" s="172"/>
      <c r="B3338" s="172"/>
      <c r="C3338" s="172"/>
      <c r="D3338" s="172"/>
      <c r="E3338" s="172"/>
      <c r="F3338" s="181"/>
      <c r="G3338" s="172"/>
      <c r="H3338" s="172"/>
      <c r="I3338" s="174"/>
      <c r="J3338" s="174"/>
      <c r="K3338" s="174"/>
      <c r="L3338" s="172"/>
      <c r="M3338" s="181"/>
      <c r="N3338" s="174"/>
      <c r="O3338" s="172"/>
      <c r="P3338" s="181"/>
      <c r="Q3338" s="642"/>
      <c r="R3338" s="643"/>
      <c r="S3338" s="644"/>
      <c r="T3338" s="174"/>
      <c r="U3338" s="172"/>
      <c r="V3338" s="181"/>
      <c r="W3338" s="174"/>
      <c r="X3338" s="172"/>
      <c r="Y3338" s="181"/>
      <c r="Z3338" s="174"/>
      <c r="AA3338" s="172"/>
      <c r="AB3338" s="178"/>
    </row>
    <row r="3339" spans="1:28" ht="15" customHeight="1" x14ac:dyDescent="0.2">
      <c r="A3339" s="172"/>
      <c r="B3339" s="172"/>
      <c r="C3339" s="172"/>
      <c r="D3339" s="172"/>
      <c r="E3339" s="172"/>
      <c r="F3339" s="181"/>
      <c r="G3339" s="172"/>
      <c r="H3339" s="172"/>
      <c r="I3339" s="174"/>
      <c r="J3339" s="174"/>
      <c r="K3339" s="174"/>
      <c r="L3339" s="172"/>
      <c r="M3339" s="181"/>
      <c r="N3339" s="174"/>
      <c r="O3339" s="172"/>
      <c r="P3339" s="181"/>
      <c r="Q3339" s="642"/>
      <c r="R3339" s="643"/>
      <c r="S3339" s="644"/>
      <c r="T3339" s="174"/>
      <c r="U3339" s="172"/>
      <c r="V3339" s="181"/>
      <c r="W3339" s="174"/>
      <c r="X3339" s="172"/>
      <c r="Y3339" s="181"/>
      <c r="Z3339" s="174"/>
      <c r="AA3339" s="172"/>
      <c r="AB3339" s="178"/>
    </row>
    <row r="3340" spans="1:28" ht="15" customHeight="1" x14ac:dyDescent="0.2">
      <c r="A3340" s="172"/>
      <c r="B3340" s="172"/>
      <c r="C3340" s="172"/>
      <c r="D3340" s="172"/>
      <c r="E3340" s="172"/>
      <c r="F3340" s="181"/>
      <c r="G3340" s="172"/>
      <c r="H3340" s="172"/>
      <c r="I3340" s="174"/>
      <c r="J3340" s="174"/>
      <c r="K3340" s="174"/>
      <c r="L3340" s="172"/>
      <c r="M3340" s="181"/>
      <c r="N3340" s="174"/>
      <c r="O3340" s="172"/>
      <c r="P3340" s="181"/>
      <c r="Q3340" s="642"/>
      <c r="R3340" s="643"/>
      <c r="S3340" s="644"/>
      <c r="T3340" s="174"/>
      <c r="U3340" s="172"/>
      <c r="V3340" s="181"/>
      <c r="W3340" s="174"/>
      <c r="X3340" s="172"/>
      <c r="Y3340" s="181"/>
      <c r="Z3340" s="174"/>
      <c r="AA3340" s="172"/>
      <c r="AB3340" s="178"/>
    </row>
    <row r="3341" spans="1:28" ht="15" customHeight="1" x14ac:dyDescent="0.2">
      <c r="A3341" s="172"/>
      <c r="B3341" s="172"/>
      <c r="C3341" s="172"/>
      <c r="D3341" s="172"/>
      <c r="E3341" s="172"/>
      <c r="F3341" s="181"/>
      <c r="G3341" s="172"/>
      <c r="H3341" s="172"/>
      <c r="I3341" s="174"/>
      <c r="J3341" s="174"/>
      <c r="K3341" s="174"/>
      <c r="L3341" s="172"/>
      <c r="M3341" s="181"/>
      <c r="N3341" s="174"/>
      <c r="O3341" s="172"/>
      <c r="P3341" s="181"/>
      <c r="Q3341" s="642"/>
      <c r="R3341" s="643"/>
      <c r="S3341" s="644"/>
      <c r="T3341" s="174"/>
      <c r="U3341" s="172"/>
      <c r="V3341" s="181"/>
      <c r="W3341" s="174"/>
      <c r="X3341" s="172"/>
      <c r="Y3341" s="181"/>
      <c r="Z3341" s="174"/>
      <c r="AA3341" s="172"/>
      <c r="AB3341" s="178"/>
    </row>
    <row r="3342" spans="1:28" ht="15" customHeight="1" x14ac:dyDescent="0.2">
      <c r="A3342" s="172"/>
      <c r="B3342" s="172"/>
      <c r="C3342" s="172"/>
      <c r="D3342" s="172"/>
      <c r="E3342" s="172"/>
      <c r="F3342" s="181"/>
      <c r="G3342" s="172"/>
      <c r="H3342" s="172"/>
      <c r="I3342" s="174"/>
      <c r="J3342" s="174"/>
      <c r="K3342" s="174"/>
      <c r="L3342" s="172"/>
      <c r="M3342" s="181"/>
      <c r="N3342" s="174"/>
      <c r="O3342" s="172"/>
      <c r="P3342" s="181"/>
      <c r="Q3342" s="642"/>
      <c r="R3342" s="643"/>
      <c r="S3342" s="644"/>
      <c r="T3342" s="174"/>
      <c r="U3342" s="172"/>
      <c r="V3342" s="181"/>
      <c r="W3342" s="174"/>
      <c r="X3342" s="172"/>
      <c r="Y3342" s="181"/>
      <c r="Z3342" s="174"/>
      <c r="AA3342" s="172"/>
      <c r="AB3342" s="178"/>
    </row>
    <row r="3343" spans="1:28" ht="15" customHeight="1" x14ac:dyDescent="0.2">
      <c r="A3343" s="172"/>
      <c r="B3343" s="172"/>
      <c r="C3343" s="172"/>
      <c r="D3343" s="172"/>
      <c r="E3343" s="172"/>
      <c r="F3343" s="181"/>
      <c r="G3343" s="172"/>
      <c r="H3343" s="172"/>
      <c r="I3343" s="174"/>
      <c r="J3343" s="174"/>
      <c r="K3343" s="174"/>
      <c r="L3343" s="172"/>
      <c r="M3343" s="181"/>
      <c r="N3343" s="174"/>
      <c r="O3343" s="172"/>
      <c r="P3343" s="181"/>
      <c r="Q3343" s="642"/>
      <c r="R3343" s="643"/>
      <c r="S3343" s="644"/>
      <c r="T3343" s="174"/>
      <c r="U3343" s="172"/>
      <c r="V3343" s="181"/>
      <c r="W3343" s="174"/>
      <c r="X3343" s="172"/>
      <c r="Y3343" s="181"/>
      <c r="Z3343" s="174"/>
      <c r="AA3343" s="172"/>
      <c r="AB3343" s="178"/>
    </row>
    <row r="3344" spans="1:28" ht="15" customHeight="1" x14ac:dyDescent="0.2">
      <c r="A3344" s="172"/>
      <c r="B3344" s="172"/>
      <c r="C3344" s="172"/>
      <c r="D3344" s="172"/>
      <c r="E3344" s="172"/>
      <c r="F3344" s="181"/>
      <c r="G3344" s="172"/>
      <c r="H3344" s="172"/>
      <c r="I3344" s="174"/>
      <c r="J3344" s="174"/>
      <c r="K3344" s="174"/>
      <c r="L3344" s="172"/>
      <c r="M3344" s="181"/>
      <c r="N3344" s="174"/>
      <c r="O3344" s="172"/>
      <c r="P3344" s="181"/>
      <c r="Q3344" s="642"/>
      <c r="R3344" s="643"/>
      <c r="S3344" s="644"/>
      <c r="T3344" s="174"/>
      <c r="U3344" s="172"/>
      <c r="V3344" s="181"/>
      <c r="W3344" s="174"/>
      <c r="X3344" s="172"/>
      <c r="Y3344" s="181"/>
      <c r="Z3344" s="174"/>
      <c r="AA3344" s="172"/>
      <c r="AB3344" s="178"/>
    </row>
    <row r="3345" spans="1:28" ht="15" customHeight="1" x14ac:dyDescent="0.2">
      <c r="A3345" s="172"/>
      <c r="B3345" s="172"/>
      <c r="C3345" s="172"/>
      <c r="D3345" s="172"/>
      <c r="E3345" s="172"/>
      <c r="F3345" s="181"/>
      <c r="G3345" s="172"/>
      <c r="H3345" s="172"/>
      <c r="I3345" s="174"/>
      <c r="J3345" s="174"/>
      <c r="K3345" s="174"/>
      <c r="L3345" s="172"/>
      <c r="M3345" s="181"/>
      <c r="N3345" s="174"/>
      <c r="O3345" s="172"/>
      <c r="P3345" s="181"/>
      <c r="Q3345" s="642"/>
      <c r="R3345" s="643"/>
      <c r="S3345" s="644"/>
      <c r="T3345" s="174"/>
      <c r="U3345" s="172"/>
      <c r="V3345" s="181"/>
      <c r="W3345" s="174"/>
      <c r="X3345" s="172"/>
      <c r="Y3345" s="181"/>
      <c r="Z3345" s="174"/>
      <c r="AA3345" s="172"/>
      <c r="AB3345" s="178"/>
    </row>
    <row r="3346" spans="1:28" ht="15" customHeight="1" x14ac:dyDescent="0.2">
      <c r="A3346" s="172"/>
      <c r="B3346" s="172"/>
      <c r="C3346" s="172"/>
      <c r="D3346" s="172"/>
      <c r="E3346" s="172"/>
      <c r="F3346" s="181"/>
      <c r="G3346" s="172"/>
      <c r="H3346" s="172"/>
      <c r="I3346" s="174"/>
      <c r="J3346" s="174"/>
      <c r="K3346" s="174"/>
      <c r="L3346" s="172"/>
      <c r="M3346" s="181"/>
      <c r="N3346" s="174"/>
      <c r="O3346" s="172"/>
      <c r="P3346" s="181"/>
      <c r="Q3346" s="642"/>
      <c r="R3346" s="643"/>
      <c r="S3346" s="644"/>
      <c r="T3346" s="174"/>
      <c r="U3346" s="172"/>
      <c r="V3346" s="181"/>
      <c r="W3346" s="174"/>
      <c r="X3346" s="172"/>
      <c r="Y3346" s="181"/>
      <c r="Z3346" s="174"/>
      <c r="AA3346" s="172"/>
      <c r="AB3346" s="178"/>
    </row>
    <row r="3347" spans="1:28" ht="15" customHeight="1" x14ac:dyDescent="0.2">
      <c r="A3347" s="172"/>
      <c r="B3347" s="172"/>
      <c r="C3347" s="172"/>
      <c r="D3347" s="172"/>
      <c r="E3347" s="172"/>
      <c r="F3347" s="181"/>
      <c r="G3347" s="172"/>
      <c r="H3347" s="172"/>
      <c r="I3347" s="174"/>
      <c r="J3347" s="174"/>
      <c r="K3347" s="174"/>
      <c r="L3347" s="172"/>
      <c r="M3347" s="181"/>
      <c r="N3347" s="174"/>
      <c r="O3347" s="172"/>
      <c r="P3347" s="181"/>
      <c r="Q3347" s="642"/>
      <c r="R3347" s="643"/>
      <c r="S3347" s="644"/>
      <c r="T3347" s="174"/>
      <c r="U3347" s="172"/>
      <c r="V3347" s="181"/>
      <c r="W3347" s="174"/>
      <c r="X3347" s="172"/>
      <c r="Y3347" s="181"/>
      <c r="Z3347" s="174"/>
      <c r="AA3347" s="172"/>
      <c r="AB3347" s="178"/>
    </row>
    <row r="3348" spans="1:28" ht="15" customHeight="1" x14ac:dyDescent="0.2">
      <c r="A3348" s="172"/>
      <c r="B3348" s="172"/>
      <c r="C3348" s="172"/>
      <c r="D3348" s="172"/>
      <c r="E3348" s="172"/>
      <c r="F3348" s="181"/>
      <c r="G3348" s="172"/>
      <c r="H3348" s="172"/>
      <c r="I3348" s="174"/>
      <c r="J3348" s="174"/>
      <c r="K3348" s="174"/>
      <c r="L3348" s="172"/>
      <c r="M3348" s="181"/>
      <c r="N3348" s="174"/>
      <c r="O3348" s="172"/>
      <c r="P3348" s="181"/>
      <c r="Q3348" s="642"/>
      <c r="R3348" s="643"/>
      <c r="S3348" s="644"/>
      <c r="T3348" s="174"/>
      <c r="U3348" s="172"/>
      <c r="V3348" s="181"/>
      <c r="W3348" s="174"/>
      <c r="X3348" s="172"/>
      <c r="Y3348" s="181"/>
      <c r="Z3348" s="174"/>
      <c r="AA3348" s="172"/>
      <c r="AB3348" s="178"/>
    </row>
    <row r="3349" spans="1:28" ht="15" customHeight="1" x14ac:dyDescent="0.2">
      <c r="A3349" s="172"/>
      <c r="B3349" s="172"/>
      <c r="C3349" s="172"/>
      <c r="D3349" s="172"/>
      <c r="E3349" s="172"/>
      <c r="F3349" s="181"/>
      <c r="G3349" s="172"/>
      <c r="H3349" s="172"/>
      <c r="I3349" s="174"/>
      <c r="J3349" s="174"/>
      <c r="K3349" s="174"/>
      <c r="L3349" s="172"/>
      <c r="M3349" s="181"/>
      <c r="N3349" s="174"/>
      <c r="O3349" s="172"/>
      <c r="P3349" s="181"/>
      <c r="Q3349" s="642"/>
      <c r="R3349" s="643"/>
      <c r="S3349" s="644"/>
      <c r="T3349" s="174"/>
      <c r="U3349" s="172"/>
      <c r="V3349" s="181"/>
      <c r="W3349" s="174"/>
      <c r="X3349" s="172"/>
      <c r="Y3349" s="181"/>
      <c r="Z3349" s="174"/>
      <c r="AA3349" s="172"/>
      <c r="AB3349" s="178"/>
    </row>
    <row r="3350" spans="1:28" ht="15" customHeight="1" x14ac:dyDescent="0.2">
      <c r="A3350" s="172"/>
      <c r="B3350" s="172"/>
      <c r="C3350" s="172"/>
      <c r="D3350" s="172"/>
      <c r="E3350" s="172"/>
      <c r="F3350" s="181"/>
      <c r="G3350" s="172"/>
      <c r="H3350" s="172"/>
      <c r="I3350" s="174"/>
      <c r="J3350" s="174"/>
      <c r="K3350" s="174"/>
      <c r="L3350" s="172"/>
      <c r="M3350" s="181"/>
      <c r="N3350" s="174"/>
      <c r="O3350" s="172"/>
      <c r="P3350" s="181"/>
      <c r="Q3350" s="642"/>
      <c r="R3350" s="643"/>
      <c r="S3350" s="644"/>
      <c r="T3350" s="174"/>
      <c r="U3350" s="172"/>
      <c r="V3350" s="181"/>
      <c r="W3350" s="174"/>
      <c r="X3350" s="172"/>
      <c r="Y3350" s="181"/>
      <c r="Z3350" s="174"/>
      <c r="AA3350" s="172"/>
      <c r="AB3350" s="178"/>
    </row>
    <row r="3351" spans="1:28" ht="15" customHeight="1" x14ac:dyDescent="0.2">
      <c r="A3351" s="172"/>
      <c r="B3351" s="172"/>
      <c r="C3351" s="172"/>
      <c r="D3351" s="172"/>
      <c r="E3351" s="172"/>
      <c r="F3351" s="181"/>
      <c r="G3351" s="172"/>
      <c r="H3351" s="172"/>
      <c r="I3351" s="174"/>
      <c r="J3351" s="174"/>
      <c r="K3351" s="174"/>
      <c r="L3351" s="172"/>
      <c r="M3351" s="181"/>
      <c r="N3351" s="174"/>
      <c r="O3351" s="172"/>
      <c r="P3351" s="181"/>
      <c r="Q3351" s="642"/>
      <c r="R3351" s="643"/>
      <c r="S3351" s="644"/>
      <c r="T3351" s="174"/>
      <c r="U3351" s="172"/>
      <c r="V3351" s="181"/>
      <c r="W3351" s="174"/>
      <c r="X3351" s="172"/>
      <c r="Y3351" s="181"/>
      <c r="Z3351" s="174"/>
      <c r="AA3351" s="172"/>
      <c r="AB3351" s="178"/>
    </row>
    <row r="3352" spans="1:28" ht="15" customHeight="1" x14ac:dyDescent="0.2">
      <c r="A3352" s="172"/>
      <c r="B3352" s="172"/>
      <c r="C3352" s="172"/>
      <c r="D3352" s="172"/>
      <c r="E3352" s="172"/>
      <c r="F3352" s="181"/>
      <c r="G3352" s="172"/>
      <c r="H3352" s="172"/>
      <c r="I3352" s="174"/>
      <c r="J3352" s="174"/>
      <c r="K3352" s="174"/>
      <c r="L3352" s="172"/>
      <c r="M3352" s="181"/>
      <c r="N3352" s="174"/>
      <c r="O3352" s="172"/>
      <c r="P3352" s="181"/>
      <c r="Q3352" s="642"/>
      <c r="R3352" s="643"/>
      <c r="S3352" s="644"/>
      <c r="T3352" s="174"/>
      <c r="U3352" s="172"/>
      <c r="V3352" s="181"/>
      <c r="W3352" s="174"/>
      <c r="X3352" s="172"/>
      <c r="Y3352" s="181"/>
      <c r="Z3352" s="174"/>
      <c r="AA3352" s="172"/>
      <c r="AB3352" s="178"/>
    </row>
    <row r="3353" spans="1:28" ht="15" customHeight="1" x14ac:dyDescent="0.2">
      <c r="A3353" s="172"/>
      <c r="B3353" s="172"/>
      <c r="C3353" s="172"/>
      <c r="D3353" s="172"/>
      <c r="E3353" s="172"/>
      <c r="F3353" s="181"/>
      <c r="G3353" s="172"/>
      <c r="H3353" s="172"/>
      <c r="I3353" s="174"/>
      <c r="J3353" s="174"/>
      <c r="K3353" s="174"/>
      <c r="L3353" s="172"/>
      <c r="M3353" s="181"/>
      <c r="N3353" s="174"/>
      <c r="O3353" s="172"/>
      <c r="P3353" s="181"/>
      <c r="Q3353" s="642"/>
      <c r="R3353" s="643"/>
      <c r="S3353" s="644"/>
      <c r="T3353" s="174"/>
      <c r="U3353" s="172"/>
      <c r="V3353" s="181"/>
      <c r="W3353" s="174"/>
      <c r="X3353" s="172"/>
      <c r="Y3353" s="181"/>
      <c r="Z3353" s="174"/>
      <c r="AA3353" s="172"/>
      <c r="AB3353" s="178"/>
    </row>
    <row r="3354" spans="1:28" ht="15" customHeight="1" x14ac:dyDescent="0.2">
      <c r="A3354" s="172"/>
      <c r="B3354" s="172"/>
      <c r="C3354" s="172"/>
      <c r="D3354" s="172"/>
      <c r="E3354" s="172"/>
      <c r="F3354" s="181"/>
      <c r="G3354" s="172"/>
      <c r="H3354" s="172"/>
      <c r="I3354" s="174"/>
      <c r="J3354" s="174"/>
      <c r="K3354" s="174"/>
      <c r="L3354" s="172"/>
      <c r="M3354" s="181"/>
      <c r="N3354" s="174"/>
      <c r="O3354" s="172"/>
      <c r="P3354" s="181"/>
      <c r="Q3354" s="642"/>
      <c r="R3354" s="643"/>
      <c r="S3354" s="644"/>
      <c r="T3354" s="174"/>
      <c r="U3354" s="172"/>
      <c r="V3354" s="181"/>
      <c r="W3354" s="174"/>
      <c r="X3354" s="172"/>
      <c r="Y3354" s="181"/>
      <c r="Z3354" s="174"/>
      <c r="AA3354" s="172"/>
      <c r="AB3354" s="178"/>
    </row>
    <row r="3355" spans="1:28" ht="15" customHeight="1" x14ac:dyDescent="0.2">
      <c r="A3355" s="172"/>
      <c r="B3355" s="172"/>
      <c r="C3355" s="172"/>
      <c r="D3355" s="172"/>
      <c r="E3355" s="172"/>
      <c r="F3355" s="181"/>
      <c r="G3355" s="172"/>
      <c r="H3355" s="172"/>
      <c r="I3355" s="174"/>
      <c r="J3355" s="174"/>
      <c r="K3355" s="174"/>
      <c r="L3355" s="172"/>
      <c r="M3355" s="181"/>
      <c r="N3355" s="174"/>
      <c r="O3355" s="172"/>
      <c r="P3355" s="181"/>
      <c r="Q3355" s="642"/>
      <c r="R3355" s="643"/>
      <c r="S3355" s="644"/>
      <c r="T3355" s="174"/>
      <c r="U3355" s="172"/>
      <c r="V3355" s="181"/>
      <c r="W3355" s="174"/>
      <c r="X3355" s="172"/>
      <c r="Y3355" s="181"/>
      <c r="Z3355" s="174"/>
      <c r="AA3355" s="172"/>
      <c r="AB3355" s="178"/>
    </row>
    <row r="3356" spans="1:28" ht="15" customHeight="1" x14ac:dyDescent="0.2">
      <c r="A3356" s="172"/>
      <c r="B3356" s="172"/>
      <c r="C3356" s="172"/>
      <c r="D3356" s="172"/>
      <c r="E3356" s="172"/>
      <c r="F3356" s="181"/>
      <c r="G3356" s="172"/>
      <c r="H3356" s="172"/>
      <c r="I3356" s="174"/>
      <c r="J3356" s="174"/>
      <c r="K3356" s="174"/>
      <c r="L3356" s="172"/>
      <c r="M3356" s="181"/>
      <c r="N3356" s="174"/>
      <c r="O3356" s="172"/>
      <c r="P3356" s="181"/>
      <c r="Q3356" s="642"/>
      <c r="R3356" s="643"/>
      <c r="S3356" s="644"/>
      <c r="T3356" s="174"/>
      <c r="U3356" s="172"/>
      <c r="V3356" s="181"/>
      <c r="W3356" s="174"/>
      <c r="X3356" s="172"/>
      <c r="Y3356" s="181"/>
      <c r="Z3356" s="174"/>
      <c r="AA3356" s="172"/>
      <c r="AB3356" s="178"/>
    </row>
    <row r="3357" spans="1:28" ht="15" customHeight="1" x14ac:dyDescent="0.2">
      <c r="A3357" s="172"/>
      <c r="B3357" s="172"/>
      <c r="C3357" s="172"/>
      <c r="D3357" s="172"/>
      <c r="E3357" s="172"/>
      <c r="F3357" s="181"/>
      <c r="G3357" s="172"/>
      <c r="H3357" s="172"/>
      <c r="I3357" s="174"/>
      <c r="J3357" s="174"/>
      <c r="K3357" s="174"/>
      <c r="L3357" s="172"/>
      <c r="M3357" s="181"/>
      <c r="N3357" s="174"/>
      <c r="O3357" s="172"/>
      <c r="P3357" s="181"/>
      <c r="Q3357" s="642"/>
      <c r="R3357" s="643"/>
      <c r="S3357" s="644"/>
      <c r="T3357" s="174"/>
      <c r="U3357" s="172"/>
      <c r="V3357" s="181"/>
      <c r="W3357" s="174"/>
      <c r="X3357" s="172"/>
      <c r="Y3357" s="181"/>
      <c r="Z3357" s="174"/>
      <c r="AA3357" s="172"/>
      <c r="AB3357" s="178"/>
    </row>
    <row r="3358" spans="1:28" ht="15" customHeight="1" x14ac:dyDescent="0.2">
      <c r="A3358" s="172"/>
      <c r="B3358" s="172"/>
      <c r="C3358" s="172"/>
      <c r="D3358" s="172"/>
      <c r="E3358" s="172"/>
      <c r="F3358" s="181"/>
      <c r="G3358" s="172"/>
      <c r="H3358" s="172"/>
      <c r="I3358" s="174"/>
      <c r="J3358" s="174"/>
      <c r="K3358" s="174"/>
      <c r="L3358" s="172"/>
      <c r="M3358" s="181"/>
      <c r="N3358" s="174"/>
      <c r="O3358" s="172"/>
      <c r="P3358" s="181"/>
      <c r="Q3358" s="642"/>
      <c r="R3358" s="643"/>
      <c r="S3358" s="644"/>
      <c r="T3358" s="174"/>
      <c r="U3358" s="172"/>
      <c r="V3358" s="181"/>
      <c r="W3358" s="174"/>
      <c r="X3358" s="172"/>
      <c r="Y3358" s="181"/>
      <c r="Z3358" s="174"/>
      <c r="AA3358" s="172"/>
      <c r="AB3358" s="178"/>
    </row>
    <row r="3359" spans="1:28" ht="15" customHeight="1" x14ac:dyDescent="0.2">
      <c r="A3359" s="172"/>
      <c r="B3359" s="172"/>
      <c r="C3359" s="172"/>
      <c r="D3359" s="172"/>
      <c r="E3359" s="172"/>
      <c r="F3359" s="181"/>
      <c r="G3359" s="172"/>
      <c r="H3359" s="172"/>
      <c r="I3359" s="174"/>
      <c r="J3359" s="174"/>
      <c r="K3359" s="174"/>
      <c r="L3359" s="172"/>
      <c r="M3359" s="181"/>
      <c r="N3359" s="174"/>
      <c r="O3359" s="172"/>
      <c r="P3359" s="181"/>
      <c r="Q3359" s="642"/>
      <c r="R3359" s="643"/>
      <c r="S3359" s="644"/>
      <c r="T3359" s="174"/>
      <c r="U3359" s="172"/>
      <c r="V3359" s="181"/>
      <c r="W3359" s="174"/>
      <c r="X3359" s="172"/>
      <c r="Y3359" s="181"/>
      <c r="Z3359" s="174"/>
      <c r="AA3359" s="172"/>
      <c r="AB3359" s="178"/>
    </row>
    <row r="3360" spans="1:28" ht="15" customHeight="1" x14ac:dyDescent="0.2">
      <c r="A3360" s="172"/>
      <c r="B3360" s="172"/>
      <c r="C3360" s="172"/>
      <c r="D3360" s="172"/>
      <c r="E3360" s="172"/>
      <c r="F3360" s="181"/>
      <c r="G3360" s="172"/>
      <c r="H3360" s="172"/>
      <c r="I3360" s="174"/>
      <c r="J3360" s="174"/>
      <c r="K3360" s="174"/>
      <c r="L3360" s="172"/>
      <c r="M3360" s="181"/>
      <c r="N3360" s="174"/>
      <c r="O3360" s="172"/>
      <c r="P3360" s="181"/>
      <c r="Q3360" s="642"/>
      <c r="R3360" s="643"/>
      <c r="S3360" s="644"/>
      <c r="T3360" s="174"/>
      <c r="U3360" s="172"/>
      <c r="V3360" s="181"/>
      <c r="W3360" s="174"/>
      <c r="X3360" s="172"/>
      <c r="Y3360" s="181"/>
      <c r="Z3360" s="174"/>
      <c r="AA3360" s="172"/>
      <c r="AB3360" s="178"/>
    </row>
    <row r="3361" spans="1:28" ht="15" customHeight="1" x14ac:dyDescent="0.2">
      <c r="A3361" s="172"/>
      <c r="B3361" s="172"/>
      <c r="C3361" s="172"/>
      <c r="D3361" s="172"/>
      <c r="E3361" s="172"/>
      <c r="F3361" s="181"/>
      <c r="G3361" s="172"/>
      <c r="H3361" s="172"/>
      <c r="I3361" s="174"/>
      <c r="J3361" s="174"/>
      <c r="K3361" s="174"/>
      <c r="L3361" s="172"/>
      <c r="M3361" s="181"/>
      <c r="N3361" s="174"/>
      <c r="O3361" s="172"/>
      <c r="P3361" s="181"/>
      <c r="Q3361" s="642"/>
      <c r="R3361" s="643"/>
      <c r="S3361" s="644"/>
      <c r="T3361" s="174"/>
      <c r="U3361" s="172"/>
      <c r="V3361" s="181"/>
      <c r="W3361" s="174"/>
      <c r="X3361" s="172"/>
      <c r="Y3361" s="181"/>
      <c r="Z3361" s="174"/>
      <c r="AA3361" s="172"/>
      <c r="AB3361" s="178"/>
    </row>
    <row r="3362" spans="1:28" ht="15" customHeight="1" x14ac:dyDescent="0.2">
      <c r="A3362" s="172"/>
      <c r="B3362" s="172"/>
      <c r="C3362" s="172"/>
      <c r="D3362" s="172"/>
      <c r="E3362" s="172"/>
      <c r="F3362" s="181"/>
      <c r="G3362" s="172"/>
      <c r="H3362" s="172"/>
      <c r="I3362" s="174"/>
      <c r="J3362" s="174"/>
      <c r="K3362" s="174"/>
      <c r="L3362" s="172"/>
      <c r="M3362" s="181"/>
      <c r="N3362" s="174"/>
      <c r="O3362" s="172"/>
      <c r="P3362" s="181"/>
      <c r="Q3362" s="642"/>
      <c r="R3362" s="643"/>
      <c r="S3362" s="644"/>
      <c r="T3362" s="174"/>
      <c r="U3362" s="172"/>
      <c r="V3362" s="181"/>
      <c r="W3362" s="174"/>
      <c r="X3362" s="172"/>
      <c r="Y3362" s="181"/>
      <c r="Z3362" s="174"/>
      <c r="AA3362" s="172"/>
      <c r="AB3362" s="178"/>
    </row>
    <row r="3363" spans="1:28" ht="15" customHeight="1" x14ac:dyDescent="0.2">
      <c r="A3363" s="172"/>
      <c r="B3363" s="172"/>
      <c r="C3363" s="172"/>
      <c r="D3363" s="172"/>
      <c r="E3363" s="172"/>
      <c r="F3363" s="181"/>
      <c r="G3363" s="172"/>
      <c r="H3363" s="172"/>
      <c r="I3363" s="174"/>
      <c r="J3363" s="174"/>
      <c r="K3363" s="174"/>
      <c r="L3363" s="172"/>
      <c r="M3363" s="181"/>
      <c r="N3363" s="174"/>
      <c r="O3363" s="172"/>
      <c r="P3363" s="181"/>
      <c r="Q3363" s="642"/>
      <c r="R3363" s="643"/>
      <c r="S3363" s="644"/>
      <c r="T3363" s="174"/>
      <c r="U3363" s="172"/>
      <c r="V3363" s="181"/>
      <c r="W3363" s="174"/>
      <c r="X3363" s="172"/>
      <c r="Y3363" s="181"/>
      <c r="Z3363" s="174"/>
      <c r="AA3363" s="172"/>
      <c r="AB3363" s="178"/>
    </row>
    <row r="3364" spans="1:28" ht="15" customHeight="1" x14ac:dyDescent="0.2">
      <c r="A3364" s="172"/>
      <c r="B3364" s="172"/>
      <c r="C3364" s="172"/>
      <c r="D3364" s="172"/>
      <c r="E3364" s="172"/>
      <c r="F3364" s="181"/>
      <c r="G3364" s="172"/>
      <c r="H3364" s="172"/>
      <c r="I3364" s="174"/>
      <c r="J3364" s="174"/>
      <c r="K3364" s="174"/>
      <c r="L3364" s="172"/>
      <c r="M3364" s="181"/>
      <c r="N3364" s="174"/>
      <c r="O3364" s="172"/>
      <c r="P3364" s="181"/>
      <c r="Q3364" s="642"/>
      <c r="R3364" s="643"/>
      <c r="S3364" s="644"/>
      <c r="T3364" s="174"/>
      <c r="U3364" s="172"/>
      <c r="V3364" s="181"/>
      <c r="W3364" s="174"/>
      <c r="X3364" s="172"/>
      <c r="Y3364" s="181"/>
      <c r="Z3364" s="174"/>
      <c r="AA3364" s="172"/>
      <c r="AB3364" s="178"/>
    </row>
    <row r="3365" spans="1:28" ht="15" customHeight="1" x14ac:dyDescent="0.2">
      <c r="A3365" s="172"/>
      <c r="B3365" s="172"/>
      <c r="C3365" s="172"/>
      <c r="D3365" s="172"/>
      <c r="E3365" s="172"/>
      <c r="F3365" s="181"/>
      <c r="G3365" s="172"/>
      <c r="H3365" s="172"/>
      <c r="I3365" s="174"/>
      <c r="J3365" s="174"/>
      <c r="K3365" s="174"/>
      <c r="L3365" s="172"/>
      <c r="M3365" s="181"/>
      <c r="N3365" s="174"/>
      <c r="O3365" s="172"/>
      <c r="P3365" s="181"/>
      <c r="Q3365" s="642"/>
      <c r="R3365" s="643"/>
      <c r="S3365" s="644"/>
      <c r="T3365" s="174"/>
      <c r="U3365" s="172"/>
      <c r="V3365" s="181"/>
      <c r="W3365" s="174"/>
      <c r="X3365" s="172"/>
      <c r="Y3365" s="181"/>
      <c r="Z3365" s="174"/>
      <c r="AA3365" s="172"/>
      <c r="AB3365" s="178"/>
    </row>
    <row r="3366" spans="1:28" ht="15" customHeight="1" x14ac:dyDescent="0.2">
      <c r="A3366" s="172"/>
      <c r="B3366" s="172"/>
      <c r="C3366" s="172"/>
      <c r="D3366" s="172"/>
      <c r="E3366" s="172"/>
      <c r="F3366" s="181"/>
      <c r="G3366" s="172"/>
      <c r="H3366" s="172"/>
      <c r="I3366" s="174"/>
      <c r="J3366" s="174"/>
      <c r="K3366" s="174"/>
      <c r="L3366" s="172"/>
      <c r="M3366" s="181"/>
      <c r="N3366" s="174"/>
      <c r="O3366" s="172"/>
      <c r="P3366" s="181"/>
      <c r="Q3366" s="642"/>
      <c r="R3366" s="643"/>
      <c r="S3366" s="644"/>
      <c r="T3366" s="174"/>
      <c r="U3366" s="172"/>
      <c r="V3366" s="181"/>
      <c r="W3366" s="174"/>
      <c r="X3366" s="172"/>
      <c r="Y3366" s="181"/>
      <c r="Z3366" s="174"/>
      <c r="AA3366" s="172"/>
      <c r="AB3366" s="178"/>
    </row>
    <row r="3367" spans="1:28" ht="15" customHeight="1" x14ac:dyDescent="0.2">
      <c r="A3367" s="172"/>
      <c r="B3367" s="172"/>
      <c r="C3367" s="172"/>
      <c r="D3367" s="172"/>
      <c r="E3367" s="172"/>
      <c r="F3367" s="181"/>
      <c r="G3367" s="172"/>
      <c r="H3367" s="172"/>
      <c r="I3367" s="174"/>
      <c r="J3367" s="174"/>
      <c r="K3367" s="174"/>
      <c r="L3367" s="172"/>
      <c r="M3367" s="181"/>
      <c r="N3367" s="174"/>
      <c r="O3367" s="172"/>
      <c r="P3367" s="181"/>
      <c r="Q3367" s="642"/>
      <c r="R3367" s="643"/>
      <c r="S3367" s="644"/>
      <c r="T3367" s="174"/>
      <c r="U3367" s="172"/>
      <c r="V3367" s="181"/>
      <c r="W3367" s="174"/>
      <c r="X3367" s="172"/>
      <c r="Y3367" s="181"/>
      <c r="Z3367" s="174"/>
      <c r="AA3367" s="172"/>
      <c r="AB3367" s="178"/>
    </row>
    <row r="3368" spans="1:28" ht="15" customHeight="1" x14ac:dyDescent="0.2">
      <c r="A3368" s="172"/>
      <c r="B3368" s="172"/>
      <c r="C3368" s="172"/>
      <c r="D3368" s="172"/>
      <c r="E3368" s="172"/>
      <c r="F3368" s="181"/>
      <c r="G3368" s="172"/>
      <c r="H3368" s="172"/>
      <c r="I3368" s="174"/>
      <c r="J3368" s="174"/>
      <c r="K3368" s="174"/>
      <c r="L3368" s="172"/>
      <c r="M3368" s="181"/>
      <c r="N3368" s="174"/>
      <c r="O3368" s="172"/>
      <c r="P3368" s="181"/>
      <c r="Q3368" s="642"/>
      <c r="R3368" s="643"/>
      <c r="S3368" s="644"/>
      <c r="T3368" s="174"/>
      <c r="U3368" s="172"/>
      <c r="V3368" s="181"/>
      <c r="W3368" s="174"/>
      <c r="X3368" s="172"/>
      <c r="Y3368" s="181"/>
      <c r="Z3368" s="174"/>
      <c r="AA3368" s="172"/>
      <c r="AB3368" s="178"/>
    </row>
    <row r="3369" spans="1:28" ht="15" customHeight="1" x14ac:dyDescent="0.2">
      <c r="A3369" s="172"/>
      <c r="B3369" s="172"/>
      <c r="C3369" s="172"/>
      <c r="D3369" s="172"/>
      <c r="E3369" s="172"/>
      <c r="F3369" s="181"/>
      <c r="G3369" s="172"/>
      <c r="H3369" s="172"/>
      <c r="I3369" s="174"/>
      <c r="J3369" s="174"/>
      <c r="K3369" s="174"/>
      <c r="L3369" s="172"/>
      <c r="M3369" s="181"/>
      <c r="N3369" s="174"/>
      <c r="O3369" s="172"/>
      <c r="P3369" s="181"/>
      <c r="Q3369" s="642"/>
      <c r="R3369" s="643"/>
      <c r="S3369" s="644"/>
      <c r="T3369" s="174"/>
      <c r="U3369" s="172"/>
      <c r="V3369" s="181"/>
      <c r="W3369" s="174"/>
      <c r="X3369" s="172"/>
      <c r="Y3369" s="181"/>
      <c r="Z3369" s="174"/>
      <c r="AA3369" s="172"/>
      <c r="AB3369" s="178"/>
    </row>
    <row r="3370" spans="1:28" ht="15" customHeight="1" x14ac:dyDescent="0.2">
      <c r="A3370" s="172"/>
      <c r="B3370" s="172"/>
      <c r="C3370" s="172"/>
      <c r="D3370" s="172"/>
      <c r="E3370" s="172"/>
      <c r="F3370" s="181"/>
      <c r="G3370" s="172"/>
      <c r="H3370" s="172"/>
      <c r="I3370" s="174"/>
      <c r="J3370" s="174"/>
      <c r="K3370" s="174"/>
      <c r="L3370" s="172"/>
      <c r="M3370" s="181"/>
      <c r="N3370" s="174"/>
      <c r="O3370" s="172"/>
      <c r="P3370" s="181"/>
      <c r="Q3370" s="642"/>
      <c r="R3370" s="643"/>
      <c r="S3370" s="644"/>
      <c r="T3370" s="174"/>
      <c r="U3370" s="172"/>
      <c r="V3370" s="181"/>
      <c r="W3370" s="174"/>
      <c r="X3370" s="172"/>
      <c r="Y3370" s="181"/>
      <c r="Z3370" s="174"/>
      <c r="AA3370" s="172"/>
      <c r="AB3370" s="178"/>
    </row>
    <row r="3371" spans="1:28" ht="15" customHeight="1" x14ac:dyDescent="0.2">
      <c r="A3371" s="172"/>
      <c r="B3371" s="172"/>
      <c r="C3371" s="172"/>
      <c r="D3371" s="172"/>
      <c r="E3371" s="172"/>
      <c r="F3371" s="181"/>
      <c r="G3371" s="172"/>
      <c r="H3371" s="172"/>
      <c r="I3371" s="174"/>
      <c r="J3371" s="174"/>
      <c r="K3371" s="174"/>
      <c r="L3371" s="172"/>
      <c r="M3371" s="181"/>
      <c r="N3371" s="174"/>
      <c r="O3371" s="172"/>
      <c r="P3371" s="181"/>
      <c r="Q3371" s="642"/>
      <c r="R3371" s="643"/>
      <c r="S3371" s="644"/>
      <c r="T3371" s="174"/>
      <c r="U3371" s="172"/>
      <c r="V3371" s="181"/>
      <c r="W3371" s="174"/>
      <c r="X3371" s="172"/>
      <c r="Y3371" s="181"/>
      <c r="Z3371" s="174"/>
      <c r="AA3371" s="172"/>
      <c r="AB3371" s="178"/>
    </row>
    <row r="3372" spans="1:28" ht="15" customHeight="1" x14ac:dyDescent="0.2">
      <c r="A3372" s="172"/>
      <c r="B3372" s="172"/>
      <c r="C3372" s="172"/>
      <c r="D3372" s="172"/>
      <c r="E3372" s="172"/>
      <c r="F3372" s="181"/>
      <c r="G3372" s="172"/>
      <c r="H3372" s="172"/>
      <c r="I3372" s="174"/>
      <c r="J3372" s="174"/>
      <c r="K3372" s="174"/>
      <c r="L3372" s="172"/>
      <c r="M3372" s="181"/>
      <c r="N3372" s="174"/>
      <c r="O3372" s="172"/>
      <c r="P3372" s="181"/>
      <c r="Q3372" s="642"/>
      <c r="R3372" s="643"/>
      <c r="S3372" s="644"/>
      <c r="T3372" s="174"/>
      <c r="U3372" s="172"/>
      <c r="V3372" s="181"/>
      <c r="W3372" s="174"/>
      <c r="X3372" s="172"/>
      <c r="Y3372" s="181"/>
      <c r="Z3372" s="174"/>
      <c r="AA3372" s="172"/>
      <c r="AB3372" s="178"/>
    </row>
    <row r="3373" spans="1:28" ht="15" customHeight="1" x14ac:dyDescent="0.2">
      <c r="A3373" s="172"/>
      <c r="B3373" s="172"/>
      <c r="C3373" s="172"/>
      <c r="D3373" s="172"/>
      <c r="E3373" s="172"/>
      <c r="F3373" s="181"/>
      <c r="G3373" s="172"/>
      <c r="H3373" s="172"/>
      <c r="I3373" s="174"/>
      <c r="J3373" s="174"/>
      <c r="K3373" s="174"/>
      <c r="L3373" s="172"/>
      <c r="M3373" s="181"/>
      <c r="N3373" s="174"/>
      <c r="O3373" s="172"/>
      <c r="P3373" s="181"/>
      <c r="Q3373" s="642"/>
      <c r="R3373" s="643"/>
      <c r="S3373" s="644"/>
      <c r="T3373" s="174"/>
      <c r="U3373" s="172"/>
      <c r="V3373" s="181"/>
      <c r="W3373" s="174"/>
      <c r="X3373" s="172"/>
      <c r="Y3373" s="181"/>
      <c r="Z3373" s="174"/>
      <c r="AA3373" s="172"/>
      <c r="AB3373" s="178"/>
    </row>
    <row r="3374" spans="1:28" ht="15" customHeight="1" x14ac:dyDescent="0.2">
      <c r="A3374" s="172"/>
      <c r="B3374" s="172"/>
      <c r="C3374" s="172"/>
      <c r="D3374" s="172"/>
      <c r="E3374" s="172"/>
      <c r="F3374" s="181"/>
      <c r="G3374" s="172"/>
      <c r="H3374" s="172"/>
      <c r="I3374" s="174"/>
      <c r="J3374" s="174"/>
      <c r="K3374" s="174"/>
      <c r="L3374" s="172"/>
      <c r="M3374" s="181"/>
      <c r="N3374" s="174"/>
      <c r="O3374" s="172"/>
      <c r="P3374" s="181"/>
      <c r="Q3374" s="642"/>
      <c r="R3374" s="643"/>
      <c r="S3374" s="644"/>
      <c r="T3374" s="174"/>
      <c r="U3374" s="172"/>
      <c r="V3374" s="181"/>
      <c r="W3374" s="174"/>
      <c r="X3374" s="172"/>
      <c r="Y3374" s="181"/>
      <c r="Z3374" s="174"/>
      <c r="AA3374" s="172"/>
      <c r="AB3374" s="178"/>
    </row>
    <row r="3375" spans="1:28" ht="15" customHeight="1" x14ac:dyDescent="0.2">
      <c r="A3375" s="172"/>
      <c r="B3375" s="172"/>
      <c r="C3375" s="172"/>
      <c r="D3375" s="172"/>
      <c r="E3375" s="172"/>
      <c r="F3375" s="181"/>
      <c r="G3375" s="172"/>
      <c r="H3375" s="172"/>
      <c r="I3375" s="174"/>
      <c r="J3375" s="174"/>
      <c r="K3375" s="174"/>
      <c r="L3375" s="172"/>
      <c r="M3375" s="181"/>
      <c r="N3375" s="174"/>
      <c r="O3375" s="172"/>
      <c r="P3375" s="181"/>
      <c r="Q3375" s="642"/>
      <c r="R3375" s="643"/>
      <c r="S3375" s="644"/>
      <c r="T3375" s="174"/>
      <c r="U3375" s="172"/>
      <c r="V3375" s="181"/>
      <c r="W3375" s="174"/>
      <c r="X3375" s="172"/>
      <c r="Y3375" s="181"/>
      <c r="Z3375" s="174"/>
      <c r="AA3375" s="172"/>
      <c r="AB3375" s="178"/>
    </row>
    <row r="3376" spans="1:28" ht="15" customHeight="1" x14ac:dyDescent="0.2">
      <c r="A3376" s="172"/>
      <c r="B3376" s="172"/>
      <c r="C3376" s="172"/>
      <c r="D3376" s="172"/>
      <c r="E3376" s="172"/>
      <c r="F3376" s="181"/>
      <c r="G3376" s="172"/>
      <c r="H3376" s="172"/>
      <c r="I3376" s="174"/>
      <c r="J3376" s="174"/>
      <c r="K3376" s="174"/>
      <c r="L3376" s="172"/>
      <c r="M3376" s="181"/>
      <c r="N3376" s="174"/>
      <c r="O3376" s="172"/>
      <c r="P3376" s="181"/>
      <c r="Q3376" s="642"/>
      <c r="R3376" s="643"/>
      <c r="S3376" s="644"/>
      <c r="T3376" s="174"/>
      <c r="U3376" s="172"/>
      <c r="V3376" s="181"/>
      <c r="W3376" s="174"/>
      <c r="X3376" s="172"/>
      <c r="Y3376" s="181"/>
      <c r="Z3376" s="174"/>
      <c r="AA3376" s="172"/>
      <c r="AB3376" s="178"/>
    </row>
    <row r="3377" spans="1:28" ht="15" customHeight="1" x14ac:dyDescent="0.2">
      <c r="A3377" s="172"/>
      <c r="B3377" s="172"/>
      <c r="C3377" s="172"/>
      <c r="D3377" s="172"/>
      <c r="E3377" s="172"/>
      <c r="F3377" s="181"/>
      <c r="G3377" s="172"/>
      <c r="H3377" s="172"/>
      <c r="I3377" s="174"/>
      <c r="J3377" s="174"/>
      <c r="K3377" s="174"/>
      <c r="L3377" s="172"/>
      <c r="M3377" s="181"/>
      <c r="N3377" s="174"/>
      <c r="O3377" s="172"/>
      <c r="P3377" s="181"/>
      <c r="Q3377" s="642"/>
      <c r="R3377" s="643"/>
      <c r="S3377" s="644"/>
      <c r="T3377" s="174"/>
      <c r="U3377" s="172"/>
      <c r="V3377" s="181"/>
      <c r="W3377" s="174"/>
      <c r="X3377" s="172"/>
      <c r="Y3377" s="181"/>
      <c r="Z3377" s="174"/>
      <c r="AA3377" s="172"/>
      <c r="AB3377" s="178"/>
    </row>
    <row r="3378" spans="1:28" ht="15" customHeight="1" x14ac:dyDescent="0.2">
      <c r="A3378" s="172"/>
      <c r="B3378" s="172"/>
      <c r="C3378" s="172"/>
      <c r="D3378" s="172"/>
      <c r="E3378" s="172"/>
      <c r="F3378" s="181"/>
      <c r="G3378" s="172"/>
      <c r="H3378" s="172"/>
      <c r="I3378" s="174"/>
      <c r="J3378" s="174"/>
      <c r="K3378" s="174"/>
      <c r="L3378" s="172"/>
      <c r="M3378" s="181"/>
      <c r="N3378" s="174"/>
      <c r="O3378" s="172"/>
      <c r="P3378" s="181"/>
      <c r="Q3378" s="642"/>
      <c r="R3378" s="643"/>
      <c r="S3378" s="644"/>
      <c r="T3378" s="174"/>
      <c r="U3378" s="172"/>
      <c r="V3378" s="181"/>
      <c r="W3378" s="174"/>
      <c r="X3378" s="172"/>
      <c r="Y3378" s="181"/>
      <c r="Z3378" s="174"/>
      <c r="AA3378" s="172"/>
      <c r="AB3378" s="178"/>
    </row>
    <row r="3379" spans="1:28" ht="15" customHeight="1" x14ac:dyDescent="0.2">
      <c r="A3379" s="172"/>
      <c r="B3379" s="172"/>
      <c r="C3379" s="172"/>
      <c r="D3379" s="172"/>
      <c r="E3379" s="172"/>
      <c r="F3379" s="181"/>
      <c r="G3379" s="172"/>
      <c r="H3379" s="172"/>
      <c r="I3379" s="174"/>
      <c r="J3379" s="174"/>
      <c r="K3379" s="174"/>
      <c r="L3379" s="172"/>
      <c r="M3379" s="181"/>
      <c r="N3379" s="174"/>
      <c r="O3379" s="172"/>
      <c r="P3379" s="181"/>
      <c r="Q3379" s="642"/>
      <c r="R3379" s="643"/>
      <c r="S3379" s="644"/>
      <c r="T3379" s="174"/>
      <c r="U3379" s="172"/>
      <c r="V3379" s="181"/>
      <c r="W3379" s="174"/>
      <c r="X3379" s="172"/>
      <c r="Y3379" s="181"/>
      <c r="Z3379" s="174"/>
      <c r="AA3379" s="172"/>
      <c r="AB3379" s="178"/>
    </row>
    <row r="3380" spans="1:28" ht="15" customHeight="1" x14ac:dyDescent="0.2">
      <c r="A3380" s="172"/>
      <c r="B3380" s="172"/>
      <c r="C3380" s="172"/>
      <c r="D3380" s="172"/>
      <c r="E3380" s="172"/>
      <c r="F3380" s="181"/>
      <c r="G3380" s="172"/>
      <c r="H3380" s="172"/>
      <c r="I3380" s="174"/>
      <c r="J3380" s="174"/>
      <c r="K3380" s="174"/>
      <c r="L3380" s="172"/>
      <c r="M3380" s="181"/>
      <c r="N3380" s="174"/>
      <c r="O3380" s="172"/>
      <c r="P3380" s="181"/>
      <c r="Q3380" s="642"/>
      <c r="R3380" s="643"/>
      <c r="S3380" s="644"/>
      <c r="T3380" s="174"/>
      <c r="U3380" s="172"/>
      <c r="V3380" s="181"/>
      <c r="W3380" s="174"/>
      <c r="X3380" s="172"/>
      <c r="Y3380" s="181"/>
      <c r="Z3380" s="174"/>
      <c r="AA3380" s="172"/>
      <c r="AB3380" s="178"/>
    </row>
    <row r="3381" spans="1:28" ht="15" customHeight="1" x14ac:dyDescent="0.2">
      <c r="A3381" s="172"/>
      <c r="B3381" s="172"/>
      <c r="C3381" s="172"/>
      <c r="D3381" s="172"/>
      <c r="E3381" s="172"/>
      <c r="F3381" s="181"/>
      <c r="G3381" s="172"/>
      <c r="H3381" s="172"/>
      <c r="I3381" s="174"/>
      <c r="J3381" s="174"/>
      <c r="K3381" s="174"/>
      <c r="L3381" s="172"/>
      <c r="M3381" s="181"/>
      <c r="N3381" s="174"/>
      <c r="O3381" s="172"/>
      <c r="P3381" s="181"/>
      <c r="Q3381" s="642"/>
      <c r="R3381" s="643"/>
      <c r="S3381" s="644"/>
      <c r="T3381" s="174"/>
      <c r="U3381" s="172"/>
      <c r="V3381" s="181"/>
      <c r="W3381" s="174"/>
      <c r="X3381" s="172"/>
      <c r="Y3381" s="181"/>
      <c r="Z3381" s="174"/>
      <c r="AA3381" s="172"/>
      <c r="AB3381" s="178"/>
    </row>
    <row r="3382" spans="1:28" ht="15" customHeight="1" x14ac:dyDescent="0.2">
      <c r="A3382" s="172"/>
      <c r="B3382" s="172"/>
      <c r="C3382" s="172"/>
      <c r="D3382" s="172"/>
      <c r="E3382" s="172"/>
      <c r="F3382" s="181"/>
      <c r="G3382" s="172"/>
      <c r="H3382" s="172"/>
      <c r="I3382" s="174"/>
      <c r="J3382" s="174"/>
      <c r="K3382" s="174"/>
      <c r="L3382" s="172"/>
      <c r="M3382" s="181"/>
      <c r="N3382" s="174"/>
      <c r="O3382" s="172"/>
      <c r="P3382" s="181"/>
      <c r="Q3382" s="642"/>
      <c r="R3382" s="643"/>
      <c r="S3382" s="644"/>
      <c r="T3382" s="174"/>
      <c r="U3382" s="172"/>
      <c r="V3382" s="181"/>
      <c r="W3382" s="174"/>
      <c r="X3382" s="172"/>
      <c r="Y3382" s="181"/>
      <c r="Z3382" s="174"/>
      <c r="AA3382" s="172"/>
      <c r="AB3382" s="178"/>
    </row>
    <row r="3383" spans="1:28" ht="15" customHeight="1" x14ac:dyDescent="0.2">
      <c r="A3383" s="172"/>
      <c r="B3383" s="172"/>
      <c r="C3383" s="172"/>
      <c r="D3383" s="172"/>
      <c r="E3383" s="172"/>
      <c r="F3383" s="181"/>
      <c r="G3383" s="172"/>
      <c r="H3383" s="172"/>
      <c r="I3383" s="174"/>
      <c r="J3383" s="174"/>
      <c r="K3383" s="174"/>
      <c r="L3383" s="172"/>
      <c r="M3383" s="181"/>
      <c r="N3383" s="174"/>
      <c r="O3383" s="172"/>
      <c r="P3383" s="181"/>
      <c r="Q3383" s="642"/>
      <c r="R3383" s="643"/>
      <c r="S3383" s="644"/>
      <c r="T3383" s="174"/>
      <c r="U3383" s="172"/>
      <c r="V3383" s="181"/>
      <c r="W3383" s="174"/>
      <c r="X3383" s="172"/>
      <c r="Y3383" s="181"/>
      <c r="Z3383" s="174"/>
      <c r="AA3383" s="172"/>
      <c r="AB3383" s="178"/>
    </row>
    <row r="3384" spans="1:28" ht="15" customHeight="1" x14ac:dyDescent="0.2">
      <c r="A3384" s="172"/>
      <c r="B3384" s="172"/>
      <c r="C3384" s="172"/>
      <c r="D3384" s="172"/>
      <c r="E3384" s="172"/>
      <c r="F3384" s="181"/>
      <c r="G3384" s="172"/>
      <c r="H3384" s="172"/>
      <c r="I3384" s="174"/>
      <c r="J3384" s="174"/>
      <c r="K3384" s="174"/>
      <c r="L3384" s="172"/>
      <c r="M3384" s="181"/>
      <c r="N3384" s="174"/>
      <c r="O3384" s="172"/>
      <c r="P3384" s="181"/>
      <c r="Q3384" s="642"/>
      <c r="R3384" s="643"/>
      <c r="S3384" s="644"/>
      <c r="T3384" s="174"/>
      <c r="U3384" s="172"/>
      <c r="V3384" s="181"/>
      <c r="W3384" s="174"/>
      <c r="X3384" s="172"/>
      <c r="Y3384" s="181"/>
      <c r="Z3384" s="174"/>
      <c r="AA3384" s="172"/>
      <c r="AB3384" s="178"/>
    </row>
    <row r="3385" spans="1:28" ht="15" customHeight="1" x14ac:dyDescent="0.2">
      <c r="A3385" s="172"/>
      <c r="B3385" s="172"/>
      <c r="C3385" s="172"/>
      <c r="D3385" s="172"/>
      <c r="E3385" s="172"/>
      <c r="F3385" s="181"/>
      <c r="G3385" s="172"/>
      <c r="H3385" s="172"/>
      <c r="I3385" s="174"/>
      <c r="J3385" s="174"/>
      <c r="K3385" s="174"/>
      <c r="L3385" s="172"/>
      <c r="M3385" s="181"/>
      <c r="N3385" s="174"/>
      <c r="O3385" s="172"/>
      <c r="P3385" s="181"/>
      <c r="Q3385" s="642"/>
      <c r="R3385" s="643"/>
      <c r="S3385" s="644"/>
      <c r="T3385" s="174"/>
      <c r="U3385" s="172"/>
      <c r="V3385" s="181"/>
      <c r="W3385" s="174"/>
      <c r="X3385" s="172"/>
      <c r="Y3385" s="181"/>
      <c r="Z3385" s="174"/>
      <c r="AA3385" s="172"/>
      <c r="AB3385" s="178"/>
    </row>
    <row r="3386" spans="1:28" ht="15" customHeight="1" x14ac:dyDescent="0.2">
      <c r="A3386" s="172"/>
      <c r="B3386" s="172"/>
      <c r="C3386" s="172"/>
      <c r="D3386" s="172"/>
      <c r="E3386" s="172"/>
      <c r="F3386" s="181"/>
      <c r="G3386" s="172"/>
      <c r="H3386" s="172"/>
      <c r="I3386" s="174"/>
      <c r="J3386" s="174"/>
      <c r="K3386" s="174"/>
      <c r="L3386" s="172"/>
      <c r="M3386" s="181"/>
      <c r="N3386" s="174"/>
      <c r="O3386" s="172"/>
      <c r="P3386" s="181"/>
      <c r="Q3386" s="642"/>
      <c r="R3386" s="643"/>
      <c r="S3386" s="644"/>
      <c r="T3386" s="174"/>
      <c r="U3386" s="172"/>
      <c r="V3386" s="181"/>
      <c r="W3386" s="174"/>
      <c r="X3386" s="172"/>
      <c r="Y3386" s="181"/>
      <c r="Z3386" s="174"/>
      <c r="AA3386" s="172"/>
      <c r="AB3386" s="178"/>
    </row>
    <row r="3387" spans="1:28" ht="15" customHeight="1" x14ac:dyDescent="0.2">
      <c r="A3387" s="172"/>
      <c r="B3387" s="172"/>
      <c r="C3387" s="172"/>
      <c r="D3387" s="172"/>
      <c r="E3387" s="172"/>
      <c r="F3387" s="181"/>
      <c r="G3387" s="172"/>
      <c r="H3387" s="172"/>
      <c r="I3387" s="174"/>
      <c r="J3387" s="174"/>
      <c r="K3387" s="174"/>
      <c r="L3387" s="172"/>
      <c r="M3387" s="181"/>
      <c r="N3387" s="174"/>
      <c r="O3387" s="172"/>
      <c r="P3387" s="181"/>
      <c r="Q3387" s="642"/>
      <c r="R3387" s="643"/>
      <c r="S3387" s="644"/>
      <c r="T3387" s="174"/>
      <c r="U3387" s="172"/>
      <c r="V3387" s="181"/>
      <c r="W3387" s="174"/>
      <c r="X3387" s="172"/>
      <c r="Y3387" s="181"/>
      <c r="Z3387" s="174"/>
      <c r="AA3387" s="172"/>
      <c r="AB3387" s="178"/>
    </row>
    <row r="3388" spans="1:28" ht="15" customHeight="1" x14ac:dyDescent="0.2">
      <c r="A3388" s="172"/>
      <c r="B3388" s="172"/>
      <c r="C3388" s="172"/>
      <c r="D3388" s="172"/>
      <c r="E3388" s="172"/>
      <c r="F3388" s="181"/>
      <c r="G3388" s="172"/>
      <c r="H3388" s="172"/>
      <c r="I3388" s="174"/>
      <c r="J3388" s="174"/>
      <c r="K3388" s="174"/>
      <c r="L3388" s="172"/>
      <c r="M3388" s="181"/>
      <c r="N3388" s="174"/>
      <c r="O3388" s="172"/>
      <c r="P3388" s="181"/>
      <c r="Q3388" s="642"/>
      <c r="R3388" s="643"/>
      <c r="S3388" s="644"/>
      <c r="T3388" s="174"/>
      <c r="U3388" s="172"/>
      <c r="V3388" s="181"/>
      <c r="W3388" s="174"/>
      <c r="X3388" s="172"/>
      <c r="Y3388" s="181"/>
      <c r="Z3388" s="174"/>
      <c r="AA3388" s="172"/>
      <c r="AB3388" s="178"/>
    </row>
    <row r="3389" spans="1:28" ht="15" customHeight="1" x14ac:dyDescent="0.2">
      <c r="A3389" s="172"/>
      <c r="B3389" s="172"/>
      <c r="C3389" s="172"/>
      <c r="D3389" s="172"/>
      <c r="E3389" s="172"/>
      <c r="F3389" s="181"/>
      <c r="G3389" s="172"/>
      <c r="H3389" s="172"/>
      <c r="I3389" s="174"/>
      <c r="J3389" s="174"/>
      <c r="K3389" s="174"/>
      <c r="L3389" s="172"/>
      <c r="M3389" s="181"/>
      <c r="N3389" s="174"/>
      <c r="O3389" s="172"/>
      <c r="P3389" s="181"/>
      <c r="Q3389" s="642"/>
      <c r="R3389" s="643"/>
      <c r="S3389" s="644"/>
      <c r="T3389" s="174"/>
      <c r="U3389" s="172"/>
      <c r="V3389" s="181"/>
      <c r="W3389" s="174"/>
      <c r="X3389" s="172"/>
      <c r="Y3389" s="181"/>
      <c r="Z3389" s="174"/>
      <c r="AA3389" s="172"/>
      <c r="AB3389" s="178"/>
    </row>
    <row r="3390" spans="1:28" ht="15" customHeight="1" x14ac:dyDescent="0.2">
      <c r="A3390" s="172"/>
      <c r="B3390" s="172"/>
      <c r="C3390" s="172"/>
      <c r="D3390" s="172"/>
      <c r="E3390" s="172"/>
      <c r="F3390" s="181"/>
      <c r="G3390" s="172"/>
      <c r="H3390" s="172"/>
      <c r="I3390" s="174"/>
      <c r="J3390" s="174"/>
      <c r="K3390" s="174"/>
      <c r="L3390" s="172"/>
      <c r="M3390" s="181"/>
      <c r="N3390" s="174"/>
      <c r="O3390" s="172"/>
      <c r="P3390" s="181"/>
      <c r="Q3390" s="642"/>
      <c r="R3390" s="643"/>
      <c r="S3390" s="644"/>
      <c r="T3390" s="174"/>
      <c r="U3390" s="172"/>
      <c r="V3390" s="181"/>
      <c r="W3390" s="174"/>
      <c r="X3390" s="172"/>
      <c r="Y3390" s="181"/>
      <c r="Z3390" s="174"/>
      <c r="AA3390" s="172"/>
      <c r="AB3390" s="178"/>
    </row>
    <row r="3391" spans="1:28" ht="15" customHeight="1" x14ac:dyDescent="0.2">
      <c r="A3391" s="172"/>
      <c r="B3391" s="172"/>
      <c r="C3391" s="172"/>
      <c r="D3391" s="172"/>
      <c r="E3391" s="172"/>
      <c r="F3391" s="181"/>
      <c r="G3391" s="172"/>
      <c r="H3391" s="172"/>
      <c r="I3391" s="174"/>
      <c r="J3391" s="174"/>
      <c r="K3391" s="174"/>
      <c r="L3391" s="172"/>
      <c r="M3391" s="181"/>
      <c r="N3391" s="174"/>
      <c r="O3391" s="172"/>
      <c r="P3391" s="181"/>
      <c r="Q3391" s="642"/>
      <c r="R3391" s="643"/>
      <c r="S3391" s="644"/>
      <c r="T3391" s="174"/>
      <c r="U3391" s="172"/>
      <c r="V3391" s="181"/>
      <c r="W3391" s="174"/>
      <c r="X3391" s="172"/>
      <c r="Y3391" s="181"/>
      <c r="Z3391" s="174"/>
      <c r="AA3391" s="172"/>
      <c r="AB3391" s="178"/>
    </row>
    <row r="3392" spans="1:28" ht="15" customHeight="1" x14ac:dyDescent="0.2">
      <c r="A3392" s="172"/>
      <c r="B3392" s="172"/>
      <c r="C3392" s="172"/>
      <c r="D3392" s="172"/>
      <c r="E3392" s="172"/>
      <c r="F3392" s="181"/>
      <c r="G3392" s="172"/>
      <c r="H3392" s="172"/>
      <c r="I3392" s="174"/>
      <c r="J3392" s="174"/>
      <c r="K3392" s="174"/>
      <c r="L3392" s="172"/>
      <c r="M3392" s="181"/>
      <c r="N3392" s="174"/>
      <c r="O3392" s="172"/>
      <c r="P3392" s="181"/>
      <c r="Q3392" s="642"/>
      <c r="R3392" s="643"/>
      <c r="S3392" s="644"/>
      <c r="T3392" s="174"/>
      <c r="U3392" s="172"/>
      <c r="V3392" s="181"/>
      <c r="W3392" s="174"/>
      <c r="X3392" s="172"/>
      <c r="Y3392" s="181"/>
      <c r="Z3392" s="174"/>
      <c r="AA3392" s="172"/>
      <c r="AB3392" s="178"/>
    </row>
    <row r="3393" spans="1:28" ht="15" customHeight="1" x14ac:dyDescent="0.2">
      <c r="A3393" s="172"/>
      <c r="B3393" s="172"/>
      <c r="C3393" s="172"/>
      <c r="D3393" s="172"/>
      <c r="E3393" s="172"/>
      <c r="F3393" s="181"/>
      <c r="G3393" s="172"/>
      <c r="H3393" s="172"/>
      <c r="I3393" s="174"/>
      <c r="J3393" s="174"/>
      <c r="K3393" s="174"/>
      <c r="L3393" s="172"/>
      <c r="M3393" s="181"/>
      <c r="N3393" s="174"/>
      <c r="O3393" s="172"/>
      <c r="P3393" s="181"/>
      <c r="Q3393" s="642"/>
      <c r="R3393" s="643"/>
      <c r="S3393" s="644"/>
      <c r="T3393" s="174"/>
      <c r="U3393" s="172"/>
      <c r="V3393" s="181"/>
      <c r="W3393" s="174"/>
      <c r="X3393" s="172"/>
      <c r="Y3393" s="181"/>
      <c r="Z3393" s="174"/>
      <c r="AA3393" s="172"/>
      <c r="AB3393" s="178"/>
    </row>
    <row r="3394" spans="1:28" ht="15" customHeight="1" x14ac:dyDescent="0.2">
      <c r="A3394" s="172"/>
      <c r="B3394" s="172"/>
      <c r="C3394" s="172"/>
      <c r="D3394" s="172"/>
      <c r="E3394" s="172"/>
      <c r="F3394" s="181"/>
      <c r="G3394" s="172"/>
      <c r="H3394" s="172"/>
      <c r="I3394" s="174"/>
      <c r="J3394" s="174"/>
      <c r="K3394" s="174"/>
      <c r="L3394" s="172"/>
      <c r="M3394" s="181"/>
      <c r="N3394" s="174"/>
      <c r="O3394" s="172"/>
      <c r="P3394" s="181"/>
      <c r="Q3394" s="642"/>
      <c r="R3394" s="643"/>
      <c r="S3394" s="644"/>
      <c r="T3394" s="174"/>
      <c r="U3394" s="172"/>
      <c r="V3394" s="181"/>
      <c r="W3394" s="174"/>
      <c r="X3394" s="172"/>
      <c r="Y3394" s="181"/>
      <c r="Z3394" s="174"/>
      <c r="AA3394" s="172"/>
      <c r="AB3394" s="178"/>
    </row>
    <row r="3395" spans="1:28" ht="15" customHeight="1" x14ac:dyDescent="0.2">
      <c r="A3395" s="172"/>
      <c r="B3395" s="172"/>
      <c r="C3395" s="172"/>
      <c r="D3395" s="172"/>
      <c r="E3395" s="172"/>
      <c r="F3395" s="181"/>
      <c r="G3395" s="172"/>
      <c r="H3395" s="172"/>
      <c r="I3395" s="174"/>
      <c r="J3395" s="174"/>
      <c r="K3395" s="174"/>
      <c r="L3395" s="172"/>
      <c r="M3395" s="181"/>
      <c r="N3395" s="174"/>
      <c r="O3395" s="172"/>
      <c r="P3395" s="181"/>
      <c r="Q3395" s="642"/>
      <c r="R3395" s="643"/>
      <c r="S3395" s="644"/>
      <c r="T3395" s="174"/>
      <c r="U3395" s="172"/>
      <c r="V3395" s="181"/>
      <c r="W3395" s="174"/>
      <c r="X3395" s="172"/>
      <c r="Y3395" s="181"/>
      <c r="Z3395" s="174"/>
      <c r="AA3395" s="172"/>
      <c r="AB3395" s="178"/>
    </row>
    <row r="3396" spans="1:28" ht="15" customHeight="1" x14ac:dyDescent="0.2">
      <c r="A3396" s="172"/>
      <c r="B3396" s="172"/>
      <c r="C3396" s="172"/>
      <c r="D3396" s="172"/>
      <c r="E3396" s="172"/>
      <c r="F3396" s="181"/>
      <c r="G3396" s="172"/>
      <c r="H3396" s="172"/>
      <c r="I3396" s="174"/>
      <c r="J3396" s="174"/>
      <c r="K3396" s="174"/>
      <c r="L3396" s="172"/>
      <c r="M3396" s="181"/>
      <c r="N3396" s="174"/>
      <c r="O3396" s="172"/>
      <c r="P3396" s="181"/>
      <c r="Q3396" s="642"/>
      <c r="R3396" s="643"/>
      <c r="S3396" s="644"/>
      <c r="T3396" s="174"/>
      <c r="U3396" s="172"/>
      <c r="V3396" s="181"/>
      <c r="W3396" s="174"/>
      <c r="X3396" s="172"/>
      <c r="Y3396" s="181"/>
      <c r="Z3396" s="174"/>
      <c r="AA3396" s="172"/>
      <c r="AB3396" s="178"/>
    </row>
    <row r="3397" spans="1:28" ht="15" customHeight="1" x14ac:dyDescent="0.2">
      <c r="A3397" s="172"/>
      <c r="B3397" s="172"/>
      <c r="C3397" s="172"/>
      <c r="D3397" s="172"/>
      <c r="E3397" s="172"/>
      <c r="F3397" s="181"/>
      <c r="G3397" s="172"/>
      <c r="H3397" s="172"/>
      <c r="I3397" s="174"/>
      <c r="J3397" s="174"/>
      <c r="K3397" s="174"/>
      <c r="L3397" s="172"/>
      <c r="M3397" s="181"/>
      <c r="N3397" s="174"/>
      <c r="O3397" s="172"/>
      <c r="P3397" s="181"/>
      <c r="Q3397" s="642"/>
      <c r="R3397" s="643"/>
      <c r="S3397" s="644"/>
      <c r="T3397" s="174"/>
      <c r="U3397" s="172"/>
      <c r="V3397" s="181"/>
      <c r="W3397" s="174"/>
      <c r="X3397" s="172"/>
      <c r="Y3397" s="181"/>
      <c r="Z3397" s="174"/>
      <c r="AA3397" s="172"/>
      <c r="AB3397" s="178"/>
    </row>
    <row r="3398" spans="1:28" ht="15" customHeight="1" x14ac:dyDescent="0.2">
      <c r="A3398" s="172"/>
      <c r="B3398" s="172"/>
      <c r="C3398" s="172"/>
      <c r="D3398" s="172"/>
      <c r="E3398" s="172"/>
      <c r="F3398" s="181"/>
      <c r="G3398" s="172"/>
      <c r="H3398" s="172"/>
      <c r="I3398" s="174"/>
      <c r="J3398" s="174"/>
      <c r="K3398" s="174"/>
      <c r="L3398" s="172"/>
      <c r="M3398" s="181"/>
      <c r="N3398" s="174"/>
      <c r="O3398" s="172"/>
      <c r="P3398" s="181"/>
      <c r="Q3398" s="642"/>
      <c r="R3398" s="643"/>
      <c r="S3398" s="644"/>
      <c r="T3398" s="174"/>
      <c r="U3398" s="172"/>
      <c r="V3398" s="181"/>
      <c r="W3398" s="174"/>
      <c r="X3398" s="172"/>
      <c r="Y3398" s="181"/>
      <c r="Z3398" s="174"/>
      <c r="AA3398" s="172"/>
      <c r="AB3398" s="178"/>
    </row>
    <row r="3399" spans="1:28" ht="15" customHeight="1" x14ac:dyDescent="0.2">
      <c r="A3399" s="172"/>
      <c r="B3399" s="172"/>
      <c r="C3399" s="172"/>
      <c r="D3399" s="172"/>
      <c r="E3399" s="172"/>
      <c r="F3399" s="181"/>
      <c r="G3399" s="172"/>
      <c r="H3399" s="172"/>
      <c r="I3399" s="174"/>
      <c r="J3399" s="174"/>
      <c r="K3399" s="174"/>
      <c r="L3399" s="172"/>
      <c r="M3399" s="181"/>
      <c r="N3399" s="174"/>
      <c r="O3399" s="172"/>
      <c r="P3399" s="181"/>
      <c r="Q3399" s="642"/>
      <c r="R3399" s="643"/>
      <c r="S3399" s="644"/>
      <c r="T3399" s="174"/>
      <c r="U3399" s="172"/>
      <c r="V3399" s="181"/>
      <c r="W3399" s="174"/>
      <c r="X3399" s="172"/>
      <c r="Y3399" s="181"/>
      <c r="Z3399" s="174"/>
      <c r="AA3399" s="172"/>
      <c r="AB3399" s="178"/>
    </row>
    <row r="3400" spans="1:28" ht="15" customHeight="1" x14ac:dyDescent="0.2">
      <c r="A3400" s="172"/>
      <c r="B3400" s="172"/>
      <c r="C3400" s="172"/>
      <c r="D3400" s="172"/>
      <c r="E3400" s="172"/>
      <c r="F3400" s="181"/>
      <c r="G3400" s="172"/>
      <c r="H3400" s="172"/>
      <c r="I3400" s="174"/>
      <c r="J3400" s="174"/>
      <c r="K3400" s="174"/>
      <c r="L3400" s="172"/>
      <c r="M3400" s="181"/>
      <c r="N3400" s="174"/>
      <c r="O3400" s="172"/>
      <c r="P3400" s="181"/>
      <c r="Q3400" s="642"/>
      <c r="R3400" s="643"/>
      <c r="S3400" s="644"/>
      <c r="T3400" s="174"/>
      <c r="U3400" s="172"/>
      <c r="V3400" s="181"/>
      <c r="W3400" s="174"/>
      <c r="X3400" s="172"/>
      <c r="Y3400" s="181"/>
      <c r="Z3400" s="174"/>
      <c r="AA3400" s="172"/>
      <c r="AB3400" s="178"/>
    </row>
    <row r="3401" spans="1:28" ht="15" customHeight="1" x14ac:dyDescent="0.2">
      <c r="A3401" s="172"/>
      <c r="B3401" s="172"/>
      <c r="C3401" s="172"/>
      <c r="D3401" s="172"/>
      <c r="E3401" s="172"/>
      <c r="F3401" s="181"/>
      <c r="G3401" s="172"/>
      <c r="H3401" s="172"/>
      <c r="I3401" s="174"/>
      <c r="J3401" s="174"/>
      <c r="K3401" s="174"/>
      <c r="L3401" s="172"/>
      <c r="M3401" s="181"/>
      <c r="N3401" s="174"/>
      <c r="O3401" s="172"/>
      <c r="P3401" s="181"/>
      <c r="Q3401" s="642"/>
      <c r="R3401" s="643"/>
      <c r="S3401" s="644"/>
      <c r="T3401" s="174"/>
      <c r="U3401" s="172"/>
      <c r="V3401" s="181"/>
      <c r="W3401" s="174"/>
      <c r="X3401" s="172"/>
      <c r="Y3401" s="181"/>
      <c r="Z3401" s="174"/>
      <c r="AA3401" s="172"/>
      <c r="AB3401" s="178"/>
    </row>
    <row r="3402" spans="1:28" ht="15" customHeight="1" x14ac:dyDescent="0.2">
      <c r="A3402" s="172"/>
      <c r="B3402" s="172"/>
      <c r="C3402" s="172"/>
      <c r="D3402" s="172"/>
      <c r="E3402" s="172"/>
      <c r="F3402" s="181"/>
      <c r="G3402" s="172"/>
      <c r="H3402" s="172"/>
      <c r="I3402" s="174"/>
      <c r="J3402" s="174"/>
      <c r="K3402" s="174"/>
      <c r="L3402" s="172"/>
      <c r="M3402" s="181"/>
      <c r="N3402" s="174"/>
      <c r="O3402" s="172"/>
      <c r="P3402" s="181"/>
      <c r="Q3402" s="642"/>
      <c r="R3402" s="643"/>
      <c r="S3402" s="644"/>
      <c r="T3402" s="174"/>
      <c r="U3402" s="172"/>
      <c r="V3402" s="181"/>
      <c r="W3402" s="174"/>
      <c r="X3402" s="172"/>
      <c r="Y3402" s="181"/>
      <c r="Z3402" s="174"/>
      <c r="AA3402" s="172"/>
      <c r="AB3402" s="178"/>
    </row>
    <row r="3403" spans="1:28" ht="15" customHeight="1" x14ac:dyDescent="0.2">
      <c r="A3403" s="172"/>
      <c r="B3403" s="172"/>
      <c r="C3403" s="172"/>
      <c r="D3403" s="172"/>
      <c r="E3403" s="172"/>
      <c r="F3403" s="181"/>
      <c r="G3403" s="172"/>
      <c r="H3403" s="172"/>
      <c r="I3403" s="174"/>
      <c r="J3403" s="174"/>
      <c r="K3403" s="174"/>
      <c r="L3403" s="172"/>
      <c r="M3403" s="181"/>
      <c r="N3403" s="174"/>
      <c r="O3403" s="172"/>
      <c r="P3403" s="181"/>
      <c r="Q3403" s="642"/>
      <c r="R3403" s="643"/>
      <c r="S3403" s="644"/>
      <c r="T3403" s="174"/>
      <c r="U3403" s="172"/>
      <c r="V3403" s="181"/>
      <c r="W3403" s="174"/>
      <c r="X3403" s="172"/>
      <c r="Y3403" s="181"/>
      <c r="Z3403" s="174"/>
      <c r="AA3403" s="172"/>
      <c r="AB3403" s="178"/>
    </row>
    <row r="3404" spans="1:28" ht="15" customHeight="1" x14ac:dyDescent="0.2">
      <c r="A3404" s="172"/>
      <c r="B3404" s="172"/>
      <c r="C3404" s="172"/>
      <c r="D3404" s="172"/>
      <c r="E3404" s="172"/>
      <c r="F3404" s="181"/>
      <c r="G3404" s="172"/>
      <c r="H3404" s="172"/>
      <c r="I3404" s="174"/>
      <c r="J3404" s="174"/>
      <c r="K3404" s="174"/>
      <c r="L3404" s="172"/>
      <c r="M3404" s="181"/>
      <c r="N3404" s="174"/>
      <c r="O3404" s="172"/>
      <c r="P3404" s="181"/>
      <c r="Q3404" s="642"/>
      <c r="R3404" s="643"/>
      <c r="S3404" s="644"/>
      <c r="T3404" s="174"/>
      <c r="U3404" s="172"/>
      <c r="V3404" s="181"/>
      <c r="W3404" s="174"/>
      <c r="X3404" s="172"/>
      <c r="Y3404" s="181"/>
      <c r="Z3404" s="174"/>
      <c r="AA3404" s="172"/>
      <c r="AB3404" s="178"/>
    </row>
    <row r="3405" spans="1:28" ht="15" customHeight="1" x14ac:dyDescent="0.2">
      <c r="A3405" s="172"/>
      <c r="B3405" s="172"/>
      <c r="C3405" s="172"/>
      <c r="D3405" s="172"/>
      <c r="E3405" s="172"/>
      <c r="F3405" s="181"/>
      <c r="G3405" s="172"/>
      <c r="H3405" s="172"/>
      <c r="I3405" s="174"/>
      <c r="J3405" s="174"/>
      <c r="K3405" s="174"/>
      <c r="L3405" s="172"/>
      <c r="M3405" s="181"/>
      <c r="N3405" s="174"/>
      <c r="O3405" s="172"/>
      <c r="P3405" s="181"/>
      <c r="Q3405" s="642"/>
      <c r="R3405" s="643"/>
      <c r="S3405" s="644"/>
      <c r="T3405" s="174"/>
      <c r="U3405" s="172"/>
      <c r="V3405" s="181"/>
      <c r="W3405" s="174"/>
      <c r="X3405" s="172"/>
      <c r="Y3405" s="181"/>
      <c r="Z3405" s="174"/>
      <c r="AA3405" s="172"/>
      <c r="AB3405" s="178"/>
    </row>
    <row r="3406" spans="1:28" ht="15" customHeight="1" x14ac:dyDescent="0.2">
      <c r="A3406" s="172"/>
      <c r="B3406" s="172"/>
      <c r="C3406" s="172"/>
      <c r="D3406" s="172"/>
      <c r="E3406" s="172"/>
      <c r="F3406" s="181"/>
      <c r="G3406" s="172"/>
      <c r="H3406" s="172"/>
      <c r="I3406" s="174"/>
      <c r="J3406" s="174"/>
      <c r="K3406" s="174"/>
      <c r="L3406" s="172"/>
      <c r="M3406" s="181"/>
      <c r="N3406" s="174"/>
      <c r="O3406" s="172"/>
      <c r="P3406" s="181"/>
      <c r="Q3406" s="642"/>
      <c r="R3406" s="643"/>
      <c r="S3406" s="644"/>
      <c r="T3406" s="174"/>
      <c r="U3406" s="172"/>
      <c r="V3406" s="181"/>
      <c r="W3406" s="174"/>
      <c r="X3406" s="172"/>
      <c r="Y3406" s="181"/>
      <c r="Z3406" s="174"/>
      <c r="AA3406" s="172"/>
      <c r="AB3406" s="178"/>
    </row>
    <row r="3407" spans="1:28" ht="15" customHeight="1" x14ac:dyDescent="0.2">
      <c r="A3407" s="172"/>
      <c r="B3407" s="172"/>
      <c r="C3407" s="172"/>
      <c r="D3407" s="172"/>
      <c r="E3407" s="172"/>
      <c r="F3407" s="181"/>
      <c r="G3407" s="172"/>
      <c r="H3407" s="172"/>
      <c r="I3407" s="174"/>
      <c r="J3407" s="174"/>
      <c r="K3407" s="174"/>
      <c r="L3407" s="172"/>
      <c r="M3407" s="181"/>
      <c r="N3407" s="174"/>
      <c r="O3407" s="172"/>
      <c r="P3407" s="181"/>
      <c r="Q3407" s="642"/>
      <c r="R3407" s="643"/>
      <c r="S3407" s="644"/>
      <c r="T3407" s="174"/>
      <c r="U3407" s="172"/>
      <c r="V3407" s="181"/>
      <c r="W3407" s="174"/>
      <c r="X3407" s="172"/>
      <c r="Y3407" s="181"/>
      <c r="Z3407" s="174"/>
      <c r="AA3407" s="172"/>
      <c r="AB3407" s="178"/>
    </row>
    <row r="3408" spans="1:28" ht="15" customHeight="1" x14ac:dyDescent="0.2">
      <c r="A3408" s="172"/>
      <c r="B3408" s="172"/>
      <c r="C3408" s="172"/>
      <c r="D3408" s="172"/>
      <c r="E3408" s="172"/>
      <c r="F3408" s="181"/>
      <c r="G3408" s="172"/>
      <c r="H3408" s="172"/>
      <c r="I3408" s="174"/>
      <c r="J3408" s="174"/>
      <c r="K3408" s="174"/>
      <c r="L3408" s="172"/>
      <c r="M3408" s="181"/>
      <c r="N3408" s="174"/>
      <c r="O3408" s="172"/>
      <c r="P3408" s="181"/>
      <c r="Q3408" s="642"/>
      <c r="R3408" s="643"/>
      <c r="S3408" s="644"/>
      <c r="T3408" s="174"/>
      <c r="U3408" s="172"/>
      <c r="V3408" s="181"/>
      <c r="W3408" s="174"/>
      <c r="X3408" s="172"/>
      <c r="Y3408" s="181"/>
      <c r="Z3408" s="174"/>
      <c r="AA3408" s="172"/>
      <c r="AB3408" s="178"/>
    </row>
    <row r="3409" spans="1:28" ht="15" customHeight="1" x14ac:dyDescent="0.2">
      <c r="A3409" s="172"/>
      <c r="B3409" s="172"/>
      <c r="C3409" s="172"/>
      <c r="D3409" s="172"/>
      <c r="E3409" s="172"/>
      <c r="F3409" s="181"/>
      <c r="G3409" s="172"/>
      <c r="H3409" s="172"/>
      <c r="I3409" s="174"/>
      <c r="J3409" s="174"/>
      <c r="K3409" s="174"/>
      <c r="L3409" s="172"/>
      <c r="M3409" s="181"/>
      <c r="N3409" s="174"/>
      <c r="O3409" s="172"/>
      <c r="P3409" s="181"/>
      <c r="Q3409" s="642"/>
      <c r="R3409" s="643"/>
      <c r="S3409" s="644"/>
      <c r="T3409" s="174"/>
      <c r="U3409" s="172"/>
      <c r="V3409" s="181"/>
      <c r="W3409" s="174"/>
      <c r="X3409" s="172"/>
      <c r="Y3409" s="181"/>
      <c r="Z3409" s="174"/>
      <c r="AA3409" s="172"/>
      <c r="AB3409" s="178"/>
    </row>
    <row r="3410" spans="1:28" ht="15" customHeight="1" x14ac:dyDescent="0.2">
      <c r="A3410" s="172"/>
      <c r="B3410" s="172"/>
      <c r="C3410" s="172"/>
      <c r="D3410" s="172"/>
      <c r="E3410" s="172"/>
      <c r="F3410" s="181"/>
      <c r="G3410" s="172"/>
      <c r="H3410" s="172"/>
      <c r="I3410" s="174"/>
      <c r="J3410" s="174"/>
      <c r="K3410" s="174"/>
      <c r="L3410" s="172"/>
      <c r="M3410" s="181"/>
      <c r="N3410" s="174"/>
      <c r="O3410" s="172"/>
      <c r="P3410" s="181"/>
      <c r="Q3410" s="642"/>
      <c r="R3410" s="643"/>
      <c r="S3410" s="644"/>
      <c r="T3410" s="174"/>
      <c r="U3410" s="172"/>
      <c r="V3410" s="181"/>
      <c r="W3410" s="174"/>
      <c r="X3410" s="172"/>
      <c r="Y3410" s="181"/>
      <c r="Z3410" s="174"/>
      <c r="AA3410" s="172"/>
      <c r="AB3410" s="178"/>
    </row>
    <row r="3411" spans="1:28" ht="15" customHeight="1" x14ac:dyDescent="0.2">
      <c r="A3411" s="172"/>
      <c r="B3411" s="172"/>
      <c r="C3411" s="172"/>
      <c r="D3411" s="172"/>
      <c r="E3411" s="172"/>
      <c r="F3411" s="181"/>
      <c r="G3411" s="172"/>
      <c r="H3411" s="172"/>
      <c r="I3411" s="174"/>
      <c r="J3411" s="174"/>
      <c r="K3411" s="174"/>
      <c r="L3411" s="172"/>
      <c r="M3411" s="181"/>
      <c r="N3411" s="174"/>
      <c r="O3411" s="172"/>
      <c r="P3411" s="181"/>
      <c r="Q3411" s="642"/>
      <c r="R3411" s="643"/>
      <c r="S3411" s="644"/>
      <c r="T3411" s="174"/>
      <c r="U3411" s="172"/>
      <c r="V3411" s="181"/>
      <c r="W3411" s="174"/>
      <c r="X3411" s="172"/>
      <c r="Y3411" s="181"/>
      <c r="Z3411" s="174"/>
      <c r="AA3411" s="172"/>
      <c r="AB3411" s="178"/>
    </row>
    <row r="3412" spans="1:28" ht="15" customHeight="1" x14ac:dyDescent="0.2">
      <c r="A3412" s="172"/>
      <c r="B3412" s="172"/>
      <c r="C3412" s="172"/>
      <c r="D3412" s="172"/>
      <c r="E3412" s="172"/>
      <c r="F3412" s="181"/>
      <c r="G3412" s="172"/>
      <c r="H3412" s="172"/>
      <c r="I3412" s="174"/>
      <c r="J3412" s="174"/>
      <c r="K3412" s="174"/>
      <c r="L3412" s="172"/>
      <c r="M3412" s="181"/>
      <c r="N3412" s="174"/>
      <c r="O3412" s="172"/>
      <c r="P3412" s="181"/>
      <c r="Q3412" s="642"/>
      <c r="R3412" s="643"/>
      <c r="S3412" s="644"/>
      <c r="T3412" s="174"/>
      <c r="U3412" s="172"/>
      <c r="V3412" s="181"/>
      <c r="W3412" s="174"/>
      <c r="X3412" s="172"/>
      <c r="Y3412" s="181"/>
      <c r="Z3412" s="174"/>
      <c r="AA3412" s="172"/>
      <c r="AB3412" s="178"/>
    </row>
    <row r="3413" spans="1:28" ht="15" customHeight="1" x14ac:dyDescent="0.2">
      <c r="A3413" s="172"/>
      <c r="B3413" s="172"/>
      <c r="C3413" s="172"/>
      <c r="D3413" s="172"/>
      <c r="E3413" s="172"/>
      <c r="F3413" s="181"/>
      <c r="G3413" s="172"/>
      <c r="H3413" s="172"/>
      <c r="I3413" s="174"/>
      <c r="J3413" s="174"/>
      <c r="K3413" s="174"/>
      <c r="L3413" s="172"/>
      <c r="M3413" s="181"/>
      <c r="N3413" s="174"/>
      <c r="O3413" s="172"/>
      <c r="P3413" s="181"/>
      <c r="Q3413" s="642"/>
      <c r="R3413" s="643"/>
      <c r="S3413" s="644"/>
      <c r="T3413" s="174"/>
      <c r="U3413" s="172"/>
      <c r="V3413" s="181"/>
      <c r="W3413" s="174"/>
      <c r="X3413" s="172"/>
      <c r="Y3413" s="181"/>
      <c r="Z3413" s="174"/>
      <c r="AA3413" s="172"/>
      <c r="AB3413" s="178"/>
    </row>
    <row r="3414" spans="1:28" ht="15" customHeight="1" x14ac:dyDescent="0.2">
      <c r="A3414" s="172"/>
      <c r="B3414" s="172"/>
      <c r="C3414" s="172"/>
      <c r="D3414" s="172"/>
      <c r="E3414" s="172"/>
      <c r="F3414" s="181"/>
      <c r="G3414" s="172"/>
      <c r="H3414" s="172"/>
      <c r="I3414" s="174"/>
      <c r="J3414" s="174"/>
      <c r="K3414" s="174"/>
      <c r="L3414" s="172"/>
      <c r="M3414" s="181"/>
      <c r="N3414" s="174"/>
      <c r="O3414" s="172"/>
      <c r="P3414" s="181"/>
      <c r="Q3414" s="642"/>
      <c r="R3414" s="643"/>
      <c r="S3414" s="644"/>
      <c r="T3414" s="174"/>
      <c r="U3414" s="172"/>
      <c r="V3414" s="181"/>
      <c r="W3414" s="174"/>
      <c r="X3414" s="172"/>
      <c r="Y3414" s="181"/>
      <c r="Z3414" s="174"/>
      <c r="AA3414" s="172"/>
      <c r="AB3414" s="178"/>
    </row>
    <row r="3415" spans="1:28" ht="15" customHeight="1" x14ac:dyDescent="0.2">
      <c r="A3415" s="172"/>
      <c r="B3415" s="172"/>
      <c r="C3415" s="172"/>
      <c r="D3415" s="172"/>
      <c r="E3415" s="172"/>
      <c r="F3415" s="181"/>
      <c r="G3415" s="172"/>
      <c r="H3415" s="172"/>
      <c r="I3415" s="174"/>
      <c r="J3415" s="174"/>
      <c r="K3415" s="174"/>
      <c r="L3415" s="172"/>
      <c r="M3415" s="181"/>
      <c r="N3415" s="174"/>
      <c r="O3415" s="172"/>
      <c r="P3415" s="181"/>
      <c r="Q3415" s="642"/>
      <c r="R3415" s="643"/>
      <c r="S3415" s="644"/>
      <c r="T3415" s="174"/>
      <c r="U3415" s="172"/>
      <c r="V3415" s="181"/>
      <c r="W3415" s="174"/>
      <c r="X3415" s="172"/>
      <c r="Y3415" s="181"/>
      <c r="Z3415" s="174"/>
      <c r="AA3415" s="172"/>
      <c r="AB3415" s="178"/>
    </row>
    <row r="3416" spans="1:28" ht="15" customHeight="1" x14ac:dyDescent="0.2">
      <c r="A3416" s="172"/>
      <c r="B3416" s="172"/>
      <c r="C3416" s="172"/>
      <c r="D3416" s="172"/>
      <c r="E3416" s="172"/>
      <c r="F3416" s="181"/>
      <c r="G3416" s="172"/>
      <c r="H3416" s="172"/>
      <c r="I3416" s="174"/>
      <c r="J3416" s="174"/>
      <c r="K3416" s="174"/>
      <c r="L3416" s="172"/>
      <c r="M3416" s="181"/>
      <c r="N3416" s="174"/>
      <c r="O3416" s="172"/>
      <c r="P3416" s="181"/>
      <c r="Q3416" s="642"/>
      <c r="R3416" s="643"/>
      <c r="S3416" s="644"/>
      <c r="T3416" s="174"/>
      <c r="U3416" s="172"/>
      <c r="V3416" s="181"/>
      <c r="W3416" s="174"/>
      <c r="X3416" s="172"/>
      <c r="Y3416" s="181"/>
      <c r="Z3416" s="174"/>
      <c r="AA3416" s="172"/>
      <c r="AB3416" s="178"/>
    </row>
    <row r="3417" spans="1:28" ht="15" customHeight="1" x14ac:dyDescent="0.2">
      <c r="A3417" s="172"/>
      <c r="B3417" s="172"/>
      <c r="C3417" s="172"/>
      <c r="D3417" s="172"/>
      <c r="E3417" s="172"/>
      <c r="F3417" s="181"/>
      <c r="G3417" s="172"/>
      <c r="H3417" s="172"/>
      <c r="I3417" s="174"/>
      <c r="J3417" s="174"/>
      <c r="K3417" s="174"/>
      <c r="L3417" s="172"/>
      <c r="M3417" s="181"/>
      <c r="N3417" s="174"/>
      <c r="O3417" s="172"/>
      <c r="P3417" s="181"/>
      <c r="Q3417" s="642"/>
      <c r="R3417" s="643"/>
      <c r="S3417" s="644"/>
      <c r="T3417" s="174"/>
      <c r="U3417" s="172"/>
      <c r="V3417" s="181"/>
      <c r="W3417" s="174"/>
      <c r="X3417" s="172"/>
      <c r="Y3417" s="181"/>
      <c r="Z3417" s="174"/>
      <c r="AA3417" s="172"/>
      <c r="AB3417" s="178"/>
    </row>
    <row r="3418" spans="1:28" ht="15" customHeight="1" x14ac:dyDescent="0.2">
      <c r="A3418" s="172"/>
      <c r="B3418" s="172"/>
      <c r="C3418" s="172"/>
      <c r="D3418" s="172"/>
      <c r="E3418" s="172"/>
      <c r="F3418" s="181"/>
      <c r="G3418" s="172"/>
      <c r="H3418" s="172"/>
      <c r="I3418" s="174"/>
      <c r="J3418" s="174"/>
      <c r="K3418" s="174"/>
      <c r="L3418" s="172"/>
      <c r="M3418" s="181"/>
      <c r="N3418" s="174"/>
      <c r="O3418" s="172"/>
      <c r="P3418" s="181"/>
      <c r="Q3418" s="642"/>
      <c r="R3418" s="643"/>
      <c r="S3418" s="644"/>
      <c r="T3418" s="174"/>
      <c r="U3418" s="172"/>
      <c r="V3418" s="181"/>
      <c r="W3418" s="174"/>
      <c r="X3418" s="172"/>
      <c r="Y3418" s="181"/>
      <c r="Z3418" s="174"/>
      <c r="AA3418" s="172"/>
      <c r="AB3418" s="178"/>
    </row>
    <row r="3419" spans="1:28" ht="15" customHeight="1" x14ac:dyDescent="0.2">
      <c r="A3419" s="172"/>
      <c r="B3419" s="172"/>
      <c r="C3419" s="172"/>
      <c r="D3419" s="172"/>
      <c r="E3419" s="172"/>
      <c r="F3419" s="181"/>
      <c r="G3419" s="172"/>
      <c r="H3419" s="172"/>
      <c r="I3419" s="174"/>
      <c r="J3419" s="174"/>
      <c r="K3419" s="174"/>
      <c r="L3419" s="172"/>
      <c r="M3419" s="181"/>
      <c r="N3419" s="174"/>
      <c r="O3419" s="172"/>
      <c r="P3419" s="181"/>
      <c r="Q3419" s="642"/>
      <c r="R3419" s="643"/>
      <c r="S3419" s="644"/>
      <c r="T3419" s="174"/>
      <c r="U3419" s="172"/>
      <c r="V3419" s="181"/>
      <c r="W3419" s="174"/>
      <c r="X3419" s="172"/>
      <c r="Y3419" s="181"/>
      <c r="Z3419" s="174"/>
      <c r="AA3419" s="172"/>
      <c r="AB3419" s="178"/>
    </row>
    <row r="3420" spans="1:28" ht="15" customHeight="1" x14ac:dyDescent="0.2">
      <c r="A3420" s="172"/>
      <c r="B3420" s="172"/>
      <c r="C3420" s="172"/>
      <c r="D3420" s="172"/>
      <c r="E3420" s="172"/>
      <c r="F3420" s="181"/>
      <c r="G3420" s="172"/>
      <c r="H3420" s="172"/>
      <c r="I3420" s="174"/>
      <c r="J3420" s="174"/>
      <c r="K3420" s="174"/>
      <c r="L3420" s="172"/>
      <c r="M3420" s="181"/>
      <c r="N3420" s="174"/>
      <c r="O3420" s="172"/>
      <c r="P3420" s="181"/>
      <c r="Q3420" s="642"/>
      <c r="R3420" s="643"/>
      <c r="S3420" s="644"/>
      <c r="T3420" s="174"/>
      <c r="U3420" s="172"/>
      <c r="V3420" s="181"/>
      <c r="W3420" s="174"/>
      <c r="X3420" s="172"/>
      <c r="Y3420" s="181"/>
      <c r="Z3420" s="174"/>
      <c r="AA3420" s="172"/>
      <c r="AB3420" s="178"/>
    </row>
    <row r="3421" spans="1:28" ht="15" customHeight="1" x14ac:dyDescent="0.2">
      <c r="A3421" s="172"/>
      <c r="B3421" s="172"/>
      <c r="C3421" s="172"/>
      <c r="D3421" s="172"/>
      <c r="E3421" s="172"/>
      <c r="F3421" s="181"/>
      <c r="G3421" s="172"/>
      <c r="H3421" s="172"/>
      <c r="I3421" s="174"/>
      <c r="J3421" s="174"/>
      <c r="K3421" s="174"/>
      <c r="L3421" s="172"/>
      <c r="M3421" s="181"/>
      <c r="N3421" s="174"/>
      <c r="O3421" s="172"/>
      <c r="P3421" s="181"/>
      <c r="Q3421" s="642"/>
      <c r="R3421" s="643"/>
      <c r="S3421" s="644"/>
      <c r="T3421" s="174"/>
      <c r="U3421" s="172"/>
      <c r="V3421" s="181"/>
      <c r="W3421" s="174"/>
      <c r="X3421" s="172"/>
      <c r="Y3421" s="181"/>
      <c r="Z3421" s="174"/>
      <c r="AA3421" s="172"/>
      <c r="AB3421" s="178"/>
    </row>
    <row r="3422" spans="1:28" ht="15" customHeight="1" x14ac:dyDescent="0.2">
      <c r="A3422" s="172"/>
      <c r="B3422" s="172"/>
      <c r="C3422" s="172"/>
      <c r="D3422" s="172"/>
      <c r="E3422" s="172"/>
      <c r="F3422" s="181"/>
      <c r="G3422" s="172"/>
      <c r="H3422" s="172"/>
      <c r="I3422" s="174"/>
      <c r="J3422" s="174"/>
      <c r="K3422" s="174"/>
      <c r="L3422" s="172"/>
      <c r="M3422" s="181"/>
      <c r="N3422" s="174"/>
      <c r="O3422" s="172"/>
      <c r="P3422" s="181"/>
      <c r="Q3422" s="642"/>
      <c r="R3422" s="643"/>
      <c r="S3422" s="644"/>
      <c r="T3422" s="174"/>
      <c r="U3422" s="172"/>
      <c r="V3422" s="181"/>
      <c r="W3422" s="174"/>
      <c r="X3422" s="172"/>
      <c r="Y3422" s="181"/>
      <c r="Z3422" s="174"/>
      <c r="AA3422" s="172"/>
      <c r="AB3422" s="178"/>
    </row>
    <row r="3423" spans="1:28" ht="15" customHeight="1" x14ac:dyDescent="0.2">
      <c r="A3423" s="172"/>
      <c r="B3423" s="172"/>
      <c r="C3423" s="172"/>
      <c r="D3423" s="172"/>
      <c r="E3423" s="172"/>
      <c r="F3423" s="181"/>
      <c r="G3423" s="172"/>
      <c r="H3423" s="172"/>
      <c r="I3423" s="174"/>
      <c r="J3423" s="174"/>
      <c r="K3423" s="174"/>
      <c r="L3423" s="172"/>
      <c r="M3423" s="181"/>
      <c r="N3423" s="174"/>
      <c r="O3423" s="172"/>
      <c r="P3423" s="181"/>
      <c r="Q3423" s="642"/>
      <c r="R3423" s="643"/>
      <c r="S3423" s="644"/>
      <c r="T3423" s="174"/>
      <c r="U3423" s="172"/>
      <c r="V3423" s="181"/>
      <c r="W3423" s="174"/>
      <c r="X3423" s="172"/>
      <c r="Y3423" s="181"/>
      <c r="Z3423" s="174"/>
      <c r="AA3423" s="172"/>
      <c r="AB3423" s="178"/>
    </row>
    <row r="3424" spans="1:28" ht="15" customHeight="1" x14ac:dyDescent="0.2">
      <c r="A3424" s="172"/>
      <c r="B3424" s="172"/>
      <c r="C3424" s="172"/>
      <c r="D3424" s="172"/>
      <c r="E3424" s="172"/>
      <c r="F3424" s="181"/>
      <c r="G3424" s="172"/>
      <c r="H3424" s="172"/>
      <c r="I3424" s="174"/>
      <c r="J3424" s="174"/>
      <c r="K3424" s="174"/>
      <c r="L3424" s="172"/>
      <c r="M3424" s="181"/>
      <c r="N3424" s="174"/>
      <c r="O3424" s="172"/>
      <c r="P3424" s="181"/>
      <c r="Q3424" s="642"/>
      <c r="R3424" s="643"/>
      <c r="S3424" s="644"/>
      <c r="T3424" s="174"/>
      <c r="U3424" s="172"/>
      <c r="V3424" s="181"/>
      <c r="W3424" s="174"/>
      <c r="X3424" s="172"/>
      <c r="Y3424" s="181"/>
      <c r="Z3424" s="174"/>
      <c r="AA3424" s="172"/>
      <c r="AB3424" s="178"/>
    </row>
    <row r="3425" spans="1:28" ht="15" customHeight="1" x14ac:dyDescent="0.2">
      <c r="A3425" s="172"/>
      <c r="B3425" s="172"/>
      <c r="C3425" s="172"/>
      <c r="D3425" s="172"/>
      <c r="E3425" s="172"/>
      <c r="F3425" s="181"/>
      <c r="G3425" s="172"/>
      <c r="H3425" s="172"/>
      <c r="I3425" s="174"/>
      <c r="J3425" s="174"/>
      <c r="K3425" s="174"/>
      <c r="L3425" s="172"/>
      <c r="M3425" s="181"/>
      <c r="N3425" s="174"/>
      <c r="O3425" s="172"/>
      <c r="P3425" s="181"/>
      <c r="Q3425" s="642"/>
      <c r="R3425" s="643"/>
      <c r="S3425" s="644"/>
      <c r="T3425" s="174"/>
      <c r="U3425" s="172"/>
      <c r="V3425" s="181"/>
      <c r="W3425" s="174"/>
      <c r="X3425" s="172"/>
      <c r="Y3425" s="181"/>
      <c r="Z3425" s="174"/>
      <c r="AA3425" s="172"/>
      <c r="AB3425" s="178"/>
    </row>
    <row r="3426" spans="1:28" ht="15" customHeight="1" x14ac:dyDescent="0.2">
      <c r="A3426" s="172"/>
      <c r="B3426" s="172"/>
      <c r="C3426" s="172"/>
      <c r="D3426" s="172"/>
      <c r="E3426" s="172"/>
      <c r="F3426" s="181"/>
      <c r="G3426" s="172"/>
      <c r="H3426" s="172"/>
      <c r="I3426" s="174"/>
      <c r="J3426" s="174"/>
      <c r="K3426" s="174"/>
      <c r="L3426" s="172"/>
      <c r="M3426" s="181"/>
      <c r="N3426" s="174"/>
      <c r="O3426" s="172"/>
      <c r="P3426" s="181"/>
      <c r="Q3426" s="642"/>
      <c r="R3426" s="643"/>
      <c r="S3426" s="644"/>
      <c r="T3426" s="174"/>
      <c r="U3426" s="172"/>
      <c r="V3426" s="181"/>
      <c r="W3426" s="174"/>
      <c r="X3426" s="172"/>
      <c r="Y3426" s="181"/>
      <c r="Z3426" s="174"/>
      <c r="AA3426" s="172"/>
      <c r="AB3426" s="178"/>
    </row>
    <row r="3427" spans="1:28" ht="15" customHeight="1" x14ac:dyDescent="0.2">
      <c r="A3427" s="172"/>
      <c r="B3427" s="172"/>
      <c r="C3427" s="172"/>
      <c r="D3427" s="172"/>
      <c r="E3427" s="172"/>
      <c r="F3427" s="181"/>
      <c r="G3427" s="172"/>
      <c r="H3427" s="172"/>
      <c r="I3427" s="174"/>
      <c r="J3427" s="174"/>
      <c r="K3427" s="174"/>
      <c r="L3427" s="172"/>
      <c r="M3427" s="181"/>
      <c r="N3427" s="174"/>
      <c r="O3427" s="172"/>
      <c r="P3427" s="181"/>
      <c r="Q3427" s="642"/>
      <c r="R3427" s="643"/>
      <c r="S3427" s="644"/>
      <c r="T3427" s="174"/>
      <c r="U3427" s="172"/>
      <c r="V3427" s="181"/>
      <c r="W3427" s="174"/>
      <c r="X3427" s="172"/>
      <c r="Y3427" s="181"/>
      <c r="Z3427" s="174"/>
      <c r="AA3427" s="172"/>
      <c r="AB3427" s="178"/>
    </row>
    <row r="3428" spans="1:28" ht="15" customHeight="1" x14ac:dyDescent="0.2">
      <c r="A3428" s="172"/>
      <c r="B3428" s="172"/>
      <c r="C3428" s="172"/>
      <c r="D3428" s="172"/>
      <c r="E3428" s="172"/>
      <c r="F3428" s="181"/>
      <c r="G3428" s="172"/>
      <c r="H3428" s="172"/>
      <c r="I3428" s="174"/>
      <c r="J3428" s="174"/>
      <c r="K3428" s="174"/>
      <c r="L3428" s="172"/>
      <c r="M3428" s="181"/>
      <c r="N3428" s="174"/>
      <c r="O3428" s="172"/>
      <c r="P3428" s="181"/>
      <c r="Q3428" s="642"/>
      <c r="R3428" s="643"/>
      <c r="S3428" s="644"/>
      <c r="T3428" s="174"/>
      <c r="U3428" s="172"/>
      <c r="V3428" s="181"/>
      <c r="W3428" s="174"/>
      <c r="X3428" s="172"/>
      <c r="Y3428" s="181"/>
      <c r="Z3428" s="174"/>
      <c r="AA3428" s="172"/>
      <c r="AB3428" s="178"/>
    </row>
    <row r="3429" spans="1:28" ht="15" customHeight="1" x14ac:dyDescent="0.2">
      <c r="A3429" s="172"/>
      <c r="B3429" s="172"/>
      <c r="C3429" s="172"/>
      <c r="D3429" s="172"/>
      <c r="E3429" s="172"/>
      <c r="F3429" s="181"/>
      <c r="G3429" s="172"/>
      <c r="H3429" s="172"/>
      <c r="I3429" s="174"/>
      <c r="J3429" s="174"/>
      <c r="K3429" s="174"/>
      <c r="L3429" s="172"/>
      <c r="M3429" s="181"/>
      <c r="N3429" s="174"/>
      <c r="O3429" s="172"/>
      <c r="P3429" s="181"/>
      <c r="Q3429" s="642"/>
      <c r="R3429" s="643"/>
      <c r="S3429" s="644"/>
      <c r="T3429" s="174"/>
      <c r="U3429" s="172"/>
      <c r="V3429" s="181"/>
      <c r="W3429" s="174"/>
      <c r="X3429" s="172"/>
      <c r="Y3429" s="181"/>
      <c r="Z3429" s="174"/>
      <c r="AA3429" s="172"/>
      <c r="AB3429" s="178"/>
    </row>
    <row r="3430" spans="1:28" ht="15" customHeight="1" x14ac:dyDescent="0.2">
      <c r="A3430" s="172"/>
      <c r="B3430" s="172"/>
      <c r="C3430" s="172"/>
      <c r="D3430" s="172"/>
      <c r="E3430" s="172"/>
      <c r="F3430" s="181"/>
      <c r="G3430" s="172"/>
      <c r="H3430" s="172"/>
      <c r="I3430" s="174"/>
      <c r="J3430" s="174"/>
      <c r="K3430" s="174"/>
      <c r="L3430" s="172"/>
      <c r="M3430" s="181"/>
      <c r="N3430" s="174"/>
      <c r="O3430" s="172"/>
      <c r="P3430" s="181"/>
      <c r="Q3430" s="642"/>
      <c r="R3430" s="643"/>
      <c r="S3430" s="644"/>
      <c r="T3430" s="174"/>
      <c r="U3430" s="172"/>
      <c r="V3430" s="181"/>
      <c r="W3430" s="174"/>
      <c r="X3430" s="172"/>
      <c r="Y3430" s="181"/>
      <c r="Z3430" s="174"/>
      <c r="AA3430" s="172"/>
      <c r="AB3430" s="178"/>
    </row>
    <row r="3431" spans="1:28" ht="15" customHeight="1" x14ac:dyDescent="0.2">
      <c r="A3431" s="172"/>
      <c r="B3431" s="172"/>
      <c r="C3431" s="172"/>
      <c r="D3431" s="172"/>
      <c r="E3431" s="172"/>
      <c r="F3431" s="181"/>
      <c r="G3431" s="172"/>
      <c r="H3431" s="172"/>
      <c r="I3431" s="174"/>
      <c r="J3431" s="174"/>
      <c r="K3431" s="174"/>
      <c r="L3431" s="172"/>
      <c r="M3431" s="181"/>
      <c r="N3431" s="174"/>
      <c r="O3431" s="172"/>
      <c r="P3431" s="181"/>
      <c r="Q3431" s="642"/>
      <c r="R3431" s="643"/>
      <c r="S3431" s="644"/>
      <c r="T3431" s="174"/>
      <c r="U3431" s="172"/>
      <c r="V3431" s="181"/>
      <c r="W3431" s="174"/>
      <c r="X3431" s="172"/>
      <c r="Y3431" s="181"/>
      <c r="Z3431" s="174"/>
      <c r="AA3431" s="172"/>
      <c r="AB3431" s="178"/>
    </row>
    <row r="3432" spans="1:28" ht="15" customHeight="1" x14ac:dyDescent="0.2">
      <c r="A3432" s="172"/>
      <c r="B3432" s="172"/>
      <c r="C3432" s="172"/>
      <c r="D3432" s="172"/>
      <c r="E3432" s="172"/>
      <c r="F3432" s="181"/>
      <c r="G3432" s="172"/>
      <c r="H3432" s="172"/>
      <c r="I3432" s="174"/>
      <c r="J3432" s="174"/>
      <c r="K3432" s="174"/>
      <c r="L3432" s="172"/>
      <c r="M3432" s="181"/>
      <c r="N3432" s="174"/>
      <c r="O3432" s="172"/>
      <c r="P3432" s="181"/>
      <c r="Q3432" s="642"/>
      <c r="R3432" s="643"/>
      <c r="S3432" s="644"/>
      <c r="T3432" s="174"/>
      <c r="U3432" s="172"/>
      <c r="V3432" s="181"/>
      <c r="W3432" s="174"/>
      <c r="X3432" s="172"/>
      <c r="Y3432" s="181"/>
      <c r="Z3432" s="174"/>
      <c r="AA3432" s="172"/>
      <c r="AB3432" s="178"/>
    </row>
    <row r="3433" spans="1:28" ht="15" customHeight="1" x14ac:dyDescent="0.2">
      <c r="A3433" s="172"/>
      <c r="B3433" s="172"/>
      <c r="C3433" s="172"/>
      <c r="D3433" s="172"/>
      <c r="E3433" s="172"/>
      <c r="F3433" s="181"/>
      <c r="G3433" s="172"/>
      <c r="H3433" s="172"/>
      <c r="I3433" s="174"/>
      <c r="J3433" s="174"/>
      <c r="K3433" s="174"/>
      <c r="L3433" s="172"/>
      <c r="M3433" s="181"/>
      <c r="N3433" s="174"/>
      <c r="O3433" s="172"/>
      <c r="P3433" s="181"/>
      <c r="Q3433" s="642"/>
      <c r="R3433" s="643"/>
      <c r="S3433" s="644"/>
      <c r="T3433" s="174"/>
      <c r="U3433" s="172"/>
      <c r="V3433" s="181"/>
      <c r="W3433" s="174"/>
      <c r="X3433" s="172"/>
      <c r="Y3433" s="181"/>
      <c r="Z3433" s="174"/>
      <c r="AA3433" s="172"/>
      <c r="AB3433" s="178"/>
    </row>
    <row r="3434" spans="1:28" ht="15" customHeight="1" x14ac:dyDescent="0.2">
      <c r="A3434" s="172"/>
      <c r="B3434" s="172"/>
      <c r="C3434" s="172"/>
      <c r="D3434" s="172"/>
      <c r="E3434" s="172"/>
      <c r="F3434" s="181"/>
      <c r="G3434" s="172"/>
      <c r="H3434" s="172"/>
      <c r="I3434" s="174"/>
      <c r="J3434" s="174"/>
      <c r="K3434" s="174"/>
      <c r="L3434" s="172"/>
      <c r="M3434" s="181"/>
      <c r="N3434" s="174"/>
      <c r="O3434" s="172"/>
      <c r="P3434" s="181"/>
      <c r="Q3434" s="642"/>
      <c r="R3434" s="643"/>
      <c r="S3434" s="644"/>
      <c r="T3434" s="174"/>
      <c r="U3434" s="172"/>
      <c r="V3434" s="181"/>
      <c r="W3434" s="174"/>
      <c r="X3434" s="172"/>
      <c r="Y3434" s="181"/>
      <c r="Z3434" s="174"/>
      <c r="AA3434" s="172"/>
      <c r="AB3434" s="178"/>
    </row>
    <row r="3435" spans="1:28" ht="15" customHeight="1" x14ac:dyDescent="0.2">
      <c r="A3435" s="172"/>
      <c r="B3435" s="172"/>
      <c r="C3435" s="172"/>
      <c r="D3435" s="172"/>
      <c r="E3435" s="172"/>
      <c r="F3435" s="181"/>
      <c r="G3435" s="172"/>
      <c r="H3435" s="172"/>
      <c r="I3435" s="174"/>
      <c r="J3435" s="174"/>
      <c r="K3435" s="174"/>
      <c r="L3435" s="172"/>
      <c r="M3435" s="181"/>
      <c r="N3435" s="174"/>
      <c r="O3435" s="172"/>
      <c r="P3435" s="181"/>
      <c r="Q3435" s="642"/>
      <c r="R3435" s="643"/>
      <c r="S3435" s="644"/>
      <c r="T3435" s="174"/>
      <c r="U3435" s="172"/>
      <c r="V3435" s="181"/>
      <c r="W3435" s="174"/>
      <c r="X3435" s="172"/>
      <c r="Y3435" s="181"/>
      <c r="Z3435" s="174"/>
      <c r="AA3435" s="172"/>
      <c r="AB3435" s="178"/>
    </row>
    <row r="3436" spans="1:28" ht="15" customHeight="1" x14ac:dyDescent="0.2">
      <c r="A3436" s="172"/>
      <c r="B3436" s="172"/>
      <c r="C3436" s="172"/>
      <c r="D3436" s="172"/>
      <c r="E3436" s="172"/>
      <c r="F3436" s="181"/>
      <c r="G3436" s="172"/>
      <c r="H3436" s="172"/>
      <c r="I3436" s="174"/>
      <c r="J3436" s="174"/>
      <c r="K3436" s="174"/>
      <c r="L3436" s="172"/>
      <c r="M3436" s="181"/>
      <c r="N3436" s="174"/>
      <c r="O3436" s="172"/>
      <c r="P3436" s="181"/>
      <c r="Q3436" s="642"/>
      <c r="R3436" s="643"/>
      <c r="S3436" s="644"/>
      <c r="T3436" s="174"/>
      <c r="U3436" s="172"/>
      <c r="V3436" s="181"/>
      <c r="W3436" s="174"/>
      <c r="X3436" s="172"/>
      <c r="Y3436" s="181"/>
      <c r="Z3436" s="174"/>
      <c r="AA3436" s="172"/>
      <c r="AB3436" s="178"/>
    </row>
    <row r="3437" spans="1:28" ht="15" customHeight="1" x14ac:dyDescent="0.2">
      <c r="A3437" s="172"/>
      <c r="B3437" s="172"/>
      <c r="C3437" s="172"/>
      <c r="D3437" s="172"/>
      <c r="E3437" s="172"/>
      <c r="F3437" s="181"/>
      <c r="G3437" s="172"/>
      <c r="H3437" s="172"/>
      <c r="I3437" s="174"/>
      <c r="J3437" s="174"/>
      <c r="K3437" s="174"/>
      <c r="L3437" s="172"/>
      <c r="M3437" s="181"/>
      <c r="N3437" s="174"/>
      <c r="O3437" s="172"/>
      <c r="P3437" s="181"/>
      <c r="Q3437" s="642"/>
      <c r="R3437" s="643"/>
      <c r="S3437" s="644"/>
      <c r="T3437" s="174"/>
      <c r="U3437" s="172"/>
      <c r="V3437" s="181"/>
      <c r="W3437" s="174"/>
      <c r="X3437" s="172"/>
      <c r="Y3437" s="181"/>
      <c r="Z3437" s="174"/>
      <c r="AA3437" s="172"/>
      <c r="AB3437" s="178"/>
    </row>
    <row r="3438" spans="1:28" ht="15" customHeight="1" x14ac:dyDescent="0.2">
      <c r="A3438" s="172"/>
      <c r="B3438" s="172"/>
      <c r="C3438" s="172"/>
      <c r="D3438" s="172"/>
      <c r="E3438" s="172"/>
      <c r="F3438" s="181"/>
      <c r="G3438" s="172"/>
      <c r="H3438" s="172"/>
      <c r="I3438" s="174"/>
      <c r="J3438" s="174"/>
      <c r="K3438" s="174"/>
      <c r="L3438" s="172"/>
      <c r="M3438" s="181"/>
      <c r="N3438" s="174"/>
      <c r="O3438" s="172"/>
      <c r="P3438" s="181"/>
      <c r="Q3438" s="642"/>
      <c r="R3438" s="643"/>
      <c r="S3438" s="644"/>
      <c r="T3438" s="174"/>
      <c r="U3438" s="172"/>
      <c r="V3438" s="181"/>
      <c r="W3438" s="174"/>
      <c r="X3438" s="172"/>
      <c r="Y3438" s="181"/>
      <c r="Z3438" s="174"/>
      <c r="AA3438" s="172"/>
      <c r="AB3438" s="178"/>
    </row>
    <row r="3439" spans="1:28" ht="15" customHeight="1" x14ac:dyDescent="0.2">
      <c r="A3439" s="172"/>
      <c r="B3439" s="172"/>
      <c r="C3439" s="172"/>
      <c r="D3439" s="172"/>
      <c r="E3439" s="172"/>
      <c r="F3439" s="181"/>
      <c r="G3439" s="172"/>
      <c r="H3439" s="172"/>
      <c r="I3439" s="174"/>
      <c r="J3439" s="174"/>
      <c r="K3439" s="174"/>
      <c r="L3439" s="172"/>
      <c r="M3439" s="181"/>
      <c r="N3439" s="174"/>
      <c r="O3439" s="172"/>
      <c r="P3439" s="181"/>
      <c r="Q3439" s="642"/>
      <c r="R3439" s="643"/>
      <c r="S3439" s="644"/>
      <c r="T3439" s="174"/>
      <c r="U3439" s="172"/>
      <c r="V3439" s="181"/>
      <c r="W3439" s="174"/>
      <c r="X3439" s="172"/>
      <c r="Y3439" s="181"/>
      <c r="Z3439" s="174"/>
      <c r="AA3439" s="172"/>
      <c r="AB3439" s="178"/>
    </row>
    <row r="3440" spans="1:28" ht="15" customHeight="1" x14ac:dyDescent="0.2">
      <c r="A3440" s="172"/>
      <c r="B3440" s="172"/>
      <c r="C3440" s="172"/>
      <c r="D3440" s="172"/>
      <c r="E3440" s="172"/>
      <c r="F3440" s="181"/>
      <c r="G3440" s="172"/>
      <c r="H3440" s="172"/>
      <c r="I3440" s="174"/>
      <c r="J3440" s="174"/>
      <c r="K3440" s="174"/>
      <c r="L3440" s="172"/>
      <c r="M3440" s="181"/>
      <c r="N3440" s="174"/>
      <c r="O3440" s="172"/>
      <c r="P3440" s="181"/>
      <c r="Q3440" s="642"/>
      <c r="R3440" s="643"/>
      <c r="S3440" s="644"/>
      <c r="T3440" s="174"/>
      <c r="U3440" s="172"/>
      <c r="V3440" s="181"/>
      <c r="W3440" s="174"/>
      <c r="X3440" s="172"/>
      <c r="Y3440" s="181"/>
      <c r="Z3440" s="174"/>
      <c r="AA3440" s="172"/>
      <c r="AB3440" s="178"/>
    </row>
    <row r="3441" spans="1:28" ht="15" customHeight="1" x14ac:dyDescent="0.2">
      <c r="A3441" s="172"/>
      <c r="B3441" s="172"/>
      <c r="C3441" s="172"/>
      <c r="D3441" s="172"/>
      <c r="E3441" s="172"/>
      <c r="F3441" s="181"/>
      <c r="G3441" s="172"/>
      <c r="H3441" s="172"/>
      <c r="I3441" s="174"/>
      <c r="J3441" s="174"/>
      <c r="K3441" s="174"/>
      <c r="L3441" s="172"/>
      <c r="M3441" s="181"/>
      <c r="N3441" s="174"/>
      <c r="O3441" s="172"/>
      <c r="P3441" s="181"/>
      <c r="Q3441" s="642"/>
      <c r="R3441" s="643"/>
      <c r="S3441" s="644"/>
      <c r="T3441" s="174"/>
      <c r="U3441" s="172"/>
      <c r="V3441" s="181"/>
      <c r="W3441" s="174"/>
      <c r="X3441" s="172"/>
      <c r="Y3441" s="181"/>
      <c r="Z3441" s="174"/>
      <c r="AA3441" s="172"/>
      <c r="AB3441" s="178"/>
    </row>
    <row r="3442" spans="1:28" ht="15" customHeight="1" x14ac:dyDescent="0.2">
      <c r="A3442" s="172"/>
      <c r="B3442" s="172"/>
      <c r="C3442" s="172"/>
      <c r="D3442" s="172"/>
      <c r="E3442" s="172"/>
      <c r="F3442" s="181"/>
      <c r="G3442" s="172"/>
      <c r="H3442" s="172"/>
      <c r="I3442" s="174"/>
      <c r="J3442" s="174"/>
      <c r="K3442" s="174"/>
      <c r="L3442" s="172"/>
      <c r="M3442" s="181"/>
      <c r="N3442" s="174"/>
      <c r="O3442" s="172"/>
      <c r="P3442" s="181"/>
      <c r="Q3442" s="642"/>
      <c r="R3442" s="643"/>
      <c r="S3442" s="644"/>
      <c r="T3442" s="174"/>
      <c r="U3442" s="172"/>
      <c r="V3442" s="181"/>
      <c r="W3442" s="174"/>
      <c r="X3442" s="172"/>
      <c r="Y3442" s="181"/>
      <c r="Z3442" s="174"/>
      <c r="AA3442" s="172"/>
      <c r="AB3442" s="178"/>
    </row>
    <row r="3443" spans="1:28" ht="15" customHeight="1" x14ac:dyDescent="0.2">
      <c r="A3443" s="172"/>
      <c r="B3443" s="172"/>
      <c r="C3443" s="172"/>
      <c r="D3443" s="172"/>
      <c r="E3443" s="172"/>
      <c r="F3443" s="181"/>
      <c r="G3443" s="172"/>
      <c r="H3443" s="172"/>
      <c r="I3443" s="174"/>
      <c r="J3443" s="174"/>
      <c r="K3443" s="174"/>
      <c r="L3443" s="172"/>
      <c r="M3443" s="181"/>
      <c r="N3443" s="174"/>
      <c r="O3443" s="172"/>
      <c r="P3443" s="181"/>
      <c r="Q3443" s="642"/>
      <c r="R3443" s="643"/>
      <c r="S3443" s="644"/>
      <c r="T3443" s="174"/>
      <c r="U3443" s="172"/>
      <c r="V3443" s="181"/>
      <c r="W3443" s="174"/>
      <c r="X3443" s="172"/>
      <c r="Y3443" s="181"/>
      <c r="Z3443" s="174"/>
      <c r="AA3443" s="172"/>
      <c r="AB3443" s="178"/>
    </row>
    <row r="3444" spans="1:28" ht="15" customHeight="1" x14ac:dyDescent="0.2">
      <c r="A3444" s="172"/>
      <c r="B3444" s="172"/>
      <c r="C3444" s="172"/>
      <c r="D3444" s="172"/>
      <c r="E3444" s="172"/>
      <c r="F3444" s="181"/>
      <c r="G3444" s="172"/>
      <c r="H3444" s="172"/>
      <c r="I3444" s="174"/>
      <c r="J3444" s="174"/>
      <c r="K3444" s="174"/>
      <c r="L3444" s="172"/>
      <c r="M3444" s="181"/>
      <c r="N3444" s="174"/>
      <c r="O3444" s="172"/>
      <c r="P3444" s="181"/>
      <c r="Q3444" s="642"/>
      <c r="R3444" s="643"/>
      <c r="S3444" s="644"/>
      <c r="T3444" s="174"/>
      <c r="U3444" s="172"/>
      <c r="V3444" s="181"/>
      <c r="W3444" s="174"/>
      <c r="X3444" s="172"/>
      <c r="Y3444" s="181"/>
      <c r="Z3444" s="174"/>
      <c r="AA3444" s="172"/>
      <c r="AB3444" s="178"/>
    </row>
    <row r="3445" spans="1:28" ht="15" customHeight="1" x14ac:dyDescent="0.2">
      <c r="A3445" s="172"/>
      <c r="B3445" s="172"/>
      <c r="C3445" s="172"/>
      <c r="D3445" s="172"/>
      <c r="E3445" s="172"/>
      <c r="F3445" s="181"/>
      <c r="G3445" s="172"/>
      <c r="H3445" s="172"/>
      <c r="I3445" s="174"/>
      <c r="J3445" s="174"/>
      <c r="K3445" s="174"/>
      <c r="L3445" s="172"/>
      <c r="M3445" s="181"/>
      <c r="N3445" s="174"/>
      <c r="O3445" s="172"/>
      <c r="P3445" s="181"/>
      <c r="Q3445" s="642"/>
      <c r="R3445" s="643"/>
      <c r="S3445" s="644"/>
      <c r="T3445" s="174"/>
      <c r="U3445" s="172"/>
      <c r="V3445" s="181"/>
      <c r="W3445" s="174"/>
      <c r="X3445" s="172"/>
      <c r="Y3445" s="181"/>
      <c r="Z3445" s="174"/>
      <c r="AA3445" s="172"/>
      <c r="AB3445" s="178"/>
    </row>
    <row r="3446" spans="1:28" ht="15" customHeight="1" x14ac:dyDescent="0.2">
      <c r="A3446" s="172"/>
      <c r="B3446" s="172"/>
      <c r="C3446" s="172"/>
      <c r="D3446" s="172"/>
      <c r="E3446" s="172"/>
      <c r="F3446" s="181"/>
      <c r="G3446" s="172"/>
      <c r="H3446" s="172"/>
      <c r="I3446" s="174"/>
      <c r="J3446" s="174"/>
      <c r="K3446" s="174"/>
      <c r="L3446" s="172"/>
      <c r="M3446" s="181"/>
      <c r="N3446" s="174"/>
      <c r="O3446" s="172"/>
      <c r="P3446" s="181"/>
      <c r="Q3446" s="642"/>
      <c r="R3446" s="643"/>
      <c r="S3446" s="644"/>
      <c r="T3446" s="174"/>
      <c r="U3446" s="172"/>
      <c r="V3446" s="181"/>
      <c r="W3446" s="174"/>
      <c r="X3446" s="172"/>
      <c r="Y3446" s="181"/>
      <c r="Z3446" s="174"/>
      <c r="AA3446" s="172"/>
      <c r="AB3446" s="178"/>
    </row>
    <row r="3447" spans="1:28" ht="15" customHeight="1" x14ac:dyDescent="0.2">
      <c r="A3447" s="172"/>
      <c r="B3447" s="172"/>
      <c r="C3447" s="172"/>
      <c r="D3447" s="172"/>
      <c r="E3447" s="172"/>
      <c r="F3447" s="181"/>
      <c r="G3447" s="172"/>
      <c r="H3447" s="172"/>
      <c r="I3447" s="174"/>
      <c r="J3447" s="174"/>
      <c r="K3447" s="174"/>
      <c r="L3447" s="172"/>
      <c r="M3447" s="181"/>
      <c r="N3447" s="174"/>
      <c r="O3447" s="172"/>
      <c r="P3447" s="181"/>
      <c r="Q3447" s="642"/>
      <c r="R3447" s="643"/>
      <c r="S3447" s="644"/>
      <c r="T3447" s="174"/>
      <c r="U3447" s="172"/>
      <c r="V3447" s="181"/>
      <c r="W3447" s="174"/>
      <c r="X3447" s="172"/>
      <c r="Y3447" s="181"/>
      <c r="Z3447" s="174"/>
      <c r="AA3447" s="172"/>
      <c r="AB3447" s="178"/>
    </row>
    <row r="3448" spans="1:28" ht="15" customHeight="1" x14ac:dyDescent="0.2">
      <c r="A3448" s="172"/>
      <c r="B3448" s="172"/>
      <c r="C3448" s="172"/>
      <c r="D3448" s="172"/>
      <c r="E3448" s="172"/>
      <c r="F3448" s="181"/>
      <c r="G3448" s="172"/>
      <c r="H3448" s="172"/>
      <c r="I3448" s="174"/>
      <c r="J3448" s="174"/>
      <c r="K3448" s="174"/>
      <c r="L3448" s="172"/>
      <c r="M3448" s="181"/>
      <c r="N3448" s="174"/>
      <c r="O3448" s="172"/>
      <c r="P3448" s="181"/>
      <c r="Q3448" s="642"/>
      <c r="R3448" s="643"/>
      <c r="S3448" s="644"/>
      <c r="T3448" s="174"/>
      <c r="U3448" s="172"/>
      <c r="V3448" s="181"/>
      <c r="W3448" s="174"/>
      <c r="X3448" s="172"/>
      <c r="Y3448" s="181"/>
      <c r="Z3448" s="174"/>
      <c r="AA3448" s="172"/>
      <c r="AB3448" s="178"/>
    </row>
    <row r="3449" spans="1:28" ht="15" customHeight="1" x14ac:dyDescent="0.2">
      <c r="A3449" s="172"/>
      <c r="B3449" s="172"/>
      <c r="C3449" s="172"/>
      <c r="D3449" s="172"/>
      <c r="E3449" s="172"/>
      <c r="F3449" s="181"/>
      <c r="G3449" s="172"/>
      <c r="H3449" s="172"/>
      <c r="I3449" s="174"/>
      <c r="J3449" s="174"/>
      <c r="K3449" s="174"/>
      <c r="L3449" s="172"/>
      <c r="M3449" s="181"/>
      <c r="N3449" s="174"/>
      <c r="O3449" s="172"/>
      <c r="P3449" s="181"/>
      <c r="Q3449" s="642"/>
      <c r="R3449" s="643"/>
      <c r="S3449" s="644"/>
      <c r="T3449" s="174"/>
      <c r="U3449" s="172"/>
      <c r="V3449" s="181"/>
      <c r="W3449" s="174"/>
      <c r="X3449" s="172"/>
      <c r="Y3449" s="181"/>
      <c r="Z3449" s="174"/>
      <c r="AA3449" s="172"/>
      <c r="AB3449" s="178"/>
    </row>
    <row r="3450" spans="1:28" ht="15" customHeight="1" x14ac:dyDescent="0.2">
      <c r="A3450" s="172"/>
      <c r="B3450" s="172"/>
      <c r="C3450" s="172"/>
      <c r="D3450" s="172"/>
      <c r="E3450" s="172"/>
      <c r="F3450" s="181"/>
      <c r="G3450" s="172"/>
      <c r="H3450" s="172"/>
      <c r="I3450" s="174"/>
      <c r="J3450" s="174"/>
      <c r="K3450" s="174"/>
      <c r="L3450" s="172"/>
      <c r="M3450" s="181"/>
      <c r="N3450" s="174"/>
      <c r="O3450" s="172"/>
      <c r="P3450" s="181"/>
      <c r="Q3450" s="642"/>
      <c r="R3450" s="643"/>
      <c r="S3450" s="644"/>
      <c r="T3450" s="174"/>
      <c r="U3450" s="172"/>
      <c r="V3450" s="181"/>
      <c r="W3450" s="174"/>
      <c r="X3450" s="172"/>
      <c r="Y3450" s="181"/>
      <c r="Z3450" s="174"/>
      <c r="AA3450" s="172"/>
      <c r="AB3450" s="178"/>
    </row>
    <row r="3451" spans="1:28" ht="15" customHeight="1" x14ac:dyDescent="0.2">
      <c r="A3451" s="172"/>
      <c r="B3451" s="172"/>
      <c r="C3451" s="172"/>
      <c r="D3451" s="172"/>
      <c r="E3451" s="172"/>
      <c r="F3451" s="181"/>
      <c r="G3451" s="172"/>
      <c r="H3451" s="172"/>
      <c r="I3451" s="174"/>
      <c r="J3451" s="174"/>
      <c r="K3451" s="174"/>
      <c r="L3451" s="172"/>
      <c r="M3451" s="181"/>
      <c r="N3451" s="174"/>
      <c r="O3451" s="172"/>
      <c r="P3451" s="181"/>
      <c r="Q3451" s="642"/>
      <c r="R3451" s="643"/>
      <c r="S3451" s="644"/>
      <c r="T3451" s="174"/>
      <c r="U3451" s="172"/>
      <c r="V3451" s="181"/>
      <c r="W3451" s="174"/>
      <c r="X3451" s="172"/>
      <c r="Y3451" s="181"/>
      <c r="Z3451" s="174"/>
      <c r="AA3451" s="172"/>
      <c r="AB3451" s="178"/>
    </row>
    <row r="3452" spans="1:28" ht="15" customHeight="1" x14ac:dyDescent="0.2">
      <c r="A3452" s="172"/>
      <c r="B3452" s="172"/>
      <c r="C3452" s="172"/>
      <c r="D3452" s="172"/>
      <c r="E3452" s="172"/>
      <c r="F3452" s="181"/>
      <c r="G3452" s="172"/>
      <c r="H3452" s="172"/>
      <c r="I3452" s="174"/>
      <c r="J3452" s="174"/>
      <c r="K3452" s="174"/>
      <c r="L3452" s="172"/>
      <c r="M3452" s="181"/>
      <c r="N3452" s="174"/>
      <c r="O3452" s="172"/>
      <c r="P3452" s="181"/>
      <c r="Q3452" s="642"/>
      <c r="R3452" s="643"/>
      <c r="S3452" s="644"/>
      <c r="T3452" s="174"/>
      <c r="U3452" s="172"/>
      <c r="V3452" s="181"/>
      <c r="W3452" s="174"/>
      <c r="X3452" s="172"/>
      <c r="Y3452" s="181"/>
      <c r="Z3452" s="174"/>
      <c r="AA3452" s="172"/>
      <c r="AB3452" s="178"/>
    </row>
    <row r="3453" spans="1:28" ht="15" customHeight="1" x14ac:dyDescent="0.2">
      <c r="A3453" s="172"/>
      <c r="B3453" s="172"/>
      <c r="C3453" s="172"/>
      <c r="D3453" s="172"/>
      <c r="E3453" s="172"/>
      <c r="F3453" s="181"/>
      <c r="G3453" s="172"/>
      <c r="H3453" s="172"/>
      <c r="I3453" s="174"/>
      <c r="J3453" s="174"/>
      <c r="K3453" s="174"/>
      <c r="L3453" s="172"/>
      <c r="M3453" s="181"/>
      <c r="N3453" s="174"/>
      <c r="O3453" s="172"/>
      <c r="P3453" s="181"/>
      <c r="Q3453" s="642"/>
      <c r="R3453" s="643"/>
      <c r="S3453" s="644"/>
      <c r="T3453" s="174"/>
      <c r="U3453" s="172"/>
      <c r="V3453" s="181"/>
      <c r="W3453" s="174"/>
      <c r="X3453" s="172"/>
      <c r="Y3453" s="181"/>
      <c r="Z3453" s="174"/>
      <c r="AA3453" s="172"/>
      <c r="AB3453" s="178"/>
    </row>
    <row r="3454" spans="1:28" ht="15" customHeight="1" x14ac:dyDescent="0.2">
      <c r="A3454" s="172"/>
      <c r="B3454" s="172"/>
      <c r="C3454" s="172"/>
      <c r="D3454" s="172"/>
      <c r="E3454" s="172"/>
      <c r="F3454" s="181"/>
      <c r="G3454" s="172"/>
      <c r="H3454" s="172"/>
      <c r="I3454" s="174"/>
      <c r="J3454" s="174"/>
      <c r="K3454" s="174"/>
      <c r="L3454" s="172"/>
      <c r="M3454" s="181"/>
      <c r="N3454" s="174"/>
      <c r="O3454" s="172"/>
      <c r="P3454" s="181"/>
      <c r="Q3454" s="642"/>
      <c r="R3454" s="643"/>
      <c r="S3454" s="644"/>
      <c r="T3454" s="174"/>
      <c r="U3454" s="172"/>
      <c r="V3454" s="181"/>
      <c r="W3454" s="174"/>
      <c r="X3454" s="172"/>
      <c r="Y3454" s="181"/>
      <c r="Z3454" s="174"/>
      <c r="AA3454" s="172"/>
      <c r="AB3454" s="178"/>
    </row>
    <row r="3455" spans="1:28" ht="15" customHeight="1" x14ac:dyDescent="0.2">
      <c r="A3455" s="172"/>
      <c r="B3455" s="172"/>
      <c r="C3455" s="172"/>
      <c r="D3455" s="172"/>
      <c r="E3455" s="172"/>
      <c r="F3455" s="181"/>
      <c r="G3455" s="172"/>
      <c r="H3455" s="172"/>
      <c r="I3455" s="174"/>
      <c r="J3455" s="174"/>
      <c r="K3455" s="174"/>
      <c r="L3455" s="172"/>
      <c r="M3455" s="181"/>
      <c r="N3455" s="174"/>
      <c r="O3455" s="172"/>
      <c r="P3455" s="181"/>
      <c r="Q3455" s="642"/>
      <c r="R3455" s="643"/>
      <c r="S3455" s="644"/>
      <c r="T3455" s="174"/>
      <c r="U3455" s="172"/>
      <c r="V3455" s="181"/>
      <c r="W3455" s="174"/>
      <c r="X3455" s="172"/>
      <c r="Y3455" s="181"/>
      <c r="Z3455" s="174"/>
      <c r="AA3455" s="172"/>
      <c r="AB3455" s="178"/>
    </row>
    <row r="3456" spans="1:28" ht="15" customHeight="1" x14ac:dyDescent="0.2">
      <c r="A3456" s="172"/>
      <c r="B3456" s="172"/>
      <c r="C3456" s="172"/>
      <c r="D3456" s="172"/>
      <c r="E3456" s="172"/>
      <c r="F3456" s="181"/>
      <c r="G3456" s="172"/>
      <c r="H3456" s="172"/>
      <c r="I3456" s="174"/>
      <c r="J3456" s="174"/>
      <c r="K3456" s="174"/>
      <c r="L3456" s="172"/>
      <c r="M3456" s="181"/>
      <c r="N3456" s="174"/>
      <c r="O3456" s="172"/>
      <c r="P3456" s="181"/>
      <c r="Q3456" s="642"/>
      <c r="R3456" s="643"/>
      <c r="S3456" s="644"/>
      <c r="T3456" s="174"/>
      <c r="U3456" s="172"/>
      <c r="V3456" s="181"/>
      <c r="W3456" s="174"/>
      <c r="X3456" s="172"/>
      <c r="Y3456" s="181"/>
      <c r="Z3456" s="174"/>
      <c r="AA3456" s="172"/>
      <c r="AB3456" s="178"/>
    </row>
    <row r="3457" spans="1:28" ht="15" customHeight="1" x14ac:dyDescent="0.2">
      <c r="A3457" s="172"/>
      <c r="B3457" s="172"/>
      <c r="C3457" s="172"/>
      <c r="D3457" s="172"/>
      <c r="E3457" s="172"/>
      <c r="F3457" s="181"/>
      <c r="G3457" s="172"/>
      <c r="H3457" s="172"/>
      <c r="I3457" s="174"/>
      <c r="J3457" s="174"/>
      <c r="K3457" s="174"/>
      <c r="L3457" s="172"/>
      <c r="M3457" s="181"/>
      <c r="N3457" s="174"/>
      <c r="O3457" s="172"/>
      <c r="P3457" s="181"/>
      <c r="Q3457" s="642"/>
      <c r="R3457" s="643"/>
      <c r="S3457" s="644"/>
      <c r="T3457" s="174"/>
      <c r="U3457" s="172"/>
      <c r="V3457" s="181"/>
      <c r="W3457" s="174"/>
      <c r="X3457" s="172"/>
      <c r="Y3457" s="181"/>
      <c r="Z3457" s="174"/>
      <c r="AA3457" s="172"/>
      <c r="AB3457" s="178"/>
    </row>
    <row r="3458" spans="1:28" ht="15" customHeight="1" x14ac:dyDescent="0.2">
      <c r="A3458" s="172"/>
      <c r="B3458" s="172"/>
      <c r="C3458" s="172"/>
      <c r="D3458" s="172"/>
      <c r="E3458" s="172"/>
      <c r="F3458" s="181"/>
      <c r="G3458" s="172"/>
      <c r="H3458" s="172"/>
      <c r="I3458" s="174"/>
      <c r="J3458" s="174"/>
      <c r="K3458" s="174"/>
      <c r="L3458" s="172"/>
      <c r="M3458" s="181"/>
      <c r="N3458" s="174"/>
      <c r="O3458" s="172"/>
      <c r="P3458" s="181"/>
      <c r="Q3458" s="642"/>
      <c r="R3458" s="643"/>
      <c r="S3458" s="644"/>
      <c r="T3458" s="174"/>
      <c r="U3458" s="172"/>
      <c r="V3458" s="181"/>
      <c r="W3458" s="174"/>
      <c r="X3458" s="172"/>
      <c r="Y3458" s="181"/>
      <c r="Z3458" s="174"/>
      <c r="AA3458" s="172"/>
      <c r="AB3458" s="178"/>
    </row>
    <row r="3459" spans="1:28" ht="15" customHeight="1" x14ac:dyDescent="0.2">
      <c r="A3459" s="172"/>
      <c r="B3459" s="172"/>
      <c r="C3459" s="172"/>
      <c r="D3459" s="172"/>
      <c r="E3459" s="172"/>
      <c r="F3459" s="181"/>
      <c r="G3459" s="172"/>
      <c r="H3459" s="172"/>
      <c r="I3459" s="174"/>
      <c r="J3459" s="174"/>
      <c r="K3459" s="174"/>
      <c r="L3459" s="172"/>
      <c r="M3459" s="181"/>
      <c r="N3459" s="174"/>
      <c r="O3459" s="172"/>
      <c r="P3459" s="181"/>
      <c r="Q3459" s="642"/>
      <c r="R3459" s="643"/>
      <c r="S3459" s="644"/>
      <c r="T3459" s="174"/>
      <c r="U3459" s="172"/>
      <c r="V3459" s="181"/>
      <c r="W3459" s="174"/>
      <c r="X3459" s="172"/>
      <c r="Y3459" s="181"/>
      <c r="Z3459" s="174"/>
      <c r="AA3459" s="172"/>
      <c r="AB3459" s="178"/>
    </row>
    <row r="3460" spans="1:28" ht="15" customHeight="1" x14ac:dyDescent="0.2">
      <c r="A3460" s="172"/>
      <c r="B3460" s="172"/>
      <c r="C3460" s="172"/>
      <c r="D3460" s="172"/>
      <c r="E3460" s="172"/>
      <c r="F3460" s="181"/>
      <c r="G3460" s="172"/>
      <c r="H3460" s="172"/>
      <c r="I3460" s="174"/>
      <c r="J3460" s="174"/>
      <c r="K3460" s="174"/>
      <c r="L3460" s="172"/>
      <c r="M3460" s="181"/>
      <c r="N3460" s="174"/>
      <c r="O3460" s="172"/>
      <c r="P3460" s="181"/>
      <c r="Q3460" s="642"/>
      <c r="R3460" s="643"/>
      <c r="S3460" s="644"/>
      <c r="T3460" s="174"/>
      <c r="U3460" s="172"/>
      <c r="V3460" s="181"/>
      <c r="W3460" s="174"/>
      <c r="X3460" s="172"/>
      <c r="Y3460" s="181"/>
      <c r="Z3460" s="174"/>
      <c r="AA3460" s="172"/>
      <c r="AB3460" s="178"/>
    </row>
    <row r="3461" spans="1:28" ht="15" customHeight="1" x14ac:dyDescent="0.2">
      <c r="A3461" s="172"/>
      <c r="B3461" s="172"/>
      <c r="C3461" s="172"/>
      <c r="D3461" s="172"/>
      <c r="E3461" s="172"/>
      <c r="F3461" s="181"/>
      <c r="G3461" s="172"/>
      <c r="H3461" s="172"/>
      <c r="I3461" s="174"/>
      <c r="J3461" s="174"/>
      <c r="K3461" s="174"/>
      <c r="L3461" s="172"/>
      <c r="M3461" s="181"/>
      <c r="N3461" s="174"/>
      <c r="O3461" s="172"/>
      <c r="P3461" s="181"/>
      <c r="Q3461" s="642"/>
      <c r="R3461" s="643"/>
      <c r="S3461" s="644"/>
      <c r="T3461" s="174"/>
      <c r="U3461" s="172"/>
      <c r="V3461" s="181"/>
      <c r="W3461" s="174"/>
      <c r="X3461" s="172"/>
      <c r="Y3461" s="181"/>
      <c r="Z3461" s="174"/>
      <c r="AA3461" s="172"/>
      <c r="AB3461" s="178"/>
    </row>
    <row r="3462" spans="1:28" ht="15" customHeight="1" x14ac:dyDescent="0.2">
      <c r="A3462" s="172"/>
      <c r="B3462" s="172"/>
      <c r="C3462" s="172"/>
      <c r="D3462" s="172"/>
      <c r="E3462" s="172"/>
      <c r="F3462" s="181"/>
      <c r="G3462" s="172"/>
      <c r="H3462" s="172"/>
      <c r="I3462" s="174"/>
      <c r="J3462" s="174"/>
      <c r="K3462" s="174"/>
      <c r="L3462" s="172"/>
      <c r="M3462" s="181"/>
      <c r="N3462" s="174"/>
      <c r="O3462" s="172"/>
      <c r="P3462" s="181"/>
      <c r="Q3462" s="642"/>
      <c r="R3462" s="643"/>
      <c r="S3462" s="644"/>
      <c r="T3462" s="174"/>
      <c r="U3462" s="172"/>
      <c r="V3462" s="181"/>
      <c r="W3462" s="174"/>
      <c r="X3462" s="172"/>
      <c r="Y3462" s="181"/>
      <c r="Z3462" s="174"/>
      <c r="AA3462" s="172"/>
      <c r="AB3462" s="178"/>
    </row>
    <row r="3463" spans="1:28" ht="15" customHeight="1" x14ac:dyDescent="0.2">
      <c r="A3463" s="172"/>
      <c r="B3463" s="172"/>
      <c r="C3463" s="172"/>
      <c r="D3463" s="172"/>
      <c r="E3463" s="172"/>
      <c r="F3463" s="181"/>
      <c r="G3463" s="172"/>
      <c r="H3463" s="172"/>
      <c r="I3463" s="174"/>
      <c r="J3463" s="174"/>
      <c r="K3463" s="174"/>
      <c r="L3463" s="172"/>
      <c r="M3463" s="181"/>
      <c r="N3463" s="174"/>
      <c r="O3463" s="172"/>
      <c r="P3463" s="181"/>
      <c r="Q3463" s="642"/>
      <c r="R3463" s="643"/>
      <c r="S3463" s="644"/>
      <c r="T3463" s="174"/>
      <c r="U3463" s="172"/>
      <c r="V3463" s="181"/>
      <c r="W3463" s="174"/>
      <c r="X3463" s="172"/>
      <c r="Y3463" s="181"/>
      <c r="Z3463" s="174"/>
      <c r="AA3463" s="172"/>
      <c r="AB3463" s="178"/>
    </row>
    <row r="3464" spans="1:28" ht="15" customHeight="1" x14ac:dyDescent="0.2">
      <c r="A3464" s="172"/>
      <c r="B3464" s="172"/>
      <c r="C3464" s="172"/>
      <c r="D3464" s="172"/>
      <c r="E3464" s="172"/>
      <c r="F3464" s="181"/>
      <c r="G3464" s="172"/>
      <c r="H3464" s="172"/>
      <c r="I3464" s="174"/>
      <c r="J3464" s="174"/>
      <c r="K3464" s="174"/>
      <c r="L3464" s="172"/>
      <c r="M3464" s="181"/>
      <c r="N3464" s="174"/>
      <c r="O3464" s="172"/>
      <c r="P3464" s="181"/>
      <c r="Q3464" s="642"/>
      <c r="R3464" s="643"/>
      <c r="S3464" s="644"/>
      <c r="T3464" s="174"/>
      <c r="U3464" s="172"/>
      <c r="V3464" s="181"/>
      <c r="W3464" s="174"/>
      <c r="X3464" s="172"/>
      <c r="Y3464" s="181"/>
      <c r="Z3464" s="174"/>
      <c r="AA3464" s="172"/>
      <c r="AB3464" s="178"/>
    </row>
    <row r="3465" spans="1:28" ht="15" customHeight="1" x14ac:dyDescent="0.2">
      <c r="A3465" s="172"/>
      <c r="B3465" s="172"/>
      <c r="C3465" s="172"/>
      <c r="D3465" s="172"/>
      <c r="E3465" s="172"/>
      <c r="F3465" s="181"/>
      <c r="G3465" s="172"/>
      <c r="H3465" s="172"/>
      <c r="I3465" s="174"/>
      <c r="J3465" s="174"/>
      <c r="K3465" s="174"/>
      <c r="L3465" s="172"/>
      <c r="M3465" s="181"/>
      <c r="N3465" s="174"/>
      <c r="O3465" s="172"/>
      <c r="P3465" s="181"/>
      <c r="Q3465" s="642"/>
      <c r="R3465" s="643"/>
      <c r="S3465" s="644"/>
      <c r="T3465" s="174"/>
      <c r="U3465" s="172"/>
      <c r="V3465" s="181"/>
      <c r="W3465" s="174"/>
      <c r="X3465" s="172"/>
      <c r="Y3465" s="181"/>
      <c r="Z3465" s="174"/>
      <c r="AA3465" s="172"/>
      <c r="AB3465" s="178"/>
    </row>
    <row r="3466" spans="1:28" ht="15" customHeight="1" x14ac:dyDescent="0.2">
      <c r="A3466" s="172"/>
      <c r="B3466" s="172"/>
      <c r="C3466" s="172"/>
      <c r="D3466" s="172"/>
      <c r="E3466" s="172"/>
      <c r="F3466" s="181"/>
      <c r="G3466" s="172"/>
      <c r="H3466" s="172"/>
      <c r="I3466" s="174"/>
      <c r="J3466" s="174"/>
      <c r="K3466" s="174"/>
      <c r="L3466" s="172"/>
      <c r="M3466" s="181"/>
      <c r="N3466" s="174"/>
      <c r="O3466" s="172"/>
      <c r="P3466" s="181"/>
      <c r="Q3466" s="642"/>
      <c r="R3466" s="643"/>
      <c r="S3466" s="644"/>
      <c r="T3466" s="174"/>
      <c r="U3466" s="172"/>
      <c r="V3466" s="181"/>
      <c r="W3466" s="174"/>
      <c r="X3466" s="172"/>
      <c r="Y3466" s="181"/>
      <c r="Z3466" s="174"/>
      <c r="AA3466" s="172"/>
      <c r="AB3466" s="178"/>
    </row>
    <row r="3467" spans="1:28" ht="15" customHeight="1" x14ac:dyDescent="0.2">
      <c r="A3467" s="172"/>
      <c r="B3467" s="172"/>
      <c r="C3467" s="172"/>
      <c r="D3467" s="172"/>
      <c r="E3467" s="172"/>
      <c r="F3467" s="181"/>
      <c r="G3467" s="172"/>
      <c r="H3467" s="172"/>
      <c r="I3467" s="174"/>
      <c r="J3467" s="174"/>
      <c r="K3467" s="174"/>
      <c r="L3467" s="172"/>
      <c r="M3467" s="181"/>
      <c r="N3467" s="174"/>
      <c r="O3467" s="172"/>
      <c r="P3467" s="181"/>
      <c r="Q3467" s="642"/>
      <c r="R3467" s="643"/>
      <c r="S3467" s="644"/>
      <c r="T3467" s="174"/>
      <c r="U3467" s="172"/>
      <c r="V3467" s="181"/>
      <c r="W3467" s="174"/>
      <c r="X3467" s="172"/>
      <c r="Y3467" s="181"/>
      <c r="Z3467" s="174"/>
      <c r="AA3467" s="172"/>
      <c r="AB3467" s="178"/>
    </row>
    <row r="3468" spans="1:28" ht="15" customHeight="1" x14ac:dyDescent="0.2">
      <c r="A3468" s="172"/>
      <c r="B3468" s="172"/>
      <c r="C3468" s="172"/>
      <c r="D3468" s="172"/>
      <c r="E3468" s="172"/>
      <c r="F3468" s="181"/>
      <c r="G3468" s="172"/>
      <c r="H3468" s="172"/>
      <c r="I3468" s="174"/>
      <c r="J3468" s="174"/>
      <c r="K3468" s="174"/>
      <c r="L3468" s="172"/>
      <c r="M3468" s="181"/>
      <c r="N3468" s="174"/>
      <c r="O3468" s="172"/>
      <c r="P3468" s="181"/>
      <c r="Q3468" s="642"/>
      <c r="R3468" s="643"/>
      <c r="S3468" s="644"/>
      <c r="T3468" s="174"/>
      <c r="U3468" s="172"/>
      <c r="V3468" s="181"/>
      <c r="W3468" s="174"/>
      <c r="X3468" s="172"/>
      <c r="Y3468" s="181"/>
      <c r="Z3468" s="174"/>
      <c r="AA3468" s="172"/>
      <c r="AB3468" s="178"/>
    </row>
    <row r="3469" spans="1:28" ht="15" customHeight="1" x14ac:dyDescent="0.2">
      <c r="A3469" s="172"/>
      <c r="B3469" s="172"/>
      <c r="C3469" s="172"/>
      <c r="D3469" s="172"/>
      <c r="E3469" s="172"/>
      <c r="F3469" s="181"/>
      <c r="G3469" s="172"/>
      <c r="H3469" s="172"/>
      <c r="I3469" s="174"/>
      <c r="J3469" s="174"/>
      <c r="K3469" s="174"/>
      <c r="L3469" s="172"/>
      <c r="M3469" s="181"/>
      <c r="N3469" s="174"/>
      <c r="O3469" s="172"/>
      <c r="P3469" s="181"/>
      <c r="Q3469" s="642"/>
      <c r="R3469" s="643"/>
      <c r="S3469" s="644"/>
      <c r="T3469" s="174"/>
      <c r="U3469" s="172"/>
      <c r="V3469" s="181"/>
      <c r="W3469" s="174"/>
      <c r="X3469" s="172"/>
      <c r="Y3469" s="181"/>
      <c r="Z3469" s="174"/>
      <c r="AA3469" s="172"/>
      <c r="AB3469" s="178"/>
    </row>
    <row r="3470" spans="1:28" ht="15" customHeight="1" x14ac:dyDescent="0.2">
      <c r="A3470" s="172"/>
      <c r="B3470" s="172"/>
      <c r="C3470" s="172"/>
      <c r="D3470" s="172"/>
      <c r="E3470" s="172"/>
      <c r="F3470" s="181"/>
      <c r="G3470" s="172"/>
      <c r="H3470" s="172"/>
      <c r="I3470" s="174"/>
      <c r="J3470" s="174"/>
      <c r="K3470" s="174"/>
      <c r="L3470" s="172"/>
      <c r="M3470" s="181"/>
      <c r="N3470" s="174"/>
      <c r="O3470" s="172"/>
      <c r="P3470" s="181"/>
      <c r="Q3470" s="642"/>
      <c r="R3470" s="643"/>
      <c r="S3470" s="644"/>
      <c r="T3470" s="174"/>
      <c r="U3470" s="172"/>
      <c r="V3470" s="181"/>
      <c r="W3470" s="174"/>
      <c r="X3470" s="172"/>
      <c r="Y3470" s="181"/>
      <c r="Z3470" s="174"/>
      <c r="AA3470" s="172"/>
      <c r="AB3470" s="178"/>
    </row>
    <row r="3471" spans="1:28" ht="15" customHeight="1" x14ac:dyDescent="0.2">
      <c r="A3471" s="172"/>
      <c r="B3471" s="172"/>
      <c r="C3471" s="172"/>
      <c r="D3471" s="172"/>
      <c r="E3471" s="172"/>
      <c r="F3471" s="181"/>
      <c r="G3471" s="172"/>
      <c r="H3471" s="172"/>
      <c r="I3471" s="174"/>
      <c r="J3471" s="174"/>
      <c r="K3471" s="174"/>
      <c r="L3471" s="172"/>
      <c r="M3471" s="181"/>
      <c r="N3471" s="174"/>
      <c r="O3471" s="172"/>
      <c r="P3471" s="181"/>
      <c r="Q3471" s="642"/>
      <c r="R3471" s="643"/>
      <c r="S3471" s="644"/>
      <c r="T3471" s="174"/>
      <c r="U3471" s="172"/>
      <c r="V3471" s="181"/>
      <c r="W3471" s="174"/>
      <c r="X3471" s="172"/>
      <c r="Y3471" s="181"/>
      <c r="Z3471" s="174"/>
      <c r="AA3471" s="172"/>
      <c r="AB3471" s="178"/>
    </row>
    <row r="3472" spans="1:28" ht="15" customHeight="1" x14ac:dyDescent="0.2">
      <c r="A3472" s="172"/>
      <c r="B3472" s="172"/>
      <c r="C3472" s="172"/>
      <c r="D3472" s="172"/>
      <c r="E3472" s="172"/>
      <c r="F3472" s="181"/>
      <c r="G3472" s="172"/>
      <c r="H3472" s="172"/>
      <c r="I3472" s="174"/>
      <c r="J3472" s="174"/>
      <c r="K3472" s="174"/>
      <c r="L3472" s="172"/>
      <c r="M3472" s="181"/>
      <c r="N3472" s="174"/>
      <c r="O3472" s="172"/>
      <c r="P3472" s="181"/>
      <c r="Q3472" s="642"/>
      <c r="R3472" s="643"/>
      <c r="S3472" s="644"/>
      <c r="T3472" s="174"/>
      <c r="U3472" s="172"/>
      <c r="V3472" s="181"/>
      <c r="W3472" s="174"/>
      <c r="X3472" s="172"/>
      <c r="Y3472" s="181"/>
      <c r="Z3472" s="174"/>
      <c r="AA3472" s="172"/>
      <c r="AB3472" s="178"/>
    </row>
    <row r="3473" spans="1:28" ht="15" customHeight="1" x14ac:dyDescent="0.2">
      <c r="A3473" s="172"/>
      <c r="B3473" s="172"/>
      <c r="C3473" s="172"/>
      <c r="D3473" s="172"/>
      <c r="E3473" s="172"/>
      <c r="F3473" s="181"/>
      <c r="G3473" s="172"/>
      <c r="H3473" s="172"/>
      <c r="I3473" s="174"/>
      <c r="J3473" s="174"/>
      <c r="K3473" s="174"/>
      <c r="L3473" s="172"/>
      <c r="M3473" s="181"/>
      <c r="N3473" s="174"/>
      <c r="O3473" s="172"/>
      <c r="P3473" s="181"/>
      <c r="Q3473" s="642"/>
      <c r="R3473" s="643"/>
      <c r="S3473" s="644"/>
      <c r="T3473" s="174"/>
      <c r="U3473" s="172"/>
      <c r="V3473" s="181"/>
      <c r="W3473" s="174"/>
      <c r="X3473" s="172"/>
      <c r="Y3473" s="181"/>
      <c r="Z3473" s="174"/>
      <c r="AA3473" s="172"/>
      <c r="AB3473" s="178"/>
    </row>
    <row r="3474" spans="1:28" ht="15" customHeight="1" x14ac:dyDescent="0.2">
      <c r="A3474" s="172"/>
      <c r="B3474" s="172"/>
      <c r="C3474" s="172"/>
      <c r="D3474" s="172"/>
      <c r="E3474" s="172"/>
      <c r="F3474" s="181"/>
      <c r="G3474" s="172"/>
      <c r="H3474" s="172"/>
      <c r="I3474" s="174"/>
      <c r="J3474" s="174"/>
      <c r="K3474" s="174"/>
      <c r="L3474" s="172"/>
      <c r="M3474" s="181"/>
      <c r="N3474" s="174"/>
      <c r="O3474" s="172"/>
      <c r="P3474" s="181"/>
      <c r="Q3474" s="642"/>
      <c r="R3474" s="643"/>
      <c r="S3474" s="644"/>
      <c r="T3474" s="174"/>
      <c r="U3474" s="172"/>
      <c r="V3474" s="181"/>
      <c r="W3474" s="174"/>
      <c r="X3474" s="172"/>
      <c r="Y3474" s="181"/>
      <c r="Z3474" s="174"/>
      <c r="AA3474" s="172"/>
      <c r="AB3474" s="178"/>
    </row>
    <row r="3475" spans="1:28" ht="15" customHeight="1" x14ac:dyDescent="0.2">
      <c r="A3475" s="172"/>
      <c r="B3475" s="172"/>
      <c r="C3475" s="172"/>
      <c r="D3475" s="172"/>
      <c r="E3475" s="172"/>
      <c r="F3475" s="181"/>
      <c r="G3475" s="172"/>
      <c r="H3475" s="172"/>
      <c r="I3475" s="174"/>
      <c r="J3475" s="174"/>
      <c r="K3475" s="174"/>
      <c r="L3475" s="172"/>
      <c r="M3475" s="181"/>
      <c r="N3475" s="174"/>
      <c r="O3475" s="172"/>
      <c r="P3475" s="181"/>
      <c r="Q3475" s="642"/>
      <c r="R3475" s="643"/>
      <c r="S3475" s="644"/>
      <c r="T3475" s="174"/>
      <c r="U3475" s="172"/>
      <c r="V3475" s="181"/>
      <c r="W3475" s="174"/>
      <c r="X3475" s="172"/>
      <c r="Y3475" s="181"/>
      <c r="Z3475" s="174"/>
      <c r="AA3475" s="172"/>
      <c r="AB3475" s="178"/>
    </row>
    <row r="3476" spans="1:28" ht="15" customHeight="1" x14ac:dyDescent="0.2">
      <c r="A3476" s="172"/>
      <c r="B3476" s="172"/>
      <c r="C3476" s="172"/>
      <c r="D3476" s="172"/>
      <c r="E3476" s="172"/>
      <c r="F3476" s="181"/>
      <c r="G3476" s="172"/>
      <c r="H3476" s="172"/>
      <c r="I3476" s="174"/>
      <c r="J3476" s="174"/>
      <c r="K3476" s="174"/>
      <c r="L3476" s="172"/>
      <c r="M3476" s="181"/>
      <c r="N3476" s="174"/>
      <c r="O3476" s="172"/>
      <c r="P3476" s="181"/>
      <c r="Q3476" s="642"/>
      <c r="R3476" s="643"/>
      <c r="S3476" s="644"/>
      <c r="T3476" s="174"/>
      <c r="U3476" s="172"/>
      <c r="V3476" s="181"/>
      <c r="W3476" s="174"/>
      <c r="X3476" s="172"/>
      <c r="Y3476" s="181"/>
      <c r="Z3476" s="174"/>
      <c r="AA3476" s="172"/>
      <c r="AB3476" s="178"/>
    </row>
    <row r="3477" spans="1:28" ht="15" customHeight="1" x14ac:dyDescent="0.2">
      <c r="A3477" s="172"/>
      <c r="B3477" s="172"/>
      <c r="C3477" s="172"/>
      <c r="D3477" s="172"/>
      <c r="E3477" s="172"/>
      <c r="F3477" s="181"/>
      <c r="G3477" s="172"/>
      <c r="H3477" s="172"/>
      <c r="I3477" s="174"/>
      <c r="J3477" s="174"/>
      <c r="K3477" s="174"/>
      <c r="L3477" s="172"/>
      <c r="M3477" s="181"/>
      <c r="N3477" s="174"/>
      <c r="O3477" s="172"/>
      <c r="P3477" s="181"/>
      <c r="Q3477" s="642"/>
      <c r="R3477" s="643"/>
      <c r="S3477" s="644"/>
      <c r="T3477" s="174"/>
      <c r="U3477" s="172"/>
      <c r="V3477" s="181"/>
      <c r="W3477" s="174"/>
      <c r="X3477" s="172"/>
      <c r="Y3477" s="181"/>
      <c r="Z3477" s="174"/>
      <c r="AA3477" s="172"/>
      <c r="AB3477" s="178"/>
    </row>
    <row r="3478" spans="1:28" ht="15" customHeight="1" x14ac:dyDescent="0.2">
      <c r="A3478" s="172"/>
      <c r="B3478" s="172"/>
      <c r="C3478" s="172"/>
      <c r="D3478" s="172"/>
      <c r="E3478" s="172"/>
      <c r="F3478" s="181"/>
      <c r="G3478" s="172"/>
      <c r="H3478" s="172"/>
      <c r="I3478" s="174"/>
      <c r="J3478" s="174"/>
      <c r="K3478" s="174"/>
      <c r="L3478" s="172"/>
      <c r="M3478" s="181"/>
      <c r="N3478" s="174"/>
      <c r="O3478" s="172"/>
      <c r="P3478" s="181"/>
      <c r="Q3478" s="642"/>
      <c r="R3478" s="643"/>
      <c r="S3478" s="644"/>
      <c r="T3478" s="174"/>
      <c r="U3478" s="172"/>
      <c r="V3478" s="181"/>
      <c r="W3478" s="174"/>
      <c r="X3478" s="172"/>
      <c r="Y3478" s="181"/>
      <c r="Z3478" s="174"/>
      <c r="AA3478" s="172"/>
      <c r="AB3478" s="178"/>
    </row>
    <row r="3479" spans="1:28" ht="15" customHeight="1" x14ac:dyDescent="0.2">
      <c r="A3479" s="172"/>
      <c r="B3479" s="172"/>
      <c r="C3479" s="172"/>
      <c r="D3479" s="172"/>
      <c r="E3479" s="172"/>
      <c r="F3479" s="181"/>
      <c r="G3479" s="172"/>
      <c r="H3479" s="172"/>
      <c r="I3479" s="174"/>
      <c r="J3479" s="174"/>
      <c r="K3479" s="174"/>
      <c r="L3479" s="172"/>
      <c r="M3479" s="181"/>
      <c r="N3479" s="174"/>
      <c r="O3479" s="172"/>
      <c r="P3479" s="181"/>
      <c r="Q3479" s="642"/>
      <c r="R3479" s="643"/>
      <c r="S3479" s="644"/>
      <c r="T3479" s="174"/>
      <c r="U3479" s="172"/>
      <c r="V3479" s="181"/>
      <c r="W3479" s="174"/>
      <c r="X3479" s="172"/>
      <c r="Y3479" s="181"/>
      <c r="Z3479" s="174"/>
      <c r="AA3479" s="172"/>
      <c r="AB3479" s="178"/>
    </row>
    <row r="3480" spans="1:28" ht="15" customHeight="1" x14ac:dyDescent="0.2">
      <c r="A3480" s="172"/>
      <c r="B3480" s="172"/>
      <c r="C3480" s="172"/>
      <c r="D3480" s="172"/>
      <c r="E3480" s="172"/>
      <c r="F3480" s="181"/>
      <c r="G3480" s="172"/>
      <c r="H3480" s="172"/>
      <c r="I3480" s="174"/>
      <c r="J3480" s="174"/>
      <c r="K3480" s="174"/>
      <c r="L3480" s="172"/>
      <c r="M3480" s="181"/>
      <c r="N3480" s="174"/>
      <c r="O3480" s="172"/>
      <c r="P3480" s="181"/>
      <c r="Q3480" s="642"/>
      <c r="R3480" s="643"/>
      <c r="S3480" s="644"/>
      <c r="T3480" s="174"/>
      <c r="U3480" s="172"/>
      <c r="V3480" s="181"/>
      <c r="W3480" s="174"/>
      <c r="X3480" s="172"/>
      <c r="Y3480" s="181"/>
      <c r="Z3480" s="174"/>
      <c r="AA3480" s="172"/>
      <c r="AB3480" s="178"/>
    </row>
    <row r="3481" spans="1:28" ht="15" customHeight="1" x14ac:dyDescent="0.2">
      <c r="A3481" s="172"/>
      <c r="B3481" s="172"/>
      <c r="C3481" s="172"/>
      <c r="D3481" s="172"/>
      <c r="E3481" s="172"/>
      <c r="F3481" s="181"/>
      <c r="G3481" s="172"/>
      <c r="H3481" s="172"/>
      <c r="I3481" s="174"/>
      <c r="J3481" s="174"/>
      <c r="K3481" s="174"/>
      <c r="L3481" s="172"/>
      <c r="M3481" s="181"/>
      <c r="N3481" s="174"/>
      <c r="O3481" s="172"/>
      <c r="P3481" s="181"/>
      <c r="Q3481" s="642"/>
      <c r="R3481" s="643"/>
      <c r="S3481" s="644"/>
      <c r="T3481" s="174"/>
      <c r="U3481" s="172"/>
      <c r="V3481" s="181"/>
      <c r="W3481" s="174"/>
      <c r="X3481" s="172"/>
      <c r="Y3481" s="181"/>
      <c r="Z3481" s="174"/>
      <c r="AA3481" s="172"/>
      <c r="AB3481" s="178"/>
    </row>
    <row r="3482" spans="1:28" ht="15" customHeight="1" x14ac:dyDescent="0.2">
      <c r="A3482" s="172"/>
      <c r="B3482" s="172"/>
      <c r="C3482" s="172"/>
      <c r="D3482" s="172"/>
      <c r="E3482" s="172"/>
      <c r="F3482" s="181"/>
      <c r="G3482" s="172"/>
      <c r="H3482" s="172"/>
      <c r="I3482" s="174"/>
      <c r="J3482" s="174"/>
      <c r="K3482" s="174"/>
      <c r="L3482" s="172"/>
      <c r="M3482" s="181"/>
      <c r="N3482" s="174"/>
      <c r="O3482" s="172"/>
      <c r="P3482" s="181"/>
      <c r="Q3482" s="642"/>
      <c r="R3482" s="643"/>
      <c r="S3482" s="644"/>
      <c r="T3482" s="174"/>
      <c r="U3482" s="172"/>
      <c r="V3482" s="181"/>
      <c r="W3482" s="174"/>
      <c r="X3482" s="172"/>
      <c r="Y3482" s="181"/>
      <c r="Z3482" s="174"/>
      <c r="AA3482" s="172"/>
      <c r="AB3482" s="178"/>
    </row>
    <row r="3483" spans="1:28" ht="15" customHeight="1" x14ac:dyDescent="0.2">
      <c r="A3483" s="172"/>
      <c r="B3483" s="172"/>
      <c r="C3483" s="172"/>
      <c r="D3483" s="172"/>
      <c r="E3483" s="172"/>
      <c r="F3483" s="181"/>
      <c r="G3483" s="172"/>
      <c r="H3483" s="172"/>
      <c r="I3483" s="174"/>
      <c r="J3483" s="174"/>
      <c r="K3483" s="174"/>
      <c r="L3483" s="172"/>
      <c r="M3483" s="181"/>
      <c r="N3483" s="174"/>
      <c r="O3483" s="172"/>
      <c r="P3483" s="181"/>
      <c r="Q3483" s="642"/>
      <c r="R3483" s="643"/>
      <c r="S3483" s="644"/>
      <c r="T3483" s="174"/>
      <c r="U3483" s="172"/>
      <c r="V3483" s="181"/>
      <c r="W3483" s="174"/>
      <c r="X3483" s="172"/>
      <c r="Y3483" s="181"/>
      <c r="Z3483" s="174"/>
      <c r="AA3483" s="172"/>
      <c r="AB3483" s="178"/>
    </row>
    <row r="3484" spans="1:28" ht="15" customHeight="1" x14ac:dyDescent="0.2">
      <c r="A3484" s="172"/>
      <c r="B3484" s="172"/>
      <c r="C3484" s="172"/>
      <c r="D3484" s="172"/>
      <c r="E3484" s="172"/>
      <c r="F3484" s="181"/>
      <c r="G3484" s="172"/>
      <c r="H3484" s="172"/>
      <c r="I3484" s="174"/>
      <c r="J3484" s="174"/>
      <c r="K3484" s="174"/>
      <c r="L3484" s="172"/>
      <c r="M3484" s="181"/>
      <c r="N3484" s="174"/>
      <c r="O3484" s="172"/>
      <c r="P3484" s="181"/>
      <c r="Q3484" s="642"/>
      <c r="R3484" s="643"/>
      <c r="S3484" s="644"/>
      <c r="T3484" s="174"/>
      <c r="U3484" s="172"/>
      <c r="V3484" s="181"/>
      <c r="W3484" s="174"/>
      <c r="X3484" s="172"/>
      <c r="Y3484" s="181"/>
      <c r="Z3484" s="174"/>
      <c r="AA3484" s="172"/>
      <c r="AB3484" s="178"/>
    </row>
    <row r="3485" spans="1:28" ht="15" customHeight="1" x14ac:dyDescent="0.2">
      <c r="A3485" s="172"/>
      <c r="B3485" s="172"/>
      <c r="C3485" s="172"/>
      <c r="D3485" s="172"/>
      <c r="E3485" s="172"/>
      <c r="F3485" s="181"/>
      <c r="G3485" s="172"/>
      <c r="H3485" s="172"/>
      <c r="I3485" s="174"/>
      <c r="J3485" s="174"/>
      <c r="K3485" s="174"/>
      <c r="L3485" s="172"/>
      <c r="M3485" s="181"/>
      <c r="N3485" s="174"/>
      <c r="O3485" s="172"/>
      <c r="P3485" s="181"/>
      <c r="Q3485" s="642"/>
      <c r="R3485" s="643"/>
      <c r="S3485" s="644"/>
      <c r="T3485" s="174"/>
      <c r="U3485" s="172"/>
      <c r="V3485" s="181"/>
      <c r="W3485" s="174"/>
      <c r="X3485" s="172"/>
      <c r="Y3485" s="181"/>
      <c r="Z3485" s="174"/>
      <c r="AA3485" s="172"/>
      <c r="AB3485" s="178"/>
    </row>
    <row r="3486" spans="1:28" ht="15" customHeight="1" x14ac:dyDescent="0.2">
      <c r="A3486" s="172"/>
      <c r="B3486" s="172"/>
      <c r="C3486" s="172"/>
      <c r="D3486" s="172"/>
      <c r="E3486" s="172"/>
      <c r="F3486" s="181"/>
      <c r="G3486" s="172"/>
      <c r="H3486" s="172"/>
      <c r="I3486" s="174"/>
      <c r="J3486" s="174"/>
      <c r="K3486" s="174"/>
      <c r="L3486" s="172"/>
      <c r="M3486" s="181"/>
      <c r="N3486" s="174"/>
      <c r="O3486" s="172"/>
      <c r="P3486" s="181"/>
      <c r="Q3486" s="642"/>
      <c r="R3486" s="643"/>
      <c r="S3486" s="644"/>
      <c r="T3486" s="174"/>
      <c r="U3486" s="172"/>
      <c r="V3486" s="181"/>
      <c r="W3486" s="174"/>
      <c r="X3486" s="172"/>
      <c r="Y3486" s="181"/>
      <c r="Z3486" s="174"/>
      <c r="AA3486" s="172"/>
      <c r="AB3486" s="178"/>
    </row>
    <row r="3487" spans="1:28" ht="15" customHeight="1" x14ac:dyDescent="0.2">
      <c r="A3487" s="172"/>
      <c r="B3487" s="172"/>
      <c r="C3487" s="172"/>
      <c r="D3487" s="172"/>
      <c r="E3487" s="172"/>
      <c r="F3487" s="181"/>
      <c r="G3487" s="172"/>
      <c r="H3487" s="172"/>
      <c r="I3487" s="174"/>
      <c r="J3487" s="174"/>
      <c r="K3487" s="174"/>
      <c r="L3487" s="172"/>
      <c r="M3487" s="181"/>
      <c r="N3487" s="174"/>
      <c r="O3487" s="172"/>
      <c r="P3487" s="181"/>
      <c r="Q3487" s="642"/>
      <c r="R3487" s="643"/>
      <c r="S3487" s="644"/>
      <c r="T3487" s="174"/>
      <c r="U3487" s="172"/>
      <c r="V3487" s="181"/>
      <c r="W3487" s="174"/>
      <c r="X3487" s="172"/>
      <c r="Y3487" s="181"/>
      <c r="Z3487" s="174"/>
      <c r="AA3487" s="172"/>
      <c r="AB3487" s="178"/>
    </row>
    <row r="3488" spans="1:28" ht="15" customHeight="1" x14ac:dyDescent="0.2">
      <c r="A3488" s="172"/>
      <c r="B3488" s="172"/>
      <c r="C3488" s="172"/>
      <c r="D3488" s="172"/>
      <c r="E3488" s="172"/>
      <c r="F3488" s="181"/>
      <c r="G3488" s="172"/>
      <c r="H3488" s="172"/>
      <c r="I3488" s="174"/>
      <c r="J3488" s="174"/>
      <c r="K3488" s="174"/>
      <c r="L3488" s="172"/>
      <c r="M3488" s="181"/>
      <c r="N3488" s="174"/>
      <c r="O3488" s="172"/>
      <c r="P3488" s="181"/>
      <c r="Q3488" s="642"/>
      <c r="R3488" s="643"/>
      <c r="S3488" s="644"/>
      <c r="T3488" s="174"/>
      <c r="U3488" s="172"/>
      <c r="V3488" s="181"/>
      <c r="W3488" s="174"/>
      <c r="X3488" s="172"/>
      <c r="Y3488" s="181"/>
      <c r="Z3488" s="174"/>
      <c r="AA3488" s="172"/>
      <c r="AB3488" s="178"/>
    </row>
    <row r="3489" spans="1:28" ht="15" customHeight="1" x14ac:dyDescent="0.2">
      <c r="A3489" s="172"/>
      <c r="B3489" s="172"/>
      <c r="C3489" s="172"/>
      <c r="D3489" s="172"/>
      <c r="E3489" s="172"/>
      <c r="F3489" s="181"/>
      <c r="G3489" s="172"/>
      <c r="H3489" s="172"/>
      <c r="I3489" s="174"/>
      <c r="J3489" s="174"/>
      <c r="K3489" s="174"/>
      <c r="L3489" s="172"/>
      <c r="M3489" s="181"/>
      <c r="N3489" s="174"/>
      <c r="O3489" s="172"/>
      <c r="P3489" s="181"/>
      <c r="Q3489" s="642"/>
      <c r="R3489" s="643"/>
      <c r="S3489" s="644"/>
      <c r="T3489" s="174"/>
      <c r="U3489" s="172"/>
      <c r="V3489" s="181"/>
      <c r="W3489" s="174"/>
      <c r="X3489" s="172"/>
      <c r="Y3489" s="181"/>
      <c r="Z3489" s="174"/>
      <c r="AA3489" s="172"/>
      <c r="AB3489" s="178"/>
    </row>
    <row r="3490" spans="1:28" ht="15" customHeight="1" x14ac:dyDescent="0.2">
      <c r="A3490" s="172"/>
      <c r="B3490" s="172"/>
      <c r="C3490" s="172"/>
      <c r="D3490" s="172"/>
      <c r="E3490" s="172"/>
      <c r="F3490" s="181"/>
      <c r="G3490" s="172"/>
      <c r="H3490" s="172"/>
      <c r="I3490" s="174"/>
      <c r="J3490" s="174"/>
      <c r="K3490" s="174"/>
      <c r="L3490" s="172"/>
      <c r="M3490" s="181"/>
      <c r="N3490" s="174"/>
      <c r="O3490" s="172"/>
      <c r="P3490" s="181"/>
      <c r="Q3490" s="642"/>
      <c r="R3490" s="643"/>
      <c r="S3490" s="644"/>
      <c r="T3490" s="174"/>
      <c r="U3490" s="172"/>
      <c r="V3490" s="181"/>
      <c r="W3490" s="174"/>
      <c r="X3490" s="172"/>
      <c r="Y3490" s="181"/>
      <c r="Z3490" s="174"/>
      <c r="AA3490" s="172"/>
      <c r="AB3490" s="178"/>
    </row>
    <row r="3491" spans="1:28" ht="15" customHeight="1" x14ac:dyDescent="0.2">
      <c r="A3491" s="172"/>
      <c r="B3491" s="172"/>
      <c r="C3491" s="172"/>
      <c r="D3491" s="172"/>
      <c r="E3491" s="172"/>
      <c r="F3491" s="181"/>
      <c r="G3491" s="172"/>
      <c r="H3491" s="172"/>
      <c r="I3491" s="174"/>
      <c r="J3491" s="174"/>
      <c r="K3491" s="174"/>
      <c r="L3491" s="172"/>
      <c r="M3491" s="181"/>
      <c r="N3491" s="174"/>
      <c r="O3491" s="172"/>
      <c r="P3491" s="181"/>
      <c r="Q3491" s="642"/>
      <c r="R3491" s="643"/>
      <c r="S3491" s="644"/>
      <c r="T3491" s="174"/>
      <c r="U3491" s="172"/>
      <c r="V3491" s="181"/>
      <c r="W3491" s="174"/>
      <c r="X3491" s="172"/>
      <c r="Y3491" s="181"/>
      <c r="Z3491" s="174"/>
      <c r="AA3491" s="172"/>
      <c r="AB3491" s="178"/>
    </row>
    <row r="3492" spans="1:28" ht="15" customHeight="1" x14ac:dyDescent="0.2">
      <c r="A3492" s="172"/>
      <c r="B3492" s="172"/>
      <c r="C3492" s="172"/>
      <c r="D3492" s="172"/>
      <c r="E3492" s="172"/>
      <c r="F3492" s="181"/>
      <c r="G3492" s="172"/>
      <c r="H3492" s="172"/>
      <c r="I3492" s="174"/>
      <c r="J3492" s="174"/>
      <c r="K3492" s="174"/>
      <c r="L3492" s="172"/>
      <c r="M3492" s="181"/>
      <c r="N3492" s="174"/>
      <c r="O3492" s="172"/>
      <c r="P3492" s="181"/>
      <c r="Q3492" s="642"/>
      <c r="R3492" s="643"/>
      <c r="S3492" s="644"/>
      <c r="T3492" s="174"/>
      <c r="U3492" s="172"/>
      <c r="V3492" s="181"/>
      <c r="W3492" s="174"/>
      <c r="X3492" s="172"/>
      <c r="Y3492" s="181"/>
      <c r="Z3492" s="174"/>
      <c r="AA3492" s="172"/>
      <c r="AB3492" s="178"/>
    </row>
    <row r="3493" spans="1:28" ht="15" customHeight="1" x14ac:dyDescent="0.2">
      <c r="A3493" s="172"/>
      <c r="B3493" s="172"/>
      <c r="C3493" s="172"/>
      <c r="D3493" s="172"/>
      <c r="E3493" s="172"/>
      <c r="F3493" s="181"/>
      <c r="G3493" s="172"/>
      <c r="H3493" s="172"/>
      <c r="I3493" s="174"/>
      <c r="J3493" s="174"/>
      <c r="K3493" s="174"/>
      <c r="L3493" s="172"/>
      <c r="M3493" s="181"/>
      <c r="N3493" s="174"/>
      <c r="O3493" s="172"/>
      <c r="P3493" s="181"/>
      <c r="Q3493" s="642"/>
      <c r="R3493" s="643"/>
      <c r="S3493" s="644"/>
      <c r="T3493" s="174"/>
      <c r="U3493" s="172"/>
      <c r="V3493" s="181"/>
      <c r="W3493" s="174"/>
      <c r="X3493" s="172"/>
      <c r="Y3493" s="181"/>
      <c r="Z3493" s="174"/>
      <c r="AA3493" s="172"/>
      <c r="AB3493" s="178"/>
    </row>
    <row r="3494" spans="1:28" ht="15" customHeight="1" x14ac:dyDescent="0.2">
      <c r="A3494" s="172"/>
      <c r="B3494" s="172"/>
      <c r="C3494" s="172"/>
      <c r="D3494" s="172"/>
      <c r="E3494" s="172"/>
      <c r="F3494" s="181"/>
      <c r="G3494" s="172"/>
      <c r="H3494" s="172"/>
      <c r="I3494" s="174"/>
      <c r="J3494" s="174"/>
      <c r="K3494" s="174"/>
      <c r="L3494" s="172"/>
      <c r="M3494" s="181"/>
      <c r="N3494" s="174"/>
      <c r="O3494" s="172"/>
      <c r="P3494" s="181"/>
      <c r="Q3494" s="642"/>
      <c r="R3494" s="643"/>
      <c r="S3494" s="644"/>
      <c r="T3494" s="174"/>
      <c r="U3494" s="172"/>
      <c r="V3494" s="181"/>
      <c r="W3494" s="174"/>
      <c r="X3494" s="172"/>
      <c r="Y3494" s="181"/>
      <c r="Z3494" s="174"/>
      <c r="AA3494" s="172"/>
      <c r="AB3494" s="178"/>
    </row>
    <row r="3495" spans="1:28" ht="15" customHeight="1" x14ac:dyDescent="0.2">
      <c r="A3495" s="172"/>
      <c r="B3495" s="172"/>
      <c r="C3495" s="172"/>
      <c r="D3495" s="172"/>
      <c r="E3495" s="172"/>
      <c r="F3495" s="181"/>
      <c r="G3495" s="172"/>
      <c r="H3495" s="172"/>
      <c r="I3495" s="174"/>
      <c r="J3495" s="174"/>
      <c r="K3495" s="174"/>
      <c r="L3495" s="172"/>
      <c r="M3495" s="181"/>
      <c r="N3495" s="174"/>
      <c r="O3495" s="172"/>
      <c r="P3495" s="181"/>
      <c r="Q3495" s="642"/>
      <c r="R3495" s="643"/>
      <c r="S3495" s="644"/>
      <c r="T3495" s="174"/>
      <c r="U3495" s="172"/>
      <c r="V3495" s="181"/>
      <c r="W3495" s="174"/>
      <c r="X3495" s="172"/>
      <c r="Y3495" s="181"/>
      <c r="Z3495" s="174"/>
      <c r="AA3495" s="172"/>
      <c r="AB3495" s="178"/>
    </row>
    <row r="3496" spans="1:28" ht="15" customHeight="1" x14ac:dyDescent="0.2">
      <c r="A3496" s="172"/>
      <c r="B3496" s="172"/>
      <c r="C3496" s="172"/>
      <c r="D3496" s="172"/>
      <c r="E3496" s="172"/>
      <c r="F3496" s="181"/>
      <c r="G3496" s="172"/>
      <c r="H3496" s="172"/>
      <c r="I3496" s="174"/>
      <c r="J3496" s="174"/>
      <c r="K3496" s="174"/>
      <c r="L3496" s="172"/>
      <c r="M3496" s="181"/>
      <c r="N3496" s="174"/>
      <c r="O3496" s="172"/>
      <c r="P3496" s="181"/>
      <c r="Q3496" s="642"/>
      <c r="R3496" s="643"/>
      <c r="S3496" s="644"/>
      <c r="T3496" s="174"/>
      <c r="U3496" s="172"/>
      <c r="V3496" s="181"/>
      <c r="W3496" s="174"/>
      <c r="X3496" s="172"/>
      <c r="Y3496" s="181"/>
      <c r="Z3496" s="174"/>
      <c r="AA3496" s="172"/>
      <c r="AB3496" s="178"/>
    </row>
    <row r="3497" spans="1:28" ht="15" customHeight="1" x14ac:dyDescent="0.2">
      <c r="A3497" s="172"/>
      <c r="B3497" s="172"/>
      <c r="C3497" s="172"/>
      <c r="D3497" s="172"/>
      <c r="E3497" s="172"/>
      <c r="F3497" s="181"/>
      <c r="G3497" s="172"/>
      <c r="H3497" s="172"/>
      <c r="I3497" s="174"/>
      <c r="J3497" s="174"/>
      <c r="K3497" s="174"/>
      <c r="L3497" s="172"/>
      <c r="M3497" s="181"/>
      <c r="N3497" s="174"/>
      <c r="O3497" s="172"/>
      <c r="P3497" s="181"/>
      <c r="Q3497" s="642"/>
      <c r="R3497" s="643"/>
      <c r="S3497" s="644"/>
      <c r="T3497" s="174"/>
      <c r="U3497" s="172"/>
      <c r="V3497" s="181"/>
      <c r="W3497" s="174"/>
      <c r="X3497" s="172"/>
      <c r="Y3497" s="181"/>
      <c r="Z3497" s="174"/>
      <c r="AA3497" s="172"/>
      <c r="AB3497" s="178"/>
    </row>
    <row r="3498" spans="1:28" ht="15" customHeight="1" x14ac:dyDescent="0.2">
      <c r="A3498" s="172"/>
      <c r="B3498" s="172"/>
      <c r="C3498" s="172"/>
      <c r="D3498" s="172"/>
      <c r="E3498" s="172"/>
      <c r="F3498" s="181"/>
      <c r="G3498" s="172"/>
      <c r="H3498" s="172"/>
      <c r="I3498" s="174"/>
      <c r="J3498" s="174"/>
      <c r="K3498" s="174"/>
      <c r="L3498" s="172"/>
      <c r="M3498" s="181"/>
      <c r="N3498" s="174"/>
      <c r="O3498" s="172"/>
      <c r="P3498" s="181"/>
      <c r="Q3498" s="642"/>
      <c r="R3498" s="643"/>
      <c r="S3498" s="644"/>
      <c r="T3498" s="174"/>
      <c r="U3498" s="172"/>
      <c r="V3498" s="181"/>
      <c r="W3498" s="174"/>
      <c r="X3498" s="172"/>
      <c r="Y3498" s="181"/>
      <c r="Z3498" s="174"/>
      <c r="AA3498" s="172"/>
      <c r="AB3498" s="178"/>
    </row>
    <row r="3499" spans="1:28" ht="15" customHeight="1" x14ac:dyDescent="0.2">
      <c r="A3499" s="172"/>
      <c r="B3499" s="172"/>
      <c r="C3499" s="172"/>
      <c r="D3499" s="172"/>
      <c r="E3499" s="172"/>
      <c r="F3499" s="181"/>
      <c r="G3499" s="172"/>
      <c r="H3499" s="172"/>
      <c r="I3499" s="174"/>
      <c r="J3499" s="174"/>
      <c r="K3499" s="174"/>
      <c r="L3499" s="172"/>
      <c r="M3499" s="181"/>
      <c r="N3499" s="174"/>
      <c r="O3499" s="172"/>
      <c r="P3499" s="181"/>
      <c r="Q3499" s="642"/>
      <c r="R3499" s="643"/>
      <c r="S3499" s="644"/>
      <c r="T3499" s="174"/>
      <c r="U3499" s="172"/>
      <c r="V3499" s="181"/>
      <c r="W3499" s="174"/>
      <c r="X3499" s="172"/>
      <c r="Y3499" s="181"/>
      <c r="Z3499" s="174"/>
      <c r="AA3499" s="172"/>
      <c r="AB3499" s="178"/>
    </row>
    <row r="3500" spans="1:28" ht="15" customHeight="1" x14ac:dyDescent="0.2">
      <c r="A3500" s="172"/>
      <c r="B3500" s="172"/>
      <c r="C3500" s="172"/>
      <c r="D3500" s="172"/>
      <c r="E3500" s="172"/>
      <c r="F3500" s="181"/>
      <c r="G3500" s="172"/>
      <c r="H3500" s="172"/>
      <c r="I3500" s="174"/>
      <c r="J3500" s="174"/>
      <c r="K3500" s="174"/>
      <c r="L3500" s="172"/>
      <c r="M3500" s="181"/>
      <c r="N3500" s="174"/>
      <c r="O3500" s="172"/>
      <c r="P3500" s="181"/>
      <c r="Q3500" s="642"/>
      <c r="R3500" s="643"/>
      <c r="S3500" s="644"/>
      <c r="T3500" s="174"/>
      <c r="U3500" s="172"/>
      <c r="V3500" s="181"/>
      <c r="W3500" s="174"/>
      <c r="X3500" s="172"/>
      <c r="Y3500" s="181"/>
      <c r="Z3500" s="174"/>
      <c r="AA3500" s="172"/>
      <c r="AB3500" s="178"/>
    </row>
    <row r="3501" spans="1:28" ht="15" customHeight="1" x14ac:dyDescent="0.2">
      <c r="A3501" s="172"/>
      <c r="B3501" s="172"/>
      <c r="C3501" s="172"/>
      <c r="D3501" s="172"/>
      <c r="E3501" s="172"/>
      <c r="F3501" s="181"/>
      <c r="G3501" s="172"/>
      <c r="H3501" s="172"/>
      <c r="I3501" s="174"/>
      <c r="J3501" s="174"/>
      <c r="K3501" s="174"/>
      <c r="L3501" s="172"/>
      <c r="M3501" s="181"/>
      <c r="N3501" s="174"/>
      <c r="O3501" s="172"/>
      <c r="P3501" s="181"/>
      <c r="Q3501" s="642"/>
      <c r="R3501" s="643"/>
      <c r="S3501" s="644"/>
      <c r="T3501" s="174"/>
      <c r="U3501" s="172"/>
      <c r="V3501" s="181"/>
      <c r="W3501" s="174"/>
      <c r="X3501" s="172"/>
      <c r="Y3501" s="181"/>
      <c r="Z3501" s="174"/>
      <c r="AA3501" s="172"/>
      <c r="AB3501" s="178"/>
    </row>
    <row r="3502" spans="1:28" ht="15" customHeight="1" x14ac:dyDescent="0.2">
      <c r="A3502" s="172"/>
      <c r="B3502" s="172"/>
      <c r="C3502" s="172"/>
      <c r="D3502" s="172"/>
      <c r="E3502" s="172"/>
      <c r="F3502" s="181"/>
      <c r="G3502" s="172"/>
      <c r="H3502" s="172"/>
      <c r="I3502" s="174"/>
      <c r="J3502" s="174"/>
      <c r="K3502" s="174"/>
      <c r="L3502" s="172"/>
      <c r="M3502" s="181"/>
      <c r="N3502" s="174"/>
      <c r="O3502" s="172"/>
      <c r="P3502" s="181"/>
      <c r="Q3502" s="642"/>
      <c r="R3502" s="643"/>
      <c r="S3502" s="644"/>
      <c r="T3502" s="174"/>
      <c r="U3502" s="172"/>
      <c r="V3502" s="181"/>
      <c r="W3502" s="174"/>
      <c r="X3502" s="172"/>
      <c r="Y3502" s="181"/>
      <c r="Z3502" s="174"/>
      <c r="AA3502" s="172"/>
      <c r="AB3502" s="178"/>
    </row>
    <row r="3503" spans="1:28" ht="15" customHeight="1" x14ac:dyDescent="0.2">
      <c r="A3503" s="172"/>
      <c r="B3503" s="172"/>
      <c r="C3503" s="172"/>
      <c r="D3503" s="172"/>
      <c r="E3503" s="172"/>
      <c r="F3503" s="181"/>
      <c r="G3503" s="172"/>
      <c r="H3503" s="172"/>
      <c r="I3503" s="174"/>
      <c r="J3503" s="174"/>
      <c r="K3503" s="174"/>
      <c r="L3503" s="172"/>
      <c r="M3503" s="181"/>
      <c r="N3503" s="174"/>
      <c r="O3503" s="172"/>
      <c r="P3503" s="181"/>
      <c r="Q3503" s="642"/>
      <c r="R3503" s="643"/>
      <c r="S3503" s="644"/>
      <c r="T3503" s="174"/>
      <c r="U3503" s="172"/>
      <c r="V3503" s="181"/>
      <c r="W3503" s="174"/>
      <c r="X3503" s="172"/>
      <c r="Y3503" s="181"/>
      <c r="Z3503" s="174"/>
      <c r="AA3503" s="172"/>
      <c r="AB3503" s="178"/>
    </row>
    <row r="3504" spans="1:28" ht="15" customHeight="1" x14ac:dyDescent="0.2">
      <c r="A3504" s="172"/>
      <c r="B3504" s="172"/>
      <c r="C3504" s="172"/>
      <c r="D3504" s="172"/>
      <c r="E3504" s="172"/>
      <c r="F3504" s="181"/>
      <c r="G3504" s="172"/>
      <c r="H3504" s="172"/>
      <c r="I3504" s="174"/>
      <c r="J3504" s="174"/>
      <c r="K3504" s="174"/>
      <c r="L3504" s="172"/>
      <c r="M3504" s="181"/>
      <c r="N3504" s="174"/>
      <c r="O3504" s="172"/>
      <c r="P3504" s="181"/>
      <c r="Q3504" s="642"/>
      <c r="R3504" s="643"/>
      <c r="S3504" s="644"/>
      <c r="T3504" s="174"/>
      <c r="U3504" s="172"/>
      <c r="V3504" s="181"/>
      <c r="W3504" s="174"/>
      <c r="X3504" s="172"/>
      <c r="Y3504" s="181"/>
      <c r="Z3504" s="174"/>
      <c r="AA3504" s="172"/>
      <c r="AB3504" s="178"/>
    </row>
    <row r="3505" spans="1:28" ht="15" customHeight="1" x14ac:dyDescent="0.2">
      <c r="A3505" s="172"/>
      <c r="B3505" s="172"/>
      <c r="C3505" s="172"/>
      <c r="D3505" s="172"/>
      <c r="E3505" s="172"/>
      <c r="F3505" s="181"/>
      <c r="G3505" s="172"/>
      <c r="H3505" s="172"/>
      <c r="I3505" s="174"/>
      <c r="J3505" s="174"/>
      <c r="K3505" s="174"/>
      <c r="L3505" s="172"/>
      <c r="M3505" s="181"/>
      <c r="N3505" s="174"/>
      <c r="O3505" s="172"/>
      <c r="P3505" s="181"/>
      <c r="Q3505" s="642"/>
      <c r="R3505" s="643"/>
      <c r="S3505" s="644"/>
      <c r="T3505" s="174"/>
      <c r="U3505" s="172"/>
      <c r="V3505" s="181"/>
      <c r="W3505" s="174"/>
      <c r="X3505" s="172"/>
      <c r="Y3505" s="181"/>
      <c r="Z3505" s="174"/>
      <c r="AA3505" s="172"/>
      <c r="AB3505" s="178"/>
    </row>
    <row r="3506" spans="1:28" ht="15" customHeight="1" x14ac:dyDescent="0.2">
      <c r="A3506" s="172"/>
      <c r="B3506" s="172"/>
      <c r="C3506" s="172"/>
      <c r="D3506" s="172"/>
      <c r="E3506" s="172"/>
      <c r="F3506" s="181"/>
      <c r="G3506" s="172"/>
      <c r="H3506" s="172"/>
      <c r="I3506" s="174"/>
      <c r="J3506" s="174"/>
      <c r="K3506" s="174"/>
      <c r="L3506" s="172"/>
      <c r="M3506" s="181"/>
      <c r="N3506" s="174"/>
      <c r="O3506" s="172"/>
      <c r="P3506" s="181"/>
      <c r="Q3506" s="642"/>
      <c r="R3506" s="643"/>
      <c r="S3506" s="644"/>
      <c r="T3506" s="174"/>
      <c r="U3506" s="172"/>
      <c r="V3506" s="181"/>
      <c r="W3506" s="174"/>
      <c r="X3506" s="172"/>
      <c r="Y3506" s="181"/>
      <c r="Z3506" s="174"/>
      <c r="AA3506" s="172"/>
      <c r="AB3506" s="178"/>
    </row>
    <row r="3507" spans="1:28" ht="15" customHeight="1" x14ac:dyDescent="0.2">
      <c r="A3507" s="172"/>
      <c r="B3507" s="172"/>
      <c r="C3507" s="172"/>
      <c r="D3507" s="172"/>
      <c r="E3507" s="172"/>
      <c r="F3507" s="181"/>
      <c r="G3507" s="172"/>
      <c r="H3507" s="172"/>
      <c r="I3507" s="174"/>
      <c r="J3507" s="174"/>
      <c r="K3507" s="174"/>
      <c r="L3507" s="172"/>
      <c r="M3507" s="181"/>
      <c r="N3507" s="174"/>
      <c r="O3507" s="172"/>
      <c r="P3507" s="181"/>
      <c r="Q3507" s="642"/>
      <c r="R3507" s="643"/>
      <c r="S3507" s="644"/>
      <c r="T3507" s="174"/>
      <c r="U3507" s="172"/>
      <c r="V3507" s="181"/>
      <c r="W3507" s="174"/>
      <c r="X3507" s="172"/>
      <c r="Y3507" s="181"/>
      <c r="Z3507" s="174"/>
      <c r="AA3507" s="172"/>
      <c r="AB3507" s="178"/>
    </row>
    <row r="3508" spans="1:28" ht="15" customHeight="1" x14ac:dyDescent="0.2">
      <c r="A3508" s="172"/>
      <c r="B3508" s="172"/>
      <c r="C3508" s="172"/>
      <c r="D3508" s="172"/>
      <c r="E3508" s="172"/>
      <c r="F3508" s="181"/>
      <c r="G3508" s="172"/>
      <c r="H3508" s="172"/>
      <c r="I3508" s="174"/>
      <c r="J3508" s="174"/>
      <c r="K3508" s="174"/>
      <c r="L3508" s="172"/>
      <c r="M3508" s="181"/>
      <c r="N3508" s="174"/>
      <c r="O3508" s="172"/>
      <c r="P3508" s="181"/>
      <c r="Q3508" s="642"/>
      <c r="R3508" s="643"/>
      <c r="S3508" s="644"/>
      <c r="T3508" s="174"/>
      <c r="U3508" s="172"/>
      <c r="V3508" s="181"/>
      <c r="W3508" s="174"/>
      <c r="X3508" s="172"/>
      <c r="Y3508" s="181"/>
      <c r="Z3508" s="174"/>
      <c r="AA3508" s="172"/>
      <c r="AB3508" s="178"/>
    </row>
    <row r="3509" spans="1:28" ht="15" customHeight="1" x14ac:dyDescent="0.2">
      <c r="A3509" s="172"/>
      <c r="B3509" s="172"/>
      <c r="C3509" s="172"/>
      <c r="D3509" s="172"/>
      <c r="E3509" s="172"/>
      <c r="F3509" s="181"/>
      <c r="G3509" s="172"/>
      <c r="H3509" s="172"/>
      <c r="I3509" s="174"/>
      <c r="J3509" s="174"/>
      <c r="K3509" s="174"/>
      <c r="L3509" s="172"/>
      <c r="M3509" s="181"/>
      <c r="N3509" s="174"/>
      <c r="O3509" s="172"/>
      <c r="P3509" s="181"/>
      <c r="Q3509" s="642"/>
      <c r="R3509" s="643"/>
      <c r="S3509" s="644"/>
      <c r="T3509" s="174"/>
      <c r="U3509" s="172"/>
      <c r="V3509" s="181"/>
      <c r="W3509" s="174"/>
      <c r="X3509" s="172"/>
      <c r="Y3509" s="181"/>
      <c r="Z3509" s="174"/>
      <c r="AA3509" s="172"/>
      <c r="AB3509" s="178"/>
    </row>
    <row r="3510" spans="1:28" ht="15" customHeight="1" x14ac:dyDescent="0.2">
      <c r="A3510" s="172"/>
      <c r="B3510" s="172"/>
      <c r="C3510" s="172"/>
      <c r="D3510" s="172"/>
      <c r="E3510" s="172"/>
      <c r="F3510" s="181"/>
      <c r="G3510" s="172"/>
      <c r="H3510" s="172"/>
      <c r="I3510" s="174"/>
      <c r="J3510" s="174"/>
      <c r="K3510" s="174"/>
      <c r="L3510" s="172"/>
      <c r="M3510" s="181"/>
      <c r="N3510" s="174"/>
      <c r="O3510" s="172"/>
      <c r="P3510" s="181"/>
      <c r="Q3510" s="642"/>
      <c r="R3510" s="643"/>
      <c r="S3510" s="644"/>
      <c r="T3510" s="174"/>
      <c r="U3510" s="172"/>
      <c r="V3510" s="181"/>
      <c r="W3510" s="174"/>
      <c r="X3510" s="172"/>
      <c r="Y3510" s="181"/>
      <c r="Z3510" s="174"/>
      <c r="AA3510" s="172"/>
      <c r="AB3510" s="178"/>
    </row>
    <row r="3511" spans="1:28" ht="15" customHeight="1" x14ac:dyDescent="0.2">
      <c r="A3511" s="172"/>
      <c r="B3511" s="172"/>
      <c r="C3511" s="172"/>
      <c r="D3511" s="172"/>
      <c r="E3511" s="172"/>
      <c r="F3511" s="181"/>
      <c r="G3511" s="172"/>
      <c r="H3511" s="172"/>
      <c r="I3511" s="174"/>
      <c r="J3511" s="174"/>
      <c r="K3511" s="174"/>
      <c r="L3511" s="172"/>
      <c r="M3511" s="181"/>
      <c r="N3511" s="174"/>
      <c r="O3511" s="172"/>
      <c r="P3511" s="181"/>
      <c r="Q3511" s="642"/>
      <c r="R3511" s="643"/>
      <c r="S3511" s="644"/>
      <c r="T3511" s="174"/>
      <c r="U3511" s="172"/>
      <c r="V3511" s="181"/>
      <c r="W3511" s="174"/>
      <c r="X3511" s="172"/>
      <c r="Y3511" s="181"/>
      <c r="Z3511" s="174"/>
      <c r="AA3511" s="172"/>
      <c r="AB3511" s="178"/>
    </row>
    <row r="3512" spans="1:28" ht="15" customHeight="1" x14ac:dyDescent="0.2">
      <c r="A3512" s="172"/>
      <c r="B3512" s="172"/>
      <c r="C3512" s="172"/>
      <c r="D3512" s="172"/>
      <c r="E3512" s="172"/>
      <c r="F3512" s="181"/>
      <c r="G3512" s="172"/>
      <c r="H3512" s="172"/>
      <c r="I3512" s="174"/>
      <c r="J3512" s="174"/>
      <c r="K3512" s="174"/>
      <c r="L3512" s="172"/>
      <c r="M3512" s="181"/>
      <c r="N3512" s="174"/>
      <c r="O3512" s="172"/>
      <c r="P3512" s="181"/>
      <c r="Q3512" s="642"/>
      <c r="R3512" s="643"/>
      <c r="S3512" s="644"/>
      <c r="T3512" s="174"/>
      <c r="U3512" s="172"/>
      <c r="V3512" s="181"/>
      <c r="W3512" s="174"/>
      <c r="X3512" s="172"/>
      <c r="Y3512" s="181"/>
      <c r="Z3512" s="174"/>
      <c r="AA3512" s="172"/>
      <c r="AB3512" s="178"/>
    </row>
    <row r="3513" spans="1:28" ht="15" customHeight="1" x14ac:dyDescent="0.2">
      <c r="A3513" s="172"/>
      <c r="B3513" s="172"/>
      <c r="C3513" s="172"/>
      <c r="D3513" s="172"/>
      <c r="E3513" s="172"/>
      <c r="F3513" s="181"/>
      <c r="G3513" s="172"/>
      <c r="H3513" s="172"/>
      <c r="I3513" s="174"/>
      <c r="J3513" s="174"/>
      <c r="K3513" s="174"/>
      <c r="L3513" s="172"/>
      <c r="M3513" s="181"/>
      <c r="N3513" s="174"/>
      <c r="O3513" s="172"/>
      <c r="P3513" s="181"/>
      <c r="Q3513" s="642"/>
      <c r="R3513" s="643"/>
      <c r="S3513" s="644"/>
      <c r="T3513" s="174"/>
      <c r="U3513" s="172"/>
      <c r="V3513" s="181"/>
      <c r="W3513" s="174"/>
      <c r="X3513" s="172"/>
      <c r="Y3513" s="181"/>
      <c r="Z3513" s="174"/>
      <c r="AA3513" s="172"/>
      <c r="AB3513" s="178"/>
    </row>
    <row r="3514" spans="1:28" ht="15" customHeight="1" x14ac:dyDescent="0.2">
      <c r="A3514" s="172"/>
      <c r="B3514" s="172"/>
      <c r="C3514" s="172"/>
      <c r="D3514" s="172"/>
      <c r="E3514" s="172"/>
      <c r="F3514" s="181"/>
      <c r="G3514" s="172"/>
      <c r="H3514" s="172"/>
      <c r="I3514" s="174"/>
      <c r="J3514" s="174"/>
      <c r="K3514" s="174"/>
      <c r="L3514" s="172"/>
      <c r="M3514" s="181"/>
      <c r="N3514" s="174"/>
      <c r="O3514" s="172"/>
      <c r="P3514" s="181"/>
      <c r="Q3514" s="642"/>
      <c r="R3514" s="643"/>
      <c r="S3514" s="644"/>
      <c r="T3514" s="174"/>
      <c r="U3514" s="172"/>
      <c r="V3514" s="181"/>
      <c r="W3514" s="174"/>
      <c r="X3514" s="172"/>
      <c r="Y3514" s="181"/>
      <c r="Z3514" s="174"/>
      <c r="AA3514" s="172"/>
      <c r="AB3514" s="178"/>
    </row>
    <row r="3515" spans="1:28" ht="15" customHeight="1" x14ac:dyDescent="0.2">
      <c r="A3515" s="172"/>
      <c r="B3515" s="172"/>
      <c r="C3515" s="172"/>
      <c r="D3515" s="172"/>
      <c r="E3515" s="172"/>
      <c r="F3515" s="181"/>
      <c r="G3515" s="172"/>
      <c r="H3515" s="172"/>
      <c r="I3515" s="174"/>
      <c r="J3515" s="174"/>
      <c r="K3515" s="174"/>
      <c r="L3515" s="172"/>
      <c r="M3515" s="181"/>
      <c r="N3515" s="174"/>
      <c r="O3515" s="172"/>
      <c r="P3515" s="181"/>
      <c r="Q3515" s="642"/>
      <c r="R3515" s="643"/>
      <c r="S3515" s="644"/>
      <c r="T3515" s="174"/>
      <c r="U3515" s="172"/>
      <c r="V3515" s="181"/>
      <c r="W3515" s="174"/>
      <c r="X3515" s="172"/>
      <c r="Y3515" s="181"/>
      <c r="Z3515" s="174"/>
      <c r="AA3515" s="172"/>
      <c r="AB3515" s="178"/>
    </row>
    <row r="3516" spans="1:28" ht="15" customHeight="1" x14ac:dyDescent="0.2">
      <c r="A3516" s="172"/>
      <c r="B3516" s="172"/>
      <c r="C3516" s="172"/>
      <c r="D3516" s="172"/>
      <c r="E3516" s="172"/>
      <c r="F3516" s="181"/>
      <c r="G3516" s="172"/>
      <c r="H3516" s="172"/>
      <c r="I3516" s="174"/>
      <c r="J3516" s="174"/>
      <c r="K3516" s="174"/>
      <c r="L3516" s="172"/>
      <c r="M3516" s="181"/>
      <c r="N3516" s="174"/>
      <c r="O3516" s="172"/>
      <c r="P3516" s="181"/>
      <c r="Q3516" s="642"/>
      <c r="R3516" s="643"/>
      <c r="S3516" s="644"/>
      <c r="T3516" s="174"/>
      <c r="U3516" s="172"/>
      <c r="V3516" s="181"/>
      <c r="W3516" s="174"/>
      <c r="X3516" s="172"/>
      <c r="Y3516" s="181"/>
      <c r="Z3516" s="174"/>
      <c r="AA3516" s="172"/>
      <c r="AB3516" s="178"/>
    </row>
    <row r="3517" spans="1:28" ht="15" customHeight="1" x14ac:dyDescent="0.2">
      <c r="A3517" s="172"/>
      <c r="B3517" s="172"/>
      <c r="C3517" s="172"/>
      <c r="D3517" s="172"/>
      <c r="E3517" s="172"/>
      <c r="F3517" s="181"/>
      <c r="G3517" s="172"/>
      <c r="H3517" s="172"/>
      <c r="I3517" s="174"/>
      <c r="J3517" s="174"/>
      <c r="K3517" s="174"/>
      <c r="L3517" s="172"/>
      <c r="M3517" s="181"/>
      <c r="N3517" s="174"/>
      <c r="O3517" s="172"/>
      <c r="P3517" s="181"/>
      <c r="Q3517" s="642"/>
      <c r="R3517" s="643"/>
      <c r="S3517" s="644"/>
      <c r="T3517" s="174"/>
      <c r="U3517" s="172"/>
      <c r="V3517" s="181"/>
      <c r="W3517" s="174"/>
      <c r="X3517" s="172"/>
      <c r="Y3517" s="181"/>
      <c r="Z3517" s="174"/>
      <c r="AA3517" s="172"/>
      <c r="AB3517" s="178"/>
    </row>
    <row r="3518" spans="1:28" ht="15" customHeight="1" x14ac:dyDescent="0.2">
      <c r="A3518" s="172"/>
      <c r="B3518" s="172"/>
      <c r="C3518" s="172"/>
      <c r="D3518" s="172"/>
      <c r="E3518" s="172"/>
      <c r="F3518" s="181"/>
      <c r="G3518" s="172"/>
      <c r="H3518" s="172"/>
      <c r="I3518" s="174"/>
      <c r="J3518" s="174"/>
      <c r="K3518" s="174"/>
      <c r="L3518" s="172"/>
      <c r="M3518" s="181"/>
      <c r="N3518" s="174"/>
      <c r="O3518" s="172"/>
      <c r="P3518" s="181"/>
      <c r="Q3518" s="642"/>
      <c r="R3518" s="643"/>
      <c r="S3518" s="644"/>
      <c r="T3518" s="174"/>
      <c r="U3518" s="172"/>
      <c r="V3518" s="181"/>
      <c r="W3518" s="174"/>
      <c r="X3518" s="172"/>
      <c r="Y3518" s="181"/>
      <c r="Z3518" s="174"/>
      <c r="AA3518" s="172"/>
      <c r="AB3518" s="178"/>
    </row>
    <row r="3519" spans="1:28" ht="15" customHeight="1" x14ac:dyDescent="0.2">
      <c r="A3519" s="172"/>
      <c r="B3519" s="172"/>
      <c r="C3519" s="172"/>
      <c r="D3519" s="172"/>
      <c r="E3519" s="172"/>
      <c r="F3519" s="181"/>
      <c r="G3519" s="172"/>
      <c r="H3519" s="172"/>
      <c r="I3519" s="174"/>
      <c r="J3519" s="174"/>
      <c r="K3519" s="174"/>
      <c r="L3519" s="172"/>
      <c r="M3519" s="181"/>
      <c r="N3519" s="174"/>
      <c r="O3519" s="172"/>
      <c r="P3519" s="181"/>
      <c r="Q3519" s="642"/>
      <c r="R3519" s="643"/>
      <c r="S3519" s="644"/>
      <c r="T3519" s="174"/>
      <c r="U3519" s="172"/>
      <c r="V3519" s="181"/>
      <c r="W3519" s="174"/>
      <c r="X3519" s="172"/>
      <c r="Y3519" s="181"/>
      <c r="Z3519" s="174"/>
      <c r="AA3519" s="172"/>
      <c r="AB3519" s="178"/>
    </row>
    <row r="3520" spans="1:28" ht="15" customHeight="1" x14ac:dyDescent="0.2">
      <c r="A3520" s="172"/>
      <c r="B3520" s="172"/>
      <c r="C3520" s="172"/>
      <c r="D3520" s="172"/>
      <c r="E3520" s="172"/>
      <c r="F3520" s="181"/>
      <c r="G3520" s="172"/>
      <c r="H3520" s="172"/>
      <c r="I3520" s="174"/>
      <c r="J3520" s="174"/>
      <c r="K3520" s="174"/>
      <c r="L3520" s="172"/>
      <c r="M3520" s="181"/>
      <c r="N3520" s="174"/>
      <c r="O3520" s="172"/>
      <c r="P3520" s="181"/>
      <c r="Q3520" s="642"/>
      <c r="R3520" s="643"/>
      <c r="S3520" s="644"/>
      <c r="T3520" s="174"/>
      <c r="U3520" s="172"/>
      <c r="V3520" s="181"/>
      <c r="W3520" s="174"/>
      <c r="X3520" s="172"/>
      <c r="Y3520" s="181"/>
      <c r="Z3520" s="174"/>
      <c r="AA3520" s="172"/>
      <c r="AB3520" s="178"/>
    </row>
    <row r="3521" spans="1:28" ht="15" customHeight="1" x14ac:dyDescent="0.2">
      <c r="A3521" s="172"/>
      <c r="B3521" s="172"/>
      <c r="C3521" s="172"/>
      <c r="D3521" s="172"/>
      <c r="E3521" s="172"/>
      <c r="F3521" s="181"/>
      <c r="G3521" s="172"/>
      <c r="H3521" s="172"/>
      <c r="I3521" s="174"/>
      <c r="J3521" s="174"/>
      <c r="K3521" s="174"/>
      <c r="L3521" s="172"/>
      <c r="M3521" s="181"/>
      <c r="N3521" s="174"/>
      <c r="O3521" s="172"/>
      <c r="P3521" s="181"/>
      <c r="Q3521" s="642"/>
      <c r="R3521" s="643"/>
      <c r="S3521" s="644"/>
      <c r="T3521" s="174"/>
      <c r="U3521" s="172"/>
      <c r="V3521" s="181"/>
      <c r="W3521" s="174"/>
      <c r="X3521" s="172"/>
      <c r="Y3521" s="181"/>
      <c r="Z3521" s="174"/>
      <c r="AA3521" s="172"/>
      <c r="AB3521" s="178"/>
    </row>
    <row r="3522" spans="1:28" ht="15" customHeight="1" x14ac:dyDescent="0.2">
      <c r="A3522" s="172"/>
      <c r="B3522" s="172"/>
      <c r="C3522" s="172"/>
      <c r="D3522" s="172"/>
      <c r="E3522" s="172"/>
      <c r="F3522" s="181"/>
      <c r="G3522" s="172"/>
      <c r="H3522" s="172"/>
      <c r="I3522" s="174"/>
      <c r="J3522" s="174"/>
      <c r="K3522" s="174"/>
      <c r="L3522" s="172"/>
      <c r="M3522" s="181"/>
      <c r="N3522" s="174"/>
      <c r="O3522" s="172"/>
      <c r="P3522" s="181"/>
      <c r="Q3522" s="642"/>
      <c r="R3522" s="643"/>
      <c r="S3522" s="644"/>
      <c r="T3522" s="174"/>
      <c r="U3522" s="172"/>
      <c r="V3522" s="181"/>
      <c r="W3522" s="174"/>
      <c r="X3522" s="172"/>
      <c r="Y3522" s="181"/>
      <c r="Z3522" s="174"/>
      <c r="AA3522" s="172"/>
      <c r="AB3522" s="178"/>
    </row>
    <row r="3523" spans="1:28" ht="15" customHeight="1" x14ac:dyDescent="0.2">
      <c r="A3523" s="172"/>
      <c r="B3523" s="172"/>
      <c r="C3523" s="172"/>
      <c r="D3523" s="172"/>
      <c r="E3523" s="172"/>
      <c r="F3523" s="181"/>
      <c r="G3523" s="172"/>
      <c r="H3523" s="172"/>
      <c r="I3523" s="174"/>
      <c r="J3523" s="174"/>
      <c r="K3523" s="174"/>
      <c r="L3523" s="172"/>
      <c r="M3523" s="181"/>
      <c r="N3523" s="174"/>
      <c r="O3523" s="172"/>
      <c r="P3523" s="181"/>
      <c r="Q3523" s="642"/>
      <c r="R3523" s="643"/>
      <c r="S3523" s="644"/>
      <c r="T3523" s="174"/>
      <c r="U3523" s="172"/>
      <c r="V3523" s="181"/>
      <c r="W3523" s="174"/>
      <c r="X3523" s="172"/>
      <c r="Y3523" s="181"/>
      <c r="Z3523" s="174"/>
      <c r="AA3523" s="172"/>
      <c r="AB3523" s="178"/>
    </row>
    <row r="3524" spans="1:28" ht="15" customHeight="1" x14ac:dyDescent="0.2">
      <c r="A3524" s="172"/>
      <c r="B3524" s="172"/>
      <c r="C3524" s="172"/>
      <c r="D3524" s="172"/>
      <c r="E3524" s="172"/>
      <c r="F3524" s="181"/>
      <c r="G3524" s="172"/>
      <c r="H3524" s="172"/>
      <c r="I3524" s="174"/>
      <c r="J3524" s="174"/>
      <c r="K3524" s="174"/>
      <c r="L3524" s="172"/>
      <c r="M3524" s="181"/>
      <c r="N3524" s="174"/>
      <c r="O3524" s="172"/>
      <c r="P3524" s="181"/>
      <c r="Q3524" s="642"/>
      <c r="R3524" s="643"/>
      <c r="S3524" s="644"/>
      <c r="T3524" s="174"/>
      <c r="U3524" s="172"/>
      <c r="V3524" s="181"/>
      <c r="W3524" s="174"/>
      <c r="X3524" s="172"/>
      <c r="Y3524" s="181"/>
      <c r="Z3524" s="174"/>
      <c r="AA3524" s="172"/>
      <c r="AB3524" s="178"/>
    </row>
    <row r="3525" spans="1:28" ht="15" customHeight="1" x14ac:dyDescent="0.2">
      <c r="A3525" s="172"/>
      <c r="B3525" s="172"/>
      <c r="C3525" s="172"/>
      <c r="D3525" s="172"/>
      <c r="E3525" s="172"/>
      <c r="F3525" s="181"/>
      <c r="G3525" s="172"/>
      <c r="H3525" s="172"/>
      <c r="I3525" s="174"/>
      <c r="J3525" s="174"/>
      <c r="K3525" s="174"/>
      <c r="L3525" s="172"/>
      <c r="M3525" s="181"/>
      <c r="N3525" s="174"/>
      <c r="O3525" s="172"/>
      <c r="P3525" s="181"/>
      <c r="Q3525" s="642"/>
      <c r="R3525" s="643"/>
      <c r="S3525" s="644"/>
      <c r="T3525" s="174"/>
      <c r="U3525" s="172"/>
      <c r="V3525" s="181"/>
      <c r="W3525" s="174"/>
      <c r="X3525" s="172"/>
      <c r="Y3525" s="181"/>
      <c r="Z3525" s="174"/>
      <c r="AA3525" s="172"/>
      <c r="AB3525" s="178"/>
    </row>
    <row r="3526" spans="1:28" ht="15" customHeight="1" x14ac:dyDescent="0.2">
      <c r="A3526" s="172"/>
      <c r="B3526" s="172"/>
      <c r="C3526" s="172"/>
      <c r="D3526" s="172"/>
      <c r="E3526" s="172"/>
      <c r="F3526" s="181"/>
      <c r="G3526" s="172"/>
      <c r="H3526" s="172"/>
      <c r="I3526" s="174"/>
      <c r="J3526" s="174"/>
      <c r="K3526" s="174"/>
      <c r="L3526" s="172"/>
      <c r="M3526" s="181"/>
      <c r="N3526" s="174"/>
      <c r="O3526" s="172"/>
      <c r="P3526" s="181"/>
      <c r="Q3526" s="642"/>
      <c r="R3526" s="643"/>
      <c r="S3526" s="644"/>
      <c r="T3526" s="174"/>
      <c r="U3526" s="172"/>
      <c r="V3526" s="181"/>
      <c r="W3526" s="174"/>
      <c r="X3526" s="172"/>
      <c r="Y3526" s="181"/>
      <c r="Z3526" s="174"/>
      <c r="AA3526" s="172"/>
      <c r="AB3526" s="178"/>
    </row>
    <row r="3527" spans="1:28" ht="15" customHeight="1" x14ac:dyDescent="0.2">
      <c r="A3527" s="172"/>
      <c r="B3527" s="172"/>
      <c r="C3527" s="172"/>
      <c r="D3527" s="172"/>
      <c r="E3527" s="172"/>
      <c r="F3527" s="181"/>
      <c r="G3527" s="172"/>
      <c r="H3527" s="172"/>
      <c r="I3527" s="174"/>
      <c r="J3527" s="174"/>
      <c r="K3527" s="174"/>
      <c r="L3527" s="172"/>
      <c r="M3527" s="181"/>
      <c r="N3527" s="174"/>
      <c r="O3527" s="172"/>
      <c r="P3527" s="181"/>
      <c r="Q3527" s="642"/>
      <c r="R3527" s="643"/>
      <c r="S3527" s="644"/>
      <c r="T3527" s="174"/>
      <c r="U3527" s="172"/>
      <c r="V3527" s="181"/>
      <c r="W3527" s="174"/>
      <c r="X3527" s="172"/>
      <c r="Y3527" s="181"/>
      <c r="Z3527" s="174"/>
      <c r="AA3527" s="172"/>
      <c r="AB3527" s="178"/>
    </row>
    <row r="3528" spans="1:28" ht="15" customHeight="1" x14ac:dyDescent="0.2">
      <c r="A3528" s="172"/>
      <c r="B3528" s="172"/>
      <c r="C3528" s="172"/>
      <c r="D3528" s="172"/>
      <c r="E3528" s="172"/>
      <c r="F3528" s="181"/>
      <c r="G3528" s="172"/>
      <c r="H3528" s="172"/>
      <c r="I3528" s="174"/>
      <c r="J3528" s="174"/>
      <c r="K3528" s="174"/>
      <c r="L3528" s="172"/>
      <c r="M3528" s="181"/>
      <c r="N3528" s="174"/>
      <c r="O3528" s="172"/>
      <c r="P3528" s="181"/>
      <c r="Q3528" s="642"/>
      <c r="R3528" s="643"/>
      <c r="S3528" s="644"/>
      <c r="T3528" s="174"/>
      <c r="U3528" s="172"/>
      <c r="V3528" s="181"/>
      <c r="W3528" s="174"/>
      <c r="X3528" s="172"/>
      <c r="Y3528" s="181"/>
      <c r="Z3528" s="174"/>
      <c r="AA3528" s="172"/>
      <c r="AB3528" s="178"/>
    </row>
    <row r="3529" spans="1:28" ht="15" customHeight="1" x14ac:dyDescent="0.2">
      <c r="A3529" s="172"/>
      <c r="B3529" s="172"/>
      <c r="C3529" s="172"/>
      <c r="D3529" s="172"/>
      <c r="E3529" s="172"/>
      <c r="F3529" s="181"/>
      <c r="G3529" s="172"/>
      <c r="H3529" s="172"/>
      <c r="I3529" s="174"/>
      <c r="J3529" s="174"/>
      <c r="K3529" s="174"/>
      <c r="L3529" s="172"/>
      <c r="M3529" s="181"/>
      <c r="N3529" s="174"/>
      <c r="O3529" s="172"/>
      <c r="P3529" s="181"/>
      <c r="Q3529" s="642"/>
      <c r="R3529" s="643"/>
      <c r="S3529" s="644"/>
      <c r="T3529" s="174"/>
      <c r="U3529" s="172"/>
      <c r="V3529" s="181"/>
      <c r="W3529" s="174"/>
      <c r="X3529" s="172"/>
      <c r="Y3529" s="181"/>
      <c r="Z3529" s="174"/>
      <c r="AA3529" s="172"/>
      <c r="AB3529" s="178"/>
    </row>
    <row r="3530" spans="1:28" ht="15" customHeight="1" x14ac:dyDescent="0.2">
      <c r="A3530" s="172"/>
      <c r="B3530" s="172"/>
      <c r="C3530" s="172"/>
      <c r="D3530" s="172"/>
      <c r="E3530" s="172"/>
      <c r="F3530" s="181"/>
      <c r="G3530" s="172"/>
      <c r="H3530" s="172"/>
      <c r="I3530" s="174"/>
      <c r="J3530" s="174"/>
      <c r="K3530" s="174"/>
      <c r="L3530" s="172"/>
      <c r="M3530" s="181"/>
      <c r="N3530" s="174"/>
      <c r="O3530" s="172"/>
      <c r="P3530" s="181"/>
      <c r="Q3530" s="642"/>
      <c r="R3530" s="643"/>
      <c r="S3530" s="644"/>
      <c r="T3530" s="174"/>
      <c r="U3530" s="172"/>
      <c r="V3530" s="181"/>
      <c r="W3530" s="174"/>
      <c r="X3530" s="172"/>
      <c r="Y3530" s="181"/>
      <c r="Z3530" s="174"/>
      <c r="AA3530" s="172"/>
      <c r="AB3530" s="178"/>
    </row>
    <row r="3531" spans="1:28" ht="15" customHeight="1" x14ac:dyDescent="0.2">
      <c r="A3531" s="172"/>
      <c r="B3531" s="172"/>
      <c r="C3531" s="172"/>
      <c r="D3531" s="172"/>
      <c r="E3531" s="172"/>
      <c r="F3531" s="181"/>
      <c r="G3531" s="172"/>
      <c r="H3531" s="172"/>
      <c r="I3531" s="174"/>
      <c r="J3531" s="174"/>
      <c r="K3531" s="174"/>
      <c r="L3531" s="172"/>
      <c r="M3531" s="181"/>
      <c r="N3531" s="174"/>
      <c r="O3531" s="172"/>
      <c r="P3531" s="181"/>
      <c r="Q3531" s="642"/>
      <c r="R3531" s="643"/>
      <c r="S3531" s="644"/>
      <c r="T3531" s="174"/>
      <c r="U3531" s="172"/>
      <c r="V3531" s="181"/>
      <c r="W3531" s="174"/>
      <c r="X3531" s="172"/>
      <c r="Y3531" s="181"/>
      <c r="Z3531" s="174"/>
      <c r="AA3531" s="172"/>
      <c r="AB3531" s="178"/>
    </row>
    <row r="3532" spans="1:28" ht="15" customHeight="1" x14ac:dyDescent="0.2">
      <c r="A3532" s="172"/>
      <c r="B3532" s="172"/>
      <c r="C3532" s="172"/>
      <c r="D3532" s="172"/>
      <c r="E3532" s="172"/>
      <c r="F3532" s="181"/>
      <c r="G3532" s="172"/>
      <c r="H3532" s="172"/>
      <c r="I3532" s="174"/>
      <c r="J3532" s="174"/>
      <c r="K3532" s="174"/>
      <c r="L3532" s="172"/>
      <c r="M3532" s="181"/>
      <c r="N3532" s="174"/>
      <c r="O3532" s="172"/>
      <c r="P3532" s="181"/>
      <c r="Q3532" s="642"/>
      <c r="R3532" s="643"/>
      <c r="S3532" s="644"/>
      <c r="T3532" s="174"/>
      <c r="U3532" s="172"/>
      <c r="V3532" s="181"/>
      <c r="W3532" s="174"/>
      <c r="X3532" s="172"/>
      <c r="Y3532" s="181"/>
      <c r="Z3532" s="174"/>
      <c r="AA3532" s="172"/>
      <c r="AB3532" s="178"/>
    </row>
    <row r="3533" spans="1:28" ht="15" customHeight="1" x14ac:dyDescent="0.2">
      <c r="A3533" s="172"/>
      <c r="B3533" s="172"/>
      <c r="C3533" s="172"/>
      <c r="D3533" s="172"/>
      <c r="E3533" s="172"/>
      <c r="F3533" s="181"/>
      <c r="G3533" s="172"/>
      <c r="H3533" s="172"/>
      <c r="I3533" s="174"/>
      <c r="J3533" s="174"/>
      <c r="K3533" s="174"/>
      <c r="L3533" s="172"/>
      <c r="M3533" s="181"/>
      <c r="N3533" s="174"/>
      <c r="O3533" s="172"/>
      <c r="P3533" s="181"/>
      <c r="Q3533" s="642"/>
      <c r="R3533" s="643"/>
      <c r="S3533" s="644"/>
      <c r="T3533" s="174"/>
      <c r="U3533" s="172"/>
      <c r="V3533" s="181"/>
      <c r="W3533" s="174"/>
      <c r="X3533" s="172"/>
      <c r="Y3533" s="181"/>
      <c r="Z3533" s="174"/>
      <c r="AA3533" s="172"/>
      <c r="AB3533" s="178"/>
    </row>
    <row r="3534" spans="1:28" ht="15" customHeight="1" x14ac:dyDescent="0.2">
      <c r="A3534" s="172"/>
      <c r="B3534" s="172"/>
      <c r="C3534" s="172"/>
      <c r="D3534" s="172"/>
      <c r="E3534" s="172"/>
      <c r="F3534" s="181"/>
      <c r="G3534" s="172"/>
      <c r="H3534" s="172"/>
      <c r="I3534" s="174"/>
      <c r="J3534" s="174"/>
      <c r="K3534" s="174"/>
      <c r="L3534" s="172"/>
      <c r="M3534" s="181"/>
      <c r="N3534" s="174"/>
      <c r="O3534" s="172"/>
      <c r="P3534" s="181"/>
      <c r="Q3534" s="642"/>
      <c r="R3534" s="643"/>
      <c r="S3534" s="644"/>
      <c r="T3534" s="174"/>
      <c r="U3534" s="172"/>
      <c r="V3534" s="181"/>
      <c r="W3534" s="174"/>
      <c r="X3534" s="172"/>
      <c r="Y3534" s="181"/>
      <c r="Z3534" s="174"/>
      <c r="AA3534" s="172"/>
      <c r="AB3534" s="178"/>
    </row>
    <row r="3535" spans="1:28" ht="15" customHeight="1" x14ac:dyDescent="0.2">
      <c r="A3535" s="172"/>
      <c r="B3535" s="172"/>
      <c r="C3535" s="172"/>
      <c r="D3535" s="172"/>
      <c r="E3535" s="172"/>
      <c r="F3535" s="181"/>
      <c r="G3535" s="172"/>
      <c r="H3535" s="172"/>
      <c r="I3535" s="174"/>
      <c r="J3535" s="174"/>
      <c r="K3535" s="174"/>
      <c r="L3535" s="172"/>
      <c r="M3535" s="181"/>
      <c r="N3535" s="174"/>
      <c r="O3535" s="172"/>
      <c r="P3535" s="181"/>
      <c r="Q3535" s="642"/>
      <c r="R3535" s="643"/>
      <c r="S3535" s="644"/>
      <c r="T3535" s="174"/>
      <c r="U3535" s="172"/>
      <c r="V3535" s="181"/>
      <c r="W3535" s="174"/>
      <c r="X3535" s="172"/>
      <c r="Y3535" s="181"/>
      <c r="Z3535" s="174"/>
      <c r="AA3535" s="172"/>
      <c r="AB3535" s="178"/>
    </row>
    <row r="3536" spans="1:28" ht="15" customHeight="1" x14ac:dyDescent="0.2">
      <c r="A3536" s="172"/>
      <c r="B3536" s="172"/>
      <c r="C3536" s="172"/>
      <c r="D3536" s="172"/>
      <c r="E3536" s="172"/>
      <c r="F3536" s="181"/>
      <c r="G3536" s="172"/>
      <c r="H3536" s="172"/>
      <c r="I3536" s="174"/>
      <c r="J3536" s="174"/>
      <c r="K3536" s="174"/>
      <c r="L3536" s="172"/>
      <c r="M3536" s="181"/>
      <c r="N3536" s="174"/>
      <c r="O3536" s="172"/>
      <c r="P3536" s="181"/>
      <c r="Q3536" s="642"/>
      <c r="R3536" s="643"/>
      <c r="S3536" s="644"/>
      <c r="T3536" s="174"/>
      <c r="U3536" s="172"/>
      <c r="V3536" s="181"/>
      <c r="W3536" s="174"/>
      <c r="X3536" s="172"/>
      <c r="Y3536" s="181"/>
      <c r="Z3536" s="174"/>
      <c r="AA3536" s="172"/>
      <c r="AB3536" s="178"/>
    </row>
    <row r="3537" spans="1:28" ht="15" customHeight="1" x14ac:dyDescent="0.2">
      <c r="A3537" s="172"/>
      <c r="B3537" s="172"/>
      <c r="C3537" s="172"/>
      <c r="D3537" s="172"/>
      <c r="E3537" s="172"/>
      <c r="F3537" s="181"/>
      <c r="G3537" s="172"/>
      <c r="H3537" s="172"/>
      <c r="I3537" s="174"/>
      <c r="J3537" s="174"/>
      <c r="K3537" s="174"/>
      <c r="L3537" s="172"/>
      <c r="M3537" s="181"/>
      <c r="N3537" s="174"/>
      <c r="O3537" s="172"/>
      <c r="P3537" s="181"/>
      <c r="Q3537" s="642"/>
      <c r="R3537" s="643"/>
      <c r="S3537" s="644"/>
      <c r="T3537" s="174"/>
      <c r="U3537" s="172"/>
      <c r="V3537" s="181"/>
      <c r="W3537" s="174"/>
      <c r="X3537" s="172"/>
      <c r="Y3537" s="181"/>
      <c r="Z3537" s="174"/>
      <c r="AA3537" s="172"/>
      <c r="AB3537" s="178"/>
    </row>
    <row r="3538" spans="1:28" ht="15" customHeight="1" x14ac:dyDescent="0.2">
      <c r="A3538" s="172"/>
      <c r="B3538" s="172"/>
      <c r="C3538" s="172"/>
      <c r="D3538" s="172"/>
      <c r="E3538" s="172"/>
      <c r="F3538" s="181"/>
      <c r="G3538" s="172"/>
      <c r="H3538" s="172"/>
      <c r="I3538" s="174"/>
      <c r="J3538" s="174"/>
      <c r="K3538" s="174"/>
      <c r="L3538" s="172"/>
      <c r="M3538" s="181"/>
      <c r="N3538" s="174"/>
      <c r="O3538" s="172"/>
      <c r="P3538" s="181"/>
      <c r="Q3538" s="642"/>
      <c r="R3538" s="643"/>
      <c r="S3538" s="644"/>
      <c r="T3538" s="174"/>
      <c r="U3538" s="172"/>
      <c r="V3538" s="181"/>
      <c r="W3538" s="174"/>
      <c r="X3538" s="172"/>
      <c r="Y3538" s="181"/>
      <c r="Z3538" s="174"/>
      <c r="AA3538" s="172"/>
      <c r="AB3538" s="178"/>
    </row>
    <row r="3539" spans="1:28" ht="15" customHeight="1" x14ac:dyDescent="0.2">
      <c r="A3539" s="172"/>
      <c r="B3539" s="172"/>
      <c r="C3539" s="172"/>
      <c r="D3539" s="172"/>
      <c r="E3539" s="172"/>
      <c r="F3539" s="181"/>
      <c r="G3539" s="172"/>
      <c r="H3539" s="172"/>
      <c r="I3539" s="174"/>
      <c r="J3539" s="174"/>
      <c r="K3539" s="174"/>
      <c r="L3539" s="172"/>
      <c r="M3539" s="181"/>
      <c r="N3539" s="174"/>
      <c r="O3539" s="172"/>
      <c r="P3539" s="181"/>
      <c r="Q3539" s="642"/>
      <c r="R3539" s="643"/>
      <c r="S3539" s="644"/>
      <c r="T3539" s="174"/>
      <c r="U3539" s="172"/>
      <c r="V3539" s="181"/>
      <c r="W3539" s="174"/>
      <c r="X3539" s="172"/>
      <c r="Y3539" s="181"/>
      <c r="Z3539" s="174"/>
      <c r="AA3539" s="172"/>
      <c r="AB3539" s="178"/>
    </row>
    <row r="3540" spans="1:28" ht="15" customHeight="1" x14ac:dyDescent="0.2">
      <c r="A3540" s="172"/>
      <c r="B3540" s="172"/>
      <c r="C3540" s="172"/>
      <c r="D3540" s="172"/>
      <c r="E3540" s="172"/>
      <c r="F3540" s="181"/>
      <c r="G3540" s="172"/>
      <c r="H3540" s="172"/>
      <c r="I3540" s="174"/>
      <c r="J3540" s="174"/>
      <c r="K3540" s="174"/>
      <c r="L3540" s="172"/>
      <c r="M3540" s="181"/>
      <c r="N3540" s="174"/>
      <c r="O3540" s="172"/>
      <c r="P3540" s="181"/>
      <c r="Q3540" s="642"/>
      <c r="R3540" s="643"/>
      <c r="S3540" s="644"/>
      <c r="T3540" s="174"/>
      <c r="U3540" s="172"/>
      <c r="V3540" s="181"/>
      <c r="W3540" s="174"/>
      <c r="X3540" s="172"/>
      <c r="Y3540" s="181"/>
      <c r="Z3540" s="174"/>
      <c r="AA3540" s="172"/>
      <c r="AB3540" s="178"/>
    </row>
    <row r="3541" spans="1:28" ht="15" customHeight="1" x14ac:dyDescent="0.2">
      <c r="A3541" s="172"/>
      <c r="B3541" s="172"/>
      <c r="C3541" s="172"/>
      <c r="D3541" s="172"/>
      <c r="E3541" s="172"/>
      <c r="F3541" s="181"/>
      <c r="G3541" s="172"/>
      <c r="H3541" s="172"/>
      <c r="I3541" s="174"/>
      <c r="J3541" s="174"/>
      <c r="K3541" s="174"/>
      <c r="L3541" s="172"/>
      <c r="M3541" s="181"/>
      <c r="N3541" s="174"/>
      <c r="O3541" s="172"/>
      <c r="P3541" s="181"/>
      <c r="Q3541" s="642"/>
      <c r="R3541" s="643"/>
      <c r="S3541" s="644"/>
      <c r="T3541" s="174"/>
      <c r="U3541" s="172"/>
      <c r="V3541" s="181"/>
      <c r="W3541" s="174"/>
      <c r="X3541" s="172"/>
      <c r="Y3541" s="181"/>
      <c r="Z3541" s="174"/>
      <c r="AA3541" s="172"/>
      <c r="AB3541" s="178"/>
    </row>
    <row r="3542" spans="1:28" ht="15" customHeight="1" x14ac:dyDescent="0.2">
      <c r="A3542" s="172"/>
      <c r="B3542" s="172"/>
      <c r="C3542" s="172"/>
      <c r="D3542" s="172"/>
      <c r="E3542" s="172"/>
      <c r="F3542" s="181"/>
      <c r="G3542" s="172"/>
      <c r="H3542" s="172"/>
      <c r="I3542" s="174"/>
      <c r="J3542" s="174"/>
      <c r="K3542" s="174"/>
      <c r="L3542" s="172"/>
      <c r="M3542" s="181"/>
      <c r="N3542" s="174"/>
      <c r="O3542" s="172"/>
      <c r="P3542" s="181"/>
      <c r="Q3542" s="642"/>
      <c r="R3542" s="643"/>
      <c r="S3542" s="644"/>
      <c r="T3542" s="174"/>
      <c r="U3542" s="172"/>
      <c r="V3542" s="181"/>
      <c r="W3542" s="174"/>
      <c r="X3542" s="172"/>
      <c r="Y3542" s="181"/>
      <c r="Z3542" s="174"/>
      <c r="AA3542" s="172"/>
      <c r="AB3542" s="178"/>
    </row>
    <row r="3543" spans="1:28" ht="15" customHeight="1" x14ac:dyDescent="0.2">
      <c r="A3543" s="172"/>
      <c r="B3543" s="172"/>
      <c r="C3543" s="172"/>
      <c r="D3543" s="172"/>
      <c r="E3543" s="172"/>
      <c r="F3543" s="181"/>
      <c r="G3543" s="172"/>
      <c r="H3543" s="172"/>
      <c r="I3543" s="174"/>
      <c r="J3543" s="174"/>
      <c r="K3543" s="174"/>
      <c r="L3543" s="172"/>
      <c r="M3543" s="181"/>
      <c r="N3543" s="174"/>
      <c r="O3543" s="172"/>
      <c r="P3543" s="181"/>
      <c r="Q3543" s="642"/>
      <c r="R3543" s="643"/>
      <c r="S3543" s="644"/>
      <c r="T3543" s="174"/>
      <c r="U3543" s="172"/>
      <c r="V3543" s="181"/>
      <c r="W3543" s="174"/>
      <c r="X3543" s="172"/>
      <c r="Y3543" s="181"/>
      <c r="Z3543" s="174"/>
      <c r="AA3543" s="172"/>
      <c r="AB3543" s="178"/>
    </row>
    <row r="3544" spans="1:28" ht="15" customHeight="1" x14ac:dyDescent="0.2">
      <c r="A3544" s="172"/>
      <c r="B3544" s="172"/>
      <c r="C3544" s="172"/>
      <c r="D3544" s="172"/>
      <c r="E3544" s="172"/>
      <c r="F3544" s="181"/>
      <c r="G3544" s="172"/>
      <c r="H3544" s="172"/>
      <c r="I3544" s="174"/>
      <c r="J3544" s="174"/>
      <c r="K3544" s="174"/>
      <c r="L3544" s="172"/>
      <c r="M3544" s="181"/>
      <c r="N3544" s="174"/>
      <c r="O3544" s="172"/>
      <c r="P3544" s="181"/>
      <c r="Q3544" s="642"/>
      <c r="R3544" s="643"/>
      <c r="S3544" s="644"/>
      <c r="T3544" s="174"/>
      <c r="U3544" s="172"/>
      <c r="V3544" s="181"/>
      <c r="W3544" s="174"/>
      <c r="X3544" s="172"/>
      <c r="Y3544" s="181"/>
      <c r="Z3544" s="174"/>
      <c r="AA3544" s="172"/>
      <c r="AB3544" s="178"/>
    </row>
    <row r="3545" spans="1:28" ht="15" customHeight="1" x14ac:dyDescent="0.2">
      <c r="A3545" s="172"/>
      <c r="B3545" s="172"/>
      <c r="C3545" s="172"/>
      <c r="D3545" s="172"/>
      <c r="E3545" s="172"/>
      <c r="F3545" s="181"/>
      <c r="G3545" s="172"/>
      <c r="H3545" s="172"/>
      <c r="I3545" s="174"/>
      <c r="J3545" s="174"/>
      <c r="K3545" s="174"/>
      <c r="L3545" s="172"/>
      <c r="M3545" s="181"/>
      <c r="N3545" s="174"/>
      <c r="O3545" s="172"/>
      <c r="P3545" s="181"/>
      <c r="Q3545" s="642"/>
      <c r="R3545" s="643"/>
      <c r="S3545" s="644"/>
      <c r="T3545" s="174"/>
      <c r="U3545" s="172"/>
      <c r="V3545" s="181"/>
      <c r="W3545" s="174"/>
      <c r="X3545" s="172"/>
      <c r="Y3545" s="181"/>
      <c r="Z3545" s="174"/>
      <c r="AA3545" s="172"/>
      <c r="AB3545" s="178"/>
    </row>
    <row r="3546" spans="1:28" ht="15" customHeight="1" x14ac:dyDescent="0.2">
      <c r="A3546" s="172"/>
      <c r="B3546" s="172"/>
      <c r="C3546" s="172"/>
      <c r="D3546" s="172"/>
      <c r="E3546" s="172"/>
      <c r="F3546" s="181"/>
      <c r="G3546" s="172"/>
      <c r="H3546" s="172"/>
      <c r="I3546" s="174"/>
      <c r="J3546" s="174"/>
      <c r="K3546" s="174"/>
      <c r="L3546" s="172"/>
      <c r="M3546" s="181"/>
      <c r="N3546" s="174"/>
      <c r="O3546" s="172"/>
      <c r="P3546" s="181"/>
      <c r="Q3546" s="642"/>
      <c r="R3546" s="643"/>
      <c r="S3546" s="644"/>
      <c r="T3546" s="174"/>
      <c r="U3546" s="172"/>
      <c r="V3546" s="181"/>
      <c r="W3546" s="174"/>
      <c r="X3546" s="172"/>
      <c r="Y3546" s="181"/>
      <c r="Z3546" s="174"/>
      <c r="AA3546" s="172"/>
      <c r="AB3546" s="178"/>
    </row>
    <row r="3547" spans="1:28" ht="15" customHeight="1" x14ac:dyDescent="0.2">
      <c r="A3547" s="172"/>
      <c r="B3547" s="172"/>
      <c r="C3547" s="172"/>
      <c r="D3547" s="172"/>
      <c r="E3547" s="172"/>
      <c r="F3547" s="181"/>
      <c r="G3547" s="172"/>
      <c r="H3547" s="172"/>
      <c r="I3547" s="174"/>
      <c r="J3547" s="174"/>
      <c r="K3547" s="174"/>
      <c r="L3547" s="172"/>
      <c r="M3547" s="181"/>
      <c r="N3547" s="174"/>
      <c r="O3547" s="172"/>
      <c r="P3547" s="181"/>
      <c r="Q3547" s="642"/>
      <c r="R3547" s="643"/>
      <c r="S3547" s="644"/>
      <c r="T3547" s="174"/>
      <c r="U3547" s="172"/>
      <c r="V3547" s="181"/>
      <c r="W3547" s="174"/>
      <c r="X3547" s="172"/>
      <c r="Y3547" s="181"/>
      <c r="Z3547" s="174"/>
      <c r="AA3547" s="172"/>
      <c r="AB3547" s="178"/>
    </row>
    <row r="3548" spans="1:28" ht="15" customHeight="1" x14ac:dyDescent="0.2">
      <c r="A3548" s="172"/>
      <c r="B3548" s="172"/>
      <c r="C3548" s="172"/>
      <c r="D3548" s="172"/>
      <c r="E3548" s="172"/>
      <c r="F3548" s="181"/>
      <c r="G3548" s="172"/>
      <c r="H3548" s="172"/>
      <c r="I3548" s="174"/>
      <c r="J3548" s="174"/>
      <c r="K3548" s="174"/>
      <c r="L3548" s="172"/>
      <c r="M3548" s="181"/>
      <c r="N3548" s="174"/>
      <c r="O3548" s="172"/>
      <c r="P3548" s="181"/>
      <c r="Q3548" s="642"/>
      <c r="R3548" s="643"/>
      <c r="S3548" s="644"/>
      <c r="T3548" s="174"/>
      <c r="U3548" s="172"/>
      <c r="V3548" s="181"/>
      <c r="W3548" s="174"/>
      <c r="X3548" s="172"/>
      <c r="Y3548" s="181"/>
      <c r="Z3548" s="174"/>
      <c r="AA3548" s="172"/>
      <c r="AB3548" s="178"/>
    </row>
    <row r="3549" spans="1:28" ht="15" customHeight="1" x14ac:dyDescent="0.2">
      <c r="A3549" s="172"/>
      <c r="B3549" s="172"/>
      <c r="C3549" s="172"/>
      <c r="D3549" s="172"/>
      <c r="E3549" s="172"/>
      <c r="F3549" s="181"/>
      <c r="G3549" s="172"/>
      <c r="H3549" s="172"/>
      <c r="I3549" s="174"/>
      <c r="J3549" s="174"/>
      <c r="K3549" s="174"/>
      <c r="L3549" s="172"/>
      <c r="M3549" s="181"/>
      <c r="N3549" s="174"/>
      <c r="O3549" s="172"/>
      <c r="P3549" s="181"/>
      <c r="Q3549" s="642"/>
      <c r="R3549" s="643"/>
      <c r="S3549" s="644"/>
      <c r="T3549" s="174"/>
      <c r="U3549" s="172"/>
      <c r="V3549" s="181"/>
      <c r="W3549" s="174"/>
      <c r="X3549" s="172"/>
      <c r="Y3549" s="181"/>
      <c r="Z3549" s="174"/>
      <c r="AA3549" s="172"/>
      <c r="AB3549" s="178"/>
    </row>
    <row r="3550" spans="1:28" ht="15" customHeight="1" x14ac:dyDescent="0.2">
      <c r="A3550" s="172"/>
      <c r="B3550" s="172"/>
      <c r="C3550" s="172"/>
      <c r="D3550" s="172"/>
      <c r="E3550" s="172"/>
      <c r="F3550" s="181"/>
      <c r="G3550" s="172"/>
      <c r="H3550" s="172"/>
      <c r="I3550" s="174"/>
      <c r="J3550" s="174"/>
      <c r="K3550" s="174"/>
      <c r="L3550" s="172"/>
      <c r="M3550" s="181"/>
      <c r="N3550" s="174"/>
      <c r="O3550" s="172"/>
      <c r="P3550" s="181"/>
      <c r="Q3550" s="642"/>
      <c r="R3550" s="643"/>
      <c r="S3550" s="644"/>
      <c r="T3550" s="174"/>
      <c r="U3550" s="172"/>
      <c r="V3550" s="181"/>
      <c r="W3550" s="174"/>
      <c r="X3550" s="172"/>
      <c r="Y3550" s="181"/>
      <c r="Z3550" s="174"/>
      <c r="AA3550" s="172"/>
      <c r="AB3550" s="178"/>
    </row>
    <row r="3551" spans="1:28" ht="15" customHeight="1" x14ac:dyDescent="0.2">
      <c r="A3551" s="172"/>
      <c r="B3551" s="172"/>
      <c r="C3551" s="172"/>
      <c r="D3551" s="172"/>
      <c r="E3551" s="172"/>
      <c r="F3551" s="181"/>
      <c r="G3551" s="172"/>
      <c r="H3551" s="172"/>
      <c r="I3551" s="174"/>
      <c r="J3551" s="174"/>
      <c r="K3551" s="174"/>
      <c r="L3551" s="172"/>
      <c r="M3551" s="181"/>
      <c r="N3551" s="174"/>
      <c r="O3551" s="172"/>
      <c r="P3551" s="181"/>
      <c r="Q3551" s="642"/>
      <c r="R3551" s="643"/>
      <c r="S3551" s="644"/>
      <c r="T3551" s="174"/>
      <c r="U3551" s="172"/>
      <c r="V3551" s="181"/>
      <c r="W3551" s="174"/>
      <c r="X3551" s="172"/>
      <c r="Y3551" s="181"/>
      <c r="Z3551" s="174"/>
      <c r="AA3551" s="172"/>
      <c r="AB3551" s="178"/>
    </row>
    <row r="3552" spans="1:28" ht="15" customHeight="1" x14ac:dyDescent="0.2">
      <c r="A3552" s="172"/>
      <c r="B3552" s="172"/>
      <c r="C3552" s="172"/>
      <c r="D3552" s="172"/>
      <c r="E3552" s="172"/>
      <c r="F3552" s="181"/>
      <c r="G3552" s="172"/>
      <c r="H3552" s="172"/>
      <c r="I3552" s="174"/>
      <c r="J3552" s="174"/>
      <c r="K3552" s="174"/>
      <c r="L3552" s="172"/>
      <c r="M3552" s="181"/>
      <c r="N3552" s="174"/>
      <c r="O3552" s="172"/>
      <c r="P3552" s="181"/>
      <c r="Q3552" s="642"/>
      <c r="R3552" s="643"/>
      <c r="S3552" s="644"/>
      <c r="T3552" s="174"/>
      <c r="U3552" s="172"/>
      <c r="V3552" s="181"/>
      <c r="W3552" s="174"/>
      <c r="X3552" s="172"/>
      <c r="Y3552" s="181"/>
      <c r="Z3552" s="174"/>
      <c r="AA3552" s="172"/>
      <c r="AB3552" s="178"/>
    </row>
    <row r="3553" spans="1:28" ht="15" customHeight="1" x14ac:dyDescent="0.2">
      <c r="A3553" s="172"/>
      <c r="B3553" s="172"/>
      <c r="C3553" s="172"/>
      <c r="D3553" s="172"/>
      <c r="E3553" s="172"/>
      <c r="F3553" s="181"/>
      <c r="G3553" s="172"/>
      <c r="H3553" s="172"/>
      <c r="I3553" s="174"/>
      <c r="J3553" s="174"/>
      <c r="K3553" s="174"/>
      <c r="L3553" s="172"/>
      <c r="M3553" s="181"/>
      <c r="N3553" s="174"/>
      <c r="O3553" s="172"/>
      <c r="P3553" s="181"/>
      <c r="Q3553" s="642"/>
      <c r="R3553" s="643"/>
      <c r="S3553" s="644"/>
      <c r="T3553" s="174"/>
      <c r="U3553" s="172"/>
      <c r="V3553" s="181"/>
      <c r="W3553" s="174"/>
      <c r="X3553" s="172"/>
      <c r="Y3553" s="181"/>
      <c r="Z3553" s="174"/>
      <c r="AA3553" s="172"/>
      <c r="AB3553" s="178"/>
    </row>
    <row r="3554" spans="1:28" ht="15" customHeight="1" x14ac:dyDescent="0.2">
      <c r="A3554" s="172"/>
      <c r="B3554" s="172"/>
      <c r="C3554" s="172"/>
      <c r="D3554" s="172"/>
      <c r="E3554" s="172"/>
      <c r="F3554" s="181"/>
      <c r="G3554" s="172"/>
      <c r="H3554" s="172"/>
      <c r="I3554" s="174"/>
      <c r="J3554" s="174"/>
      <c r="K3554" s="174"/>
      <c r="L3554" s="172"/>
      <c r="M3554" s="181"/>
      <c r="N3554" s="174"/>
      <c r="O3554" s="172"/>
      <c r="P3554" s="181"/>
      <c r="Q3554" s="642"/>
      <c r="R3554" s="643"/>
      <c r="S3554" s="644"/>
      <c r="T3554" s="174"/>
      <c r="U3554" s="172"/>
      <c r="V3554" s="181"/>
      <c r="W3554" s="174"/>
      <c r="X3554" s="172"/>
      <c r="Y3554" s="181"/>
      <c r="Z3554" s="174"/>
      <c r="AA3554" s="172"/>
      <c r="AB3554" s="178"/>
    </row>
    <row r="3555" spans="1:28" ht="15" customHeight="1" x14ac:dyDescent="0.2">
      <c r="A3555" s="172"/>
      <c r="B3555" s="172"/>
      <c r="C3555" s="172"/>
      <c r="D3555" s="172"/>
      <c r="E3555" s="172"/>
      <c r="F3555" s="181"/>
      <c r="G3555" s="172"/>
      <c r="H3555" s="172"/>
      <c r="I3555" s="174"/>
      <c r="J3555" s="174"/>
      <c r="K3555" s="174"/>
      <c r="L3555" s="172"/>
      <c r="M3555" s="181"/>
      <c r="N3555" s="174"/>
      <c r="O3555" s="172"/>
      <c r="P3555" s="181"/>
      <c r="Q3555" s="642"/>
      <c r="R3555" s="643"/>
      <c r="S3555" s="644"/>
      <c r="T3555" s="174"/>
      <c r="U3555" s="172"/>
      <c r="V3555" s="181"/>
      <c r="W3555" s="174"/>
      <c r="X3555" s="172"/>
      <c r="Y3555" s="181"/>
      <c r="Z3555" s="174"/>
      <c r="AA3555" s="172"/>
      <c r="AB3555" s="178"/>
    </row>
    <row r="3556" spans="1:28" ht="15" customHeight="1" x14ac:dyDescent="0.2">
      <c r="A3556" s="172"/>
      <c r="B3556" s="172"/>
      <c r="C3556" s="172"/>
      <c r="D3556" s="172"/>
      <c r="E3556" s="172"/>
      <c r="F3556" s="181"/>
      <c r="G3556" s="172"/>
      <c r="H3556" s="172"/>
      <c r="I3556" s="174"/>
      <c r="J3556" s="174"/>
      <c r="K3556" s="174"/>
      <c r="L3556" s="172"/>
      <c r="M3556" s="181"/>
      <c r="N3556" s="174"/>
      <c r="O3556" s="172"/>
      <c r="P3556" s="181"/>
      <c r="Q3556" s="642"/>
      <c r="R3556" s="643"/>
      <c r="S3556" s="644"/>
      <c r="T3556" s="174"/>
      <c r="U3556" s="172"/>
      <c r="V3556" s="181"/>
      <c r="W3556" s="174"/>
      <c r="X3556" s="172"/>
      <c r="Y3556" s="181"/>
      <c r="Z3556" s="174"/>
      <c r="AA3556" s="172"/>
      <c r="AB3556" s="178"/>
    </row>
    <row r="3557" spans="1:28" ht="15" customHeight="1" x14ac:dyDescent="0.2">
      <c r="A3557" s="172"/>
      <c r="B3557" s="172"/>
      <c r="C3557" s="172"/>
      <c r="D3557" s="172"/>
      <c r="E3557" s="172"/>
      <c r="F3557" s="181"/>
      <c r="G3557" s="172"/>
      <c r="H3557" s="172"/>
      <c r="I3557" s="174"/>
      <c r="J3557" s="174"/>
      <c r="K3557" s="174"/>
      <c r="L3557" s="172"/>
      <c r="M3557" s="181"/>
      <c r="N3557" s="174"/>
      <c r="O3557" s="172"/>
      <c r="P3557" s="181"/>
      <c r="Q3557" s="642"/>
      <c r="R3557" s="643"/>
      <c r="S3557" s="644"/>
      <c r="T3557" s="174"/>
      <c r="U3557" s="172"/>
      <c r="V3557" s="181"/>
      <c r="W3557" s="174"/>
      <c r="X3557" s="172"/>
      <c r="Y3557" s="181"/>
      <c r="Z3557" s="174"/>
      <c r="AA3557" s="172"/>
      <c r="AB3557" s="178"/>
    </row>
    <row r="3558" spans="1:28" ht="15" customHeight="1" x14ac:dyDescent="0.2">
      <c r="A3558" s="172"/>
      <c r="B3558" s="172"/>
      <c r="C3558" s="172"/>
      <c r="D3558" s="172"/>
      <c r="E3558" s="172"/>
      <c r="F3558" s="181"/>
      <c r="G3558" s="172"/>
      <c r="H3558" s="172"/>
      <c r="I3558" s="174"/>
      <c r="J3558" s="174"/>
      <c r="K3558" s="174"/>
      <c r="L3558" s="172"/>
      <c r="M3558" s="181"/>
      <c r="N3558" s="174"/>
      <c r="O3558" s="172"/>
      <c r="P3558" s="181"/>
      <c r="Q3558" s="642"/>
      <c r="R3558" s="643"/>
      <c r="S3558" s="644"/>
      <c r="T3558" s="174"/>
      <c r="U3558" s="172"/>
      <c r="V3558" s="181"/>
      <c r="W3558" s="174"/>
      <c r="X3558" s="172"/>
      <c r="Y3558" s="181"/>
      <c r="Z3558" s="174"/>
      <c r="AA3558" s="172"/>
      <c r="AB3558" s="178"/>
    </row>
    <row r="3559" spans="1:28" ht="15" customHeight="1" x14ac:dyDescent="0.2">
      <c r="A3559" s="172"/>
      <c r="B3559" s="172"/>
      <c r="C3559" s="172"/>
      <c r="D3559" s="172"/>
      <c r="E3559" s="172"/>
      <c r="F3559" s="181"/>
      <c r="G3559" s="172"/>
      <c r="H3559" s="172"/>
      <c r="I3559" s="174"/>
      <c r="J3559" s="174"/>
      <c r="K3559" s="174"/>
      <c r="L3559" s="172"/>
      <c r="M3559" s="181"/>
      <c r="N3559" s="174"/>
      <c r="O3559" s="172"/>
      <c r="P3559" s="181"/>
      <c r="Q3559" s="642"/>
      <c r="R3559" s="643"/>
      <c r="S3559" s="644"/>
      <c r="T3559" s="174"/>
      <c r="U3559" s="172"/>
      <c r="V3559" s="181"/>
      <c r="W3559" s="174"/>
      <c r="X3559" s="172"/>
      <c r="Y3559" s="181"/>
      <c r="Z3559" s="174"/>
      <c r="AA3559" s="172"/>
      <c r="AB3559" s="178"/>
    </row>
    <row r="3560" spans="1:28" ht="15" customHeight="1" x14ac:dyDescent="0.2">
      <c r="A3560" s="172"/>
      <c r="B3560" s="172"/>
      <c r="C3560" s="172"/>
      <c r="D3560" s="172"/>
      <c r="E3560" s="172"/>
      <c r="F3560" s="181"/>
      <c r="G3560" s="172"/>
      <c r="H3560" s="172"/>
      <c r="I3560" s="174"/>
      <c r="J3560" s="174"/>
      <c r="K3560" s="174"/>
      <c r="L3560" s="172"/>
      <c r="M3560" s="181"/>
      <c r="N3560" s="174"/>
      <c r="O3560" s="172"/>
      <c r="P3560" s="181"/>
      <c r="Q3560" s="642"/>
      <c r="R3560" s="643"/>
      <c r="S3560" s="644"/>
      <c r="T3560" s="174"/>
      <c r="U3560" s="172"/>
      <c r="V3560" s="181"/>
      <c r="W3560" s="174"/>
      <c r="X3560" s="172"/>
      <c r="Y3560" s="181"/>
      <c r="Z3560" s="174"/>
      <c r="AA3560" s="172"/>
      <c r="AB3560" s="178"/>
    </row>
    <row r="3561" spans="1:28" ht="15" customHeight="1" x14ac:dyDescent="0.2">
      <c r="A3561" s="172"/>
      <c r="B3561" s="172"/>
      <c r="C3561" s="172"/>
      <c r="D3561" s="172"/>
      <c r="E3561" s="172"/>
      <c r="F3561" s="181"/>
      <c r="G3561" s="172"/>
      <c r="H3561" s="172"/>
      <c r="I3561" s="174"/>
      <c r="J3561" s="174"/>
      <c r="K3561" s="174"/>
      <c r="L3561" s="172"/>
      <c r="M3561" s="181"/>
      <c r="N3561" s="174"/>
      <c r="O3561" s="172"/>
      <c r="P3561" s="181"/>
      <c r="Q3561" s="642"/>
      <c r="R3561" s="643"/>
      <c r="S3561" s="644"/>
      <c r="T3561" s="174"/>
      <c r="U3561" s="172"/>
      <c r="V3561" s="181"/>
      <c r="W3561" s="174"/>
      <c r="X3561" s="172"/>
      <c r="Y3561" s="181"/>
      <c r="Z3561" s="174"/>
      <c r="AA3561" s="172"/>
      <c r="AB3561" s="178"/>
    </row>
    <row r="3562" spans="1:28" ht="15" customHeight="1" x14ac:dyDescent="0.2">
      <c r="A3562" s="172"/>
      <c r="B3562" s="172"/>
      <c r="C3562" s="172"/>
      <c r="D3562" s="172"/>
      <c r="E3562" s="172"/>
      <c r="F3562" s="181"/>
      <c r="G3562" s="172"/>
      <c r="H3562" s="172"/>
      <c r="I3562" s="174"/>
      <c r="J3562" s="174"/>
      <c r="K3562" s="174"/>
      <c r="L3562" s="172"/>
      <c r="M3562" s="181"/>
      <c r="N3562" s="174"/>
      <c r="O3562" s="172"/>
      <c r="P3562" s="181"/>
      <c r="Q3562" s="642"/>
      <c r="R3562" s="643"/>
      <c r="S3562" s="644"/>
      <c r="T3562" s="174"/>
      <c r="U3562" s="172"/>
      <c r="V3562" s="181"/>
      <c r="W3562" s="174"/>
      <c r="X3562" s="172"/>
      <c r="Y3562" s="181"/>
      <c r="Z3562" s="174"/>
      <c r="AA3562" s="172"/>
      <c r="AB3562" s="178"/>
    </row>
    <row r="3563" spans="1:28" ht="15" customHeight="1" x14ac:dyDescent="0.2">
      <c r="A3563" s="172"/>
      <c r="B3563" s="172"/>
      <c r="C3563" s="172"/>
      <c r="D3563" s="172"/>
      <c r="E3563" s="172"/>
      <c r="F3563" s="181"/>
      <c r="G3563" s="172"/>
      <c r="H3563" s="172"/>
      <c r="I3563" s="174"/>
      <c r="J3563" s="174"/>
      <c r="K3563" s="174"/>
      <c r="L3563" s="172"/>
      <c r="M3563" s="181"/>
      <c r="N3563" s="174"/>
      <c r="O3563" s="172"/>
      <c r="P3563" s="181"/>
      <c r="Q3563" s="642"/>
      <c r="R3563" s="643"/>
      <c r="S3563" s="644"/>
      <c r="T3563" s="174"/>
      <c r="U3563" s="172"/>
      <c r="V3563" s="181"/>
      <c r="W3563" s="174"/>
      <c r="X3563" s="172"/>
      <c r="Y3563" s="181"/>
      <c r="Z3563" s="174"/>
      <c r="AA3563" s="172"/>
      <c r="AB3563" s="178"/>
    </row>
    <row r="3564" spans="1:28" ht="15" customHeight="1" x14ac:dyDescent="0.2">
      <c r="A3564" s="172"/>
      <c r="B3564" s="172"/>
      <c r="C3564" s="172"/>
      <c r="D3564" s="172"/>
      <c r="E3564" s="172"/>
      <c r="F3564" s="181"/>
      <c r="G3564" s="172"/>
      <c r="H3564" s="172"/>
      <c r="I3564" s="174"/>
      <c r="J3564" s="174"/>
      <c r="K3564" s="174"/>
      <c r="L3564" s="172"/>
      <c r="M3564" s="181"/>
      <c r="N3564" s="174"/>
      <c r="O3564" s="172"/>
      <c r="P3564" s="181"/>
      <c r="Q3564" s="642"/>
      <c r="R3564" s="643"/>
      <c r="S3564" s="644"/>
      <c r="T3564" s="174"/>
      <c r="U3564" s="172"/>
      <c r="V3564" s="181"/>
      <c r="W3564" s="174"/>
      <c r="X3564" s="172"/>
      <c r="Y3564" s="181"/>
      <c r="Z3564" s="174"/>
      <c r="AA3564" s="172"/>
      <c r="AB3564" s="178"/>
    </row>
    <row r="3565" spans="1:28" ht="15" customHeight="1" x14ac:dyDescent="0.2">
      <c r="A3565" s="172"/>
      <c r="B3565" s="172"/>
      <c r="C3565" s="172"/>
      <c r="D3565" s="172"/>
      <c r="E3565" s="172"/>
      <c r="F3565" s="181"/>
      <c r="G3565" s="172"/>
      <c r="H3565" s="172"/>
      <c r="I3565" s="174"/>
      <c r="J3565" s="174"/>
      <c r="K3565" s="174"/>
      <c r="L3565" s="172"/>
      <c r="M3565" s="181"/>
      <c r="N3565" s="174"/>
      <c r="O3565" s="172"/>
      <c r="P3565" s="181"/>
      <c r="Q3565" s="642"/>
      <c r="R3565" s="643"/>
      <c r="S3565" s="644"/>
      <c r="T3565" s="174"/>
      <c r="U3565" s="172"/>
      <c r="V3565" s="181"/>
      <c r="W3565" s="174"/>
      <c r="X3565" s="172"/>
      <c r="Y3565" s="181"/>
      <c r="Z3565" s="174"/>
      <c r="AA3565" s="172"/>
      <c r="AB3565" s="178"/>
    </row>
    <row r="3566" spans="1:28" ht="15" customHeight="1" x14ac:dyDescent="0.2">
      <c r="A3566" s="172"/>
      <c r="B3566" s="172"/>
      <c r="C3566" s="172"/>
      <c r="D3566" s="172"/>
      <c r="E3566" s="172"/>
      <c r="F3566" s="181"/>
      <c r="G3566" s="172"/>
      <c r="H3566" s="172"/>
      <c r="I3566" s="174"/>
      <c r="J3566" s="174"/>
      <c r="K3566" s="174"/>
      <c r="L3566" s="172"/>
      <c r="M3566" s="181"/>
      <c r="N3566" s="174"/>
      <c r="O3566" s="172"/>
      <c r="P3566" s="181"/>
      <c r="Q3566" s="642"/>
      <c r="R3566" s="643"/>
      <c r="S3566" s="644"/>
      <c r="T3566" s="174"/>
      <c r="U3566" s="172"/>
      <c r="V3566" s="181"/>
      <c r="W3566" s="174"/>
      <c r="X3566" s="172"/>
      <c r="Y3566" s="181"/>
      <c r="Z3566" s="174"/>
      <c r="AA3566" s="172"/>
      <c r="AB3566" s="178"/>
    </row>
    <row r="3567" spans="1:28" ht="15" customHeight="1" x14ac:dyDescent="0.2">
      <c r="A3567" s="172"/>
      <c r="B3567" s="172"/>
      <c r="C3567" s="172"/>
      <c r="D3567" s="172"/>
      <c r="E3567" s="172"/>
      <c r="F3567" s="181"/>
      <c r="G3567" s="172"/>
      <c r="H3567" s="172"/>
      <c r="I3567" s="174"/>
      <c r="J3567" s="174"/>
      <c r="K3567" s="174"/>
      <c r="L3567" s="172"/>
      <c r="M3567" s="181"/>
      <c r="N3567" s="174"/>
      <c r="O3567" s="172"/>
      <c r="P3567" s="181"/>
      <c r="Q3567" s="642"/>
      <c r="R3567" s="643"/>
      <c r="S3567" s="644"/>
      <c r="T3567" s="174"/>
      <c r="U3567" s="172"/>
      <c r="V3567" s="181"/>
      <c r="W3567" s="174"/>
      <c r="X3567" s="172"/>
      <c r="Y3567" s="181"/>
      <c r="Z3567" s="174"/>
      <c r="AA3567" s="172"/>
      <c r="AB3567" s="178"/>
    </row>
    <row r="3568" spans="1:28" ht="15" customHeight="1" x14ac:dyDescent="0.2">
      <c r="A3568" s="172"/>
      <c r="B3568" s="172"/>
      <c r="C3568" s="172"/>
      <c r="D3568" s="172"/>
      <c r="E3568" s="172"/>
      <c r="F3568" s="181"/>
      <c r="G3568" s="172"/>
      <c r="H3568" s="172"/>
      <c r="I3568" s="174"/>
      <c r="J3568" s="174"/>
      <c r="K3568" s="174"/>
      <c r="L3568" s="172"/>
      <c r="M3568" s="181"/>
      <c r="N3568" s="174"/>
      <c r="O3568" s="172"/>
      <c r="P3568" s="181"/>
      <c r="Q3568" s="642"/>
      <c r="R3568" s="643"/>
      <c r="S3568" s="644"/>
      <c r="T3568" s="174"/>
      <c r="U3568" s="172"/>
      <c r="V3568" s="181"/>
      <c r="W3568" s="174"/>
      <c r="X3568" s="172"/>
      <c r="Y3568" s="181"/>
      <c r="Z3568" s="174"/>
      <c r="AA3568" s="172"/>
      <c r="AB3568" s="178"/>
    </row>
    <row r="3569" spans="1:28" ht="15" customHeight="1" x14ac:dyDescent="0.2">
      <c r="A3569" s="172"/>
      <c r="B3569" s="172"/>
      <c r="C3569" s="172"/>
      <c r="D3569" s="172"/>
      <c r="E3569" s="172"/>
      <c r="F3569" s="181"/>
      <c r="G3569" s="172"/>
      <c r="H3569" s="172"/>
      <c r="I3569" s="174"/>
      <c r="J3569" s="174"/>
      <c r="K3569" s="174"/>
      <c r="L3569" s="172"/>
      <c r="M3569" s="181"/>
      <c r="N3569" s="174"/>
      <c r="O3569" s="172"/>
      <c r="P3569" s="181"/>
      <c r="Q3569" s="642"/>
      <c r="R3569" s="643"/>
      <c r="S3569" s="644"/>
      <c r="T3569" s="174"/>
      <c r="U3569" s="172"/>
      <c r="V3569" s="181"/>
      <c r="W3569" s="174"/>
      <c r="X3569" s="172"/>
      <c r="Y3569" s="181"/>
      <c r="Z3569" s="174"/>
      <c r="AA3569" s="172"/>
      <c r="AB3569" s="178"/>
    </row>
    <row r="3570" spans="1:28" ht="15" customHeight="1" x14ac:dyDescent="0.2">
      <c r="A3570" s="172"/>
      <c r="B3570" s="172"/>
      <c r="C3570" s="172"/>
      <c r="D3570" s="172"/>
      <c r="E3570" s="172"/>
      <c r="F3570" s="181"/>
      <c r="G3570" s="172"/>
      <c r="H3570" s="172"/>
      <c r="I3570" s="174"/>
      <c r="J3570" s="174"/>
      <c r="K3570" s="174"/>
      <c r="L3570" s="172"/>
      <c r="M3570" s="181"/>
      <c r="N3570" s="174"/>
      <c r="O3570" s="172"/>
      <c r="P3570" s="181"/>
      <c r="Q3570" s="642"/>
      <c r="R3570" s="643"/>
      <c r="S3570" s="644"/>
      <c r="T3570" s="174"/>
      <c r="U3570" s="172"/>
      <c r="V3570" s="181"/>
      <c r="W3570" s="174"/>
      <c r="X3570" s="172"/>
      <c r="Y3570" s="181"/>
      <c r="Z3570" s="174"/>
      <c r="AA3570" s="172"/>
      <c r="AB3570" s="178"/>
    </row>
    <row r="3571" spans="1:28" ht="15" customHeight="1" x14ac:dyDescent="0.2">
      <c r="A3571" s="172"/>
      <c r="B3571" s="172"/>
      <c r="C3571" s="172"/>
      <c r="D3571" s="172"/>
      <c r="E3571" s="172"/>
      <c r="F3571" s="181"/>
      <c r="G3571" s="172"/>
      <c r="H3571" s="172"/>
      <c r="I3571" s="174"/>
      <c r="J3571" s="174"/>
      <c r="K3571" s="174"/>
      <c r="L3571" s="172"/>
      <c r="M3571" s="181"/>
      <c r="N3571" s="174"/>
      <c r="O3571" s="172"/>
      <c r="P3571" s="181"/>
      <c r="Q3571" s="642"/>
      <c r="R3571" s="643"/>
      <c r="S3571" s="644"/>
      <c r="T3571" s="174"/>
      <c r="U3571" s="172"/>
      <c r="V3571" s="181"/>
      <c r="W3571" s="174"/>
      <c r="X3571" s="172"/>
      <c r="Y3571" s="181"/>
      <c r="Z3571" s="174"/>
      <c r="AA3571" s="172"/>
      <c r="AB3571" s="178"/>
    </row>
    <row r="3572" spans="1:28" ht="15" customHeight="1" x14ac:dyDescent="0.2">
      <c r="A3572" s="172"/>
      <c r="B3572" s="172"/>
      <c r="C3572" s="172"/>
      <c r="D3572" s="172"/>
      <c r="E3572" s="172"/>
      <c r="F3572" s="181"/>
      <c r="G3572" s="172"/>
      <c r="H3572" s="172"/>
      <c r="I3572" s="174"/>
      <c r="J3572" s="174"/>
      <c r="K3572" s="174"/>
      <c r="L3572" s="172"/>
      <c r="M3572" s="181"/>
      <c r="N3572" s="174"/>
      <c r="O3572" s="172"/>
      <c r="P3572" s="181"/>
      <c r="Q3572" s="642"/>
      <c r="R3572" s="643"/>
      <c r="S3572" s="644"/>
      <c r="T3572" s="174"/>
      <c r="U3572" s="172"/>
      <c r="V3572" s="181"/>
      <c r="W3572" s="174"/>
      <c r="X3572" s="172"/>
      <c r="Y3572" s="181"/>
      <c r="Z3572" s="174"/>
      <c r="AA3572" s="172"/>
      <c r="AB3572" s="178"/>
    </row>
    <row r="3573" spans="1:28" ht="15" customHeight="1" x14ac:dyDescent="0.2">
      <c r="A3573" s="172"/>
      <c r="B3573" s="172"/>
      <c r="C3573" s="172"/>
      <c r="D3573" s="172"/>
      <c r="E3573" s="172"/>
      <c r="F3573" s="181"/>
      <c r="G3573" s="172"/>
      <c r="H3573" s="172"/>
      <c r="I3573" s="174"/>
      <c r="J3573" s="174"/>
      <c r="K3573" s="174"/>
      <c r="L3573" s="172"/>
      <c r="M3573" s="181"/>
      <c r="N3573" s="174"/>
      <c r="O3573" s="172"/>
      <c r="P3573" s="181"/>
      <c r="Q3573" s="642"/>
      <c r="R3573" s="643"/>
      <c r="S3573" s="644"/>
      <c r="T3573" s="174"/>
      <c r="U3573" s="172"/>
      <c r="V3573" s="181"/>
      <c r="W3573" s="174"/>
      <c r="X3573" s="172"/>
      <c r="Y3573" s="181"/>
      <c r="Z3573" s="174"/>
      <c r="AA3573" s="172"/>
      <c r="AB3573" s="178"/>
    </row>
    <row r="3574" spans="1:28" ht="15" customHeight="1" x14ac:dyDescent="0.2">
      <c r="A3574" s="172"/>
      <c r="B3574" s="172"/>
      <c r="C3574" s="172"/>
      <c r="D3574" s="172"/>
      <c r="E3574" s="172"/>
      <c r="F3574" s="181"/>
      <c r="G3574" s="172"/>
      <c r="H3574" s="172"/>
      <c r="I3574" s="174"/>
      <c r="J3574" s="174"/>
      <c r="K3574" s="174"/>
      <c r="L3574" s="172"/>
      <c r="M3574" s="181"/>
      <c r="N3574" s="174"/>
      <c r="O3574" s="172"/>
      <c r="P3574" s="181"/>
      <c r="Q3574" s="642"/>
      <c r="R3574" s="643"/>
      <c r="S3574" s="644"/>
      <c r="T3574" s="174"/>
      <c r="U3574" s="172"/>
      <c r="V3574" s="181"/>
      <c r="W3574" s="174"/>
      <c r="X3574" s="172"/>
      <c r="Y3574" s="181"/>
      <c r="Z3574" s="174"/>
      <c r="AA3574" s="172"/>
      <c r="AB3574" s="178"/>
    </row>
    <row r="3575" spans="1:28" ht="15" customHeight="1" x14ac:dyDescent="0.2">
      <c r="A3575" s="172"/>
      <c r="B3575" s="172"/>
      <c r="C3575" s="172"/>
      <c r="D3575" s="172"/>
      <c r="E3575" s="172"/>
      <c r="F3575" s="181"/>
      <c r="G3575" s="172"/>
      <c r="H3575" s="172"/>
      <c r="I3575" s="174"/>
      <c r="J3575" s="174"/>
      <c r="K3575" s="174"/>
      <c r="L3575" s="172"/>
      <c r="M3575" s="181"/>
      <c r="N3575" s="174"/>
      <c r="O3575" s="172"/>
      <c r="P3575" s="181"/>
      <c r="Q3575" s="642"/>
      <c r="R3575" s="643"/>
      <c r="S3575" s="644"/>
      <c r="T3575" s="174"/>
      <c r="U3575" s="172"/>
      <c r="V3575" s="181"/>
      <c r="W3575" s="174"/>
      <c r="X3575" s="172"/>
      <c r="Y3575" s="181"/>
      <c r="Z3575" s="174"/>
      <c r="AA3575" s="172"/>
      <c r="AB3575" s="178"/>
    </row>
    <row r="3576" spans="1:28" ht="15" customHeight="1" x14ac:dyDescent="0.2">
      <c r="A3576" s="172"/>
      <c r="B3576" s="172"/>
      <c r="C3576" s="172"/>
      <c r="D3576" s="172"/>
      <c r="E3576" s="172"/>
      <c r="F3576" s="181"/>
      <c r="G3576" s="172"/>
      <c r="H3576" s="172"/>
      <c r="I3576" s="174"/>
      <c r="J3576" s="174"/>
      <c r="K3576" s="174"/>
      <c r="L3576" s="172"/>
      <c r="M3576" s="181"/>
      <c r="N3576" s="174"/>
      <c r="O3576" s="172"/>
      <c r="P3576" s="181"/>
      <c r="Q3576" s="642"/>
      <c r="R3576" s="643"/>
      <c r="S3576" s="644"/>
      <c r="T3576" s="174"/>
      <c r="U3576" s="172"/>
      <c r="V3576" s="181"/>
      <c r="W3576" s="174"/>
      <c r="X3576" s="172"/>
      <c r="Y3576" s="181"/>
      <c r="Z3576" s="174"/>
      <c r="AA3576" s="172"/>
      <c r="AB3576" s="178"/>
    </row>
    <row r="3577" spans="1:28" ht="15" customHeight="1" x14ac:dyDescent="0.2">
      <c r="A3577" s="172"/>
      <c r="B3577" s="172"/>
      <c r="C3577" s="172"/>
      <c r="D3577" s="172"/>
      <c r="E3577" s="172"/>
      <c r="F3577" s="181"/>
      <c r="G3577" s="172"/>
      <c r="H3577" s="172"/>
      <c r="I3577" s="174"/>
      <c r="J3577" s="174"/>
      <c r="K3577" s="174"/>
      <c r="L3577" s="172"/>
      <c r="M3577" s="181"/>
      <c r="N3577" s="174"/>
      <c r="O3577" s="172"/>
      <c r="P3577" s="181"/>
      <c r="Q3577" s="642"/>
      <c r="R3577" s="643"/>
      <c r="S3577" s="644"/>
      <c r="T3577" s="174"/>
      <c r="U3577" s="172"/>
      <c r="V3577" s="181"/>
      <c r="W3577" s="174"/>
      <c r="X3577" s="172"/>
      <c r="Y3577" s="181"/>
      <c r="Z3577" s="174"/>
      <c r="AA3577" s="172"/>
      <c r="AB3577" s="178"/>
    </row>
    <row r="3578" spans="1:28" ht="15" customHeight="1" x14ac:dyDescent="0.2">
      <c r="A3578" s="172"/>
      <c r="B3578" s="172"/>
      <c r="C3578" s="172"/>
      <c r="D3578" s="172"/>
      <c r="E3578" s="172"/>
      <c r="F3578" s="181"/>
      <c r="G3578" s="172"/>
      <c r="H3578" s="172"/>
      <c r="I3578" s="174"/>
      <c r="J3578" s="174"/>
      <c r="K3578" s="174"/>
      <c r="L3578" s="172"/>
      <c r="M3578" s="181"/>
      <c r="N3578" s="174"/>
      <c r="O3578" s="172"/>
      <c r="P3578" s="181"/>
      <c r="Q3578" s="642"/>
      <c r="R3578" s="643"/>
      <c r="S3578" s="644"/>
      <c r="T3578" s="174"/>
      <c r="U3578" s="172"/>
      <c r="V3578" s="181"/>
      <c r="W3578" s="174"/>
      <c r="X3578" s="172"/>
      <c r="Y3578" s="181"/>
      <c r="Z3578" s="174"/>
      <c r="AA3578" s="172"/>
      <c r="AB3578" s="178"/>
    </row>
    <row r="3579" spans="1:28" ht="15" customHeight="1" x14ac:dyDescent="0.2">
      <c r="A3579" s="172"/>
      <c r="B3579" s="172"/>
      <c r="C3579" s="172"/>
      <c r="D3579" s="172"/>
      <c r="E3579" s="172"/>
      <c r="F3579" s="181"/>
      <c r="G3579" s="172"/>
      <c r="H3579" s="172"/>
      <c r="I3579" s="174"/>
      <c r="J3579" s="174"/>
      <c r="K3579" s="174"/>
      <c r="L3579" s="172"/>
      <c r="M3579" s="181"/>
      <c r="N3579" s="174"/>
      <c r="O3579" s="172"/>
      <c r="P3579" s="181"/>
      <c r="Q3579" s="642"/>
      <c r="R3579" s="643"/>
      <c r="S3579" s="644"/>
      <c r="T3579" s="174"/>
      <c r="U3579" s="172"/>
      <c r="V3579" s="181"/>
      <c r="W3579" s="174"/>
      <c r="X3579" s="172"/>
      <c r="Y3579" s="181"/>
      <c r="Z3579" s="174"/>
      <c r="AA3579" s="172"/>
      <c r="AB3579" s="178"/>
    </row>
    <row r="3580" spans="1:28" ht="15" customHeight="1" x14ac:dyDescent="0.2">
      <c r="A3580" s="172"/>
      <c r="B3580" s="172"/>
      <c r="C3580" s="172"/>
      <c r="D3580" s="172"/>
      <c r="E3580" s="172"/>
      <c r="F3580" s="181"/>
      <c r="G3580" s="172"/>
      <c r="H3580" s="172"/>
      <c r="I3580" s="174"/>
      <c r="J3580" s="174"/>
      <c r="K3580" s="174"/>
      <c r="L3580" s="172"/>
      <c r="M3580" s="181"/>
      <c r="N3580" s="174"/>
      <c r="O3580" s="172"/>
      <c r="P3580" s="181"/>
      <c r="Q3580" s="642"/>
      <c r="R3580" s="643"/>
      <c r="S3580" s="644"/>
      <c r="T3580" s="174"/>
      <c r="U3580" s="172"/>
      <c r="V3580" s="181"/>
      <c r="W3580" s="174"/>
      <c r="X3580" s="172"/>
      <c r="Y3580" s="181"/>
      <c r="Z3580" s="174"/>
      <c r="AA3580" s="172"/>
      <c r="AB3580" s="178"/>
    </row>
    <row r="3581" spans="1:28" ht="15" customHeight="1" x14ac:dyDescent="0.2">
      <c r="A3581" s="172"/>
      <c r="B3581" s="172"/>
      <c r="C3581" s="172"/>
      <c r="D3581" s="172"/>
      <c r="E3581" s="172"/>
      <c r="F3581" s="181"/>
      <c r="G3581" s="172"/>
      <c r="H3581" s="172"/>
      <c r="I3581" s="174"/>
      <c r="J3581" s="174"/>
      <c r="K3581" s="174"/>
      <c r="L3581" s="172"/>
      <c r="M3581" s="181"/>
      <c r="N3581" s="174"/>
      <c r="O3581" s="172"/>
      <c r="P3581" s="181"/>
      <c r="Q3581" s="642"/>
      <c r="R3581" s="643"/>
      <c r="S3581" s="644"/>
      <c r="T3581" s="174"/>
      <c r="U3581" s="172"/>
      <c r="V3581" s="181"/>
      <c r="W3581" s="174"/>
      <c r="X3581" s="172"/>
      <c r="Y3581" s="181"/>
      <c r="Z3581" s="174"/>
      <c r="AA3581" s="172"/>
      <c r="AB3581" s="178"/>
    </row>
    <row r="3582" spans="1:28" ht="15" customHeight="1" x14ac:dyDescent="0.2">
      <c r="A3582" s="172"/>
      <c r="B3582" s="172"/>
      <c r="C3582" s="172"/>
      <c r="D3582" s="172"/>
      <c r="E3582" s="172"/>
      <c r="F3582" s="181"/>
      <c r="G3582" s="172"/>
      <c r="H3582" s="172"/>
      <c r="I3582" s="174"/>
      <c r="J3582" s="174"/>
      <c r="K3582" s="174"/>
      <c r="L3582" s="172"/>
      <c r="M3582" s="181"/>
      <c r="N3582" s="174"/>
      <c r="O3582" s="172"/>
      <c r="P3582" s="181"/>
      <c r="Q3582" s="642"/>
      <c r="R3582" s="643"/>
      <c r="S3582" s="644"/>
      <c r="T3582" s="174"/>
      <c r="U3582" s="172"/>
      <c r="V3582" s="181"/>
      <c r="W3582" s="174"/>
      <c r="X3582" s="172"/>
      <c r="Y3582" s="181"/>
      <c r="Z3582" s="174"/>
      <c r="AA3582" s="172"/>
      <c r="AB3582" s="178"/>
    </row>
    <row r="3583" spans="1:28" ht="15" customHeight="1" x14ac:dyDescent="0.2">
      <c r="A3583" s="172"/>
      <c r="B3583" s="172"/>
      <c r="C3583" s="172"/>
      <c r="D3583" s="172"/>
      <c r="E3583" s="172"/>
      <c r="F3583" s="181"/>
      <c r="G3583" s="172"/>
      <c r="H3583" s="172"/>
      <c r="I3583" s="174"/>
      <c r="J3583" s="174"/>
      <c r="K3583" s="174"/>
      <c r="L3583" s="172"/>
      <c r="M3583" s="181"/>
      <c r="N3583" s="174"/>
      <c r="O3583" s="172"/>
      <c r="P3583" s="181"/>
      <c r="Q3583" s="642"/>
      <c r="R3583" s="643"/>
      <c r="S3583" s="644"/>
      <c r="T3583" s="174"/>
      <c r="U3583" s="172"/>
      <c r="V3583" s="181"/>
      <c r="W3583" s="174"/>
      <c r="X3583" s="172"/>
      <c r="Y3583" s="181"/>
      <c r="Z3583" s="174"/>
      <c r="AA3583" s="172"/>
      <c r="AB3583" s="178"/>
    </row>
    <row r="3584" spans="1:28" ht="15" customHeight="1" x14ac:dyDescent="0.2">
      <c r="A3584" s="172"/>
      <c r="B3584" s="172"/>
      <c r="C3584" s="172"/>
      <c r="D3584" s="172"/>
      <c r="E3584" s="172"/>
      <c r="F3584" s="181"/>
      <c r="G3584" s="172"/>
      <c r="H3584" s="172"/>
      <c r="I3584" s="174"/>
      <c r="J3584" s="174"/>
      <c r="K3584" s="174"/>
      <c r="L3584" s="172"/>
      <c r="M3584" s="181"/>
      <c r="N3584" s="174"/>
      <c r="O3584" s="172"/>
      <c r="P3584" s="181"/>
      <c r="Q3584" s="642"/>
      <c r="R3584" s="643"/>
      <c r="S3584" s="644"/>
      <c r="T3584" s="174"/>
      <c r="U3584" s="172"/>
      <c r="V3584" s="181"/>
      <c r="W3584" s="174"/>
      <c r="X3584" s="172"/>
      <c r="Y3584" s="181"/>
      <c r="Z3584" s="174"/>
      <c r="AA3584" s="172"/>
      <c r="AB3584" s="178"/>
    </row>
    <row r="3585" spans="1:28" ht="15" customHeight="1" x14ac:dyDescent="0.2">
      <c r="A3585" s="172"/>
      <c r="B3585" s="172"/>
      <c r="C3585" s="172"/>
      <c r="D3585" s="172"/>
      <c r="E3585" s="172"/>
      <c r="F3585" s="181"/>
      <c r="G3585" s="172"/>
      <c r="H3585" s="172"/>
      <c r="I3585" s="174"/>
      <c r="J3585" s="174"/>
      <c r="K3585" s="174"/>
      <c r="L3585" s="172"/>
      <c r="M3585" s="181"/>
      <c r="N3585" s="174"/>
      <c r="O3585" s="172"/>
      <c r="P3585" s="181"/>
      <c r="Q3585" s="642"/>
      <c r="R3585" s="643"/>
      <c r="S3585" s="644"/>
      <c r="T3585" s="174"/>
      <c r="U3585" s="172"/>
      <c r="V3585" s="181"/>
      <c r="W3585" s="174"/>
      <c r="X3585" s="172"/>
      <c r="Y3585" s="181"/>
      <c r="Z3585" s="174"/>
      <c r="AA3585" s="172"/>
      <c r="AB3585" s="178"/>
    </row>
    <row r="3586" spans="1:28" ht="15" customHeight="1" x14ac:dyDescent="0.2">
      <c r="A3586" s="172"/>
      <c r="B3586" s="172"/>
      <c r="C3586" s="172"/>
      <c r="D3586" s="172"/>
      <c r="E3586" s="172"/>
      <c r="F3586" s="181"/>
      <c r="G3586" s="172"/>
      <c r="H3586" s="172"/>
      <c r="I3586" s="174"/>
      <c r="J3586" s="174"/>
      <c r="K3586" s="174"/>
      <c r="L3586" s="172"/>
      <c r="M3586" s="181"/>
      <c r="N3586" s="174"/>
      <c r="O3586" s="172"/>
      <c r="P3586" s="181"/>
      <c r="Q3586" s="642"/>
      <c r="R3586" s="643"/>
      <c r="S3586" s="644"/>
      <c r="T3586" s="174"/>
      <c r="U3586" s="172"/>
      <c r="V3586" s="181"/>
      <c r="W3586" s="174"/>
      <c r="X3586" s="172"/>
      <c r="Y3586" s="181"/>
      <c r="Z3586" s="174"/>
      <c r="AA3586" s="172"/>
      <c r="AB3586" s="178"/>
    </row>
    <row r="3587" spans="1:28" ht="15" customHeight="1" x14ac:dyDescent="0.2">
      <c r="A3587" s="172"/>
      <c r="B3587" s="172"/>
      <c r="C3587" s="172"/>
      <c r="D3587" s="172"/>
      <c r="E3587" s="172"/>
      <c r="F3587" s="181"/>
      <c r="G3587" s="172"/>
      <c r="H3587" s="172"/>
      <c r="I3587" s="174"/>
      <c r="J3587" s="174"/>
      <c r="K3587" s="174"/>
      <c r="L3587" s="172"/>
      <c r="M3587" s="181"/>
      <c r="N3587" s="174"/>
      <c r="O3587" s="172"/>
      <c r="P3587" s="181"/>
      <c r="Q3587" s="642"/>
      <c r="R3587" s="643"/>
      <c r="S3587" s="644"/>
      <c r="T3587" s="174"/>
      <c r="U3587" s="172"/>
      <c r="V3587" s="181"/>
      <c r="W3587" s="174"/>
      <c r="X3587" s="172"/>
      <c r="Y3587" s="181"/>
      <c r="Z3587" s="174"/>
      <c r="AA3587" s="172"/>
      <c r="AB3587" s="178"/>
    </row>
    <row r="3588" spans="1:28" ht="15" customHeight="1" x14ac:dyDescent="0.2">
      <c r="A3588" s="172"/>
      <c r="B3588" s="172"/>
      <c r="C3588" s="172"/>
      <c r="D3588" s="172"/>
      <c r="E3588" s="172"/>
      <c r="F3588" s="181"/>
      <c r="G3588" s="172"/>
      <c r="H3588" s="172"/>
      <c r="I3588" s="174"/>
      <c r="J3588" s="174"/>
      <c r="K3588" s="174"/>
      <c r="L3588" s="172"/>
      <c r="M3588" s="181"/>
      <c r="N3588" s="174"/>
      <c r="O3588" s="172"/>
      <c r="P3588" s="181"/>
      <c r="Q3588" s="642"/>
      <c r="R3588" s="643"/>
      <c r="S3588" s="644"/>
      <c r="T3588" s="174"/>
      <c r="U3588" s="172"/>
      <c r="V3588" s="181"/>
      <c r="W3588" s="174"/>
      <c r="X3588" s="172"/>
      <c r="Y3588" s="181"/>
      <c r="Z3588" s="174"/>
      <c r="AA3588" s="172"/>
      <c r="AB3588" s="178"/>
    </row>
    <row r="3589" spans="1:28" ht="15" customHeight="1" x14ac:dyDescent="0.2">
      <c r="A3589" s="172"/>
      <c r="B3589" s="172"/>
      <c r="C3589" s="172"/>
      <c r="D3589" s="172"/>
      <c r="E3589" s="172"/>
      <c r="F3589" s="181"/>
      <c r="G3589" s="172"/>
      <c r="H3589" s="172"/>
      <c r="I3589" s="174"/>
      <c r="J3589" s="174"/>
      <c r="K3589" s="174"/>
      <c r="L3589" s="172"/>
      <c r="M3589" s="181"/>
      <c r="N3589" s="174"/>
      <c r="O3589" s="172"/>
      <c r="P3589" s="181"/>
      <c r="Q3589" s="642"/>
      <c r="R3589" s="643"/>
      <c r="S3589" s="644"/>
      <c r="T3589" s="174"/>
      <c r="U3589" s="172"/>
      <c r="V3589" s="181"/>
      <c r="W3589" s="174"/>
      <c r="X3589" s="172"/>
      <c r="Y3589" s="181"/>
      <c r="Z3589" s="174"/>
      <c r="AA3589" s="172"/>
      <c r="AB3589" s="178"/>
    </row>
    <row r="3590" spans="1:28" ht="15" customHeight="1" x14ac:dyDescent="0.2">
      <c r="A3590" s="172"/>
      <c r="B3590" s="172"/>
      <c r="C3590" s="172"/>
      <c r="D3590" s="172"/>
      <c r="E3590" s="172"/>
      <c r="F3590" s="181"/>
      <c r="G3590" s="172"/>
      <c r="H3590" s="172"/>
      <c r="I3590" s="174"/>
      <c r="J3590" s="174"/>
      <c r="K3590" s="174"/>
      <c r="L3590" s="172"/>
      <c r="M3590" s="181"/>
      <c r="N3590" s="174"/>
      <c r="O3590" s="172"/>
      <c r="P3590" s="181"/>
      <c r="Q3590" s="642"/>
      <c r="R3590" s="643"/>
      <c r="S3590" s="644"/>
      <c r="T3590" s="174"/>
      <c r="U3590" s="172"/>
      <c r="V3590" s="181"/>
      <c r="W3590" s="174"/>
      <c r="X3590" s="172"/>
      <c r="Y3590" s="181"/>
      <c r="Z3590" s="174"/>
      <c r="AA3590" s="172"/>
      <c r="AB3590" s="178"/>
    </row>
    <row r="3591" spans="1:28" ht="15" customHeight="1" x14ac:dyDescent="0.2">
      <c r="A3591" s="172"/>
      <c r="B3591" s="172"/>
      <c r="C3591" s="172"/>
      <c r="D3591" s="172"/>
      <c r="E3591" s="172"/>
      <c r="F3591" s="181"/>
      <c r="G3591" s="172"/>
      <c r="H3591" s="172"/>
      <c r="I3591" s="174"/>
      <c r="J3591" s="174"/>
      <c r="K3591" s="174"/>
      <c r="L3591" s="172"/>
      <c r="M3591" s="181"/>
      <c r="N3591" s="174"/>
      <c r="O3591" s="172"/>
      <c r="P3591" s="181"/>
      <c r="Q3591" s="642"/>
      <c r="R3591" s="643"/>
      <c r="S3591" s="644"/>
      <c r="T3591" s="174"/>
      <c r="U3591" s="172"/>
      <c r="V3591" s="181"/>
      <c r="W3591" s="174"/>
      <c r="X3591" s="172"/>
      <c r="Y3591" s="181"/>
      <c r="Z3591" s="174"/>
      <c r="AA3591" s="172"/>
      <c r="AB3591" s="178"/>
    </row>
    <row r="3592" spans="1:28" ht="15" customHeight="1" x14ac:dyDescent="0.2">
      <c r="A3592" s="172"/>
      <c r="B3592" s="172"/>
      <c r="C3592" s="172"/>
      <c r="D3592" s="172"/>
      <c r="E3592" s="172"/>
      <c r="F3592" s="181"/>
      <c r="G3592" s="172"/>
      <c r="H3592" s="172"/>
      <c r="I3592" s="174"/>
      <c r="J3592" s="174"/>
      <c r="K3592" s="174"/>
      <c r="L3592" s="172"/>
      <c r="M3592" s="181"/>
      <c r="N3592" s="174"/>
      <c r="O3592" s="172"/>
      <c r="P3592" s="181"/>
      <c r="Q3592" s="642"/>
      <c r="R3592" s="643"/>
      <c r="S3592" s="644"/>
      <c r="T3592" s="174"/>
      <c r="U3592" s="172"/>
      <c r="V3592" s="181"/>
      <c r="W3592" s="174"/>
      <c r="X3592" s="172"/>
      <c r="Y3592" s="181"/>
      <c r="Z3592" s="174"/>
      <c r="AA3592" s="172"/>
      <c r="AB3592" s="178"/>
    </row>
    <row r="3593" spans="1:28" ht="15" customHeight="1" x14ac:dyDescent="0.2">
      <c r="A3593" s="172"/>
      <c r="B3593" s="172"/>
      <c r="C3593" s="172"/>
      <c r="D3593" s="172"/>
      <c r="E3593" s="172"/>
      <c r="F3593" s="181"/>
      <c r="G3593" s="172"/>
      <c r="H3593" s="172"/>
      <c r="I3593" s="174"/>
      <c r="J3593" s="174"/>
      <c r="K3593" s="174"/>
      <c r="L3593" s="172"/>
      <c r="M3593" s="181"/>
      <c r="N3593" s="174"/>
      <c r="O3593" s="172"/>
      <c r="P3593" s="181"/>
      <c r="Q3593" s="642"/>
      <c r="R3593" s="643"/>
      <c r="S3593" s="644"/>
      <c r="T3593" s="174"/>
      <c r="U3593" s="172"/>
      <c r="V3593" s="181"/>
      <c r="W3593" s="174"/>
      <c r="X3593" s="172"/>
      <c r="Y3593" s="181"/>
      <c r="Z3593" s="174"/>
      <c r="AA3593" s="172"/>
      <c r="AB3593" s="178"/>
    </row>
    <row r="3594" spans="1:28" ht="15" customHeight="1" x14ac:dyDescent="0.2">
      <c r="A3594" s="172"/>
      <c r="B3594" s="172"/>
      <c r="C3594" s="172"/>
      <c r="D3594" s="172"/>
      <c r="E3594" s="172"/>
      <c r="F3594" s="181"/>
      <c r="G3594" s="172"/>
      <c r="H3594" s="172"/>
      <c r="I3594" s="174"/>
      <c r="J3594" s="174"/>
      <c r="K3594" s="174"/>
      <c r="L3594" s="172"/>
      <c r="M3594" s="181"/>
      <c r="N3594" s="174"/>
      <c r="O3594" s="172"/>
      <c r="P3594" s="181"/>
      <c r="Q3594" s="642"/>
      <c r="R3594" s="643"/>
      <c r="S3594" s="644"/>
      <c r="T3594" s="174"/>
      <c r="U3594" s="172"/>
      <c r="V3594" s="181"/>
      <c r="W3594" s="174"/>
      <c r="X3594" s="172"/>
      <c r="Y3594" s="181"/>
      <c r="Z3594" s="174"/>
      <c r="AA3594" s="172"/>
      <c r="AB3594" s="178"/>
    </row>
    <row r="3595" spans="1:28" ht="15" customHeight="1" x14ac:dyDescent="0.2">
      <c r="A3595" s="172"/>
      <c r="B3595" s="172"/>
      <c r="C3595" s="172"/>
      <c r="D3595" s="172"/>
      <c r="E3595" s="172"/>
      <c r="F3595" s="181"/>
      <c r="G3595" s="172"/>
      <c r="H3595" s="172"/>
      <c r="I3595" s="174"/>
      <c r="J3595" s="174"/>
      <c r="K3595" s="174"/>
      <c r="L3595" s="172"/>
      <c r="M3595" s="181"/>
      <c r="N3595" s="174"/>
      <c r="O3595" s="172"/>
      <c r="P3595" s="181"/>
      <c r="Q3595" s="642"/>
      <c r="R3595" s="643"/>
      <c r="S3595" s="644"/>
      <c r="T3595" s="174"/>
      <c r="U3595" s="172"/>
      <c r="V3595" s="181"/>
      <c r="W3595" s="174"/>
      <c r="X3595" s="172"/>
      <c r="Y3595" s="181"/>
      <c r="Z3595" s="174"/>
      <c r="AA3595" s="172"/>
      <c r="AB3595" s="178"/>
    </row>
    <row r="3596" spans="1:28" ht="15" customHeight="1" x14ac:dyDescent="0.2">
      <c r="A3596" s="172"/>
      <c r="B3596" s="172"/>
      <c r="C3596" s="172"/>
      <c r="D3596" s="172"/>
      <c r="E3596" s="172"/>
      <c r="F3596" s="181"/>
      <c r="G3596" s="172"/>
      <c r="H3596" s="172"/>
      <c r="I3596" s="174"/>
      <c r="J3596" s="174"/>
      <c r="K3596" s="174"/>
      <c r="L3596" s="172"/>
      <c r="M3596" s="181"/>
      <c r="N3596" s="174"/>
      <c r="O3596" s="172"/>
      <c r="P3596" s="181"/>
      <c r="Q3596" s="642"/>
      <c r="R3596" s="643"/>
      <c r="S3596" s="644"/>
      <c r="T3596" s="174"/>
      <c r="U3596" s="172"/>
      <c r="V3596" s="181"/>
      <c r="W3596" s="174"/>
      <c r="X3596" s="172"/>
      <c r="Y3596" s="181"/>
      <c r="Z3596" s="174"/>
      <c r="AA3596" s="172"/>
      <c r="AB3596" s="178"/>
    </row>
    <row r="3597" spans="1:28" ht="15" customHeight="1" x14ac:dyDescent="0.2">
      <c r="A3597" s="172"/>
      <c r="B3597" s="172"/>
      <c r="C3597" s="172"/>
      <c r="D3597" s="172"/>
      <c r="E3597" s="172"/>
      <c r="F3597" s="181"/>
      <c r="G3597" s="172"/>
      <c r="H3597" s="172"/>
      <c r="I3597" s="174"/>
      <c r="J3597" s="174"/>
      <c r="K3597" s="174"/>
      <c r="L3597" s="172"/>
      <c r="M3597" s="181"/>
      <c r="N3597" s="174"/>
      <c r="O3597" s="172"/>
      <c r="P3597" s="181"/>
      <c r="Q3597" s="642"/>
      <c r="R3597" s="643"/>
      <c r="S3597" s="644"/>
      <c r="T3597" s="174"/>
      <c r="U3597" s="172"/>
      <c r="V3597" s="181"/>
      <c r="W3597" s="174"/>
      <c r="X3597" s="172"/>
      <c r="Y3597" s="181"/>
      <c r="Z3597" s="174"/>
      <c r="AA3597" s="172"/>
      <c r="AB3597" s="178"/>
    </row>
    <row r="3598" spans="1:28" ht="15" customHeight="1" x14ac:dyDescent="0.2">
      <c r="A3598" s="172"/>
      <c r="B3598" s="172"/>
      <c r="C3598" s="172"/>
      <c r="D3598" s="172"/>
      <c r="E3598" s="172"/>
      <c r="F3598" s="181"/>
      <c r="G3598" s="172"/>
      <c r="H3598" s="172"/>
      <c r="I3598" s="174"/>
      <c r="J3598" s="174"/>
      <c r="K3598" s="174"/>
      <c r="L3598" s="172"/>
      <c r="M3598" s="181"/>
      <c r="N3598" s="174"/>
      <c r="O3598" s="172"/>
      <c r="P3598" s="181"/>
      <c r="Q3598" s="642"/>
      <c r="R3598" s="643"/>
      <c r="S3598" s="644"/>
      <c r="T3598" s="174"/>
      <c r="U3598" s="172"/>
      <c r="V3598" s="181"/>
      <c r="W3598" s="174"/>
      <c r="X3598" s="172"/>
      <c r="Y3598" s="181"/>
      <c r="Z3598" s="174"/>
      <c r="AA3598" s="172"/>
      <c r="AB3598" s="178"/>
    </row>
    <row r="3599" spans="1:28" ht="15" customHeight="1" x14ac:dyDescent="0.2">
      <c r="A3599" s="172"/>
      <c r="B3599" s="172"/>
      <c r="C3599" s="172"/>
      <c r="D3599" s="172"/>
      <c r="E3599" s="172"/>
      <c r="F3599" s="181"/>
      <c r="G3599" s="172"/>
      <c r="H3599" s="172"/>
      <c r="I3599" s="174"/>
      <c r="J3599" s="174"/>
      <c r="K3599" s="174"/>
      <c r="L3599" s="172"/>
      <c r="M3599" s="181"/>
      <c r="N3599" s="174"/>
      <c r="O3599" s="172"/>
      <c r="P3599" s="181"/>
      <c r="Q3599" s="642"/>
      <c r="R3599" s="643"/>
      <c r="S3599" s="644"/>
      <c r="T3599" s="174"/>
      <c r="U3599" s="172"/>
      <c r="V3599" s="181"/>
      <c r="W3599" s="174"/>
      <c r="X3599" s="172"/>
      <c r="Y3599" s="181"/>
      <c r="Z3599" s="174"/>
      <c r="AA3599" s="172"/>
      <c r="AB3599" s="178"/>
    </row>
    <row r="3600" spans="1:28" ht="15" customHeight="1" x14ac:dyDescent="0.2">
      <c r="A3600" s="172"/>
      <c r="B3600" s="172"/>
      <c r="C3600" s="172"/>
      <c r="D3600" s="172"/>
      <c r="E3600" s="172"/>
      <c r="F3600" s="181"/>
      <c r="G3600" s="172"/>
      <c r="H3600" s="172"/>
      <c r="I3600" s="174"/>
      <c r="J3600" s="174"/>
      <c r="K3600" s="174"/>
      <c r="L3600" s="172"/>
      <c r="M3600" s="181"/>
      <c r="N3600" s="174"/>
      <c r="O3600" s="172"/>
      <c r="P3600" s="181"/>
      <c r="Q3600" s="642"/>
      <c r="R3600" s="643"/>
      <c r="S3600" s="644"/>
      <c r="T3600" s="174"/>
      <c r="U3600" s="172"/>
      <c r="V3600" s="181"/>
      <c r="W3600" s="174"/>
      <c r="X3600" s="172"/>
      <c r="Y3600" s="181"/>
      <c r="Z3600" s="174"/>
      <c r="AA3600" s="172"/>
      <c r="AB3600" s="178"/>
    </row>
    <row r="3601" spans="1:28" ht="15" customHeight="1" x14ac:dyDescent="0.2">
      <c r="A3601" s="172"/>
      <c r="B3601" s="172"/>
      <c r="C3601" s="172"/>
      <c r="D3601" s="172"/>
      <c r="E3601" s="172"/>
      <c r="F3601" s="181"/>
      <c r="G3601" s="172"/>
      <c r="H3601" s="172"/>
      <c r="I3601" s="174"/>
      <c r="J3601" s="174"/>
      <c r="K3601" s="174"/>
      <c r="L3601" s="172"/>
      <c r="M3601" s="181"/>
      <c r="N3601" s="174"/>
      <c r="O3601" s="172"/>
      <c r="P3601" s="181"/>
      <c r="Q3601" s="642"/>
      <c r="R3601" s="643"/>
      <c r="S3601" s="644"/>
      <c r="T3601" s="174"/>
      <c r="U3601" s="172"/>
      <c r="V3601" s="181"/>
      <c r="W3601" s="174"/>
      <c r="X3601" s="172"/>
      <c r="Y3601" s="181"/>
      <c r="Z3601" s="174"/>
      <c r="AA3601" s="172"/>
      <c r="AB3601" s="178"/>
    </row>
    <row r="3602" spans="1:28" ht="15" customHeight="1" x14ac:dyDescent="0.2">
      <c r="A3602" s="172"/>
      <c r="B3602" s="172"/>
      <c r="C3602" s="172"/>
      <c r="D3602" s="172"/>
      <c r="E3602" s="172"/>
      <c r="F3602" s="181"/>
      <c r="G3602" s="172"/>
      <c r="H3602" s="172"/>
      <c r="I3602" s="174"/>
      <c r="J3602" s="174"/>
      <c r="K3602" s="174"/>
      <c r="L3602" s="172"/>
      <c r="M3602" s="181"/>
      <c r="N3602" s="174"/>
      <c r="O3602" s="172"/>
      <c r="P3602" s="181"/>
      <c r="Q3602" s="642"/>
      <c r="R3602" s="643"/>
      <c r="S3602" s="644"/>
      <c r="T3602" s="174"/>
      <c r="U3602" s="172"/>
      <c r="V3602" s="181"/>
      <c r="W3602" s="174"/>
      <c r="X3602" s="172"/>
      <c r="Y3602" s="181"/>
      <c r="Z3602" s="174"/>
      <c r="AA3602" s="172"/>
      <c r="AB3602" s="178"/>
    </row>
    <row r="3603" spans="1:28" ht="15" customHeight="1" x14ac:dyDescent="0.2">
      <c r="A3603" s="172"/>
      <c r="B3603" s="172"/>
      <c r="C3603" s="172"/>
      <c r="D3603" s="172"/>
      <c r="E3603" s="172"/>
      <c r="F3603" s="181"/>
      <c r="G3603" s="172"/>
      <c r="H3603" s="172"/>
      <c r="I3603" s="174"/>
      <c r="J3603" s="174"/>
      <c r="K3603" s="174"/>
      <c r="L3603" s="172"/>
      <c r="M3603" s="181"/>
      <c r="N3603" s="174"/>
      <c r="O3603" s="172"/>
      <c r="P3603" s="181"/>
      <c r="Q3603" s="642"/>
      <c r="R3603" s="643"/>
      <c r="S3603" s="644"/>
      <c r="T3603" s="174"/>
      <c r="U3603" s="172"/>
      <c r="V3603" s="181"/>
      <c r="W3603" s="174"/>
      <c r="X3603" s="172"/>
      <c r="Y3603" s="181"/>
      <c r="Z3603" s="174"/>
      <c r="AA3603" s="172"/>
      <c r="AB3603" s="178"/>
    </row>
    <row r="3604" spans="1:28" ht="15" customHeight="1" x14ac:dyDescent="0.2">
      <c r="A3604" s="172"/>
      <c r="B3604" s="172"/>
      <c r="C3604" s="172"/>
      <c r="D3604" s="172"/>
      <c r="E3604" s="172"/>
      <c r="F3604" s="181"/>
      <c r="G3604" s="172"/>
      <c r="H3604" s="172"/>
      <c r="I3604" s="174"/>
      <c r="J3604" s="174"/>
      <c r="K3604" s="174"/>
      <c r="L3604" s="172"/>
      <c r="M3604" s="181"/>
      <c r="N3604" s="174"/>
      <c r="O3604" s="172"/>
      <c r="P3604" s="181"/>
      <c r="Q3604" s="642"/>
      <c r="R3604" s="643"/>
      <c r="S3604" s="644"/>
      <c r="T3604" s="174"/>
      <c r="U3604" s="172"/>
      <c r="V3604" s="181"/>
      <c r="W3604" s="174"/>
      <c r="X3604" s="172"/>
      <c r="Y3604" s="181"/>
      <c r="Z3604" s="174"/>
      <c r="AA3604" s="172"/>
      <c r="AB3604" s="178"/>
    </row>
    <row r="3605" spans="1:28" ht="15" customHeight="1" x14ac:dyDescent="0.2">
      <c r="A3605" s="172"/>
      <c r="B3605" s="172"/>
      <c r="C3605" s="172"/>
      <c r="D3605" s="172"/>
      <c r="E3605" s="172"/>
      <c r="F3605" s="181"/>
      <c r="G3605" s="172"/>
      <c r="H3605" s="172"/>
      <c r="I3605" s="174"/>
      <c r="J3605" s="174"/>
      <c r="K3605" s="174"/>
      <c r="L3605" s="172"/>
      <c r="M3605" s="181"/>
      <c r="N3605" s="174"/>
      <c r="O3605" s="172"/>
      <c r="P3605" s="181"/>
      <c r="Q3605" s="642"/>
      <c r="R3605" s="643"/>
      <c r="S3605" s="644"/>
      <c r="T3605" s="174"/>
      <c r="U3605" s="172"/>
      <c r="V3605" s="181"/>
      <c r="W3605" s="174"/>
      <c r="X3605" s="172"/>
      <c r="Y3605" s="181"/>
      <c r="Z3605" s="174"/>
      <c r="AA3605" s="172"/>
      <c r="AB3605" s="178"/>
    </row>
    <row r="3606" spans="1:28" ht="15" customHeight="1" x14ac:dyDescent="0.2">
      <c r="A3606" s="172"/>
      <c r="B3606" s="172"/>
      <c r="C3606" s="172"/>
      <c r="D3606" s="172"/>
      <c r="E3606" s="172"/>
      <c r="F3606" s="181"/>
      <c r="G3606" s="172"/>
      <c r="H3606" s="172"/>
      <c r="I3606" s="174"/>
      <c r="J3606" s="174"/>
      <c r="K3606" s="174"/>
      <c r="L3606" s="172"/>
      <c r="M3606" s="181"/>
      <c r="N3606" s="174"/>
      <c r="O3606" s="172"/>
      <c r="P3606" s="181"/>
      <c r="Q3606" s="642"/>
      <c r="R3606" s="643"/>
      <c r="S3606" s="644"/>
      <c r="T3606" s="174"/>
      <c r="U3606" s="172"/>
      <c r="V3606" s="181"/>
      <c r="W3606" s="174"/>
      <c r="X3606" s="172"/>
      <c r="Y3606" s="181"/>
      <c r="Z3606" s="174"/>
      <c r="AA3606" s="172"/>
      <c r="AB3606" s="178"/>
    </row>
    <row r="3607" spans="1:28" ht="15" customHeight="1" x14ac:dyDescent="0.2">
      <c r="A3607" s="172"/>
      <c r="B3607" s="172"/>
      <c r="C3607" s="172"/>
      <c r="D3607" s="172"/>
      <c r="E3607" s="172"/>
      <c r="F3607" s="181"/>
      <c r="G3607" s="172"/>
      <c r="H3607" s="172"/>
      <c r="I3607" s="174"/>
      <c r="J3607" s="174"/>
      <c r="K3607" s="174"/>
      <c r="L3607" s="172"/>
      <c r="M3607" s="181"/>
      <c r="N3607" s="174"/>
      <c r="O3607" s="172"/>
      <c r="P3607" s="181"/>
      <c r="Q3607" s="642"/>
      <c r="R3607" s="643"/>
      <c r="S3607" s="644"/>
      <c r="T3607" s="174"/>
      <c r="U3607" s="172"/>
      <c r="V3607" s="181"/>
      <c r="W3607" s="174"/>
      <c r="X3607" s="172"/>
      <c r="Y3607" s="181"/>
      <c r="Z3607" s="174"/>
      <c r="AA3607" s="172"/>
      <c r="AB3607" s="178"/>
    </row>
    <row r="3608" spans="1:28" ht="15" customHeight="1" x14ac:dyDescent="0.2">
      <c r="A3608" s="172"/>
      <c r="B3608" s="172"/>
      <c r="C3608" s="172"/>
      <c r="D3608" s="172"/>
      <c r="E3608" s="172"/>
      <c r="F3608" s="181"/>
      <c r="G3608" s="172"/>
      <c r="H3608" s="172"/>
      <c r="I3608" s="174"/>
      <c r="J3608" s="174"/>
      <c r="K3608" s="174"/>
      <c r="L3608" s="172"/>
      <c r="M3608" s="181"/>
      <c r="N3608" s="174"/>
      <c r="O3608" s="172"/>
      <c r="P3608" s="181"/>
      <c r="Q3608" s="642"/>
      <c r="R3608" s="643"/>
      <c r="S3608" s="644"/>
      <c r="T3608" s="174"/>
      <c r="U3608" s="172"/>
      <c r="V3608" s="181"/>
      <c r="W3608" s="174"/>
      <c r="X3608" s="172"/>
      <c r="Y3608" s="181"/>
      <c r="Z3608" s="174"/>
      <c r="AA3608" s="172"/>
      <c r="AB3608" s="178"/>
    </row>
    <row r="3609" spans="1:28" ht="15" customHeight="1" x14ac:dyDescent="0.2">
      <c r="A3609" s="172"/>
      <c r="B3609" s="172"/>
      <c r="C3609" s="172"/>
      <c r="D3609" s="172"/>
      <c r="E3609" s="172"/>
      <c r="F3609" s="181"/>
      <c r="G3609" s="172"/>
      <c r="H3609" s="172"/>
      <c r="I3609" s="174"/>
      <c r="J3609" s="174"/>
      <c r="K3609" s="174"/>
      <c r="L3609" s="172"/>
      <c r="M3609" s="181"/>
      <c r="N3609" s="174"/>
      <c r="O3609" s="172"/>
      <c r="P3609" s="181"/>
      <c r="Q3609" s="642"/>
      <c r="R3609" s="643"/>
      <c r="S3609" s="644"/>
      <c r="T3609" s="174"/>
      <c r="U3609" s="172"/>
      <c r="V3609" s="181"/>
      <c r="W3609" s="174"/>
      <c r="X3609" s="172"/>
      <c r="Y3609" s="181"/>
      <c r="Z3609" s="174"/>
      <c r="AA3609" s="172"/>
      <c r="AB3609" s="178"/>
    </row>
    <row r="3610" spans="1:28" ht="15" customHeight="1" x14ac:dyDescent="0.2">
      <c r="A3610" s="172"/>
      <c r="B3610" s="172"/>
      <c r="C3610" s="172"/>
      <c r="D3610" s="172"/>
      <c r="E3610" s="172"/>
      <c r="F3610" s="181"/>
      <c r="G3610" s="172"/>
      <c r="H3610" s="172"/>
      <c r="I3610" s="174"/>
      <c r="J3610" s="174"/>
      <c r="K3610" s="174"/>
      <c r="L3610" s="172"/>
      <c r="M3610" s="181"/>
      <c r="N3610" s="174"/>
      <c r="O3610" s="172"/>
      <c r="P3610" s="181"/>
      <c r="Q3610" s="642"/>
      <c r="R3610" s="643"/>
      <c r="S3610" s="644"/>
      <c r="T3610" s="174"/>
      <c r="U3610" s="172"/>
      <c r="V3610" s="181"/>
      <c r="W3610" s="174"/>
      <c r="X3610" s="172"/>
      <c r="Y3610" s="181"/>
      <c r="Z3610" s="174"/>
      <c r="AA3610" s="172"/>
      <c r="AB3610" s="178"/>
    </row>
    <row r="3611" spans="1:28" ht="15" customHeight="1" x14ac:dyDescent="0.2">
      <c r="A3611" s="172"/>
      <c r="B3611" s="172"/>
      <c r="C3611" s="172"/>
      <c r="D3611" s="172"/>
      <c r="E3611" s="172"/>
      <c r="F3611" s="181"/>
      <c r="G3611" s="172"/>
      <c r="H3611" s="172"/>
      <c r="I3611" s="174"/>
      <c r="J3611" s="174"/>
      <c r="K3611" s="174"/>
      <c r="L3611" s="172"/>
      <c r="M3611" s="181"/>
      <c r="N3611" s="174"/>
      <c r="O3611" s="172"/>
      <c r="P3611" s="181"/>
      <c r="Q3611" s="642"/>
      <c r="R3611" s="643"/>
      <c r="S3611" s="644"/>
      <c r="T3611" s="174"/>
      <c r="U3611" s="172"/>
      <c r="V3611" s="181"/>
      <c r="W3611" s="174"/>
      <c r="X3611" s="172"/>
      <c r="Y3611" s="181"/>
      <c r="Z3611" s="174"/>
      <c r="AA3611" s="172"/>
      <c r="AB3611" s="178"/>
    </row>
    <row r="3612" spans="1:28" ht="15" customHeight="1" x14ac:dyDescent="0.2">
      <c r="A3612" s="172"/>
      <c r="B3612" s="172"/>
      <c r="C3612" s="172"/>
      <c r="D3612" s="172"/>
      <c r="E3612" s="172"/>
      <c r="F3612" s="181"/>
      <c r="G3612" s="172"/>
      <c r="H3612" s="172"/>
      <c r="I3612" s="174"/>
      <c r="J3612" s="174"/>
      <c r="K3612" s="174"/>
      <c r="L3612" s="172"/>
      <c r="M3612" s="181"/>
      <c r="N3612" s="174"/>
      <c r="O3612" s="172"/>
      <c r="P3612" s="181"/>
      <c r="Q3612" s="642"/>
      <c r="R3612" s="643"/>
      <c r="S3612" s="644"/>
      <c r="T3612" s="174"/>
      <c r="U3612" s="172"/>
      <c r="V3612" s="181"/>
      <c r="W3612" s="174"/>
      <c r="X3612" s="172"/>
      <c r="Y3612" s="181"/>
      <c r="Z3612" s="174"/>
      <c r="AA3612" s="172"/>
      <c r="AB3612" s="178"/>
    </row>
    <row r="3613" spans="1:28" ht="15" customHeight="1" x14ac:dyDescent="0.2">
      <c r="A3613" s="172"/>
      <c r="B3613" s="172"/>
      <c r="C3613" s="172"/>
      <c r="D3613" s="172"/>
      <c r="E3613" s="172"/>
      <c r="F3613" s="181"/>
      <c r="G3613" s="172"/>
      <c r="H3613" s="172"/>
      <c r="I3613" s="174"/>
      <c r="J3613" s="174"/>
      <c r="K3613" s="174"/>
      <c r="L3613" s="172"/>
      <c r="M3613" s="181"/>
      <c r="N3613" s="174"/>
      <c r="O3613" s="172"/>
      <c r="P3613" s="181"/>
      <c r="Q3613" s="642"/>
      <c r="R3613" s="643"/>
      <c r="S3613" s="644"/>
      <c r="T3613" s="174"/>
      <c r="U3613" s="172"/>
      <c r="V3613" s="181"/>
      <c r="W3613" s="174"/>
      <c r="X3613" s="172"/>
      <c r="Y3613" s="181"/>
      <c r="Z3613" s="174"/>
      <c r="AA3613" s="172"/>
      <c r="AB3613" s="178"/>
    </row>
    <row r="3614" spans="1:28" ht="15" customHeight="1" x14ac:dyDescent="0.2">
      <c r="A3614" s="172"/>
      <c r="B3614" s="172"/>
      <c r="C3614" s="172"/>
      <c r="D3614" s="172"/>
      <c r="E3614" s="172"/>
      <c r="F3614" s="181"/>
      <c r="G3614" s="172"/>
      <c r="H3614" s="172"/>
      <c r="I3614" s="174"/>
      <c r="J3614" s="174"/>
      <c r="K3614" s="174"/>
      <c r="L3614" s="172"/>
      <c r="M3614" s="181"/>
      <c r="N3614" s="174"/>
      <c r="O3614" s="172"/>
      <c r="P3614" s="181"/>
      <c r="Q3614" s="642"/>
      <c r="R3614" s="643"/>
      <c r="S3614" s="644"/>
      <c r="T3614" s="174"/>
      <c r="U3614" s="172"/>
      <c r="V3614" s="181"/>
      <c r="W3614" s="174"/>
      <c r="X3614" s="172"/>
      <c r="Y3614" s="181"/>
      <c r="Z3614" s="174"/>
      <c r="AA3614" s="172"/>
      <c r="AB3614" s="178"/>
    </row>
    <row r="3615" spans="1:28" ht="15" customHeight="1" x14ac:dyDescent="0.2">
      <c r="A3615" s="172"/>
      <c r="B3615" s="172"/>
      <c r="C3615" s="172"/>
      <c r="D3615" s="172"/>
      <c r="E3615" s="172"/>
      <c r="F3615" s="181"/>
      <c r="G3615" s="172"/>
      <c r="H3615" s="172"/>
      <c r="I3615" s="174"/>
      <c r="J3615" s="174"/>
      <c r="K3615" s="174"/>
      <c r="L3615" s="172"/>
      <c r="M3615" s="181"/>
      <c r="N3615" s="174"/>
      <c r="O3615" s="172"/>
      <c r="P3615" s="181"/>
      <c r="Q3615" s="642"/>
      <c r="R3615" s="643"/>
      <c r="S3615" s="644"/>
      <c r="T3615" s="174"/>
      <c r="U3615" s="172"/>
      <c r="V3615" s="181"/>
      <c r="W3615" s="174"/>
      <c r="X3615" s="172"/>
      <c r="Y3615" s="181"/>
      <c r="Z3615" s="174"/>
      <c r="AA3615" s="172"/>
      <c r="AB3615" s="178"/>
    </row>
    <row r="3616" spans="1:28" ht="15" customHeight="1" x14ac:dyDescent="0.2">
      <c r="A3616" s="172"/>
      <c r="B3616" s="172"/>
      <c r="C3616" s="172"/>
      <c r="D3616" s="172"/>
      <c r="E3616" s="172"/>
      <c r="F3616" s="181"/>
      <c r="G3616" s="172"/>
      <c r="H3616" s="172"/>
      <c r="I3616" s="174"/>
      <c r="J3616" s="174"/>
      <c r="K3616" s="174"/>
      <c r="L3616" s="172"/>
      <c r="M3616" s="181"/>
      <c r="N3616" s="174"/>
      <c r="O3616" s="172"/>
      <c r="P3616" s="181"/>
      <c r="Q3616" s="642"/>
      <c r="R3616" s="643"/>
      <c r="S3616" s="644"/>
      <c r="T3616" s="174"/>
      <c r="U3616" s="172"/>
      <c r="V3616" s="181"/>
      <c r="W3616" s="174"/>
      <c r="X3616" s="172"/>
      <c r="Y3616" s="181"/>
      <c r="Z3616" s="174"/>
      <c r="AA3616" s="172"/>
      <c r="AB3616" s="178"/>
    </row>
    <row r="3617" spans="1:28" ht="15" customHeight="1" x14ac:dyDescent="0.2">
      <c r="A3617" s="172"/>
      <c r="B3617" s="172"/>
      <c r="C3617" s="172"/>
      <c r="D3617" s="172"/>
      <c r="E3617" s="172"/>
      <c r="F3617" s="181"/>
      <c r="G3617" s="172"/>
      <c r="H3617" s="172"/>
      <c r="I3617" s="174"/>
      <c r="J3617" s="174"/>
      <c r="K3617" s="174"/>
      <c r="L3617" s="172"/>
      <c r="M3617" s="181"/>
      <c r="N3617" s="174"/>
      <c r="O3617" s="172"/>
      <c r="P3617" s="181"/>
      <c r="Q3617" s="642"/>
      <c r="R3617" s="643"/>
      <c r="S3617" s="644"/>
      <c r="T3617" s="174"/>
      <c r="U3617" s="172"/>
      <c r="V3617" s="181"/>
      <c r="W3617" s="174"/>
      <c r="X3617" s="172"/>
      <c r="Y3617" s="181"/>
      <c r="Z3617" s="174"/>
      <c r="AA3617" s="172"/>
      <c r="AB3617" s="178"/>
    </row>
    <row r="3618" spans="1:28" ht="15" customHeight="1" x14ac:dyDescent="0.2">
      <c r="A3618" s="172"/>
      <c r="B3618" s="172"/>
      <c r="C3618" s="172"/>
      <c r="D3618" s="172"/>
      <c r="E3618" s="172"/>
      <c r="F3618" s="181"/>
      <c r="G3618" s="172"/>
      <c r="H3618" s="172"/>
      <c r="I3618" s="174"/>
      <c r="J3618" s="174"/>
      <c r="K3618" s="174"/>
      <c r="L3618" s="172"/>
      <c r="M3618" s="181"/>
      <c r="N3618" s="174"/>
      <c r="O3618" s="172"/>
      <c r="P3618" s="181"/>
      <c r="Q3618" s="642"/>
      <c r="R3618" s="643"/>
      <c r="S3618" s="644"/>
      <c r="T3618" s="174"/>
      <c r="U3618" s="172"/>
      <c r="V3618" s="181"/>
      <c r="W3618" s="174"/>
      <c r="X3618" s="172"/>
      <c r="Y3618" s="181"/>
      <c r="Z3618" s="174"/>
      <c r="AA3618" s="172"/>
      <c r="AB3618" s="178"/>
    </row>
    <row r="3619" spans="1:28" ht="15" customHeight="1" x14ac:dyDescent="0.2">
      <c r="A3619" s="172"/>
      <c r="B3619" s="172"/>
      <c r="C3619" s="172"/>
      <c r="D3619" s="172"/>
      <c r="E3619" s="172"/>
      <c r="F3619" s="181"/>
      <c r="G3619" s="172"/>
      <c r="H3619" s="172"/>
      <c r="I3619" s="174"/>
      <c r="J3619" s="174"/>
      <c r="K3619" s="174"/>
      <c r="L3619" s="172"/>
      <c r="M3619" s="181"/>
      <c r="N3619" s="174"/>
      <c r="O3619" s="172"/>
      <c r="P3619" s="181"/>
      <c r="Q3619" s="642"/>
      <c r="R3619" s="643"/>
      <c r="S3619" s="644"/>
      <c r="T3619" s="174"/>
      <c r="U3619" s="172"/>
      <c r="V3619" s="181"/>
      <c r="W3619" s="174"/>
      <c r="X3619" s="172"/>
      <c r="Y3619" s="181"/>
      <c r="Z3619" s="174"/>
      <c r="AA3619" s="172"/>
      <c r="AB3619" s="178"/>
    </row>
    <row r="3620" spans="1:28" ht="15" customHeight="1" x14ac:dyDescent="0.2">
      <c r="A3620" s="172"/>
      <c r="B3620" s="172"/>
      <c r="C3620" s="172"/>
      <c r="D3620" s="172"/>
      <c r="E3620" s="172"/>
      <c r="F3620" s="181"/>
      <c r="G3620" s="172"/>
      <c r="H3620" s="172"/>
      <c r="I3620" s="174"/>
      <c r="J3620" s="174"/>
      <c r="K3620" s="174"/>
      <c r="L3620" s="172"/>
      <c r="M3620" s="181"/>
      <c r="N3620" s="174"/>
      <c r="O3620" s="172"/>
      <c r="P3620" s="181"/>
      <c r="Q3620" s="642"/>
      <c r="R3620" s="643"/>
      <c r="S3620" s="644"/>
      <c r="T3620" s="174"/>
      <c r="U3620" s="172"/>
      <c r="V3620" s="181"/>
      <c r="W3620" s="174"/>
      <c r="X3620" s="172"/>
      <c r="Y3620" s="181"/>
      <c r="Z3620" s="174"/>
      <c r="AA3620" s="172"/>
      <c r="AB3620" s="178"/>
    </row>
    <row r="3621" spans="1:28" ht="15" customHeight="1" x14ac:dyDescent="0.2">
      <c r="A3621" s="172"/>
      <c r="B3621" s="172"/>
      <c r="C3621" s="172"/>
      <c r="D3621" s="172"/>
      <c r="E3621" s="172"/>
      <c r="F3621" s="181"/>
      <c r="G3621" s="172"/>
      <c r="H3621" s="172"/>
      <c r="I3621" s="174"/>
      <c r="J3621" s="174"/>
      <c r="K3621" s="174"/>
      <c r="L3621" s="172"/>
      <c r="M3621" s="181"/>
      <c r="N3621" s="174"/>
      <c r="O3621" s="172"/>
      <c r="P3621" s="181"/>
      <c r="Q3621" s="642"/>
      <c r="R3621" s="643"/>
      <c r="S3621" s="644"/>
      <c r="T3621" s="174"/>
      <c r="U3621" s="172"/>
      <c r="V3621" s="181"/>
      <c r="W3621" s="174"/>
      <c r="X3621" s="172"/>
      <c r="Y3621" s="181"/>
      <c r="Z3621" s="174"/>
      <c r="AA3621" s="172"/>
      <c r="AB3621" s="178"/>
    </row>
    <row r="3622" spans="1:28" ht="15" customHeight="1" x14ac:dyDescent="0.2">
      <c r="A3622" s="172"/>
      <c r="B3622" s="172"/>
      <c r="C3622" s="172"/>
      <c r="D3622" s="172"/>
      <c r="E3622" s="172"/>
      <c r="F3622" s="181"/>
      <c r="G3622" s="172"/>
      <c r="H3622" s="172"/>
      <c r="I3622" s="174"/>
      <c r="J3622" s="174"/>
      <c r="K3622" s="174"/>
      <c r="L3622" s="172"/>
      <c r="M3622" s="181"/>
      <c r="N3622" s="174"/>
      <c r="O3622" s="172"/>
      <c r="P3622" s="181"/>
      <c r="Q3622" s="642"/>
      <c r="R3622" s="643"/>
      <c r="S3622" s="644"/>
      <c r="T3622" s="174"/>
      <c r="U3622" s="172"/>
      <c r="V3622" s="181"/>
      <c r="W3622" s="174"/>
      <c r="X3622" s="172"/>
      <c r="Y3622" s="181"/>
      <c r="Z3622" s="174"/>
      <c r="AA3622" s="172"/>
      <c r="AB3622" s="178"/>
    </row>
    <row r="3623" spans="1:28" ht="15" customHeight="1" x14ac:dyDescent="0.2">
      <c r="A3623" s="172"/>
      <c r="B3623" s="172"/>
      <c r="C3623" s="172"/>
      <c r="D3623" s="172"/>
      <c r="E3623" s="172"/>
      <c r="F3623" s="181"/>
      <c r="G3623" s="172"/>
      <c r="H3623" s="172"/>
      <c r="I3623" s="174"/>
      <c r="J3623" s="174"/>
      <c r="K3623" s="174"/>
      <c r="L3623" s="172"/>
      <c r="M3623" s="181"/>
      <c r="N3623" s="174"/>
      <c r="O3623" s="172"/>
      <c r="P3623" s="181"/>
      <c r="Q3623" s="642"/>
      <c r="R3623" s="643"/>
      <c r="S3623" s="644"/>
      <c r="T3623" s="174"/>
      <c r="U3623" s="172"/>
      <c r="V3623" s="181"/>
      <c r="W3623" s="174"/>
      <c r="X3623" s="172"/>
      <c r="Y3623" s="181"/>
      <c r="Z3623" s="174"/>
      <c r="AA3623" s="172"/>
      <c r="AB3623" s="178"/>
    </row>
    <row r="3624" spans="1:28" ht="15" customHeight="1" x14ac:dyDescent="0.2">
      <c r="A3624" s="172"/>
      <c r="B3624" s="172"/>
      <c r="C3624" s="172"/>
      <c r="D3624" s="172"/>
      <c r="E3624" s="172"/>
      <c r="F3624" s="181"/>
      <c r="G3624" s="172"/>
      <c r="H3624" s="172"/>
      <c r="I3624" s="174"/>
      <c r="J3624" s="174"/>
      <c r="K3624" s="174"/>
      <c r="L3624" s="172"/>
      <c r="M3624" s="181"/>
      <c r="N3624" s="174"/>
      <c r="O3624" s="172"/>
      <c r="P3624" s="181"/>
      <c r="Q3624" s="642"/>
      <c r="R3624" s="643"/>
      <c r="S3624" s="644"/>
      <c r="T3624" s="174"/>
      <c r="U3624" s="172"/>
      <c r="V3624" s="181"/>
      <c r="W3624" s="174"/>
      <c r="X3624" s="172"/>
      <c r="Y3624" s="181"/>
      <c r="Z3624" s="174"/>
      <c r="AA3624" s="172"/>
      <c r="AB3624" s="178"/>
    </row>
    <row r="3625" spans="1:28" ht="15" customHeight="1" x14ac:dyDescent="0.2">
      <c r="A3625" s="172"/>
      <c r="B3625" s="172"/>
      <c r="C3625" s="172"/>
      <c r="D3625" s="172"/>
      <c r="E3625" s="172"/>
      <c r="F3625" s="181"/>
      <c r="G3625" s="172"/>
      <c r="H3625" s="172"/>
      <c r="I3625" s="174"/>
      <c r="J3625" s="174"/>
      <c r="K3625" s="174"/>
      <c r="L3625" s="172"/>
      <c r="M3625" s="181"/>
      <c r="N3625" s="174"/>
      <c r="O3625" s="172"/>
      <c r="P3625" s="181"/>
      <c r="Q3625" s="642"/>
      <c r="R3625" s="643"/>
      <c r="S3625" s="644"/>
      <c r="T3625" s="174"/>
      <c r="U3625" s="172"/>
      <c r="V3625" s="181"/>
      <c r="W3625" s="174"/>
      <c r="X3625" s="172"/>
      <c r="Y3625" s="181"/>
      <c r="Z3625" s="174"/>
      <c r="AA3625" s="172"/>
      <c r="AB3625" s="178"/>
    </row>
    <row r="3626" spans="1:28" ht="15" customHeight="1" x14ac:dyDescent="0.2">
      <c r="A3626" s="172"/>
      <c r="B3626" s="172"/>
      <c r="C3626" s="172"/>
      <c r="D3626" s="172"/>
      <c r="E3626" s="172"/>
      <c r="F3626" s="181"/>
      <c r="G3626" s="172"/>
      <c r="H3626" s="172"/>
      <c r="I3626" s="174"/>
      <c r="J3626" s="174"/>
      <c r="K3626" s="174"/>
      <c r="L3626" s="172"/>
      <c r="M3626" s="181"/>
      <c r="N3626" s="174"/>
      <c r="O3626" s="172"/>
      <c r="P3626" s="181"/>
      <c r="Q3626" s="642"/>
      <c r="R3626" s="643"/>
      <c r="S3626" s="644"/>
      <c r="T3626" s="174"/>
      <c r="U3626" s="172"/>
      <c r="V3626" s="181"/>
      <c r="W3626" s="174"/>
      <c r="X3626" s="172"/>
      <c r="Y3626" s="181"/>
      <c r="Z3626" s="174"/>
      <c r="AA3626" s="172"/>
      <c r="AB3626" s="178"/>
    </row>
    <row r="3627" spans="1:28" ht="15" customHeight="1" x14ac:dyDescent="0.2">
      <c r="A3627" s="172"/>
      <c r="B3627" s="172"/>
      <c r="C3627" s="172"/>
      <c r="D3627" s="172"/>
      <c r="E3627" s="172"/>
      <c r="F3627" s="181"/>
      <c r="G3627" s="172"/>
      <c r="H3627" s="172"/>
      <c r="I3627" s="174"/>
      <c r="J3627" s="174"/>
      <c r="K3627" s="174"/>
      <c r="L3627" s="172"/>
      <c r="M3627" s="181"/>
      <c r="N3627" s="174"/>
      <c r="O3627" s="172"/>
      <c r="P3627" s="181"/>
      <c r="Q3627" s="642"/>
      <c r="R3627" s="643"/>
      <c r="S3627" s="644"/>
      <c r="T3627" s="174"/>
      <c r="U3627" s="172"/>
      <c r="V3627" s="181"/>
      <c r="W3627" s="174"/>
      <c r="X3627" s="172"/>
      <c r="Y3627" s="181"/>
      <c r="Z3627" s="174"/>
      <c r="AA3627" s="172"/>
      <c r="AB3627" s="178"/>
    </row>
    <row r="3628" spans="1:28" ht="15" customHeight="1" x14ac:dyDescent="0.2">
      <c r="A3628" s="172"/>
      <c r="B3628" s="172"/>
      <c r="C3628" s="172"/>
      <c r="D3628" s="172"/>
      <c r="E3628" s="172"/>
      <c r="F3628" s="181"/>
      <c r="G3628" s="172"/>
      <c r="H3628" s="172"/>
      <c r="I3628" s="174"/>
      <c r="J3628" s="174"/>
      <c r="K3628" s="174"/>
      <c r="L3628" s="172"/>
      <c r="M3628" s="181"/>
      <c r="N3628" s="174"/>
      <c r="O3628" s="172"/>
      <c r="P3628" s="181"/>
      <c r="Q3628" s="642"/>
      <c r="R3628" s="643"/>
      <c r="S3628" s="644"/>
      <c r="T3628" s="174"/>
      <c r="U3628" s="172"/>
      <c r="V3628" s="181"/>
      <c r="W3628" s="174"/>
      <c r="X3628" s="172"/>
      <c r="Y3628" s="181"/>
      <c r="Z3628" s="174"/>
      <c r="AA3628" s="172"/>
      <c r="AB3628" s="178"/>
    </row>
    <row r="3629" spans="1:28" ht="15" customHeight="1" x14ac:dyDescent="0.2">
      <c r="A3629" s="172"/>
      <c r="B3629" s="172"/>
      <c r="C3629" s="172"/>
      <c r="D3629" s="172"/>
      <c r="E3629" s="172"/>
      <c r="F3629" s="181"/>
      <c r="G3629" s="172"/>
      <c r="H3629" s="172"/>
      <c r="I3629" s="174"/>
      <c r="J3629" s="174"/>
      <c r="K3629" s="174"/>
      <c r="L3629" s="172"/>
      <c r="M3629" s="181"/>
      <c r="N3629" s="174"/>
      <c r="O3629" s="172"/>
      <c r="P3629" s="181"/>
      <c r="Q3629" s="642"/>
      <c r="R3629" s="643"/>
      <c r="S3629" s="644"/>
      <c r="T3629" s="174"/>
      <c r="U3629" s="172"/>
      <c r="V3629" s="181"/>
      <c r="W3629" s="174"/>
      <c r="X3629" s="172"/>
      <c r="Y3629" s="181"/>
      <c r="Z3629" s="174"/>
      <c r="AA3629" s="172"/>
      <c r="AB3629" s="178"/>
    </row>
    <row r="3630" spans="1:28" ht="15" customHeight="1" x14ac:dyDescent="0.2">
      <c r="A3630" s="172"/>
      <c r="B3630" s="172"/>
      <c r="C3630" s="172"/>
      <c r="D3630" s="172"/>
      <c r="E3630" s="172"/>
      <c r="F3630" s="181"/>
      <c r="G3630" s="172"/>
      <c r="H3630" s="172"/>
      <c r="I3630" s="174"/>
      <c r="J3630" s="174"/>
      <c r="K3630" s="174"/>
      <c r="L3630" s="172"/>
      <c r="M3630" s="181"/>
      <c r="N3630" s="174"/>
      <c r="O3630" s="172"/>
      <c r="P3630" s="181"/>
      <c r="Q3630" s="642"/>
      <c r="R3630" s="643"/>
      <c r="S3630" s="644"/>
      <c r="T3630" s="174"/>
      <c r="U3630" s="172"/>
      <c r="V3630" s="181"/>
      <c r="W3630" s="174"/>
      <c r="X3630" s="172"/>
      <c r="Y3630" s="181"/>
      <c r="Z3630" s="174"/>
      <c r="AA3630" s="172"/>
      <c r="AB3630" s="178"/>
    </row>
    <row r="3631" spans="1:28" ht="15" customHeight="1" x14ac:dyDescent="0.2">
      <c r="A3631" s="172"/>
      <c r="B3631" s="172"/>
      <c r="C3631" s="172"/>
      <c r="D3631" s="172"/>
      <c r="E3631" s="172"/>
      <c r="F3631" s="181"/>
      <c r="G3631" s="172"/>
      <c r="H3631" s="172"/>
      <c r="I3631" s="174"/>
      <c r="J3631" s="174"/>
      <c r="K3631" s="174"/>
      <c r="L3631" s="172"/>
      <c r="M3631" s="181"/>
      <c r="N3631" s="174"/>
      <c r="O3631" s="172"/>
      <c r="P3631" s="181"/>
      <c r="Q3631" s="642"/>
      <c r="R3631" s="643"/>
      <c r="S3631" s="644"/>
      <c r="T3631" s="174"/>
      <c r="U3631" s="172"/>
      <c r="V3631" s="181"/>
      <c r="W3631" s="174"/>
      <c r="X3631" s="172"/>
      <c r="Y3631" s="181"/>
      <c r="Z3631" s="174"/>
      <c r="AA3631" s="172"/>
      <c r="AB3631" s="178"/>
    </row>
    <row r="3632" spans="1:28" ht="15" customHeight="1" x14ac:dyDescent="0.2">
      <c r="A3632" s="172"/>
      <c r="B3632" s="172"/>
      <c r="C3632" s="172"/>
      <c r="D3632" s="172"/>
      <c r="E3632" s="172"/>
      <c r="F3632" s="181"/>
      <c r="G3632" s="172"/>
      <c r="H3632" s="172"/>
      <c r="I3632" s="174"/>
      <c r="J3632" s="174"/>
      <c r="K3632" s="174"/>
      <c r="L3632" s="172"/>
      <c r="M3632" s="181"/>
      <c r="N3632" s="174"/>
      <c r="O3632" s="172"/>
      <c r="P3632" s="181"/>
      <c r="Q3632" s="642"/>
      <c r="R3632" s="643"/>
      <c r="S3632" s="644"/>
      <c r="T3632" s="174"/>
      <c r="U3632" s="172"/>
      <c r="V3632" s="181"/>
      <c r="W3632" s="174"/>
      <c r="X3632" s="172"/>
      <c r="Y3632" s="181"/>
      <c r="Z3632" s="174"/>
      <c r="AA3632" s="172"/>
      <c r="AB3632" s="178"/>
    </row>
    <row r="3633" spans="1:28" ht="15" customHeight="1" x14ac:dyDescent="0.2">
      <c r="A3633" s="172"/>
      <c r="B3633" s="172"/>
      <c r="C3633" s="172"/>
      <c r="D3633" s="172"/>
      <c r="E3633" s="172"/>
      <c r="F3633" s="181"/>
      <c r="G3633" s="172"/>
      <c r="H3633" s="172"/>
      <c r="I3633" s="174"/>
      <c r="J3633" s="174"/>
      <c r="K3633" s="174"/>
      <c r="L3633" s="172"/>
      <c r="M3633" s="181"/>
      <c r="N3633" s="174"/>
      <c r="O3633" s="172"/>
      <c r="P3633" s="181"/>
      <c r="Q3633" s="642"/>
      <c r="R3633" s="643"/>
      <c r="S3633" s="644"/>
      <c r="T3633" s="174"/>
      <c r="U3633" s="172"/>
      <c r="V3633" s="181"/>
      <c r="W3633" s="174"/>
      <c r="X3633" s="172"/>
      <c r="Y3633" s="181"/>
      <c r="Z3633" s="174"/>
      <c r="AA3633" s="172"/>
      <c r="AB3633" s="178"/>
    </row>
    <row r="3634" spans="1:28" ht="15" customHeight="1" x14ac:dyDescent="0.2">
      <c r="A3634" s="172"/>
      <c r="B3634" s="172"/>
      <c r="C3634" s="172"/>
      <c r="D3634" s="172"/>
      <c r="E3634" s="172"/>
      <c r="F3634" s="181"/>
      <c r="G3634" s="172"/>
      <c r="H3634" s="172"/>
      <c r="I3634" s="174"/>
      <c r="J3634" s="174"/>
      <c r="K3634" s="174"/>
      <c r="L3634" s="172"/>
      <c r="M3634" s="181"/>
      <c r="N3634" s="174"/>
      <c r="O3634" s="172"/>
      <c r="P3634" s="181"/>
      <c r="Q3634" s="642"/>
      <c r="R3634" s="643"/>
      <c r="S3634" s="644"/>
      <c r="T3634" s="174"/>
      <c r="U3634" s="172"/>
      <c r="V3634" s="181"/>
      <c r="W3634" s="174"/>
      <c r="X3634" s="172"/>
      <c r="Y3634" s="181"/>
      <c r="Z3634" s="174"/>
      <c r="AA3634" s="172"/>
      <c r="AB3634" s="178"/>
    </row>
    <row r="3635" spans="1:28" ht="15" customHeight="1" x14ac:dyDescent="0.2">
      <c r="A3635" s="172"/>
      <c r="B3635" s="172"/>
      <c r="C3635" s="172"/>
      <c r="D3635" s="172"/>
      <c r="E3635" s="172"/>
      <c r="F3635" s="181"/>
      <c r="G3635" s="172"/>
      <c r="H3635" s="172"/>
      <c r="I3635" s="174"/>
      <c r="J3635" s="174"/>
      <c r="K3635" s="174"/>
      <c r="L3635" s="172"/>
      <c r="M3635" s="181"/>
      <c r="N3635" s="174"/>
      <c r="O3635" s="172"/>
      <c r="P3635" s="181"/>
      <c r="Q3635" s="642"/>
      <c r="R3635" s="643"/>
      <c r="S3635" s="644"/>
      <c r="T3635" s="174"/>
      <c r="U3635" s="172"/>
      <c r="V3635" s="181"/>
      <c r="W3635" s="174"/>
      <c r="X3635" s="172"/>
      <c r="Y3635" s="181"/>
      <c r="Z3635" s="174"/>
      <c r="AA3635" s="172"/>
      <c r="AB3635" s="178"/>
    </row>
    <row r="3636" spans="1:28" ht="15" customHeight="1" x14ac:dyDescent="0.2">
      <c r="A3636" s="172"/>
      <c r="B3636" s="172"/>
      <c r="C3636" s="172"/>
      <c r="D3636" s="172"/>
      <c r="E3636" s="172"/>
      <c r="F3636" s="181"/>
      <c r="G3636" s="172"/>
      <c r="H3636" s="172"/>
      <c r="I3636" s="174"/>
      <c r="J3636" s="174"/>
      <c r="K3636" s="174"/>
      <c r="L3636" s="172"/>
      <c r="M3636" s="181"/>
      <c r="N3636" s="174"/>
      <c r="O3636" s="172"/>
      <c r="P3636" s="181"/>
      <c r="Q3636" s="642"/>
      <c r="R3636" s="643"/>
      <c r="S3636" s="644"/>
      <c r="T3636" s="174"/>
      <c r="U3636" s="172"/>
      <c r="V3636" s="181"/>
      <c r="W3636" s="174"/>
      <c r="X3636" s="172"/>
      <c r="Y3636" s="181"/>
      <c r="Z3636" s="174"/>
      <c r="AA3636" s="172"/>
      <c r="AB3636" s="178"/>
    </row>
    <row r="3637" spans="1:28" ht="15" customHeight="1" x14ac:dyDescent="0.2">
      <c r="A3637" s="172"/>
      <c r="B3637" s="172"/>
      <c r="C3637" s="172"/>
      <c r="D3637" s="172"/>
      <c r="E3637" s="172"/>
      <c r="F3637" s="181"/>
      <c r="G3637" s="172"/>
      <c r="H3637" s="172"/>
      <c r="I3637" s="174"/>
      <c r="J3637" s="174"/>
      <c r="K3637" s="174"/>
      <c r="L3637" s="172"/>
      <c r="M3637" s="181"/>
      <c r="N3637" s="174"/>
      <c r="O3637" s="172"/>
      <c r="P3637" s="181"/>
      <c r="Q3637" s="642"/>
      <c r="R3637" s="643"/>
      <c r="S3637" s="644"/>
      <c r="T3637" s="174"/>
      <c r="U3637" s="172"/>
      <c r="V3637" s="181"/>
      <c r="W3637" s="174"/>
      <c r="X3637" s="172"/>
      <c r="Y3637" s="181"/>
      <c r="Z3637" s="174"/>
      <c r="AA3637" s="172"/>
      <c r="AB3637" s="178"/>
    </row>
    <row r="3638" spans="1:28" ht="15" customHeight="1" x14ac:dyDescent="0.2">
      <c r="A3638" s="172"/>
      <c r="B3638" s="172"/>
      <c r="C3638" s="172"/>
      <c r="D3638" s="172"/>
      <c r="E3638" s="172"/>
      <c r="F3638" s="181"/>
      <c r="G3638" s="172"/>
      <c r="H3638" s="172"/>
      <c r="I3638" s="174"/>
      <c r="J3638" s="174"/>
      <c r="K3638" s="174"/>
      <c r="L3638" s="172"/>
      <c r="M3638" s="181"/>
      <c r="N3638" s="174"/>
      <c r="O3638" s="172"/>
      <c r="P3638" s="181"/>
      <c r="Q3638" s="642"/>
      <c r="R3638" s="643"/>
      <c r="S3638" s="644"/>
      <c r="T3638" s="174"/>
      <c r="U3638" s="172"/>
      <c r="V3638" s="181"/>
      <c r="W3638" s="174"/>
      <c r="X3638" s="172"/>
      <c r="Y3638" s="181"/>
      <c r="Z3638" s="174"/>
      <c r="AA3638" s="172"/>
      <c r="AB3638" s="178"/>
    </row>
    <row r="3639" spans="1:28" ht="15" customHeight="1" x14ac:dyDescent="0.2">
      <c r="A3639" s="172"/>
      <c r="B3639" s="172"/>
      <c r="C3639" s="172"/>
      <c r="D3639" s="172"/>
      <c r="E3639" s="172"/>
      <c r="F3639" s="181"/>
      <c r="G3639" s="172"/>
      <c r="H3639" s="172"/>
      <c r="I3639" s="174"/>
      <c r="J3639" s="174"/>
      <c r="K3639" s="174"/>
      <c r="L3639" s="172"/>
      <c r="M3639" s="181"/>
      <c r="N3639" s="174"/>
      <c r="O3639" s="172"/>
      <c r="P3639" s="181"/>
      <c r="Q3639" s="642"/>
      <c r="R3639" s="643"/>
      <c r="S3639" s="644"/>
      <c r="T3639" s="174"/>
      <c r="U3639" s="172"/>
      <c r="V3639" s="181"/>
      <c r="W3639" s="174"/>
      <c r="X3639" s="172"/>
      <c r="Y3639" s="181"/>
      <c r="Z3639" s="174"/>
      <c r="AA3639" s="172"/>
      <c r="AB3639" s="178"/>
    </row>
    <row r="3640" spans="1:28" ht="15" customHeight="1" x14ac:dyDescent="0.2">
      <c r="A3640" s="172"/>
      <c r="B3640" s="172"/>
      <c r="C3640" s="172"/>
      <c r="D3640" s="172"/>
      <c r="E3640" s="172"/>
      <c r="F3640" s="181"/>
      <c r="G3640" s="172"/>
      <c r="H3640" s="172"/>
      <c r="I3640" s="174"/>
      <c r="J3640" s="174"/>
      <c r="K3640" s="174"/>
      <c r="L3640" s="172"/>
      <c r="M3640" s="181"/>
      <c r="N3640" s="174"/>
      <c r="O3640" s="172"/>
      <c r="P3640" s="181"/>
      <c r="Q3640" s="642"/>
      <c r="R3640" s="643"/>
      <c r="S3640" s="644"/>
      <c r="T3640" s="174"/>
      <c r="U3640" s="172"/>
      <c r="V3640" s="181"/>
      <c r="W3640" s="174"/>
      <c r="X3640" s="172"/>
      <c r="Y3640" s="181"/>
      <c r="Z3640" s="174"/>
      <c r="AA3640" s="172"/>
      <c r="AB3640" s="178"/>
    </row>
    <row r="3641" spans="1:28" ht="15" customHeight="1" x14ac:dyDescent="0.2">
      <c r="A3641" s="172"/>
      <c r="B3641" s="172"/>
      <c r="C3641" s="172"/>
      <c r="D3641" s="172"/>
      <c r="E3641" s="172"/>
      <c r="F3641" s="181"/>
      <c r="G3641" s="172"/>
      <c r="H3641" s="172"/>
      <c r="I3641" s="174"/>
      <c r="J3641" s="174"/>
      <c r="K3641" s="174"/>
      <c r="L3641" s="172"/>
      <c r="M3641" s="181"/>
      <c r="N3641" s="174"/>
      <c r="O3641" s="172"/>
      <c r="P3641" s="181"/>
      <c r="Q3641" s="642"/>
      <c r="R3641" s="643"/>
      <c r="S3641" s="644"/>
      <c r="T3641" s="174"/>
      <c r="U3641" s="172"/>
      <c r="V3641" s="181"/>
      <c r="W3641" s="174"/>
      <c r="X3641" s="172"/>
      <c r="Y3641" s="181"/>
      <c r="Z3641" s="174"/>
      <c r="AA3641" s="172"/>
      <c r="AB3641" s="178"/>
    </row>
    <row r="3642" spans="1:28" ht="15" customHeight="1" x14ac:dyDescent="0.2">
      <c r="A3642" s="172"/>
      <c r="B3642" s="172"/>
      <c r="C3642" s="172"/>
      <c r="D3642" s="172"/>
      <c r="E3642" s="172"/>
      <c r="F3642" s="181"/>
      <c r="G3642" s="172"/>
      <c r="H3642" s="172"/>
      <c r="I3642" s="174"/>
      <c r="J3642" s="174"/>
      <c r="K3642" s="174"/>
      <c r="L3642" s="172"/>
      <c r="M3642" s="181"/>
      <c r="N3642" s="174"/>
      <c r="O3642" s="172"/>
      <c r="P3642" s="181"/>
      <c r="Q3642" s="642"/>
      <c r="R3642" s="643"/>
      <c r="S3642" s="644"/>
      <c r="T3642" s="174"/>
      <c r="U3642" s="172"/>
      <c r="V3642" s="181"/>
      <c r="W3642" s="174"/>
      <c r="X3642" s="172"/>
      <c r="Y3642" s="181"/>
      <c r="Z3642" s="174"/>
      <c r="AA3642" s="172"/>
      <c r="AB3642" s="178"/>
    </row>
    <row r="3643" spans="1:28" ht="15" customHeight="1" x14ac:dyDescent="0.2">
      <c r="A3643" s="172"/>
      <c r="B3643" s="172"/>
      <c r="C3643" s="172"/>
      <c r="D3643" s="172"/>
      <c r="E3643" s="172"/>
      <c r="F3643" s="181"/>
      <c r="G3643" s="172"/>
      <c r="H3643" s="172"/>
      <c r="I3643" s="174"/>
      <c r="J3643" s="174"/>
      <c r="K3643" s="174"/>
      <c r="L3643" s="172"/>
      <c r="M3643" s="181"/>
      <c r="N3643" s="174"/>
      <c r="O3643" s="172"/>
      <c r="P3643" s="181"/>
      <c r="Q3643" s="642"/>
      <c r="R3643" s="643"/>
      <c r="S3643" s="644"/>
      <c r="T3643" s="174"/>
      <c r="U3643" s="172"/>
      <c r="V3643" s="181"/>
      <c r="W3643" s="174"/>
      <c r="X3643" s="172"/>
      <c r="Y3643" s="181"/>
      <c r="Z3643" s="174"/>
      <c r="AA3643" s="172"/>
      <c r="AB3643" s="178"/>
    </row>
    <row r="3644" spans="1:28" ht="15" customHeight="1" x14ac:dyDescent="0.2">
      <c r="A3644" s="172"/>
      <c r="B3644" s="172"/>
      <c r="C3644" s="172"/>
      <c r="D3644" s="172"/>
      <c r="E3644" s="172"/>
      <c r="F3644" s="181"/>
      <c r="G3644" s="172"/>
      <c r="H3644" s="172"/>
      <c r="I3644" s="174"/>
      <c r="J3644" s="174"/>
      <c r="K3644" s="174"/>
      <c r="L3644" s="172"/>
      <c r="M3644" s="181"/>
      <c r="N3644" s="174"/>
      <c r="O3644" s="172"/>
      <c r="P3644" s="181"/>
      <c r="Q3644" s="642"/>
      <c r="R3644" s="643"/>
      <c r="S3644" s="644"/>
      <c r="T3644" s="174"/>
      <c r="U3644" s="172"/>
      <c r="V3644" s="181"/>
      <c r="W3644" s="174"/>
      <c r="X3644" s="172"/>
      <c r="Y3644" s="181"/>
      <c r="Z3644" s="174"/>
      <c r="AA3644" s="172"/>
      <c r="AB3644" s="178"/>
    </row>
    <row r="3645" spans="1:28" ht="15" customHeight="1" x14ac:dyDescent="0.2">
      <c r="A3645" s="172"/>
      <c r="B3645" s="172"/>
      <c r="C3645" s="172"/>
      <c r="D3645" s="172"/>
      <c r="E3645" s="172"/>
      <c r="F3645" s="181"/>
      <c r="G3645" s="172"/>
      <c r="H3645" s="172"/>
      <c r="I3645" s="174"/>
      <c r="J3645" s="174"/>
      <c r="K3645" s="174"/>
      <c r="L3645" s="172"/>
      <c r="M3645" s="181"/>
      <c r="N3645" s="174"/>
      <c r="O3645" s="172"/>
      <c r="P3645" s="181"/>
      <c r="Q3645" s="642"/>
      <c r="R3645" s="643"/>
      <c r="S3645" s="644"/>
      <c r="T3645" s="174"/>
      <c r="U3645" s="172"/>
      <c r="V3645" s="181"/>
      <c r="W3645" s="174"/>
      <c r="X3645" s="172"/>
      <c r="Y3645" s="181"/>
      <c r="Z3645" s="174"/>
      <c r="AA3645" s="172"/>
      <c r="AB3645" s="178"/>
    </row>
    <row r="3646" spans="1:28" ht="15" customHeight="1" x14ac:dyDescent="0.2">
      <c r="A3646" s="172"/>
      <c r="B3646" s="172"/>
      <c r="C3646" s="172"/>
      <c r="D3646" s="172"/>
      <c r="E3646" s="172"/>
      <c r="F3646" s="181"/>
      <c r="G3646" s="172"/>
      <c r="H3646" s="172"/>
      <c r="I3646" s="174"/>
      <c r="J3646" s="174"/>
      <c r="K3646" s="174"/>
      <c r="L3646" s="172"/>
      <c r="M3646" s="181"/>
      <c r="N3646" s="174"/>
      <c r="O3646" s="172"/>
      <c r="P3646" s="181"/>
      <c r="Q3646" s="642"/>
      <c r="R3646" s="643"/>
      <c r="S3646" s="644"/>
      <c r="T3646" s="174"/>
      <c r="U3646" s="172"/>
      <c r="V3646" s="181"/>
      <c r="W3646" s="174"/>
      <c r="X3646" s="172"/>
      <c r="Y3646" s="181"/>
      <c r="Z3646" s="174"/>
      <c r="AA3646" s="172"/>
      <c r="AB3646" s="178"/>
    </row>
    <row r="3647" spans="1:28" ht="15" customHeight="1" x14ac:dyDescent="0.2">
      <c r="A3647" s="172"/>
      <c r="B3647" s="172"/>
      <c r="C3647" s="172"/>
      <c r="D3647" s="172"/>
      <c r="E3647" s="172"/>
      <c r="F3647" s="181"/>
      <c r="G3647" s="172"/>
      <c r="H3647" s="172"/>
      <c r="I3647" s="174"/>
      <c r="J3647" s="174"/>
      <c r="K3647" s="174"/>
      <c r="L3647" s="172"/>
      <c r="M3647" s="181"/>
      <c r="N3647" s="174"/>
      <c r="O3647" s="172"/>
      <c r="P3647" s="181"/>
      <c r="Q3647" s="642"/>
      <c r="R3647" s="643"/>
      <c r="S3647" s="644"/>
      <c r="T3647" s="174"/>
      <c r="U3647" s="172"/>
      <c r="V3647" s="181"/>
      <c r="W3647" s="174"/>
      <c r="X3647" s="172"/>
      <c r="Y3647" s="181"/>
      <c r="Z3647" s="174"/>
      <c r="AA3647" s="172"/>
      <c r="AB3647" s="178"/>
    </row>
    <row r="3648" spans="1:28" ht="15" customHeight="1" x14ac:dyDescent="0.2">
      <c r="A3648" s="172"/>
      <c r="B3648" s="172"/>
      <c r="C3648" s="172"/>
      <c r="D3648" s="172"/>
      <c r="E3648" s="172"/>
      <c r="F3648" s="181"/>
      <c r="G3648" s="172"/>
      <c r="H3648" s="172"/>
      <c r="I3648" s="174"/>
      <c r="J3648" s="174"/>
      <c r="K3648" s="174"/>
      <c r="L3648" s="172"/>
      <c r="M3648" s="181"/>
      <c r="N3648" s="174"/>
      <c r="O3648" s="172"/>
      <c r="P3648" s="181"/>
      <c r="Q3648" s="642"/>
      <c r="R3648" s="643"/>
      <c r="S3648" s="644"/>
      <c r="T3648" s="174"/>
      <c r="U3648" s="172"/>
      <c r="V3648" s="181"/>
      <c r="W3648" s="174"/>
      <c r="X3648" s="172"/>
      <c r="Y3648" s="181"/>
      <c r="Z3648" s="174"/>
      <c r="AA3648" s="172"/>
      <c r="AB3648" s="178"/>
    </row>
    <row r="3649" spans="1:28" ht="15" customHeight="1" x14ac:dyDescent="0.2">
      <c r="A3649" s="172"/>
      <c r="B3649" s="172"/>
      <c r="C3649" s="172"/>
      <c r="D3649" s="172"/>
      <c r="E3649" s="172"/>
      <c r="F3649" s="181"/>
      <c r="G3649" s="172"/>
      <c r="H3649" s="172"/>
      <c r="I3649" s="174"/>
      <c r="J3649" s="174"/>
      <c r="K3649" s="174"/>
      <c r="L3649" s="172"/>
      <c r="M3649" s="181"/>
      <c r="N3649" s="174"/>
      <c r="O3649" s="172"/>
      <c r="P3649" s="181"/>
      <c r="Q3649" s="642"/>
      <c r="R3649" s="643"/>
      <c r="S3649" s="644"/>
      <c r="T3649" s="174"/>
      <c r="U3649" s="172"/>
      <c r="V3649" s="181"/>
      <c r="W3649" s="174"/>
      <c r="X3649" s="172"/>
      <c r="Y3649" s="181"/>
      <c r="Z3649" s="174"/>
      <c r="AA3649" s="172"/>
      <c r="AB3649" s="178"/>
    </row>
    <row r="3650" spans="1:28" ht="15" customHeight="1" x14ac:dyDescent="0.2">
      <c r="A3650" s="172"/>
      <c r="B3650" s="172"/>
      <c r="C3650" s="172"/>
      <c r="D3650" s="172"/>
      <c r="E3650" s="172"/>
      <c r="F3650" s="181"/>
      <c r="G3650" s="172"/>
      <c r="H3650" s="172"/>
      <c r="I3650" s="174"/>
      <c r="J3650" s="174"/>
      <c r="K3650" s="174"/>
      <c r="L3650" s="172"/>
      <c r="M3650" s="181"/>
      <c r="N3650" s="174"/>
      <c r="O3650" s="172"/>
      <c r="P3650" s="181"/>
      <c r="Q3650" s="642"/>
      <c r="R3650" s="643"/>
      <c r="S3650" s="644"/>
      <c r="T3650" s="174"/>
      <c r="U3650" s="172"/>
      <c r="V3650" s="181"/>
      <c r="W3650" s="174"/>
      <c r="X3650" s="172"/>
      <c r="Y3650" s="181"/>
      <c r="Z3650" s="174"/>
      <c r="AA3650" s="172"/>
      <c r="AB3650" s="178"/>
    </row>
    <row r="3651" spans="1:28" ht="15" customHeight="1" x14ac:dyDescent="0.2">
      <c r="A3651" s="172"/>
      <c r="B3651" s="172"/>
      <c r="C3651" s="172"/>
      <c r="D3651" s="172"/>
      <c r="E3651" s="172"/>
      <c r="F3651" s="181"/>
      <c r="G3651" s="172"/>
      <c r="H3651" s="172"/>
      <c r="I3651" s="174"/>
      <c r="J3651" s="174"/>
      <c r="K3651" s="174"/>
      <c r="L3651" s="172"/>
      <c r="M3651" s="181"/>
      <c r="N3651" s="174"/>
      <c r="O3651" s="172"/>
      <c r="P3651" s="181"/>
      <c r="Q3651" s="642"/>
      <c r="R3651" s="643"/>
      <c r="S3651" s="644"/>
      <c r="T3651" s="174"/>
      <c r="U3651" s="172"/>
      <c r="V3651" s="181"/>
      <c r="W3651" s="174"/>
      <c r="X3651" s="172"/>
      <c r="Y3651" s="181"/>
      <c r="Z3651" s="174"/>
      <c r="AA3651" s="172"/>
      <c r="AB3651" s="178"/>
    </row>
    <row r="3652" spans="1:28" ht="15" customHeight="1" x14ac:dyDescent="0.2">
      <c r="A3652" s="172"/>
      <c r="B3652" s="172"/>
      <c r="C3652" s="172"/>
      <c r="D3652" s="172"/>
      <c r="E3652" s="172"/>
      <c r="F3652" s="181"/>
      <c r="G3652" s="172"/>
      <c r="H3652" s="172"/>
      <c r="I3652" s="174"/>
      <c r="J3652" s="174"/>
      <c r="K3652" s="174"/>
      <c r="L3652" s="172"/>
      <c r="M3652" s="181"/>
      <c r="N3652" s="174"/>
      <c r="O3652" s="172"/>
      <c r="P3652" s="181"/>
      <c r="Q3652" s="642"/>
      <c r="R3652" s="643"/>
      <c r="S3652" s="644"/>
      <c r="T3652" s="174"/>
      <c r="U3652" s="172"/>
      <c r="V3652" s="181"/>
      <c r="W3652" s="174"/>
      <c r="X3652" s="172"/>
      <c r="Y3652" s="181"/>
      <c r="Z3652" s="174"/>
      <c r="AA3652" s="172"/>
      <c r="AB3652" s="178"/>
    </row>
    <row r="3653" spans="1:28" ht="15" customHeight="1" x14ac:dyDescent="0.2">
      <c r="A3653" s="172"/>
      <c r="B3653" s="172"/>
      <c r="C3653" s="172"/>
      <c r="D3653" s="172"/>
      <c r="E3653" s="172"/>
      <c r="F3653" s="181"/>
      <c r="G3653" s="172"/>
      <c r="H3653" s="172"/>
      <c r="I3653" s="174"/>
      <c r="J3653" s="174"/>
      <c r="K3653" s="174"/>
      <c r="L3653" s="172"/>
      <c r="M3653" s="181"/>
      <c r="N3653" s="174"/>
      <c r="O3653" s="172"/>
      <c r="P3653" s="181"/>
      <c r="Q3653" s="642"/>
      <c r="R3653" s="643"/>
      <c r="S3653" s="644"/>
      <c r="T3653" s="174"/>
      <c r="U3653" s="172"/>
      <c r="V3653" s="181"/>
      <c r="W3653" s="174"/>
      <c r="X3653" s="172"/>
      <c r="Y3653" s="181"/>
      <c r="Z3653" s="174"/>
      <c r="AA3653" s="172"/>
      <c r="AB3653" s="178"/>
    </row>
    <row r="3654" spans="1:28" ht="15" customHeight="1" x14ac:dyDescent="0.2">
      <c r="A3654" s="172"/>
      <c r="B3654" s="172"/>
      <c r="C3654" s="172"/>
      <c r="D3654" s="172"/>
      <c r="E3654" s="172"/>
      <c r="F3654" s="181"/>
      <c r="G3654" s="172"/>
      <c r="H3654" s="172"/>
      <c r="I3654" s="174"/>
      <c r="J3654" s="174"/>
      <c r="K3654" s="174"/>
      <c r="L3654" s="172"/>
      <c r="M3654" s="181"/>
      <c r="N3654" s="174"/>
      <c r="O3654" s="172"/>
      <c r="P3654" s="181"/>
      <c r="Q3654" s="642"/>
      <c r="R3654" s="643"/>
      <c r="S3654" s="644"/>
      <c r="T3654" s="174"/>
      <c r="U3654" s="172"/>
      <c r="V3654" s="181"/>
      <c r="W3654" s="174"/>
      <c r="X3654" s="172"/>
      <c r="Y3654" s="181"/>
      <c r="Z3654" s="174"/>
      <c r="AA3654" s="172"/>
      <c r="AB3654" s="178"/>
    </row>
    <row r="3655" spans="1:28" ht="15" customHeight="1" x14ac:dyDescent="0.2">
      <c r="A3655" s="172"/>
      <c r="B3655" s="172"/>
      <c r="C3655" s="172"/>
      <c r="D3655" s="172"/>
      <c r="E3655" s="172"/>
      <c r="F3655" s="181"/>
      <c r="G3655" s="172"/>
      <c r="H3655" s="172"/>
      <c r="I3655" s="174"/>
      <c r="J3655" s="174"/>
      <c r="K3655" s="174"/>
      <c r="L3655" s="172"/>
      <c r="M3655" s="181"/>
      <c r="N3655" s="174"/>
      <c r="O3655" s="172"/>
      <c r="P3655" s="181"/>
      <c r="Q3655" s="642"/>
      <c r="R3655" s="643"/>
      <c r="S3655" s="644"/>
      <c r="T3655" s="174"/>
      <c r="U3655" s="172"/>
      <c r="V3655" s="181"/>
      <c r="W3655" s="174"/>
      <c r="X3655" s="172"/>
      <c r="Y3655" s="181"/>
      <c r="Z3655" s="174"/>
      <c r="AA3655" s="172"/>
      <c r="AB3655" s="178"/>
    </row>
    <row r="3656" spans="1:28" ht="15" customHeight="1" x14ac:dyDescent="0.2">
      <c r="A3656" s="172"/>
      <c r="B3656" s="172"/>
      <c r="C3656" s="172"/>
      <c r="D3656" s="172"/>
      <c r="E3656" s="172"/>
      <c r="F3656" s="181"/>
      <c r="G3656" s="172"/>
      <c r="H3656" s="172"/>
      <c r="I3656" s="174"/>
      <c r="J3656" s="174"/>
      <c r="K3656" s="174"/>
      <c r="L3656" s="172"/>
      <c r="M3656" s="181"/>
      <c r="N3656" s="174"/>
      <c r="O3656" s="172"/>
      <c r="P3656" s="181"/>
      <c r="Q3656" s="642"/>
      <c r="R3656" s="643"/>
      <c r="S3656" s="644"/>
      <c r="T3656" s="174"/>
      <c r="U3656" s="172"/>
      <c r="V3656" s="181"/>
      <c r="W3656" s="174"/>
      <c r="X3656" s="172"/>
      <c r="Y3656" s="181"/>
      <c r="Z3656" s="174"/>
      <c r="AA3656" s="172"/>
      <c r="AB3656" s="178"/>
    </row>
    <row r="3657" spans="1:28" ht="15" customHeight="1" x14ac:dyDescent="0.2">
      <c r="A3657" s="172"/>
      <c r="B3657" s="172"/>
      <c r="C3657" s="172"/>
      <c r="D3657" s="172"/>
      <c r="E3657" s="172"/>
      <c r="F3657" s="181"/>
      <c r="G3657" s="172"/>
      <c r="H3657" s="172"/>
      <c r="I3657" s="174"/>
      <c r="J3657" s="174"/>
      <c r="K3657" s="174"/>
      <c r="L3657" s="172"/>
      <c r="M3657" s="181"/>
      <c r="N3657" s="174"/>
      <c r="O3657" s="172"/>
      <c r="P3657" s="181"/>
      <c r="Q3657" s="642"/>
      <c r="R3657" s="643"/>
      <c r="S3657" s="644"/>
      <c r="T3657" s="174"/>
      <c r="U3657" s="172"/>
      <c r="V3657" s="181"/>
      <c r="W3657" s="174"/>
      <c r="X3657" s="172"/>
      <c r="Y3657" s="181"/>
      <c r="Z3657" s="174"/>
      <c r="AA3657" s="172"/>
      <c r="AB3657" s="178"/>
    </row>
    <row r="3658" spans="1:28" ht="15" customHeight="1" x14ac:dyDescent="0.2">
      <c r="A3658" s="172"/>
      <c r="B3658" s="172"/>
      <c r="C3658" s="172"/>
      <c r="D3658" s="172"/>
      <c r="E3658" s="172"/>
      <c r="F3658" s="181"/>
      <c r="G3658" s="172"/>
      <c r="H3658" s="172"/>
      <c r="I3658" s="174"/>
      <c r="J3658" s="174"/>
      <c r="K3658" s="174"/>
      <c r="L3658" s="172"/>
      <c r="M3658" s="181"/>
      <c r="N3658" s="174"/>
      <c r="O3658" s="172"/>
      <c r="P3658" s="181"/>
      <c r="Q3658" s="642"/>
      <c r="R3658" s="643"/>
      <c r="S3658" s="644"/>
      <c r="T3658" s="174"/>
      <c r="U3658" s="172"/>
      <c r="V3658" s="181"/>
      <c r="W3658" s="174"/>
      <c r="X3658" s="172"/>
      <c r="Y3658" s="181"/>
      <c r="Z3658" s="174"/>
      <c r="AA3658" s="172"/>
      <c r="AB3658" s="178"/>
    </row>
    <row r="3659" spans="1:28" ht="15" customHeight="1" x14ac:dyDescent="0.2">
      <c r="A3659" s="172"/>
      <c r="B3659" s="172"/>
      <c r="C3659" s="172"/>
      <c r="D3659" s="172"/>
      <c r="E3659" s="172"/>
      <c r="F3659" s="181"/>
      <c r="G3659" s="172"/>
      <c r="H3659" s="172"/>
      <c r="I3659" s="174"/>
      <c r="J3659" s="174"/>
      <c r="K3659" s="174"/>
      <c r="L3659" s="172"/>
      <c r="M3659" s="181"/>
      <c r="N3659" s="174"/>
      <c r="O3659" s="172"/>
      <c r="P3659" s="181"/>
      <c r="Q3659" s="642"/>
      <c r="R3659" s="643"/>
      <c r="S3659" s="644"/>
      <c r="T3659" s="174"/>
      <c r="U3659" s="172"/>
      <c r="V3659" s="181"/>
      <c r="W3659" s="174"/>
      <c r="X3659" s="172"/>
      <c r="Y3659" s="181"/>
      <c r="Z3659" s="174"/>
      <c r="AA3659" s="172"/>
      <c r="AB3659" s="178"/>
    </row>
    <row r="3660" spans="1:28" ht="15" customHeight="1" x14ac:dyDescent="0.2">
      <c r="A3660" s="172"/>
      <c r="B3660" s="172"/>
      <c r="C3660" s="172"/>
      <c r="D3660" s="172"/>
      <c r="E3660" s="172"/>
      <c r="F3660" s="181"/>
      <c r="G3660" s="172"/>
      <c r="H3660" s="172"/>
      <c r="I3660" s="174"/>
      <c r="J3660" s="174"/>
      <c r="K3660" s="174"/>
      <c r="L3660" s="172"/>
      <c r="M3660" s="181"/>
      <c r="N3660" s="174"/>
      <c r="O3660" s="172"/>
      <c r="P3660" s="181"/>
      <c r="Q3660" s="642"/>
      <c r="R3660" s="643"/>
      <c r="S3660" s="644"/>
      <c r="T3660" s="174"/>
      <c r="U3660" s="172"/>
      <c r="V3660" s="181"/>
      <c r="W3660" s="174"/>
      <c r="X3660" s="172"/>
      <c r="Y3660" s="181"/>
      <c r="Z3660" s="174"/>
      <c r="AA3660" s="172"/>
      <c r="AB3660" s="178"/>
    </row>
    <row r="3661" spans="1:28" ht="15" customHeight="1" x14ac:dyDescent="0.2">
      <c r="A3661" s="172"/>
      <c r="B3661" s="172"/>
      <c r="C3661" s="172"/>
      <c r="D3661" s="172"/>
      <c r="E3661" s="172"/>
      <c r="F3661" s="181"/>
      <c r="G3661" s="172"/>
      <c r="H3661" s="172"/>
      <c r="I3661" s="174"/>
      <c r="J3661" s="174"/>
      <c r="K3661" s="174"/>
      <c r="L3661" s="172"/>
      <c r="M3661" s="181"/>
      <c r="N3661" s="174"/>
      <c r="O3661" s="172"/>
      <c r="P3661" s="181"/>
      <c r="Q3661" s="642"/>
      <c r="R3661" s="643"/>
      <c r="S3661" s="644"/>
      <c r="T3661" s="174"/>
      <c r="U3661" s="172"/>
      <c r="V3661" s="181"/>
      <c r="W3661" s="174"/>
      <c r="X3661" s="172"/>
      <c r="Y3661" s="181"/>
      <c r="Z3661" s="174"/>
      <c r="AA3661" s="172"/>
      <c r="AB3661" s="178"/>
    </row>
    <row r="3662" spans="1:28" ht="15" customHeight="1" x14ac:dyDescent="0.2">
      <c r="A3662" s="172"/>
      <c r="B3662" s="172"/>
      <c r="C3662" s="172"/>
      <c r="D3662" s="172"/>
      <c r="E3662" s="172"/>
      <c r="F3662" s="181"/>
      <c r="G3662" s="172"/>
      <c r="H3662" s="172"/>
      <c r="I3662" s="174"/>
      <c r="J3662" s="174"/>
      <c r="K3662" s="174"/>
      <c r="L3662" s="172"/>
      <c r="M3662" s="181"/>
      <c r="N3662" s="174"/>
      <c r="O3662" s="172"/>
      <c r="P3662" s="181"/>
      <c r="Q3662" s="642"/>
      <c r="R3662" s="643"/>
      <c r="S3662" s="644"/>
      <c r="T3662" s="174"/>
      <c r="U3662" s="172"/>
      <c r="V3662" s="181"/>
      <c r="W3662" s="174"/>
      <c r="X3662" s="172"/>
      <c r="Y3662" s="181"/>
      <c r="Z3662" s="174"/>
      <c r="AA3662" s="172"/>
      <c r="AB3662" s="178"/>
    </row>
    <row r="3663" spans="1:28" ht="15" customHeight="1" x14ac:dyDescent="0.2">
      <c r="A3663" s="172"/>
      <c r="B3663" s="172"/>
      <c r="C3663" s="172"/>
      <c r="D3663" s="172"/>
      <c r="E3663" s="172"/>
      <c r="F3663" s="181"/>
      <c r="G3663" s="172"/>
      <c r="H3663" s="172"/>
      <c r="I3663" s="174"/>
      <c r="J3663" s="174"/>
      <c r="K3663" s="174"/>
      <c r="L3663" s="172"/>
      <c r="M3663" s="181"/>
      <c r="N3663" s="174"/>
      <c r="O3663" s="172"/>
      <c r="P3663" s="181"/>
      <c r="Q3663" s="642"/>
      <c r="R3663" s="643"/>
      <c r="S3663" s="644"/>
      <c r="T3663" s="174"/>
      <c r="U3663" s="172"/>
      <c r="V3663" s="181"/>
      <c r="W3663" s="174"/>
      <c r="X3663" s="172"/>
      <c r="Y3663" s="181"/>
      <c r="Z3663" s="174"/>
      <c r="AA3663" s="172"/>
      <c r="AB3663" s="178"/>
    </row>
    <row r="3664" spans="1:28" ht="15" customHeight="1" x14ac:dyDescent="0.2">
      <c r="A3664" s="172"/>
      <c r="B3664" s="172"/>
      <c r="C3664" s="172"/>
      <c r="D3664" s="172"/>
      <c r="E3664" s="172"/>
      <c r="F3664" s="181"/>
      <c r="G3664" s="172"/>
      <c r="H3664" s="172"/>
      <c r="I3664" s="174"/>
      <c r="J3664" s="174"/>
      <c r="K3664" s="174"/>
      <c r="L3664" s="172"/>
      <c r="M3664" s="181"/>
      <c r="N3664" s="174"/>
      <c r="O3664" s="172"/>
      <c r="P3664" s="181"/>
      <c r="Q3664" s="642"/>
      <c r="R3664" s="643"/>
      <c r="S3664" s="644"/>
      <c r="T3664" s="174"/>
      <c r="U3664" s="172"/>
      <c r="V3664" s="181"/>
      <c r="W3664" s="174"/>
      <c r="X3664" s="172"/>
      <c r="Y3664" s="181"/>
      <c r="Z3664" s="174"/>
      <c r="AA3664" s="172"/>
      <c r="AB3664" s="178"/>
    </row>
    <row r="3665" spans="1:28" ht="15" customHeight="1" x14ac:dyDescent="0.2">
      <c r="A3665" s="172"/>
      <c r="B3665" s="172"/>
      <c r="C3665" s="172"/>
      <c r="D3665" s="172"/>
      <c r="E3665" s="172"/>
      <c r="F3665" s="181"/>
      <c r="G3665" s="172"/>
      <c r="H3665" s="172"/>
      <c r="I3665" s="174"/>
      <c r="J3665" s="174"/>
      <c r="K3665" s="174"/>
      <c r="L3665" s="172"/>
      <c r="M3665" s="181"/>
      <c r="N3665" s="174"/>
      <c r="O3665" s="172"/>
      <c r="P3665" s="181"/>
      <c r="Q3665" s="642"/>
      <c r="R3665" s="643"/>
      <c r="S3665" s="644"/>
      <c r="T3665" s="174"/>
      <c r="U3665" s="172"/>
      <c r="V3665" s="181"/>
      <c r="W3665" s="174"/>
      <c r="X3665" s="172"/>
      <c r="Y3665" s="181"/>
      <c r="Z3665" s="174"/>
      <c r="AA3665" s="172"/>
      <c r="AB3665" s="178"/>
    </row>
    <row r="3666" spans="1:28" ht="15" customHeight="1" x14ac:dyDescent="0.2">
      <c r="A3666" s="172"/>
      <c r="B3666" s="172"/>
      <c r="C3666" s="172"/>
      <c r="D3666" s="172"/>
      <c r="E3666" s="172"/>
      <c r="F3666" s="181"/>
      <c r="G3666" s="172"/>
      <c r="H3666" s="172"/>
      <c r="I3666" s="174"/>
      <c r="J3666" s="174"/>
      <c r="K3666" s="174"/>
      <c r="L3666" s="172"/>
      <c r="M3666" s="181"/>
      <c r="N3666" s="174"/>
      <c r="O3666" s="172"/>
      <c r="P3666" s="181"/>
      <c r="Q3666" s="642"/>
      <c r="R3666" s="643"/>
      <c r="S3666" s="644"/>
      <c r="T3666" s="174"/>
      <c r="U3666" s="172"/>
      <c r="V3666" s="181"/>
      <c r="W3666" s="174"/>
      <c r="X3666" s="172"/>
      <c r="Y3666" s="181"/>
      <c r="Z3666" s="174"/>
      <c r="AA3666" s="172"/>
      <c r="AB3666" s="178"/>
    </row>
    <row r="3667" spans="1:28" ht="15" customHeight="1" x14ac:dyDescent="0.2">
      <c r="A3667" s="172"/>
      <c r="B3667" s="172"/>
      <c r="C3667" s="172"/>
      <c r="D3667" s="172"/>
      <c r="E3667" s="172"/>
      <c r="F3667" s="181"/>
      <c r="G3667" s="172"/>
      <c r="H3667" s="172"/>
      <c r="I3667" s="174"/>
      <c r="J3667" s="174"/>
      <c r="K3667" s="174"/>
      <c r="L3667" s="172"/>
      <c r="M3667" s="181"/>
      <c r="N3667" s="174"/>
      <c r="O3667" s="172"/>
      <c r="P3667" s="181"/>
      <c r="Q3667" s="642"/>
      <c r="R3667" s="643"/>
      <c r="S3667" s="644"/>
      <c r="T3667" s="174"/>
      <c r="U3667" s="172"/>
      <c r="V3667" s="181"/>
      <c r="W3667" s="174"/>
      <c r="X3667" s="172"/>
      <c r="Y3667" s="181"/>
      <c r="Z3667" s="174"/>
      <c r="AA3667" s="172"/>
      <c r="AB3667" s="178"/>
    </row>
    <row r="3668" spans="1:28" ht="15" customHeight="1" x14ac:dyDescent="0.2">
      <c r="A3668" s="172"/>
      <c r="B3668" s="172"/>
      <c r="C3668" s="172"/>
      <c r="D3668" s="172"/>
      <c r="E3668" s="172"/>
      <c r="F3668" s="181"/>
      <c r="G3668" s="172"/>
      <c r="H3668" s="172"/>
      <c r="I3668" s="174"/>
      <c r="J3668" s="174"/>
      <c r="K3668" s="174"/>
      <c r="L3668" s="172"/>
      <c r="M3668" s="181"/>
      <c r="N3668" s="174"/>
      <c r="O3668" s="172"/>
      <c r="P3668" s="181"/>
      <c r="Q3668" s="642"/>
      <c r="R3668" s="643"/>
      <c r="S3668" s="644"/>
      <c r="T3668" s="174"/>
      <c r="U3668" s="172"/>
      <c r="V3668" s="181"/>
      <c r="W3668" s="174"/>
      <c r="X3668" s="172"/>
      <c r="Y3668" s="181"/>
      <c r="Z3668" s="174"/>
      <c r="AA3668" s="172"/>
      <c r="AB3668" s="178"/>
    </row>
    <row r="3669" spans="1:28" ht="15" customHeight="1" x14ac:dyDescent="0.2">
      <c r="A3669" s="172"/>
      <c r="B3669" s="172"/>
      <c r="C3669" s="172"/>
      <c r="D3669" s="172"/>
      <c r="E3669" s="172"/>
      <c r="F3669" s="181"/>
      <c r="G3669" s="172"/>
      <c r="H3669" s="172"/>
      <c r="I3669" s="174"/>
      <c r="J3669" s="174"/>
      <c r="K3669" s="174"/>
      <c r="L3669" s="172"/>
      <c r="M3669" s="181"/>
      <c r="N3669" s="174"/>
      <c r="O3669" s="172"/>
      <c r="P3669" s="181"/>
      <c r="Q3669" s="642"/>
      <c r="R3669" s="643"/>
      <c r="S3669" s="644"/>
      <c r="T3669" s="174"/>
      <c r="U3669" s="172"/>
      <c r="V3669" s="181"/>
      <c r="W3669" s="174"/>
      <c r="X3669" s="172"/>
      <c r="Y3669" s="181"/>
      <c r="Z3669" s="174"/>
      <c r="AA3669" s="172"/>
      <c r="AB3669" s="178"/>
    </row>
    <row r="3670" spans="1:28" ht="15" customHeight="1" x14ac:dyDescent="0.2">
      <c r="A3670" s="172"/>
      <c r="B3670" s="172"/>
      <c r="C3670" s="172"/>
      <c r="D3670" s="172"/>
      <c r="E3670" s="172"/>
      <c r="F3670" s="181"/>
      <c r="G3670" s="172"/>
      <c r="H3670" s="172"/>
      <c r="I3670" s="174"/>
      <c r="J3670" s="174"/>
      <c r="K3670" s="174"/>
      <c r="L3670" s="172"/>
      <c r="M3670" s="181"/>
      <c r="N3670" s="174"/>
      <c r="O3670" s="172"/>
      <c r="P3670" s="181"/>
      <c r="Q3670" s="642"/>
      <c r="R3670" s="643"/>
      <c r="S3670" s="644"/>
      <c r="T3670" s="174"/>
      <c r="U3670" s="172"/>
      <c r="V3670" s="181"/>
      <c r="W3670" s="174"/>
      <c r="X3670" s="172"/>
      <c r="Y3670" s="181"/>
      <c r="Z3670" s="174"/>
      <c r="AA3670" s="172"/>
      <c r="AB3670" s="178"/>
    </row>
    <row r="3671" spans="1:28" ht="15" customHeight="1" x14ac:dyDescent="0.2">
      <c r="A3671" s="172"/>
      <c r="B3671" s="172"/>
      <c r="C3671" s="172"/>
      <c r="D3671" s="172"/>
      <c r="E3671" s="172"/>
      <c r="F3671" s="181"/>
      <c r="G3671" s="172"/>
      <c r="H3671" s="172"/>
      <c r="I3671" s="174"/>
      <c r="J3671" s="174"/>
      <c r="K3671" s="174"/>
      <c r="L3671" s="172"/>
      <c r="M3671" s="181"/>
      <c r="N3671" s="174"/>
      <c r="O3671" s="172"/>
      <c r="P3671" s="181"/>
      <c r="Q3671" s="642"/>
      <c r="R3671" s="643"/>
      <c r="S3671" s="644"/>
      <c r="T3671" s="174"/>
      <c r="U3671" s="172"/>
      <c r="V3671" s="181"/>
      <c r="W3671" s="174"/>
      <c r="X3671" s="172"/>
      <c r="Y3671" s="181"/>
      <c r="Z3671" s="174"/>
      <c r="AA3671" s="172"/>
      <c r="AB3671" s="178"/>
    </row>
    <row r="3672" spans="1:28" ht="15" customHeight="1" x14ac:dyDescent="0.2">
      <c r="A3672" s="172"/>
      <c r="B3672" s="172"/>
      <c r="C3672" s="172"/>
      <c r="D3672" s="172"/>
      <c r="E3672" s="172"/>
      <c r="F3672" s="181"/>
      <c r="G3672" s="172"/>
      <c r="H3672" s="172"/>
      <c r="I3672" s="174"/>
      <c r="J3672" s="174"/>
      <c r="K3672" s="174"/>
      <c r="L3672" s="172"/>
      <c r="M3672" s="181"/>
      <c r="N3672" s="174"/>
      <c r="O3672" s="172"/>
      <c r="P3672" s="181"/>
      <c r="Q3672" s="642"/>
      <c r="R3672" s="643"/>
      <c r="S3672" s="644"/>
      <c r="T3672" s="174"/>
      <c r="U3672" s="172"/>
      <c r="V3672" s="181"/>
      <c r="W3672" s="174"/>
      <c r="X3672" s="172"/>
      <c r="Y3672" s="181"/>
      <c r="Z3672" s="174"/>
      <c r="AA3672" s="172"/>
      <c r="AB3672" s="178"/>
    </row>
    <row r="3673" spans="1:28" ht="15" customHeight="1" x14ac:dyDescent="0.2">
      <c r="A3673" s="172"/>
      <c r="B3673" s="172"/>
      <c r="C3673" s="172"/>
      <c r="D3673" s="172"/>
      <c r="E3673" s="172"/>
      <c r="F3673" s="181"/>
      <c r="G3673" s="172"/>
      <c r="H3673" s="172"/>
      <c r="I3673" s="174"/>
      <c r="J3673" s="174"/>
      <c r="K3673" s="174"/>
      <c r="L3673" s="172"/>
      <c r="M3673" s="181"/>
      <c r="N3673" s="174"/>
      <c r="O3673" s="172"/>
      <c r="P3673" s="181"/>
      <c r="Q3673" s="642"/>
      <c r="R3673" s="643"/>
      <c r="S3673" s="644"/>
      <c r="T3673" s="174"/>
      <c r="U3673" s="172"/>
      <c r="V3673" s="181"/>
      <c r="W3673" s="174"/>
      <c r="X3673" s="172"/>
      <c r="Y3673" s="181"/>
      <c r="Z3673" s="174"/>
      <c r="AA3673" s="172"/>
      <c r="AB3673" s="178"/>
    </row>
    <row r="3674" spans="1:28" ht="15" customHeight="1" x14ac:dyDescent="0.2">
      <c r="A3674" s="172"/>
      <c r="B3674" s="172"/>
      <c r="C3674" s="172"/>
      <c r="D3674" s="172"/>
      <c r="E3674" s="172"/>
      <c r="F3674" s="181"/>
      <c r="G3674" s="172"/>
      <c r="H3674" s="172"/>
      <c r="I3674" s="174"/>
      <c r="J3674" s="174"/>
      <c r="K3674" s="174"/>
      <c r="L3674" s="172"/>
      <c r="M3674" s="181"/>
      <c r="N3674" s="174"/>
      <c r="O3674" s="172"/>
      <c r="P3674" s="181"/>
      <c r="Q3674" s="642"/>
      <c r="R3674" s="643"/>
      <c r="S3674" s="644"/>
      <c r="T3674" s="174"/>
      <c r="U3674" s="172"/>
      <c r="V3674" s="181"/>
      <c r="W3674" s="174"/>
      <c r="X3674" s="172"/>
      <c r="Y3674" s="181"/>
      <c r="Z3674" s="174"/>
      <c r="AA3674" s="172"/>
      <c r="AB3674" s="178"/>
    </row>
    <row r="3675" spans="1:28" ht="15" customHeight="1" x14ac:dyDescent="0.2">
      <c r="A3675" s="172"/>
      <c r="B3675" s="172"/>
      <c r="C3675" s="172"/>
      <c r="D3675" s="172"/>
      <c r="E3675" s="172"/>
      <c r="F3675" s="181"/>
      <c r="G3675" s="172"/>
      <c r="H3675" s="172"/>
      <c r="I3675" s="174"/>
      <c r="J3675" s="174"/>
      <c r="K3675" s="174"/>
      <c r="L3675" s="172"/>
      <c r="M3675" s="181"/>
      <c r="N3675" s="174"/>
      <c r="O3675" s="172"/>
      <c r="P3675" s="181"/>
      <c r="Q3675" s="642"/>
      <c r="R3675" s="643"/>
      <c r="S3675" s="644"/>
      <c r="T3675" s="174"/>
      <c r="U3675" s="172"/>
      <c r="V3675" s="181"/>
      <c r="W3675" s="174"/>
      <c r="X3675" s="172"/>
      <c r="Y3675" s="181"/>
      <c r="Z3675" s="174"/>
      <c r="AA3675" s="172"/>
      <c r="AB3675" s="178"/>
    </row>
    <row r="3676" spans="1:28" ht="15" customHeight="1" x14ac:dyDescent="0.2">
      <c r="A3676" s="172"/>
      <c r="B3676" s="172"/>
      <c r="C3676" s="172"/>
      <c r="D3676" s="172"/>
      <c r="E3676" s="172"/>
      <c r="F3676" s="181"/>
      <c r="G3676" s="172"/>
      <c r="H3676" s="172"/>
      <c r="I3676" s="174"/>
      <c r="J3676" s="174"/>
      <c r="K3676" s="174"/>
      <c r="L3676" s="172"/>
      <c r="M3676" s="181"/>
      <c r="N3676" s="174"/>
      <c r="O3676" s="172"/>
      <c r="P3676" s="181"/>
      <c r="Q3676" s="642"/>
      <c r="R3676" s="643"/>
      <c r="S3676" s="644"/>
      <c r="T3676" s="174"/>
      <c r="U3676" s="172"/>
      <c r="V3676" s="181"/>
      <c r="W3676" s="174"/>
      <c r="X3676" s="172"/>
      <c r="Y3676" s="181"/>
      <c r="Z3676" s="174"/>
      <c r="AA3676" s="172"/>
      <c r="AB3676" s="178"/>
    </row>
    <row r="3677" spans="1:28" ht="15" customHeight="1" x14ac:dyDescent="0.2">
      <c r="A3677" s="172"/>
      <c r="B3677" s="172"/>
      <c r="C3677" s="172"/>
      <c r="D3677" s="172"/>
      <c r="E3677" s="172"/>
      <c r="F3677" s="181"/>
      <c r="G3677" s="172"/>
      <c r="H3677" s="172"/>
      <c r="I3677" s="174"/>
      <c r="J3677" s="174"/>
      <c r="K3677" s="174"/>
      <c r="L3677" s="172"/>
      <c r="M3677" s="181"/>
      <c r="N3677" s="174"/>
      <c r="O3677" s="172"/>
      <c r="P3677" s="181"/>
      <c r="Q3677" s="642"/>
      <c r="R3677" s="643"/>
      <c r="S3677" s="644"/>
      <c r="T3677" s="174"/>
      <c r="U3677" s="172"/>
      <c r="V3677" s="181"/>
      <c r="W3677" s="174"/>
      <c r="X3677" s="172"/>
      <c r="Y3677" s="181"/>
      <c r="Z3677" s="174"/>
      <c r="AA3677" s="172"/>
      <c r="AB3677" s="178"/>
    </row>
    <row r="3678" spans="1:28" ht="15" customHeight="1" x14ac:dyDescent="0.2">
      <c r="A3678" s="172"/>
      <c r="B3678" s="172"/>
      <c r="C3678" s="172"/>
      <c r="D3678" s="172"/>
      <c r="E3678" s="172"/>
      <c r="F3678" s="181"/>
      <c r="G3678" s="172"/>
      <c r="H3678" s="172"/>
      <c r="I3678" s="174"/>
      <c r="J3678" s="174"/>
      <c r="K3678" s="174"/>
      <c r="L3678" s="172"/>
      <c r="M3678" s="181"/>
      <c r="N3678" s="174"/>
      <c r="O3678" s="172"/>
      <c r="P3678" s="181"/>
      <c r="Q3678" s="642"/>
      <c r="R3678" s="643"/>
      <c r="S3678" s="644"/>
      <c r="T3678" s="174"/>
      <c r="U3678" s="172"/>
      <c r="V3678" s="181"/>
      <c r="W3678" s="174"/>
      <c r="X3678" s="172"/>
      <c r="Y3678" s="181"/>
      <c r="Z3678" s="174"/>
      <c r="AA3678" s="172"/>
      <c r="AB3678" s="178"/>
    </row>
    <row r="3679" spans="1:28" ht="15" customHeight="1" x14ac:dyDescent="0.2">
      <c r="A3679" s="172"/>
      <c r="B3679" s="172"/>
      <c r="C3679" s="172"/>
      <c r="D3679" s="172"/>
      <c r="E3679" s="172"/>
      <c r="F3679" s="181"/>
      <c r="G3679" s="172"/>
      <c r="H3679" s="172"/>
      <c r="I3679" s="174"/>
      <c r="J3679" s="174"/>
      <c r="K3679" s="174"/>
      <c r="L3679" s="172"/>
      <c r="M3679" s="181"/>
      <c r="N3679" s="174"/>
      <c r="O3679" s="172"/>
      <c r="P3679" s="181"/>
      <c r="Q3679" s="642"/>
      <c r="R3679" s="643"/>
      <c r="S3679" s="644"/>
      <c r="T3679" s="174"/>
      <c r="U3679" s="172"/>
      <c r="V3679" s="181"/>
      <c r="W3679" s="174"/>
      <c r="X3679" s="172"/>
      <c r="Y3679" s="181"/>
      <c r="Z3679" s="174"/>
      <c r="AA3679" s="172"/>
      <c r="AB3679" s="178"/>
    </row>
    <row r="3680" spans="1:28" ht="15" customHeight="1" x14ac:dyDescent="0.2">
      <c r="A3680" s="172"/>
      <c r="B3680" s="172"/>
      <c r="C3680" s="172"/>
      <c r="D3680" s="172"/>
      <c r="E3680" s="172"/>
      <c r="F3680" s="181"/>
      <c r="G3680" s="172"/>
      <c r="H3680" s="172"/>
      <c r="I3680" s="174"/>
      <c r="J3680" s="174"/>
      <c r="K3680" s="174"/>
      <c r="L3680" s="172"/>
      <c r="M3680" s="181"/>
      <c r="N3680" s="174"/>
      <c r="O3680" s="172"/>
      <c r="P3680" s="181"/>
      <c r="Q3680" s="642"/>
      <c r="R3680" s="643"/>
      <c r="S3680" s="644"/>
      <c r="T3680" s="174"/>
      <c r="U3680" s="172"/>
      <c r="V3680" s="181"/>
      <c r="W3680" s="174"/>
      <c r="X3680" s="172"/>
      <c r="Y3680" s="181"/>
      <c r="Z3680" s="174"/>
      <c r="AA3680" s="172"/>
      <c r="AB3680" s="178"/>
    </row>
    <row r="3681" spans="1:28" ht="15" customHeight="1" x14ac:dyDescent="0.2">
      <c r="A3681" s="172"/>
      <c r="B3681" s="172"/>
      <c r="C3681" s="172"/>
      <c r="D3681" s="172"/>
      <c r="E3681" s="172"/>
      <c r="F3681" s="181"/>
      <c r="G3681" s="172"/>
      <c r="H3681" s="172"/>
      <c r="I3681" s="174"/>
      <c r="J3681" s="174"/>
      <c r="K3681" s="174"/>
      <c r="L3681" s="172"/>
      <c r="M3681" s="181"/>
      <c r="N3681" s="174"/>
      <c r="O3681" s="172"/>
      <c r="P3681" s="181"/>
      <c r="Q3681" s="642"/>
      <c r="R3681" s="643"/>
      <c r="S3681" s="644"/>
      <c r="T3681" s="174"/>
      <c r="U3681" s="172"/>
      <c r="V3681" s="181"/>
      <c r="W3681" s="174"/>
      <c r="X3681" s="172"/>
      <c r="Y3681" s="181"/>
      <c r="Z3681" s="174"/>
      <c r="AA3681" s="172"/>
      <c r="AB3681" s="178"/>
    </row>
    <row r="3682" spans="1:28" ht="15" customHeight="1" x14ac:dyDescent="0.2">
      <c r="A3682" s="172"/>
      <c r="B3682" s="172"/>
      <c r="C3682" s="172"/>
      <c r="D3682" s="172"/>
      <c r="E3682" s="172"/>
      <c r="F3682" s="181"/>
      <c r="G3682" s="172"/>
      <c r="H3682" s="172"/>
      <c r="I3682" s="174"/>
      <c r="J3682" s="174"/>
      <c r="K3682" s="174"/>
      <c r="L3682" s="172"/>
      <c r="M3682" s="181"/>
      <c r="N3682" s="174"/>
      <c r="O3682" s="172"/>
      <c r="P3682" s="181"/>
      <c r="Q3682" s="642"/>
      <c r="R3682" s="643"/>
      <c r="S3682" s="644"/>
      <c r="T3682" s="174"/>
      <c r="U3682" s="172"/>
      <c r="V3682" s="181"/>
      <c r="W3682" s="174"/>
      <c r="X3682" s="172"/>
      <c r="Y3682" s="181"/>
      <c r="Z3682" s="174"/>
      <c r="AA3682" s="172"/>
      <c r="AB3682" s="178"/>
    </row>
    <row r="3683" spans="1:28" ht="15" customHeight="1" x14ac:dyDescent="0.2">
      <c r="A3683" s="172"/>
      <c r="B3683" s="172"/>
      <c r="C3683" s="172"/>
      <c r="D3683" s="172"/>
      <c r="E3683" s="172"/>
      <c r="F3683" s="181"/>
      <c r="G3683" s="172"/>
      <c r="H3683" s="172"/>
      <c r="I3683" s="174"/>
      <c r="J3683" s="174"/>
      <c r="K3683" s="174"/>
      <c r="L3683" s="172"/>
      <c r="M3683" s="181"/>
      <c r="N3683" s="174"/>
      <c r="O3683" s="172"/>
      <c r="P3683" s="181"/>
      <c r="Q3683" s="642"/>
      <c r="R3683" s="643"/>
      <c r="S3683" s="644"/>
      <c r="T3683" s="174"/>
      <c r="U3683" s="172"/>
      <c r="V3683" s="181"/>
      <c r="W3683" s="174"/>
      <c r="X3683" s="172"/>
      <c r="Y3683" s="181"/>
      <c r="Z3683" s="174"/>
      <c r="AA3683" s="172"/>
      <c r="AB3683" s="178"/>
    </row>
    <row r="3684" spans="1:28" ht="15" customHeight="1" x14ac:dyDescent="0.2">
      <c r="A3684" s="172"/>
      <c r="B3684" s="172"/>
      <c r="C3684" s="172"/>
      <c r="D3684" s="172"/>
      <c r="E3684" s="172"/>
      <c r="F3684" s="181"/>
      <c r="G3684" s="172"/>
      <c r="H3684" s="172"/>
      <c r="I3684" s="174"/>
      <c r="J3684" s="174"/>
      <c r="K3684" s="174"/>
      <c r="L3684" s="172"/>
      <c r="M3684" s="181"/>
      <c r="N3684" s="174"/>
      <c r="O3684" s="172"/>
      <c r="P3684" s="181"/>
      <c r="Q3684" s="642"/>
      <c r="R3684" s="643"/>
      <c r="S3684" s="644"/>
      <c r="T3684" s="174"/>
      <c r="U3684" s="172"/>
      <c r="V3684" s="181"/>
      <c r="W3684" s="174"/>
      <c r="X3684" s="172"/>
      <c r="Y3684" s="181"/>
      <c r="Z3684" s="174"/>
      <c r="AA3684" s="172"/>
      <c r="AB3684" s="178"/>
    </row>
    <row r="3685" spans="1:28" ht="15" customHeight="1" x14ac:dyDescent="0.2">
      <c r="A3685" s="172"/>
      <c r="B3685" s="172"/>
      <c r="C3685" s="172"/>
      <c r="D3685" s="172"/>
      <c r="E3685" s="172"/>
      <c r="F3685" s="181"/>
      <c r="G3685" s="172"/>
      <c r="H3685" s="172"/>
      <c r="I3685" s="174"/>
      <c r="J3685" s="174"/>
      <c r="K3685" s="174"/>
      <c r="L3685" s="172"/>
      <c r="M3685" s="181"/>
      <c r="N3685" s="174"/>
      <c r="O3685" s="172"/>
      <c r="P3685" s="181"/>
      <c r="Q3685" s="642"/>
      <c r="R3685" s="643"/>
      <c r="S3685" s="644"/>
      <c r="T3685" s="174"/>
      <c r="U3685" s="172"/>
      <c r="V3685" s="181"/>
      <c r="W3685" s="174"/>
      <c r="X3685" s="172"/>
      <c r="Y3685" s="181"/>
      <c r="Z3685" s="174"/>
      <c r="AA3685" s="172"/>
      <c r="AB3685" s="178"/>
    </row>
    <row r="3686" spans="1:28" ht="15" customHeight="1" x14ac:dyDescent="0.2">
      <c r="A3686" s="172"/>
      <c r="B3686" s="172"/>
      <c r="C3686" s="172"/>
      <c r="D3686" s="172"/>
      <c r="E3686" s="172"/>
      <c r="F3686" s="181"/>
      <c r="G3686" s="172"/>
      <c r="H3686" s="172"/>
      <c r="I3686" s="174"/>
      <c r="J3686" s="174"/>
      <c r="K3686" s="174"/>
      <c r="L3686" s="172"/>
      <c r="M3686" s="181"/>
      <c r="N3686" s="174"/>
      <c r="O3686" s="172"/>
      <c r="P3686" s="181"/>
      <c r="Q3686" s="642"/>
      <c r="R3686" s="643"/>
      <c r="S3686" s="644"/>
      <c r="T3686" s="174"/>
      <c r="U3686" s="172"/>
      <c r="V3686" s="181"/>
      <c r="W3686" s="174"/>
      <c r="X3686" s="172"/>
      <c r="Y3686" s="181"/>
      <c r="Z3686" s="174"/>
      <c r="AA3686" s="172"/>
      <c r="AB3686" s="178"/>
    </row>
    <row r="3687" spans="1:28" ht="15" customHeight="1" x14ac:dyDescent="0.2">
      <c r="A3687" s="172"/>
      <c r="B3687" s="172"/>
      <c r="C3687" s="172"/>
      <c r="D3687" s="172"/>
      <c r="E3687" s="172"/>
      <c r="F3687" s="181"/>
      <c r="G3687" s="172"/>
      <c r="H3687" s="172"/>
      <c r="I3687" s="174"/>
      <c r="J3687" s="174"/>
      <c r="K3687" s="174"/>
      <c r="L3687" s="172"/>
      <c r="M3687" s="181"/>
      <c r="N3687" s="174"/>
      <c r="O3687" s="172"/>
      <c r="P3687" s="181"/>
      <c r="Q3687" s="642"/>
      <c r="R3687" s="643"/>
      <c r="S3687" s="644"/>
      <c r="T3687" s="174"/>
      <c r="U3687" s="172"/>
      <c r="V3687" s="181"/>
      <c r="W3687" s="174"/>
      <c r="X3687" s="172"/>
      <c r="Y3687" s="181"/>
      <c r="Z3687" s="174"/>
      <c r="AA3687" s="172"/>
      <c r="AB3687" s="178"/>
    </row>
    <row r="3688" spans="1:28" ht="15" customHeight="1" x14ac:dyDescent="0.2">
      <c r="A3688" s="172"/>
      <c r="B3688" s="172"/>
      <c r="C3688" s="172"/>
      <c r="D3688" s="172"/>
      <c r="E3688" s="172"/>
      <c r="F3688" s="181"/>
      <c r="G3688" s="172"/>
      <c r="H3688" s="172"/>
      <c r="I3688" s="174"/>
      <c r="J3688" s="174"/>
      <c r="K3688" s="174"/>
      <c r="L3688" s="172"/>
      <c r="M3688" s="181"/>
      <c r="N3688" s="174"/>
      <c r="O3688" s="172"/>
      <c r="P3688" s="181"/>
      <c r="Q3688" s="642"/>
      <c r="R3688" s="643"/>
      <c r="S3688" s="644"/>
      <c r="T3688" s="174"/>
      <c r="U3688" s="172"/>
      <c r="V3688" s="181"/>
      <c r="W3688" s="174"/>
      <c r="X3688" s="172"/>
      <c r="Y3688" s="181"/>
      <c r="Z3688" s="174"/>
      <c r="AA3688" s="172"/>
      <c r="AB3688" s="178"/>
    </row>
    <row r="3689" spans="1:28" ht="15" customHeight="1" x14ac:dyDescent="0.2">
      <c r="A3689" s="172"/>
      <c r="B3689" s="172"/>
      <c r="C3689" s="172"/>
      <c r="D3689" s="172"/>
      <c r="E3689" s="172"/>
      <c r="F3689" s="181"/>
      <c r="G3689" s="172"/>
      <c r="H3689" s="172"/>
      <c r="I3689" s="174"/>
      <c r="J3689" s="174"/>
      <c r="K3689" s="174"/>
      <c r="L3689" s="172"/>
      <c r="M3689" s="181"/>
      <c r="N3689" s="174"/>
      <c r="O3689" s="172"/>
      <c r="P3689" s="181"/>
      <c r="Q3689" s="642"/>
      <c r="R3689" s="643"/>
      <c r="S3689" s="644"/>
      <c r="T3689" s="174"/>
      <c r="U3689" s="172"/>
      <c r="V3689" s="181"/>
      <c r="W3689" s="174"/>
      <c r="X3689" s="172"/>
      <c r="Y3689" s="181"/>
      <c r="Z3689" s="174"/>
      <c r="AA3689" s="172"/>
      <c r="AB3689" s="178"/>
    </row>
    <row r="3690" spans="1:28" ht="15" customHeight="1" x14ac:dyDescent="0.2">
      <c r="A3690" s="172"/>
      <c r="B3690" s="172"/>
      <c r="C3690" s="172"/>
      <c r="D3690" s="172"/>
      <c r="E3690" s="172"/>
      <c r="F3690" s="181"/>
      <c r="G3690" s="172"/>
      <c r="H3690" s="172"/>
      <c r="I3690" s="174"/>
      <c r="J3690" s="174"/>
      <c r="K3690" s="174"/>
      <c r="L3690" s="172"/>
      <c r="M3690" s="181"/>
      <c r="N3690" s="174"/>
      <c r="O3690" s="172"/>
      <c r="P3690" s="181"/>
      <c r="Q3690" s="642"/>
      <c r="R3690" s="643"/>
      <c r="S3690" s="644"/>
      <c r="T3690" s="174"/>
      <c r="U3690" s="172"/>
      <c r="V3690" s="181"/>
      <c r="W3690" s="174"/>
      <c r="X3690" s="172"/>
      <c r="Y3690" s="181"/>
      <c r="Z3690" s="174"/>
      <c r="AA3690" s="172"/>
      <c r="AB3690" s="178"/>
    </row>
    <row r="3691" spans="1:28" ht="15" customHeight="1" x14ac:dyDescent="0.2">
      <c r="A3691" s="172"/>
      <c r="B3691" s="172"/>
      <c r="C3691" s="172"/>
      <c r="D3691" s="172"/>
      <c r="E3691" s="172"/>
      <c r="F3691" s="181"/>
      <c r="G3691" s="172"/>
      <c r="H3691" s="172"/>
      <c r="I3691" s="174"/>
      <c r="J3691" s="174"/>
      <c r="K3691" s="174"/>
      <c r="L3691" s="172"/>
      <c r="M3691" s="181"/>
      <c r="N3691" s="174"/>
      <c r="O3691" s="172"/>
      <c r="P3691" s="181"/>
      <c r="Q3691" s="642"/>
      <c r="R3691" s="643"/>
      <c r="S3691" s="644"/>
      <c r="T3691" s="174"/>
      <c r="U3691" s="172"/>
      <c r="V3691" s="181"/>
      <c r="W3691" s="174"/>
      <c r="X3691" s="172"/>
      <c r="Y3691" s="181"/>
      <c r="Z3691" s="174"/>
      <c r="AA3691" s="172"/>
      <c r="AB3691" s="178"/>
    </row>
    <row r="3692" spans="1:28" ht="15" customHeight="1" x14ac:dyDescent="0.2">
      <c r="A3692" s="172"/>
      <c r="B3692" s="172"/>
      <c r="C3692" s="172"/>
      <c r="D3692" s="172"/>
      <c r="E3692" s="172"/>
      <c r="F3692" s="181"/>
      <c r="G3692" s="172"/>
      <c r="H3692" s="172"/>
      <c r="I3692" s="174"/>
      <c r="J3692" s="174"/>
      <c r="K3692" s="174"/>
      <c r="L3692" s="172"/>
      <c r="M3692" s="181"/>
      <c r="N3692" s="174"/>
      <c r="O3692" s="172"/>
      <c r="P3692" s="181"/>
      <c r="Q3692" s="642"/>
      <c r="R3692" s="643"/>
      <c r="S3692" s="644"/>
      <c r="T3692" s="174"/>
      <c r="U3692" s="172"/>
      <c r="V3692" s="181"/>
      <c r="W3692" s="174"/>
      <c r="X3692" s="172"/>
      <c r="Y3692" s="181"/>
      <c r="Z3692" s="174"/>
      <c r="AA3692" s="172"/>
      <c r="AB3692" s="178"/>
    </row>
    <row r="3693" spans="1:28" ht="15" customHeight="1" x14ac:dyDescent="0.2">
      <c r="A3693" s="172"/>
      <c r="B3693" s="172"/>
      <c r="C3693" s="172"/>
      <c r="D3693" s="172"/>
      <c r="E3693" s="172"/>
      <c r="F3693" s="181"/>
      <c r="G3693" s="172"/>
      <c r="H3693" s="172"/>
      <c r="I3693" s="174"/>
      <c r="J3693" s="174"/>
      <c r="K3693" s="174"/>
      <c r="L3693" s="172"/>
      <c r="M3693" s="181"/>
      <c r="N3693" s="174"/>
      <c r="O3693" s="172"/>
      <c r="P3693" s="181"/>
      <c r="Q3693" s="642"/>
      <c r="R3693" s="643"/>
      <c r="S3693" s="644"/>
      <c r="T3693" s="174"/>
      <c r="U3693" s="172"/>
      <c r="V3693" s="181"/>
      <c r="W3693" s="174"/>
      <c r="X3693" s="172"/>
      <c r="Y3693" s="181"/>
      <c r="Z3693" s="174"/>
      <c r="AA3693" s="172"/>
      <c r="AB3693" s="178"/>
    </row>
    <row r="3694" spans="1:28" ht="15" customHeight="1" x14ac:dyDescent="0.2">
      <c r="A3694" s="172"/>
      <c r="B3694" s="172"/>
      <c r="C3694" s="172"/>
      <c r="D3694" s="172"/>
      <c r="E3694" s="172"/>
      <c r="F3694" s="181"/>
      <c r="G3694" s="172"/>
      <c r="H3694" s="172"/>
      <c r="I3694" s="174"/>
      <c r="J3694" s="174"/>
      <c r="K3694" s="174"/>
      <c r="L3694" s="172"/>
      <c r="M3694" s="181"/>
      <c r="N3694" s="174"/>
      <c r="O3694" s="172"/>
      <c r="P3694" s="181"/>
      <c r="Q3694" s="642"/>
      <c r="R3694" s="643"/>
      <c r="S3694" s="644"/>
      <c r="T3694" s="174"/>
      <c r="U3694" s="172"/>
      <c r="V3694" s="181"/>
      <c r="W3694" s="174"/>
      <c r="X3694" s="172"/>
      <c r="Y3694" s="181"/>
      <c r="Z3694" s="174"/>
      <c r="AA3694" s="172"/>
      <c r="AB3694" s="178"/>
    </row>
    <row r="3695" spans="1:28" ht="15" customHeight="1" x14ac:dyDescent="0.2">
      <c r="A3695" s="172"/>
      <c r="B3695" s="172"/>
      <c r="C3695" s="172"/>
      <c r="D3695" s="172"/>
      <c r="E3695" s="172"/>
      <c r="F3695" s="181"/>
      <c r="G3695" s="172"/>
      <c r="H3695" s="172"/>
      <c r="I3695" s="174"/>
      <c r="J3695" s="174"/>
      <c r="K3695" s="174"/>
      <c r="L3695" s="172"/>
      <c r="M3695" s="181"/>
      <c r="N3695" s="174"/>
      <c r="O3695" s="172"/>
      <c r="P3695" s="181"/>
      <c r="Q3695" s="642"/>
      <c r="R3695" s="643"/>
      <c r="S3695" s="644"/>
      <c r="T3695" s="174"/>
      <c r="U3695" s="172"/>
      <c r="V3695" s="181"/>
      <c r="W3695" s="174"/>
      <c r="X3695" s="172"/>
      <c r="Y3695" s="181"/>
      <c r="Z3695" s="174"/>
      <c r="AA3695" s="172"/>
      <c r="AB3695" s="178"/>
    </row>
    <row r="3696" spans="1:28" ht="15" customHeight="1" x14ac:dyDescent="0.2">
      <c r="A3696" s="172"/>
      <c r="B3696" s="172"/>
      <c r="C3696" s="172"/>
      <c r="D3696" s="172"/>
      <c r="E3696" s="172"/>
      <c r="F3696" s="181"/>
      <c r="G3696" s="172"/>
      <c r="H3696" s="172"/>
      <c r="I3696" s="174"/>
      <c r="J3696" s="174"/>
      <c r="K3696" s="174"/>
      <c r="L3696" s="172"/>
      <c r="M3696" s="181"/>
      <c r="N3696" s="174"/>
      <c r="O3696" s="172"/>
      <c r="P3696" s="181"/>
      <c r="Q3696" s="642"/>
      <c r="R3696" s="643"/>
      <c r="S3696" s="644"/>
      <c r="T3696" s="174"/>
      <c r="U3696" s="172"/>
      <c r="V3696" s="181"/>
      <c r="W3696" s="174"/>
      <c r="X3696" s="172"/>
      <c r="Y3696" s="181"/>
      <c r="Z3696" s="174"/>
      <c r="AA3696" s="172"/>
      <c r="AB3696" s="178"/>
    </row>
    <row r="3697" spans="1:28" ht="15" customHeight="1" x14ac:dyDescent="0.2">
      <c r="A3697" s="172"/>
      <c r="B3697" s="172"/>
      <c r="C3697" s="172"/>
      <c r="D3697" s="172"/>
      <c r="E3697" s="172"/>
      <c r="F3697" s="181"/>
      <c r="G3697" s="172"/>
      <c r="H3697" s="172"/>
      <c r="I3697" s="174"/>
      <c r="J3697" s="174"/>
      <c r="K3697" s="174"/>
      <c r="L3697" s="172"/>
      <c r="M3697" s="181"/>
      <c r="N3697" s="174"/>
      <c r="O3697" s="172"/>
      <c r="P3697" s="181"/>
      <c r="Q3697" s="642"/>
      <c r="R3697" s="643"/>
      <c r="S3697" s="644"/>
      <c r="T3697" s="174"/>
      <c r="U3697" s="172"/>
      <c r="V3697" s="181"/>
      <c r="W3697" s="174"/>
      <c r="X3697" s="172"/>
      <c r="Y3697" s="181"/>
      <c r="Z3697" s="174"/>
      <c r="AA3697" s="172"/>
      <c r="AB3697" s="178"/>
    </row>
    <row r="3698" spans="1:28" ht="15" customHeight="1" x14ac:dyDescent="0.2">
      <c r="A3698" s="172"/>
      <c r="B3698" s="172"/>
      <c r="C3698" s="172"/>
      <c r="D3698" s="172"/>
      <c r="E3698" s="172"/>
      <c r="F3698" s="181"/>
      <c r="G3698" s="172"/>
      <c r="H3698" s="172"/>
      <c r="I3698" s="174"/>
      <c r="J3698" s="174"/>
      <c r="K3698" s="174"/>
      <c r="L3698" s="172"/>
      <c r="M3698" s="181"/>
      <c r="N3698" s="174"/>
      <c r="O3698" s="172"/>
      <c r="P3698" s="181"/>
      <c r="Q3698" s="642"/>
      <c r="R3698" s="643"/>
      <c r="S3698" s="644"/>
      <c r="T3698" s="174"/>
      <c r="U3698" s="172"/>
      <c r="V3698" s="181"/>
      <c r="W3698" s="174"/>
      <c r="X3698" s="172"/>
      <c r="Y3698" s="181"/>
      <c r="Z3698" s="174"/>
      <c r="AA3698" s="172"/>
      <c r="AB3698" s="178"/>
    </row>
    <row r="3699" spans="1:28" ht="15" customHeight="1" x14ac:dyDescent="0.2">
      <c r="A3699" s="172"/>
      <c r="B3699" s="172"/>
      <c r="C3699" s="172"/>
      <c r="D3699" s="172"/>
      <c r="E3699" s="172"/>
      <c r="F3699" s="181"/>
      <c r="G3699" s="172"/>
      <c r="H3699" s="172"/>
      <c r="I3699" s="174"/>
      <c r="J3699" s="174"/>
      <c r="K3699" s="174"/>
      <c r="L3699" s="172"/>
      <c r="M3699" s="181"/>
      <c r="N3699" s="174"/>
      <c r="O3699" s="172"/>
      <c r="P3699" s="181"/>
      <c r="Q3699" s="642"/>
      <c r="R3699" s="643"/>
      <c r="S3699" s="644"/>
      <c r="T3699" s="174"/>
      <c r="U3699" s="172"/>
      <c r="V3699" s="181"/>
      <c r="W3699" s="174"/>
      <c r="X3699" s="172"/>
      <c r="Y3699" s="181"/>
      <c r="Z3699" s="174"/>
      <c r="AA3699" s="172"/>
      <c r="AB3699" s="178"/>
    </row>
    <row r="3700" spans="1:28" ht="15" customHeight="1" x14ac:dyDescent="0.2">
      <c r="A3700" s="172"/>
      <c r="B3700" s="172"/>
      <c r="C3700" s="172"/>
      <c r="D3700" s="172"/>
      <c r="E3700" s="172"/>
      <c r="F3700" s="181"/>
      <c r="G3700" s="172"/>
      <c r="H3700" s="172"/>
      <c r="I3700" s="174"/>
      <c r="J3700" s="174"/>
      <c r="K3700" s="174"/>
      <c r="L3700" s="172"/>
      <c r="M3700" s="181"/>
      <c r="N3700" s="174"/>
      <c r="O3700" s="172"/>
      <c r="P3700" s="181"/>
      <c r="Q3700" s="642"/>
      <c r="R3700" s="643"/>
      <c r="S3700" s="644"/>
      <c r="T3700" s="174"/>
      <c r="U3700" s="172"/>
      <c r="V3700" s="181"/>
      <c r="W3700" s="174"/>
      <c r="X3700" s="172"/>
      <c r="Y3700" s="181"/>
      <c r="Z3700" s="174"/>
      <c r="AA3700" s="172"/>
      <c r="AB3700" s="178"/>
    </row>
    <row r="3701" spans="1:28" ht="15" customHeight="1" x14ac:dyDescent="0.2">
      <c r="A3701" s="172"/>
      <c r="B3701" s="172"/>
      <c r="C3701" s="172"/>
      <c r="D3701" s="172"/>
      <c r="E3701" s="172"/>
      <c r="F3701" s="181"/>
      <c r="G3701" s="172"/>
      <c r="H3701" s="172"/>
      <c r="I3701" s="174"/>
      <c r="J3701" s="174"/>
      <c r="K3701" s="174"/>
      <c r="L3701" s="172"/>
      <c r="M3701" s="181"/>
      <c r="N3701" s="174"/>
      <c r="O3701" s="172"/>
      <c r="P3701" s="181"/>
      <c r="Q3701" s="642"/>
      <c r="R3701" s="643"/>
      <c r="S3701" s="644"/>
      <c r="T3701" s="174"/>
      <c r="U3701" s="172"/>
      <c r="V3701" s="181"/>
      <c r="W3701" s="174"/>
      <c r="X3701" s="172"/>
      <c r="Y3701" s="181"/>
      <c r="Z3701" s="174"/>
      <c r="AA3701" s="172"/>
      <c r="AB3701" s="178"/>
    </row>
    <row r="3702" spans="1:28" ht="15" customHeight="1" x14ac:dyDescent="0.2">
      <c r="A3702" s="172"/>
      <c r="B3702" s="172"/>
      <c r="C3702" s="172"/>
      <c r="D3702" s="172"/>
      <c r="E3702" s="172"/>
      <c r="F3702" s="181"/>
      <c r="G3702" s="172"/>
      <c r="H3702" s="172"/>
      <c r="I3702" s="174"/>
      <c r="J3702" s="174"/>
      <c r="K3702" s="174"/>
      <c r="L3702" s="172"/>
      <c r="M3702" s="181"/>
      <c r="N3702" s="174"/>
      <c r="O3702" s="172"/>
      <c r="P3702" s="181"/>
      <c r="Q3702" s="642"/>
      <c r="R3702" s="643"/>
      <c r="S3702" s="644"/>
      <c r="T3702" s="174"/>
      <c r="U3702" s="172"/>
      <c r="V3702" s="181"/>
      <c r="W3702" s="174"/>
      <c r="X3702" s="172"/>
      <c r="Y3702" s="181"/>
      <c r="Z3702" s="174"/>
      <c r="AA3702" s="172"/>
      <c r="AB3702" s="178"/>
    </row>
    <row r="3703" spans="1:28" ht="15" customHeight="1" x14ac:dyDescent="0.2">
      <c r="A3703" s="172"/>
      <c r="B3703" s="172"/>
      <c r="C3703" s="172"/>
      <c r="D3703" s="172"/>
      <c r="E3703" s="172"/>
      <c r="F3703" s="181"/>
      <c r="G3703" s="172"/>
      <c r="H3703" s="172"/>
      <c r="I3703" s="174"/>
      <c r="J3703" s="174"/>
      <c r="K3703" s="174"/>
      <c r="L3703" s="172"/>
      <c r="M3703" s="181"/>
      <c r="N3703" s="174"/>
      <c r="O3703" s="172"/>
      <c r="P3703" s="181"/>
      <c r="Q3703" s="642"/>
      <c r="R3703" s="643"/>
      <c r="S3703" s="644"/>
      <c r="T3703" s="174"/>
      <c r="U3703" s="172"/>
      <c r="V3703" s="181"/>
      <c r="W3703" s="174"/>
      <c r="X3703" s="172"/>
      <c r="Y3703" s="181"/>
      <c r="Z3703" s="174"/>
      <c r="AA3703" s="172"/>
      <c r="AB3703" s="178"/>
    </row>
    <row r="3704" spans="1:28" ht="15" customHeight="1" x14ac:dyDescent="0.2">
      <c r="A3704" s="172"/>
      <c r="B3704" s="172"/>
      <c r="C3704" s="172"/>
      <c r="D3704" s="172"/>
      <c r="E3704" s="172"/>
      <c r="F3704" s="181"/>
      <c r="G3704" s="172"/>
      <c r="H3704" s="172"/>
      <c r="I3704" s="174"/>
      <c r="J3704" s="174"/>
      <c r="K3704" s="174"/>
      <c r="L3704" s="172"/>
      <c r="M3704" s="181"/>
      <c r="N3704" s="174"/>
      <c r="O3704" s="172"/>
      <c r="P3704" s="181"/>
      <c r="Q3704" s="642"/>
      <c r="R3704" s="643"/>
      <c r="S3704" s="644"/>
      <c r="T3704" s="174"/>
      <c r="U3704" s="172"/>
      <c r="V3704" s="181"/>
      <c r="W3704" s="174"/>
      <c r="X3704" s="172"/>
      <c r="Y3704" s="181"/>
      <c r="Z3704" s="174"/>
      <c r="AA3704" s="172"/>
      <c r="AB3704" s="178"/>
    </row>
    <row r="3705" spans="1:28" ht="15" customHeight="1" x14ac:dyDescent="0.2">
      <c r="A3705" s="172"/>
      <c r="B3705" s="172"/>
      <c r="C3705" s="172"/>
      <c r="D3705" s="172"/>
      <c r="E3705" s="172"/>
      <c r="F3705" s="181"/>
      <c r="G3705" s="172"/>
      <c r="H3705" s="172"/>
      <c r="I3705" s="174"/>
      <c r="J3705" s="174"/>
      <c r="K3705" s="174"/>
      <c r="L3705" s="172"/>
      <c r="M3705" s="181"/>
      <c r="N3705" s="174"/>
      <c r="O3705" s="172"/>
      <c r="P3705" s="181"/>
      <c r="Q3705" s="642"/>
      <c r="R3705" s="643"/>
      <c r="S3705" s="644"/>
      <c r="T3705" s="174"/>
      <c r="U3705" s="172"/>
      <c r="V3705" s="181"/>
      <c r="W3705" s="174"/>
      <c r="X3705" s="172"/>
      <c r="Y3705" s="181"/>
      <c r="Z3705" s="174"/>
      <c r="AA3705" s="172"/>
      <c r="AB3705" s="178"/>
    </row>
    <row r="3706" spans="1:28" ht="15" customHeight="1" x14ac:dyDescent="0.2">
      <c r="A3706" s="172"/>
      <c r="B3706" s="172"/>
      <c r="C3706" s="172"/>
      <c r="D3706" s="172"/>
      <c r="E3706" s="172"/>
      <c r="F3706" s="181"/>
      <c r="G3706" s="172"/>
      <c r="H3706" s="172"/>
      <c r="I3706" s="174"/>
      <c r="J3706" s="174"/>
      <c r="K3706" s="174"/>
      <c r="L3706" s="172"/>
      <c r="M3706" s="181"/>
      <c r="N3706" s="174"/>
      <c r="O3706" s="172"/>
      <c r="P3706" s="181"/>
      <c r="Q3706" s="642"/>
      <c r="R3706" s="643"/>
      <c r="S3706" s="644"/>
      <c r="T3706" s="174"/>
      <c r="U3706" s="172"/>
      <c r="V3706" s="181"/>
      <c r="W3706" s="174"/>
      <c r="X3706" s="172"/>
      <c r="Y3706" s="181"/>
      <c r="Z3706" s="174"/>
      <c r="AA3706" s="172"/>
      <c r="AB3706" s="178"/>
    </row>
    <row r="3707" spans="1:28" ht="15" customHeight="1" x14ac:dyDescent="0.2">
      <c r="A3707" s="172"/>
      <c r="B3707" s="172"/>
      <c r="C3707" s="172"/>
      <c r="D3707" s="172"/>
      <c r="E3707" s="172"/>
      <c r="F3707" s="181"/>
      <c r="G3707" s="172"/>
      <c r="H3707" s="172"/>
      <c r="I3707" s="174"/>
      <c r="J3707" s="174"/>
      <c r="K3707" s="174"/>
      <c r="L3707" s="172"/>
      <c r="M3707" s="181"/>
      <c r="N3707" s="174"/>
      <c r="O3707" s="172"/>
      <c r="P3707" s="181"/>
      <c r="Q3707" s="642"/>
      <c r="R3707" s="643"/>
      <c r="S3707" s="644"/>
      <c r="T3707" s="174"/>
      <c r="U3707" s="172"/>
      <c r="V3707" s="181"/>
      <c r="W3707" s="174"/>
      <c r="X3707" s="172"/>
      <c r="Y3707" s="181"/>
      <c r="Z3707" s="174"/>
      <c r="AA3707" s="172"/>
      <c r="AB3707" s="178"/>
    </row>
    <row r="3708" spans="1:28" ht="15" customHeight="1" x14ac:dyDescent="0.2">
      <c r="A3708" s="172"/>
      <c r="B3708" s="172"/>
      <c r="C3708" s="172"/>
      <c r="D3708" s="172"/>
      <c r="E3708" s="172"/>
      <c r="F3708" s="181"/>
      <c r="G3708" s="172"/>
      <c r="H3708" s="172"/>
      <c r="I3708" s="174"/>
      <c r="J3708" s="174"/>
      <c r="K3708" s="174"/>
      <c r="L3708" s="172"/>
      <c r="M3708" s="181"/>
      <c r="N3708" s="174"/>
      <c r="O3708" s="172"/>
      <c r="P3708" s="181"/>
      <c r="Q3708" s="642"/>
      <c r="R3708" s="643"/>
      <c r="S3708" s="644"/>
      <c r="T3708" s="174"/>
      <c r="U3708" s="172"/>
      <c r="V3708" s="181"/>
      <c r="W3708" s="174"/>
      <c r="X3708" s="172"/>
      <c r="Y3708" s="181"/>
      <c r="Z3708" s="174"/>
      <c r="AA3708" s="172"/>
      <c r="AB3708" s="178"/>
    </row>
    <row r="3709" spans="1:28" ht="15" customHeight="1" x14ac:dyDescent="0.2">
      <c r="A3709" s="172"/>
      <c r="B3709" s="172"/>
      <c r="C3709" s="172"/>
      <c r="D3709" s="172"/>
      <c r="E3709" s="172"/>
      <c r="F3709" s="181"/>
      <c r="G3709" s="172"/>
      <c r="H3709" s="172"/>
      <c r="I3709" s="174"/>
      <c r="J3709" s="174"/>
      <c r="K3709" s="174"/>
      <c r="L3709" s="172"/>
      <c r="M3709" s="181"/>
      <c r="N3709" s="174"/>
      <c r="O3709" s="172"/>
      <c r="P3709" s="181"/>
      <c r="Q3709" s="642"/>
      <c r="R3709" s="643"/>
      <c r="S3709" s="644"/>
      <c r="T3709" s="174"/>
      <c r="U3709" s="172"/>
      <c r="V3709" s="181"/>
      <c r="W3709" s="174"/>
      <c r="X3709" s="172"/>
      <c r="Y3709" s="181"/>
      <c r="Z3709" s="174"/>
      <c r="AA3709" s="172"/>
      <c r="AB3709" s="178"/>
    </row>
    <row r="3710" spans="1:28" ht="15" customHeight="1" x14ac:dyDescent="0.2">
      <c r="A3710" s="172"/>
      <c r="B3710" s="172"/>
      <c r="C3710" s="172"/>
      <c r="D3710" s="172"/>
      <c r="E3710" s="172"/>
      <c r="F3710" s="181"/>
      <c r="G3710" s="172"/>
      <c r="H3710" s="172"/>
      <c r="I3710" s="174"/>
      <c r="J3710" s="174"/>
      <c r="K3710" s="174"/>
      <c r="L3710" s="172"/>
      <c r="M3710" s="181"/>
      <c r="N3710" s="174"/>
      <c r="O3710" s="172"/>
      <c r="P3710" s="181"/>
      <c r="Q3710" s="642"/>
      <c r="R3710" s="643"/>
      <c r="S3710" s="644"/>
      <c r="T3710" s="174"/>
      <c r="U3710" s="172"/>
      <c r="V3710" s="181"/>
      <c r="W3710" s="174"/>
      <c r="X3710" s="172"/>
      <c r="Y3710" s="181"/>
      <c r="Z3710" s="174"/>
      <c r="AA3710" s="172"/>
      <c r="AB3710" s="178"/>
    </row>
    <row r="3711" spans="1:28" ht="15" customHeight="1" x14ac:dyDescent="0.2">
      <c r="A3711" s="172"/>
      <c r="B3711" s="172"/>
      <c r="C3711" s="172"/>
      <c r="D3711" s="172"/>
      <c r="E3711" s="172"/>
      <c r="F3711" s="181"/>
      <c r="G3711" s="172"/>
      <c r="H3711" s="172"/>
      <c r="I3711" s="174"/>
      <c r="J3711" s="174"/>
      <c r="K3711" s="174"/>
      <c r="L3711" s="172"/>
      <c r="M3711" s="181"/>
      <c r="N3711" s="174"/>
      <c r="O3711" s="172"/>
      <c r="P3711" s="181"/>
      <c r="Q3711" s="642"/>
      <c r="R3711" s="643"/>
      <c r="S3711" s="644"/>
      <c r="T3711" s="174"/>
      <c r="U3711" s="172"/>
      <c r="V3711" s="181"/>
      <c r="W3711" s="174"/>
      <c r="X3711" s="172"/>
      <c r="Y3711" s="181"/>
      <c r="Z3711" s="174"/>
      <c r="AA3711" s="172"/>
      <c r="AB3711" s="178"/>
    </row>
    <row r="3712" spans="1:28" ht="15" customHeight="1" x14ac:dyDescent="0.2">
      <c r="A3712" s="172"/>
      <c r="B3712" s="172"/>
      <c r="C3712" s="172"/>
      <c r="D3712" s="172"/>
      <c r="E3712" s="172"/>
      <c r="F3712" s="181"/>
      <c r="G3712" s="172"/>
      <c r="H3712" s="172"/>
      <c r="I3712" s="174"/>
      <c r="J3712" s="174"/>
      <c r="K3712" s="174"/>
      <c r="L3712" s="172"/>
      <c r="M3712" s="181"/>
      <c r="N3712" s="174"/>
      <c r="O3712" s="172"/>
      <c r="P3712" s="181"/>
      <c r="Q3712" s="642"/>
      <c r="R3712" s="643"/>
      <c r="S3712" s="644"/>
      <c r="T3712" s="174"/>
      <c r="U3712" s="172"/>
      <c r="V3712" s="181"/>
      <c r="W3712" s="174"/>
      <c r="X3712" s="172"/>
      <c r="Y3712" s="181"/>
      <c r="Z3712" s="174"/>
      <c r="AA3712" s="172"/>
      <c r="AB3712" s="178"/>
    </row>
    <row r="3713" spans="1:28" ht="15" customHeight="1" x14ac:dyDescent="0.2">
      <c r="A3713" s="172"/>
      <c r="B3713" s="172"/>
      <c r="C3713" s="172"/>
      <c r="D3713" s="172"/>
      <c r="E3713" s="172"/>
      <c r="F3713" s="181"/>
      <c r="G3713" s="172"/>
      <c r="H3713" s="172"/>
      <c r="I3713" s="174"/>
      <c r="J3713" s="174"/>
      <c r="K3713" s="174"/>
      <c r="L3713" s="172"/>
      <c r="M3713" s="181"/>
      <c r="N3713" s="174"/>
      <c r="O3713" s="172"/>
      <c r="P3713" s="181"/>
      <c r="Q3713" s="642"/>
      <c r="R3713" s="643"/>
      <c r="S3713" s="644"/>
      <c r="T3713" s="174"/>
      <c r="U3713" s="172"/>
      <c r="V3713" s="181"/>
      <c r="W3713" s="174"/>
      <c r="X3713" s="172"/>
      <c r="Y3713" s="181"/>
      <c r="Z3713" s="174"/>
      <c r="AA3713" s="172"/>
      <c r="AB3713" s="178"/>
    </row>
    <row r="3714" spans="1:28" ht="15" customHeight="1" x14ac:dyDescent="0.2">
      <c r="A3714" s="172"/>
      <c r="B3714" s="172"/>
      <c r="C3714" s="172"/>
      <c r="D3714" s="172"/>
      <c r="E3714" s="172"/>
      <c r="F3714" s="181"/>
      <c r="G3714" s="172"/>
      <c r="H3714" s="172"/>
      <c r="I3714" s="174"/>
      <c r="J3714" s="174"/>
      <c r="K3714" s="174"/>
      <c r="L3714" s="172"/>
      <c r="M3714" s="181"/>
      <c r="N3714" s="174"/>
      <c r="O3714" s="172"/>
      <c r="P3714" s="181"/>
      <c r="Q3714" s="642"/>
      <c r="R3714" s="643"/>
      <c r="S3714" s="644"/>
      <c r="T3714" s="174"/>
      <c r="U3714" s="172"/>
      <c r="V3714" s="181"/>
      <c r="W3714" s="174"/>
      <c r="X3714" s="172"/>
      <c r="Y3714" s="181"/>
      <c r="Z3714" s="174"/>
      <c r="AA3714" s="172"/>
      <c r="AB3714" s="178"/>
    </row>
    <row r="3715" spans="1:28" ht="15" customHeight="1" x14ac:dyDescent="0.2">
      <c r="A3715" s="172"/>
      <c r="B3715" s="172"/>
      <c r="C3715" s="172"/>
      <c r="D3715" s="172"/>
      <c r="E3715" s="172"/>
      <c r="F3715" s="181"/>
      <c r="G3715" s="172"/>
      <c r="H3715" s="172"/>
      <c r="I3715" s="174"/>
      <c r="J3715" s="174"/>
      <c r="K3715" s="174"/>
      <c r="L3715" s="172"/>
      <c r="M3715" s="181"/>
      <c r="N3715" s="174"/>
      <c r="O3715" s="172"/>
      <c r="P3715" s="181"/>
      <c r="Q3715" s="642"/>
      <c r="R3715" s="643"/>
      <c r="S3715" s="644"/>
      <c r="T3715" s="174"/>
      <c r="U3715" s="172"/>
      <c r="V3715" s="181"/>
      <c r="W3715" s="174"/>
      <c r="X3715" s="172"/>
      <c r="Y3715" s="181"/>
      <c r="Z3715" s="174"/>
      <c r="AA3715" s="172"/>
      <c r="AB3715" s="178"/>
    </row>
    <row r="3716" spans="1:28" ht="15" customHeight="1" x14ac:dyDescent="0.2">
      <c r="A3716" s="172"/>
      <c r="B3716" s="172"/>
      <c r="C3716" s="172"/>
      <c r="D3716" s="172"/>
      <c r="E3716" s="172"/>
      <c r="F3716" s="181"/>
      <c r="G3716" s="172"/>
      <c r="H3716" s="172"/>
      <c r="I3716" s="174"/>
      <c r="J3716" s="174"/>
      <c r="K3716" s="174"/>
      <c r="L3716" s="172"/>
      <c r="M3716" s="181"/>
      <c r="N3716" s="174"/>
      <c r="O3716" s="172"/>
      <c r="P3716" s="181"/>
      <c r="Q3716" s="642"/>
      <c r="R3716" s="643"/>
      <c r="S3716" s="644"/>
      <c r="T3716" s="174"/>
      <c r="U3716" s="172"/>
      <c r="V3716" s="181"/>
      <c r="W3716" s="174"/>
      <c r="X3716" s="172"/>
      <c r="Y3716" s="181"/>
      <c r="Z3716" s="174"/>
      <c r="AA3716" s="172"/>
      <c r="AB3716" s="178"/>
    </row>
    <row r="3717" spans="1:28" ht="15" customHeight="1" x14ac:dyDescent="0.2">
      <c r="A3717" s="172"/>
      <c r="B3717" s="172"/>
      <c r="C3717" s="172"/>
      <c r="D3717" s="172"/>
      <c r="E3717" s="172"/>
      <c r="F3717" s="181"/>
      <c r="G3717" s="172"/>
      <c r="H3717" s="172"/>
      <c r="I3717" s="174"/>
      <c r="J3717" s="174"/>
      <c r="K3717" s="174"/>
      <c r="L3717" s="172"/>
      <c r="M3717" s="181"/>
      <c r="N3717" s="174"/>
      <c r="O3717" s="172"/>
      <c r="P3717" s="181"/>
      <c r="Q3717" s="642"/>
      <c r="R3717" s="643"/>
      <c r="S3717" s="644"/>
      <c r="T3717" s="174"/>
      <c r="U3717" s="172"/>
      <c r="V3717" s="181"/>
      <c r="W3717" s="174"/>
      <c r="X3717" s="172"/>
      <c r="Y3717" s="181"/>
      <c r="Z3717" s="174"/>
      <c r="AA3717" s="172"/>
      <c r="AB3717" s="178"/>
    </row>
    <row r="3718" spans="1:28" ht="15" customHeight="1" x14ac:dyDescent="0.2">
      <c r="A3718" s="172"/>
      <c r="B3718" s="172"/>
      <c r="C3718" s="172"/>
      <c r="D3718" s="172"/>
      <c r="E3718" s="172"/>
      <c r="F3718" s="181"/>
      <c r="G3718" s="172"/>
      <c r="H3718" s="172"/>
      <c r="I3718" s="174"/>
      <c r="J3718" s="174"/>
      <c r="K3718" s="174"/>
      <c r="L3718" s="172"/>
      <c r="M3718" s="181"/>
      <c r="N3718" s="174"/>
      <c r="O3718" s="172"/>
      <c r="P3718" s="181"/>
      <c r="Q3718" s="642"/>
      <c r="R3718" s="643"/>
      <c r="S3718" s="644"/>
      <c r="T3718" s="174"/>
      <c r="U3718" s="172"/>
      <c r="V3718" s="181"/>
      <c r="W3718" s="174"/>
      <c r="X3718" s="172"/>
      <c r="Y3718" s="181"/>
      <c r="Z3718" s="174"/>
      <c r="AA3718" s="172"/>
      <c r="AB3718" s="178"/>
    </row>
    <row r="3719" spans="1:28" ht="15" customHeight="1" x14ac:dyDescent="0.2">
      <c r="A3719" s="172"/>
      <c r="B3719" s="172"/>
      <c r="C3719" s="172"/>
      <c r="D3719" s="172"/>
      <c r="E3719" s="172"/>
      <c r="F3719" s="181"/>
      <c r="G3719" s="172"/>
      <c r="H3719" s="172"/>
      <c r="I3719" s="174"/>
      <c r="J3719" s="174"/>
      <c r="K3719" s="174"/>
      <c r="L3719" s="172"/>
      <c r="M3719" s="181"/>
      <c r="N3719" s="174"/>
      <c r="O3719" s="172"/>
      <c r="P3719" s="181"/>
      <c r="Q3719" s="642"/>
      <c r="R3719" s="643"/>
      <c r="S3719" s="644"/>
      <c r="T3719" s="174"/>
      <c r="U3719" s="172"/>
      <c r="V3719" s="181"/>
      <c r="W3719" s="174"/>
      <c r="X3719" s="172"/>
      <c r="Y3719" s="181"/>
      <c r="Z3719" s="174"/>
      <c r="AA3719" s="172"/>
      <c r="AB3719" s="178"/>
    </row>
    <row r="3720" spans="1:28" ht="15" customHeight="1" x14ac:dyDescent="0.2">
      <c r="A3720" s="172"/>
      <c r="B3720" s="172"/>
      <c r="C3720" s="172"/>
      <c r="D3720" s="172"/>
      <c r="E3720" s="172"/>
      <c r="F3720" s="181"/>
      <c r="G3720" s="172"/>
      <c r="H3720" s="172"/>
      <c r="I3720" s="174"/>
      <c r="J3720" s="174"/>
      <c r="K3720" s="174"/>
      <c r="L3720" s="172"/>
      <c r="M3720" s="181"/>
      <c r="N3720" s="174"/>
      <c r="O3720" s="172"/>
      <c r="P3720" s="181"/>
      <c r="Q3720" s="642"/>
      <c r="R3720" s="643"/>
      <c r="S3720" s="644"/>
      <c r="T3720" s="174"/>
      <c r="U3720" s="172"/>
      <c r="V3720" s="181"/>
      <c r="W3720" s="174"/>
      <c r="X3720" s="172"/>
      <c r="Y3720" s="181"/>
      <c r="Z3720" s="174"/>
      <c r="AA3720" s="172"/>
      <c r="AB3720" s="178"/>
    </row>
    <row r="3721" spans="1:28" ht="15" customHeight="1" x14ac:dyDescent="0.2">
      <c r="A3721" s="172"/>
      <c r="B3721" s="172"/>
      <c r="C3721" s="172"/>
      <c r="D3721" s="172"/>
      <c r="E3721" s="172"/>
      <c r="F3721" s="181"/>
      <c r="G3721" s="172"/>
      <c r="H3721" s="172"/>
      <c r="I3721" s="174"/>
      <c r="J3721" s="174"/>
      <c r="K3721" s="174"/>
      <c r="L3721" s="172"/>
      <c r="M3721" s="181"/>
      <c r="N3721" s="174"/>
      <c r="O3721" s="172"/>
      <c r="P3721" s="181"/>
      <c r="Q3721" s="642"/>
      <c r="R3721" s="643"/>
      <c r="S3721" s="644"/>
      <c r="T3721" s="174"/>
      <c r="U3721" s="172"/>
      <c r="V3721" s="181"/>
      <c r="W3721" s="174"/>
      <c r="X3721" s="172"/>
      <c r="Y3721" s="181"/>
      <c r="Z3721" s="174"/>
      <c r="AA3721" s="172"/>
      <c r="AB3721" s="178"/>
    </row>
    <row r="3722" spans="1:28" ht="15" customHeight="1" x14ac:dyDescent="0.2">
      <c r="A3722" s="172"/>
      <c r="B3722" s="172"/>
      <c r="C3722" s="172"/>
      <c r="D3722" s="172"/>
      <c r="E3722" s="172"/>
      <c r="F3722" s="181"/>
      <c r="G3722" s="172"/>
      <c r="H3722" s="172"/>
      <c r="I3722" s="174"/>
      <c r="J3722" s="174"/>
      <c r="K3722" s="174"/>
      <c r="L3722" s="172"/>
      <c r="M3722" s="181"/>
      <c r="N3722" s="174"/>
      <c r="O3722" s="172"/>
      <c r="P3722" s="181"/>
      <c r="Q3722" s="642"/>
      <c r="R3722" s="643"/>
      <c r="S3722" s="644"/>
      <c r="T3722" s="174"/>
      <c r="U3722" s="172"/>
      <c r="V3722" s="181"/>
      <c r="W3722" s="174"/>
      <c r="X3722" s="172"/>
      <c r="Y3722" s="181"/>
      <c r="Z3722" s="174"/>
      <c r="AA3722" s="172"/>
      <c r="AB3722" s="178"/>
    </row>
    <row r="3723" spans="1:28" ht="15" customHeight="1" x14ac:dyDescent="0.2">
      <c r="A3723" s="172"/>
      <c r="B3723" s="172"/>
      <c r="C3723" s="172"/>
      <c r="D3723" s="172"/>
      <c r="E3723" s="172"/>
      <c r="F3723" s="181"/>
      <c r="G3723" s="172"/>
      <c r="H3723" s="172"/>
      <c r="I3723" s="174"/>
      <c r="J3723" s="174"/>
      <c r="K3723" s="174"/>
      <c r="L3723" s="172"/>
      <c r="M3723" s="181"/>
      <c r="N3723" s="174"/>
      <c r="O3723" s="172"/>
      <c r="P3723" s="181"/>
      <c r="Q3723" s="642"/>
      <c r="R3723" s="643"/>
      <c r="S3723" s="644"/>
      <c r="T3723" s="174"/>
      <c r="U3723" s="172"/>
      <c r="V3723" s="181"/>
      <c r="W3723" s="174"/>
      <c r="X3723" s="172"/>
      <c r="Y3723" s="181"/>
      <c r="Z3723" s="174"/>
      <c r="AA3723" s="172"/>
      <c r="AB3723" s="178"/>
    </row>
    <row r="3724" spans="1:28" ht="15" customHeight="1" x14ac:dyDescent="0.2">
      <c r="A3724" s="172"/>
      <c r="B3724" s="172"/>
      <c r="C3724" s="172"/>
      <c r="D3724" s="172"/>
      <c r="E3724" s="172"/>
      <c r="F3724" s="181"/>
      <c r="G3724" s="172"/>
      <c r="H3724" s="172"/>
      <c r="I3724" s="174"/>
      <c r="J3724" s="174"/>
      <c r="K3724" s="174"/>
      <c r="L3724" s="172"/>
      <c r="M3724" s="181"/>
      <c r="N3724" s="174"/>
      <c r="O3724" s="172"/>
      <c r="P3724" s="181"/>
      <c r="Q3724" s="642"/>
      <c r="R3724" s="643"/>
      <c r="S3724" s="644"/>
      <c r="T3724" s="174"/>
      <c r="U3724" s="172"/>
      <c r="V3724" s="181"/>
      <c r="W3724" s="174"/>
      <c r="X3724" s="172"/>
      <c r="Y3724" s="181"/>
      <c r="Z3724" s="174"/>
      <c r="AA3724" s="172"/>
      <c r="AB3724" s="178"/>
    </row>
    <row r="3725" spans="1:28" ht="15" customHeight="1" x14ac:dyDescent="0.2">
      <c r="A3725" s="172"/>
      <c r="B3725" s="172"/>
      <c r="C3725" s="172"/>
      <c r="D3725" s="172"/>
      <c r="E3725" s="172"/>
      <c r="F3725" s="181"/>
      <c r="G3725" s="172"/>
      <c r="H3725" s="172"/>
      <c r="I3725" s="174"/>
      <c r="J3725" s="174"/>
      <c r="K3725" s="174"/>
      <c r="L3725" s="172"/>
      <c r="M3725" s="181"/>
      <c r="N3725" s="174"/>
      <c r="O3725" s="172"/>
      <c r="P3725" s="181"/>
      <c r="Q3725" s="642"/>
      <c r="R3725" s="643"/>
      <c r="S3725" s="644"/>
      <c r="T3725" s="174"/>
      <c r="U3725" s="172"/>
      <c r="V3725" s="181"/>
      <c r="W3725" s="174"/>
      <c r="X3725" s="172"/>
      <c r="Y3725" s="181"/>
      <c r="Z3725" s="174"/>
      <c r="AA3725" s="172"/>
      <c r="AB3725" s="178"/>
    </row>
    <row r="3726" spans="1:28" ht="15" customHeight="1" x14ac:dyDescent="0.2">
      <c r="A3726" s="172"/>
      <c r="B3726" s="172"/>
      <c r="C3726" s="172"/>
      <c r="D3726" s="172"/>
      <c r="E3726" s="172"/>
      <c r="F3726" s="181"/>
      <c r="G3726" s="172"/>
      <c r="H3726" s="172"/>
      <c r="I3726" s="174"/>
      <c r="J3726" s="174"/>
      <c r="K3726" s="174"/>
      <c r="L3726" s="172"/>
      <c r="M3726" s="181"/>
      <c r="N3726" s="174"/>
      <c r="O3726" s="172"/>
      <c r="P3726" s="181"/>
      <c r="Q3726" s="642"/>
      <c r="R3726" s="643"/>
      <c r="S3726" s="644"/>
      <c r="T3726" s="174"/>
      <c r="U3726" s="172"/>
      <c r="V3726" s="181"/>
      <c r="W3726" s="174"/>
      <c r="X3726" s="172"/>
      <c r="Y3726" s="181"/>
      <c r="Z3726" s="174"/>
      <c r="AA3726" s="172"/>
      <c r="AB3726" s="178"/>
    </row>
    <row r="3727" spans="1:28" ht="15" customHeight="1" x14ac:dyDescent="0.2">
      <c r="A3727" s="172"/>
      <c r="B3727" s="172"/>
      <c r="C3727" s="172"/>
      <c r="D3727" s="172"/>
      <c r="E3727" s="172"/>
      <c r="F3727" s="181"/>
      <c r="G3727" s="172"/>
      <c r="H3727" s="172"/>
      <c r="I3727" s="174"/>
      <c r="J3727" s="174"/>
      <c r="K3727" s="174"/>
      <c r="L3727" s="172"/>
      <c r="M3727" s="181"/>
      <c r="N3727" s="174"/>
      <c r="O3727" s="172"/>
      <c r="P3727" s="181"/>
      <c r="Q3727" s="642"/>
      <c r="R3727" s="643"/>
      <c r="S3727" s="644"/>
      <c r="T3727" s="174"/>
      <c r="U3727" s="172"/>
      <c r="V3727" s="181"/>
      <c r="W3727" s="174"/>
      <c r="X3727" s="172"/>
      <c r="Y3727" s="181"/>
      <c r="Z3727" s="174"/>
      <c r="AA3727" s="172"/>
      <c r="AB3727" s="178"/>
    </row>
    <row r="3728" spans="1:28" ht="15" customHeight="1" x14ac:dyDescent="0.2">
      <c r="A3728" s="172"/>
      <c r="B3728" s="172"/>
      <c r="C3728" s="172"/>
      <c r="D3728" s="172"/>
      <c r="E3728" s="172"/>
      <c r="F3728" s="181"/>
      <c r="G3728" s="172"/>
      <c r="H3728" s="172"/>
      <c r="I3728" s="174"/>
      <c r="J3728" s="174"/>
      <c r="K3728" s="174"/>
      <c r="L3728" s="172"/>
      <c r="M3728" s="181"/>
      <c r="N3728" s="174"/>
      <c r="O3728" s="172"/>
      <c r="P3728" s="181"/>
      <c r="Q3728" s="642"/>
      <c r="R3728" s="643"/>
      <c r="S3728" s="644"/>
      <c r="T3728" s="174"/>
      <c r="U3728" s="172"/>
      <c r="V3728" s="181"/>
      <c r="W3728" s="174"/>
      <c r="X3728" s="172"/>
      <c r="Y3728" s="181"/>
      <c r="Z3728" s="174"/>
      <c r="AA3728" s="172"/>
      <c r="AB3728" s="178"/>
    </row>
    <row r="3729" spans="1:28" ht="15" customHeight="1" x14ac:dyDescent="0.2">
      <c r="A3729" s="172"/>
      <c r="B3729" s="172"/>
      <c r="C3729" s="172"/>
      <c r="D3729" s="172"/>
      <c r="E3729" s="172"/>
      <c r="F3729" s="181"/>
      <c r="G3729" s="172"/>
      <c r="H3729" s="172"/>
      <c r="I3729" s="174"/>
      <c r="J3729" s="174"/>
      <c r="K3729" s="174"/>
      <c r="L3729" s="172"/>
      <c r="M3729" s="181"/>
      <c r="N3729" s="174"/>
      <c r="O3729" s="172"/>
      <c r="P3729" s="181"/>
      <c r="Q3729" s="642"/>
      <c r="R3729" s="643"/>
      <c r="S3729" s="644"/>
      <c r="T3729" s="174"/>
      <c r="U3729" s="172"/>
      <c r="V3729" s="181"/>
      <c r="W3729" s="174"/>
      <c r="X3729" s="172"/>
      <c r="Y3729" s="181"/>
      <c r="Z3729" s="174"/>
      <c r="AA3729" s="172"/>
      <c r="AB3729" s="178"/>
    </row>
    <row r="3730" spans="1:28" ht="15" customHeight="1" x14ac:dyDescent="0.2">
      <c r="A3730" s="172"/>
      <c r="B3730" s="172"/>
      <c r="C3730" s="172"/>
      <c r="D3730" s="172"/>
      <c r="E3730" s="172"/>
      <c r="F3730" s="181"/>
      <c r="G3730" s="172"/>
      <c r="H3730" s="172"/>
      <c r="I3730" s="174"/>
      <c r="J3730" s="174"/>
      <c r="K3730" s="174"/>
      <c r="L3730" s="172"/>
      <c r="M3730" s="181"/>
      <c r="N3730" s="174"/>
      <c r="O3730" s="172"/>
      <c r="P3730" s="181"/>
      <c r="Q3730" s="642"/>
      <c r="R3730" s="643"/>
      <c r="S3730" s="644"/>
      <c r="T3730" s="174"/>
      <c r="U3730" s="172"/>
      <c r="V3730" s="181"/>
      <c r="W3730" s="174"/>
      <c r="X3730" s="172"/>
      <c r="Y3730" s="181"/>
      <c r="Z3730" s="174"/>
      <c r="AA3730" s="172"/>
      <c r="AB3730" s="178"/>
    </row>
    <row r="3731" spans="1:28" ht="15" customHeight="1" x14ac:dyDescent="0.2">
      <c r="A3731" s="172"/>
      <c r="B3731" s="172"/>
      <c r="C3731" s="172"/>
      <c r="D3731" s="172"/>
      <c r="E3731" s="172"/>
      <c r="F3731" s="181"/>
      <c r="G3731" s="172"/>
      <c r="H3731" s="172"/>
      <c r="I3731" s="174"/>
      <c r="J3731" s="174"/>
      <c r="K3731" s="174"/>
      <c r="L3731" s="172"/>
      <c r="M3731" s="181"/>
      <c r="N3731" s="174"/>
      <c r="O3731" s="172"/>
      <c r="P3731" s="181"/>
      <c r="Q3731" s="642"/>
      <c r="R3731" s="643"/>
      <c r="S3731" s="644"/>
      <c r="T3731" s="174"/>
      <c r="U3731" s="172"/>
      <c r="V3731" s="181"/>
      <c r="W3731" s="174"/>
      <c r="X3731" s="172"/>
      <c r="Y3731" s="181"/>
      <c r="Z3731" s="174"/>
      <c r="AA3731" s="172"/>
      <c r="AB3731" s="178"/>
    </row>
    <row r="3732" spans="1:28" ht="15" customHeight="1" x14ac:dyDescent="0.2">
      <c r="A3732" s="172"/>
      <c r="B3732" s="172"/>
      <c r="C3732" s="172"/>
      <c r="D3732" s="172"/>
      <c r="E3732" s="172"/>
      <c r="F3732" s="181"/>
      <c r="G3732" s="172"/>
      <c r="H3732" s="172"/>
      <c r="I3732" s="174"/>
      <c r="J3732" s="174"/>
      <c r="K3732" s="174"/>
      <c r="L3732" s="172"/>
      <c r="M3732" s="181"/>
      <c r="N3732" s="174"/>
      <c r="O3732" s="172"/>
      <c r="P3732" s="181"/>
      <c r="Q3732" s="642"/>
      <c r="R3732" s="643"/>
      <c r="S3732" s="644"/>
      <c r="T3732" s="174"/>
      <c r="U3732" s="172"/>
      <c r="V3732" s="181"/>
      <c r="W3732" s="174"/>
      <c r="X3732" s="172"/>
      <c r="Y3732" s="181"/>
      <c r="Z3732" s="174"/>
      <c r="AA3732" s="172"/>
      <c r="AB3732" s="178"/>
    </row>
    <row r="3733" spans="1:28" ht="15" customHeight="1" x14ac:dyDescent="0.2">
      <c r="A3733" s="172"/>
      <c r="B3733" s="172"/>
      <c r="C3733" s="172"/>
      <c r="D3733" s="172"/>
      <c r="E3733" s="172"/>
      <c r="F3733" s="181"/>
      <c r="G3733" s="172"/>
      <c r="H3733" s="172"/>
      <c r="I3733" s="174"/>
      <c r="J3733" s="174"/>
      <c r="K3733" s="174"/>
      <c r="L3733" s="172"/>
      <c r="M3733" s="181"/>
      <c r="N3733" s="174"/>
      <c r="O3733" s="172"/>
      <c r="P3733" s="181"/>
      <c r="Q3733" s="642"/>
      <c r="R3733" s="643"/>
      <c r="S3733" s="644"/>
      <c r="T3733" s="174"/>
      <c r="U3733" s="172"/>
      <c r="V3733" s="181"/>
      <c r="W3733" s="174"/>
      <c r="X3733" s="172"/>
      <c r="Y3733" s="181"/>
      <c r="Z3733" s="174"/>
      <c r="AA3733" s="172"/>
      <c r="AB3733" s="178"/>
    </row>
    <row r="3734" spans="1:28" ht="15" customHeight="1" x14ac:dyDescent="0.2">
      <c r="A3734" s="172"/>
      <c r="B3734" s="172"/>
      <c r="C3734" s="172"/>
      <c r="D3734" s="172"/>
      <c r="E3734" s="172"/>
      <c r="F3734" s="181"/>
      <c r="G3734" s="172"/>
      <c r="H3734" s="172"/>
      <c r="I3734" s="174"/>
      <c r="J3734" s="174"/>
      <c r="K3734" s="174"/>
      <c r="L3734" s="172"/>
      <c r="M3734" s="181"/>
      <c r="N3734" s="174"/>
      <c r="O3734" s="172"/>
      <c r="P3734" s="181"/>
      <c r="Q3734" s="642"/>
      <c r="R3734" s="643"/>
      <c r="S3734" s="644"/>
      <c r="T3734" s="174"/>
      <c r="U3734" s="172"/>
      <c r="V3734" s="181"/>
      <c r="W3734" s="174"/>
      <c r="X3734" s="172"/>
      <c r="Y3734" s="181"/>
      <c r="Z3734" s="174"/>
      <c r="AA3734" s="172"/>
      <c r="AB3734" s="178"/>
    </row>
    <row r="3735" spans="1:28" ht="15" customHeight="1" x14ac:dyDescent="0.2">
      <c r="A3735" s="172"/>
      <c r="B3735" s="172"/>
      <c r="C3735" s="172"/>
      <c r="D3735" s="172"/>
      <c r="E3735" s="172"/>
      <c r="F3735" s="181"/>
      <c r="G3735" s="172"/>
      <c r="H3735" s="172"/>
      <c r="I3735" s="174"/>
      <c r="J3735" s="174"/>
      <c r="K3735" s="174"/>
      <c r="L3735" s="172"/>
      <c r="M3735" s="181"/>
      <c r="N3735" s="174"/>
      <c r="O3735" s="172"/>
      <c r="P3735" s="181"/>
      <c r="Q3735" s="642"/>
      <c r="R3735" s="643"/>
      <c r="S3735" s="644"/>
      <c r="T3735" s="174"/>
      <c r="U3735" s="172"/>
      <c r="V3735" s="181"/>
      <c r="W3735" s="174"/>
      <c r="X3735" s="172"/>
      <c r="Y3735" s="181"/>
      <c r="Z3735" s="174"/>
      <c r="AA3735" s="172"/>
      <c r="AB3735" s="178"/>
    </row>
    <row r="3736" spans="1:28" ht="15" customHeight="1" x14ac:dyDescent="0.2">
      <c r="A3736" s="172"/>
      <c r="B3736" s="172"/>
      <c r="C3736" s="172"/>
      <c r="D3736" s="172"/>
      <c r="E3736" s="172"/>
      <c r="F3736" s="181"/>
      <c r="G3736" s="172"/>
      <c r="H3736" s="172"/>
      <c r="I3736" s="174"/>
      <c r="J3736" s="174"/>
      <c r="K3736" s="174"/>
      <c r="L3736" s="172"/>
      <c r="M3736" s="181"/>
      <c r="N3736" s="174"/>
      <c r="O3736" s="172"/>
      <c r="P3736" s="181"/>
      <c r="Q3736" s="642"/>
      <c r="R3736" s="643"/>
      <c r="S3736" s="644"/>
      <c r="T3736" s="174"/>
      <c r="U3736" s="172"/>
      <c r="V3736" s="181"/>
      <c r="W3736" s="174"/>
      <c r="X3736" s="172"/>
      <c r="Y3736" s="181"/>
      <c r="Z3736" s="174"/>
      <c r="AA3736" s="172"/>
      <c r="AB3736" s="178"/>
    </row>
    <row r="3737" spans="1:28" ht="15" customHeight="1" x14ac:dyDescent="0.2">
      <c r="A3737" s="172"/>
      <c r="B3737" s="172"/>
      <c r="C3737" s="172"/>
      <c r="D3737" s="172"/>
      <c r="E3737" s="172"/>
      <c r="F3737" s="181"/>
      <c r="G3737" s="172"/>
      <c r="H3737" s="172"/>
      <c r="I3737" s="174"/>
      <c r="J3737" s="174"/>
      <c r="K3737" s="174"/>
      <c r="L3737" s="172"/>
      <c r="M3737" s="181"/>
      <c r="N3737" s="174"/>
      <c r="O3737" s="172"/>
      <c r="P3737" s="181"/>
      <c r="Q3737" s="642"/>
      <c r="R3737" s="643"/>
      <c r="S3737" s="644"/>
      <c r="T3737" s="174"/>
      <c r="U3737" s="172"/>
      <c r="V3737" s="181"/>
      <c r="W3737" s="174"/>
      <c r="X3737" s="172"/>
      <c r="Y3737" s="181"/>
      <c r="Z3737" s="174"/>
      <c r="AA3737" s="172"/>
      <c r="AB3737" s="178"/>
    </row>
    <row r="3738" spans="1:28" ht="15" customHeight="1" x14ac:dyDescent="0.2">
      <c r="A3738" s="172"/>
      <c r="B3738" s="172"/>
      <c r="C3738" s="172"/>
      <c r="D3738" s="172"/>
      <c r="E3738" s="172"/>
      <c r="F3738" s="181"/>
      <c r="G3738" s="172"/>
      <c r="H3738" s="172"/>
      <c r="I3738" s="174"/>
      <c r="J3738" s="174"/>
      <c r="K3738" s="174"/>
      <c r="L3738" s="172"/>
      <c r="M3738" s="181"/>
      <c r="N3738" s="174"/>
      <c r="O3738" s="172"/>
      <c r="P3738" s="181"/>
      <c r="Q3738" s="642"/>
      <c r="R3738" s="643"/>
      <c r="S3738" s="644"/>
      <c r="T3738" s="174"/>
      <c r="U3738" s="172"/>
      <c r="V3738" s="181"/>
      <c r="W3738" s="174"/>
      <c r="X3738" s="172"/>
      <c r="Y3738" s="181"/>
      <c r="Z3738" s="174"/>
      <c r="AA3738" s="172"/>
      <c r="AB3738" s="178"/>
    </row>
    <row r="3739" spans="1:28" ht="15" customHeight="1" x14ac:dyDescent="0.2">
      <c r="A3739" s="172"/>
      <c r="B3739" s="172"/>
      <c r="C3739" s="172"/>
      <c r="D3739" s="172"/>
      <c r="E3739" s="172"/>
      <c r="F3739" s="181"/>
      <c r="G3739" s="172"/>
      <c r="H3739" s="172"/>
      <c r="I3739" s="174"/>
      <c r="J3739" s="174"/>
      <c r="K3739" s="174"/>
      <c r="L3739" s="172"/>
      <c r="M3739" s="181"/>
      <c r="N3739" s="174"/>
      <c r="O3739" s="172"/>
      <c r="P3739" s="181"/>
      <c r="Q3739" s="642"/>
      <c r="R3739" s="643"/>
      <c r="S3739" s="644"/>
      <c r="T3739" s="174"/>
      <c r="U3739" s="172"/>
      <c r="V3739" s="181"/>
      <c r="W3739" s="174"/>
      <c r="X3739" s="172"/>
      <c r="Y3739" s="181"/>
      <c r="Z3739" s="174"/>
      <c r="AA3739" s="172"/>
      <c r="AB3739" s="178"/>
    </row>
    <row r="3740" spans="1:28" ht="15" customHeight="1" x14ac:dyDescent="0.2">
      <c r="A3740" s="172"/>
      <c r="B3740" s="172"/>
      <c r="C3740" s="172"/>
      <c r="D3740" s="172"/>
      <c r="E3740" s="172"/>
      <c r="F3740" s="181"/>
      <c r="G3740" s="172"/>
      <c r="H3740" s="172"/>
      <c r="I3740" s="174"/>
      <c r="J3740" s="174"/>
      <c r="K3740" s="174"/>
      <c r="L3740" s="172"/>
      <c r="M3740" s="181"/>
      <c r="N3740" s="174"/>
      <c r="O3740" s="172"/>
      <c r="P3740" s="181"/>
      <c r="Q3740" s="642"/>
      <c r="R3740" s="643"/>
      <c r="S3740" s="644"/>
      <c r="T3740" s="174"/>
      <c r="U3740" s="172"/>
      <c r="V3740" s="181"/>
      <c r="W3740" s="174"/>
      <c r="X3740" s="172"/>
      <c r="Y3740" s="181"/>
      <c r="Z3740" s="174"/>
      <c r="AA3740" s="172"/>
      <c r="AB3740" s="178"/>
    </row>
    <row r="3741" spans="1:28" ht="15" customHeight="1" x14ac:dyDescent="0.2">
      <c r="A3741" s="172"/>
      <c r="B3741" s="172"/>
      <c r="C3741" s="172"/>
      <c r="D3741" s="172"/>
      <c r="E3741" s="172"/>
      <c r="F3741" s="181"/>
      <c r="G3741" s="172"/>
      <c r="H3741" s="172"/>
      <c r="I3741" s="174"/>
      <c r="J3741" s="174"/>
      <c r="K3741" s="174"/>
      <c r="L3741" s="172"/>
      <c r="M3741" s="181"/>
      <c r="N3741" s="174"/>
      <c r="O3741" s="172"/>
      <c r="P3741" s="181"/>
      <c r="Q3741" s="642"/>
      <c r="R3741" s="643"/>
      <c r="S3741" s="644"/>
      <c r="T3741" s="174"/>
      <c r="U3741" s="172"/>
      <c r="V3741" s="181"/>
      <c r="W3741" s="174"/>
      <c r="X3741" s="172"/>
      <c r="Y3741" s="181"/>
      <c r="Z3741" s="174"/>
      <c r="AA3741" s="172"/>
      <c r="AB3741" s="178"/>
    </row>
    <row r="3742" spans="1:28" ht="15" customHeight="1" x14ac:dyDescent="0.2">
      <c r="A3742" s="172"/>
      <c r="B3742" s="172"/>
      <c r="C3742" s="172"/>
      <c r="D3742" s="172"/>
      <c r="E3742" s="172"/>
      <c r="F3742" s="181"/>
      <c r="G3742" s="172"/>
      <c r="H3742" s="172"/>
      <c r="I3742" s="174"/>
      <c r="J3742" s="174"/>
      <c r="K3742" s="174"/>
      <c r="L3742" s="172"/>
      <c r="M3742" s="181"/>
      <c r="N3742" s="174"/>
      <c r="O3742" s="172"/>
      <c r="P3742" s="181"/>
      <c r="Q3742" s="642"/>
      <c r="R3742" s="643"/>
      <c r="S3742" s="644"/>
      <c r="T3742" s="174"/>
      <c r="U3742" s="172"/>
      <c r="V3742" s="181"/>
      <c r="W3742" s="174"/>
      <c r="X3742" s="172"/>
      <c r="Y3742" s="181"/>
      <c r="Z3742" s="174"/>
      <c r="AA3742" s="172"/>
      <c r="AB3742" s="178"/>
    </row>
    <row r="3743" spans="1:28" ht="15" customHeight="1" x14ac:dyDescent="0.2">
      <c r="A3743" s="172"/>
      <c r="B3743" s="172"/>
      <c r="C3743" s="172"/>
      <c r="D3743" s="172"/>
      <c r="E3743" s="172"/>
      <c r="F3743" s="181"/>
      <c r="G3743" s="172"/>
      <c r="H3743" s="172"/>
      <c r="I3743" s="174"/>
      <c r="J3743" s="174"/>
      <c r="K3743" s="174"/>
      <c r="L3743" s="172"/>
      <c r="M3743" s="181"/>
      <c r="N3743" s="174"/>
      <c r="O3743" s="172"/>
      <c r="P3743" s="181"/>
      <c r="Q3743" s="642"/>
      <c r="R3743" s="643"/>
      <c r="S3743" s="644"/>
      <c r="T3743" s="174"/>
      <c r="U3743" s="172"/>
      <c r="V3743" s="181"/>
      <c r="W3743" s="174"/>
      <c r="X3743" s="172"/>
      <c r="Y3743" s="181"/>
      <c r="Z3743" s="174"/>
      <c r="AA3743" s="172"/>
      <c r="AB3743" s="178"/>
    </row>
    <row r="3744" spans="1:28" ht="15" customHeight="1" x14ac:dyDescent="0.2">
      <c r="A3744" s="172"/>
      <c r="B3744" s="172"/>
      <c r="C3744" s="172"/>
      <c r="D3744" s="172"/>
      <c r="E3744" s="172"/>
      <c r="F3744" s="181"/>
      <c r="G3744" s="172"/>
      <c r="H3744" s="172"/>
      <c r="I3744" s="174"/>
      <c r="J3744" s="174"/>
      <c r="K3744" s="174"/>
      <c r="L3744" s="172"/>
      <c r="M3744" s="181"/>
      <c r="N3744" s="174"/>
      <c r="O3744" s="172"/>
      <c r="P3744" s="181"/>
      <c r="Q3744" s="642"/>
      <c r="R3744" s="643"/>
      <c r="S3744" s="644"/>
      <c r="T3744" s="174"/>
      <c r="U3744" s="172"/>
      <c r="V3744" s="181"/>
      <c r="W3744" s="174"/>
      <c r="X3744" s="172"/>
      <c r="Y3744" s="181"/>
      <c r="Z3744" s="174"/>
      <c r="AA3744" s="172"/>
      <c r="AB3744" s="178"/>
    </row>
    <row r="3745" spans="1:28" ht="15" customHeight="1" x14ac:dyDescent="0.2">
      <c r="A3745" s="172"/>
      <c r="B3745" s="172"/>
      <c r="C3745" s="172"/>
      <c r="D3745" s="172"/>
      <c r="E3745" s="172"/>
      <c r="F3745" s="181"/>
      <c r="G3745" s="172"/>
      <c r="H3745" s="172"/>
      <c r="I3745" s="174"/>
      <c r="J3745" s="174"/>
      <c r="K3745" s="174"/>
      <c r="L3745" s="172"/>
      <c r="M3745" s="181"/>
      <c r="N3745" s="174"/>
      <c r="O3745" s="172"/>
      <c r="P3745" s="181"/>
      <c r="Q3745" s="642"/>
      <c r="R3745" s="643"/>
      <c r="S3745" s="644"/>
      <c r="T3745" s="174"/>
      <c r="U3745" s="172"/>
      <c r="V3745" s="181"/>
      <c r="W3745" s="174"/>
      <c r="X3745" s="172"/>
      <c r="Y3745" s="181"/>
      <c r="Z3745" s="174"/>
      <c r="AA3745" s="172"/>
      <c r="AB3745" s="178"/>
    </row>
    <row r="3746" spans="1:28" ht="15" customHeight="1" x14ac:dyDescent="0.2">
      <c r="A3746" s="172"/>
      <c r="B3746" s="172"/>
      <c r="C3746" s="172"/>
      <c r="D3746" s="172"/>
      <c r="E3746" s="172"/>
      <c r="F3746" s="181"/>
      <c r="G3746" s="172"/>
      <c r="H3746" s="172"/>
      <c r="I3746" s="174"/>
      <c r="J3746" s="174"/>
      <c r="K3746" s="174"/>
      <c r="L3746" s="172"/>
      <c r="M3746" s="181"/>
      <c r="N3746" s="174"/>
      <c r="O3746" s="172"/>
      <c r="P3746" s="181"/>
      <c r="Q3746" s="642"/>
      <c r="R3746" s="643"/>
      <c r="S3746" s="644"/>
      <c r="T3746" s="174"/>
      <c r="U3746" s="172"/>
      <c r="V3746" s="181"/>
      <c r="W3746" s="174"/>
      <c r="X3746" s="172"/>
      <c r="Y3746" s="181"/>
      <c r="Z3746" s="174"/>
      <c r="AA3746" s="172"/>
      <c r="AB3746" s="178"/>
    </row>
    <row r="3747" spans="1:28" ht="15" customHeight="1" x14ac:dyDescent="0.2">
      <c r="A3747" s="172"/>
      <c r="B3747" s="172"/>
      <c r="C3747" s="172"/>
      <c r="D3747" s="172"/>
      <c r="E3747" s="172"/>
      <c r="F3747" s="181"/>
      <c r="G3747" s="172"/>
      <c r="H3747" s="172"/>
      <c r="I3747" s="174"/>
      <c r="J3747" s="174"/>
      <c r="K3747" s="174"/>
      <c r="L3747" s="172"/>
      <c r="M3747" s="181"/>
      <c r="N3747" s="174"/>
      <c r="O3747" s="172"/>
      <c r="P3747" s="181"/>
      <c r="Q3747" s="642"/>
      <c r="R3747" s="643"/>
      <c r="S3747" s="644"/>
      <c r="T3747" s="174"/>
      <c r="U3747" s="172"/>
      <c r="V3747" s="181"/>
      <c r="W3747" s="174"/>
      <c r="X3747" s="172"/>
      <c r="Y3747" s="181"/>
      <c r="Z3747" s="174"/>
      <c r="AA3747" s="172"/>
      <c r="AB3747" s="178"/>
    </row>
    <row r="3748" spans="1:28" ht="15" customHeight="1" x14ac:dyDescent="0.2">
      <c r="A3748" s="172"/>
      <c r="B3748" s="172"/>
      <c r="C3748" s="172"/>
      <c r="D3748" s="172"/>
      <c r="E3748" s="172"/>
      <c r="F3748" s="181"/>
      <c r="G3748" s="172"/>
      <c r="H3748" s="172"/>
      <c r="I3748" s="174"/>
      <c r="J3748" s="174"/>
      <c r="K3748" s="174"/>
      <c r="L3748" s="172"/>
      <c r="M3748" s="181"/>
      <c r="N3748" s="174"/>
      <c r="O3748" s="172"/>
      <c r="P3748" s="181"/>
      <c r="Q3748" s="642"/>
      <c r="R3748" s="643"/>
      <c r="S3748" s="644"/>
      <c r="T3748" s="174"/>
      <c r="U3748" s="172"/>
      <c r="V3748" s="181"/>
      <c r="W3748" s="174"/>
      <c r="X3748" s="172"/>
      <c r="Y3748" s="181"/>
      <c r="Z3748" s="174"/>
      <c r="AA3748" s="172"/>
      <c r="AB3748" s="178"/>
    </row>
    <row r="3749" spans="1:28" ht="15" customHeight="1" x14ac:dyDescent="0.2">
      <c r="A3749" s="172"/>
      <c r="B3749" s="172"/>
      <c r="C3749" s="172"/>
      <c r="D3749" s="172"/>
      <c r="E3749" s="172"/>
      <c r="F3749" s="181"/>
      <c r="G3749" s="172"/>
      <c r="H3749" s="172"/>
      <c r="I3749" s="174"/>
      <c r="J3749" s="174"/>
      <c r="K3749" s="174"/>
      <c r="L3749" s="172"/>
      <c r="M3749" s="181"/>
      <c r="N3749" s="174"/>
      <c r="O3749" s="172"/>
      <c r="P3749" s="181"/>
      <c r="Q3749" s="642"/>
      <c r="R3749" s="643"/>
      <c r="S3749" s="644"/>
      <c r="T3749" s="174"/>
      <c r="U3749" s="172"/>
      <c r="V3749" s="181"/>
      <c r="W3749" s="174"/>
      <c r="X3749" s="172"/>
      <c r="Y3749" s="181"/>
      <c r="Z3749" s="174"/>
      <c r="AA3749" s="172"/>
      <c r="AB3749" s="178"/>
    </row>
    <row r="3750" spans="1:28" ht="15" customHeight="1" x14ac:dyDescent="0.2">
      <c r="A3750" s="172"/>
      <c r="B3750" s="172"/>
      <c r="C3750" s="172"/>
      <c r="D3750" s="172"/>
      <c r="E3750" s="172"/>
      <c r="F3750" s="181"/>
      <c r="G3750" s="172"/>
      <c r="H3750" s="172"/>
      <c r="I3750" s="174"/>
      <c r="J3750" s="174"/>
      <c r="K3750" s="174"/>
      <c r="L3750" s="172"/>
      <c r="M3750" s="181"/>
      <c r="N3750" s="174"/>
      <c r="O3750" s="172"/>
      <c r="P3750" s="181"/>
      <c r="Q3750" s="642"/>
      <c r="R3750" s="643"/>
      <c r="S3750" s="644"/>
      <c r="T3750" s="174"/>
      <c r="U3750" s="172"/>
      <c r="V3750" s="181"/>
      <c r="W3750" s="174"/>
      <c r="X3750" s="172"/>
      <c r="Y3750" s="181"/>
      <c r="Z3750" s="174"/>
      <c r="AA3750" s="172"/>
      <c r="AB3750" s="178"/>
    </row>
    <row r="3751" spans="1:28" ht="15" customHeight="1" x14ac:dyDescent="0.2">
      <c r="A3751" s="172"/>
      <c r="B3751" s="172"/>
      <c r="C3751" s="172"/>
      <c r="D3751" s="172"/>
      <c r="E3751" s="172"/>
      <c r="F3751" s="181"/>
      <c r="G3751" s="172"/>
      <c r="H3751" s="172"/>
      <c r="I3751" s="174"/>
      <c r="J3751" s="174"/>
      <c r="K3751" s="174"/>
      <c r="L3751" s="172"/>
      <c r="M3751" s="181"/>
      <c r="N3751" s="174"/>
      <c r="O3751" s="172"/>
      <c r="P3751" s="181"/>
      <c r="Q3751" s="642"/>
      <c r="R3751" s="643"/>
      <c r="S3751" s="644"/>
      <c r="T3751" s="174"/>
      <c r="U3751" s="172"/>
      <c r="V3751" s="181"/>
      <c r="W3751" s="174"/>
      <c r="X3751" s="172"/>
      <c r="Y3751" s="181"/>
      <c r="Z3751" s="174"/>
      <c r="AA3751" s="172"/>
      <c r="AB3751" s="178"/>
    </row>
    <row r="3752" spans="1:28" ht="15" customHeight="1" x14ac:dyDescent="0.2">
      <c r="A3752" s="172"/>
      <c r="B3752" s="172"/>
      <c r="C3752" s="172"/>
      <c r="D3752" s="172"/>
      <c r="E3752" s="172"/>
      <c r="F3752" s="181"/>
      <c r="G3752" s="172"/>
      <c r="H3752" s="172"/>
      <c r="I3752" s="174"/>
      <c r="J3752" s="174"/>
      <c r="K3752" s="174"/>
      <c r="L3752" s="172"/>
      <c r="M3752" s="181"/>
      <c r="N3752" s="174"/>
      <c r="O3752" s="172"/>
      <c r="P3752" s="181"/>
      <c r="Q3752" s="642"/>
      <c r="R3752" s="643"/>
      <c r="S3752" s="644"/>
      <c r="T3752" s="174"/>
      <c r="U3752" s="172"/>
      <c r="V3752" s="181"/>
      <c r="W3752" s="174"/>
      <c r="X3752" s="172"/>
      <c r="Y3752" s="181"/>
      <c r="Z3752" s="174"/>
      <c r="AA3752" s="172"/>
      <c r="AB3752" s="178"/>
    </row>
    <row r="3753" spans="1:28" ht="15" customHeight="1" x14ac:dyDescent="0.2">
      <c r="A3753" s="172"/>
      <c r="B3753" s="172"/>
      <c r="C3753" s="172"/>
      <c r="D3753" s="172"/>
      <c r="E3753" s="172"/>
      <c r="F3753" s="181"/>
      <c r="G3753" s="172"/>
      <c r="H3753" s="172"/>
      <c r="I3753" s="174"/>
      <c r="J3753" s="174"/>
      <c r="K3753" s="174"/>
      <c r="L3753" s="172"/>
      <c r="M3753" s="181"/>
      <c r="N3753" s="174"/>
      <c r="O3753" s="172"/>
      <c r="P3753" s="181"/>
      <c r="Q3753" s="642"/>
      <c r="R3753" s="643"/>
      <c r="S3753" s="644"/>
      <c r="T3753" s="174"/>
      <c r="U3753" s="172"/>
      <c r="V3753" s="181"/>
      <c r="W3753" s="174"/>
      <c r="X3753" s="172"/>
      <c r="Y3753" s="181"/>
      <c r="Z3753" s="174"/>
      <c r="AA3753" s="172"/>
      <c r="AB3753" s="178"/>
    </row>
    <row r="3754" spans="1:28" ht="15" customHeight="1" x14ac:dyDescent="0.2">
      <c r="A3754" s="172"/>
      <c r="B3754" s="172"/>
      <c r="C3754" s="172"/>
      <c r="D3754" s="172"/>
      <c r="E3754" s="172"/>
      <c r="F3754" s="181"/>
      <c r="G3754" s="172"/>
      <c r="H3754" s="172"/>
      <c r="I3754" s="174"/>
      <c r="J3754" s="174"/>
      <c r="K3754" s="174"/>
      <c r="L3754" s="172"/>
      <c r="M3754" s="181"/>
      <c r="N3754" s="174"/>
      <c r="O3754" s="172"/>
      <c r="P3754" s="181"/>
      <c r="Q3754" s="642"/>
      <c r="R3754" s="643"/>
      <c r="S3754" s="644"/>
      <c r="T3754" s="174"/>
      <c r="U3754" s="172"/>
      <c r="V3754" s="181"/>
      <c r="W3754" s="174"/>
      <c r="X3754" s="172"/>
      <c r="Y3754" s="181"/>
      <c r="Z3754" s="174"/>
      <c r="AA3754" s="172"/>
      <c r="AB3754" s="178"/>
    </row>
    <row r="3755" spans="1:28" ht="15" customHeight="1" x14ac:dyDescent="0.2">
      <c r="A3755" s="172"/>
      <c r="B3755" s="172"/>
      <c r="C3755" s="172"/>
      <c r="D3755" s="172"/>
      <c r="E3755" s="172"/>
      <c r="F3755" s="181"/>
      <c r="G3755" s="172"/>
      <c r="H3755" s="172"/>
      <c r="I3755" s="174"/>
      <c r="J3755" s="174"/>
      <c r="K3755" s="174"/>
      <c r="L3755" s="172"/>
      <c r="M3755" s="181"/>
      <c r="N3755" s="174"/>
      <c r="O3755" s="172"/>
      <c r="P3755" s="181"/>
      <c r="Q3755" s="642"/>
      <c r="R3755" s="643"/>
      <c r="S3755" s="644"/>
      <c r="T3755" s="174"/>
      <c r="U3755" s="172"/>
      <c r="V3755" s="181"/>
      <c r="W3755" s="174"/>
      <c r="X3755" s="172"/>
      <c r="Y3755" s="181"/>
      <c r="Z3755" s="174"/>
      <c r="AA3755" s="172"/>
      <c r="AB3755" s="178"/>
    </row>
    <row r="3756" spans="1:28" ht="15" customHeight="1" x14ac:dyDescent="0.2">
      <c r="A3756" s="172"/>
      <c r="B3756" s="172"/>
      <c r="C3756" s="172"/>
      <c r="D3756" s="172"/>
      <c r="E3756" s="172"/>
      <c r="F3756" s="181"/>
      <c r="G3756" s="172"/>
      <c r="H3756" s="172"/>
      <c r="I3756" s="174"/>
      <c r="J3756" s="174"/>
      <c r="K3756" s="174"/>
      <c r="L3756" s="172"/>
      <c r="M3756" s="181"/>
      <c r="N3756" s="174"/>
      <c r="O3756" s="172"/>
      <c r="P3756" s="181"/>
      <c r="Q3756" s="642"/>
      <c r="R3756" s="643"/>
      <c r="S3756" s="644"/>
      <c r="T3756" s="174"/>
      <c r="U3756" s="172"/>
      <c r="V3756" s="181"/>
      <c r="W3756" s="174"/>
      <c r="X3756" s="172"/>
      <c r="Y3756" s="181"/>
      <c r="Z3756" s="174"/>
      <c r="AA3756" s="172"/>
      <c r="AB3756" s="178"/>
    </row>
    <row r="3757" spans="1:28" ht="15" customHeight="1" x14ac:dyDescent="0.2">
      <c r="A3757" s="172"/>
      <c r="B3757" s="172"/>
      <c r="C3757" s="172"/>
      <c r="D3757" s="172"/>
      <c r="E3757" s="172"/>
      <c r="F3757" s="181"/>
      <c r="G3757" s="172"/>
      <c r="H3757" s="172"/>
      <c r="I3757" s="174"/>
      <c r="J3757" s="174"/>
      <c r="K3757" s="174"/>
      <c r="L3757" s="172"/>
      <c r="M3757" s="181"/>
      <c r="N3757" s="174"/>
      <c r="O3757" s="172"/>
      <c r="P3757" s="181"/>
      <c r="Q3757" s="642"/>
      <c r="R3757" s="643"/>
      <c r="S3757" s="644"/>
      <c r="T3757" s="174"/>
      <c r="U3757" s="172"/>
      <c r="V3757" s="181"/>
      <c r="W3757" s="174"/>
      <c r="X3757" s="172"/>
      <c r="Y3757" s="181"/>
      <c r="Z3757" s="174"/>
      <c r="AA3757" s="172"/>
      <c r="AB3757" s="178"/>
    </row>
    <row r="3758" spans="1:28" ht="15" customHeight="1" x14ac:dyDescent="0.2">
      <c r="A3758" s="172"/>
      <c r="B3758" s="172"/>
      <c r="C3758" s="172"/>
      <c r="D3758" s="172"/>
      <c r="E3758" s="172"/>
      <c r="F3758" s="181"/>
      <c r="G3758" s="172"/>
      <c r="H3758" s="172"/>
      <c r="I3758" s="174"/>
      <c r="J3758" s="174"/>
      <c r="K3758" s="174"/>
      <c r="L3758" s="172"/>
      <c r="M3758" s="181"/>
      <c r="N3758" s="174"/>
      <c r="O3758" s="172"/>
      <c r="P3758" s="181"/>
      <c r="Q3758" s="642"/>
      <c r="R3758" s="643"/>
      <c r="S3758" s="644"/>
      <c r="T3758" s="174"/>
      <c r="U3758" s="172"/>
      <c r="V3758" s="181"/>
      <c r="W3758" s="174"/>
      <c r="X3758" s="172"/>
      <c r="Y3758" s="181"/>
      <c r="Z3758" s="174"/>
      <c r="AA3758" s="172"/>
      <c r="AB3758" s="178"/>
    </row>
    <row r="3759" spans="1:28" ht="15" customHeight="1" x14ac:dyDescent="0.2">
      <c r="A3759" s="172"/>
      <c r="B3759" s="172"/>
      <c r="C3759" s="172"/>
      <c r="D3759" s="172"/>
      <c r="E3759" s="172"/>
      <c r="F3759" s="181"/>
      <c r="G3759" s="172"/>
      <c r="H3759" s="172"/>
      <c r="I3759" s="174"/>
      <c r="J3759" s="174"/>
      <c r="K3759" s="174"/>
      <c r="L3759" s="172"/>
      <c r="M3759" s="181"/>
      <c r="N3759" s="174"/>
      <c r="O3759" s="172"/>
      <c r="P3759" s="181"/>
      <c r="Q3759" s="642"/>
      <c r="R3759" s="643"/>
      <c r="S3759" s="644"/>
      <c r="T3759" s="174"/>
      <c r="U3759" s="172"/>
      <c r="V3759" s="181"/>
      <c r="W3759" s="174"/>
      <c r="X3759" s="172"/>
      <c r="Y3759" s="181"/>
      <c r="Z3759" s="174"/>
      <c r="AA3759" s="172"/>
      <c r="AB3759" s="178"/>
    </row>
    <row r="3760" spans="1:28" ht="15" customHeight="1" x14ac:dyDescent="0.2">
      <c r="A3760" s="172"/>
      <c r="B3760" s="172"/>
      <c r="C3760" s="172"/>
      <c r="D3760" s="172"/>
      <c r="E3760" s="172"/>
      <c r="F3760" s="181"/>
      <c r="G3760" s="172"/>
      <c r="H3760" s="172"/>
      <c r="I3760" s="174"/>
      <c r="J3760" s="174"/>
      <c r="K3760" s="174"/>
      <c r="L3760" s="172"/>
      <c r="M3760" s="181"/>
      <c r="N3760" s="174"/>
      <c r="O3760" s="172"/>
      <c r="P3760" s="181"/>
      <c r="Q3760" s="642"/>
      <c r="R3760" s="643"/>
      <c r="S3760" s="644"/>
      <c r="T3760" s="174"/>
      <c r="U3760" s="172"/>
      <c r="V3760" s="181"/>
      <c r="W3760" s="174"/>
      <c r="X3760" s="172"/>
      <c r="Y3760" s="181"/>
      <c r="Z3760" s="174"/>
      <c r="AA3760" s="172"/>
      <c r="AB3760" s="178"/>
    </row>
    <row r="3761" spans="1:28" ht="15" customHeight="1" x14ac:dyDescent="0.2">
      <c r="A3761" s="172"/>
      <c r="B3761" s="172"/>
      <c r="C3761" s="172"/>
      <c r="D3761" s="172"/>
      <c r="E3761" s="172"/>
      <c r="F3761" s="181"/>
      <c r="G3761" s="172"/>
      <c r="H3761" s="172"/>
      <c r="I3761" s="174"/>
      <c r="J3761" s="174"/>
      <c r="K3761" s="174"/>
      <c r="L3761" s="172"/>
      <c r="M3761" s="181"/>
      <c r="N3761" s="174"/>
      <c r="O3761" s="172"/>
      <c r="P3761" s="181"/>
      <c r="Q3761" s="642"/>
      <c r="R3761" s="643"/>
      <c r="S3761" s="644"/>
      <c r="T3761" s="174"/>
      <c r="U3761" s="172"/>
      <c r="V3761" s="181"/>
      <c r="W3761" s="174"/>
      <c r="X3761" s="172"/>
      <c r="Y3761" s="181"/>
      <c r="Z3761" s="174"/>
      <c r="AA3761" s="172"/>
      <c r="AB3761" s="178"/>
    </row>
    <row r="3762" spans="1:28" ht="15" customHeight="1" x14ac:dyDescent="0.2">
      <c r="A3762" s="172"/>
      <c r="B3762" s="172"/>
      <c r="C3762" s="172"/>
      <c r="D3762" s="172"/>
      <c r="E3762" s="172"/>
      <c r="F3762" s="181"/>
      <c r="G3762" s="172"/>
      <c r="H3762" s="172"/>
      <c r="I3762" s="174"/>
      <c r="J3762" s="174"/>
      <c r="K3762" s="174"/>
      <c r="L3762" s="172"/>
      <c r="M3762" s="181"/>
      <c r="N3762" s="174"/>
      <c r="O3762" s="172"/>
      <c r="P3762" s="181"/>
      <c r="Q3762" s="642"/>
      <c r="R3762" s="643"/>
      <c r="S3762" s="644"/>
      <c r="T3762" s="174"/>
      <c r="U3762" s="172"/>
      <c r="V3762" s="181"/>
      <c r="W3762" s="174"/>
      <c r="X3762" s="172"/>
      <c r="Y3762" s="181"/>
      <c r="Z3762" s="174"/>
      <c r="AA3762" s="172"/>
      <c r="AB3762" s="178"/>
    </row>
    <row r="3763" spans="1:28" ht="15" customHeight="1" x14ac:dyDescent="0.2">
      <c r="A3763" s="172"/>
      <c r="B3763" s="172"/>
      <c r="C3763" s="172"/>
      <c r="D3763" s="172"/>
      <c r="E3763" s="172"/>
      <c r="F3763" s="181"/>
      <c r="G3763" s="172"/>
      <c r="H3763" s="172"/>
      <c r="I3763" s="174"/>
      <c r="J3763" s="174"/>
      <c r="K3763" s="174"/>
      <c r="L3763" s="172"/>
      <c r="M3763" s="181"/>
      <c r="N3763" s="174"/>
      <c r="O3763" s="172"/>
      <c r="P3763" s="181"/>
      <c r="Q3763" s="642"/>
      <c r="R3763" s="643"/>
      <c r="S3763" s="644"/>
      <c r="T3763" s="174"/>
      <c r="U3763" s="172"/>
      <c r="V3763" s="181"/>
      <c r="W3763" s="174"/>
      <c r="X3763" s="172"/>
      <c r="Y3763" s="181"/>
      <c r="Z3763" s="174"/>
      <c r="AA3763" s="172"/>
      <c r="AB3763" s="178"/>
    </row>
    <row r="3764" spans="1:28" ht="15" customHeight="1" x14ac:dyDescent="0.2">
      <c r="A3764" s="172"/>
      <c r="B3764" s="172"/>
      <c r="C3764" s="172"/>
      <c r="D3764" s="172"/>
      <c r="E3764" s="172"/>
      <c r="F3764" s="181"/>
      <c r="G3764" s="172"/>
      <c r="H3764" s="172"/>
      <c r="I3764" s="174"/>
      <c r="J3764" s="174"/>
      <c r="K3764" s="174"/>
      <c r="L3764" s="172"/>
      <c r="M3764" s="181"/>
      <c r="N3764" s="174"/>
      <c r="O3764" s="172"/>
      <c r="P3764" s="181"/>
      <c r="Q3764" s="642"/>
      <c r="R3764" s="643"/>
      <c r="S3764" s="644"/>
      <c r="T3764" s="174"/>
      <c r="U3764" s="172"/>
      <c r="V3764" s="181"/>
      <c r="W3764" s="174"/>
      <c r="X3764" s="172"/>
      <c r="Y3764" s="181"/>
      <c r="Z3764" s="174"/>
      <c r="AA3764" s="172"/>
      <c r="AB3764" s="178"/>
    </row>
    <row r="3765" spans="1:28" ht="15" customHeight="1" x14ac:dyDescent="0.2">
      <c r="A3765" s="172"/>
      <c r="B3765" s="172"/>
      <c r="C3765" s="172"/>
      <c r="D3765" s="172"/>
      <c r="E3765" s="172"/>
      <c r="F3765" s="181"/>
      <c r="G3765" s="172"/>
      <c r="H3765" s="172"/>
      <c r="I3765" s="174"/>
      <c r="J3765" s="174"/>
      <c r="K3765" s="174"/>
      <c r="L3765" s="172"/>
      <c r="M3765" s="181"/>
      <c r="N3765" s="174"/>
      <c r="O3765" s="172"/>
      <c r="P3765" s="181"/>
      <c r="Q3765" s="642"/>
      <c r="R3765" s="643"/>
      <c r="S3765" s="644"/>
      <c r="T3765" s="174"/>
      <c r="U3765" s="172"/>
      <c r="V3765" s="181"/>
      <c r="W3765" s="174"/>
      <c r="X3765" s="172"/>
      <c r="Y3765" s="181"/>
      <c r="Z3765" s="174"/>
      <c r="AA3765" s="172"/>
      <c r="AB3765" s="178"/>
    </row>
    <row r="3766" spans="1:28" ht="15" customHeight="1" x14ac:dyDescent="0.2">
      <c r="A3766" s="172"/>
      <c r="B3766" s="172"/>
      <c r="C3766" s="172"/>
      <c r="D3766" s="172"/>
      <c r="E3766" s="172"/>
      <c r="F3766" s="181"/>
      <c r="G3766" s="172"/>
      <c r="H3766" s="172"/>
      <c r="I3766" s="174"/>
      <c r="J3766" s="174"/>
      <c r="K3766" s="174"/>
      <c r="L3766" s="172"/>
      <c r="M3766" s="181"/>
      <c r="N3766" s="174"/>
      <c r="O3766" s="172"/>
      <c r="P3766" s="181"/>
      <c r="Q3766" s="642"/>
      <c r="R3766" s="643"/>
      <c r="S3766" s="644"/>
      <c r="T3766" s="174"/>
      <c r="U3766" s="172"/>
      <c r="V3766" s="181"/>
      <c r="W3766" s="174"/>
      <c r="X3766" s="172"/>
      <c r="Y3766" s="181"/>
      <c r="Z3766" s="174"/>
      <c r="AA3766" s="172"/>
      <c r="AB3766" s="178"/>
    </row>
    <row r="3767" spans="1:28" ht="15" customHeight="1" x14ac:dyDescent="0.2">
      <c r="A3767" s="172"/>
      <c r="B3767" s="172"/>
      <c r="C3767" s="172"/>
      <c r="D3767" s="172"/>
      <c r="E3767" s="172"/>
      <c r="F3767" s="181"/>
      <c r="G3767" s="172"/>
      <c r="H3767" s="172"/>
      <c r="I3767" s="174"/>
      <c r="J3767" s="174"/>
      <c r="K3767" s="174"/>
      <c r="L3767" s="172"/>
      <c r="M3767" s="181"/>
      <c r="N3767" s="174"/>
      <c r="O3767" s="172"/>
      <c r="P3767" s="181"/>
      <c r="Q3767" s="642"/>
      <c r="R3767" s="643"/>
      <c r="S3767" s="644"/>
      <c r="T3767" s="174"/>
      <c r="U3767" s="172"/>
      <c r="V3767" s="181"/>
      <c r="W3767" s="174"/>
      <c r="X3767" s="172"/>
      <c r="Y3767" s="181"/>
      <c r="Z3767" s="174"/>
      <c r="AA3767" s="172"/>
      <c r="AB3767" s="178"/>
    </row>
    <row r="3768" spans="1:28" ht="15" customHeight="1" x14ac:dyDescent="0.2">
      <c r="A3768" s="172"/>
      <c r="B3768" s="172"/>
      <c r="C3768" s="172"/>
      <c r="D3768" s="172"/>
      <c r="E3768" s="172"/>
      <c r="F3768" s="181"/>
      <c r="G3768" s="172"/>
      <c r="H3768" s="172"/>
      <c r="I3768" s="174"/>
      <c r="J3768" s="174"/>
      <c r="K3768" s="174"/>
      <c r="L3768" s="172"/>
      <c r="M3768" s="181"/>
      <c r="N3768" s="174"/>
      <c r="O3768" s="172"/>
      <c r="P3768" s="181"/>
      <c r="Q3768" s="642"/>
      <c r="R3768" s="643"/>
      <c r="S3768" s="644"/>
      <c r="T3768" s="174"/>
      <c r="U3768" s="172"/>
      <c r="V3768" s="181"/>
      <c r="W3768" s="174"/>
      <c r="X3768" s="172"/>
      <c r="Y3768" s="181"/>
      <c r="Z3768" s="174"/>
      <c r="AA3768" s="172"/>
      <c r="AB3768" s="178"/>
    </row>
    <row r="3769" spans="1:28" ht="15" customHeight="1" x14ac:dyDescent="0.2">
      <c r="A3769" s="172"/>
      <c r="B3769" s="172"/>
      <c r="C3769" s="172"/>
      <c r="D3769" s="172"/>
      <c r="E3769" s="172"/>
      <c r="F3769" s="181"/>
      <c r="G3769" s="172"/>
      <c r="H3769" s="172"/>
      <c r="I3769" s="174"/>
      <c r="J3769" s="174"/>
      <c r="K3769" s="174"/>
      <c r="L3769" s="172"/>
      <c r="M3769" s="181"/>
      <c r="N3769" s="174"/>
      <c r="O3769" s="172"/>
      <c r="P3769" s="181"/>
      <c r="Q3769" s="642"/>
      <c r="R3769" s="643"/>
      <c r="S3769" s="644"/>
      <c r="T3769" s="174"/>
      <c r="U3769" s="172"/>
      <c r="V3769" s="181"/>
      <c r="W3769" s="174"/>
      <c r="X3769" s="172"/>
      <c r="Y3769" s="181"/>
      <c r="Z3769" s="174"/>
      <c r="AA3769" s="172"/>
      <c r="AB3769" s="178"/>
    </row>
    <row r="3770" spans="1:28" ht="15" customHeight="1" x14ac:dyDescent="0.2">
      <c r="A3770" s="172"/>
      <c r="B3770" s="172"/>
      <c r="C3770" s="172"/>
      <c r="D3770" s="172"/>
      <c r="E3770" s="172"/>
      <c r="F3770" s="181"/>
      <c r="G3770" s="172"/>
      <c r="H3770" s="172"/>
      <c r="I3770" s="174"/>
      <c r="J3770" s="174"/>
      <c r="K3770" s="174"/>
      <c r="L3770" s="172"/>
      <c r="M3770" s="181"/>
      <c r="N3770" s="174"/>
      <c r="O3770" s="172"/>
      <c r="P3770" s="181"/>
      <c r="Q3770" s="642"/>
      <c r="R3770" s="643"/>
      <c r="S3770" s="644"/>
      <c r="T3770" s="174"/>
      <c r="U3770" s="172"/>
      <c r="V3770" s="181"/>
      <c r="W3770" s="174"/>
      <c r="X3770" s="172"/>
      <c r="Y3770" s="181"/>
      <c r="Z3770" s="174"/>
      <c r="AA3770" s="172"/>
      <c r="AB3770" s="178"/>
    </row>
    <row r="3771" spans="1:28" ht="15" customHeight="1" x14ac:dyDescent="0.2">
      <c r="A3771" s="172"/>
      <c r="B3771" s="172"/>
      <c r="C3771" s="172"/>
      <c r="D3771" s="172"/>
      <c r="E3771" s="172"/>
      <c r="F3771" s="181"/>
      <c r="G3771" s="172"/>
      <c r="H3771" s="172"/>
      <c r="I3771" s="174"/>
      <c r="J3771" s="174"/>
      <c r="K3771" s="174"/>
      <c r="L3771" s="172"/>
      <c r="M3771" s="181"/>
      <c r="N3771" s="174"/>
      <c r="O3771" s="172"/>
      <c r="P3771" s="181"/>
      <c r="Q3771" s="642"/>
      <c r="R3771" s="643"/>
      <c r="S3771" s="644"/>
      <c r="T3771" s="174"/>
      <c r="U3771" s="172"/>
      <c r="V3771" s="181"/>
      <c r="W3771" s="174"/>
      <c r="X3771" s="172"/>
      <c r="Y3771" s="181"/>
      <c r="Z3771" s="174"/>
      <c r="AA3771" s="172"/>
      <c r="AB3771" s="178"/>
    </row>
    <row r="3772" spans="1:28" ht="15" customHeight="1" x14ac:dyDescent="0.2">
      <c r="A3772" s="172"/>
      <c r="B3772" s="172"/>
      <c r="C3772" s="172"/>
      <c r="D3772" s="172"/>
      <c r="E3772" s="172"/>
      <c r="F3772" s="181"/>
      <c r="G3772" s="172"/>
      <c r="H3772" s="172"/>
      <c r="I3772" s="174"/>
      <c r="J3772" s="174"/>
      <c r="K3772" s="174"/>
      <c r="L3772" s="172"/>
      <c r="M3772" s="181"/>
      <c r="N3772" s="174"/>
      <c r="O3772" s="172"/>
      <c r="P3772" s="181"/>
      <c r="Q3772" s="642"/>
      <c r="R3772" s="643"/>
      <c r="S3772" s="644"/>
      <c r="T3772" s="174"/>
      <c r="U3772" s="172"/>
      <c r="V3772" s="181"/>
      <c r="W3772" s="174"/>
      <c r="X3772" s="172"/>
      <c r="Y3772" s="181"/>
      <c r="Z3772" s="174"/>
      <c r="AA3772" s="172"/>
      <c r="AB3772" s="178"/>
    </row>
    <row r="3773" spans="1:28" ht="15" customHeight="1" x14ac:dyDescent="0.2">
      <c r="A3773" s="172"/>
      <c r="B3773" s="172"/>
      <c r="C3773" s="172"/>
      <c r="D3773" s="172"/>
      <c r="E3773" s="172"/>
      <c r="F3773" s="181"/>
      <c r="G3773" s="172"/>
      <c r="H3773" s="172"/>
      <c r="I3773" s="174"/>
      <c r="J3773" s="174"/>
      <c r="K3773" s="174"/>
      <c r="L3773" s="172"/>
      <c r="M3773" s="181"/>
      <c r="N3773" s="174"/>
      <c r="O3773" s="172"/>
      <c r="P3773" s="181"/>
      <c r="Q3773" s="642"/>
      <c r="R3773" s="643"/>
      <c r="S3773" s="644"/>
      <c r="T3773" s="174"/>
      <c r="U3773" s="172"/>
      <c r="V3773" s="181"/>
      <c r="W3773" s="174"/>
      <c r="X3773" s="172"/>
      <c r="Y3773" s="181"/>
      <c r="Z3773" s="174"/>
      <c r="AA3773" s="172"/>
      <c r="AB3773" s="178"/>
    </row>
    <row r="3774" spans="1:28" ht="15" customHeight="1" x14ac:dyDescent="0.2">
      <c r="A3774" s="172"/>
      <c r="B3774" s="172"/>
      <c r="C3774" s="172"/>
      <c r="D3774" s="172"/>
      <c r="E3774" s="172"/>
      <c r="F3774" s="181"/>
      <c r="G3774" s="172"/>
      <c r="H3774" s="172"/>
      <c r="I3774" s="174"/>
      <c r="J3774" s="174"/>
      <c r="K3774" s="174"/>
      <c r="L3774" s="172"/>
      <c r="M3774" s="181"/>
      <c r="N3774" s="174"/>
      <c r="O3774" s="172"/>
      <c r="P3774" s="181"/>
      <c r="Q3774" s="642"/>
      <c r="R3774" s="643"/>
      <c r="S3774" s="644"/>
      <c r="T3774" s="174"/>
      <c r="U3774" s="172"/>
      <c r="V3774" s="181"/>
      <c r="W3774" s="174"/>
      <c r="X3774" s="172"/>
      <c r="Y3774" s="181"/>
      <c r="Z3774" s="174"/>
      <c r="AA3774" s="172"/>
      <c r="AB3774" s="178"/>
    </row>
    <row r="3775" spans="1:28" ht="15" customHeight="1" x14ac:dyDescent="0.2">
      <c r="A3775" s="172"/>
      <c r="B3775" s="172"/>
      <c r="C3775" s="172"/>
      <c r="D3775" s="172"/>
      <c r="E3775" s="172"/>
      <c r="F3775" s="181"/>
      <c r="G3775" s="172"/>
      <c r="H3775" s="172"/>
      <c r="I3775" s="174"/>
      <c r="J3775" s="174"/>
      <c r="K3775" s="174"/>
      <c r="L3775" s="172"/>
      <c r="M3775" s="181"/>
      <c r="N3775" s="174"/>
      <c r="O3775" s="172"/>
      <c r="P3775" s="181"/>
      <c r="Q3775" s="642"/>
      <c r="R3775" s="643"/>
      <c r="S3775" s="644"/>
      <c r="T3775" s="174"/>
      <c r="U3775" s="172"/>
      <c r="V3775" s="181"/>
      <c r="W3775" s="174"/>
      <c r="X3775" s="172"/>
      <c r="Y3775" s="181"/>
      <c r="Z3775" s="174"/>
      <c r="AA3775" s="172"/>
      <c r="AB3775" s="178"/>
    </row>
    <row r="3776" spans="1:28" ht="15" customHeight="1" x14ac:dyDescent="0.2">
      <c r="A3776" s="172"/>
      <c r="B3776" s="172"/>
      <c r="C3776" s="172"/>
      <c r="D3776" s="172"/>
      <c r="E3776" s="172"/>
      <c r="F3776" s="181"/>
      <c r="G3776" s="172"/>
      <c r="H3776" s="172"/>
      <c r="I3776" s="174"/>
      <c r="J3776" s="174"/>
      <c r="K3776" s="174"/>
      <c r="L3776" s="172"/>
      <c r="M3776" s="181"/>
      <c r="N3776" s="174"/>
      <c r="O3776" s="172"/>
      <c r="P3776" s="181"/>
      <c r="Q3776" s="642"/>
      <c r="R3776" s="643"/>
      <c r="S3776" s="644"/>
      <c r="T3776" s="174"/>
      <c r="U3776" s="172"/>
      <c r="V3776" s="181"/>
      <c r="W3776" s="174"/>
      <c r="X3776" s="172"/>
      <c r="Y3776" s="181"/>
      <c r="Z3776" s="174"/>
      <c r="AA3776" s="172"/>
      <c r="AB3776" s="178"/>
    </row>
    <row r="3777" spans="1:28" ht="15" customHeight="1" x14ac:dyDescent="0.2">
      <c r="A3777" s="172"/>
      <c r="B3777" s="172"/>
      <c r="C3777" s="172"/>
      <c r="D3777" s="172"/>
      <c r="E3777" s="172"/>
      <c r="F3777" s="181"/>
      <c r="G3777" s="172"/>
      <c r="H3777" s="172"/>
      <c r="I3777" s="174"/>
      <c r="J3777" s="174"/>
      <c r="K3777" s="174"/>
      <c r="L3777" s="172"/>
      <c r="M3777" s="181"/>
      <c r="N3777" s="174"/>
      <c r="O3777" s="172"/>
      <c r="P3777" s="181"/>
      <c r="Q3777" s="642"/>
      <c r="R3777" s="643"/>
      <c r="S3777" s="644"/>
      <c r="T3777" s="174"/>
      <c r="U3777" s="172"/>
      <c r="V3777" s="181"/>
      <c r="W3777" s="174"/>
      <c r="X3777" s="172"/>
      <c r="Y3777" s="181"/>
      <c r="Z3777" s="174"/>
      <c r="AA3777" s="172"/>
      <c r="AB3777" s="178"/>
    </row>
    <row r="3778" spans="1:28" ht="15" customHeight="1" x14ac:dyDescent="0.2">
      <c r="A3778" s="172"/>
      <c r="B3778" s="172"/>
      <c r="C3778" s="172"/>
      <c r="D3778" s="172"/>
      <c r="E3778" s="172"/>
      <c r="F3778" s="181"/>
      <c r="G3778" s="172"/>
      <c r="H3778" s="172"/>
      <c r="I3778" s="174"/>
      <c r="J3778" s="174"/>
      <c r="K3778" s="174"/>
      <c r="L3778" s="172"/>
      <c r="M3778" s="181"/>
      <c r="N3778" s="174"/>
      <c r="O3778" s="172"/>
      <c r="P3778" s="181"/>
      <c r="Q3778" s="642"/>
      <c r="R3778" s="643"/>
      <c r="S3778" s="644"/>
      <c r="T3778" s="174"/>
      <c r="U3778" s="172"/>
      <c r="V3778" s="181"/>
      <c r="W3778" s="174"/>
      <c r="X3778" s="172"/>
      <c r="Y3778" s="181"/>
      <c r="Z3778" s="174"/>
      <c r="AA3778" s="172"/>
      <c r="AB3778" s="178"/>
    </row>
    <row r="3779" spans="1:28" ht="15" customHeight="1" x14ac:dyDescent="0.2">
      <c r="A3779" s="172"/>
      <c r="B3779" s="172"/>
      <c r="C3779" s="172"/>
      <c r="D3779" s="172"/>
      <c r="E3779" s="172"/>
      <c r="F3779" s="181"/>
      <c r="G3779" s="172"/>
      <c r="H3779" s="172"/>
      <c r="I3779" s="174"/>
      <c r="J3779" s="174"/>
      <c r="K3779" s="174"/>
      <c r="L3779" s="172"/>
      <c r="M3779" s="181"/>
      <c r="N3779" s="174"/>
      <c r="O3779" s="172"/>
      <c r="P3779" s="181"/>
      <c r="Q3779" s="642"/>
      <c r="R3779" s="643"/>
      <c r="S3779" s="644"/>
      <c r="T3779" s="174"/>
      <c r="U3779" s="172"/>
      <c r="V3779" s="181"/>
      <c r="W3779" s="174"/>
      <c r="X3779" s="172"/>
      <c r="Y3779" s="181"/>
      <c r="Z3779" s="174"/>
      <c r="AA3779" s="172"/>
      <c r="AB3779" s="178"/>
    </row>
    <row r="3780" spans="1:28" ht="15" customHeight="1" x14ac:dyDescent="0.2">
      <c r="A3780" s="172"/>
      <c r="B3780" s="172"/>
      <c r="C3780" s="172"/>
      <c r="D3780" s="172"/>
      <c r="E3780" s="172"/>
      <c r="F3780" s="181"/>
      <c r="G3780" s="172"/>
      <c r="H3780" s="172"/>
      <c r="I3780" s="174"/>
      <c r="J3780" s="174"/>
      <c r="K3780" s="174"/>
      <c r="L3780" s="172"/>
      <c r="M3780" s="181"/>
      <c r="N3780" s="174"/>
      <c r="O3780" s="172"/>
      <c r="P3780" s="181"/>
      <c r="Q3780" s="642"/>
      <c r="R3780" s="643"/>
      <c r="S3780" s="644"/>
      <c r="T3780" s="174"/>
      <c r="U3780" s="172"/>
      <c r="V3780" s="181"/>
      <c r="W3780" s="174"/>
      <c r="X3780" s="172"/>
      <c r="Y3780" s="181"/>
      <c r="Z3780" s="174"/>
      <c r="AA3780" s="172"/>
      <c r="AB3780" s="178"/>
    </row>
    <row r="3781" spans="1:28" ht="15" customHeight="1" x14ac:dyDescent="0.2">
      <c r="A3781" s="172"/>
      <c r="B3781" s="172"/>
      <c r="C3781" s="172"/>
      <c r="D3781" s="172"/>
      <c r="E3781" s="172"/>
      <c r="F3781" s="181"/>
      <c r="G3781" s="172"/>
      <c r="H3781" s="172"/>
      <c r="I3781" s="174"/>
      <c r="J3781" s="174"/>
      <c r="K3781" s="174"/>
      <c r="L3781" s="172"/>
      <c r="M3781" s="181"/>
      <c r="N3781" s="174"/>
      <c r="O3781" s="172"/>
      <c r="P3781" s="181"/>
      <c r="Q3781" s="642"/>
      <c r="R3781" s="643"/>
      <c r="S3781" s="644"/>
      <c r="T3781" s="174"/>
      <c r="U3781" s="172"/>
      <c r="V3781" s="181"/>
      <c r="W3781" s="174"/>
      <c r="X3781" s="172"/>
      <c r="Y3781" s="181"/>
      <c r="Z3781" s="174"/>
      <c r="AA3781" s="172"/>
      <c r="AB3781" s="178"/>
    </row>
    <row r="3782" spans="1:28" ht="15" customHeight="1" x14ac:dyDescent="0.2">
      <c r="A3782" s="172"/>
      <c r="B3782" s="172"/>
      <c r="C3782" s="172"/>
      <c r="D3782" s="172"/>
      <c r="E3782" s="172"/>
      <c r="F3782" s="181"/>
      <c r="G3782" s="172"/>
      <c r="H3782" s="172"/>
      <c r="I3782" s="174"/>
      <c r="J3782" s="174"/>
      <c r="K3782" s="174"/>
      <c r="L3782" s="172"/>
      <c r="M3782" s="181"/>
      <c r="N3782" s="174"/>
      <c r="O3782" s="172"/>
      <c r="P3782" s="181"/>
      <c r="Q3782" s="642"/>
      <c r="R3782" s="643"/>
      <c r="S3782" s="644"/>
      <c r="T3782" s="174"/>
      <c r="U3782" s="172"/>
      <c r="V3782" s="181"/>
      <c r="W3782" s="174"/>
      <c r="X3782" s="172"/>
      <c r="Y3782" s="181"/>
      <c r="Z3782" s="174"/>
      <c r="AA3782" s="172"/>
      <c r="AB3782" s="178"/>
    </row>
    <row r="3783" spans="1:28" ht="15" customHeight="1" x14ac:dyDescent="0.2">
      <c r="A3783" s="172"/>
      <c r="B3783" s="172"/>
      <c r="C3783" s="172"/>
      <c r="D3783" s="172"/>
      <c r="E3783" s="172"/>
      <c r="F3783" s="181"/>
      <c r="G3783" s="172"/>
      <c r="H3783" s="172"/>
      <c r="I3783" s="174"/>
      <c r="J3783" s="174"/>
      <c r="K3783" s="174"/>
      <c r="L3783" s="172"/>
      <c r="M3783" s="181"/>
      <c r="N3783" s="174"/>
      <c r="O3783" s="172"/>
      <c r="P3783" s="181"/>
      <c r="Q3783" s="642"/>
      <c r="R3783" s="643"/>
      <c r="S3783" s="644"/>
      <c r="T3783" s="174"/>
      <c r="U3783" s="172"/>
      <c r="V3783" s="181"/>
      <c r="W3783" s="174"/>
      <c r="X3783" s="172"/>
      <c r="Y3783" s="181"/>
      <c r="Z3783" s="174"/>
      <c r="AA3783" s="172"/>
      <c r="AB3783" s="178"/>
    </row>
    <row r="3784" spans="1:28" ht="15" customHeight="1" x14ac:dyDescent="0.2">
      <c r="A3784" s="172"/>
      <c r="B3784" s="172"/>
      <c r="C3784" s="172"/>
      <c r="D3784" s="172"/>
      <c r="E3784" s="172"/>
      <c r="F3784" s="181"/>
      <c r="G3784" s="172"/>
      <c r="H3784" s="172"/>
      <c r="I3784" s="174"/>
      <c r="J3784" s="174"/>
      <c r="K3784" s="174"/>
      <c r="L3784" s="172"/>
      <c r="M3784" s="181"/>
      <c r="N3784" s="174"/>
      <c r="O3784" s="172"/>
      <c r="P3784" s="181"/>
      <c r="Q3784" s="642"/>
      <c r="R3784" s="643"/>
      <c r="S3784" s="644"/>
      <c r="T3784" s="174"/>
      <c r="U3784" s="172"/>
      <c r="V3784" s="181"/>
      <c r="W3784" s="174"/>
      <c r="X3784" s="172"/>
      <c r="Y3784" s="181"/>
      <c r="Z3784" s="174"/>
      <c r="AA3784" s="172"/>
      <c r="AB3784" s="178"/>
    </row>
    <row r="3785" spans="1:28" ht="15" customHeight="1" x14ac:dyDescent="0.2">
      <c r="A3785" s="172"/>
      <c r="B3785" s="172"/>
      <c r="C3785" s="172"/>
      <c r="D3785" s="172"/>
      <c r="E3785" s="172"/>
      <c r="F3785" s="181"/>
      <c r="G3785" s="172"/>
      <c r="H3785" s="172"/>
      <c r="I3785" s="174"/>
      <c r="J3785" s="174"/>
      <c r="K3785" s="174"/>
      <c r="L3785" s="172"/>
      <c r="M3785" s="181"/>
      <c r="N3785" s="174"/>
      <c r="O3785" s="172"/>
      <c r="P3785" s="181"/>
      <c r="Q3785" s="642"/>
      <c r="R3785" s="643"/>
      <c r="S3785" s="644"/>
      <c r="T3785" s="174"/>
      <c r="U3785" s="172"/>
      <c r="V3785" s="181"/>
      <c r="W3785" s="174"/>
      <c r="X3785" s="172"/>
      <c r="Y3785" s="181"/>
      <c r="Z3785" s="174"/>
      <c r="AA3785" s="172"/>
      <c r="AB3785" s="178"/>
    </row>
    <row r="3786" spans="1:28" ht="15" customHeight="1" x14ac:dyDescent="0.2">
      <c r="A3786" s="172"/>
      <c r="B3786" s="172"/>
      <c r="C3786" s="172"/>
      <c r="D3786" s="172"/>
      <c r="E3786" s="172"/>
      <c r="F3786" s="181"/>
      <c r="G3786" s="172"/>
      <c r="H3786" s="172"/>
      <c r="I3786" s="174"/>
      <c r="J3786" s="174"/>
      <c r="K3786" s="174"/>
      <c r="L3786" s="172"/>
      <c r="M3786" s="181"/>
      <c r="N3786" s="174"/>
      <c r="O3786" s="172"/>
      <c r="P3786" s="181"/>
      <c r="Q3786" s="642"/>
      <c r="R3786" s="643"/>
      <c r="S3786" s="644"/>
      <c r="T3786" s="174"/>
      <c r="U3786" s="172"/>
      <c r="V3786" s="181"/>
      <c r="W3786" s="174"/>
      <c r="X3786" s="172"/>
      <c r="Y3786" s="181"/>
      <c r="Z3786" s="174"/>
      <c r="AA3786" s="172"/>
      <c r="AB3786" s="178"/>
    </row>
    <row r="3787" spans="1:28" ht="15" customHeight="1" x14ac:dyDescent="0.2">
      <c r="A3787" s="172"/>
      <c r="B3787" s="172"/>
      <c r="C3787" s="172"/>
      <c r="D3787" s="172"/>
      <c r="E3787" s="172"/>
      <c r="F3787" s="181"/>
      <c r="G3787" s="172"/>
      <c r="H3787" s="172"/>
      <c r="I3787" s="174"/>
      <c r="J3787" s="174"/>
      <c r="K3787" s="174"/>
      <c r="L3787" s="172"/>
      <c r="M3787" s="181"/>
      <c r="N3787" s="174"/>
      <c r="O3787" s="172"/>
      <c r="P3787" s="181"/>
      <c r="Q3787" s="642"/>
      <c r="R3787" s="643"/>
      <c r="S3787" s="644"/>
      <c r="T3787" s="174"/>
      <c r="U3787" s="172"/>
      <c r="V3787" s="181"/>
      <c r="W3787" s="174"/>
      <c r="X3787" s="172"/>
      <c r="Y3787" s="181"/>
      <c r="Z3787" s="174"/>
      <c r="AA3787" s="172"/>
      <c r="AB3787" s="178"/>
    </row>
    <row r="3788" spans="1:28" ht="15" customHeight="1" x14ac:dyDescent="0.2">
      <c r="A3788" s="172"/>
      <c r="B3788" s="172"/>
      <c r="C3788" s="172"/>
      <c r="D3788" s="172"/>
      <c r="E3788" s="172"/>
      <c r="F3788" s="181"/>
      <c r="G3788" s="172"/>
      <c r="H3788" s="172"/>
      <c r="I3788" s="174"/>
      <c r="J3788" s="174"/>
      <c r="K3788" s="174"/>
      <c r="L3788" s="172"/>
      <c r="M3788" s="181"/>
      <c r="N3788" s="174"/>
      <c r="O3788" s="172"/>
      <c r="P3788" s="181"/>
      <c r="Q3788" s="642"/>
      <c r="R3788" s="643"/>
      <c r="S3788" s="644"/>
      <c r="T3788" s="174"/>
      <c r="U3788" s="172"/>
      <c r="V3788" s="181"/>
      <c r="W3788" s="174"/>
      <c r="X3788" s="172"/>
      <c r="Y3788" s="181"/>
      <c r="Z3788" s="174"/>
      <c r="AA3788" s="172"/>
      <c r="AB3788" s="178"/>
    </row>
    <row r="3789" spans="1:28" ht="15" customHeight="1" x14ac:dyDescent="0.2">
      <c r="A3789" s="172"/>
      <c r="B3789" s="172"/>
      <c r="C3789" s="172"/>
      <c r="D3789" s="172"/>
      <c r="E3789" s="172"/>
      <c r="F3789" s="181"/>
      <c r="G3789" s="172"/>
      <c r="H3789" s="172"/>
      <c r="I3789" s="174"/>
      <c r="J3789" s="174"/>
      <c r="K3789" s="174"/>
      <c r="L3789" s="172"/>
      <c r="M3789" s="181"/>
      <c r="N3789" s="174"/>
      <c r="O3789" s="172"/>
      <c r="P3789" s="181"/>
      <c r="Q3789" s="642"/>
      <c r="R3789" s="643"/>
      <c r="S3789" s="644"/>
      <c r="T3789" s="174"/>
      <c r="U3789" s="172"/>
      <c r="V3789" s="181"/>
      <c r="W3789" s="174"/>
      <c r="X3789" s="172"/>
      <c r="Y3789" s="181"/>
      <c r="Z3789" s="174"/>
      <c r="AA3789" s="172"/>
      <c r="AB3789" s="178"/>
    </row>
    <row r="3790" spans="1:28" ht="15" customHeight="1" x14ac:dyDescent="0.2">
      <c r="A3790" s="172"/>
      <c r="B3790" s="172"/>
      <c r="C3790" s="172"/>
      <c r="D3790" s="172"/>
      <c r="E3790" s="172"/>
      <c r="F3790" s="181"/>
      <c r="G3790" s="172"/>
      <c r="H3790" s="172"/>
      <c r="I3790" s="174"/>
      <c r="J3790" s="174"/>
      <c r="K3790" s="174"/>
      <c r="L3790" s="172"/>
      <c r="M3790" s="181"/>
      <c r="N3790" s="174"/>
      <c r="O3790" s="172"/>
      <c r="P3790" s="181"/>
      <c r="Q3790" s="642"/>
      <c r="R3790" s="643"/>
      <c r="S3790" s="644"/>
      <c r="T3790" s="174"/>
      <c r="U3790" s="172"/>
      <c r="V3790" s="181"/>
      <c r="W3790" s="174"/>
      <c r="X3790" s="172"/>
      <c r="Y3790" s="181"/>
      <c r="Z3790" s="174"/>
      <c r="AA3790" s="172"/>
      <c r="AB3790" s="178"/>
    </row>
    <row r="3791" spans="1:28" ht="15" customHeight="1" x14ac:dyDescent="0.2">
      <c r="A3791" s="172"/>
      <c r="B3791" s="172"/>
      <c r="C3791" s="172"/>
      <c r="D3791" s="172"/>
      <c r="E3791" s="172"/>
      <c r="F3791" s="181"/>
      <c r="G3791" s="172"/>
      <c r="H3791" s="172"/>
      <c r="I3791" s="174"/>
      <c r="J3791" s="174"/>
      <c r="K3791" s="174"/>
      <c r="L3791" s="172"/>
      <c r="M3791" s="181"/>
      <c r="N3791" s="174"/>
      <c r="O3791" s="172"/>
      <c r="P3791" s="181"/>
      <c r="Q3791" s="642"/>
      <c r="R3791" s="643"/>
      <c r="S3791" s="644"/>
      <c r="T3791" s="174"/>
      <c r="U3791" s="172"/>
      <c r="V3791" s="181"/>
      <c r="W3791" s="174"/>
      <c r="X3791" s="172"/>
      <c r="Y3791" s="181"/>
      <c r="Z3791" s="174"/>
      <c r="AA3791" s="172"/>
      <c r="AB3791" s="178"/>
    </row>
    <row r="3792" spans="1:28" ht="15" customHeight="1" x14ac:dyDescent="0.2">
      <c r="A3792" s="172"/>
      <c r="B3792" s="172"/>
      <c r="C3792" s="172"/>
      <c r="D3792" s="172"/>
      <c r="E3792" s="172"/>
      <c r="F3792" s="181"/>
      <c r="G3792" s="172"/>
      <c r="H3792" s="172"/>
      <c r="I3792" s="174"/>
      <c r="J3792" s="174"/>
      <c r="K3792" s="174"/>
      <c r="L3792" s="172"/>
      <c r="M3792" s="181"/>
      <c r="N3792" s="174"/>
      <c r="O3792" s="172"/>
      <c r="P3792" s="181"/>
      <c r="Q3792" s="642"/>
      <c r="R3792" s="643"/>
      <c r="S3792" s="644"/>
      <c r="T3792" s="174"/>
      <c r="U3792" s="172"/>
      <c r="V3792" s="181"/>
      <c r="W3792" s="174"/>
      <c r="X3792" s="172"/>
      <c r="Y3792" s="181"/>
      <c r="Z3792" s="174"/>
      <c r="AA3792" s="172"/>
      <c r="AB3792" s="178"/>
    </row>
    <row r="3793" spans="1:28" ht="15" customHeight="1" x14ac:dyDescent="0.2">
      <c r="A3793" s="172"/>
      <c r="B3793" s="172"/>
      <c r="C3793" s="172"/>
      <c r="D3793" s="172"/>
      <c r="E3793" s="172"/>
      <c r="F3793" s="181"/>
      <c r="G3793" s="172"/>
      <c r="H3793" s="172"/>
      <c r="I3793" s="174"/>
      <c r="J3793" s="174"/>
      <c r="K3793" s="174"/>
      <c r="L3793" s="172"/>
      <c r="M3793" s="181"/>
      <c r="N3793" s="174"/>
      <c r="O3793" s="172"/>
      <c r="P3793" s="181"/>
      <c r="Q3793" s="642"/>
      <c r="R3793" s="643"/>
      <c r="S3793" s="644"/>
      <c r="T3793" s="174"/>
      <c r="U3793" s="172"/>
      <c r="V3793" s="181"/>
      <c r="W3793" s="174"/>
      <c r="X3793" s="172"/>
      <c r="Y3793" s="181"/>
      <c r="Z3793" s="174"/>
      <c r="AA3793" s="172"/>
      <c r="AB3793" s="178"/>
    </row>
    <row r="3794" spans="1:28" ht="15" customHeight="1" x14ac:dyDescent="0.2">
      <c r="A3794" s="172"/>
      <c r="B3794" s="172"/>
      <c r="C3794" s="172"/>
      <c r="D3794" s="172"/>
      <c r="E3794" s="172"/>
      <c r="F3794" s="181"/>
      <c r="G3794" s="172"/>
      <c r="H3794" s="172"/>
      <c r="I3794" s="174"/>
      <c r="J3794" s="174"/>
      <c r="K3794" s="174"/>
      <c r="L3794" s="172"/>
      <c r="M3794" s="181"/>
      <c r="N3794" s="174"/>
      <c r="O3794" s="172"/>
      <c r="P3794" s="181"/>
      <c r="Q3794" s="642"/>
      <c r="R3794" s="643"/>
      <c r="S3794" s="644"/>
      <c r="T3794" s="174"/>
      <c r="U3794" s="172"/>
      <c r="V3794" s="181"/>
      <c r="W3794" s="174"/>
      <c r="X3794" s="172"/>
      <c r="Y3794" s="181"/>
      <c r="Z3794" s="174"/>
      <c r="AA3794" s="172"/>
      <c r="AB3794" s="178"/>
    </row>
    <row r="3795" spans="1:28" ht="15" customHeight="1" x14ac:dyDescent="0.2">
      <c r="A3795" s="172"/>
      <c r="B3795" s="172"/>
      <c r="C3795" s="172"/>
      <c r="D3795" s="172"/>
      <c r="E3795" s="172"/>
      <c r="F3795" s="181"/>
      <c r="G3795" s="172"/>
      <c r="H3795" s="172"/>
      <c r="I3795" s="174"/>
      <c r="J3795" s="174"/>
      <c r="K3795" s="174"/>
      <c r="L3795" s="172"/>
      <c r="M3795" s="181"/>
      <c r="N3795" s="174"/>
      <c r="O3795" s="172"/>
      <c r="P3795" s="181"/>
      <c r="Q3795" s="642"/>
      <c r="R3795" s="643"/>
      <c r="S3795" s="644"/>
      <c r="T3795" s="174"/>
      <c r="U3795" s="172"/>
      <c r="V3795" s="181"/>
      <c r="W3795" s="174"/>
      <c r="X3795" s="172"/>
      <c r="Y3795" s="181"/>
      <c r="Z3795" s="174"/>
      <c r="AA3795" s="172"/>
      <c r="AB3795" s="178"/>
    </row>
    <row r="3796" spans="1:28" ht="15" customHeight="1" x14ac:dyDescent="0.2">
      <c r="A3796" s="172"/>
      <c r="B3796" s="172"/>
      <c r="C3796" s="172"/>
      <c r="D3796" s="172"/>
      <c r="E3796" s="172"/>
      <c r="F3796" s="181"/>
      <c r="G3796" s="172"/>
      <c r="H3796" s="172"/>
      <c r="I3796" s="174"/>
      <c r="J3796" s="174"/>
      <c r="K3796" s="174"/>
      <c r="L3796" s="172"/>
      <c r="M3796" s="181"/>
      <c r="N3796" s="174"/>
      <c r="O3796" s="172"/>
      <c r="P3796" s="181"/>
      <c r="Q3796" s="642"/>
      <c r="R3796" s="643"/>
      <c r="S3796" s="644"/>
      <c r="T3796" s="174"/>
      <c r="U3796" s="172"/>
      <c r="V3796" s="181"/>
      <c r="W3796" s="174"/>
      <c r="X3796" s="172"/>
      <c r="Y3796" s="181"/>
      <c r="Z3796" s="174"/>
      <c r="AA3796" s="172"/>
      <c r="AB3796" s="178"/>
    </row>
    <row r="3797" spans="1:28" ht="15" customHeight="1" x14ac:dyDescent="0.2">
      <c r="A3797" s="172"/>
      <c r="B3797" s="172"/>
      <c r="C3797" s="172"/>
      <c r="D3797" s="172"/>
      <c r="E3797" s="172"/>
      <c r="F3797" s="181"/>
      <c r="G3797" s="172"/>
      <c r="H3797" s="172"/>
      <c r="I3797" s="174"/>
      <c r="J3797" s="174"/>
      <c r="K3797" s="174"/>
      <c r="L3797" s="172"/>
      <c r="M3797" s="181"/>
      <c r="N3797" s="174"/>
      <c r="O3797" s="172"/>
      <c r="P3797" s="181"/>
      <c r="Q3797" s="642"/>
      <c r="R3797" s="643"/>
      <c r="S3797" s="644"/>
      <c r="T3797" s="174"/>
      <c r="U3797" s="172"/>
      <c r="V3797" s="181"/>
      <c r="W3797" s="174"/>
      <c r="X3797" s="172"/>
      <c r="Y3797" s="181"/>
      <c r="Z3797" s="174"/>
      <c r="AA3797" s="172"/>
      <c r="AB3797" s="178"/>
    </row>
    <row r="3798" spans="1:28" ht="15" customHeight="1" x14ac:dyDescent="0.2">
      <c r="A3798" s="172"/>
      <c r="B3798" s="172"/>
      <c r="C3798" s="172"/>
      <c r="D3798" s="172"/>
      <c r="E3798" s="172"/>
      <c r="F3798" s="181"/>
      <c r="G3798" s="172"/>
      <c r="H3798" s="172"/>
      <c r="I3798" s="174"/>
      <c r="J3798" s="174"/>
      <c r="K3798" s="174"/>
      <c r="L3798" s="172"/>
      <c r="M3798" s="181"/>
      <c r="N3798" s="174"/>
      <c r="O3798" s="172"/>
      <c r="P3798" s="181"/>
      <c r="Q3798" s="642"/>
      <c r="R3798" s="643"/>
      <c r="S3798" s="644"/>
      <c r="T3798" s="174"/>
      <c r="U3798" s="172"/>
      <c r="V3798" s="181"/>
      <c r="W3798" s="174"/>
      <c r="X3798" s="172"/>
      <c r="Y3798" s="181"/>
      <c r="Z3798" s="174"/>
      <c r="AA3798" s="172"/>
      <c r="AB3798" s="178"/>
    </row>
    <row r="3799" spans="1:28" ht="15" customHeight="1" x14ac:dyDescent="0.2">
      <c r="A3799" s="172"/>
      <c r="B3799" s="172"/>
      <c r="C3799" s="172"/>
      <c r="D3799" s="172"/>
      <c r="E3799" s="172"/>
      <c r="F3799" s="181"/>
      <c r="G3799" s="172"/>
      <c r="H3799" s="172"/>
      <c r="I3799" s="174"/>
      <c r="J3799" s="174"/>
      <c r="K3799" s="174"/>
      <c r="L3799" s="172"/>
      <c r="M3799" s="181"/>
      <c r="N3799" s="174"/>
      <c r="O3799" s="172"/>
      <c r="P3799" s="181"/>
      <c r="Q3799" s="642"/>
      <c r="R3799" s="643"/>
      <c r="S3799" s="644"/>
      <c r="T3799" s="174"/>
      <c r="U3799" s="172"/>
      <c r="V3799" s="181"/>
      <c r="W3799" s="174"/>
      <c r="X3799" s="172"/>
      <c r="Y3799" s="181"/>
      <c r="Z3799" s="174"/>
      <c r="AA3799" s="172"/>
      <c r="AB3799" s="178"/>
    </row>
    <row r="3800" spans="1:28" ht="15" customHeight="1" x14ac:dyDescent="0.2">
      <c r="A3800" s="172"/>
      <c r="B3800" s="172"/>
      <c r="C3800" s="172"/>
      <c r="D3800" s="172"/>
      <c r="E3800" s="172"/>
      <c r="F3800" s="181"/>
      <c r="G3800" s="172"/>
      <c r="H3800" s="172"/>
      <c r="I3800" s="174"/>
      <c r="J3800" s="174"/>
      <c r="K3800" s="174"/>
      <c r="L3800" s="172"/>
      <c r="M3800" s="181"/>
      <c r="N3800" s="174"/>
      <c r="O3800" s="172"/>
      <c r="P3800" s="181"/>
      <c r="Q3800" s="642"/>
      <c r="R3800" s="643"/>
      <c r="S3800" s="644"/>
      <c r="T3800" s="174"/>
      <c r="U3800" s="172"/>
      <c r="V3800" s="181"/>
      <c r="W3800" s="174"/>
      <c r="X3800" s="172"/>
      <c r="Y3800" s="181"/>
      <c r="Z3800" s="174"/>
      <c r="AA3800" s="172"/>
      <c r="AB3800" s="178"/>
    </row>
    <row r="3801" spans="1:28" ht="15" customHeight="1" x14ac:dyDescent="0.2">
      <c r="A3801" s="172"/>
      <c r="B3801" s="172"/>
      <c r="C3801" s="172"/>
      <c r="D3801" s="172"/>
      <c r="E3801" s="172"/>
      <c r="F3801" s="181"/>
      <c r="G3801" s="172"/>
      <c r="H3801" s="172"/>
      <c r="I3801" s="174"/>
      <c r="J3801" s="174"/>
      <c r="K3801" s="174"/>
      <c r="L3801" s="172"/>
      <c r="M3801" s="181"/>
      <c r="N3801" s="174"/>
      <c r="O3801" s="172"/>
      <c r="P3801" s="181"/>
      <c r="Q3801" s="642"/>
      <c r="R3801" s="643"/>
      <c r="S3801" s="644"/>
      <c r="T3801" s="174"/>
      <c r="U3801" s="172"/>
      <c r="V3801" s="181"/>
      <c r="W3801" s="174"/>
      <c r="X3801" s="172"/>
      <c r="Y3801" s="181"/>
      <c r="Z3801" s="174"/>
      <c r="AA3801" s="172"/>
      <c r="AB3801" s="178"/>
    </row>
    <row r="3802" spans="1:28" ht="15" customHeight="1" x14ac:dyDescent="0.2">
      <c r="A3802" s="172"/>
      <c r="B3802" s="172"/>
      <c r="C3802" s="172"/>
      <c r="D3802" s="172"/>
      <c r="E3802" s="172"/>
      <c r="F3802" s="181"/>
      <c r="G3802" s="172"/>
      <c r="H3802" s="172"/>
      <c r="I3802" s="174"/>
      <c r="J3802" s="174"/>
      <c r="K3802" s="174"/>
      <c r="L3802" s="172"/>
      <c r="M3802" s="181"/>
      <c r="N3802" s="174"/>
      <c r="O3802" s="172"/>
      <c r="P3802" s="181"/>
      <c r="Q3802" s="642"/>
      <c r="R3802" s="643"/>
      <c r="S3802" s="644"/>
      <c r="T3802" s="174"/>
      <c r="U3802" s="172"/>
      <c r="V3802" s="181"/>
      <c r="W3802" s="174"/>
      <c r="X3802" s="172"/>
      <c r="Y3802" s="181"/>
      <c r="Z3802" s="174"/>
      <c r="AA3802" s="172"/>
      <c r="AB3802" s="178"/>
    </row>
    <row r="3803" spans="1:28" ht="15" customHeight="1" x14ac:dyDescent="0.2">
      <c r="A3803" s="172"/>
      <c r="B3803" s="172"/>
      <c r="C3803" s="172"/>
      <c r="D3803" s="172"/>
      <c r="E3803" s="172"/>
      <c r="F3803" s="181"/>
      <c r="G3803" s="172"/>
      <c r="H3803" s="172"/>
      <c r="I3803" s="174"/>
      <c r="J3803" s="174"/>
      <c r="K3803" s="174"/>
      <c r="L3803" s="172"/>
      <c r="M3803" s="181"/>
      <c r="N3803" s="174"/>
      <c r="O3803" s="172"/>
      <c r="P3803" s="181"/>
      <c r="Q3803" s="642"/>
      <c r="R3803" s="643"/>
      <c r="S3803" s="644"/>
      <c r="T3803" s="174"/>
      <c r="U3803" s="172"/>
      <c r="V3803" s="181"/>
      <c r="W3803" s="174"/>
      <c r="X3803" s="172"/>
      <c r="Y3803" s="181"/>
      <c r="Z3803" s="174"/>
      <c r="AA3803" s="172"/>
      <c r="AB3803" s="178"/>
    </row>
    <row r="3804" spans="1:28" ht="15" customHeight="1" x14ac:dyDescent="0.2">
      <c r="A3804" s="172"/>
      <c r="B3804" s="172"/>
      <c r="C3804" s="172"/>
      <c r="D3804" s="172"/>
      <c r="E3804" s="172"/>
      <c r="F3804" s="181"/>
      <c r="G3804" s="172"/>
      <c r="H3804" s="172"/>
      <c r="I3804" s="174"/>
      <c r="J3804" s="174"/>
      <c r="K3804" s="174"/>
      <c r="L3804" s="172"/>
      <c r="M3804" s="181"/>
      <c r="N3804" s="174"/>
      <c r="O3804" s="172"/>
      <c r="P3804" s="181"/>
      <c r="Q3804" s="642"/>
      <c r="R3804" s="643"/>
      <c r="S3804" s="644"/>
      <c r="T3804" s="174"/>
      <c r="U3804" s="172"/>
      <c r="V3804" s="181"/>
      <c r="W3804" s="174"/>
      <c r="X3804" s="172"/>
      <c r="Y3804" s="181"/>
      <c r="Z3804" s="174"/>
      <c r="AA3804" s="172"/>
      <c r="AB3804" s="178"/>
    </row>
    <row r="3805" spans="1:28" ht="15" customHeight="1" x14ac:dyDescent="0.2">
      <c r="A3805" s="172"/>
      <c r="B3805" s="172"/>
      <c r="C3805" s="172"/>
      <c r="D3805" s="172"/>
      <c r="E3805" s="172"/>
      <c r="F3805" s="181"/>
      <c r="G3805" s="172"/>
      <c r="H3805" s="172"/>
      <c r="I3805" s="174"/>
      <c r="J3805" s="174"/>
      <c r="K3805" s="174"/>
      <c r="L3805" s="172"/>
      <c r="M3805" s="181"/>
      <c r="N3805" s="174"/>
      <c r="O3805" s="172"/>
      <c r="P3805" s="181"/>
      <c r="Q3805" s="642"/>
      <c r="R3805" s="643"/>
      <c r="S3805" s="644"/>
      <c r="T3805" s="174"/>
      <c r="U3805" s="172"/>
      <c r="V3805" s="181"/>
      <c r="W3805" s="174"/>
      <c r="X3805" s="172"/>
      <c r="Y3805" s="181"/>
      <c r="Z3805" s="174"/>
      <c r="AA3805" s="172"/>
      <c r="AB3805" s="178"/>
    </row>
    <row r="3806" spans="1:28" ht="15" customHeight="1" x14ac:dyDescent="0.2">
      <c r="A3806" s="172"/>
      <c r="B3806" s="172"/>
      <c r="C3806" s="172"/>
      <c r="D3806" s="172"/>
      <c r="E3806" s="172"/>
      <c r="F3806" s="181"/>
      <c r="G3806" s="172"/>
      <c r="H3806" s="172"/>
      <c r="I3806" s="174"/>
      <c r="J3806" s="174"/>
      <c r="K3806" s="174"/>
      <c r="L3806" s="172"/>
      <c r="M3806" s="181"/>
      <c r="N3806" s="174"/>
      <c r="O3806" s="172"/>
      <c r="P3806" s="181"/>
      <c r="Q3806" s="642"/>
      <c r="R3806" s="643"/>
      <c r="S3806" s="644"/>
      <c r="T3806" s="174"/>
      <c r="U3806" s="172"/>
      <c r="V3806" s="181"/>
      <c r="W3806" s="174"/>
      <c r="X3806" s="172"/>
      <c r="Y3806" s="181"/>
      <c r="Z3806" s="174"/>
      <c r="AA3806" s="172"/>
      <c r="AB3806" s="178"/>
    </row>
    <row r="3807" spans="1:28" ht="15" customHeight="1" x14ac:dyDescent="0.2">
      <c r="A3807" s="172"/>
      <c r="B3807" s="172"/>
      <c r="C3807" s="172"/>
      <c r="D3807" s="172"/>
      <c r="E3807" s="172"/>
      <c r="F3807" s="181"/>
      <c r="G3807" s="172"/>
      <c r="H3807" s="172"/>
      <c r="I3807" s="174"/>
      <c r="J3807" s="174"/>
      <c r="K3807" s="174"/>
      <c r="L3807" s="172"/>
      <c r="M3807" s="181"/>
      <c r="N3807" s="174"/>
      <c r="O3807" s="172"/>
      <c r="P3807" s="181"/>
      <c r="Q3807" s="642"/>
      <c r="R3807" s="643"/>
      <c r="S3807" s="644"/>
      <c r="T3807" s="174"/>
      <c r="U3807" s="172"/>
      <c r="V3807" s="181"/>
      <c r="W3807" s="174"/>
      <c r="X3807" s="172"/>
      <c r="Y3807" s="181"/>
      <c r="Z3807" s="174"/>
      <c r="AA3807" s="172"/>
      <c r="AB3807" s="178"/>
    </row>
    <row r="3808" spans="1:28" ht="15" customHeight="1" x14ac:dyDescent="0.2">
      <c r="A3808" s="172"/>
      <c r="B3808" s="172"/>
      <c r="C3808" s="172"/>
      <c r="D3808" s="172"/>
      <c r="E3808" s="172"/>
      <c r="F3808" s="181"/>
      <c r="G3808" s="172"/>
      <c r="H3808" s="172"/>
      <c r="I3808" s="174"/>
      <c r="J3808" s="174"/>
      <c r="K3808" s="174"/>
      <c r="L3808" s="172"/>
      <c r="M3808" s="181"/>
      <c r="N3808" s="174"/>
      <c r="O3808" s="172"/>
      <c r="P3808" s="181"/>
      <c r="Q3808" s="642"/>
      <c r="R3808" s="643"/>
      <c r="S3808" s="644"/>
      <c r="T3808" s="174"/>
      <c r="U3808" s="172"/>
      <c r="V3808" s="181"/>
      <c r="W3808" s="174"/>
      <c r="X3808" s="172"/>
      <c r="Y3808" s="181"/>
      <c r="Z3808" s="174"/>
      <c r="AA3808" s="172"/>
      <c r="AB3808" s="178"/>
    </row>
    <row r="3809" spans="1:28" ht="15" customHeight="1" x14ac:dyDescent="0.2">
      <c r="A3809" s="172"/>
      <c r="B3809" s="172"/>
      <c r="C3809" s="172"/>
      <c r="D3809" s="172"/>
      <c r="E3809" s="172"/>
      <c r="F3809" s="181"/>
      <c r="G3809" s="172"/>
      <c r="H3809" s="172"/>
      <c r="I3809" s="174"/>
      <c r="J3809" s="174"/>
      <c r="K3809" s="174"/>
      <c r="L3809" s="172"/>
      <c r="M3809" s="181"/>
      <c r="N3809" s="174"/>
      <c r="O3809" s="172"/>
      <c r="P3809" s="181"/>
      <c r="Q3809" s="642"/>
      <c r="R3809" s="643"/>
      <c r="S3809" s="644"/>
      <c r="T3809" s="174"/>
      <c r="U3809" s="172"/>
      <c r="V3809" s="181"/>
      <c r="W3809" s="174"/>
      <c r="X3809" s="172"/>
      <c r="Y3809" s="181"/>
      <c r="Z3809" s="174"/>
      <c r="AA3809" s="172"/>
      <c r="AB3809" s="178"/>
    </row>
    <row r="3810" spans="1:28" ht="15" customHeight="1" x14ac:dyDescent="0.2">
      <c r="A3810" s="172"/>
      <c r="B3810" s="172"/>
      <c r="C3810" s="172"/>
      <c r="D3810" s="172"/>
      <c r="E3810" s="172"/>
      <c r="F3810" s="181"/>
      <c r="G3810" s="172"/>
      <c r="H3810" s="172"/>
      <c r="I3810" s="174"/>
      <c r="J3810" s="174"/>
      <c r="K3810" s="174"/>
      <c r="L3810" s="172"/>
      <c r="M3810" s="181"/>
      <c r="N3810" s="174"/>
      <c r="O3810" s="172"/>
      <c r="P3810" s="181"/>
      <c r="Q3810" s="642"/>
      <c r="R3810" s="643"/>
      <c r="S3810" s="644"/>
      <c r="T3810" s="174"/>
      <c r="U3810" s="172"/>
      <c r="V3810" s="181"/>
      <c r="W3810" s="174"/>
      <c r="X3810" s="172"/>
      <c r="Y3810" s="181"/>
      <c r="Z3810" s="174"/>
      <c r="AA3810" s="172"/>
      <c r="AB3810" s="178"/>
    </row>
    <row r="3811" spans="1:28" ht="15" customHeight="1" x14ac:dyDescent="0.2">
      <c r="A3811" s="172"/>
      <c r="B3811" s="172"/>
      <c r="C3811" s="172"/>
      <c r="D3811" s="172"/>
      <c r="E3811" s="172"/>
      <c r="F3811" s="181"/>
      <c r="G3811" s="172"/>
      <c r="H3811" s="172"/>
      <c r="I3811" s="174"/>
      <c r="J3811" s="174"/>
      <c r="K3811" s="174"/>
      <c r="L3811" s="172"/>
      <c r="M3811" s="181"/>
      <c r="N3811" s="174"/>
      <c r="O3811" s="172"/>
      <c r="P3811" s="181"/>
      <c r="Q3811" s="642"/>
      <c r="R3811" s="643"/>
      <c r="S3811" s="644"/>
      <c r="T3811" s="174"/>
      <c r="U3811" s="172"/>
      <c r="V3811" s="181"/>
      <c r="W3811" s="174"/>
      <c r="X3811" s="172"/>
      <c r="Y3811" s="181"/>
      <c r="Z3811" s="174"/>
      <c r="AA3811" s="172"/>
      <c r="AB3811" s="178"/>
    </row>
    <row r="3812" spans="1:28" ht="15" customHeight="1" x14ac:dyDescent="0.2">
      <c r="A3812" s="172"/>
      <c r="B3812" s="172"/>
      <c r="C3812" s="172"/>
      <c r="D3812" s="172"/>
      <c r="E3812" s="172"/>
      <c r="F3812" s="181"/>
      <c r="G3812" s="172"/>
      <c r="H3812" s="172"/>
      <c r="I3812" s="174"/>
      <c r="J3812" s="174"/>
      <c r="K3812" s="174"/>
      <c r="L3812" s="172"/>
      <c r="M3812" s="181"/>
      <c r="N3812" s="174"/>
      <c r="O3812" s="172"/>
      <c r="P3812" s="181"/>
      <c r="Q3812" s="642"/>
      <c r="R3812" s="643"/>
      <c r="S3812" s="644"/>
      <c r="T3812" s="174"/>
      <c r="U3812" s="172"/>
      <c r="V3812" s="181"/>
      <c r="W3812" s="174"/>
      <c r="X3812" s="172"/>
      <c r="Y3812" s="181"/>
      <c r="Z3812" s="174"/>
      <c r="AA3812" s="172"/>
      <c r="AB3812" s="178"/>
    </row>
    <row r="3813" spans="1:28" ht="15" customHeight="1" x14ac:dyDescent="0.2">
      <c r="A3813" s="172"/>
      <c r="B3813" s="172"/>
      <c r="C3813" s="172"/>
      <c r="D3813" s="172"/>
      <c r="E3813" s="172"/>
      <c r="F3813" s="181"/>
      <c r="G3813" s="172"/>
      <c r="H3813" s="172"/>
      <c r="I3813" s="174"/>
      <c r="J3813" s="174"/>
      <c r="K3813" s="174"/>
      <c r="L3813" s="172"/>
      <c r="M3813" s="181"/>
      <c r="N3813" s="174"/>
      <c r="O3813" s="172"/>
      <c r="P3813" s="181"/>
      <c r="Q3813" s="642"/>
      <c r="R3813" s="643"/>
      <c r="S3813" s="644"/>
      <c r="T3813" s="174"/>
      <c r="U3813" s="172"/>
      <c r="V3813" s="181"/>
      <c r="W3813" s="174"/>
      <c r="X3813" s="172"/>
      <c r="Y3813" s="181"/>
      <c r="Z3813" s="174"/>
      <c r="AA3813" s="172"/>
      <c r="AB3813" s="178"/>
    </row>
    <row r="3814" spans="1:28" ht="15" customHeight="1" x14ac:dyDescent="0.2">
      <c r="A3814" s="172"/>
      <c r="B3814" s="172"/>
      <c r="C3814" s="172"/>
      <c r="D3814" s="172"/>
      <c r="E3814" s="172"/>
      <c r="F3814" s="181"/>
      <c r="G3814" s="172"/>
      <c r="H3814" s="172"/>
      <c r="I3814" s="174"/>
      <c r="J3814" s="174"/>
      <c r="K3814" s="174"/>
      <c r="L3814" s="172"/>
      <c r="M3814" s="181"/>
      <c r="N3814" s="174"/>
      <c r="O3814" s="172"/>
      <c r="P3814" s="181"/>
      <c r="Q3814" s="642"/>
      <c r="R3814" s="643"/>
      <c r="S3814" s="644"/>
      <c r="T3814" s="174"/>
      <c r="U3814" s="172"/>
      <c r="V3814" s="181"/>
      <c r="W3814" s="174"/>
      <c r="X3814" s="172"/>
      <c r="Y3814" s="181"/>
      <c r="Z3814" s="174"/>
      <c r="AA3814" s="172"/>
      <c r="AB3814" s="178"/>
    </row>
    <row r="3815" spans="1:28" ht="15" customHeight="1" x14ac:dyDescent="0.2">
      <c r="A3815" s="172"/>
      <c r="B3815" s="172"/>
      <c r="C3815" s="172"/>
      <c r="D3815" s="172"/>
      <c r="E3815" s="172"/>
      <c r="F3815" s="181"/>
      <c r="G3815" s="172"/>
      <c r="H3815" s="172"/>
      <c r="I3815" s="174"/>
      <c r="J3815" s="174"/>
      <c r="K3815" s="174"/>
      <c r="L3815" s="172"/>
      <c r="M3815" s="181"/>
      <c r="N3815" s="174"/>
      <c r="O3815" s="172"/>
      <c r="P3815" s="181"/>
      <c r="Q3815" s="642"/>
      <c r="R3815" s="643"/>
      <c r="S3815" s="644"/>
      <c r="T3815" s="174"/>
      <c r="U3815" s="172"/>
      <c r="V3815" s="181"/>
      <c r="W3815" s="174"/>
      <c r="X3815" s="172"/>
      <c r="Y3815" s="181"/>
      <c r="Z3815" s="174"/>
      <c r="AA3815" s="172"/>
      <c r="AB3815" s="178"/>
    </row>
    <row r="3816" spans="1:28" ht="15" customHeight="1" x14ac:dyDescent="0.2">
      <c r="A3816" s="172"/>
      <c r="B3816" s="172"/>
      <c r="C3816" s="172"/>
      <c r="D3816" s="172"/>
      <c r="E3816" s="172"/>
      <c r="F3816" s="181"/>
      <c r="G3816" s="172"/>
      <c r="H3816" s="172"/>
      <c r="I3816" s="174"/>
      <c r="J3816" s="174"/>
      <c r="K3816" s="174"/>
      <c r="L3816" s="172"/>
      <c r="M3816" s="181"/>
      <c r="N3816" s="174"/>
      <c r="O3816" s="172"/>
      <c r="P3816" s="181"/>
      <c r="Q3816" s="642"/>
      <c r="R3816" s="643"/>
      <c r="S3816" s="644"/>
      <c r="T3816" s="174"/>
      <c r="U3816" s="172"/>
      <c r="V3816" s="181"/>
      <c r="W3816" s="174"/>
      <c r="X3816" s="172"/>
      <c r="Y3816" s="181"/>
      <c r="Z3816" s="174"/>
      <c r="AA3816" s="172"/>
      <c r="AB3816" s="178"/>
    </row>
    <row r="3817" spans="1:28" ht="15" customHeight="1" x14ac:dyDescent="0.2">
      <c r="A3817" s="172"/>
      <c r="B3817" s="172"/>
      <c r="C3817" s="172"/>
      <c r="D3817" s="172"/>
      <c r="E3817" s="172"/>
      <c r="F3817" s="181"/>
      <c r="G3817" s="172"/>
      <c r="H3817" s="172"/>
      <c r="I3817" s="174"/>
      <c r="J3817" s="174"/>
      <c r="K3817" s="174"/>
      <c r="L3817" s="172"/>
      <c r="M3817" s="181"/>
      <c r="N3817" s="174"/>
      <c r="O3817" s="172"/>
      <c r="P3817" s="181"/>
      <c r="Q3817" s="642"/>
      <c r="R3817" s="643"/>
      <c r="S3817" s="644"/>
      <c r="T3817" s="174"/>
      <c r="U3817" s="172"/>
      <c r="V3817" s="181"/>
      <c r="W3817" s="174"/>
      <c r="X3817" s="172"/>
      <c r="Y3817" s="181"/>
      <c r="Z3817" s="174"/>
      <c r="AA3817" s="172"/>
      <c r="AB3817" s="178"/>
    </row>
    <row r="3818" spans="1:28" ht="15" customHeight="1" x14ac:dyDescent="0.2">
      <c r="A3818" s="172"/>
      <c r="B3818" s="172"/>
      <c r="C3818" s="172"/>
      <c r="D3818" s="172"/>
      <c r="E3818" s="172"/>
      <c r="F3818" s="181"/>
      <c r="G3818" s="172"/>
      <c r="H3818" s="172"/>
      <c r="I3818" s="174"/>
      <c r="J3818" s="174"/>
      <c r="K3818" s="174"/>
      <c r="L3818" s="172"/>
      <c r="M3818" s="181"/>
      <c r="N3818" s="174"/>
      <c r="O3818" s="172"/>
      <c r="P3818" s="181"/>
      <c r="Q3818" s="642"/>
      <c r="R3818" s="643"/>
      <c r="S3818" s="644"/>
      <c r="T3818" s="174"/>
      <c r="U3818" s="172"/>
      <c r="V3818" s="181"/>
      <c r="W3818" s="174"/>
      <c r="X3818" s="172"/>
      <c r="Y3818" s="181"/>
      <c r="Z3818" s="174"/>
      <c r="AA3818" s="172"/>
      <c r="AB3818" s="178"/>
    </row>
    <row r="3819" spans="1:28" ht="15" customHeight="1" x14ac:dyDescent="0.2">
      <c r="A3819" s="172"/>
      <c r="B3819" s="172"/>
      <c r="C3819" s="172"/>
      <c r="D3819" s="172"/>
      <c r="E3819" s="172"/>
      <c r="F3819" s="181"/>
      <c r="G3819" s="172"/>
      <c r="H3819" s="172"/>
      <c r="I3819" s="174"/>
      <c r="J3819" s="174"/>
      <c r="K3819" s="174"/>
      <c r="L3819" s="172"/>
      <c r="M3819" s="181"/>
      <c r="N3819" s="174"/>
      <c r="O3819" s="172"/>
      <c r="P3819" s="181"/>
      <c r="Q3819" s="642"/>
      <c r="R3819" s="643"/>
      <c r="S3819" s="644"/>
      <c r="T3819" s="174"/>
      <c r="U3819" s="172"/>
      <c r="V3819" s="181"/>
      <c r="W3819" s="174"/>
      <c r="X3819" s="172"/>
      <c r="Y3819" s="181"/>
      <c r="Z3819" s="174"/>
      <c r="AA3819" s="172"/>
      <c r="AB3819" s="178"/>
    </row>
    <row r="3820" spans="1:28" ht="15" customHeight="1" x14ac:dyDescent="0.2">
      <c r="A3820" s="172"/>
      <c r="B3820" s="172"/>
      <c r="C3820" s="172"/>
      <c r="D3820" s="172"/>
      <c r="E3820" s="172"/>
      <c r="F3820" s="181"/>
      <c r="G3820" s="172"/>
      <c r="H3820" s="172"/>
      <c r="I3820" s="174"/>
      <c r="J3820" s="174"/>
      <c r="K3820" s="174"/>
      <c r="L3820" s="172"/>
      <c r="M3820" s="181"/>
      <c r="N3820" s="174"/>
      <c r="O3820" s="172"/>
      <c r="P3820" s="181"/>
      <c r="Q3820" s="642"/>
      <c r="R3820" s="643"/>
      <c r="S3820" s="644"/>
      <c r="T3820" s="174"/>
      <c r="U3820" s="172"/>
      <c r="V3820" s="181"/>
      <c r="W3820" s="174"/>
      <c r="X3820" s="172"/>
      <c r="Y3820" s="181"/>
      <c r="Z3820" s="174"/>
      <c r="AA3820" s="172"/>
      <c r="AB3820" s="178"/>
    </row>
    <row r="3821" spans="1:28" ht="15" customHeight="1" x14ac:dyDescent="0.2">
      <c r="A3821" s="172"/>
      <c r="B3821" s="172"/>
      <c r="C3821" s="172"/>
      <c r="D3821" s="172"/>
      <c r="E3821" s="172"/>
      <c r="F3821" s="181"/>
      <c r="G3821" s="172"/>
      <c r="H3821" s="172"/>
      <c r="I3821" s="174"/>
      <c r="J3821" s="174"/>
      <c r="K3821" s="174"/>
      <c r="L3821" s="172"/>
      <c r="M3821" s="181"/>
      <c r="N3821" s="174"/>
      <c r="O3821" s="172"/>
      <c r="P3821" s="181"/>
      <c r="Q3821" s="642"/>
      <c r="R3821" s="643"/>
      <c r="S3821" s="644"/>
      <c r="T3821" s="174"/>
      <c r="U3821" s="172"/>
      <c r="V3821" s="181"/>
      <c r="W3821" s="174"/>
      <c r="X3821" s="172"/>
      <c r="Y3821" s="181"/>
      <c r="Z3821" s="174"/>
      <c r="AA3821" s="172"/>
      <c r="AB3821" s="178"/>
    </row>
    <row r="3822" spans="1:28" ht="15" customHeight="1" x14ac:dyDescent="0.2">
      <c r="A3822" s="172"/>
      <c r="B3822" s="172"/>
      <c r="C3822" s="172"/>
      <c r="D3822" s="172"/>
      <c r="E3822" s="172"/>
      <c r="F3822" s="181"/>
      <c r="G3822" s="172"/>
      <c r="H3822" s="172"/>
      <c r="I3822" s="174"/>
      <c r="J3822" s="174"/>
      <c r="K3822" s="174"/>
      <c r="L3822" s="172"/>
      <c r="M3822" s="181"/>
      <c r="N3822" s="174"/>
      <c r="O3822" s="172"/>
      <c r="P3822" s="181"/>
      <c r="Q3822" s="642"/>
      <c r="R3822" s="643"/>
      <c r="S3822" s="644"/>
      <c r="T3822" s="174"/>
      <c r="U3822" s="172"/>
      <c r="V3822" s="181"/>
      <c r="W3822" s="174"/>
      <c r="X3822" s="172"/>
      <c r="Y3822" s="181"/>
      <c r="Z3822" s="174"/>
      <c r="AA3822" s="172"/>
      <c r="AB3822" s="178"/>
    </row>
    <row r="3823" spans="1:28" ht="15" customHeight="1" x14ac:dyDescent="0.2">
      <c r="A3823" s="172"/>
      <c r="B3823" s="172"/>
      <c r="C3823" s="172"/>
      <c r="D3823" s="172"/>
      <c r="E3823" s="172"/>
      <c r="F3823" s="181"/>
      <c r="G3823" s="172"/>
      <c r="H3823" s="172"/>
      <c r="I3823" s="174"/>
      <c r="J3823" s="174"/>
      <c r="K3823" s="174"/>
      <c r="L3823" s="172"/>
      <c r="M3823" s="181"/>
      <c r="N3823" s="174"/>
      <c r="O3823" s="172"/>
      <c r="P3823" s="181"/>
      <c r="Q3823" s="642"/>
      <c r="R3823" s="643"/>
      <c r="S3823" s="644"/>
      <c r="T3823" s="174"/>
      <c r="U3823" s="172"/>
      <c r="V3823" s="181"/>
      <c r="W3823" s="174"/>
      <c r="X3823" s="172"/>
      <c r="Y3823" s="181"/>
      <c r="Z3823" s="174"/>
      <c r="AA3823" s="172"/>
      <c r="AB3823" s="178"/>
    </row>
    <row r="3824" spans="1:28" ht="15" customHeight="1" x14ac:dyDescent="0.2">
      <c r="A3824" s="172"/>
      <c r="B3824" s="172"/>
      <c r="C3824" s="172"/>
      <c r="D3824" s="172"/>
      <c r="E3824" s="172"/>
      <c r="F3824" s="181"/>
      <c r="G3824" s="172"/>
      <c r="H3824" s="172"/>
      <c r="I3824" s="174"/>
      <c r="J3824" s="174"/>
      <c r="K3824" s="174"/>
      <c r="L3824" s="172"/>
      <c r="M3824" s="181"/>
      <c r="N3824" s="174"/>
      <c r="O3824" s="172"/>
      <c r="P3824" s="181"/>
      <c r="Q3824" s="642"/>
      <c r="R3824" s="643"/>
      <c r="S3824" s="644"/>
      <c r="T3824" s="174"/>
      <c r="U3824" s="172"/>
      <c r="V3824" s="181"/>
      <c r="W3824" s="174"/>
      <c r="X3824" s="172"/>
      <c r="Y3824" s="181"/>
      <c r="Z3824" s="174"/>
      <c r="AA3824" s="172"/>
      <c r="AB3824" s="178"/>
    </row>
    <row r="3825" spans="1:28" ht="15" customHeight="1" x14ac:dyDescent="0.2">
      <c r="A3825" s="172"/>
      <c r="B3825" s="172"/>
      <c r="C3825" s="172"/>
      <c r="D3825" s="172"/>
      <c r="E3825" s="172"/>
      <c r="F3825" s="181"/>
      <c r="G3825" s="172"/>
      <c r="H3825" s="172"/>
      <c r="I3825" s="174"/>
      <c r="J3825" s="174"/>
      <c r="K3825" s="174"/>
      <c r="L3825" s="172"/>
      <c r="M3825" s="181"/>
      <c r="N3825" s="174"/>
      <c r="O3825" s="172"/>
      <c r="P3825" s="181"/>
      <c r="Q3825" s="642"/>
      <c r="R3825" s="643"/>
      <c r="S3825" s="644"/>
      <c r="T3825" s="174"/>
      <c r="U3825" s="172"/>
      <c r="V3825" s="181"/>
      <c r="W3825" s="174"/>
      <c r="X3825" s="172"/>
      <c r="Y3825" s="181"/>
      <c r="Z3825" s="174"/>
      <c r="AA3825" s="172"/>
      <c r="AB3825" s="178"/>
    </row>
    <row r="3826" spans="1:28" ht="15" customHeight="1" x14ac:dyDescent="0.2">
      <c r="A3826" s="172"/>
      <c r="B3826" s="172"/>
      <c r="C3826" s="172"/>
      <c r="D3826" s="172"/>
      <c r="E3826" s="172"/>
      <c r="F3826" s="181"/>
      <c r="G3826" s="172"/>
      <c r="H3826" s="172"/>
      <c r="I3826" s="174"/>
      <c r="J3826" s="174"/>
      <c r="K3826" s="174"/>
      <c r="L3826" s="172"/>
      <c r="M3826" s="181"/>
      <c r="N3826" s="174"/>
      <c r="O3826" s="172"/>
      <c r="P3826" s="181"/>
      <c r="Q3826" s="642"/>
      <c r="R3826" s="643"/>
      <c r="S3826" s="644"/>
      <c r="T3826" s="174"/>
      <c r="U3826" s="172"/>
      <c r="V3826" s="181"/>
      <c r="W3826" s="174"/>
      <c r="X3826" s="172"/>
      <c r="Y3826" s="181"/>
      <c r="Z3826" s="174"/>
      <c r="AA3826" s="172"/>
      <c r="AB3826" s="178"/>
    </row>
    <row r="3827" spans="1:28" ht="15" customHeight="1" x14ac:dyDescent="0.2">
      <c r="A3827" s="172"/>
      <c r="B3827" s="172"/>
      <c r="C3827" s="172"/>
      <c r="D3827" s="172"/>
      <c r="E3827" s="172"/>
      <c r="F3827" s="181"/>
      <c r="G3827" s="172"/>
      <c r="H3827" s="172"/>
      <c r="I3827" s="174"/>
      <c r="J3827" s="174"/>
      <c r="K3827" s="174"/>
      <c r="L3827" s="172"/>
      <c r="M3827" s="181"/>
      <c r="N3827" s="174"/>
      <c r="O3827" s="172"/>
      <c r="P3827" s="181"/>
      <c r="Q3827" s="642"/>
      <c r="R3827" s="643"/>
      <c r="S3827" s="644"/>
      <c r="T3827" s="174"/>
      <c r="U3827" s="172"/>
      <c r="V3827" s="181"/>
      <c r="W3827" s="174"/>
      <c r="X3827" s="172"/>
      <c r="Y3827" s="181"/>
      <c r="Z3827" s="174"/>
      <c r="AA3827" s="172"/>
      <c r="AB3827" s="178"/>
    </row>
    <row r="3828" spans="1:28" ht="15" customHeight="1" x14ac:dyDescent="0.2">
      <c r="A3828" s="172"/>
      <c r="B3828" s="172"/>
      <c r="C3828" s="172"/>
      <c r="D3828" s="172"/>
      <c r="E3828" s="172"/>
      <c r="F3828" s="181"/>
      <c r="G3828" s="172"/>
      <c r="H3828" s="172"/>
      <c r="I3828" s="174"/>
      <c r="J3828" s="174"/>
      <c r="K3828" s="174"/>
      <c r="L3828" s="172"/>
      <c r="M3828" s="181"/>
      <c r="N3828" s="174"/>
      <c r="O3828" s="172"/>
      <c r="P3828" s="181"/>
      <c r="Q3828" s="642"/>
      <c r="R3828" s="643"/>
      <c r="S3828" s="644"/>
      <c r="T3828" s="174"/>
      <c r="U3828" s="172"/>
      <c r="V3828" s="181"/>
      <c r="W3828" s="174"/>
      <c r="X3828" s="172"/>
      <c r="Y3828" s="181"/>
      <c r="Z3828" s="174"/>
      <c r="AA3828" s="172"/>
      <c r="AB3828" s="178"/>
    </row>
    <row r="3829" spans="1:28" ht="15" customHeight="1" x14ac:dyDescent="0.2">
      <c r="A3829" s="172"/>
      <c r="B3829" s="172"/>
      <c r="C3829" s="172"/>
      <c r="D3829" s="172"/>
      <c r="E3829" s="172"/>
      <c r="F3829" s="181"/>
      <c r="G3829" s="172"/>
      <c r="H3829" s="172"/>
      <c r="I3829" s="174"/>
      <c r="J3829" s="174"/>
      <c r="K3829" s="174"/>
      <c r="L3829" s="172"/>
      <c r="M3829" s="181"/>
      <c r="N3829" s="174"/>
      <c r="O3829" s="172"/>
      <c r="P3829" s="181"/>
      <c r="Q3829" s="642"/>
      <c r="R3829" s="643"/>
      <c r="S3829" s="644"/>
      <c r="T3829" s="174"/>
      <c r="U3829" s="172"/>
      <c r="V3829" s="181"/>
      <c r="W3829" s="174"/>
      <c r="X3829" s="172"/>
      <c r="Y3829" s="181"/>
      <c r="Z3829" s="174"/>
      <c r="AA3829" s="172"/>
      <c r="AB3829" s="178"/>
    </row>
    <row r="3830" spans="1:28" ht="15" customHeight="1" x14ac:dyDescent="0.2">
      <c r="A3830" s="172"/>
      <c r="B3830" s="172"/>
      <c r="C3830" s="172"/>
      <c r="D3830" s="172"/>
      <c r="E3830" s="172"/>
      <c r="F3830" s="181"/>
      <c r="G3830" s="172"/>
      <c r="H3830" s="172"/>
      <c r="I3830" s="174"/>
      <c r="J3830" s="174"/>
      <c r="K3830" s="174"/>
      <c r="L3830" s="172"/>
      <c r="M3830" s="181"/>
      <c r="N3830" s="174"/>
      <c r="O3830" s="172"/>
      <c r="P3830" s="181"/>
      <c r="Q3830" s="642"/>
      <c r="R3830" s="643"/>
      <c r="S3830" s="644"/>
      <c r="T3830" s="174"/>
      <c r="U3830" s="172"/>
      <c r="V3830" s="181"/>
      <c r="W3830" s="174"/>
      <c r="X3830" s="172"/>
      <c r="Y3830" s="181"/>
      <c r="Z3830" s="174"/>
      <c r="AA3830" s="172"/>
      <c r="AB3830" s="178"/>
    </row>
    <row r="3831" spans="1:28" ht="15" customHeight="1" x14ac:dyDescent="0.2">
      <c r="A3831" s="172"/>
      <c r="B3831" s="172"/>
      <c r="C3831" s="172"/>
      <c r="D3831" s="172"/>
      <c r="E3831" s="172"/>
      <c r="F3831" s="181"/>
      <c r="G3831" s="172"/>
      <c r="H3831" s="172"/>
      <c r="I3831" s="174"/>
      <c r="J3831" s="174"/>
      <c r="K3831" s="174"/>
      <c r="L3831" s="172"/>
      <c r="M3831" s="181"/>
      <c r="N3831" s="174"/>
      <c r="O3831" s="172"/>
      <c r="P3831" s="181"/>
      <c r="Q3831" s="642"/>
      <c r="R3831" s="643"/>
      <c r="S3831" s="644"/>
      <c r="T3831" s="174"/>
      <c r="U3831" s="172"/>
      <c r="V3831" s="181"/>
      <c r="W3831" s="174"/>
      <c r="X3831" s="172"/>
      <c r="Y3831" s="181"/>
      <c r="Z3831" s="174"/>
      <c r="AA3831" s="172"/>
      <c r="AB3831" s="178"/>
    </row>
    <row r="3832" spans="1:28" ht="15" customHeight="1" x14ac:dyDescent="0.2">
      <c r="A3832" s="172"/>
      <c r="B3832" s="172"/>
      <c r="C3832" s="172"/>
      <c r="D3832" s="172"/>
      <c r="E3832" s="172"/>
      <c r="F3832" s="181"/>
      <c r="G3832" s="172"/>
      <c r="H3832" s="172"/>
      <c r="I3832" s="174"/>
      <c r="J3832" s="174"/>
      <c r="K3832" s="174"/>
      <c r="L3832" s="172"/>
      <c r="M3832" s="181"/>
      <c r="N3832" s="174"/>
      <c r="O3832" s="172"/>
      <c r="P3832" s="181"/>
      <c r="Q3832" s="642"/>
      <c r="R3832" s="643"/>
      <c r="S3832" s="644"/>
      <c r="T3832" s="174"/>
      <c r="U3832" s="172"/>
      <c r="V3832" s="181"/>
      <c r="W3832" s="174"/>
      <c r="X3832" s="172"/>
      <c r="Y3832" s="181"/>
      <c r="Z3832" s="174"/>
      <c r="AA3832" s="172"/>
      <c r="AB3832" s="178"/>
    </row>
    <row r="3833" spans="1:28" ht="15" customHeight="1" x14ac:dyDescent="0.2">
      <c r="A3833" s="172"/>
      <c r="B3833" s="172"/>
      <c r="C3833" s="172"/>
      <c r="D3833" s="172"/>
      <c r="E3833" s="172"/>
      <c r="F3833" s="181"/>
      <c r="G3833" s="172"/>
      <c r="H3833" s="172"/>
      <c r="I3833" s="174"/>
      <c r="J3833" s="174"/>
      <c r="K3833" s="174"/>
      <c r="L3833" s="172"/>
      <c r="M3833" s="181"/>
      <c r="N3833" s="174"/>
      <c r="O3833" s="172"/>
      <c r="P3833" s="181"/>
      <c r="Q3833" s="642"/>
      <c r="R3833" s="643"/>
      <c r="S3833" s="644"/>
      <c r="T3833" s="174"/>
      <c r="U3833" s="172"/>
      <c r="V3833" s="181"/>
      <c r="W3833" s="174"/>
      <c r="X3833" s="172"/>
      <c r="Y3833" s="181"/>
      <c r="Z3833" s="174"/>
      <c r="AA3833" s="172"/>
      <c r="AB3833" s="178"/>
    </row>
    <row r="3834" spans="1:28" ht="15" customHeight="1" x14ac:dyDescent="0.2">
      <c r="A3834" s="172"/>
      <c r="B3834" s="172"/>
      <c r="C3834" s="172"/>
      <c r="D3834" s="172"/>
      <c r="E3834" s="172"/>
      <c r="F3834" s="181"/>
      <c r="G3834" s="172"/>
      <c r="H3834" s="172"/>
      <c r="I3834" s="174"/>
      <c r="J3834" s="174"/>
      <c r="K3834" s="174"/>
      <c r="L3834" s="172"/>
      <c r="M3834" s="181"/>
      <c r="N3834" s="174"/>
      <c r="O3834" s="172"/>
      <c r="P3834" s="181"/>
      <c r="Q3834" s="642"/>
      <c r="R3834" s="643"/>
      <c r="S3834" s="644"/>
      <c r="T3834" s="174"/>
      <c r="U3834" s="172"/>
      <c r="V3834" s="181"/>
      <c r="W3834" s="174"/>
      <c r="X3834" s="172"/>
      <c r="Y3834" s="181"/>
      <c r="Z3834" s="174"/>
      <c r="AA3834" s="172"/>
      <c r="AB3834" s="178"/>
    </row>
    <row r="3835" spans="1:28" ht="15" customHeight="1" x14ac:dyDescent="0.2">
      <c r="A3835" s="172"/>
      <c r="B3835" s="172"/>
      <c r="C3835" s="172"/>
      <c r="D3835" s="172"/>
      <c r="E3835" s="172"/>
      <c r="F3835" s="181"/>
      <c r="G3835" s="172"/>
      <c r="H3835" s="172"/>
      <c r="I3835" s="174"/>
      <c r="J3835" s="174"/>
      <c r="K3835" s="174"/>
      <c r="L3835" s="172"/>
      <c r="M3835" s="181"/>
      <c r="N3835" s="174"/>
      <c r="O3835" s="172"/>
      <c r="P3835" s="181"/>
      <c r="Q3835" s="642"/>
      <c r="R3835" s="643"/>
      <c r="S3835" s="644"/>
      <c r="T3835" s="174"/>
      <c r="U3835" s="172"/>
      <c r="V3835" s="181"/>
      <c r="W3835" s="174"/>
      <c r="X3835" s="172"/>
      <c r="Y3835" s="181"/>
      <c r="Z3835" s="174"/>
      <c r="AA3835" s="172"/>
      <c r="AB3835" s="178"/>
    </row>
    <row r="3836" spans="1:28" ht="15" customHeight="1" x14ac:dyDescent="0.2">
      <c r="A3836" s="172"/>
      <c r="B3836" s="172"/>
      <c r="C3836" s="172"/>
      <c r="D3836" s="172"/>
      <c r="E3836" s="172"/>
      <c r="F3836" s="181"/>
      <c r="G3836" s="172"/>
      <c r="H3836" s="172"/>
      <c r="I3836" s="174"/>
      <c r="J3836" s="174"/>
      <c r="K3836" s="174"/>
      <c r="L3836" s="172"/>
      <c r="M3836" s="181"/>
      <c r="N3836" s="174"/>
      <c r="O3836" s="172"/>
      <c r="P3836" s="181"/>
      <c r="Q3836" s="642"/>
      <c r="R3836" s="643"/>
      <c r="S3836" s="644"/>
      <c r="T3836" s="174"/>
      <c r="U3836" s="172"/>
      <c r="V3836" s="181"/>
      <c r="W3836" s="174"/>
      <c r="X3836" s="172"/>
      <c r="Y3836" s="181"/>
      <c r="Z3836" s="174"/>
      <c r="AA3836" s="172"/>
      <c r="AB3836" s="178"/>
    </row>
    <row r="3837" spans="1:28" ht="15" customHeight="1" x14ac:dyDescent="0.2">
      <c r="A3837" s="172"/>
      <c r="B3837" s="172"/>
      <c r="C3837" s="172"/>
      <c r="D3837" s="172"/>
      <c r="E3837" s="172"/>
      <c r="F3837" s="181"/>
      <c r="G3837" s="172"/>
      <c r="H3837" s="172"/>
      <c r="I3837" s="174"/>
      <c r="J3837" s="174"/>
      <c r="K3837" s="174"/>
      <c r="L3837" s="172"/>
      <c r="M3837" s="181"/>
      <c r="N3837" s="174"/>
      <c r="O3837" s="172"/>
      <c r="P3837" s="181"/>
      <c r="Q3837" s="642"/>
      <c r="R3837" s="643"/>
      <c r="S3837" s="644"/>
      <c r="T3837" s="174"/>
      <c r="U3837" s="172"/>
      <c r="V3837" s="181"/>
      <c r="W3837" s="174"/>
      <c r="X3837" s="172"/>
      <c r="Y3837" s="181"/>
      <c r="Z3837" s="174"/>
      <c r="AA3837" s="172"/>
      <c r="AB3837" s="178"/>
    </row>
    <row r="3838" spans="1:28" ht="15" customHeight="1" x14ac:dyDescent="0.2">
      <c r="A3838" s="172"/>
      <c r="B3838" s="172"/>
      <c r="C3838" s="172"/>
      <c r="D3838" s="172"/>
      <c r="E3838" s="172"/>
      <c r="F3838" s="181"/>
      <c r="G3838" s="172"/>
      <c r="H3838" s="172"/>
      <c r="I3838" s="174"/>
      <c r="J3838" s="174"/>
      <c r="K3838" s="174"/>
      <c r="L3838" s="172"/>
      <c r="M3838" s="181"/>
      <c r="N3838" s="174"/>
      <c r="O3838" s="172"/>
      <c r="P3838" s="181"/>
      <c r="Q3838" s="642"/>
      <c r="R3838" s="643"/>
      <c r="S3838" s="644"/>
      <c r="T3838" s="174"/>
      <c r="U3838" s="172"/>
      <c r="V3838" s="181"/>
      <c r="W3838" s="174"/>
      <c r="X3838" s="172"/>
      <c r="Y3838" s="181"/>
      <c r="Z3838" s="174"/>
      <c r="AA3838" s="172"/>
      <c r="AB3838" s="178"/>
    </row>
    <row r="3839" spans="1:28" ht="15" customHeight="1" x14ac:dyDescent="0.2">
      <c r="A3839" s="172"/>
      <c r="B3839" s="172"/>
      <c r="C3839" s="172"/>
      <c r="D3839" s="172"/>
      <c r="E3839" s="172"/>
      <c r="F3839" s="181"/>
      <c r="G3839" s="172"/>
      <c r="H3839" s="172"/>
      <c r="I3839" s="174"/>
      <c r="J3839" s="174"/>
      <c r="K3839" s="174"/>
      <c r="L3839" s="172"/>
      <c r="M3839" s="181"/>
      <c r="N3839" s="174"/>
      <c r="O3839" s="172"/>
      <c r="P3839" s="181"/>
      <c r="Q3839" s="642"/>
      <c r="R3839" s="643"/>
      <c r="S3839" s="644"/>
      <c r="T3839" s="174"/>
      <c r="U3839" s="172"/>
      <c r="V3839" s="181"/>
      <c r="W3839" s="174"/>
      <c r="X3839" s="172"/>
      <c r="Y3839" s="181"/>
      <c r="Z3839" s="174"/>
      <c r="AA3839" s="172"/>
      <c r="AB3839" s="178"/>
    </row>
    <row r="3840" spans="1:28" ht="15" customHeight="1" x14ac:dyDescent="0.2">
      <c r="A3840" s="172"/>
      <c r="B3840" s="172"/>
      <c r="C3840" s="172"/>
      <c r="D3840" s="172"/>
      <c r="E3840" s="172"/>
      <c r="F3840" s="181"/>
      <c r="G3840" s="172"/>
      <c r="H3840" s="172"/>
      <c r="I3840" s="174"/>
      <c r="J3840" s="174"/>
      <c r="K3840" s="174"/>
      <c r="L3840" s="172"/>
      <c r="M3840" s="181"/>
      <c r="N3840" s="174"/>
      <c r="O3840" s="172"/>
      <c r="P3840" s="181"/>
      <c r="Q3840" s="642"/>
      <c r="R3840" s="643"/>
      <c r="S3840" s="644"/>
      <c r="T3840" s="174"/>
      <c r="U3840" s="172"/>
      <c r="V3840" s="181"/>
      <c r="W3840" s="174"/>
      <c r="X3840" s="172"/>
      <c r="Y3840" s="181"/>
      <c r="Z3840" s="174"/>
      <c r="AA3840" s="172"/>
      <c r="AB3840" s="178"/>
    </row>
    <row r="3841" spans="1:28" ht="15" customHeight="1" x14ac:dyDescent="0.2">
      <c r="A3841" s="172"/>
      <c r="B3841" s="172"/>
      <c r="C3841" s="172"/>
      <c r="D3841" s="172"/>
      <c r="E3841" s="172"/>
      <c r="F3841" s="181"/>
      <c r="G3841" s="172"/>
      <c r="H3841" s="172"/>
      <c r="I3841" s="174"/>
      <c r="J3841" s="174"/>
      <c r="K3841" s="174"/>
      <c r="L3841" s="172"/>
      <c r="M3841" s="181"/>
      <c r="N3841" s="174"/>
      <c r="O3841" s="172"/>
      <c r="P3841" s="181"/>
      <c r="Q3841" s="642"/>
      <c r="R3841" s="643"/>
      <c r="S3841" s="644"/>
      <c r="T3841" s="174"/>
      <c r="U3841" s="172"/>
      <c r="V3841" s="181"/>
      <c r="W3841" s="174"/>
      <c r="X3841" s="172"/>
      <c r="Y3841" s="181"/>
      <c r="Z3841" s="174"/>
      <c r="AA3841" s="172"/>
      <c r="AB3841" s="178"/>
    </row>
    <row r="3842" spans="1:28" ht="15" customHeight="1" x14ac:dyDescent="0.2">
      <c r="A3842" s="172"/>
      <c r="B3842" s="172"/>
      <c r="C3842" s="172"/>
      <c r="D3842" s="172"/>
      <c r="E3842" s="172"/>
      <c r="F3842" s="181"/>
      <c r="G3842" s="172"/>
      <c r="H3842" s="172"/>
      <c r="I3842" s="174"/>
      <c r="J3842" s="174"/>
      <c r="K3842" s="174"/>
      <c r="L3842" s="172"/>
      <c r="M3842" s="181"/>
      <c r="N3842" s="174"/>
      <c r="O3842" s="172"/>
      <c r="P3842" s="181"/>
      <c r="Q3842" s="642"/>
      <c r="R3842" s="643"/>
      <c r="S3842" s="644"/>
      <c r="T3842" s="174"/>
      <c r="U3842" s="172"/>
      <c r="V3842" s="181"/>
      <c r="W3842" s="174"/>
      <c r="X3842" s="172"/>
      <c r="Y3842" s="181"/>
      <c r="Z3842" s="174"/>
      <c r="AA3842" s="172"/>
      <c r="AB3842" s="178"/>
    </row>
    <row r="3843" spans="1:28" ht="15" customHeight="1" x14ac:dyDescent="0.2">
      <c r="A3843" s="172"/>
      <c r="B3843" s="172"/>
      <c r="C3843" s="172"/>
      <c r="D3843" s="172"/>
      <c r="E3843" s="172"/>
      <c r="F3843" s="181"/>
      <c r="G3843" s="172"/>
      <c r="H3843" s="172"/>
      <c r="I3843" s="174"/>
      <c r="J3843" s="174"/>
      <c r="K3843" s="174"/>
      <c r="L3843" s="172"/>
      <c r="M3843" s="181"/>
      <c r="N3843" s="174"/>
      <c r="O3843" s="172"/>
      <c r="P3843" s="181"/>
      <c r="Q3843" s="642"/>
      <c r="R3843" s="643"/>
      <c r="S3843" s="644"/>
      <c r="T3843" s="174"/>
      <c r="U3843" s="172"/>
      <c r="V3843" s="181"/>
      <c r="W3843" s="174"/>
      <c r="X3843" s="172"/>
      <c r="Y3843" s="181"/>
      <c r="Z3843" s="174"/>
      <c r="AA3843" s="172"/>
      <c r="AB3843" s="178"/>
    </row>
    <row r="3844" spans="1:28" ht="15" customHeight="1" x14ac:dyDescent="0.2">
      <c r="A3844" s="172"/>
      <c r="B3844" s="172"/>
      <c r="C3844" s="172"/>
      <c r="D3844" s="172"/>
      <c r="E3844" s="172"/>
      <c r="F3844" s="181"/>
      <c r="G3844" s="172"/>
      <c r="H3844" s="172"/>
      <c r="I3844" s="174"/>
      <c r="J3844" s="174"/>
      <c r="K3844" s="174"/>
      <c r="L3844" s="172"/>
      <c r="M3844" s="181"/>
      <c r="N3844" s="174"/>
      <c r="O3844" s="172"/>
      <c r="P3844" s="181"/>
      <c r="Q3844" s="642"/>
      <c r="R3844" s="643"/>
      <c r="S3844" s="644"/>
      <c r="T3844" s="174"/>
      <c r="U3844" s="172"/>
      <c r="V3844" s="181"/>
      <c r="W3844" s="174"/>
      <c r="X3844" s="172"/>
      <c r="Y3844" s="181"/>
      <c r="Z3844" s="174"/>
      <c r="AA3844" s="172"/>
      <c r="AB3844" s="178"/>
    </row>
    <row r="3845" spans="1:28" ht="15" customHeight="1" x14ac:dyDescent="0.2">
      <c r="A3845" s="172"/>
      <c r="B3845" s="172"/>
      <c r="C3845" s="172"/>
      <c r="D3845" s="172"/>
      <c r="E3845" s="172"/>
      <c r="F3845" s="181"/>
      <c r="G3845" s="172"/>
      <c r="H3845" s="172"/>
      <c r="I3845" s="174"/>
      <c r="J3845" s="174"/>
      <c r="K3845" s="174"/>
      <c r="L3845" s="172"/>
      <c r="M3845" s="181"/>
      <c r="N3845" s="174"/>
      <c r="O3845" s="172"/>
      <c r="P3845" s="181"/>
      <c r="Q3845" s="642"/>
      <c r="R3845" s="643"/>
      <c r="S3845" s="644"/>
      <c r="T3845" s="174"/>
      <c r="U3845" s="172"/>
      <c r="V3845" s="181"/>
      <c r="W3845" s="174"/>
      <c r="X3845" s="172"/>
      <c r="Y3845" s="181"/>
      <c r="Z3845" s="174"/>
      <c r="AA3845" s="172"/>
      <c r="AB3845" s="178"/>
    </row>
    <row r="3846" spans="1:28" ht="15" customHeight="1" x14ac:dyDescent="0.2">
      <c r="A3846" s="172"/>
      <c r="B3846" s="172"/>
      <c r="C3846" s="172"/>
      <c r="D3846" s="172"/>
      <c r="E3846" s="172"/>
      <c r="F3846" s="181"/>
      <c r="G3846" s="172"/>
      <c r="H3846" s="172"/>
      <c r="I3846" s="174"/>
      <c r="J3846" s="174"/>
      <c r="K3846" s="174"/>
      <c r="L3846" s="172"/>
      <c r="M3846" s="181"/>
      <c r="N3846" s="174"/>
      <c r="O3846" s="172"/>
      <c r="P3846" s="181"/>
      <c r="Q3846" s="642"/>
      <c r="R3846" s="643"/>
      <c r="S3846" s="644"/>
      <c r="T3846" s="174"/>
      <c r="U3846" s="172"/>
      <c r="V3846" s="181"/>
      <c r="W3846" s="174"/>
      <c r="X3846" s="172"/>
      <c r="Y3846" s="181"/>
      <c r="Z3846" s="174"/>
      <c r="AA3846" s="172"/>
      <c r="AB3846" s="178"/>
    </row>
    <row r="3847" spans="1:28" ht="15" customHeight="1" x14ac:dyDescent="0.2">
      <c r="A3847" s="172"/>
      <c r="B3847" s="172"/>
      <c r="C3847" s="172"/>
      <c r="D3847" s="172"/>
      <c r="E3847" s="172"/>
      <c r="F3847" s="181"/>
      <c r="G3847" s="172"/>
      <c r="H3847" s="172"/>
      <c r="I3847" s="174"/>
      <c r="J3847" s="174"/>
      <c r="K3847" s="174"/>
      <c r="L3847" s="172"/>
      <c r="M3847" s="181"/>
      <c r="N3847" s="174"/>
      <c r="O3847" s="172"/>
      <c r="P3847" s="181"/>
      <c r="Q3847" s="642"/>
      <c r="R3847" s="643"/>
      <c r="S3847" s="644"/>
      <c r="T3847" s="174"/>
      <c r="U3847" s="172"/>
      <c r="V3847" s="181"/>
      <c r="W3847" s="174"/>
      <c r="X3847" s="172"/>
      <c r="Y3847" s="181"/>
      <c r="Z3847" s="174"/>
      <c r="AA3847" s="172"/>
      <c r="AB3847" s="178"/>
    </row>
    <row r="3848" spans="1:28" ht="15" customHeight="1" x14ac:dyDescent="0.2">
      <c r="A3848" s="172"/>
      <c r="B3848" s="172"/>
      <c r="C3848" s="172"/>
      <c r="D3848" s="172"/>
      <c r="E3848" s="172"/>
      <c r="F3848" s="181"/>
      <c r="G3848" s="172"/>
      <c r="H3848" s="172"/>
      <c r="I3848" s="174"/>
      <c r="J3848" s="174"/>
      <c r="K3848" s="174"/>
      <c r="L3848" s="172"/>
      <c r="M3848" s="181"/>
      <c r="N3848" s="174"/>
      <c r="O3848" s="172"/>
      <c r="P3848" s="181"/>
      <c r="Q3848" s="642"/>
      <c r="R3848" s="643"/>
      <c r="S3848" s="644"/>
      <c r="T3848" s="174"/>
      <c r="U3848" s="172"/>
      <c r="V3848" s="181"/>
      <c r="W3848" s="174"/>
      <c r="X3848" s="172"/>
      <c r="Y3848" s="181"/>
      <c r="Z3848" s="174"/>
      <c r="AA3848" s="172"/>
      <c r="AB3848" s="178"/>
    </row>
    <row r="3849" spans="1:28" ht="15" customHeight="1" x14ac:dyDescent="0.2">
      <c r="A3849" s="172"/>
      <c r="B3849" s="172"/>
      <c r="C3849" s="172"/>
      <c r="D3849" s="172"/>
      <c r="E3849" s="172"/>
      <c r="F3849" s="181"/>
      <c r="G3849" s="172"/>
      <c r="H3849" s="172"/>
      <c r="I3849" s="174"/>
      <c r="J3849" s="174"/>
      <c r="K3849" s="174"/>
      <c r="L3849" s="172"/>
      <c r="M3849" s="181"/>
      <c r="N3849" s="174"/>
      <c r="O3849" s="172"/>
      <c r="P3849" s="181"/>
      <c r="Q3849" s="642"/>
      <c r="R3849" s="643"/>
      <c r="S3849" s="644"/>
      <c r="T3849" s="174"/>
      <c r="U3849" s="172"/>
      <c r="V3849" s="181"/>
      <c r="W3849" s="174"/>
      <c r="X3849" s="172"/>
      <c r="Y3849" s="181"/>
      <c r="Z3849" s="174"/>
      <c r="AA3849" s="172"/>
      <c r="AB3849" s="178"/>
    </row>
    <row r="3850" spans="1:28" ht="15" customHeight="1" x14ac:dyDescent="0.2">
      <c r="A3850" s="172"/>
      <c r="B3850" s="172"/>
      <c r="C3850" s="172"/>
      <c r="D3850" s="172"/>
      <c r="E3850" s="172"/>
      <c r="F3850" s="181"/>
      <c r="G3850" s="172"/>
      <c r="H3850" s="172"/>
      <c r="I3850" s="174"/>
      <c r="J3850" s="174"/>
      <c r="K3850" s="174"/>
      <c r="L3850" s="172"/>
      <c r="M3850" s="181"/>
      <c r="N3850" s="174"/>
      <c r="O3850" s="172"/>
      <c r="P3850" s="181"/>
      <c r="Q3850" s="642"/>
      <c r="R3850" s="643"/>
      <c r="S3850" s="644"/>
      <c r="T3850" s="174"/>
      <c r="U3850" s="172"/>
      <c r="V3850" s="181"/>
      <c r="W3850" s="174"/>
      <c r="X3850" s="172"/>
      <c r="Y3850" s="181"/>
      <c r="Z3850" s="174"/>
      <c r="AA3850" s="172"/>
      <c r="AB3850" s="178"/>
    </row>
    <row r="3851" spans="1:28" ht="15" customHeight="1" x14ac:dyDescent="0.2">
      <c r="A3851" s="172"/>
      <c r="B3851" s="172"/>
      <c r="C3851" s="172"/>
      <c r="D3851" s="172"/>
      <c r="E3851" s="172"/>
      <c r="F3851" s="181"/>
      <c r="G3851" s="172"/>
      <c r="H3851" s="172"/>
      <c r="I3851" s="174"/>
      <c r="J3851" s="174"/>
      <c r="K3851" s="174"/>
      <c r="L3851" s="172"/>
      <c r="M3851" s="181"/>
      <c r="N3851" s="174"/>
      <c r="O3851" s="172"/>
      <c r="P3851" s="181"/>
      <c r="Q3851" s="642"/>
      <c r="R3851" s="643"/>
      <c r="S3851" s="644"/>
      <c r="T3851" s="174"/>
      <c r="U3851" s="172"/>
      <c r="V3851" s="181"/>
      <c r="W3851" s="174"/>
      <c r="X3851" s="172"/>
      <c r="Y3851" s="181"/>
      <c r="Z3851" s="174"/>
      <c r="AA3851" s="172"/>
      <c r="AB3851" s="178"/>
    </row>
    <row r="3852" spans="1:28" ht="15" customHeight="1" x14ac:dyDescent="0.2">
      <c r="A3852" s="172"/>
      <c r="B3852" s="172"/>
      <c r="C3852" s="172"/>
      <c r="D3852" s="172"/>
      <c r="E3852" s="172"/>
      <c r="F3852" s="181"/>
      <c r="G3852" s="172"/>
      <c r="H3852" s="172"/>
      <c r="I3852" s="174"/>
      <c r="J3852" s="174"/>
      <c r="K3852" s="174"/>
      <c r="L3852" s="172"/>
      <c r="M3852" s="181"/>
      <c r="N3852" s="174"/>
      <c r="O3852" s="172"/>
      <c r="P3852" s="181"/>
      <c r="Q3852" s="642"/>
      <c r="R3852" s="643"/>
      <c r="S3852" s="644"/>
      <c r="T3852" s="174"/>
      <c r="U3852" s="172"/>
      <c r="V3852" s="181"/>
      <c r="W3852" s="174"/>
      <c r="X3852" s="172"/>
      <c r="Y3852" s="181"/>
      <c r="Z3852" s="174"/>
      <c r="AA3852" s="172"/>
      <c r="AB3852" s="178"/>
    </row>
    <row r="3853" spans="1:28" ht="15" customHeight="1" x14ac:dyDescent="0.2">
      <c r="A3853" s="172"/>
      <c r="B3853" s="172"/>
      <c r="C3853" s="172"/>
      <c r="D3853" s="172"/>
      <c r="E3853" s="172"/>
      <c r="F3853" s="181"/>
      <c r="G3853" s="172"/>
      <c r="H3853" s="172"/>
      <c r="I3853" s="174"/>
      <c r="J3853" s="174"/>
      <c r="K3853" s="174"/>
      <c r="L3853" s="172"/>
      <c r="M3853" s="181"/>
      <c r="N3853" s="174"/>
      <c r="O3853" s="172"/>
      <c r="P3853" s="181"/>
      <c r="Q3853" s="642"/>
      <c r="R3853" s="643"/>
      <c r="S3853" s="644"/>
      <c r="T3853" s="174"/>
      <c r="U3853" s="172"/>
      <c r="V3853" s="181"/>
      <c r="W3853" s="174"/>
      <c r="X3853" s="172"/>
      <c r="Y3853" s="181"/>
      <c r="Z3853" s="174"/>
      <c r="AA3853" s="172"/>
      <c r="AB3853" s="178"/>
    </row>
    <row r="3854" spans="1:28" ht="15" customHeight="1" x14ac:dyDescent="0.2">
      <c r="A3854" s="172"/>
      <c r="B3854" s="172"/>
      <c r="C3854" s="172"/>
      <c r="D3854" s="172"/>
      <c r="E3854" s="172"/>
      <c r="F3854" s="181"/>
      <c r="G3854" s="172"/>
      <c r="H3854" s="172"/>
      <c r="I3854" s="174"/>
      <c r="J3854" s="174"/>
      <c r="K3854" s="174"/>
      <c r="L3854" s="172"/>
      <c r="M3854" s="181"/>
      <c r="N3854" s="174"/>
      <c r="O3854" s="172"/>
      <c r="P3854" s="181"/>
      <c r="Q3854" s="642"/>
      <c r="R3854" s="643"/>
      <c r="S3854" s="644"/>
      <c r="T3854" s="174"/>
      <c r="U3854" s="172"/>
      <c r="V3854" s="181"/>
      <c r="W3854" s="174"/>
      <c r="X3854" s="172"/>
      <c r="Y3854" s="181"/>
      <c r="Z3854" s="174"/>
      <c r="AA3854" s="172"/>
      <c r="AB3854" s="178"/>
    </row>
    <row r="3855" spans="1:28" ht="15" customHeight="1" x14ac:dyDescent="0.2">
      <c r="A3855" s="172"/>
      <c r="B3855" s="172"/>
      <c r="C3855" s="172"/>
      <c r="D3855" s="172"/>
      <c r="E3855" s="172"/>
      <c r="F3855" s="181"/>
      <c r="G3855" s="172"/>
      <c r="H3855" s="172"/>
      <c r="I3855" s="174"/>
      <c r="J3855" s="174"/>
      <c r="K3855" s="174"/>
      <c r="L3855" s="172"/>
      <c r="M3855" s="181"/>
      <c r="N3855" s="174"/>
      <c r="O3855" s="172"/>
      <c r="P3855" s="181"/>
      <c r="Q3855" s="642"/>
      <c r="R3855" s="643"/>
      <c r="S3855" s="644"/>
      <c r="T3855" s="174"/>
      <c r="U3855" s="172"/>
      <c r="V3855" s="181"/>
      <c r="W3855" s="174"/>
      <c r="X3855" s="172"/>
      <c r="Y3855" s="181"/>
      <c r="Z3855" s="174"/>
      <c r="AA3855" s="172"/>
      <c r="AB3855" s="178"/>
    </row>
    <row r="3856" spans="1:28" ht="15" customHeight="1" x14ac:dyDescent="0.2">
      <c r="A3856" s="172"/>
      <c r="B3856" s="172"/>
      <c r="C3856" s="172"/>
      <c r="D3856" s="172"/>
      <c r="E3856" s="172"/>
      <c r="F3856" s="181"/>
      <c r="G3856" s="172"/>
      <c r="H3856" s="172"/>
      <c r="I3856" s="174"/>
      <c r="J3856" s="174"/>
      <c r="K3856" s="174"/>
      <c r="L3856" s="172"/>
      <c r="M3856" s="181"/>
      <c r="N3856" s="174"/>
      <c r="O3856" s="172"/>
      <c r="P3856" s="181"/>
      <c r="Q3856" s="642"/>
      <c r="R3856" s="643"/>
      <c r="S3856" s="644"/>
      <c r="T3856" s="174"/>
      <c r="U3856" s="172"/>
      <c r="V3856" s="181"/>
      <c r="W3856" s="174"/>
      <c r="X3856" s="172"/>
      <c r="Y3856" s="181"/>
      <c r="Z3856" s="174"/>
      <c r="AA3856" s="172"/>
      <c r="AB3856" s="178"/>
    </row>
    <row r="3857" spans="1:28" ht="15" customHeight="1" x14ac:dyDescent="0.2">
      <c r="A3857" s="172"/>
      <c r="B3857" s="172"/>
      <c r="C3857" s="172"/>
      <c r="D3857" s="172"/>
      <c r="E3857" s="172"/>
      <c r="F3857" s="181"/>
      <c r="G3857" s="172"/>
      <c r="H3857" s="172"/>
      <c r="I3857" s="174"/>
      <c r="J3857" s="174"/>
      <c r="K3857" s="174"/>
      <c r="L3857" s="172"/>
      <c r="M3857" s="181"/>
      <c r="N3857" s="174"/>
      <c r="O3857" s="172"/>
      <c r="P3857" s="181"/>
      <c r="Q3857" s="642"/>
      <c r="R3857" s="643"/>
      <c r="S3857" s="644"/>
      <c r="T3857" s="174"/>
      <c r="U3857" s="172"/>
      <c r="V3857" s="181"/>
      <c r="W3857" s="174"/>
      <c r="X3857" s="172"/>
      <c r="Y3857" s="181"/>
      <c r="Z3857" s="174"/>
      <c r="AA3857" s="172"/>
      <c r="AB3857" s="178"/>
    </row>
    <row r="3858" spans="1:28" ht="15" customHeight="1" x14ac:dyDescent="0.2">
      <c r="A3858" s="172"/>
      <c r="B3858" s="172"/>
      <c r="C3858" s="172"/>
      <c r="D3858" s="172"/>
      <c r="E3858" s="172"/>
      <c r="F3858" s="181"/>
      <c r="G3858" s="172"/>
      <c r="H3858" s="172"/>
      <c r="I3858" s="174"/>
      <c r="J3858" s="174"/>
      <c r="K3858" s="174"/>
      <c r="L3858" s="172"/>
      <c r="M3858" s="181"/>
      <c r="N3858" s="174"/>
      <c r="O3858" s="172"/>
      <c r="P3858" s="181"/>
      <c r="Q3858" s="642"/>
      <c r="R3858" s="643"/>
      <c r="S3858" s="644"/>
      <c r="T3858" s="174"/>
      <c r="U3858" s="172"/>
      <c r="V3858" s="181"/>
      <c r="W3858" s="174"/>
      <c r="X3858" s="172"/>
      <c r="Y3858" s="181"/>
      <c r="Z3858" s="174"/>
      <c r="AA3858" s="172"/>
      <c r="AB3858" s="178"/>
    </row>
    <row r="3859" spans="1:28" ht="15" customHeight="1" x14ac:dyDescent="0.2">
      <c r="A3859" s="172"/>
      <c r="B3859" s="172"/>
      <c r="C3859" s="172"/>
      <c r="D3859" s="172"/>
      <c r="E3859" s="172"/>
      <c r="F3859" s="181"/>
      <c r="G3859" s="172"/>
      <c r="H3859" s="172"/>
      <c r="I3859" s="174"/>
      <c r="J3859" s="174"/>
      <c r="K3859" s="174"/>
      <c r="L3859" s="172"/>
      <c r="M3859" s="181"/>
      <c r="N3859" s="174"/>
      <c r="O3859" s="172"/>
      <c r="P3859" s="181"/>
      <c r="Q3859" s="642"/>
      <c r="R3859" s="643"/>
      <c r="S3859" s="644"/>
      <c r="T3859" s="174"/>
      <c r="U3859" s="172"/>
      <c r="V3859" s="181"/>
      <c r="W3859" s="174"/>
      <c r="X3859" s="172"/>
      <c r="Y3859" s="181"/>
      <c r="Z3859" s="174"/>
      <c r="AA3859" s="172"/>
      <c r="AB3859" s="178"/>
    </row>
    <row r="3860" spans="1:28" ht="15" customHeight="1" x14ac:dyDescent="0.2">
      <c r="A3860" s="172"/>
      <c r="B3860" s="172"/>
      <c r="C3860" s="172"/>
      <c r="D3860" s="172"/>
      <c r="E3860" s="172"/>
      <c r="F3860" s="181"/>
      <c r="G3860" s="172"/>
      <c r="H3860" s="172"/>
      <c r="I3860" s="174"/>
      <c r="J3860" s="174"/>
      <c r="K3860" s="174"/>
      <c r="L3860" s="172"/>
      <c r="M3860" s="181"/>
      <c r="N3860" s="174"/>
      <c r="O3860" s="172"/>
      <c r="P3860" s="181"/>
      <c r="Q3860" s="642"/>
      <c r="R3860" s="643"/>
      <c r="S3860" s="644"/>
      <c r="T3860" s="174"/>
      <c r="U3860" s="172"/>
      <c r="V3860" s="181"/>
      <c r="W3860" s="174"/>
      <c r="X3860" s="172"/>
      <c r="Y3860" s="181"/>
      <c r="Z3860" s="174"/>
      <c r="AA3860" s="172"/>
      <c r="AB3860" s="178"/>
    </row>
    <row r="3861" spans="1:28" ht="15" customHeight="1" x14ac:dyDescent="0.2">
      <c r="A3861" s="172"/>
      <c r="B3861" s="172"/>
      <c r="C3861" s="172"/>
      <c r="D3861" s="172"/>
      <c r="E3861" s="172"/>
      <c r="F3861" s="181"/>
      <c r="G3861" s="172"/>
      <c r="H3861" s="172"/>
      <c r="I3861" s="174"/>
      <c r="J3861" s="174"/>
      <c r="K3861" s="174"/>
      <c r="L3861" s="172"/>
      <c r="M3861" s="181"/>
      <c r="N3861" s="174"/>
      <c r="O3861" s="172"/>
      <c r="P3861" s="181"/>
      <c r="Q3861" s="642"/>
      <c r="R3861" s="643"/>
      <c r="S3861" s="644"/>
      <c r="T3861" s="174"/>
      <c r="U3861" s="172"/>
      <c r="V3861" s="181"/>
      <c r="W3861" s="174"/>
      <c r="X3861" s="172"/>
      <c r="Y3861" s="181"/>
      <c r="Z3861" s="174"/>
      <c r="AA3861" s="172"/>
      <c r="AB3861" s="178"/>
    </row>
    <row r="3862" spans="1:28" ht="15" customHeight="1" x14ac:dyDescent="0.2">
      <c r="A3862" s="172"/>
      <c r="B3862" s="172"/>
      <c r="C3862" s="172"/>
      <c r="D3862" s="172"/>
      <c r="E3862" s="172"/>
      <c r="F3862" s="181"/>
      <c r="G3862" s="172"/>
      <c r="H3862" s="172"/>
      <c r="I3862" s="174"/>
      <c r="J3862" s="174"/>
      <c r="K3862" s="174"/>
      <c r="L3862" s="172"/>
      <c r="M3862" s="181"/>
      <c r="N3862" s="174"/>
      <c r="O3862" s="172"/>
      <c r="P3862" s="181"/>
      <c r="Q3862" s="642"/>
      <c r="R3862" s="643"/>
      <c r="S3862" s="644"/>
      <c r="T3862" s="174"/>
      <c r="U3862" s="172"/>
      <c r="V3862" s="181"/>
      <c r="W3862" s="174"/>
      <c r="X3862" s="172"/>
      <c r="Y3862" s="181"/>
      <c r="Z3862" s="174"/>
      <c r="AA3862" s="172"/>
      <c r="AB3862" s="178"/>
    </row>
    <row r="3863" spans="1:28" ht="15" customHeight="1" x14ac:dyDescent="0.2">
      <c r="A3863" s="172"/>
      <c r="B3863" s="172"/>
      <c r="C3863" s="172"/>
      <c r="D3863" s="172"/>
      <c r="E3863" s="172"/>
      <c r="F3863" s="181"/>
      <c r="G3863" s="172"/>
      <c r="H3863" s="172"/>
      <c r="I3863" s="174"/>
      <c r="J3863" s="174"/>
      <c r="K3863" s="174"/>
      <c r="L3863" s="172"/>
      <c r="M3863" s="181"/>
      <c r="N3863" s="174"/>
      <c r="O3863" s="172"/>
      <c r="P3863" s="181"/>
      <c r="Q3863" s="642"/>
      <c r="R3863" s="643"/>
      <c r="S3863" s="644"/>
      <c r="T3863" s="174"/>
      <c r="U3863" s="172"/>
      <c r="V3863" s="181"/>
      <c r="W3863" s="174"/>
      <c r="X3863" s="172"/>
      <c r="Y3863" s="181"/>
      <c r="Z3863" s="174"/>
      <c r="AA3863" s="172"/>
      <c r="AB3863" s="178"/>
    </row>
    <row r="3864" spans="1:28" ht="15" customHeight="1" x14ac:dyDescent="0.2">
      <c r="A3864" s="172"/>
      <c r="B3864" s="172"/>
      <c r="C3864" s="172"/>
      <c r="D3864" s="172"/>
      <c r="E3864" s="172"/>
      <c r="F3864" s="181"/>
      <c r="G3864" s="172"/>
      <c r="H3864" s="172"/>
      <c r="I3864" s="174"/>
      <c r="J3864" s="174"/>
      <c r="K3864" s="174"/>
      <c r="L3864" s="172"/>
      <c r="M3864" s="181"/>
      <c r="N3864" s="174"/>
      <c r="O3864" s="172"/>
      <c r="P3864" s="181"/>
      <c r="Q3864" s="642"/>
      <c r="R3864" s="643"/>
      <c r="S3864" s="644"/>
      <c r="T3864" s="174"/>
      <c r="U3864" s="172"/>
      <c r="V3864" s="181"/>
      <c r="W3864" s="174"/>
      <c r="X3864" s="172"/>
      <c r="Y3864" s="181"/>
      <c r="Z3864" s="174"/>
      <c r="AA3864" s="172"/>
      <c r="AB3864" s="178"/>
    </row>
    <row r="3865" spans="1:28" ht="15" customHeight="1" x14ac:dyDescent="0.2">
      <c r="A3865" s="172"/>
      <c r="B3865" s="172"/>
      <c r="C3865" s="172"/>
      <c r="D3865" s="172"/>
      <c r="E3865" s="172"/>
      <c r="F3865" s="181"/>
      <c r="G3865" s="172"/>
      <c r="H3865" s="172"/>
      <c r="I3865" s="174"/>
      <c r="J3865" s="174"/>
      <c r="K3865" s="174"/>
      <c r="L3865" s="172"/>
      <c r="M3865" s="181"/>
      <c r="N3865" s="174"/>
      <c r="O3865" s="172"/>
      <c r="P3865" s="181"/>
      <c r="Q3865" s="642"/>
      <c r="R3865" s="643"/>
      <c r="S3865" s="644"/>
      <c r="T3865" s="174"/>
      <c r="U3865" s="172"/>
      <c r="V3865" s="181"/>
      <c r="W3865" s="174"/>
      <c r="X3865" s="172"/>
      <c r="Y3865" s="181"/>
      <c r="Z3865" s="174"/>
      <c r="AA3865" s="172"/>
      <c r="AB3865" s="178"/>
    </row>
    <row r="3866" spans="1:28" ht="15" customHeight="1" x14ac:dyDescent="0.2">
      <c r="A3866" s="172"/>
      <c r="B3866" s="172"/>
      <c r="C3866" s="172"/>
      <c r="D3866" s="172"/>
      <c r="E3866" s="172"/>
      <c r="F3866" s="181"/>
      <c r="G3866" s="172"/>
      <c r="H3866" s="172"/>
      <c r="I3866" s="174"/>
      <c r="J3866" s="174"/>
      <c r="K3866" s="174"/>
      <c r="L3866" s="172"/>
      <c r="M3866" s="181"/>
      <c r="N3866" s="174"/>
      <c r="O3866" s="172"/>
      <c r="P3866" s="181"/>
      <c r="Q3866" s="642"/>
      <c r="R3866" s="643"/>
      <c r="S3866" s="644"/>
      <c r="T3866" s="174"/>
      <c r="U3866" s="172"/>
      <c r="V3866" s="181"/>
      <c r="W3866" s="174"/>
      <c r="X3866" s="172"/>
      <c r="Y3866" s="181"/>
      <c r="Z3866" s="174"/>
      <c r="AA3866" s="172"/>
      <c r="AB3866" s="178"/>
    </row>
    <row r="3867" spans="1:28" ht="15" customHeight="1" x14ac:dyDescent="0.2">
      <c r="A3867" s="172"/>
      <c r="B3867" s="172"/>
      <c r="C3867" s="172"/>
      <c r="D3867" s="172"/>
      <c r="E3867" s="172"/>
      <c r="F3867" s="181"/>
      <c r="G3867" s="172"/>
      <c r="H3867" s="172"/>
      <c r="I3867" s="174"/>
      <c r="J3867" s="174"/>
      <c r="K3867" s="174"/>
      <c r="L3867" s="172"/>
      <c r="M3867" s="181"/>
      <c r="N3867" s="174"/>
      <c r="O3867" s="172"/>
      <c r="P3867" s="181"/>
      <c r="Q3867" s="642"/>
      <c r="R3867" s="643"/>
      <c r="S3867" s="644"/>
      <c r="T3867" s="174"/>
      <c r="U3867" s="172"/>
      <c r="V3867" s="181"/>
      <c r="W3867" s="174"/>
      <c r="X3867" s="172"/>
      <c r="Y3867" s="181"/>
      <c r="Z3867" s="174"/>
      <c r="AA3867" s="172"/>
      <c r="AB3867" s="178"/>
    </row>
    <row r="3868" spans="1:28" ht="15" customHeight="1" x14ac:dyDescent="0.2">
      <c r="A3868" s="172"/>
      <c r="B3868" s="172"/>
      <c r="C3868" s="172"/>
      <c r="D3868" s="172"/>
      <c r="E3868" s="172"/>
      <c r="F3868" s="181"/>
      <c r="G3868" s="172"/>
      <c r="H3868" s="172"/>
      <c r="I3868" s="174"/>
      <c r="J3868" s="174"/>
      <c r="K3868" s="174"/>
      <c r="L3868" s="172"/>
      <c r="M3868" s="181"/>
      <c r="N3868" s="174"/>
      <c r="O3868" s="172"/>
      <c r="P3868" s="181"/>
      <c r="Q3868" s="642"/>
      <c r="R3868" s="643"/>
      <c r="S3868" s="644"/>
      <c r="T3868" s="174"/>
      <c r="U3868" s="172"/>
      <c r="V3868" s="181"/>
      <c r="W3868" s="174"/>
      <c r="X3868" s="172"/>
      <c r="Y3868" s="181"/>
      <c r="Z3868" s="174"/>
      <c r="AA3868" s="172"/>
      <c r="AB3868" s="178"/>
    </row>
    <row r="3869" spans="1:28" ht="15" customHeight="1" x14ac:dyDescent="0.2">
      <c r="A3869" s="172"/>
      <c r="B3869" s="172"/>
      <c r="C3869" s="172"/>
      <c r="D3869" s="172"/>
      <c r="E3869" s="172"/>
      <c r="F3869" s="181"/>
      <c r="G3869" s="172"/>
      <c r="H3869" s="172"/>
      <c r="I3869" s="174"/>
      <c r="J3869" s="174"/>
      <c r="K3869" s="174"/>
      <c r="L3869" s="172"/>
      <c r="M3869" s="181"/>
      <c r="N3869" s="174"/>
      <c r="O3869" s="172"/>
      <c r="P3869" s="181"/>
      <c r="Q3869" s="642"/>
      <c r="R3869" s="643"/>
      <c r="S3869" s="644"/>
      <c r="T3869" s="174"/>
      <c r="U3869" s="172"/>
      <c r="V3869" s="181"/>
      <c r="W3869" s="174"/>
      <c r="X3869" s="172"/>
      <c r="Y3869" s="181"/>
      <c r="Z3869" s="174"/>
      <c r="AA3869" s="172"/>
      <c r="AB3869" s="178"/>
    </row>
    <row r="3870" spans="1:28" ht="15" customHeight="1" x14ac:dyDescent="0.2">
      <c r="A3870" s="172"/>
      <c r="B3870" s="172"/>
      <c r="C3870" s="172"/>
      <c r="D3870" s="172"/>
      <c r="E3870" s="172"/>
      <c r="F3870" s="181"/>
      <c r="G3870" s="172"/>
      <c r="H3870" s="172"/>
      <c r="I3870" s="174"/>
      <c r="J3870" s="174"/>
      <c r="K3870" s="174"/>
      <c r="L3870" s="172"/>
      <c r="M3870" s="181"/>
      <c r="N3870" s="174"/>
      <c r="O3870" s="172"/>
      <c r="P3870" s="181"/>
      <c r="Q3870" s="642"/>
      <c r="R3870" s="643"/>
      <c r="S3870" s="644"/>
      <c r="T3870" s="174"/>
      <c r="U3870" s="172"/>
      <c r="V3870" s="181"/>
      <c r="W3870" s="174"/>
      <c r="X3870" s="172"/>
      <c r="Y3870" s="181"/>
      <c r="Z3870" s="174"/>
      <c r="AA3870" s="172"/>
      <c r="AB3870" s="178"/>
    </row>
    <row r="3871" spans="1:28" ht="15" customHeight="1" x14ac:dyDescent="0.2">
      <c r="A3871" s="172"/>
      <c r="B3871" s="172"/>
      <c r="C3871" s="172"/>
      <c r="D3871" s="172"/>
      <c r="E3871" s="172"/>
      <c r="F3871" s="181"/>
      <c r="G3871" s="172"/>
      <c r="H3871" s="172"/>
      <c r="I3871" s="174"/>
      <c r="J3871" s="174"/>
      <c r="K3871" s="174"/>
      <c r="L3871" s="172"/>
      <c r="M3871" s="181"/>
      <c r="N3871" s="174"/>
      <c r="O3871" s="172"/>
      <c r="P3871" s="181"/>
      <c r="Q3871" s="642"/>
      <c r="R3871" s="643"/>
      <c r="S3871" s="644"/>
      <c r="T3871" s="174"/>
      <c r="U3871" s="172"/>
      <c r="V3871" s="181"/>
      <c r="W3871" s="174"/>
      <c r="X3871" s="172"/>
      <c r="Y3871" s="181"/>
      <c r="Z3871" s="174"/>
      <c r="AA3871" s="172"/>
      <c r="AB3871" s="178"/>
    </row>
    <row r="3872" spans="1:28" ht="15" customHeight="1" x14ac:dyDescent="0.2">
      <c r="A3872" s="172"/>
      <c r="B3872" s="172"/>
      <c r="C3872" s="172"/>
      <c r="D3872" s="172"/>
      <c r="E3872" s="172"/>
      <c r="F3872" s="181"/>
      <c r="G3872" s="172"/>
      <c r="H3872" s="172"/>
      <c r="I3872" s="174"/>
      <c r="J3872" s="174"/>
      <c r="K3872" s="174"/>
      <c r="L3872" s="172"/>
      <c r="M3872" s="181"/>
      <c r="N3872" s="174"/>
      <c r="O3872" s="172"/>
      <c r="P3872" s="181"/>
      <c r="Q3872" s="642"/>
      <c r="R3872" s="643"/>
      <c r="S3872" s="644"/>
      <c r="T3872" s="174"/>
      <c r="U3872" s="172"/>
      <c r="V3872" s="181"/>
      <c r="W3872" s="174"/>
      <c r="X3872" s="172"/>
      <c r="Y3872" s="181"/>
      <c r="Z3872" s="174"/>
      <c r="AA3872" s="172"/>
      <c r="AB3872" s="178"/>
    </row>
    <row r="3873" spans="1:28" ht="15" customHeight="1" x14ac:dyDescent="0.2">
      <c r="A3873" s="172"/>
      <c r="B3873" s="172"/>
      <c r="C3873" s="172"/>
      <c r="D3873" s="172"/>
      <c r="E3873" s="172"/>
      <c r="F3873" s="181"/>
      <c r="G3873" s="172"/>
      <c r="H3873" s="172"/>
      <c r="I3873" s="174"/>
      <c r="J3873" s="174"/>
      <c r="K3873" s="174"/>
      <c r="L3873" s="172"/>
      <c r="M3873" s="181"/>
      <c r="N3873" s="174"/>
      <c r="O3873" s="172"/>
      <c r="P3873" s="181"/>
      <c r="Q3873" s="642"/>
      <c r="R3873" s="643"/>
      <c r="S3873" s="644"/>
      <c r="T3873" s="174"/>
      <c r="U3873" s="172"/>
      <c r="V3873" s="181"/>
      <c r="W3873" s="174"/>
      <c r="X3873" s="172"/>
      <c r="Y3873" s="181"/>
      <c r="Z3873" s="174"/>
      <c r="AA3873" s="172"/>
      <c r="AB3873" s="178"/>
    </row>
    <row r="3874" spans="1:28" ht="15" customHeight="1" x14ac:dyDescent="0.2">
      <c r="A3874" s="172"/>
      <c r="B3874" s="172"/>
      <c r="C3874" s="172"/>
      <c r="D3874" s="172"/>
      <c r="E3874" s="172"/>
      <c r="F3874" s="181"/>
      <c r="G3874" s="172"/>
      <c r="H3874" s="172"/>
      <c r="I3874" s="174"/>
      <c r="J3874" s="174"/>
      <c r="K3874" s="174"/>
      <c r="L3874" s="172"/>
      <c r="M3874" s="181"/>
      <c r="N3874" s="174"/>
      <c r="O3874" s="172"/>
      <c r="P3874" s="181"/>
      <c r="Q3874" s="642"/>
      <c r="R3874" s="643"/>
      <c r="S3874" s="644"/>
      <c r="T3874" s="174"/>
      <c r="U3874" s="172"/>
      <c r="V3874" s="181"/>
      <c r="W3874" s="174"/>
      <c r="X3874" s="172"/>
      <c r="Y3874" s="181"/>
      <c r="Z3874" s="174"/>
      <c r="AA3874" s="172"/>
      <c r="AB3874" s="178"/>
    </row>
    <row r="3875" spans="1:28" ht="15" customHeight="1" x14ac:dyDescent="0.2">
      <c r="A3875" s="172"/>
      <c r="B3875" s="172"/>
      <c r="C3875" s="172"/>
      <c r="D3875" s="172"/>
      <c r="E3875" s="172"/>
      <c r="F3875" s="181"/>
      <c r="G3875" s="172"/>
      <c r="H3875" s="172"/>
      <c r="I3875" s="174"/>
      <c r="J3875" s="174"/>
      <c r="K3875" s="174"/>
      <c r="L3875" s="172"/>
      <c r="M3875" s="181"/>
      <c r="N3875" s="174"/>
      <c r="O3875" s="172"/>
      <c r="P3875" s="181"/>
      <c r="Q3875" s="642"/>
      <c r="R3875" s="643"/>
      <c r="S3875" s="644"/>
      <c r="T3875" s="174"/>
      <c r="U3875" s="172"/>
      <c r="V3875" s="181"/>
      <c r="W3875" s="174"/>
      <c r="X3875" s="172"/>
      <c r="Y3875" s="181"/>
      <c r="Z3875" s="174"/>
      <c r="AA3875" s="172"/>
      <c r="AB3875" s="178"/>
    </row>
    <row r="3876" spans="1:28" ht="15" customHeight="1" x14ac:dyDescent="0.2">
      <c r="A3876" s="172"/>
      <c r="B3876" s="172"/>
      <c r="C3876" s="172"/>
      <c r="D3876" s="172"/>
      <c r="E3876" s="172"/>
      <c r="F3876" s="181"/>
      <c r="G3876" s="172"/>
      <c r="H3876" s="172"/>
      <c r="I3876" s="174"/>
      <c r="J3876" s="174"/>
      <c r="K3876" s="174"/>
      <c r="L3876" s="172"/>
      <c r="M3876" s="181"/>
      <c r="N3876" s="174"/>
      <c r="O3876" s="172"/>
      <c r="P3876" s="181"/>
      <c r="Q3876" s="642"/>
      <c r="R3876" s="643"/>
      <c r="S3876" s="644"/>
      <c r="T3876" s="174"/>
      <c r="U3876" s="172"/>
      <c r="V3876" s="181"/>
      <c r="W3876" s="174"/>
      <c r="X3876" s="172"/>
      <c r="Y3876" s="181"/>
      <c r="Z3876" s="174"/>
      <c r="AA3876" s="172"/>
      <c r="AB3876" s="178"/>
    </row>
    <row r="3877" spans="1:28" ht="15" customHeight="1" x14ac:dyDescent="0.2">
      <c r="A3877" s="172"/>
      <c r="B3877" s="172"/>
      <c r="C3877" s="172"/>
      <c r="D3877" s="172"/>
      <c r="E3877" s="172"/>
      <c r="F3877" s="181"/>
      <c r="G3877" s="172"/>
      <c r="H3877" s="172"/>
      <c r="I3877" s="174"/>
      <c r="J3877" s="174"/>
      <c r="K3877" s="174"/>
      <c r="L3877" s="172"/>
      <c r="M3877" s="181"/>
      <c r="N3877" s="174"/>
      <c r="O3877" s="172"/>
      <c r="P3877" s="181"/>
      <c r="Q3877" s="642"/>
      <c r="R3877" s="643"/>
      <c r="S3877" s="644"/>
      <c r="T3877" s="174"/>
      <c r="U3877" s="172"/>
      <c r="V3877" s="181"/>
      <c r="W3877" s="174"/>
      <c r="X3877" s="172"/>
      <c r="Y3877" s="181"/>
      <c r="Z3877" s="174"/>
      <c r="AA3877" s="172"/>
      <c r="AB3877" s="178"/>
    </row>
    <row r="3878" spans="1:28" ht="15" customHeight="1" x14ac:dyDescent="0.2">
      <c r="A3878" s="172"/>
      <c r="B3878" s="172"/>
      <c r="C3878" s="172"/>
      <c r="D3878" s="172"/>
      <c r="E3878" s="172"/>
      <c r="F3878" s="181"/>
      <c r="G3878" s="172"/>
      <c r="H3878" s="172"/>
      <c r="I3878" s="174"/>
      <c r="J3878" s="174"/>
      <c r="K3878" s="174"/>
      <c r="L3878" s="172"/>
      <c r="M3878" s="181"/>
      <c r="N3878" s="174"/>
      <c r="O3878" s="172"/>
      <c r="P3878" s="181"/>
      <c r="Q3878" s="642"/>
      <c r="R3878" s="643"/>
      <c r="S3878" s="644"/>
      <c r="T3878" s="174"/>
      <c r="U3878" s="172"/>
      <c r="V3878" s="181"/>
      <c r="W3878" s="174"/>
      <c r="X3878" s="172"/>
      <c r="Y3878" s="181"/>
      <c r="Z3878" s="174"/>
      <c r="AA3878" s="172"/>
      <c r="AB3878" s="178"/>
    </row>
    <row r="3879" spans="1:28" ht="15" customHeight="1" x14ac:dyDescent="0.2">
      <c r="A3879" s="172"/>
      <c r="B3879" s="172"/>
      <c r="C3879" s="172"/>
      <c r="D3879" s="172"/>
      <c r="E3879" s="172"/>
      <c r="F3879" s="181"/>
      <c r="G3879" s="172"/>
      <c r="H3879" s="172"/>
      <c r="I3879" s="174"/>
      <c r="J3879" s="174"/>
      <c r="K3879" s="174"/>
      <c r="L3879" s="172"/>
      <c r="M3879" s="181"/>
      <c r="N3879" s="174"/>
      <c r="O3879" s="172"/>
      <c r="P3879" s="181"/>
      <c r="Q3879" s="642"/>
      <c r="R3879" s="643"/>
      <c r="S3879" s="644"/>
      <c r="T3879" s="174"/>
      <c r="U3879" s="172"/>
      <c r="V3879" s="181"/>
      <c r="W3879" s="174"/>
      <c r="X3879" s="172"/>
      <c r="Y3879" s="181"/>
      <c r="Z3879" s="174"/>
      <c r="AA3879" s="172"/>
      <c r="AB3879" s="178"/>
    </row>
    <row r="3880" spans="1:28" ht="15" customHeight="1" x14ac:dyDescent="0.2">
      <c r="A3880" s="172"/>
      <c r="B3880" s="172"/>
      <c r="C3880" s="172"/>
      <c r="D3880" s="172"/>
      <c r="E3880" s="172"/>
      <c r="F3880" s="181"/>
      <c r="G3880" s="172"/>
      <c r="H3880" s="172"/>
      <c r="I3880" s="174"/>
      <c r="J3880" s="174"/>
      <c r="K3880" s="174"/>
      <c r="L3880" s="172"/>
      <c r="M3880" s="181"/>
      <c r="N3880" s="174"/>
      <c r="O3880" s="172"/>
      <c r="P3880" s="181"/>
      <c r="Q3880" s="642"/>
      <c r="R3880" s="643"/>
      <c r="S3880" s="644"/>
      <c r="T3880" s="174"/>
      <c r="U3880" s="172"/>
      <c r="V3880" s="181"/>
      <c r="W3880" s="174"/>
      <c r="X3880" s="172"/>
      <c r="Y3880" s="181"/>
      <c r="Z3880" s="174"/>
      <c r="AA3880" s="172"/>
      <c r="AB3880" s="178"/>
    </row>
    <row r="3881" spans="1:28" ht="15" customHeight="1" x14ac:dyDescent="0.2">
      <c r="A3881" s="172"/>
      <c r="B3881" s="172"/>
      <c r="C3881" s="172"/>
      <c r="D3881" s="172"/>
      <c r="E3881" s="172"/>
      <c r="F3881" s="181"/>
      <c r="G3881" s="172"/>
      <c r="H3881" s="172"/>
      <c r="I3881" s="174"/>
      <c r="J3881" s="174"/>
      <c r="K3881" s="174"/>
      <c r="L3881" s="172"/>
      <c r="M3881" s="181"/>
      <c r="N3881" s="174"/>
      <c r="O3881" s="172"/>
      <c r="P3881" s="181"/>
      <c r="Q3881" s="642"/>
      <c r="R3881" s="643"/>
      <c r="S3881" s="644"/>
      <c r="T3881" s="174"/>
      <c r="U3881" s="172"/>
      <c r="V3881" s="181"/>
      <c r="W3881" s="174"/>
      <c r="X3881" s="172"/>
      <c r="Y3881" s="181"/>
      <c r="Z3881" s="174"/>
      <c r="AA3881" s="172"/>
      <c r="AB3881" s="178"/>
    </row>
    <row r="3882" spans="1:28" ht="15" customHeight="1" x14ac:dyDescent="0.2">
      <c r="A3882" s="172"/>
      <c r="B3882" s="172"/>
      <c r="C3882" s="172"/>
      <c r="D3882" s="172"/>
      <c r="E3882" s="172"/>
      <c r="F3882" s="181"/>
      <c r="G3882" s="172"/>
      <c r="H3882" s="172"/>
      <c r="I3882" s="174"/>
      <c r="J3882" s="174"/>
      <c r="K3882" s="174"/>
      <c r="L3882" s="172"/>
      <c r="M3882" s="181"/>
      <c r="N3882" s="174"/>
      <c r="O3882" s="172"/>
      <c r="P3882" s="181"/>
      <c r="Q3882" s="642"/>
      <c r="R3882" s="643"/>
      <c r="S3882" s="644"/>
      <c r="T3882" s="174"/>
      <c r="U3882" s="172"/>
      <c r="V3882" s="181"/>
      <c r="W3882" s="174"/>
      <c r="X3882" s="172"/>
      <c r="Y3882" s="181"/>
      <c r="Z3882" s="174"/>
      <c r="AA3882" s="172"/>
      <c r="AB3882" s="178"/>
    </row>
    <row r="3883" spans="1:28" ht="15" customHeight="1" x14ac:dyDescent="0.2">
      <c r="A3883" s="172"/>
      <c r="B3883" s="172"/>
      <c r="C3883" s="172"/>
      <c r="D3883" s="172"/>
      <c r="E3883" s="172"/>
      <c r="F3883" s="181"/>
      <c r="G3883" s="172"/>
      <c r="H3883" s="172"/>
      <c r="I3883" s="174"/>
      <c r="J3883" s="174"/>
      <c r="K3883" s="174"/>
      <c r="L3883" s="172"/>
      <c r="M3883" s="181"/>
      <c r="N3883" s="174"/>
      <c r="O3883" s="172"/>
      <c r="P3883" s="181"/>
      <c r="Q3883" s="642"/>
      <c r="R3883" s="643"/>
      <c r="S3883" s="644"/>
      <c r="T3883" s="174"/>
      <c r="U3883" s="172"/>
      <c r="V3883" s="181"/>
      <c r="W3883" s="174"/>
      <c r="X3883" s="172"/>
      <c r="Y3883" s="181"/>
      <c r="Z3883" s="174"/>
      <c r="AA3883" s="172"/>
      <c r="AB3883" s="178"/>
    </row>
    <row r="3884" spans="1:28" ht="15" customHeight="1" x14ac:dyDescent="0.2">
      <c r="A3884" s="172"/>
      <c r="B3884" s="172"/>
      <c r="C3884" s="172"/>
      <c r="D3884" s="172"/>
      <c r="E3884" s="172"/>
      <c r="F3884" s="181"/>
      <c r="G3884" s="172"/>
      <c r="H3884" s="172"/>
      <c r="I3884" s="174"/>
      <c r="J3884" s="174"/>
      <c r="K3884" s="174"/>
      <c r="L3884" s="172"/>
      <c r="M3884" s="181"/>
      <c r="N3884" s="174"/>
      <c r="O3884" s="172"/>
      <c r="P3884" s="181"/>
      <c r="Q3884" s="642"/>
      <c r="R3884" s="643"/>
      <c r="S3884" s="644"/>
      <c r="T3884" s="174"/>
      <c r="U3884" s="172"/>
      <c r="V3884" s="181"/>
      <c r="W3884" s="174"/>
      <c r="X3884" s="172"/>
      <c r="Y3884" s="181"/>
      <c r="Z3884" s="174"/>
      <c r="AA3884" s="172"/>
      <c r="AB3884" s="178"/>
    </row>
    <row r="3885" spans="1:28" ht="15" customHeight="1" x14ac:dyDescent="0.2">
      <c r="A3885" s="172"/>
      <c r="B3885" s="172"/>
      <c r="C3885" s="172"/>
      <c r="D3885" s="172"/>
      <c r="E3885" s="172"/>
      <c r="F3885" s="181"/>
      <c r="G3885" s="172"/>
      <c r="H3885" s="172"/>
      <c r="I3885" s="174"/>
      <c r="J3885" s="174"/>
      <c r="K3885" s="174"/>
      <c r="L3885" s="172"/>
      <c r="M3885" s="181"/>
      <c r="N3885" s="174"/>
      <c r="O3885" s="172"/>
      <c r="P3885" s="181"/>
      <c r="Q3885" s="642"/>
      <c r="R3885" s="643"/>
      <c r="S3885" s="644"/>
      <c r="T3885" s="174"/>
      <c r="U3885" s="172"/>
      <c r="V3885" s="181"/>
      <c r="W3885" s="174"/>
      <c r="X3885" s="172"/>
      <c r="Y3885" s="181"/>
      <c r="Z3885" s="174"/>
      <c r="AA3885" s="172"/>
      <c r="AB3885" s="178"/>
    </row>
    <row r="3886" spans="1:28" ht="15" customHeight="1" x14ac:dyDescent="0.2">
      <c r="A3886" s="172"/>
      <c r="B3886" s="172"/>
      <c r="C3886" s="172"/>
      <c r="D3886" s="172"/>
      <c r="E3886" s="172"/>
      <c r="F3886" s="181"/>
      <c r="G3886" s="172"/>
      <c r="H3886" s="172"/>
      <c r="I3886" s="174"/>
      <c r="J3886" s="174"/>
      <c r="K3886" s="174"/>
      <c r="L3886" s="172"/>
      <c r="M3886" s="181"/>
      <c r="N3886" s="174"/>
      <c r="O3886" s="172"/>
      <c r="P3886" s="181"/>
      <c r="Q3886" s="642"/>
      <c r="R3886" s="643"/>
      <c r="S3886" s="644"/>
      <c r="T3886" s="174"/>
      <c r="U3886" s="172"/>
      <c r="V3886" s="181"/>
      <c r="W3886" s="174"/>
      <c r="X3886" s="172"/>
      <c r="Y3886" s="181"/>
      <c r="Z3886" s="174"/>
      <c r="AA3886" s="172"/>
      <c r="AB3886" s="178"/>
    </row>
    <row r="3887" spans="1:28" ht="15" customHeight="1" x14ac:dyDescent="0.2">
      <c r="A3887" s="172"/>
      <c r="B3887" s="172"/>
      <c r="C3887" s="172"/>
      <c r="D3887" s="172"/>
      <c r="E3887" s="172"/>
      <c r="F3887" s="181"/>
      <c r="G3887" s="172"/>
      <c r="H3887" s="172"/>
      <c r="I3887" s="174"/>
      <c r="J3887" s="174"/>
      <c r="K3887" s="174"/>
      <c r="L3887" s="172"/>
      <c r="M3887" s="181"/>
      <c r="N3887" s="174"/>
      <c r="O3887" s="172"/>
      <c r="P3887" s="181"/>
      <c r="Q3887" s="642"/>
      <c r="R3887" s="643"/>
      <c r="S3887" s="644"/>
      <c r="T3887" s="174"/>
      <c r="U3887" s="172"/>
      <c r="V3887" s="181"/>
      <c r="W3887" s="174"/>
      <c r="X3887" s="172"/>
      <c r="Y3887" s="181"/>
      <c r="Z3887" s="174"/>
      <c r="AA3887" s="172"/>
      <c r="AB3887" s="178"/>
    </row>
    <row r="3888" spans="1:28" ht="15" customHeight="1" x14ac:dyDescent="0.2">
      <c r="A3888" s="172"/>
      <c r="B3888" s="172"/>
      <c r="C3888" s="172"/>
      <c r="D3888" s="172"/>
      <c r="E3888" s="172"/>
      <c r="F3888" s="181"/>
      <c r="G3888" s="172"/>
      <c r="H3888" s="172"/>
      <c r="I3888" s="174"/>
      <c r="J3888" s="174"/>
      <c r="K3888" s="174"/>
      <c r="L3888" s="172"/>
      <c r="M3888" s="181"/>
      <c r="N3888" s="174"/>
      <c r="O3888" s="172"/>
      <c r="P3888" s="181"/>
      <c r="Q3888" s="642"/>
      <c r="R3888" s="643"/>
      <c r="S3888" s="644"/>
      <c r="T3888" s="174"/>
      <c r="U3888" s="172"/>
      <c r="V3888" s="181"/>
      <c r="W3888" s="174"/>
      <c r="X3888" s="172"/>
      <c r="Y3888" s="181"/>
      <c r="Z3888" s="174"/>
      <c r="AA3888" s="172"/>
      <c r="AB3888" s="178"/>
    </row>
    <row r="3889" spans="1:28" ht="15" customHeight="1" x14ac:dyDescent="0.2">
      <c r="A3889" s="172"/>
      <c r="B3889" s="172"/>
      <c r="C3889" s="172"/>
      <c r="D3889" s="172"/>
      <c r="E3889" s="172"/>
      <c r="F3889" s="181"/>
      <c r="G3889" s="172"/>
      <c r="H3889" s="172"/>
      <c r="I3889" s="174"/>
      <c r="J3889" s="174"/>
      <c r="K3889" s="174"/>
      <c r="L3889" s="172"/>
      <c r="M3889" s="181"/>
      <c r="N3889" s="174"/>
      <c r="O3889" s="172"/>
      <c r="P3889" s="181"/>
      <c r="Q3889" s="642"/>
      <c r="R3889" s="643"/>
      <c r="S3889" s="644"/>
      <c r="T3889" s="174"/>
      <c r="U3889" s="172"/>
      <c r="V3889" s="181"/>
      <c r="W3889" s="174"/>
      <c r="X3889" s="172"/>
      <c r="Y3889" s="181"/>
      <c r="Z3889" s="174"/>
      <c r="AA3889" s="172"/>
      <c r="AB3889" s="178"/>
    </row>
    <row r="3890" spans="1:28" ht="15" customHeight="1" x14ac:dyDescent="0.2">
      <c r="A3890" s="172"/>
      <c r="B3890" s="172"/>
      <c r="C3890" s="172"/>
      <c r="D3890" s="172"/>
      <c r="E3890" s="172"/>
      <c r="F3890" s="181"/>
      <c r="G3890" s="172"/>
      <c r="H3890" s="172"/>
      <c r="I3890" s="174"/>
      <c r="J3890" s="174"/>
      <c r="K3890" s="174"/>
      <c r="L3890" s="172"/>
      <c r="M3890" s="181"/>
      <c r="N3890" s="174"/>
      <c r="O3890" s="172"/>
      <c r="P3890" s="181"/>
      <c r="Q3890" s="642"/>
      <c r="R3890" s="643"/>
      <c r="S3890" s="644"/>
      <c r="T3890" s="174"/>
      <c r="U3890" s="172"/>
      <c r="V3890" s="181"/>
      <c r="W3890" s="174"/>
      <c r="X3890" s="172"/>
      <c r="Y3890" s="181"/>
      <c r="Z3890" s="174"/>
      <c r="AA3890" s="172"/>
      <c r="AB3890" s="178"/>
    </row>
    <row r="3891" spans="1:28" ht="15" customHeight="1" x14ac:dyDescent="0.2">
      <c r="A3891" s="172"/>
      <c r="B3891" s="172"/>
      <c r="C3891" s="172"/>
      <c r="D3891" s="172"/>
      <c r="E3891" s="172"/>
      <c r="F3891" s="181"/>
      <c r="G3891" s="172"/>
      <c r="H3891" s="172"/>
      <c r="I3891" s="174"/>
      <c r="J3891" s="174"/>
      <c r="K3891" s="174"/>
      <c r="L3891" s="172"/>
      <c r="M3891" s="181"/>
      <c r="N3891" s="174"/>
      <c r="O3891" s="172"/>
      <c r="P3891" s="181"/>
      <c r="Q3891" s="642"/>
      <c r="R3891" s="643"/>
      <c r="S3891" s="644"/>
      <c r="T3891" s="174"/>
      <c r="U3891" s="172"/>
      <c r="V3891" s="181"/>
      <c r="W3891" s="174"/>
      <c r="X3891" s="172"/>
      <c r="Y3891" s="181"/>
      <c r="Z3891" s="174"/>
      <c r="AA3891" s="172"/>
      <c r="AB3891" s="178"/>
    </row>
    <row r="3892" spans="1:28" ht="15" customHeight="1" x14ac:dyDescent="0.2">
      <c r="A3892" s="172"/>
      <c r="B3892" s="172"/>
      <c r="C3892" s="172"/>
      <c r="D3892" s="172"/>
      <c r="E3892" s="172"/>
      <c r="F3892" s="181"/>
      <c r="G3892" s="172"/>
      <c r="H3892" s="172"/>
      <c r="I3892" s="174"/>
      <c r="J3892" s="174"/>
      <c r="K3892" s="174"/>
      <c r="L3892" s="172"/>
      <c r="M3892" s="181"/>
      <c r="N3892" s="174"/>
      <c r="O3892" s="172"/>
      <c r="P3892" s="181"/>
      <c r="Q3892" s="642"/>
      <c r="R3892" s="643"/>
      <c r="S3892" s="644"/>
      <c r="T3892" s="174"/>
      <c r="U3892" s="172"/>
      <c r="V3892" s="181"/>
      <c r="W3892" s="174"/>
      <c r="X3892" s="172"/>
      <c r="Y3892" s="181"/>
      <c r="Z3892" s="174"/>
      <c r="AA3892" s="172"/>
      <c r="AB3892" s="178"/>
    </row>
    <row r="3893" spans="1:28" ht="15" customHeight="1" x14ac:dyDescent="0.2">
      <c r="A3893" s="172"/>
      <c r="B3893" s="172"/>
      <c r="C3893" s="172"/>
      <c r="D3893" s="172"/>
      <c r="E3893" s="172"/>
      <c r="F3893" s="181"/>
      <c r="G3893" s="172"/>
      <c r="H3893" s="172"/>
      <c r="I3893" s="174"/>
      <c r="J3893" s="174"/>
      <c r="K3893" s="174"/>
      <c r="L3893" s="172"/>
      <c r="M3893" s="181"/>
      <c r="N3893" s="174"/>
      <c r="O3893" s="172"/>
      <c r="P3893" s="181"/>
      <c r="Q3893" s="642"/>
      <c r="R3893" s="643"/>
      <c r="S3893" s="644"/>
      <c r="T3893" s="174"/>
      <c r="U3893" s="172"/>
      <c r="V3893" s="181"/>
      <c r="W3893" s="174"/>
      <c r="X3893" s="172"/>
      <c r="Y3893" s="181"/>
      <c r="Z3893" s="174"/>
      <c r="AA3893" s="172"/>
      <c r="AB3893" s="178"/>
    </row>
    <row r="3894" spans="1:28" ht="15" customHeight="1" x14ac:dyDescent="0.2">
      <c r="A3894" s="172"/>
      <c r="B3894" s="172"/>
      <c r="C3894" s="172"/>
      <c r="D3894" s="172"/>
      <c r="E3894" s="172"/>
      <c r="F3894" s="181"/>
      <c r="G3894" s="172"/>
      <c r="H3894" s="172"/>
      <c r="I3894" s="174"/>
      <c r="J3894" s="174"/>
      <c r="K3894" s="174"/>
      <c r="L3894" s="172"/>
      <c r="M3894" s="181"/>
      <c r="N3894" s="174"/>
      <c r="O3894" s="172"/>
      <c r="P3894" s="181"/>
      <c r="Q3894" s="642"/>
      <c r="R3894" s="643"/>
      <c r="S3894" s="644"/>
      <c r="T3894" s="174"/>
      <c r="U3894" s="172"/>
      <c r="V3894" s="181"/>
      <c r="W3894" s="174"/>
      <c r="X3894" s="172"/>
      <c r="Y3894" s="181"/>
      <c r="Z3894" s="174"/>
      <c r="AA3894" s="172"/>
      <c r="AB3894" s="178"/>
    </row>
    <row r="3895" spans="1:28" ht="15" customHeight="1" x14ac:dyDescent="0.2">
      <c r="A3895" s="172"/>
      <c r="B3895" s="172"/>
      <c r="C3895" s="172"/>
      <c r="D3895" s="172"/>
      <c r="E3895" s="172"/>
      <c r="F3895" s="181"/>
      <c r="G3895" s="172"/>
      <c r="H3895" s="172"/>
      <c r="I3895" s="174"/>
      <c r="J3895" s="174"/>
      <c r="K3895" s="174"/>
      <c r="L3895" s="172"/>
      <c r="M3895" s="181"/>
      <c r="N3895" s="174"/>
      <c r="O3895" s="172"/>
      <c r="P3895" s="181"/>
      <c r="Q3895" s="642"/>
      <c r="R3895" s="643"/>
      <c r="S3895" s="644"/>
      <c r="T3895" s="174"/>
      <c r="U3895" s="172"/>
      <c r="V3895" s="181"/>
      <c r="W3895" s="174"/>
      <c r="X3895" s="172"/>
      <c r="Y3895" s="181"/>
      <c r="Z3895" s="174"/>
      <c r="AA3895" s="172"/>
      <c r="AB3895" s="178"/>
    </row>
    <row r="3896" spans="1:28" ht="15" customHeight="1" x14ac:dyDescent="0.2">
      <c r="A3896" s="172"/>
      <c r="B3896" s="172"/>
      <c r="C3896" s="172"/>
      <c r="D3896" s="172"/>
      <c r="E3896" s="172"/>
      <c r="F3896" s="181"/>
      <c r="G3896" s="172"/>
      <c r="H3896" s="172"/>
      <c r="I3896" s="174"/>
      <c r="J3896" s="174"/>
      <c r="K3896" s="174"/>
      <c r="L3896" s="172"/>
      <c r="M3896" s="181"/>
      <c r="N3896" s="174"/>
      <c r="O3896" s="172"/>
      <c r="P3896" s="181"/>
      <c r="Q3896" s="642"/>
      <c r="R3896" s="643"/>
      <c r="S3896" s="644"/>
      <c r="T3896" s="174"/>
      <c r="U3896" s="172"/>
      <c r="V3896" s="181"/>
      <c r="W3896" s="174"/>
      <c r="X3896" s="172"/>
      <c r="Y3896" s="181"/>
      <c r="Z3896" s="174"/>
      <c r="AA3896" s="172"/>
      <c r="AB3896" s="178"/>
    </row>
    <row r="3897" spans="1:28" ht="15" customHeight="1" x14ac:dyDescent="0.2">
      <c r="A3897" s="172"/>
      <c r="B3897" s="172"/>
      <c r="C3897" s="172"/>
      <c r="D3897" s="172"/>
      <c r="E3897" s="172"/>
      <c r="F3897" s="181"/>
      <c r="G3897" s="172"/>
      <c r="H3897" s="172"/>
      <c r="I3897" s="174"/>
      <c r="J3897" s="174"/>
      <c r="K3897" s="174"/>
      <c r="L3897" s="172"/>
      <c r="M3897" s="181"/>
      <c r="N3897" s="174"/>
      <c r="O3897" s="172"/>
      <c r="P3897" s="181"/>
      <c r="Q3897" s="642"/>
      <c r="R3897" s="643"/>
      <c r="S3897" s="644"/>
      <c r="T3897" s="174"/>
      <c r="U3897" s="172"/>
      <c r="V3897" s="181"/>
      <c r="W3897" s="174"/>
      <c r="X3897" s="172"/>
      <c r="Y3897" s="181"/>
      <c r="Z3897" s="174"/>
      <c r="AA3897" s="172"/>
      <c r="AB3897" s="178"/>
    </row>
    <row r="3898" spans="1:28" ht="15" customHeight="1" x14ac:dyDescent="0.2">
      <c r="A3898" s="172"/>
      <c r="B3898" s="172"/>
      <c r="C3898" s="172"/>
      <c r="D3898" s="172"/>
      <c r="E3898" s="172"/>
      <c r="F3898" s="181"/>
      <c r="G3898" s="172"/>
      <c r="H3898" s="172"/>
      <c r="I3898" s="174"/>
      <c r="J3898" s="174"/>
      <c r="K3898" s="174"/>
      <c r="L3898" s="172"/>
      <c r="M3898" s="181"/>
      <c r="N3898" s="174"/>
      <c r="O3898" s="172"/>
      <c r="P3898" s="181"/>
      <c r="Q3898" s="642"/>
      <c r="R3898" s="643"/>
      <c r="S3898" s="644"/>
      <c r="T3898" s="174"/>
      <c r="U3898" s="172"/>
      <c r="V3898" s="181"/>
      <c r="W3898" s="174"/>
      <c r="X3898" s="172"/>
      <c r="Y3898" s="181"/>
      <c r="Z3898" s="174"/>
      <c r="AA3898" s="172"/>
      <c r="AB3898" s="178"/>
    </row>
    <row r="3899" spans="1:28" ht="15" customHeight="1" x14ac:dyDescent="0.2">
      <c r="A3899" s="172"/>
      <c r="B3899" s="172"/>
      <c r="C3899" s="172"/>
      <c r="D3899" s="172"/>
      <c r="E3899" s="172"/>
      <c r="F3899" s="181"/>
      <c r="G3899" s="172"/>
      <c r="H3899" s="172"/>
      <c r="I3899" s="174"/>
      <c r="J3899" s="174"/>
      <c r="K3899" s="174"/>
      <c r="L3899" s="172"/>
      <c r="M3899" s="181"/>
      <c r="N3899" s="174"/>
      <c r="O3899" s="172"/>
      <c r="P3899" s="181"/>
      <c r="Q3899" s="642"/>
      <c r="R3899" s="643"/>
      <c r="S3899" s="644"/>
      <c r="T3899" s="174"/>
      <c r="U3899" s="172"/>
      <c r="V3899" s="181"/>
      <c r="W3899" s="174"/>
      <c r="X3899" s="172"/>
      <c r="Y3899" s="181"/>
      <c r="Z3899" s="174"/>
      <c r="AA3899" s="172"/>
      <c r="AB3899" s="178"/>
    </row>
    <row r="3900" spans="1:28" ht="15" customHeight="1" x14ac:dyDescent="0.2">
      <c r="A3900" s="172"/>
      <c r="B3900" s="172"/>
      <c r="C3900" s="172"/>
      <c r="D3900" s="172"/>
      <c r="E3900" s="172"/>
      <c r="F3900" s="181"/>
      <c r="G3900" s="172"/>
      <c r="H3900" s="172"/>
      <c r="I3900" s="174"/>
      <c r="J3900" s="174"/>
      <c r="K3900" s="174"/>
      <c r="L3900" s="172"/>
      <c r="M3900" s="181"/>
      <c r="N3900" s="174"/>
      <c r="O3900" s="172"/>
      <c r="P3900" s="181"/>
      <c r="Q3900" s="642"/>
      <c r="R3900" s="643"/>
      <c r="S3900" s="644"/>
      <c r="T3900" s="174"/>
      <c r="U3900" s="172"/>
      <c r="V3900" s="181"/>
      <c r="W3900" s="174"/>
      <c r="X3900" s="172"/>
      <c r="Y3900" s="181"/>
      <c r="Z3900" s="174"/>
      <c r="AA3900" s="172"/>
      <c r="AB3900" s="178"/>
    </row>
    <row r="3901" spans="1:28" ht="15" customHeight="1" x14ac:dyDescent="0.2">
      <c r="A3901" s="172"/>
      <c r="B3901" s="172"/>
      <c r="C3901" s="172"/>
      <c r="D3901" s="172"/>
      <c r="E3901" s="172"/>
      <c r="F3901" s="181"/>
      <c r="G3901" s="172"/>
      <c r="H3901" s="172"/>
      <c r="I3901" s="174"/>
      <c r="J3901" s="174"/>
      <c r="K3901" s="174"/>
      <c r="L3901" s="172"/>
      <c r="M3901" s="181"/>
      <c r="N3901" s="174"/>
      <c r="O3901" s="172"/>
      <c r="P3901" s="181"/>
      <c r="Q3901" s="642"/>
      <c r="R3901" s="643"/>
      <c r="S3901" s="644"/>
      <c r="T3901" s="174"/>
      <c r="U3901" s="172"/>
      <c r="V3901" s="181"/>
      <c r="W3901" s="174"/>
      <c r="X3901" s="172"/>
      <c r="Y3901" s="181"/>
      <c r="Z3901" s="174"/>
      <c r="AA3901" s="172"/>
      <c r="AB3901" s="178"/>
    </row>
    <row r="3902" spans="1:28" ht="15" customHeight="1" x14ac:dyDescent="0.2">
      <c r="A3902" s="172"/>
      <c r="B3902" s="172"/>
      <c r="C3902" s="172"/>
      <c r="D3902" s="172"/>
      <c r="E3902" s="172"/>
      <c r="F3902" s="181"/>
      <c r="G3902" s="172"/>
      <c r="H3902" s="172"/>
      <c r="I3902" s="174"/>
      <c r="J3902" s="174"/>
      <c r="K3902" s="174"/>
      <c r="L3902" s="172"/>
      <c r="M3902" s="181"/>
      <c r="N3902" s="174"/>
      <c r="O3902" s="172"/>
      <c r="P3902" s="181"/>
      <c r="Q3902" s="642"/>
      <c r="R3902" s="643"/>
      <c r="S3902" s="644"/>
      <c r="T3902" s="174"/>
      <c r="U3902" s="172"/>
      <c r="V3902" s="181"/>
      <c r="W3902" s="174"/>
      <c r="X3902" s="172"/>
      <c r="Y3902" s="181"/>
      <c r="Z3902" s="174"/>
      <c r="AA3902" s="172"/>
      <c r="AB3902" s="178"/>
    </row>
    <row r="3903" spans="1:28" ht="15" customHeight="1" x14ac:dyDescent="0.2">
      <c r="A3903" s="172"/>
      <c r="B3903" s="172"/>
      <c r="C3903" s="172"/>
      <c r="D3903" s="172"/>
      <c r="E3903" s="172"/>
      <c r="F3903" s="181"/>
      <c r="G3903" s="172"/>
      <c r="H3903" s="172"/>
      <c r="I3903" s="174"/>
      <c r="J3903" s="174"/>
      <c r="K3903" s="174"/>
      <c r="L3903" s="172"/>
      <c r="M3903" s="181"/>
      <c r="N3903" s="174"/>
      <c r="O3903" s="172"/>
      <c r="P3903" s="181"/>
      <c r="Q3903" s="642"/>
      <c r="R3903" s="643"/>
      <c r="S3903" s="644"/>
      <c r="T3903" s="174"/>
      <c r="U3903" s="172"/>
      <c r="V3903" s="181"/>
      <c r="W3903" s="174"/>
      <c r="X3903" s="172"/>
      <c r="Y3903" s="181"/>
      <c r="Z3903" s="174"/>
      <c r="AA3903" s="172"/>
      <c r="AB3903" s="178"/>
    </row>
    <row r="3904" spans="1:28" ht="15" customHeight="1" x14ac:dyDescent="0.2">
      <c r="A3904" s="172"/>
      <c r="B3904" s="172"/>
      <c r="C3904" s="172"/>
      <c r="D3904" s="172"/>
      <c r="E3904" s="172"/>
      <c r="F3904" s="181"/>
      <c r="G3904" s="172"/>
      <c r="H3904" s="172"/>
      <c r="I3904" s="174"/>
      <c r="J3904" s="174"/>
      <c r="K3904" s="174"/>
      <c r="L3904" s="172"/>
      <c r="M3904" s="181"/>
      <c r="N3904" s="174"/>
      <c r="O3904" s="172"/>
      <c r="P3904" s="181"/>
      <c r="Q3904" s="642"/>
      <c r="R3904" s="643"/>
      <c r="S3904" s="644"/>
      <c r="T3904" s="174"/>
      <c r="U3904" s="172"/>
      <c r="V3904" s="181"/>
      <c r="W3904" s="174"/>
      <c r="X3904" s="172"/>
      <c r="Y3904" s="181"/>
      <c r="Z3904" s="174"/>
      <c r="AA3904" s="172"/>
      <c r="AB3904" s="178"/>
    </row>
    <row r="3905" spans="1:28" ht="15" customHeight="1" x14ac:dyDescent="0.2">
      <c r="A3905" s="172"/>
      <c r="B3905" s="172"/>
      <c r="C3905" s="172"/>
      <c r="D3905" s="172"/>
      <c r="E3905" s="172"/>
      <c r="F3905" s="181"/>
      <c r="G3905" s="172"/>
      <c r="H3905" s="172"/>
      <c r="I3905" s="174"/>
      <c r="J3905" s="174"/>
      <c r="K3905" s="174"/>
      <c r="L3905" s="172"/>
      <c r="M3905" s="181"/>
      <c r="N3905" s="174"/>
      <c r="O3905" s="172"/>
      <c r="P3905" s="181"/>
      <c r="Q3905" s="642"/>
      <c r="R3905" s="643"/>
      <c r="S3905" s="644"/>
      <c r="T3905" s="174"/>
      <c r="U3905" s="172"/>
      <c r="V3905" s="181"/>
      <c r="W3905" s="174"/>
      <c r="X3905" s="172"/>
      <c r="Y3905" s="181"/>
      <c r="Z3905" s="174"/>
      <c r="AA3905" s="172"/>
      <c r="AB3905" s="178"/>
    </row>
    <row r="3906" spans="1:28" ht="15" customHeight="1" x14ac:dyDescent="0.2">
      <c r="A3906" s="172"/>
      <c r="B3906" s="172"/>
      <c r="C3906" s="172"/>
      <c r="D3906" s="172"/>
      <c r="E3906" s="172"/>
      <c r="F3906" s="181"/>
      <c r="G3906" s="172"/>
      <c r="H3906" s="172"/>
      <c r="I3906" s="174"/>
      <c r="J3906" s="174"/>
      <c r="K3906" s="174"/>
      <c r="L3906" s="172"/>
      <c r="M3906" s="181"/>
      <c r="N3906" s="174"/>
      <c r="O3906" s="172"/>
      <c r="P3906" s="181"/>
      <c r="Q3906" s="642"/>
      <c r="R3906" s="643"/>
      <c r="S3906" s="644"/>
      <c r="T3906" s="174"/>
      <c r="U3906" s="172"/>
      <c r="V3906" s="181"/>
      <c r="W3906" s="174"/>
      <c r="X3906" s="172"/>
      <c r="Y3906" s="181"/>
      <c r="Z3906" s="174"/>
      <c r="AA3906" s="172"/>
      <c r="AB3906" s="178"/>
    </row>
    <row r="3907" spans="1:28" ht="15" customHeight="1" x14ac:dyDescent="0.2">
      <c r="A3907" s="172"/>
      <c r="B3907" s="172"/>
      <c r="C3907" s="172"/>
      <c r="D3907" s="172"/>
      <c r="E3907" s="172"/>
      <c r="F3907" s="181"/>
      <c r="G3907" s="172"/>
      <c r="H3907" s="172"/>
      <c r="I3907" s="174"/>
      <c r="J3907" s="174"/>
      <c r="K3907" s="174"/>
      <c r="L3907" s="172"/>
      <c r="M3907" s="181"/>
      <c r="N3907" s="174"/>
      <c r="O3907" s="172"/>
      <c r="P3907" s="181"/>
      <c r="Q3907" s="642"/>
      <c r="R3907" s="643"/>
      <c r="S3907" s="644"/>
      <c r="T3907" s="174"/>
      <c r="U3907" s="172"/>
      <c r="V3907" s="181"/>
      <c r="W3907" s="174"/>
      <c r="X3907" s="172"/>
      <c r="Y3907" s="181"/>
      <c r="Z3907" s="174"/>
      <c r="AA3907" s="172"/>
      <c r="AB3907" s="178"/>
    </row>
    <row r="3908" spans="1:28" ht="15" customHeight="1" x14ac:dyDescent="0.2">
      <c r="A3908" s="172"/>
      <c r="B3908" s="172"/>
      <c r="C3908" s="172"/>
      <c r="D3908" s="172"/>
      <c r="E3908" s="172"/>
      <c r="F3908" s="181"/>
      <c r="G3908" s="172"/>
      <c r="H3908" s="172"/>
      <c r="I3908" s="174"/>
      <c r="J3908" s="174"/>
      <c r="K3908" s="174"/>
      <c r="L3908" s="172"/>
      <c r="M3908" s="181"/>
      <c r="N3908" s="174"/>
      <c r="O3908" s="172"/>
      <c r="P3908" s="181"/>
      <c r="Q3908" s="642"/>
      <c r="R3908" s="643"/>
      <c r="S3908" s="644"/>
      <c r="T3908" s="174"/>
      <c r="U3908" s="172"/>
      <c r="V3908" s="181"/>
      <c r="W3908" s="174"/>
      <c r="X3908" s="172"/>
      <c r="Y3908" s="181"/>
      <c r="Z3908" s="174"/>
      <c r="AA3908" s="172"/>
      <c r="AB3908" s="178"/>
    </row>
    <row r="3909" spans="1:28" ht="15" customHeight="1" x14ac:dyDescent="0.2">
      <c r="A3909" s="172"/>
      <c r="B3909" s="172"/>
      <c r="C3909" s="172"/>
      <c r="D3909" s="172"/>
      <c r="E3909" s="172"/>
      <c r="F3909" s="181"/>
      <c r="G3909" s="172"/>
      <c r="H3909" s="172"/>
      <c r="I3909" s="174"/>
      <c r="J3909" s="174"/>
      <c r="K3909" s="174"/>
      <c r="L3909" s="172"/>
      <c r="M3909" s="181"/>
      <c r="N3909" s="174"/>
      <c r="O3909" s="172"/>
      <c r="P3909" s="181"/>
      <c r="Q3909" s="642"/>
      <c r="R3909" s="643"/>
      <c r="S3909" s="644"/>
      <c r="T3909" s="174"/>
      <c r="U3909" s="172"/>
      <c r="V3909" s="181"/>
      <c r="W3909" s="174"/>
      <c r="X3909" s="172"/>
      <c r="Y3909" s="181"/>
      <c r="Z3909" s="174"/>
      <c r="AA3909" s="172"/>
      <c r="AB3909" s="178"/>
    </row>
    <row r="3910" spans="1:28" ht="15" customHeight="1" x14ac:dyDescent="0.2">
      <c r="A3910" s="172"/>
      <c r="B3910" s="172"/>
      <c r="C3910" s="172"/>
      <c r="D3910" s="172"/>
      <c r="E3910" s="172"/>
      <c r="F3910" s="181"/>
      <c r="G3910" s="172"/>
      <c r="H3910" s="172"/>
      <c r="I3910" s="174"/>
      <c r="J3910" s="174"/>
      <c r="K3910" s="174"/>
      <c r="L3910" s="172"/>
      <c r="M3910" s="181"/>
      <c r="N3910" s="174"/>
      <c r="O3910" s="172"/>
      <c r="P3910" s="181"/>
      <c r="Q3910" s="642"/>
      <c r="R3910" s="643"/>
      <c r="S3910" s="644"/>
      <c r="T3910" s="174"/>
      <c r="U3910" s="172"/>
      <c r="V3910" s="181"/>
      <c r="W3910" s="174"/>
      <c r="X3910" s="172"/>
      <c r="Y3910" s="181"/>
      <c r="Z3910" s="174"/>
      <c r="AA3910" s="172"/>
      <c r="AB3910" s="178"/>
    </row>
    <row r="3911" spans="1:28" ht="15" customHeight="1" x14ac:dyDescent="0.2">
      <c r="A3911" s="172"/>
      <c r="B3911" s="172"/>
      <c r="C3911" s="172"/>
      <c r="D3911" s="172"/>
      <c r="E3911" s="172"/>
      <c r="F3911" s="181"/>
      <c r="G3911" s="172"/>
      <c r="H3911" s="172"/>
      <c r="I3911" s="174"/>
      <c r="J3911" s="174"/>
      <c r="K3911" s="174"/>
      <c r="L3911" s="172"/>
      <c r="M3911" s="181"/>
      <c r="N3911" s="174"/>
      <c r="O3911" s="172"/>
      <c r="P3911" s="181"/>
      <c r="Q3911" s="642"/>
      <c r="R3911" s="643"/>
      <c r="S3911" s="644"/>
      <c r="T3911" s="174"/>
      <c r="U3911" s="172"/>
      <c r="V3911" s="181"/>
      <c r="W3911" s="174"/>
      <c r="X3911" s="172"/>
      <c r="Y3911" s="181"/>
      <c r="Z3911" s="174"/>
      <c r="AA3911" s="172"/>
      <c r="AB3911" s="178"/>
    </row>
    <row r="3912" spans="1:28" ht="15" customHeight="1" x14ac:dyDescent="0.2">
      <c r="A3912" s="172"/>
      <c r="B3912" s="172"/>
      <c r="C3912" s="172"/>
      <c r="D3912" s="172"/>
      <c r="E3912" s="172"/>
      <c r="F3912" s="181"/>
      <c r="G3912" s="172"/>
      <c r="H3912" s="172"/>
      <c r="I3912" s="174"/>
      <c r="J3912" s="174"/>
      <c r="K3912" s="174"/>
      <c r="L3912" s="172"/>
      <c r="M3912" s="181"/>
      <c r="N3912" s="174"/>
      <c r="O3912" s="172"/>
      <c r="P3912" s="181"/>
      <c r="Q3912" s="642"/>
      <c r="R3912" s="643"/>
      <c r="S3912" s="644"/>
      <c r="T3912" s="174"/>
      <c r="U3912" s="172"/>
      <c r="V3912" s="181"/>
      <c r="W3912" s="174"/>
      <c r="X3912" s="172"/>
      <c r="Y3912" s="181"/>
      <c r="Z3912" s="174"/>
      <c r="AA3912" s="172"/>
      <c r="AB3912" s="178"/>
    </row>
    <row r="3913" spans="1:28" ht="15" customHeight="1" x14ac:dyDescent="0.2">
      <c r="A3913" s="172"/>
      <c r="B3913" s="172"/>
      <c r="C3913" s="172"/>
      <c r="D3913" s="172"/>
      <c r="E3913" s="172"/>
      <c r="F3913" s="181"/>
      <c r="G3913" s="172"/>
      <c r="H3913" s="172"/>
      <c r="I3913" s="174"/>
      <c r="J3913" s="174"/>
      <c r="K3913" s="174"/>
      <c r="L3913" s="172"/>
      <c r="M3913" s="181"/>
      <c r="N3913" s="174"/>
      <c r="O3913" s="172"/>
      <c r="P3913" s="181"/>
      <c r="Q3913" s="642"/>
      <c r="R3913" s="643"/>
      <c r="S3913" s="644"/>
      <c r="T3913" s="174"/>
      <c r="U3913" s="172"/>
      <c r="V3913" s="181"/>
      <c r="W3913" s="174"/>
      <c r="X3913" s="172"/>
      <c r="Y3913" s="181"/>
      <c r="Z3913" s="174"/>
      <c r="AA3913" s="172"/>
      <c r="AB3913" s="178"/>
    </row>
    <row r="3914" spans="1:28" ht="15" customHeight="1" x14ac:dyDescent="0.2">
      <c r="A3914" s="172"/>
      <c r="B3914" s="172"/>
      <c r="C3914" s="172"/>
      <c r="D3914" s="172"/>
      <c r="E3914" s="172"/>
      <c r="F3914" s="181"/>
      <c r="G3914" s="172"/>
      <c r="H3914" s="172"/>
      <c r="I3914" s="174"/>
      <c r="J3914" s="174"/>
      <c r="K3914" s="174"/>
      <c r="L3914" s="172"/>
      <c r="M3914" s="181"/>
      <c r="N3914" s="174"/>
      <c r="O3914" s="172"/>
      <c r="P3914" s="181"/>
      <c r="Q3914" s="642"/>
      <c r="R3914" s="643"/>
      <c r="S3914" s="644"/>
      <c r="T3914" s="174"/>
      <c r="U3914" s="172"/>
      <c r="V3914" s="181"/>
      <c r="W3914" s="174"/>
      <c r="X3914" s="172"/>
      <c r="Y3914" s="181"/>
      <c r="Z3914" s="174"/>
      <c r="AA3914" s="172"/>
      <c r="AB3914" s="178"/>
    </row>
    <row r="3915" spans="1:28" ht="15" customHeight="1" x14ac:dyDescent="0.2">
      <c r="A3915" s="172"/>
      <c r="B3915" s="172"/>
      <c r="C3915" s="172"/>
      <c r="D3915" s="172"/>
      <c r="E3915" s="172"/>
      <c r="F3915" s="181"/>
      <c r="G3915" s="172"/>
      <c r="H3915" s="172"/>
      <c r="I3915" s="174"/>
      <c r="J3915" s="174"/>
      <c r="K3915" s="174"/>
      <c r="L3915" s="172"/>
      <c r="M3915" s="181"/>
      <c r="N3915" s="174"/>
      <c r="O3915" s="172"/>
      <c r="P3915" s="181"/>
      <c r="Q3915" s="642"/>
      <c r="R3915" s="643"/>
      <c r="S3915" s="644"/>
      <c r="T3915" s="174"/>
      <c r="U3915" s="172"/>
      <c r="V3915" s="181"/>
      <c r="W3915" s="174"/>
      <c r="X3915" s="172"/>
      <c r="Y3915" s="181"/>
      <c r="Z3915" s="174"/>
      <c r="AA3915" s="172"/>
      <c r="AB3915" s="178"/>
    </row>
    <row r="3916" spans="1:28" ht="15" customHeight="1" x14ac:dyDescent="0.2">
      <c r="A3916" s="172"/>
      <c r="B3916" s="172"/>
      <c r="C3916" s="172"/>
      <c r="D3916" s="172"/>
      <c r="E3916" s="172"/>
      <c r="F3916" s="181"/>
      <c r="G3916" s="172"/>
      <c r="H3916" s="172"/>
      <c r="I3916" s="174"/>
      <c r="J3916" s="174"/>
      <c r="K3916" s="174"/>
      <c r="L3916" s="172"/>
      <c r="M3916" s="181"/>
      <c r="N3916" s="174"/>
      <c r="O3916" s="172"/>
      <c r="P3916" s="181"/>
      <c r="Q3916" s="642"/>
      <c r="R3916" s="643"/>
      <c r="S3916" s="644"/>
      <c r="T3916" s="174"/>
      <c r="U3916" s="172"/>
      <c r="V3916" s="181"/>
      <c r="W3916" s="174"/>
      <c r="X3916" s="172"/>
      <c r="Y3916" s="181"/>
      <c r="Z3916" s="174"/>
      <c r="AA3916" s="172"/>
      <c r="AB3916" s="178"/>
    </row>
    <row r="3917" spans="1:28" ht="15" customHeight="1" x14ac:dyDescent="0.2">
      <c r="A3917" s="172"/>
      <c r="B3917" s="172"/>
      <c r="C3917" s="172"/>
      <c r="D3917" s="172"/>
      <c r="E3917" s="172"/>
      <c r="F3917" s="181"/>
      <c r="G3917" s="172"/>
      <c r="H3917" s="172"/>
      <c r="I3917" s="174"/>
      <c r="J3917" s="174"/>
      <c r="K3917" s="174"/>
      <c r="L3917" s="172"/>
      <c r="M3917" s="181"/>
      <c r="N3917" s="174"/>
      <c r="O3917" s="172"/>
      <c r="P3917" s="181"/>
      <c r="Q3917" s="642"/>
      <c r="R3917" s="643"/>
      <c r="S3917" s="644"/>
      <c r="T3917" s="174"/>
      <c r="U3917" s="172"/>
      <c r="V3917" s="181"/>
      <c r="W3917" s="174"/>
      <c r="X3917" s="172"/>
      <c r="Y3917" s="181"/>
      <c r="Z3917" s="174"/>
      <c r="AA3917" s="172"/>
      <c r="AB3917" s="178"/>
    </row>
    <row r="3918" spans="1:28" ht="15" customHeight="1" x14ac:dyDescent="0.2">
      <c r="A3918" s="172"/>
      <c r="B3918" s="172"/>
      <c r="C3918" s="172"/>
      <c r="D3918" s="172"/>
      <c r="E3918" s="172"/>
      <c r="F3918" s="181"/>
      <c r="G3918" s="172"/>
      <c r="H3918" s="172"/>
      <c r="I3918" s="174"/>
      <c r="J3918" s="174"/>
      <c r="K3918" s="174"/>
      <c r="L3918" s="172"/>
      <c r="M3918" s="181"/>
      <c r="N3918" s="174"/>
      <c r="O3918" s="172"/>
      <c r="P3918" s="181"/>
      <c r="Q3918" s="642"/>
      <c r="R3918" s="643"/>
      <c r="S3918" s="644"/>
      <c r="T3918" s="174"/>
      <c r="U3918" s="172"/>
      <c r="V3918" s="181"/>
      <c r="W3918" s="174"/>
      <c r="X3918" s="172"/>
      <c r="Y3918" s="181"/>
      <c r="Z3918" s="174"/>
      <c r="AA3918" s="172"/>
      <c r="AB3918" s="178"/>
    </row>
    <row r="3919" spans="1:28" ht="15" customHeight="1" x14ac:dyDescent="0.2">
      <c r="A3919" s="172"/>
      <c r="B3919" s="172"/>
      <c r="C3919" s="172"/>
      <c r="D3919" s="172"/>
      <c r="E3919" s="172"/>
      <c r="F3919" s="181"/>
      <c r="G3919" s="172"/>
      <c r="H3919" s="172"/>
      <c r="I3919" s="174"/>
      <c r="J3919" s="174"/>
      <c r="K3919" s="174"/>
      <c r="L3919" s="172"/>
      <c r="M3919" s="181"/>
      <c r="N3919" s="174"/>
      <c r="O3919" s="172"/>
      <c r="P3919" s="181"/>
      <c r="Q3919" s="642"/>
      <c r="R3919" s="643"/>
      <c r="S3919" s="644"/>
      <c r="T3919" s="174"/>
      <c r="U3919" s="172"/>
      <c r="V3919" s="181"/>
      <c r="W3919" s="174"/>
      <c r="X3919" s="172"/>
      <c r="Y3919" s="181"/>
      <c r="Z3919" s="174"/>
      <c r="AA3919" s="172"/>
      <c r="AB3919" s="178"/>
    </row>
    <row r="3920" spans="1:28" ht="15" customHeight="1" x14ac:dyDescent="0.2">
      <c r="A3920" s="172"/>
      <c r="B3920" s="172"/>
      <c r="C3920" s="172"/>
      <c r="D3920" s="172"/>
      <c r="E3920" s="172"/>
      <c r="F3920" s="181"/>
      <c r="G3920" s="172"/>
      <c r="H3920" s="172"/>
      <c r="I3920" s="174"/>
      <c r="J3920" s="174"/>
      <c r="K3920" s="174"/>
      <c r="L3920" s="172"/>
      <c r="M3920" s="181"/>
      <c r="N3920" s="174"/>
      <c r="O3920" s="172"/>
      <c r="P3920" s="181"/>
      <c r="Q3920" s="642"/>
      <c r="R3920" s="643"/>
      <c r="S3920" s="644"/>
      <c r="T3920" s="174"/>
      <c r="U3920" s="172"/>
      <c r="V3920" s="181"/>
      <c r="W3920" s="174"/>
      <c r="X3920" s="172"/>
      <c r="Y3920" s="181"/>
      <c r="Z3920" s="174"/>
      <c r="AA3920" s="172"/>
      <c r="AB3920" s="178"/>
    </row>
    <row r="3921" spans="1:28" ht="15" customHeight="1" x14ac:dyDescent="0.2">
      <c r="A3921" s="172"/>
      <c r="B3921" s="172"/>
      <c r="C3921" s="172"/>
      <c r="D3921" s="172"/>
      <c r="E3921" s="172"/>
      <c r="F3921" s="181"/>
      <c r="G3921" s="172"/>
      <c r="H3921" s="172"/>
      <c r="I3921" s="174"/>
      <c r="J3921" s="174"/>
      <c r="K3921" s="174"/>
      <c r="L3921" s="172"/>
      <c r="M3921" s="181"/>
      <c r="N3921" s="174"/>
      <c r="O3921" s="172"/>
      <c r="P3921" s="181"/>
      <c r="Q3921" s="642"/>
      <c r="R3921" s="643"/>
      <c r="S3921" s="644"/>
      <c r="T3921" s="174"/>
      <c r="U3921" s="172"/>
      <c r="V3921" s="181"/>
      <c r="W3921" s="174"/>
      <c r="X3921" s="172"/>
      <c r="Y3921" s="181"/>
      <c r="Z3921" s="174"/>
      <c r="AA3921" s="172"/>
      <c r="AB3921" s="178"/>
    </row>
    <row r="3922" spans="1:28" ht="15" customHeight="1" x14ac:dyDescent="0.2">
      <c r="A3922" s="172"/>
      <c r="B3922" s="172"/>
      <c r="C3922" s="172"/>
      <c r="D3922" s="172"/>
      <c r="E3922" s="172"/>
      <c r="F3922" s="181"/>
      <c r="G3922" s="172"/>
      <c r="H3922" s="172"/>
      <c r="I3922" s="174"/>
      <c r="J3922" s="174"/>
      <c r="K3922" s="174"/>
      <c r="L3922" s="172"/>
      <c r="M3922" s="181"/>
      <c r="N3922" s="174"/>
      <c r="O3922" s="172"/>
      <c r="P3922" s="181"/>
      <c r="Q3922" s="642"/>
      <c r="R3922" s="643"/>
      <c r="S3922" s="644"/>
      <c r="T3922" s="174"/>
      <c r="U3922" s="172"/>
      <c r="V3922" s="181"/>
      <c r="W3922" s="174"/>
      <c r="X3922" s="172"/>
      <c r="Y3922" s="181"/>
      <c r="Z3922" s="174"/>
      <c r="AA3922" s="172"/>
      <c r="AB3922" s="178"/>
    </row>
    <row r="3923" spans="1:28" ht="15" customHeight="1" x14ac:dyDescent="0.2">
      <c r="A3923" s="172"/>
      <c r="B3923" s="172"/>
      <c r="C3923" s="172"/>
      <c r="D3923" s="172"/>
      <c r="E3923" s="172"/>
      <c r="F3923" s="181"/>
      <c r="G3923" s="172"/>
      <c r="H3923" s="172"/>
      <c r="I3923" s="174"/>
      <c r="J3923" s="174"/>
      <c r="K3923" s="174"/>
      <c r="L3923" s="172"/>
      <c r="M3923" s="181"/>
      <c r="N3923" s="174"/>
      <c r="O3923" s="172"/>
      <c r="P3923" s="181"/>
      <c r="Q3923" s="642"/>
      <c r="R3923" s="643"/>
      <c r="S3923" s="644"/>
      <c r="T3923" s="174"/>
      <c r="U3923" s="172"/>
      <c r="V3923" s="181"/>
      <c r="W3923" s="174"/>
      <c r="X3923" s="172"/>
      <c r="Y3923" s="181"/>
      <c r="Z3923" s="174"/>
      <c r="AA3923" s="172"/>
      <c r="AB3923" s="178"/>
    </row>
    <row r="3924" spans="1:28" ht="15" customHeight="1" x14ac:dyDescent="0.2">
      <c r="A3924" s="172"/>
      <c r="B3924" s="172"/>
      <c r="C3924" s="172"/>
      <c r="D3924" s="172"/>
      <c r="E3924" s="172"/>
      <c r="F3924" s="181"/>
      <c r="G3924" s="172"/>
      <c r="H3924" s="172"/>
      <c r="I3924" s="174"/>
      <c r="J3924" s="174"/>
      <c r="K3924" s="174"/>
      <c r="L3924" s="172"/>
      <c r="M3924" s="181"/>
      <c r="N3924" s="174"/>
      <c r="O3924" s="172"/>
      <c r="P3924" s="181"/>
      <c r="Q3924" s="642"/>
      <c r="R3924" s="643"/>
      <c r="S3924" s="644"/>
      <c r="T3924" s="174"/>
      <c r="U3924" s="172"/>
      <c r="V3924" s="181"/>
      <c r="W3924" s="174"/>
      <c r="X3924" s="172"/>
      <c r="Y3924" s="181"/>
      <c r="Z3924" s="174"/>
      <c r="AA3924" s="172"/>
      <c r="AB3924" s="178"/>
    </row>
    <row r="3925" spans="1:28" ht="15" customHeight="1" x14ac:dyDescent="0.2">
      <c r="A3925" s="172"/>
      <c r="B3925" s="172"/>
      <c r="C3925" s="172"/>
      <c r="D3925" s="172"/>
      <c r="E3925" s="172"/>
      <c r="F3925" s="181"/>
      <c r="G3925" s="172"/>
      <c r="H3925" s="172"/>
      <c r="I3925" s="174"/>
      <c r="J3925" s="174"/>
      <c r="K3925" s="174"/>
      <c r="L3925" s="172"/>
      <c r="M3925" s="181"/>
      <c r="N3925" s="174"/>
      <c r="O3925" s="172"/>
      <c r="P3925" s="181"/>
      <c r="Q3925" s="642"/>
      <c r="R3925" s="643"/>
      <c r="S3925" s="644"/>
      <c r="T3925" s="174"/>
      <c r="U3925" s="172"/>
      <c r="V3925" s="181"/>
      <c r="W3925" s="174"/>
      <c r="X3925" s="172"/>
      <c r="Y3925" s="181"/>
      <c r="Z3925" s="174"/>
      <c r="AA3925" s="172"/>
      <c r="AB3925" s="178"/>
    </row>
    <row r="3926" spans="1:28" ht="15" customHeight="1" x14ac:dyDescent="0.2">
      <c r="A3926" s="172"/>
      <c r="B3926" s="172"/>
      <c r="C3926" s="172"/>
      <c r="D3926" s="172"/>
      <c r="E3926" s="172"/>
      <c r="F3926" s="181"/>
      <c r="G3926" s="172"/>
      <c r="H3926" s="172"/>
      <c r="I3926" s="174"/>
      <c r="J3926" s="174"/>
      <c r="K3926" s="174"/>
      <c r="L3926" s="172"/>
      <c r="M3926" s="181"/>
      <c r="N3926" s="174"/>
      <c r="O3926" s="172"/>
      <c r="P3926" s="181"/>
      <c r="Q3926" s="642"/>
      <c r="R3926" s="643"/>
      <c r="S3926" s="644"/>
      <c r="T3926" s="174"/>
      <c r="U3926" s="172"/>
      <c r="V3926" s="181"/>
      <c r="W3926" s="174"/>
      <c r="X3926" s="172"/>
      <c r="Y3926" s="181"/>
      <c r="Z3926" s="174"/>
      <c r="AA3926" s="172"/>
      <c r="AB3926" s="178"/>
    </row>
    <row r="3927" spans="1:28" ht="15" customHeight="1" x14ac:dyDescent="0.2">
      <c r="A3927" s="172"/>
      <c r="B3927" s="172"/>
      <c r="C3927" s="172"/>
      <c r="D3927" s="172"/>
      <c r="E3927" s="172"/>
      <c r="F3927" s="181"/>
      <c r="G3927" s="172"/>
      <c r="H3927" s="172"/>
      <c r="I3927" s="174"/>
      <c r="J3927" s="174"/>
      <c r="K3927" s="174"/>
      <c r="L3927" s="172"/>
      <c r="M3927" s="181"/>
      <c r="N3927" s="174"/>
      <c r="O3927" s="172"/>
      <c r="P3927" s="181"/>
      <c r="Q3927" s="642"/>
      <c r="R3927" s="643"/>
      <c r="S3927" s="644"/>
      <c r="T3927" s="174"/>
      <c r="U3927" s="172"/>
      <c r="V3927" s="181"/>
      <c r="W3927" s="174"/>
      <c r="X3927" s="172"/>
      <c r="Y3927" s="181"/>
      <c r="Z3927" s="174"/>
      <c r="AA3927" s="172"/>
      <c r="AB3927" s="178"/>
    </row>
    <row r="3928" spans="1:28" ht="15" customHeight="1" x14ac:dyDescent="0.2">
      <c r="A3928" s="172"/>
      <c r="B3928" s="172"/>
      <c r="C3928" s="172"/>
      <c r="D3928" s="172"/>
      <c r="E3928" s="172"/>
      <c r="F3928" s="181"/>
      <c r="G3928" s="172"/>
      <c r="H3928" s="172"/>
      <c r="I3928" s="174"/>
      <c r="J3928" s="174"/>
      <c r="K3928" s="174"/>
      <c r="L3928" s="172"/>
      <c r="M3928" s="181"/>
      <c r="N3928" s="174"/>
      <c r="O3928" s="172"/>
      <c r="P3928" s="181"/>
      <c r="Q3928" s="642"/>
      <c r="R3928" s="643"/>
      <c r="S3928" s="644"/>
      <c r="T3928" s="174"/>
      <c r="U3928" s="172"/>
      <c r="V3928" s="181"/>
      <c r="W3928" s="174"/>
      <c r="X3928" s="172"/>
      <c r="Y3928" s="181"/>
      <c r="Z3928" s="174"/>
      <c r="AA3928" s="172"/>
      <c r="AB3928" s="178"/>
    </row>
    <row r="3929" spans="1:28" ht="15" customHeight="1" x14ac:dyDescent="0.2">
      <c r="A3929" s="172"/>
      <c r="B3929" s="172"/>
      <c r="C3929" s="172"/>
      <c r="D3929" s="172"/>
      <c r="E3929" s="172"/>
      <c r="F3929" s="181"/>
      <c r="G3929" s="172"/>
      <c r="H3929" s="172"/>
      <c r="I3929" s="174"/>
      <c r="J3929" s="174"/>
      <c r="K3929" s="174"/>
      <c r="L3929" s="172"/>
      <c r="M3929" s="181"/>
      <c r="N3929" s="174"/>
      <c r="O3929" s="172"/>
      <c r="P3929" s="181"/>
      <c r="Q3929" s="642"/>
      <c r="R3929" s="643"/>
      <c r="S3929" s="644"/>
      <c r="T3929" s="174"/>
      <c r="U3929" s="172"/>
      <c r="V3929" s="181"/>
      <c r="W3929" s="174"/>
      <c r="X3929" s="172"/>
      <c r="Y3929" s="181"/>
      <c r="Z3929" s="174"/>
      <c r="AA3929" s="172"/>
      <c r="AB3929" s="178"/>
    </row>
    <row r="3930" spans="1:28" ht="15" customHeight="1" x14ac:dyDescent="0.2">
      <c r="A3930" s="172"/>
      <c r="B3930" s="172"/>
      <c r="C3930" s="172"/>
      <c r="D3930" s="172"/>
      <c r="E3930" s="172"/>
      <c r="F3930" s="181"/>
      <c r="G3930" s="172"/>
      <c r="H3930" s="172"/>
      <c r="I3930" s="174"/>
      <c r="J3930" s="174"/>
      <c r="K3930" s="174"/>
      <c r="L3930" s="172"/>
      <c r="M3930" s="181"/>
      <c r="N3930" s="174"/>
      <c r="O3930" s="172"/>
      <c r="P3930" s="181"/>
      <c r="Q3930" s="642"/>
      <c r="R3930" s="643"/>
      <c r="S3930" s="644"/>
      <c r="T3930" s="174"/>
      <c r="U3930" s="172"/>
      <c r="V3930" s="181"/>
      <c r="W3930" s="174"/>
      <c r="X3930" s="172"/>
      <c r="Y3930" s="181"/>
      <c r="Z3930" s="174"/>
      <c r="AA3930" s="172"/>
      <c r="AB3930" s="178"/>
    </row>
    <row r="3931" spans="1:28" ht="15" customHeight="1" x14ac:dyDescent="0.2">
      <c r="A3931" s="172"/>
      <c r="B3931" s="172"/>
      <c r="C3931" s="172"/>
      <c r="D3931" s="172"/>
      <c r="E3931" s="172"/>
      <c r="F3931" s="181"/>
      <c r="G3931" s="172"/>
      <c r="H3931" s="172"/>
      <c r="I3931" s="174"/>
      <c r="J3931" s="174"/>
      <c r="K3931" s="174"/>
      <c r="L3931" s="172"/>
      <c r="M3931" s="181"/>
      <c r="N3931" s="174"/>
      <c r="O3931" s="172"/>
      <c r="P3931" s="181"/>
      <c r="Q3931" s="642"/>
      <c r="R3931" s="643"/>
      <c r="S3931" s="644"/>
      <c r="T3931" s="174"/>
      <c r="U3931" s="172"/>
      <c r="V3931" s="181"/>
      <c r="W3931" s="174"/>
      <c r="X3931" s="172"/>
      <c r="Y3931" s="181"/>
      <c r="Z3931" s="174"/>
      <c r="AA3931" s="172"/>
      <c r="AB3931" s="178"/>
    </row>
    <row r="3932" spans="1:28" ht="15" customHeight="1" x14ac:dyDescent="0.2">
      <c r="A3932" s="172"/>
      <c r="B3932" s="172"/>
      <c r="C3932" s="172"/>
      <c r="D3932" s="172"/>
      <c r="E3932" s="172"/>
      <c r="F3932" s="181"/>
      <c r="G3932" s="172"/>
      <c r="H3932" s="172"/>
      <c r="I3932" s="174"/>
      <c r="J3932" s="174"/>
      <c r="K3932" s="174"/>
      <c r="L3932" s="172"/>
      <c r="M3932" s="181"/>
      <c r="N3932" s="174"/>
      <c r="O3932" s="172"/>
      <c r="P3932" s="181"/>
      <c r="Q3932" s="642"/>
      <c r="R3932" s="643"/>
      <c r="S3932" s="644"/>
      <c r="T3932" s="174"/>
      <c r="U3932" s="172"/>
      <c r="V3932" s="181"/>
      <c r="W3932" s="174"/>
      <c r="X3932" s="172"/>
      <c r="Y3932" s="181"/>
      <c r="Z3932" s="174"/>
      <c r="AA3932" s="172"/>
      <c r="AB3932" s="178"/>
    </row>
    <row r="3933" spans="1:28" ht="15" customHeight="1" x14ac:dyDescent="0.2">
      <c r="A3933" s="172"/>
      <c r="B3933" s="172"/>
      <c r="C3933" s="172"/>
      <c r="D3933" s="172"/>
      <c r="E3933" s="172"/>
      <c r="F3933" s="181"/>
      <c r="G3933" s="172"/>
      <c r="H3933" s="172"/>
      <c r="I3933" s="174"/>
      <c r="J3933" s="174"/>
      <c r="K3933" s="174"/>
      <c r="L3933" s="172"/>
      <c r="M3933" s="181"/>
      <c r="N3933" s="174"/>
      <c r="O3933" s="172"/>
      <c r="P3933" s="181"/>
      <c r="Q3933" s="642"/>
      <c r="R3933" s="643"/>
      <c r="S3933" s="644"/>
      <c r="T3933" s="174"/>
      <c r="U3933" s="172"/>
      <c r="V3933" s="181"/>
      <c r="W3933" s="174"/>
      <c r="X3933" s="172"/>
      <c r="Y3933" s="181"/>
      <c r="Z3933" s="174"/>
      <c r="AA3933" s="172"/>
      <c r="AB3933" s="178"/>
    </row>
    <row r="3934" spans="1:28" ht="15" customHeight="1" x14ac:dyDescent="0.2">
      <c r="A3934" s="172"/>
      <c r="B3934" s="172"/>
      <c r="C3934" s="172"/>
      <c r="D3934" s="172"/>
      <c r="E3934" s="172"/>
      <c r="F3934" s="181"/>
      <c r="G3934" s="172"/>
      <c r="H3934" s="172"/>
      <c r="I3934" s="174"/>
      <c r="J3934" s="174"/>
      <c r="K3934" s="174"/>
      <c r="L3934" s="172"/>
      <c r="M3934" s="181"/>
      <c r="N3934" s="174"/>
      <c r="O3934" s="172"/>
      <c r="P3934" s="181"/>
      <c r="Q3934" s="642"/>
      <c r="R3934" s="643"/>
      <c r="S3934" s="644"/>
      <c r="T3934" s="174"/>
      <c r="U3934" s="172"/>
      <c r="V3934" s="181"/>
      <c r="W3934" s="174"/>
      <c r="X3934" s="172"/>
      <c r="Y3934" s="181"/>
      <c r="Z3934" s="174"/>
      <c r="AA3934" s="172"/>
      <c r="AB3934" s="178"/>
    </row>
    <row r="3935" spans="1:28" ht="15" customHeight="1" x14ac:dyDescent="0.2">
      <c r="A3935" s="172"/>
      <c r="B3935" s="172"/>
      <c r="C3935" s="172"/>
      <c r="D3935" s="172"/>
      <c r="E3935" s="172"/>
      <c r="F3935" s="181"/>
      <c r="G3935" s="172"/>
      <c r="H3935" s="172"/>
      <c r="I3935" s="174"/>
      <c r="J3935" s="174"/>
      <c r="K3935" s="174"/>
      <c r="L3935" s="172"/>
      <c r="M3935" s="181"/>
      <c r="N3935" s="174"/>
      <c r="O3935" s="172"/>
      <c r="P3935" s="181"/>
      <c r="Q3935" s="642"/>
      <c r="R3935" s="643"/>
      <c r="S3935" s="644"/>
      <c r="T3935" s="174"/>
      <c r="U3935" s="172"/>
      <c r="V3935" s="181"/>
      <c r="W3935" s="174"/>
      <c r="X3935" s="172"/>
      <c r="Y3935" s="181"/>
      <c r="Z3935" s="174"/>
      <c r="AA3935" s="172"/>
      <c r="AB3935" s="178"/>
    </row>
    <row r="3936" spans="1:28" ht="15" customHeight="1" x14ac:dyDescent="0.2">
      <c r="A3936" s="172"/>
      <c r="B3936" s="172"/>
      <c r="C3936" s="172"/>
      <c r="D3936" s="172"/>
      <c r="E3936" s="172"/>
      <c r="F3936" s="181"/>
      <c r="G3936" s="172"/>
      <c r="H3936" s="172"/>
      <c r="I3936" s="174"/>
      <c r="J3936" s="174"/>
      <c r="K3936" s="174"/>
      <c r="L3936" s="172"/>
      <c r="M3936" s="181"/>
      <c r="N3936" s="174"/>
      <c r="O3936" s="172"/>
      <c r="P3936" s="181"/>
      <c r="Q3936" s="642"/>
      <c r="R3936" s="643"/>
      <c r="S3936" s="644"/>
      <c r="T3936" s="174"/>
      <c r="U3936" s="172"/>
      <c r="V3936" s="181"/>
      <c r="W3936" s="174"/>
      <c r="X3936" s="172"/>
      <c r="Y3936" s="181"/>
      <c r="Z3936" s="174"/>
      <c r="AA3936" s="172"/>
      <c r="AB3936" s="178"/>
    </row>
    <row r="3937" spans="1:28" ht="15" customHeight="1" x14ac:dyDescent="0.2">
      <c r="A3937" s="172"/>
      <c r="B3937" s="172"/>
      <c r="C3937" s="172"/>
      <c r="D3937" s="172"/>
      <c r="E3937" s="172"/>
      <c r="F3937" s="181"/>
      <c r="G3937" s="172"/>
      <c r="H3937" s="172"/>
      <c r="I3937" s="174"/>
      <c r="J3937" s="174"/>
      <c r="K3937" s="174"/>
      <c r="L3937" s="172"/>
      <c r="M3937" s="181"/>
      <c r="N3937" s="174"/>
      <c r="O3937" s="172"/>
      <c r="P3937" s="181"/>
      <c r="Q3937" s="642"/>
      <c r="R3937" s="643"/>
      <c r="S3937" s="644"/>
      <c r="T3937" s="174"/>
      <c r="U3937" s="172"/>
      <c r="V3937" s="181"/>
      <c r="W3937" s="174"/>
      <c r="X3937" s="172"/>
      <c r="Y3937" s="181"/>
      <c r="Z3937" s="174"/>
      <c r="AA3937" s="172"/>
      <c r="AB3937" s="178"/>
    </row>
    <row r="3938" spans="1:28" ht="15" customHeight="1" x14ac:dyDescent="0.2">
      <c r="A3938" s="172"/>
      <c r="B3938" s="172"/>
      <c r="C3938" s="172"/>
      <c r="D3938" s="172"/>
      <c r="E3938" s="172"/>
      <c r="F3938" s="181"/>
      <c r="G3938" s="172"/>
      <c r="H3938" s="172"/>
      <c r="I3938" s="174"/>
      <c r="J3938" s="174"/>
      <c r="K3938" s="174"/>
      <c r="L3938" s="172"/>
      <c r="M3938" s="181"/>
      <c r="N3938" s="174"/>
      <c r="O3938" s="172"/>
      <c r="P3938" s="181"/>
      <c r="Q3938" s="642"/>
      <c r="R3938" s="643"/>
      <c r="S3938" s="644"/>
      <c r="T3938" s="174"/>
      <c r="U3938" s="172"/>
      <c r="V3938" s="181"/>
      <c r="W3938" s="174"/>
      <c r="X3938" s="172"/>
      <c r="Y3938" s="181"/>
      <c r="Z3938" s="174"/>
      <c r="AA3938" s="172"/>
      <c r="AB3938" s="178"/>
    </row>
    <row r="3939" spans="1:28" ht="15" customHeight="1" x14ac:dyDescent="0.2">
      <c r="A3939" s="172"/>
      <c r="B3939" s="172"/>
      <c r="C3939" s="172"/>
      <c r="D3939" s="172"/>
      <c r="E3939" s="172"/>
      <c r="F3939" s="181"/>
      <c r="G3939" s="172"/>
      <c r="H3939" s="172"/>
      <c r="I3939" s="174"/>
      <c r="J3939" s="174"/>
      <c r="K3939" s="174"/>
      <c r="L3939" s="172"/>
      <c r="M3939" s="181"/>
      <c r="N3939" s="174"/>
      <c r="O3939" s="172"/>
      <c r="P3939" s="181"/>
      <c r="Q3939" s="642"/>
      <c r="R3939" s="643"/>
      <c r="S3939" s="644"/>
      <c r="T3939" s="174"/>
      <c r="U3939" s="172"/>
      <c r="V3939" s="181"/>
      <c r="W3939" s="174"/>
      <c r="X3939" s="172"/>
      <c r="Y3939" s="181"/>
      <c r="Z3939" s="174"/>
      <c r="AA3939" s="172"/>
      <c r="AB3939" s="178"/>
    </row>
    <row r="3940" spans="1:28" ht="15" customHeight="1" x14ac:dyDescent="0.2">
      <c r="A3940" s="172"/>
      <c r="B3940" s="172"/>
      <c r="C3940" s="172"/>
      <c r="D3940" s="172"/>
      <c r="E3940" s="172"/>
      <c r="F3940" s="181"/>
      <c r="G3940" s="172"/>
      <c r="H3940" s="172"/>
      <c r="I3940" s="174"/>
      <c r="J3940" s="174"/>
      <c r="K3940" s="174"/>
      <c r="L3940" s="172"/>
      <c r="M3940" s="181"/>
      <c r="N3940" s="174"/>
      <c r="O3940" s="172"/>
      <c r="P3940" s="181"/>
      <c r="Q3940" s="642"/>
      <c r="R3940" s="643"/>
      <c r="S3940" s="644"/>
      <c r="T3940" s="174"/>
      <c r="U3940" s="172"/>
      <c r="V3940" s="181"/>
      <c r="W3940" s="174"/>
      <c r="X3940" s="172"/>
      <c r="Y3940" s="181"/>
      <c r="Z3940" s="174"/>
      <c r="AA3940" s="172"/>
      <c r="AB3940" s="178"/>
    </row>
    <row r="3941" spans="1:28" ht="15" customHeight="1" x14ac:dyDescent="0.2">
      <c r="A3941" s="172"/>
      <c r="B3941" s="172"/>
      <c r="C3941" s="172"/>
      <c r="D3941" s="172"/>
      <c r="E3941" s="172"/>
      <c r="F3941" s="181"/>
      <c r="G3941" s="172"/>
      <c r="H3941" s="172"/>
      <c r="I3941" s="174"/>
      <c r="J3941" s="174"/>
      <c r="K3941" s="174"/>
      <c r="L3941" s="172"/>
      <c r="M3941" s="181"/>
      <c r="N3941" s="174"/>
      <c r="O3941" s="172"/>
      <c r="P3941" s="181"/>
      <c r="Q3941" s="642"/>
      <c r="R3941" s="643"/>
      <c r="S3941" s="644"/>
      <c r="T3941" s="174"/>
      <c r="U3941" s="172"/>
      <c r="V3941" s="181"/>
      <c r="W3941" s="174"/>
      <c r="X3941" s="172"/>
      <c r="Y3941" s="181"/>
      <c r="Z3941" s="174"/>
      <c r="AA3941" s="172"/>
      <c r="AB3941" s="178"/>
    </row>
    <row r="3942" spans="1:28" ht="15" customHeight="1" x14ac:dyDescent="0.2">
      <c r="A3942" s="172"/>
      <c r="B3942" s="172"/>
      <c r="C3942" s="172"/>
      <c r="D3942" s="172"/>
      <c r="E3942" s="172"/>
      <c r="F3942" s="181"/>
      <c r="G3942" s="172"/>
      <c r="H3942" s="172"/>
      <c r="I3942" s="174"/>
      <c r="J3942" s="174"/>
      <c r="K3942" s="174"/>
      <c r="L3942" s="172"/>
      <c r="M3942" s="181"/>
      <c r="N3942" s="174"/>
      <c r="O3942" s="172"/>
      <c r="P3942" s="181"/>
      <c r="Q3942" s="642"/>
      <c r="R3942" s="643"/>
      <c r="S3942" s="644"/>
      <c r="T3942" s="174"/>
      <c r="U3942" s="172"/>
      <c r="V3942" s="181"/>
      <c r="W3942" s="174"/>
      <c r="X3942" s="172"/>
      <c r="Y3942" s="181"/>
      <c r="Z3942" s="174"/>
      <c r="AA3942" s="172"/>
      <c r="AB3942" s="178"/>
    </row>
    <row r="3943" spans="1:28" ht="15" customHeight="1" x14ac:dyDescent="0.2">
      <c r="A3943" s="172"/>
      <c r="B3943" s="172"/>
      <c r="C3943" s="172"/>
      <c r="D3943" s="172"/>
      <c r="E3943" s="172"/>
      <c r="F3943" s="181"/>
      <c r="G3943" s="172"/>
      <c r="H3943" s="172"/>
      <c r="I3943" s="174"/>
      <c r="J3943" s="174"/>
      <c r="K3943" s="174"/>
      <c r="L3943" s="172"/>
      <c r="M3943" s="181"/>
      <c r="N3943" s="174"/>
      <c r="O3943" s="172"/>
      <c r="P3943" s="181"/>
      <c r="Q3943" s="642"/>
      <c r="R3943" s="643"/>
      <c r="S3943" s="644"/>
      <c r="T3943" s="174"/>
      <c r="U3943" s="172"/>
      <c r="V3943" s="181"/>
      <c r="W3943" s="174"/>
      <c r="X3943" s="172"/>
      <c r="Y3943" s="181"/>
      <c r="Z3943" s="174"/>
      <c r="AA3943" s="172"/>
      <c r="AB3943" s="178"/>
    </row>
    <row r="3944" spans="1:28" ht="15" customHeight="1" x14ac:dyDescent="0.2">
      <c r="A3944" s="172"/>
      <c r="B3944" s="172"/>
      <c r="C3944" s="172"/>
      <c r="D3944" s="172"/>
      <c r="E3944" s="172"/>
      <c r="F3944" s="181"/>
      <c r="G3944" s="172"/>
      <c r="H3944" s="172"/>
      <c r="I3944" s="174"/>
      <c r="J3944" s="174"/>
      <c r="K3944" s="174"/>
      <c r="L3944" s="172"/>
      <c r="M3944" s="181"/>
      <c r="N3944" s="174"/>
      <c r="O3944" s="172"/>
      <c r="P3944" s="181"/>
      <c r="Q3944" s="642"/>
      <c r="R3944" s="643"/>
      <c r="S3944" s="644"/>
      <c r="T3944" s="174"/>
      <c r="U3944" s="172"/>
      <c r="V3944" s="181"/>
      <c r="W3944" s="174"/>
      <c r="X3944" s="172"/>
      <c r="Y3944" s="181"/>
      <c r="Z3944" s="174"/>
      <c r="AA3944" s="172"/>
      <c r="AB3944" s="178"/>
    </row>
    <row r="3945" spans="1:28" ht="15" customHeight="1" x14ac:dyDescent="0.2">
      <c r="A3945" s="172"/>
      <c r="B3945" s="172"/>
      <c r="C3945" s="172"/>
      <c r="D3945" s="172"/>
      <c r="E3945" s="172"/>
      <c r="F3945" s="181"/>
      <c r="G3945" s="172"/>
      <c r="H3945" s="172"/>
      <c r="I3945" s="174"/>
      <c r="J3945" s="174"/>
      <c r="K3945" s="174"/>
      <c r="L3945" s="172"/>
      <c r="M3945" s="181"/>
      <c r="N3945" s="174"/>
      <c r="O3945" s="172"/>
      <c r="P3945" s="181"/>
      <c r="Q3945" s="642"/>
      <c r="R3945" s="643"/>
      <c r="S3945" s="644"/>
      <c r="T3945" s="174"/>
      <c r="U3945" s="172"/>
      <c r="V3945" s="181"/>
      <c r="W3945" s="174"/>
      <c r="X3945" s="172"/>
      <c r="Y3945" s="181"/>
      <c r="Z3945" s="174"/>
      <c r="AA3945" s="172"/>
      <c r="AB3945" s="178"/>
    </row>
    <row r="3946" spans="1:28" ht="15" customHeight="1" x14ac:dyDescent="0.2">
      <c r="A3946" s="172"/>
      <c r="B3946" s="172"/>
      <c r="C3946" s="172"/>
      <c r="D3946" s="172"/>
      <c r="E3946" s="172"/>
      <c r="F3946" s="181"/>
      <c r="G3946" s="172"/>
      <c r="H3946" s="172"/>
      <c r="I3946" s="174"/>
      <c r="J3946" s="174"/>
      <c r="K3946" s="174"/>
      <c r="L3946" s="172"/>
      <c r="M3946" s="181"/>
      <c r="N3946" s="174"/>
      <c r="O3946" s="172"/>
      <c r="P3946" s="181"/>
      <c r="Q3946" s="642"/>
      <c r="R3946" s="643"/>
      <c r="S3946" s="644"/>
      <c r="T3946" s="174"/>
      <c r="U3946" s="172"/>
      <c r="V3946" s="181"/>
      <c r="W3946" s="174"/>
      <c r="X3946" s="172"/>
      <c r="Y3946" s="181"/>
      <c r="Z3946" s="174"/>
      <c r="AA3946" s="172"/>
      <c r="AB3946" s="178"/>
    </row>
    <row r="3947" spans="1:28" ht="15" customHeight="1" x14ac:dyDescent="0.2">
      <c r="A3947" s="172"/>
      <c r="B3947" s="172"/>
      <c r="C3947" s="172"/>
      <c r="D3947" s="172"/>
      <c r="E3947" s="172"/>
      <c r="F3947" s="181"/>
      <c r="G3947" s="172"/>
      <c r="H3947" s="172"/>
      <c r="I3947" s="174"/>
      <c r="J3947" s="174"/>
      <c r="K3947" s="174"/>
      <c r="L3947" s="172"/>
      <c r="M3947" s="181"/>
      <c r="N3947" s="174"/>
      <c r="O3947" s="172"/>
      <c r="P3947" s="181"/>
      <c r="Q3947" s="642"/>
      <c r="R3947" s="643"/>
      <c r="S3947" s="644"/>
      <c r="T3947" s="174"/>
      <c r="U3947" s="172"/>
      <c r="V3947" s="181"/>
      <c r="W3947" s="174"/>
      <c r="X3947" s="172"/>
      <c r="Y3947" s="181"/>
      <c r="Z3947" s="174"/>
      <c r="AA3947" s="172"/>
      <c r="AB3947" s="178"/>
    </row>
    <row r="3948" spans="1:28" ht="15" customHeight="1" x14ac:dyDescent="0.2">
      <c r="A3948" s="172"/>
      <c r="B3948" s="172"/>
      <c r="C3948" s="172"/>
      <c r="D3948" s="172"/>
      <c r="E3948" s="172"/>
      <c r="F3948" s="181"/>
      <c r="G3948" s="172"/>
      <c r="H3948" s="172"/>
      <c r="I3948" s="174"/>
      <c r="J3948" s="174"/>
      <c r="K3948" s="174"/>
      <c r="L3948" s="172"/>
      <c r="M3948" s="181"/>
      <c r="N3948" s="174"/>
      <c r="O3948" s="172"/>
      <c r="P3948" s="181"/>
      <c r="Q3948" s="642"/>
      <c r="R3948" s="643"/>
      <c r="S3948" s="644"/>
      <c r="T3948" s="174"/>
      <c r="U3948" s="172"/>
      <c r="V3948" s="181"/>
      <c r="W3948" s="174"/>
      <c r="X3948" s="172"/>
      <c r="Y3948" s="181"/>
      <c r="Z3948" s="174"/>
      <c r="AA3948" s="172"/>
      <c r="AB3948" s="178"/>
    </row>
    <row r="3949" spans="1:28" ht="15" customHeight="1" x14ac:dyDescent="0.2">
      <c r="A3949" s="172"/>
      <c r="B3949" s="172"/>
      <c r="C3949" s="172"/>
      <c r="D3949" s="172"/>
      <c r="E3949" s="172"/>
      <c r="F3949" s="181"/>
      <c r="G3949" s="172"/>
      <c r="H3949" s="172"/>
      <c r="I3949" s="174"/>
      <c r="J3949" s="174"/>
      <c r="K3949" s="174"/>
      <c r="L3949" s="172"/>
      <c r="M3949" s="181"/>
      <c r="N3949" s="174"/>
      <c r="O3949" s="172"/>
      <c r="P3949" s="181"/>
      <c r="Q3949" s="642"/>
      <c r="R3949" s="643"/>
      <c r="S3949" s="644"/>
      <c r="T3949" s="174"/>
      <c r="U3949" s="172"/>
      <c r="V3949" s="181"/>
      <c r="W3949" s="174"/>
      <c r="X3949" s="172"/>
      <c r="Y3949" s="181"/>
      <c r="Z3949" s="174"/>
      <c r="AA3949" s="172"/>
      <c r="AB3949" s="178"/>
    </row>
    <row r="3950" spans="1:28" ht="15" customHeight="1" x14ac:dyDescent="0.2">
      <c r="A3950" s="172"/>
      <c r="B3950" s="172"/>
      <c r="C3950" s="172"/>
      <c r="D3950" s="172"/>
      <c r="E3950" s="172"/>
      <c r="F3950" s="181"/>
      <c r="G3950" s="172"/>
      <c r="H3950" s="172"/>
      <c r="I3950" s="174"/>
      <c r="J3950" s="174"/>
      <c r="K3950" s="174"/>
      <c r="L3950" s="172"/>
      <c r="M3950" s="181"/>
      <c r="N3950" s="174"/>
      <c r="O3950" s="172"/>
      <c r="P3950" s="181"/>
      <c r="Q3950" s="642"/>
      <c r="R3950" s="643"/>
      <c r="S3950" s="644"/>
      <c r="T3950" s="174"/>
      <c r="U3950" s="172"/>
      <c r="V3950" s="181"/>
      <c r="W3950" s="174"/>
      <c r="X3950" s="172"/>
      <c r="Y3950" s="181"/>
      <c r="Z3950" s="174"/>
      <c r="AA3950" s="172"/>
      <c r="AB3950" s="178"/>
    </row>
    <row r="3951" spans="1:28" ht="15" customHeight="1" x14ac:dyDescent="0.2">
      <c r="A3951" s="172"/>
      <c r="B3951" s="172"/>
      <c r="C3951" s="172"/>
      <c r="D3951" s="172"/>
      <c r="E3951" s="172"/>
      <c r="F3951" s="181"/>
      <c r="G3951" s="172"/>
      <c r="H3951" s="172"/>
      <c r="I3951" s="174"/>
      <c r="J3951" s="174"/>
      <c r="K3951" s="174"/>
      <c r="L3951" s="172"/>
      <c r="M3951" s="181"/>
      <c r="N3951" s="174"/>
      <c r="O3951" s="172"/>
      <c r="P3951" s="181"/>
      <c r="Q3951" s="642"/>
      <c r="R3951" s="643"/>
      <c r="S3951" s="644"/>
      <c r="T3951" s="174"/>
      <c r="U3951" s="172"/>
      <c r="V3951" s="181"/>
      <c r="W3951" s="174"/>
      <c r="X3951" s="172"/>
      <c r="Y3951" s="181"/>
      <c r="Z3951" s="174"/>
      <c r="AA3951" s="172"/>
      <c r="AB3951" s="178"/>
    </row>
    <row r="3952" spans="1:28" ht="15" customHeight="1" x14ac:dyDescent="0.2">
      <c r="A3952" s="172"/>
      <c r="B3952" s="172"/>
      <c r="C3952" s="172"/>
      <c r="D3952" s="172"/>
      <c r="E3952" s="172"/>
      <c r="F3952" s="181"/>
      <c r="G3952" s="172"/>
      <c r="H3952" s="172"/>
      <c r="I3952" s="174"/>
      <c r="J3952" s="174"/>
      <c r="K3952" s="174"/>
      <c r="L3952" s="172"/>
      <c r="M3952" s="181"/>
      <c r="N3952" s="174"/>
      <c r="O3952" s="172"/>
      <c r="P3952" s="181"/>
      <c r="Q3952" s="642"/>
      <c r="R3952" s="643"/>
      <c r="S3952" s="644"/>
      <c r="T3952" s="174"/>
      <c r="U3952" s="172"/>
      <c r="V3952" s="181"/>
      <c r="W3952" s="174"/>
      <c r="X3952" s="172"/>
      <c r="Y3952" s="181"/>
      <c r="Z3952" s="174"/>
      <c r="AA3952" s="172"/>
      <c r="AB3952" s="178"/>
    </row>
    <row r="3953" spans="1:28" ht="15" customHeight="1" x14ac:dyDescent="0.2">
      <c r="A3953" s="172"/>
      <c r="B3953" s="172"/>
      <c r="C3953" s="172"/>
      <c r="D3953" s="172"/>
      <c r="E3953" s="172"/>
      <c r="F3953" s="181"/>
      <c r="G3953" s="172"/>
      <c r="H3953" s="172"/>
      <c r="I3953" s="174"/>
      <c r="J3953" s="174"/>
      <c r="K3953" s="174"/>
      <c r="L3953" s="172"/>
      <c r="M3953" s="181"/>
      <c r="N3953" s="174"/>
      <c r="O3953" s="172"/>
      <c r="P3953" s="181"/>
      <c r="Q3953" s="642"/>
      <c r="R3953" s="643"/>
      <c r="S3953" s="644"/>
      <c r="T3953" s="174"/>
      <c r="U3953" s="172"/>
      <c r="V3953" s="181"/>
      <c r="W3953" s="174"/>
      <c r="X3953" s="172"/>
      <c r="Y3953" s="181"/>
      <c r="Z3953" s="174"/>
      <c r="AA3953" s="172"/>
      <c r="AB3953" s="178"/>
    </row>
    <row r="3954" spans="1:28" ht="15" customHeight="1" x14ac:dyDescent="0.2">
      <c r="A3954" s="172"/>
      <c r="B3954" s="172"/>
      <c r="C3954" s="172"/>
      <c r="D3954" s="172"/>
      <c r="E3954" s="172"/>
      <c r="F3954" s="181"/>
      <c r="G3954" s="172"/>
      <c r="H3954" s="172"/>
      <c r="I3954" s="174"/>
      <c r="J3954" s="174"/>
      <c r="K3954" s="174"/>
      <c r="L3954" s="172"/>
      <c r="M3954" s="181"/>
      <c r="N3954" s="174"/>
      <c r="O3954" s="172"/>
      <c r="P3954" s="181"/>
      <c r="Q3954" s="642"/>
      <c r="R3954" s="643"/>
      <c r="S3954" s="644"/>
      <c r="T3954" s="174"/>
      <c r="U3954" s="172"/>
      <c r="V3954" s="181"/>
      <c r="W3954" s="174"/>
      <c r="X3954" s="172"/>
      <c r="Y3954" s="181"/>
      <c r="Z3954" s="174"/>
      <c r="AA3954" s="172"/>
      <c r="AB3954" s="178"/>
    </row>
    <row r="3955" spans="1:28" ht="15" customHeight="1" x14ac:dyDescent="0.2">
      <c r="A3955" s="172"/>
      <c r="B3955" s="172"/>
      <c r="C3955" s="172"/>
      <c r="D3955" s="172"/>
      <c r="E3955" s="172"/>
      <c r="F3955" s="181"/>
      <c r="G3955" s="172"/>
      <c r="H3955" s="172"/>
      <c r="I3955" s="174"/>
      <c r="J3955" s="174"/>
      <c r="K3955" s="174"/>
      <c r="L3955" s="172"/>
      <c r="M3955" s="181"/>
      <c r="N3955" s="174"/>
      <c r="O3955" s="172"/>
      <c r="P3955" s="181"/>
      <c r="Q3955" s="642"/>
      <c r="R3955" s="643"/>
      <c r="S3955" s="644"/>
      <c r="T3955" s="174"/>
      <c r="U3955" s="172"/>
      <c r="V3955" s="181"/>
      <c r="W3955" s="174"/>
      <c r="X3955" s="172"/>
      <c r="Y3955" s="181"/>
      <c r="Z3955" s="174"/>
      <c r="AA3955" s="172"/>
      <c r="AB3955" s="178"/>
    </row>
    <row r="3956" spans="1:28" ht="15" customHeight="1" x14ac:dyDescent="0.2">
      <c r="A3956" s="172"/>
      <c r="B3956" s="172"/>
      <c r="C3956" s="172"/>
      <c r="D3956" s="172"/>
      <c r="E3956" s="172"/>
      <c r="F3956" s="181"/>
      <c r="G3956" s="172"/>
      <c r="H3956" s="172"/>
      <c r="I3956" s="174"/>
      <c r="J3956" s="174"/>
      <c r="K3956" s="174"/>
      <c r="L3956" s="172"/>
      <c r="M3956" s="181"/>
      <c r="N3956" s="174"/>
      <c r="O3956" s="172"/>
      <c r="P3956" s="181"/>
      <c r="Q3956" s="642"/>
      <c r="R3956" s="643"/>
      <c r="S3956" s="644"/>
      <c r="T3956" s="174"/>
      <c r="U3956" s="172"/>
      <c r="V3956" s="181"/>
      <c r="W3956" s="174"/>
      <c r="X3956" s="172"/>
      <c r="Y3956" s="181"/>
      <c r="Z3956" s="174"/>
      <c r="AA3956" s="172"/>
      <c r="AB3956" s="178"/>
    </row>
    <row r="3957" spans="1:28" ht="15" customHeight="1" x14ac:dyDescent="0.2">
      <c r="A3957" s="172"/>
      <c r="B3957" s="172"/>
      <c r="C3957" s="172"/>
      <c r="D3957" s="172"/>
      <c r="E3957" s="172"/>
      <c r="F3957" s="181"/>
      <c r="G3957" s="172"/>
      <c r="H3957" s="172"/>
      <c r="I3957" s="174"/>
      <c r="J3957" s="174"/>
      <c r="K3957" s="174"/>
      <c r="L3957" s="172"/>
      <c r="M3957" s="181"/>
      <c r="N3957" s="174"/>
      <c r="O3957" s="172"/>
      <c r="P3957" s="181"/>
      <c r="Q3957" s="642"/>
      <c r="R3957" s="643"/>
      <c r="S3957" s="644"/>
      <c r="T3957" s="174"/>
      <c r="U3957" s="172"/>
      <c r="V3957" s="181"/>
      <c r="W3957" s="174"/>
      <c r="X3957" s="172"/>
      <c r="Y3957" s="181"/>
      <c r="Z3957" s="174"/>
      <c r="AA3957" s="172"/>
      <c r="AB3957" s="178"/>
    </row>
    <row r="3958" spans="1:28" ht="15" customHeight="1" x14ac:dyDescent="0.2">
      <c r="A3958" s="172"/>
      <c r="B3958" s="172"/>
      <c r="C3958" s="172"/>
      <c r="D3958" s="172"/>
      <c r="E3958" s="172"/>
      <c r="F3958" s="181"/>
      <c r="G3958" s="172"/>
      <c r="H3958" s="172"/>
      <c r="I3958" s="174"/>
      <c r="J3958" s="174"/>
      <c r="K3958" s="174"/>
      <c r="L3958" s="172"/>
      <c r="M3958" s="181"/>
      <c r="N3958" s="174"/>
      <c r="O3958" s="172"/>
      <c r="P3958" s="181"/>
      <c r="Q3958" s="642"/>
      <c r="R3958" s="643"/>
      <c r="S3958" s="644"/>
      <c r="T3958" s="174"/>
      <c r="U3958" s="172"/>
      <c r="V3958" s="181"/>
      <c r="W3958" s="174"/>
      <c r="X3958" s="172"/>
      <c r="Y3958" s="181"/>
      <c r="Z3958" s="174"/>
      <c r="AA3958" s="172"/>
      <c r="AB3958" s="178"/>
    </row>
    <row r="3959" spans="1:28" ht="15" customHeight="1" x14ac:dyDescent="0.2">
      <c r="A3959" s="172"/>
      <c r="B3959" s="172"/>
      <c r="C3959" s="172"/>
      <c r="D3959" s="172"/>
      <c r="E3959" s="172"/>
      <c r="F3959" s="181"/>
      <c r="G3959" s="172"/>
      <c r="H3959" s="172"/>
      <c r="I3959" s="174"/>
      <c r="J3959" s="174"/>
      <c r="K3959" s="174"/>
      <c r="L3959" s="172"/>
      <c r="M3959" s="181"/>
      <c r="N3959" s="174"/>
      <c r="O3959" s="172"/>
      <c r="P3959" s="181"/>
      <c r="Q3959" s="642"/>
      <c r="R3959" s="643"/>
      <c r="S3959" s="644"/>
      <c r="T3959" s="174"/>
      <c r="U3959" s="172"/>
      <c r="V3959" s="181"/>
      <c r="W3959" s="174"/>
      <c r="X3959" s="172"/>
      <c r="Y3959" s="181"/>
      <c r="Z3959" s="174"/>
      <c r="AA3959" s="172"/>
      <c r="AB3959" s="178"/>
    </row>
    <row r="3960" spans="1:28" ht="15" customHeight="1" x14ac:dyDescent="0.2">
      <c r="A3960" s="172"/>
      <c r="B3960" s="172"/>
      <c r="C3960" s="172"/>
      <c r="D3960" s="172"/>
      <c r="E3960" s="172"/>
      <c r="F3960" s="181"/>
      <c r="G3960" s="172"/>
      <c r="H3960" s="172"/>
      <c r="I3960" s="174"/>
      <c r="J3960" s="174"/>
      <c r="K3960" s="174"/>
      <c r="L3960" s="172"/>
      <c r="M3960" s="181"/>
      <c r="N3960" s="174"/>
      <c r="O3960" s="172"/>
      <c r="P3960" s="181"/>
      <c r="Q3960" s="642"/>
      <c r="R3960" s="643"/>
      <c r="S3960" s="644"/>
      <c r="T3960" s="174"/>
      <c r="U3960" s="172"/>
      <c r="V3960" s="181"/>
      <c r="W3960" s="174"/>
      <c r="X3960" s="172"/>
      <c r="Y3960" s="181"/>
      <c r="Z3960" s="174"/>
      <c r="AA3960" s="172"/>
      <c r="AB3960" s="178"/>
    </row>
    <row r="3961" spans="1:28" ht="15" customHeight="1" x14ac:dyDescent="0.2">
      <c r="A3961" s="172"/>
      <c r="B3961" s="172"/>
      <c r="C3961" s="172"/>
      <c r="D3961" s="172"/>
      <c r="E3961" s="172"/>
      <c r="F3961" s="181"/>
      <c r="G3961" s="172"/>
      <c r="H3961" s="172"/>
      <c r="I3961" s="174"/>
      <c r="J3961" s="174"/>
      <c r="K3961" s="174"/>
      <c r="L3961" s="172"/>
      <c r="M3961" s="181"/>
      <c r="N3961" s="174"/>
      <c r="O3961" s="172"/>
      <c r="P3961" s="181"/>
      <c r="Q3961" s="642"/>
      <c r="R3961" s="643"/>
      <c r="S3961" s="644"/>
      <c r="T3961" s="174"/>
      <c r="U3961" s="172"/>
      <c r="V3961" s="181"/>
      <c r="W3961" s="174"/>
      <c r="X3961" s="172"/>
      <c r="Y3961" s="181"/>
      <c r="Z3961" s="174"/>
      <c r="AA3961" s="172"/>
      <c r="AB3961" s="178"/>
    </row>
    <row r="3962" spans="1:28" ht="15" customHeight="1" x14ac:dyDescent="0.2">
      <c r="A3962" s="172"/>
      <c r="B3962" s="172"/>
      <c r="C3962" s="172"/>
      <c r="D3962" s="172"/>
      <c r="E3962" s="172"/>
      <c r="F3962" s="181"/>
      <c r="G3962" s="172"/>
      <c r="H3962" s="172"/>
      <c r="I3962" s="174"/>
      <c r="J3962" s="174"/>
      <c r="K3962" s="174"/>
      <c r="L3962" s="172"/>
      <c r="M3962" s="181"/>
      <c r="N3962" s="174"/>
      <c r="O3962" s="172"/>
      <c r="P3962" s="181"/>
      <c r="Q3962" s="642"/>
      <c r="R3962" s="643"/>
      <c r="S3962" s="644"/>
      <c r="T3962" s="174"/>
      <c r="U3962" s="172"/>
      <c r="V3962" s="181"/>
      <c r="W3962" s="174"/>
      <c r="X3962" s="172"/>
      <c r="Y3962" s="181"/>
      <c r="Z3962" s="174"/>
      <c r="AA3962" s="172"/>
      <c r="AB3962" s="178"/>
    </row>
    <row r="3963" spans="1:28" ht="15" customHeight="1" x14ac:dyDescent="0.2">
      <c r="A3963" s="172"/>
      <c r="B3963" s="172"/>
      <c r="C3963" s="172"/>
      <c r="D3963" s="172"/>
      <c r="E3963" s="172"/>
      <c r="F3963" s="181"/>
      <c r="G3963" s="172"/>
      <c r="H3963" s="172"/>
      <c r="I3963" s="174"/>
      <c r="J3963" s="174"/>
      <c r="K3963" s="174"/>
      <c r="L3963" s="172"/>
      <c r="M3963" s="181"/>
      <c r="N3963" s="174"/>
      <c r="O3963" s="172"/>
      <c r="P3963" s="181"/>
      <c r="Q3963" s="642"/>
      <c r="R3963" s="643"/>
      <c r="S3963" s="644"/>
      <c r="T3963" s="174"/>
      <c r="U3963" s="172"/>
      <c r="V3963" s="181"/>
      <c r="W3963" s="174"/>
      <c r="X3963" s="172"/>
      <c r="Y3963" s="181"/>
      <c r="Z3963" s="174"/>
      <c r="AA3963" s="172"/>
      <c r="AB3963" s="178"/>
    </row>
    <row r="3964" spans="1:28" ht="15" customHeight="1" x14ac:dyDescent="0.2">
      <c r="A3964" s="172"/>
      <c r="B3964" s="172"/>
      <c r="C3964" s="172"/>
      <c r="D3964" s="172"/>
      <c r="E3964" s="172"/>
      <c r="F3964" s="181"/>
      <c r="G3964" s="172"/>
      <c r="H3964" s="172"/>
      <c r="I3964" s="174"/>
      <c r="J3964" s="174"/>
      <c r="K3964" s="174"/>
      <c r="L3964" s="172"/>
      <c r="M3964" s="181"/>
      <c r="N3964" s="174"/>
      <c r="O3964" s="172"/>
      <c r="P3964" s="181"/>
      <c r="Q3964" s="642"/>
      <c r="R3964" s="643"/>
      <c r="S3964" s="644"/>
      <c r="T3964" s="174"/>
      <c r="U3964" s="172"/>
      <c r="V3964" s="181"/>
      <c r="W3964" s="174"/>
      <c r="X3964" s="172"/>
      <c r="Y3964" s="181"/>
      <c r="Z3964" s="174"/>
      <c r="AA3964" s="172"/>
      <c r="AB3964" s="178"/>
    </row>
    <row r="3965" spans="1:28" ht="15" customHeight="1" x14ac:dyDescent="0.2">
      <c r="A3965" s="172"/>
      <c r="B3965" s="172"/>
      <c r="C3965" s="172"/>
      <c r="D3965" s="172"/>
      <c r="E3965" s="172"/>
      <c r="F3965" s="181"/>
      <c r="G3965" s="172"/>
      <c r="H3965" s="172"/>
      <c r="I3965" s="174"/>
      <c r="J3965" s="174"/>
      <c r="K3965" s="174"/>
      <c r="L3965" s="172"/>
      <c r="M3965" s="181"/>
      <c r="N3965" s="174"/>
      <c r="O3965" s="172"/>
      <c r="P3965" s="181"/>
      <c r="Q3965" s="642"/>
      <c r="R3965" s="643"/>
      <c r="S3965" s="644"/>
      <c r="T3965" s="174"/>
      <c r="U3965" s="172"/>
      <c r="V3965" s="181"/>
      <c r="W3965" s="174"/>
      <c r="X3965" s="172"/>
      <c r="Y3965" s="181"/>
      <c r="Z3965" s="174"/>
      <c r="AA3965" s="172"/>
      <c r="AB3965" s="178"/>
    </row>
    <row r="3966" spans="1:28" ht="15" customHeight="1" x14ac:dyDescent="0.2">
      <c r="A3966" s="172"/>
      <c r="B3966" s="172"/>
      <c r="C3966" s="172"/>
      <c r="D3966" s="172"/>
      <c r="E3966" s="172"/>
      <c r="F3966" s="181"/>
      <c r="G3966" s="172"/>
      <c r="H3966" s="172"/>
      <c r="I3966" s="174"/>
      <c r="J3966" s="174"/>
      <c r="K3966" s="174"/>
      <c r="L3966" s="172"/>
      <c r="M3966" s="181"/>
      <c r="N3966" s="174"/>
      <c r="O3966" s="172"/>
      <c r="P3966" s="181"/>
      <c r="Q3966" s="642"/>
      <c r="R3966" s="643"/>
      <c r="S3966" s="644"/>
      <c r="T3966" s="174"/>
      <c r="U3966" s="172"/>
      <c r="V3966" s="181"/>
      <c r="W3966" s="174"/>
      <c r="X3966" s="172"/>
      <c r="Y3966" s="181"/>
      <c r="Z3966" s="174"/>
      <c r="AA3966" s="172"/>
      <c r="AB3966" s="178"/>
    </row>
    <row r="3967" spans="1:28" ht="15" customHeight="1" x14ac:dyDescent="0.2">
      <c r="A3967" s="172"/>
      <c r="B3967" s="172"/>
      <c r="C3967" s="172"/>
      <c r="D3967" s="172"/>
      <c r="E3967" s="172"/>
      <c r="F3967" s="181"/>
      <c r="G3967" s="172"/>
      <c r="H3967" s="172"/>
      <c r="I3967" s="174"/>
      <c r="J3967" s="174"/>
      <c r="K3967" s="174"/>
      <c r="L3967" s="172"/>
      <c r="M3967" s="181"/>
      <c r="N3967" s="174"/>
      <c r="O3967" s="172"/>
      <c r="P3967" s="181"/>
      <c r="Q3967" s="642"/>
      <c r="R3967" s="643"/>
      <c r="S3967" s="644"/>
      <c r="T3967" s="174"/>
      <c r="U3967" s="172"/>
      <c r="V3967" s="181"/>
      <c r="W3967" s="174"/>
      <c r="X3967" s="172"/>
      <c r="Y3967" s="181"/>
      <c r="Z3967" s="174"/>
      <c r="AA3967" s="172"/>
      <c r="AB3967" s="178"/>
    </row>
    <row r="3968" spans="1:28" ht="15" customHeight="1" x14ac:dyDescent="0.2">
      <c r="A3968" s="172"/>
      <c r="B3968" s="172"/>
      <c r="C3968" s="172"/>
      <c r="D3968" s="172"/>
      <c r="E3968" s="172"/>
      <c r="F3968" s="181"/>
      <c r="G3968" s="172"/>
      <c r="H3968" s="172"/>
      <c r="I3968" s="174"/>
      <c r="J3968" s="174"/>
      <c r="K3968" s="174"/>
      <c r="L3968" s="172"/>
      <c r="M3968" s="181"/>
      <c r="N3968" s="174"/>
      <c r="O3968" s="172"/>
      <c r="P3968" s="181"/>
      <c r="Q3968" s="642"/>
      <c r="R3968" s="643"/>
      <c r="S3968" s="644"/>
      <c r="T3968" s="174"/>
      <c r="U3968" s="172"/>
      <c r="V3968" s="181"/>
      <c r="W3968" s="174"/>
      <c r="X3968" s="172"/>
      <c r="Y3968" s="181"/>
      <c r="Z3968" s="174"/>
      <c r="AA3968" s="172"/>
      <c r="AB3968" s="178"/>
    </row>
    <row r="3969" spans="1:28" ht="15" customHeight="1" x14ac:dyDescent="0.2">
      <c r="A3969" s="172"/>
      <c r="B3969" s="172"/>
      <c r="C3969" s="172"/>
      <c r="D3969" s="172"/>
      <c r="E3969" s="172"/>
      <c r="F3969" s="181"/>
      <c r="G3969" s="172"/>
      <c r="H3969" s="172"/>
      <c r="I3969" s="174"/>
      <c r="J3969" s="174"/>
      <c r="K3969" s="174"/>
      <c r="L3969" s="172"/>
      <c r="M3969" s="181"/>
      <c r="N3969" s="174"/>
      <c r="O3969" s="172"/>
      <c r="P3969" s="181"/>
      <c r="Q3969" s="642"/>
      <c r="R3969" s="643"/>
      <c r="S3969" s="644"/>
      <c r="T3969" s="174"/>
      <c r="U3969" s="172"/>
      <c r="V3969" s="181"/>
      <c r="W3969" s="174"/>
      <c r="X3969" s="172"/>
      <c r="Y3969" s="181"/>
      <c r="Z3969" s="174"/>
      <c r="AA3969" s="172"/>
      <c r="AB3969" s="178"/>
    </row>
    <row r="3970" spans="1:28" ht="15" customHeight="1" x14ac:dyDescent="0.2">
      <c r="A3970" s="172"/>
      <c r="B3970" s="172"/>
      <c r="C3970" s="172"/>
      <c r="D3970" s="172"/>
      <c r="E3970" s="172"/>
      <c r="F3970" s="181"/>
      <c r="G3970" s="172"/>
      <c r="H3970" s="172"/>
      <c r="I3970" s="174"/>
      <c r="J3970" s="174"/>
      <c r="K3970" s="174"/>
      <c r="L3970" s="172"/>
      <c r="M3970" s="181"/>
      <c r="N3970" s="174"/>
      <c r="O3970" s="172"/>
      <c r="P3970" s="181"/>
      <c r="Q3970" s="642"/>
      <c r="R3970" s="643"/>
      <c r="S3970" s="644"/>
      <c r="T3970" s="174"/>
      <c r="U3970" s="172"/>
      <c r="V3970" s="181"/>
      <c r="W3970" s="174"/>
      <c r="X3970" s="172"/>
      <c r="Y3970" s="181"/>
      <c r="Z3970" s="174"/>
      <c r="AA3970" s="172"/>
      <c r="AB3970" s="178"/>
    </row>
    <row r="3971" spans="1:28" ht="15" customHeight="1" x14ac:dyDescent="0.2">
      <c r="A3971" s="172"/>
      <c r="B3971" s="172"/>
      <c r="C3971" s="172"/>
      <c r="D3971" s="172"/>
      <c r="E3971" s="172"/>
      <c r="F3971" s="181"/>
      <c r="G3971" s="172"/>
      <c r="H3971" s="172"/>
      <c r="I3971" s="174"/>
      <c r="J3971" s="174"/>
      <c r="K3971" s="174"/>
      <c r="L3971" s="172"/>
      <c r="M3971" s="181"/>
      <c r="N3971" s="174"/>
      <c r="O3971" s="172"/>
      <c r="P3971" s="181"/>
      <c r="Q3971" s="642"/>
      <c r="R3971" s="643"/>
      <c r="S3971" s="644"/>
      <c r="T3971" s="174"/>
      <c r="U3971" s="172"/>
      <c r="V3971" s="181"/>
      <c r="W3971" s="174"/>
      <c r="X3971" s="172"/>
      <c r="Y3971" s="181"/>
      <c r="Z3971" s="174"/>
      <c r="AA3971" s="172"/>
      <c r="AB3971" s="178"/>
    </row>
    <row r="3972" spans="1:28" ht="15" customHeight="1" x14ac:dyDescent="0.2">
      <c r="A3972" s="172"/>
      <c r="B3972" s="172"/>
      <c r="C3972" s="172"/>
      <c r="D3972" s="172"/>
      <c r="E3972" s="172"/>
      <c r="F3972" s="181"/>
      <c r="G3972" s="172"/>
      <c r="H3972" s="172"/>
      <c r="I3972" s="174"/>
      <c r="J3972" s="174"/>
      <c r="K3972" s="174"/>
      <c r="L3972" s="172"/>
      <c r="M3972" s="181"/>
      <c r="N3972" s="174"/>
      <c r="O3972" s="172"/>
      <c r="P3972" s="181"/>
      <c r="Q3972" s="642"/>
      <c r="R3972" s="643"/>
      <c r="S3972" s="644"/>
      <c r="T3972" s="174"/>
      <c r="U3972" s="172"/>
      <c r="V3972" s="181"/>
      <c r="W3972" s="174"/>
      <c r="X3972" s="172"/>
      <c r="Y3972" s="181"/>
      <c r="Z3972" s="174"/>
      <c r="AA3972" s="172"/>
      <c r="AB3972" s="178"/>
    </row>
    <row r="3973" spans="1:28" ht="15" customHeight="1" x14ac:dyDescent="0.2">
      <c r="A3973" s="172"/>
      <c r="B3973" s="172"/>
      <c r="C3973" s="172"/>
      <c r="D3973" s="172"/>
      <c r="E3973" s="172"/>
      <c r="F3973" s="181"/>
      <c r="G3973" s="172"/>
      <c r="H3973" s="172"/>
      <c r="I3973" s="174"/>
      <c r="J3973" s="174"/>
      <c r="K3973" s="174"/>
      <c r="L3973" s="172"/>
      <c r="M3973" s="181"/>
      <c r="N3973" s="174"/>
      <c r="O3973" s="172"/>
      <c r="P3973" s="181"/>
      <c r="Q3973" s="642"/>
      <c r="R3973" s="643"/>
      <c r="S3973" s="644"/>
      <c r="T3973" s="174"/>
      <c r="U3973" s="172"/>
      <c r="V3973" s="181"/>
      <c r="W3973" s="174"/>
      <c r="X3973" s="172"/>
      <c r="Y3973" s="181"/>
      <c r="Z3973" s="174"/>
      <c r="AA3973" s="172"/>
      <c r="AB3973" s="178"/>
    </row>
    <row r="3974" spans="1:28" ht="15" customHeight="1" x14ac:dyDescent="0.2">
      <c r="A3974" s="172"/>
      <c r="B3974" s="172"/>
      <c r="C3974" s="172"/>
      <c r="D3974" s="172"/>
      <c r="E3974" s="172"/>
      <c r="F3974" s="181"/>
      <c r="G3974" s="172"/>
      <c r="H3974" s="172"/>
      <c r="I3974" s="174"/>
      <c r="J3974" s="174"/>
      <c r="K3974" s="174"/>
      <c r="L3974" s="172"/>
      <c r="M3974" s="181"/>
      <c r="N3974" s="174"/>
      <c r="O3974" s="172"/>
      <c r="P3974" s="181"/>
      <c r="Q3974" s="642"/>
      <c r="R3974" s="643"/>
      <c r="S3974" s="644"/>
      <c r="T3974" s="174"/>
      <c r="U3974" s="172"/>
      <c r="V3974" s="181"/>
      <c r="W3974" s="174"/>
      <c r="X3974" s="172"/>
      <c r="Y3974" s="181"/>
      <c r="Z3974" s="174"/>
      <c r="AA3974" s="172"/>
      <c r="AB3974" s="178"/>
    </row>
    <row r="3975" spans="1:28" ht="15" customHeight="1" x14ac:dyDescent="0.2">
      <c r="A3975" s="172"/>
      <c r="B3975" s="172"/>
      <c r="C3975" s="172"/>
      <c r="D3975" s="172"/>
      <c r="E3975" s="172"/>
      <c r="F3975" s="181"/>
      <c r="G3975" s="172"/>
      <c r="H3975" s="172"/>
      <c r="I3975" s="174"/>
      <c r="J3975" s="174"/>
      <c r="K3975" s="174"/>
      <c r="L3975" s="172"/>
      <c r="M3975" s="181"/>
      <c r="N3975" s="174"/>
      <c r="O3975" s="172"/>
      <c r="P3975" s="181"/>
      <c r="Q3975" s="642"/>
      <c r="R3975" s="643"/>
      <c r="S3975" s="644"/>
      <c r="T3975" s="174"/>
      <c r="U3975" s="172"/>
      <c r="V3975" s="181"/>
      <c r="W3975" s="174"/>
      <c r="X3975" s="172"/>
      <c r="Y3975" s="181"/>
      <c r="Z3975" s="174"/>
      <c r="AA3975" s="172"/>
      <c r="AB3975" s="178"/>
    </row>
    <row r="3976" spans="1:28" ht="15" customHeight="1" x14ac:dyDescent="0.2">
      <c r="A3976" s="172"/>
      <c r="B3976" s="172"/>
      <c r="C3976" s="172"/>
      <c r="D3976" s="172"/>
      <c r="E3976" s="172"/>
      <c r="F3976" s="181"/>
      <c r="G3976" s="172"/>
      <c r="H3976" s="172"/>
      <c r="I3976" s="174"/>
      <c r="J3976" s="174"/>
      <c r="K3976" s="174"/>
      <c r="L3976" s="172"/>
      <c r="M3976" s="181"/>
      <c r="N3976" s="174"/>
      <c r="O3976" s="172"/>
      <c r="P3976" s="181"/>
      <c r="Q3976" s="642"/>
      <c r="R3976" s="643"/>
      <c r="S3976" s="644"/>
      <c r="T3976" s="174"/>
      <c r="U3976" s="172"/>
      <c r="V3976" s="181"/>
      <c r="W3976" s="174"/>
      <c r="X3976" s="172"/>
      <c r="Y3976" s="181"/>
      <c r="Z3976" s="174"/>
      <c r="AA3976" s="172"/>
      <c r="AB3976" s="178"/>
    </row>
    <row r="3977" spans="1:28" ht="15" customHeight="1" x14ac:dyDescent="0.2">
      <c r="A3977" s="172"/>
      <c r="B3977" s="172"/>
      <c r="C3977" s="172"/>
      <c r="D3977" s="172"/>
      <c r="E3977" s="172"/>
      <c r="F3977" s="181"/>
      <c r="G3977" s="172"/>
      <c r="H3977" s="172"/>
      <c r="I3977" s="174"/>
      <c r="J3977" s="174"/>
      <c r="K3977" s="174"/>
      <c r="L3977" s="172"/>
      <c r="M3977" s="181"/>
      <c r="N3977" s="174"/>
      <c r="O3977" s="172"/>
      <c r="P3977" s="181"/>
      <c r="Q3977" s="642"/>
      <c r="R3977" s="643"/>
      <c r="S3977" s="644"/>
      <c r="T3977" s="174"/>
      <c r="U3977" s="172"/>
      <c r="V3977" s="181"/>
      <c r="W3977" s="174"/>
      <c r="X3977" s="172"/>
      <c r="Y3977" s="181"/>
      <c r="Z3977" s="174"/>
      <c r="AA3977" s="172"/>
      <c r="AB3977" s="178"/>
    </row>
    <row r="3978" spans="1:28" ht="15" customHeight="1" x14ac:dyDescent="0.2">
      <c r="A3978" s="172"/>
      <c r="B3978" s="172"/>
      <c r="C3978" s="172"/>
      <c r="D3978" s="172"/>
      <c r="E3978" s="172"/>
      <c r="F3978" s="181"/>
      <c r="G3978" s="172"/>
      <c r="H3978" s="172"/>
      <c r="I3978" s="174"/>
      <c r="J3978" s="174"/>
      <c r="K3978" s="174"/>
      <c r="L3978" s="172"/>
      <c r="M3978" s="181"/>
      <c r="N3978" s="174"/>
      <c r="O3978" s="172"/>
      <c r="P3978" s="181"/>
      <c r="Q3978" s="642"/>
      <c r="R3978" s="643"/>
      <c r="S3978" s="644"/>
      <c r="T3978" s="174"/>
      <c r="U3978" s="172"/>
      <c r="V3978" s="181"/>
      <c r="W3978" s="174"/>
      <c r="X3978" s="172"/>
      <c r="Y3978" s="181"/>
      <c r="Z3978" s="174"/>
      <c r="AA3978" s="172"/>
      <c r="AB3978" s="178"/>
    </row>
    <row r="3979" spans="1:28" ht="15" customHeight="1" x14ac:dyDescent="0.2">
      <c r="A3979" s="172"/>
      <c r="B3979" s="172"/>
      <c r="C3979" s="172"/>
      <c r="D3979" s="172"/>
      <c r="E3979" s="172"/>
      <c r="F3979" s="181"/>
      <c r="G3979" s="172"/>
      <c r="H3979" s="172"/>
      <c r="I3979" s="174"/>
      <c r="J3979" s="174"/>
      <c r="K3979" s="174"/>
      <c r="L3979" s="172"/>
      <c r="M3979" s="181"/>
      <c r="N3979" s="174"/>
      <c r="O3979" s="172"/>
      <c r="P3979" s="181"/>
      <c r="Q3979" s="642"/>
      <c r="R3979" s="643"/>
      <c r="S3979" s="644"/>
      <c r="T3979" s="174"/>
      <c r="U3979" s="172"/>
      <c r="V3979" s="181"/>
      <c r="W3979" s="174"/>
      <c r="X3979" s="172"/>
      <c r="Y3979" s="181"/>
      <c r="Z3979" s="174"/>
      <c r="AA3979" s="172"/>
      <c r="AB3979" s="178"/>
    </row>
    <row r="3980" spans="1:28" ht="15" customHeight="1" x14ac:dyDescent="0.2">
      <c r="A3980" s="172"/>
      <c r="B3980" s="172"/>
      <c r="C3980" s="172"/>
      <c r="D3980" s="172"/>
      <c r="E3980" s="172"/>
      <c r="F3980" s="181"/>
      <c r="G3980" s="172"/>
      <c r="H3980" s="172"/>
      <c r="I3980" s="174"/>
      <c r="J3980" s="174"/>
      <c r="K3980" s="174"/>
      <c r="L3980" s="172"/>
      <c r="M3980" s="181"/>
      <c r="N3980" s="174"/>
      <c r="O3980" s="172"/>
      <c r="P3980" s="181"/>
      <c r="Q3980" s="642"/>
      <c r="R3980" s="643"/>
      <c r="S3980" s="644"/>
      <c r="T3980" s="174"/>
      <c r="U3980" s="172"/>
      <c r="V3980" s="181"/>
      <c r="W3980" s="174"/>
      <c r="X3980" s="172"/>
      <c r="Y3980" s="181"/>
      <c r="Z3980" s="174"/>
      <c r="AA3980" s="172"/>
      <c r="AB3980" s="178"/>
    </row>
    <row r="3981" spans="1:28" ht="15" customHeight="1" x14ac:dyDescent="0.2">
      <c r="A3981" s="172"/>
      <c r="B3981" s="172"/>
      <c r="C3981" s="172"/>
      <c r="D3981" s="172"/>
      <c r="E3981" s="172"/>
      <c r="F3981" s="181"/>
      <c r="G3981" s="172"/>
      <c r="H3981" s="172"/>
      <c r="I3981" s="174"/>
      <c r="J3981" s="174"/>
      <c r="K3981" s="174"/>
      <c r="L3981" s="172"/>
      <c r="M3981" s="181"/>
      <c r="N3981" s="174"/>
      <c r="O3981" s="172"/>
      <c r="P3981" s="181"/>
      <c r="Q3981" s="642"/>
      <c r="R3981" s="643"/>
      <c r="S3981" s="644"/>
      <c r="T3981" s="174"/>
      <c r="U3981" s="172"/>
      <c r="V3981" s="181"/>
      <c r="W3981" s="174"/>
      <c r="X3981" s="172"/>
      <c r="Y3981" s="181"/>
      <c r="Z3981" s="174"/>
      <c r="AA3981" s="172"/>
      <c r="AB3981" s="178"/>
    </row>
    <row r="3982" spans="1:28" ht="15" customHeight="1" x14ac:dyDescent="0.2">
      <c r="A3982" s="172"/>
      <c r="B3982" s="172"/>
      <c r="C3982" s="172"/>
      <c r="D3982" s="172"/>
      <c r="E3982" s="172"/>
      <c r="F3982" s="181"/>
      <c r="G3982" s="172"/>
      <c r="H3982" s="172"/>
      <c r="I3982" s="174"/>
      <c r="J3982" s="174"/>
      <c r="K3982" s="174"/>
      <c r="L3982" s="172"/>
      <c r="M3982" s="181"/>
      <c r="N3982" s="174"/>
      <c r="O3982" s="172"/>
      <c r="P3982" s="181"/>
      <c r="Q3982" s="642"/>
      <c r="R3982" s="643"/>
      <c r="S3982" s="644"/>
      <c r="T3982" s="174"/>
      <c r="U3982" s="172"/>
      <c r="V3982" s="181"/>
      <c r="W3982" s="174"/>
      <c r="X3982" s="172"/>
      <c r="Y3982" s="181"/>
      <c r="Z3982" s="174"/>
      <c r="AA3982" s="172"/>
      <c r="AB3982" s="178"/>
    </row>
    <row r="3983" spans="1:28" ht="15" customHeight="1" x14ac:dyDescent="0.2">
      <c r="A3983" s="172"/>
      <c r="B3983" s="172"/>
      <c r="C3983" s="172"/>
      <c r="D3983" s="172"/>
      <c r="E3983" s="172"/>
      <c r="F3983" s="181"/>
      <c r="G3983" s="172"/>
      <c r="H3983" s="172"/>
      <c r="I3983" s="174"/>
      <c r="J3983" s="174"/>
      <c r="K3983" s="174"/>
      <c r="L3983" s="172"/>
      <c r="M3983" s="181"/>
      <c r="N3983" s="174"/>
      <c r="O3983" s="172"/>
      <c r="P3983" s="181"/>
      <c r="Q3983" s="642"/>
      <c r="R3983" s="643"/>
      <c r="S3983" s="644"/>
      <c r="T3983" s="174"/>
      <c r="U3983" s="172"/>
      <c r="V3983" s="181"/>
      <c r="W3983" s="174"/>
      <c r="X3983" s="172"/>
      <c r="Y3983" s="181"/>
      <c r="Z3983" s="174"/>
      <c r="AA3983" s="172"/>
      <c r="AB3983" s="178"/>
    </row>
    <row r="3984" spans="1:28" ht="15" customHeight="1" x14ac:dyDescent="0.2">
      <c r="A3984" s="172"/>
      <c r="B3984" s="172"/>
      <c r="C3984" s="172"/>
      <c r="D3984" s="172"/>
      <c r="E3984" s="172"/>
      <c r="F3984" s="181"/>
      <c r="G3984" s="172"/>
      <c r="H3984" s="172"/>
      <c r="I3984" s="174"/>
      <c r="J3984" s="174"/>
      <c r="K3984" s="174"/>
      <c r="L3984" s="172"/>
      <c r="M3984" s="181"/>
      <c r="N3984" s="174"/>
      <c r="O3984" s="172"/>
      <c r="P3984" s="181"/>
      <c r="Q3984" s="642"/>
      <c r="R3984" s="643"/>
      <c r="S3984" s="644"/>
      <c r="T3984" s="174"/>
      <c r="U3984" s="172"/>
      <c r="V3984" s="181"/>
      <c r="W3984" s="174"/>
      <c r="X3984" s="172"/>
      <c r="Y3984" s="181"/>
      <c r="Z3984" s="174"/>
      <c r="AA3984" s="172"/>
      <c r="AB3984" s="178"/>
    </row>
    <row r="3985" spans="1:28" ht="15" customHeight="1" x14ac:dyDescent="0.2">
      <c r="A3985" s="172"/>
      <c r="B3985" s="172"/>
      <c r="C3985" s="172"/>
      <c r="D3985" s="172"/>
      <c r="E3985" s="172"/>
      <c r="F3985" s="181"/>
      <c r="G3985" s="172"/>
      <c r="H3985" s="172"/>
      <c r="I3985" s="174"/>
      <c r="J3985" s="174"/>
      <c r="K3985" s="174"/>
      <c r="L3985" s="172"/>
      <c r="M3985" s="181"/>
      <c r="N3985" s="174"/>
      <c r="O3985" s="172"/>
      <c r="P3985" s="181"/>
      <c r="Q3985" s="642"/>
      <c r="R3985" s="643"/>
      <c r="S3985" s="644"/>
      <c r="T3985" s="174"/>
      <c r="U3985" s="172"/>
      <c r="V3985" s="181"/>
      <c r="W3985" s="174"/>
      <c r="X3985" s="172"/>
      <c r="Y3985" s="181"/>
      <c r="Z3985" s="174"/>
      <c r="AA3985" s="172"/>
      <c r="AB3985" s="178"/>
    </row>
    <row r="3986" spans="1:28" ht="15" customHeight="1" x14ac:dyDescent="0.2">
      <c r="A3986" s="172"/>
      <c r="B3986" s="172"/>
      <c r="C3986" s="172"/>
      <c r="D3986" s="172"/>
      <c r="E3986" s="172"/>
      <c r="F3986" s="181"/>
      <c r="G3986" s="172"/>
      <c r="H3986" s="172"/>
      <c r="I3986" s="174"/>
      <c r="J3986" s="174"/>
      <c r="K3986" s="174"/>
      <c r="L3986" s="172"/>
      <c r="M3986" s="181"/>
      <c r="N3986" s="174"/>
      <c r="O3986" s="172"/>
      <c r="P3986" s="181"/>
      <c r="Q3986" s="642"/>
      <c r="R3986" s="643"/>
      <c r="S3986" s="644"/>
      <c r="T3986" s="174"/>
      <c r="U3986" s="172"/>
      <c r="V3986" s="181"/>
      <c r="W3986" s="174"/>
      <c r="X3986" s="172"/>
      <c r="Y3986" s="181"/>
      <c r="Z3986" s="174"/>
      <c r="AA3986" s="172"/>
      <c r="AB3986" s="178"/>
    </row>
    <row r="3987" spans="1:28" ht="15" customHeight="1" x14ac:dyDescent="0.2">
      <c r="A3987" s="172"/>
      <c r="B3987" s="172"/>
      <c r="C3987" s="172"/>
      <c r="D3987" s="172"/>
      <c r="E3987" s="172"/>
      <c r="F3987" s="181"/>
      <c r="G3987" s="172"/>
      <c r="H3987" s="172"/>
      <c r="I3987" s="174"/>
      <c r="J3987" s="174"/>
      <c r="K3987" s="174"/>
      <c r="L3987" s="172"/>
      <c r="M3987" s="181"/>
      <c r="N3987" s="174"/>
      <c r="O3987" s="172"/>
      <c r="P3987" s="181"/>
      <c r="Q3987" s="642"/>
      <c r="R3987" s="643"/>
      <c r="S3987" s="644"/>
      <c r="T3987" s="174"/>
      <c r="U3987" s="172"/>
      <c r="V3987" s="181"/>
      <c r="W3987" s="174"/>
      <c r="X3987" s="172"/>
      <c r="Y3987" s="181"/>
      <c r="Z3987" s="174"/>
      <c r="AA3987" s="172"/>
      <c r="AB3987" s="178"/>
    </row>
    <row r="3988" spans="1:28" ht="15" customHeight="1" x14ac:dyDescent="0.2">
      <c r="A3988" s="172"/>
      <c r="B3988" s="172"/>
      <c r="C3988" s="172"/>
      <c r="D3988" s="172"/>
      <c r="E3988" s="172"/>
      <c r="F3988" s="181"/>
      <c r="G3988" s="172"/>
      <c r="H3988" s="172"/>
      <c r="I3988" s="174"/>
      <c r="J3988" s="174"/>
      <c r="K3988" s="174"/>
      <c r="L3988" s="172"/>
      <c r="M3988" s="181"/>
      <c r="N3988" s="174"/>
      <c r="O3988" s="172"/>
      <c r="P3988" s="181"/>
      <c r="Q3988" s="642"/>
      <c r="R3988" s="643"/>
      <c r="S3988" s="644"/>
      <c r="T3988" s="174"/>
      <c r="U3988" s="172"/>
      <c r="V3988" s="181"/>
      <c r="W3988" s="174"/>
      <c r="X3988" s="172"/>
      <c r="Y3988" s="181"/>
      <c r="Z3988" s="174"/>
      <c r="AA3988" s="172"/>
      <c r="AB3988" s="178"/>
    </row>
    <row r="3989" spans="1:28" ht="15" customHeight="1" x14ac:dyDescent="0.2">
      <c r="A3989" s="172"/>
      <c r="B3989" s="172"/>
      <c r="C3989" s="172"/>
      <c r="D3989" s="172"/>
      <c r="E3989" s="172"/>
      <c r="F3989" s="181"/>
      <c r="G3989" s="172"/>
      <c r="H3989" s="172"/>
      <c r="I3989" s="174"/>
      <c r="J3989" s="174"/>
      <c r="K3989" s="174"/>
      <c r="L3989" s="172"/>
      <c r="M3989" s="181"/>
      <c r="N3989" s="174"/>
      <c r="O3989" s="172"/>
      <c r="P3989" s="181"/>
      <c r="Q3989" s="642"/>
      <c r="R3989" s="643"/>
      <c r="S3989" s="644"/>
      <c r="T3989" s="174"/>
      <c r="U3989" s="172"/>
      <c r="V3989" s="181"/>
      <c r="W3989" s="174"/>
      <c r="X3989" s="172"/>
      <c r="Y3989" s="181"/>
      <c r="Z3989" s="174"/>
      <c r="AA3989" s="172"/>
      <c r="AB3989" s="178"/>
    </row>
    <row r="3990" spans="1:28" ht="15" customHeight="1" x14ac:dyDescent="0.2">
      <c r="A3990" s="172"/>
      <c r="B3990" s="172"/>
      <c r="C3990" s="172"/>
      <c r="D3990" s="172"/>
      <c r="E3990" s="172"/>
      <c r="F3990" s="181"/>
      <c r="G3990" s="172"/>
      <c r="H3990" s="172"/>
      <c r="I3990" s="174"/>
      <c r="J3990" s="174"/>
      <c r="K3990" s="174"/>
      <c r="L3990" s="172"/>
      <c r="M3990" s="181"/>
      <c r="N3990" s="174"/>
      <c r="O3990" s="172"/>
      <c r="P3990" s="181"/>
      <c r="Q3990" s="642"/>
      <c r="R3990" s="643"/>
      <c r="S3990" s="644"/>
      <c r="T3990" s="174"/>
      <c r="U3990" s="172"/>
      <c r="V3990" s="181"/>
      <c r="W3990" s="174"/>
      <c r="X3990" s="172"/>
      <c r="Y3990" s="181"/>
      <c r="Z3990" s="174"/>
      <c r="AA3990" s="172"/>
      <c r="AB3990" s="178"/>
    </row>
    <row r="3991" spans="1:28" ht="15" customHeight="1" x14ac:dyDescent="0.2">
      <c r="A3991" s="172"/>
      <c r="B3991" s="172"/>
      <c r="C3991" s="172"/>
      <c r="D3991" s="172"/>
      <c r="E3991" s="172"/>
      <c r="F3991" s="181"/>
      <c r="G3991" s="172"/>
      <c r="H3991" s="172"/>
      <c r="I3991" s="174"/>
      <c r="J3991" s="174"/>
      <c r="K3991" s="174"/>
      <c r="L3991" s="172"/>
      <c r="M3991" s="181"/>
      <c r="N3991" s="174"/>
      <c r="O3991" s="172"/>
      <c r="P3991" s="181"/>
      <c r="Q3991" s="642"/>
      <c r="R3991" s="643"/>
      <c r="S3991" s="644"/>
      <c r="T3991" s="174"/>
      <c r="U3991" s="172"/>
      <c r="V3991" s="181"/>
      <c r="W3991" s="174"/>
      <c r="X3991" s="172"/>
      <c r="Y3991" s="181"/>
      <c r="Z3991" s="174"/>
      <c r="AA3991" s="172"/>
      <c r="AB3991" s="178"/>
    </row>
    <row r="3992" spans="1:28" ht="15" customHeight="1" x14ac:dyDescent="0.2">
      <c r="A3992" s="172"/>
      <c r="B3992" s="172"/>
      <c r="C3992" s="172"/>
      <c r="D3992" s="172"/>
      <c r="E3992" s="172"/>
      <c r="F3992" s="181"/>
      <c r="G3992" s="172"/>
      <c r="H3992" s="172"/>
      <c r="I3992" s="174"/>
      <c r="J3992" s="174"/>
      <c r="K3992" s="174"/>
      <c r="L3992" s="172"/>
      <c r="M3992" s="181"/>
      <c r="N3992" s="174"/>
      <c r="O3992" s="172"/>
      <c r="P3992" s="181"/>
      <c r="Q3992" s="642"/>
      <c r="R3992" s="643"/>
      <c r="S3992" s="644"/>
      <c r="T3992" s="174"/>
      <c r="U3992" s="172"/>
      <c r="V3992" s="181"/>
      <c r="W3992" s="174"/>
      <c r="X3992" s="172"/>
      <c r="Y3992" s="181"/>
      <c r="Z3992" s="174"/>
      <c r="AA3992" s="172"/>
      <c r="AB3992" s="178"/>
    </row>
    <row r="3993" spans="1:28" ht="15" customHeight="1" x14ac:dyDescent="0.2">
      <c r="A3993" s="172"/>
      <c r="B3993" s="172"/>
      <c r="C3993" s="172"/>
      <c r="D3993" s="172"/>
      <c r="E3993" s="172"/>
      <c r="F3993" s="181"/>
      <c r="G3993" s="172"/>
      <c r="H3993" s="172"/>
      <c r="I3993" s="174"/>
      <c r="J3993" s="174"/>
      <c r="K3993" s="174"/>
      <c r="L3993" s="172"/>
      <c r="M3993" s="181"/>
      <c r="N3993" s="174"/>
      <c r="O3993" s="172"/>
      <c r="P3993" s="181"/>
      <c r="Q3993" s="642"/>
      <c r="R3993" s="643"/>
      <c r="S3993" s="644"/>
      <c r="T3993" s="174"/>
      <c r="U3993" s="172"/>
      <c r="V3993" s="181"/>
      <c r="W3993" s="174"/>
      <c r="X3993" s="172"/>
      <c r="Y3993" s="181"/>
      <c r="Z3993" s="174"/>
      <c r="AA3993" s="172"/>
      <c r="AB3993" s="178"/>
    </row>
    <row r="3994" spans="1:28" ht="15" customHeight="1" x14ac:dyDescent="0.2">
      <c r="A3994" s="172"/>
      <c r="B3994" s="172"/>
      <c r="C3994" s="172"/>
      <c r="D3994" s="172"/>
      <c r="E3994" s="172"/>
      <c r="F3994" s="181"/>
      <c r="G3994" s="172"/>
      <c r="H3994" s="172"/>
      <c r="I3994" s="174"/>
      <c r="J3994" s="174"/>
      <c r="K3994" s="174"/>
      <c r="L3994" s="172"/>
      <c r="M3994" s="181"/>
      <c r="N3994" s="174"/>
      <c r="O3994" s="172"/>
      <c r="P3994" s="181"/>
      <c r="Q3994" s="642"/>
      <c r="R3994" s="643"/>
      <c r="S3994" s="644"/>
      <c r="T3994" s="174"/>
      <c r="U3994" s="172"/>
      <c r="V3994" s="181"/>
      <c r="W3994" s="174"/>
      <c r="X3994" s="172"/>
      <c r="Y3994" s="181"/>
      <c r="Z3994" s="174"/>
      <c r="AA3994" s="172"/>
      <c r="AB3994" s="178"/>
    </row>
    <row r="3995" spans="1:28" ht="15" customHeight="1" x14ac:dyDescent="0.2">
      <c r="A3995" s="172"/>
      <c r="B3995" s="172"/>
      <c r="C3995" s="172"/>
      <c r="D3995" s="172"/>
      <c r="E3995" s="172"/>
      <c r="F3995" s="181"/>
      <c r="G3995" s="172"/>
      <c r="H3995" s="172"/>
      <c r="I3995" s="174"/>
      <c r="J3995" s="174"/>
      <c r="K3995" s="174"/>
      <c r="L3995" s="172"/>
      <c r="M3995" s="181"/>
      <c r="N3995" s="174"/>
      <c r="O3995" s="172"/>
      <c r="P3995" s="181"/>
      <c r="Q3995" s="642"/>
      <c r="R3995" s="643"/>
      <c r="S3995" s="644"/>
      <c r="T3995" s="174"/>
      <c r="U3995" s="172"/>
      <c r="V3995" s="181"/>
      <c r="W3995" s="174"/>
      <c r="X3995" s="172"/>
      <c r="Y3995" s="181"/>
      <c r="Z3995" s="174"/>
      <c r="AA3995" s="172"/>
      <c r="AB3995" s="178"/>
    </row>
    <row r="3996" spans="1:28" ht="15" customHeight="1" x14ac:dyDescent="0.2">
      <c r="A3996" s="172"/>
      <c r="B3996" s="172"/>
      <c r="C3996" s="172"/>
      <c r="D3996" s="172"/>
      <c r="E3996" s="172"/>
      <c r="F3996" s="181"/>
      <c r="G3996" s="172"/>
      <c r="H3996" s="172"/>
      <c r="I3996" s="174"/>
      <c r="J3996" s="174"/>
      <c r="K3996" s="174"/>
      <c r="L3996" s="172"/>
      <c r="M3996" s="181"/>
      <c r="N3996" s="174"/>
      <c r="O3996" s="172"/>
      <c r="P3996" s="181"/>
      <c r="Q3996" s="642"/>
      <c r="R3996" s="643"/>
      <c r="S3996" s="644"/>
      <c r="T3996" s="174"/>
      <c r="U3996" s="172"/>
      <c r="V3996" s="181"/>
      <c r="W3996" s="174"/>
      <c r="X3996" s="172"/>
      <c r="Y3996" s="181"/>
      <c r="Z3996" s="174"/>
      <c r="AA3996" s="172"/>
      <c r="AB3996" s="178"/>
    </row>
    <row r="3997" spans="1:28" ht="15" customHeight="1" x14ac:dyDescent="0.2">
      <c r="A3997" s="172"/>
      <c r="B3997" s="172"/>
      <c r="C3997" s="172"/>
      <c r="D3997" s="172"/>
      <c r="E3997" s="172"/>
      <c r="F3997" s="181"/>
      <c r="G3997" s="172"/>
      <c r="H3997" s="172"/>
      <c r="I3997" s="174"/>
      <c r="J3997" s="174"/>
      <c r="K3997" s="174"/>
      <c r="L3997" s="172"/>
      <c r="M3997" s="181"/>
      <c r="N3997" s="174"/>
      <c r="O3997" s="172"/>
      <c r="P3997" s="181"/>
      <c r="Q3997" s="642"/>
      <c r="R3997" s="643"/>
      <c r="S3997" s="644"/>
      <c r="T3997" s="174"/>
      <c r="U3997" s="172"/>
      <c r="V3997" s="181"/>
      <c r="W3997" s="174"/>
      <c r="X3997" s="172"/>
      <c r="Y3997" s="181"/>
      <c r="Z3997" s="174"/>
      <c r="AA3997" s="172"/>
      <c r="AB3997" s="178"/>
    </row>
    <row r="3998" spans="1:28" ht="15" customHeight="1" x14ac:dyDescent="0.2">
      <c r="A3998" s="172"/>
      <c r="B3998" s="172"/>
      <c r="C3998" s="172"/>
      <c r="D3998" s="172"/>
      <c r="E3998" s="172"/>
      <c r="F3998" s="181"/>
      <c r="G3998" s="172"/>
      <c r="H3998" s="172"/>
      <c r="I3998" s="174"/>
      <c r="J3998" s="174"/>
      <c r="K3998" s="174"/>
      <c r="L3998" s="172"/>
      <c r="M3998" s="181"/>
      <c r="N3998" s="174"/>
      <c r="O3998" s="172"/>
      <c r="P3998" s="181"/>
      <c r="Q3998" s="642"/>
      <c r="R3998" s="643"/>
      <c r="S3998" s="644"/>
      <c r="T3998" s="174"/>
      <c r="U3998" s="172"/>
      <c r="V3998" s="181"/>
      <c r="W3998" s="174"/>
      <c r="X3998" s="172"/>
      <c r="Y3998" s="181"/>
      <c r="Z3998" s="174"/>
      <c r="AA3998" s="172"/>
      <c r="AB3998" s="178"/>
    </row>
    <row r="3999" spans="1:28" ht="15" customHeight="1" x14ac:dyDescent="0.2">
      <c r="A3999" s="172"/>
      <c r="B3999" s="172"/>
      <c r="C3999" s="172"/>
      <c r="D3999" s="172"/>
      <c r="E3999" s="172"/>
      <c r="F3999" s="181"/>
      <c r="G3999" s="172"/>
      <c r="H3999" s="172"/>
      <c r="I3999" s="174"/>
      <c r="J3999" s="174"/>
      <c r="K3999" s="174"/>
      <c r="L3999" s="172"/>
      <c r="M3999" s="181"/>
      <c r="N3999" s="174"/>
      <c r="O3999" s="172"/>
      <c r="P3999" s="181"/>
      <c r="Q3999" s="642"/>
      <c r="R3999" s="643"/>
      <c r="S3999" s="644"/>
      <c r="T3999" s="174"/>
      <c r="U3999" s="172"/>
      <c r="V3999" s="181"/>
      <c r="W3999" s="174"/>
      <c r="X3999" s="172"/>
      <c r="Y3999" s="181"/>
      <c r="Z3999" s="174"/>
      <c r="AA3999" s="172"/>
      <c r="AB3999" s="178"/>
    </row>
    <row r="4000" spans="1:28" ht="15" customHeight="1" x14ac:dyDescent="0.2">
      <c r="A4000" s="172"/>
      <c r="B4000" s="172"/>
      <c r="C4000" s="172"/>
      <c r="D4000" s="172"/>
      <c r="E4000" s="172"/>
      <c r="F4000" s="181"/>
      <c r="G4000" s="172"/>
      <c r="H4000" s="172"/>
      <c r="I4000" s="174"/>
      <c r="J4000" s="174"/>
      <c r="K4000" s="174"/>
      <c r="L4000" s="172"/>
      <c r="M4000" s="181"/>
      <c r="N4000" s="174"/>
      <c r="O4000" s="172"/>
      <c r="P4000" s="181"/>
      <c r="Q4000" s="642"/>
      <c r="R4000" s="643"/>
      <c r="S4000" s="644"/>
      <c r="T4000" s="174"/>
      <c r="U4000" s="172"/>
      <c r="V4000" s="181"/>
      <c r="W4000" s="174"/>
      <c r="X4000" s="172"/>
      <c r="Y4000" s="181"/>
      <c r="Z4000" s="174"/>
      <c r="AA4000" s="172"/>
      <c r="AB4000" s="178"/>
    </row>
    <row r="4001" spans="1:28" ht="15" customHeight="1" x14ac:dyDescent="0.2">
      <c r="A4001" s="172"/>
      <c r="B4001" s="172"/>
      <c r="C4001" s="172"/>
      <c r="D4001" s="172"/>
      <c r="E4001" s="172"/>
      <c r="F4001" s="181"/>
      <c r="G4001" s="172"/>
      <c r="H4001" s="172"/>
      <c r="I4001" s="174"/>
      <c r="J4001" s="174"/>
      <c r="K4001" s="174"/>
      <c r="L4001" s="172"/>
      <c r="M4001" s="181"/>
      <c r="N4001" s="174"/>
      <c r="O4001" s="172"/>
      <c r="P4001" s="181"/>
      <c r="Q4001" s="642"/>
      <c r="R4001" s="643"/>
      <c r="S4001" s="644"/>
      <c r="T4001" s="174"/>
      <c r="U4001" s="172"/>
      <c r="V4001" s="181"/>
      <c r="W4001" s="174"/>
      <c r="X4001" s="172"/>
      <c r="Y4001" s="181"/>
      <c r="Z4001" s="174"/>
      <c r="AA4001" s="172"/>
      <c r="AB4001" s="178"/>
    </row>
    <row r="4002" spans="1:28" ht="15" customHeight="1" x14ac:dyDescent="0.2">
      <c r="A4002" s="172"/>
      <c r="B4002" s="172"/>
      <c r="C4002" s="172"/>
      <c r="D4002" s="172"/>
      <c r="E4002" s="172"/>
      <c r="F4002" s="181"/>
      <c r="G4002" s="172"/>
      <c r="H4002" s="172"/>
      <c r="I4002" s="174"/>
      <c r="J4002" s="174"/>
      <c r="K4002" s="174"/>
      <c r="L4002" s="172"/>
      <c r="M4002" s="181"/>
      <c r="N4002" s="174"/>
      <c r="O4002" s="172"/>
      <c r="P4002" s="181"/>
      <c r="Q4002" s="642"/>
      <c r="R4002" s="643"/>
      <c r="S4002" s="644"/>
      <c r="T4002" s="174"/>
      <c r="U4002" s="172"/>
      <c r="V4002" s="181"/>
      <c r="W4002" s="174"/>
      <c r="X4002" s="172"/>
      <c r="Y4002" s="181"/>
      <c r="Z4002" s="174"/>
      <c r="AA4002" s="172"/>
      <c r="AB4002" s="178"/>
    </row>
    <row r="4003" spans="1:28" ht="15" customHeight="1" x14ac:dyDescent="0.2">
      <c r="A4003" s="172"/>
      <c r="B4003" s="172"/>
      <c r="C4003" s="172"/>
      <c r="D4003" s="172"/>
      <c r="E4003" s="172"/>
      <c r="F4003" s="181"/>
      <c r="G4003" s="172"/>
      <c r="H4003" s="172"/>
      <c r="I4003" s="174"/>
      <c r="J4003" s="174"/>
      <c r="K4003" s="174"/>
      <c r="L4003" s="172"/>
      <c r="M4003" s="181"/>
      <c r="N4003" s="174"/>
      <c r="O4003" s="172"/>
      <c r="P4003" s="181"/>
      <c r="Q4003" s="642"/>
      <c r="R4003" s="643"/>
      <c r="S4003" s="644"/>
      <c r="T4003" s="174"/>
      <c r="U4003" s="172"/>
      <c r="V4003" s="181"/>
      <c r="W4003" s="174"/>
      <c r="X4003" s="172"/>
      <c r="Y4003" s="181"/>
      <c r="Z4003" s="174"/>
      <c r="AA4003" s="172"/>
      <c r="AB4003" s="178"/>
    </row>
    <row r="4004" spans="1:28" ht="15" customHeight="1" x14ac:dyDescent="0.2">
      <c r="A4004" s="172"/>
      <c r="B4004" s="172"/>
      <c r="C4004" s="172"/>
      <c r="D4004" s="172"/>
      <c r="E4004" s="172"/>
      <c r="F4004" s="181"/>
      <c r="G4004" s="172"/>
      <c r="H4004" s="172"/>
      <c r="I4004" s="174"/>
      <c r="J4004" s="174"/>
      <c r="K4004" s="174"/>
      <c r="L4004" s="172"/>
      <c r="M4004" s="181"/>
      <c r="N4004" s="174"/>
      <c r="O4004" s="172"/>
      <c r="P4004" s="181"/>
      <c r="Q4004" s="642"/>
      <c r="R4004" s="643"/>
      <c r="S4004" s="644"/>
      <c r="T4004" s="174"/>
      <c r="U4004" s="172"/>
      <c r="V4004" s="181"/>
      <c r="W4004" s="174"/>
      <c r="X4004" s="172"/>
      <c r="Y4004" s="181"/>
      <c r="Z4004" s="174"/>
      <c r="AA4004" s="172"/>
      <c r="AB4004" s="178"/>
    </row>
    <row r="4005" spans="1:28" ht="15" customHeight="1" x14ac:dyDescent="0.2">
      <c r="A4005" s="172"/>
      <c r="B4005" s="172"/>
      <c r="C4005" s="172"/>
      <c r="D4005" s="172"/>
      <c r="E4005" s="172"/>
      <c r="F4005" s="181"/>
      <c r="G4005" s="172"/>
      <c r="H4005" s="172"/>
      <c r="I4005" s="174"/>
      <c r="J4005" s="174"/>
      <c r="K4005" s="174"/>
      <c r="L4005" s="172"/>
      <c r="M4005" s="181"/>
      <c r="N4005" s="174"/>
      <c r="O4005" s="172"/>
      <c r="P4005" s="181"/>
      <c r="Q4005" s="642"/>
      <c r="R4005" s="643"/>
      <c r="S4005" s="644"/>
      <c r="T4005" s="174"/>
      <c r="U4005" s="172"/>
      <c r="V4005" s="181"/>
      <c r="W4005" s="174"/>
      <c r="X4005" s="172"/>
      <c r="Y4005" s="181"/>
      <c r="Z4005" s="174"/>
      <c r="AA4005" s="172"/>
      <c r="AB4005" s="178"/>
    </row>
    <row r="4006" spans="1:28" ht="15" customHeight="1" x14ac:dyDescent="0.2">
      <c r="A4006" s="172"/>
      <c r="B4006" s="172"/>
      <c r="C4006" s="172"/>
      <c r="D4006" s="172"/>
      <c r="E4006" s="172"/>
      <c r="F4006" s="181"/>
      <c r="G4006" s="172"/>
      <c r="H4006" s="172"/>
      <c r="I4006" s="174"/>
      <c r="J4006" s="174"/>
      <c r="K4006" s="174"/>
      <c r="L4006" s="172"/>
      <c r="M4006" s="181"/>
      <c r="N4006" s="174"/>
      <c r="O4006" s="172"/>
      <c r="P4006" s="181"/>
      <c r="Q4006" s="642"/>
      <c r="R4006" s="643"/>
      <c r="S4006" s="644"/>
      <c r="T4006" s="174"/>
      <c r="U4006" s="172"/>
      <c r="V4006" s="181"/>
      <c r="W4006" s="174"/>
      <c r="X4006" s="172"/>
      <c r="Y4006" s="181"/>
      <c r="Z4006" s="174"/>
      <c r="AA4006" s="172"/>
      <c r="AB4006" s="178"/>
    </row>
    <row r="4007" spans="1:28" ht="15" customHeight="1" x14ac:dyDescent="0.2">
      <c r="A4007" s="172"/>
      <c r="B4007" s="172"/>
      <c r="C4007" s="172"/>
      <c r="D4007" s="172"/>
      <c r="E4007" s="172"/>
      <c r="F4007" s="181"/>
      <c r="G4007" s="172"/>
      <c r="H4007" s="172"/>
      <c r="I4007" s="174"/>
      <c r="J4007" s="174"/>
      <c r="K4007" s="174"/>
      <c r="L4007" s="172"/>
      <c r="M4007" s="181"/>
      <c r="N4007" s="174"/>
      <c r="O4007" s="172"/>
      <c r="P4007" s="181"/>
      <c r="Q4007" s="642"/>
      <c r="R4007" s="643"/>
      <c r="S4007" s="644"/>
      <c r="T4007" s="174"/>
      <c r="U4007" s="172"/>
      <c r="V4007" s="181"/>
      <c r="W4007" s="174"/>
      <c r="X4007" s="172"/>
      <c r="Y4007" s="181"/>
      <c r="Z4007" s="174"/>
      <c r="AA4007" s="172"/>
      <c r="AB4007" s="178"/>
    </row>
    <row r="4008" spans="1:28" ht="15" customHeight="1" x14ac:dyDescent="0.2">
      <c r="A4008" s="172"/>
      <c r="B4008" s="172"/>
      <c r="C4008" s="172"/>
      <c r="D4008" s="172"/>
      <c r="E4008" s="172"/>
      <c r="F4008" s="181"/>
      <c r="G4008" s="172"/>
      <c r="H4008" s="172"/>
      <c r="I4008" s="174"/>
      <c r="J4008" s="174"/>
      <c r="K4008" s="174"/>
      <c r="L4008" s="172"/>
      <c r="M4008" s="181"/>
      <c r="N4008" s="174"/>
      <c r="O4008" s="172"/>
      <c r="P4008" s="181"/>
      <c r="Q4008" s="642"/>
      <c r="R4008" s="643"/>
      <c r="S4008" s="644"/>
      <c r="T4008" s="174"/>
      <c r="U4008" s="172"/>
      <c r="V4008" s="181"/>
      <c r="W4008" s="174"/>
      <c r="X4008" s="172"/>
      <c r="Y4008" s="181"/>
      <c r="Z4008" s="174"/>
      <c r="AA4008" s="172"/>
      <c r="AB4008" s="178"/>
    </row>
    <row r="4009" spans="1:28" ht="15" customHeight="1" x14ac:dyDescent="0.2">
      <c r="A4009" s="172"/>
      <c r="B4009" s="172"/>
      <c r="C4009" s="172"/>
      <c r="D4009" s="172"/>
      <c r="E4009" s="172"/>
      <c r="F4009" s="181"/>
      <c r="G4009" s="172"/>
      <c r="H4009" s="172"/>
      <c r="I4009" s="174"/>
      <c r="J4009" s="174"/>
      <c r="K4009" s="174"/>
      <c r="L4009" s="172"/>
      <c r="M4009" s="181"/>
      <c r="N4009" s="174"/>
      <c r="O4009" s="172"/>
      <c r="P4009" s="181"/>
      <c r="Q4009" s="642"/>
      <c r="R4009" s="643"/>
      <c r="S4009" s="644"/>
      <c r="T4009" s="174"/>
      <c r="U4009" s="172"/>
      <c r="V4009" s="181"/>
      <c r="W4009" s="174"/>
      <c r="X4009" s="172"/>
      <c r="Y4009" s="181"/>
      <c r="Z4009" s="174"/>
      <c r="AA4009" s="172"/>
      <c r="AB4009" s="178"/>
    </row>
    <row r="4010" spans="1:28" ht="15" customHeight="1" x14ac:dyDescent="0.2">
      <c r="A4010" s="172"/>
      <c r="B4010" s="172"/>
      <c r="C4010" s="172"/>
      <c r="D4010" s="172"/>
      <c r="E4010" s="172"/>
      <c r="F4010" s="181"/>
      <c r="G4010" s="172"/>
      <c r="H4010" s="172"/>
      <c r="I4010" s="174"/>
      <c r="J4010" s="174"/>
      <c r="K4010" s="174"/>
      <c r="L4010" s="172"/>
      <c r="M4010" s="181"/>
      <c r="N4010" s="174"/>
      <c r="O4010" s="172"/>
      <c r="P4010" s="181"/>
      <c r="Q4010" s="642"/>
      <c r="R4010" s="643"/>
      <c r="S4010" s="644"/>
      <c r="T4010" s="174"/>
      <c r="U4010" s="172"/>
      <c r="V4010" s="181"/>
      <c r="W4010" s="174"/>
      <c r="X4010" s="172"/>
      <c r="Y4010" s="181"/>
      <c r="Z4010" s="174"/>
      <c r="AA4010" s="172"/>
      <c r="AB4010" s="178"/>
    </row>
    <row r="4011" spans="1:28" ht="15" customHeight="1" x14ac:dyDescent="0.2">
      <c r="A4011" s="172"/>
      <c r="B4011" s="172"/>
      <c r="C4011" s="172"/>
      <c r="D4011" s="172"/>
      <c r="E4011" s="172"/>
      <c r="F4011" s="181"/>
      <c r="G4011" s="172"/>
      <c r="H4011" s="172"/>
      <c r="I4011" s="174"/>
      <c r="J4011" s="174"/>
      <c r="K4011" s="174"/>
      <c r="L4011" s="172"/>
      <c r="M4011" s="181"/>
      <c r="N4011" s="174"/>
      <c r="O4011" s="172"/>
      <c r="P4011" s="181"/>
      <c r="Q4011" s="642"/>
      <c r="R4011" s="643"/>
      <c r="S4011" s="644"/>
      <c r="T4011" s="174"/>
      <c r="U4011" s="172"/>
      <c r="V4011" s="181"/>
      <c r="W4011" s="174"/>
      <c r="X4011" s="172"/>
      <c r="Y4011" s="181"/>
      <c r="Z4011" s="174"/>
      <c r="AA4011" s="172"/>
      <c r="AB4011" s="178"/>
    </row>
    <row r="4012" spans="1:28" ht="15" customHeight="1" x14ac:dyDescent="0.2">
      <c r="A4012" s="172"/>
      <c r="B4012" s="172"/>
      <c r="C4012" s="172"/>
      <c r="D4012" s="172"/>
      <c r="E4012" s="172"/>
      <c r="F4012" s="181"/>
      <c r="G4012" s="172"/>
      <c r="H4012" s="172"/>
      <c r="I4012" s="174"/>
      <c r="J4012" s="174"/>
      <c r="K4012" s="174"/>
      <c r="L4012" s="172"/>
      <c r="M4012" s="181"/>
      <c r="N4012" s="174"/>
      <c r="O4012" s="172"/>
      <c r="P4012" s="181"/>
      <c r="Q4012" s="642"/>
      <c r="R4012" s="643"/>
      <c r="S4012" s="644"/>
      <c r="T4012" s="174"/>
      <c r="U4012" s="172"/>
      <c r="V4012" s="181"/>
      <c r="W4012" s="174"/>
      <c r="X4012" s="172"/>
      <c r="Y4012" s="181"/>
      <c r="Z4012" s="174"/>
      <c r="AA4012" s="172"/>
      <c r="AB4012" s="178"/>
    </row>
    <row r="4013" spans="1:28" ht="15" customHeight="1" x14ac:dyDescent="0.2">
      <c r="A4013" s="172"/>
      <c r="B4013" s="172"/>
      <c r="C4013" s="172"/>
      <c r="D4013" s="172"/>
      <c r="E4013" s="172"/>
      <c r="F4013" s="181"/>
      <c r="G4013" s="172"/>
      <c r="H4013" s="172"/>
      <c r="I4013" s="174"/>
      <c r="J4013" s="174"/>
      <c r="K4013" s="174"/>
      <c r="L4013" s="172"/>
      <c r="M4013" s="181"/>
      <c r="N4013" s="174"/>
      <c r="O4013" s="172"/>
      <c r="P4013" s="181"/>
      <c r="Q4013" s="642"/>
      <c r="R4013" s="643"/>
      <c r="S4013" s="644"/>
      <c r="T4013" s="174"/>
      <c r="U4013" s="172"/>
      <c r="V4013" s="181"/>
      <c r="W4013" s="174"/>
      <c r="X4013" s="172"/>
      <c r="Y4013" s="181"/>
      <c r="Z4013" s="174"/>
      <c r="AA4013" s="172"/>
      <c r="AB4013" s="178"/>
    </row>
    <row r="4014" spans="1:28" ht="15" customHeight="1" x14ac:dyDescent="0.2">
      <c r="A4014" s="172"/>
      <c r="B4014" s="172"/>
      <c r="C4014" s="172"/>
      <c r="D4014" s="172"/>
      <c r="E4014" s="172"/>
      <c r="F4014" s="181"/>
      <c r="G4014" s="172"/>
      <c r="H4014" s="172"/>
      <c r="I4014" s="174"/>
      <c r="J4014" s="174"/>
      <c r="K4014" s="174"/>
      <c r="L4014" s="172"/>
      <c r="M4014" s="181"/>
      <c r="N4014" s="174"/>
      <c r="O4014" s="172"/>
      <c r="P4014" s="181"/>
      <c r="Q4014" s="642"/>
      <c r="R4014" s="643"/>
      <c r="S4014" s="644"/>
      <c r="T4014" s="174"/>
      <c r="U4014" s="172"/>
      <c r="V4014" s="181"/>
      <c r="W4014" s="174"/>
      <c r="X4014" s="172"/>
      <c r="Y4014" s="181"/>
      <c r="Z4014" s="174"/>
      <c r="AA4014" s="172"/>
      <c r="AB4014" s="178"/>
    </row>
    <row r="4015" spans="1:28" ht="15" customHeight="1" x14ac:dyDescent="0.2">
      <c r="A4015" s="172"/>
      <c r="B4015" s="172"/>
      <c r="C4015" s="172"/>
      <c r="D4015" s="172"/>
      <c r="E4015" s="172"/>
      <c r="F4015" s="181"/>
      <c r="G4015" s="172"/>
      <c r="H4015" s="172"/>
      <c r="I4015" s="174"/>
      <c r="J4015" s="174"/>
      <c r="K4015" s="174"/>
      <c r="L4015" s="172"/>
      <c r="M4015" s="181"/>
      <c r="N4015" s="174"/>
      <c r="O4015" s="172"/>
      <c r="P4015" s="181"/>
      <c r="Q4015" s="642"/>
      <c r="R4015" s="643"/>
      <c r="S4015" s="644"/>
      <c r="T4015" s="174"/>
      <c r="U4015" s="172"/>
      <c r="V4015" s="181"/>
      <c r="W4015" s="174"/>
      <c r="X4015" s="172"/>
      <c r="Y4015" s="181"/>
      <c r="Z4015" s="174"/>
      <c r="AA4015" s="172"/>
      <c r="AB4015" s="178"/>
    </row>
    <row r="4016" spans="1:28" ht="15" customHeight="1" x14ac:dyDescent="0.2">
      <c r="A4016" s="172"/>
      <c r="B4016" s="172"/>
      <c r="C4016" s="172"/>
      <c r="D4016" s="172"/>
      <c r="E4016" s="172"/>
      <c r="F4016" s="181"/>
      <c r="G4016" s="172"/>
      <c r="H4016" s="172"/>
      <c r="I4016" s="174"/>
      <c r="J4016" s="174"/>
      <c r="K4016" s="174"/>
      <c r="L4016" s="172"/>
      <c r="M4016" s="181"/>
      <c r="N4016" s="174"/>
      <c r="O4016" s="172"/>
      <c r="P4016" s="181"/>
      <c r="Q4016" s="642"/>
      <c r="R4016" s="643"/>
      <c r="S4016" s="644"/>
      <c r="T4016" s="174"/>
      <c r="U4016" s="172"/>
      <c r="V4016" s="181"/>
      <c r="W4016" s="174"/>
      <c r="X4016" s="172"/>
      <c r="Y4016" s="181"/>
      <c r="Z4016" s="174"/>
      <c r="AA4016" s="172"/>
      <c r="AB4016" s="178"/>
    </row>
    <row r="4017" spans="1:28" ht="15" customHeight="1" x14ac:dyDescent="0.2">
      <c r="A4017" s="172"/>
      <c r="B4017" s="172"/>
      <c r="C4017" s="172"/>
      <c r="D4017" s="172"/>
      <c r="E4017" s="172"/>
      <c r="F4017" s="181"/>
      <c r="G4017" s="172"/>
      <c r="H4017" s="172"/>
      <c r="I4017" s="174"/>
      <c r="J4017" s="174"/>
      <c r="K4017" s="174"/>
      <c r="L4017" s="172"/>
      <c r="M4017" s="181"/>
      <c r="N4017" s="174"/>
      <c r="O4017" s="172"/>
      <c r="P4017" s="181"/>
      <c r="Q4017" s="642"/>
      <c r="R4017" s="643"/>
      <c r="S4017" s="644"/>
      <c r="T4017" s="174"/>
      <c r="U4017" s="172"/>
      <c r="V4017" s="181"/>
      <c r="W4017" s="174"/>
      <c r="X4017" s="172"/>
      <c r="Y4017" s="181"/>
      <c r="Z4017" s="174"/>
      <c r="AA4017" s="172"/>
      <c r="AB4017" s="178"/>
    </row>
    <row r="4018" spans="1:28" ht="15" customHeight="1" x14ac:dyDescent="0.2">
      <c r="A4018" s="172"/>
      <c r="B4018" s="172"/>
      <c r="C4018" s="172"/>
      <c r="D4018" s="172"/>
      <c r="E4018" s="172"/>
      <c r="F4018" s="181"/>
      <c r="G4018" s="172"/>
      <c r="H4018" s="172"/>
      <c r="I4018" s="174"/>
      <c r="J4018" s="174"/>
      <c r="K4018" s="174"/>
      <c r="L4018" s="172"/>
      <c r="M4018" s="181"/>
      <c r="N4018" s="174"/>
      <c r="O4018" s="172"/>
      <c r="P4018" s="181"/>
      <c r="Q4018" s="642"/>
      <c r="R4018" s="643"/>
      <c r="S4018" s="644"/>
      <c r="T4018" s="174"/>
      <c r="U4018" s="172"/>
      <c r="V4018" s="181"/>
      <c r="W4018" s="174"/>
      <c r="X4018" s="172"/>
      <c r="Y4018" s="181"/>
      <c r="Z4018" s="174"/>
      <c r="AA4018" s="172"/>
      <c r="AB4018" s="178"/>
    </row>
    <row r="4019" spans="1:28" ht="15" customHeight="1" x14ac:dyDescent="0.2">
      <c r="A4019" s="172"/>
      <c r="B4019" s="172"/>
      <c r="C4019" s="172"/>
      <c r="D4019" s="172"/>
      <c r="E4019" s="172"/>
      <c r="F4019" s="181"/>
      <c r="G4019" s="172"/>
      <c r="H4019" s="172"/>
      <c r="I4019" s="174"/>
      <c r="J4019" s="174"/>
      <c r="K4019" s="174"/>
      <c r="L4019" s="172"/>
      <c r="M4019" s="181"/>
      <c r="N4019" s="174"/>
      <c r="O4019" s="172"/>
      <c r="P4019" s="181"/>
      <c r="Q4019" s="642"/>
      <c r="R4019" s="643"/>
      <c r="S4019" s="644"/>
      <c r="T4019" s="174"/>
      <c r="U4019" s="172"/>
      <c r="V4019" s="181"/>
      <c r="W4019" s="174"/>
      <c r="X4019" s="172"/>
      <c r="Y4019" s="181"/>
      <c r="Z4019" s="174"/>
      <c r="AA4019" s="172"/>
      <c r="AB4019" s="178"/>
    </row>
    <row r="4020" spans="1:28" ht="15" customHeight="1" x14ac:dyDescent="0.2">
      <c r="A4020" s="172"/>
      <c r="B4020" s="172"/>
      <c r="C4020" s="172"/>
      <c r="D4020" s="172"/>
      <c r="E4020" s="172"/>
      <c r="F4020" s="181"/>
      <c r="G4020" s="172"/>
      <c r="H4020" s="172"/>
      <c r="I4020" s="174"/>
      <c r="J4020" s="174"/>
      <c r="K4020" s="174"/>
      <c r="L4020" s="172"/>
      <c r="M4020" s="181"/>
      <c r="N4020" s="174"/>
      <c r="O4020" s="172"/>
      <c r="P4020" s="181"/>
      <c r="Q4020" s="642"/>
      <c r="R4020" s="643"/>
      <c r="S4020" s="644"/>
      <c r="T4020" s="174"/>
      <c r="U4020" s="172"/>
      <c r="V4020" s="181"/>
      <c r="W4020" s="174"/>
      <c r="X4020" s="172"/>
      <c r="Y4020" s="181"/>
      <c r="Z4020" s="174"/>
      <c r="AA4020" s="172"/>
      <c r="AB4020" s="178"/>
    </row>
    <row r="4021" spans="1:28" ht="15" customHeight="1" x14ac:dyDescent="0.2">
      <c r="A4021" s="172"/>
      <c r="B4021" s="172"/>
      <c r="C4021" s="172"/>
      <c r="D4021" s="172"/>
      <c r="E4021" s="172"/>
      <c r="F4021" s="181"/>
      <c r="G4021" s="172"/>
      <c r="H4021" s="172"/>
      <c r="I4021" s="174"/>
      <c r="J4021" s="174"/>
      <c r="K4021" s="174"/>
      <c r="L4021" s="172"/>
      <c r="M4021" s="181"/>
      <c r="N4021" s="174"/>
      <c r="O4021" s="172"/>
      <c r="P4021" s="181"/>
      <c r="Q4021" s="642"/>
      <c r="R4021" s="643"/>
      <c r="S4021" s="644"/>
      <c r="T4021" s="174"/>
      <c r="U4021" s="172"/>
      <c r="V4021" s="181"/>
      <c r="W4021" s="174"/>
      <c r="X4021" s="172"/>
      <c r="Y4021" s="181"/>
      <c r="Z4021" s="174"/>
      <c r="AA4021" s="172"/>
      <c r="AB4021" s="178"/>
    </row>
    <row r="4022" spans="1:28" ht="15" customHeight="1" x14ac:dyDescent="0.2">
      <c r="A4022" s="172"/>
      <c r="B4022" s="172"/>
      <c r="C4022" s="172"/>
      <c r="D4022" s="172"/>
      <c r="E4022" s="172"/>
      <c r="F4022" s="181"/>
      <c r="G4022" s="172"/>
      <c r="H4022" s="172"/>
      <c r="I4022" s="174"/>
      <c r="J4022" s="174"/>
      <c r="K4022" s="174"/>
      <c r="L4022" s="172"/>
      <c r="M4022" s="181"/>
      <c r="N4022" s="174"/>
      <c r="O4022" s="172"/>
      <c r="P4022" s="181"/>
      <c r="Q4022" s="642"/>
      <c r="R4022" s="643"/>
      <c r="S4022" s="644"/>
      <c r="T4022" s="174"/>
      <c r="U4022" s="172"/>
      <c r="V4022" s="181"/>
      <c r="W4022" s="174"/>
      <c r="X4022" s="172"/>
      <c r="Y4022" s="181"/>
      <c r="Z4022" s="174"/>
      <c r="AA4022" s="172"/>
      <c r="AB4022" s="178"/>
    </row>
    <row r="4023" spans="1:28" ht="15" customHeight="1" x14ac:dyDescent="0.2">
      <c r="A4023" s="172"/>
      <c r="B4023" s="172"/>
      <c r="C4023" s="172"/>
      <c r="D4023" s="172"/>
      <c r="E4023" s="172"/>
      <c r="F4023" s="181"/>
      <c r="G4023" s="172"/>
      <c r="H4023" s="172"/>
      <c r="I4023" s="174"/>
      <c r="J4023" s="174"/>
      <c r="K4023" s="174"/>
      <c r="L4023" s="172"/>
      <c r="M4023" s="181"/>
      <c r="N4023" s="174"/>
      <c r="O4023" s="172"/>
      <c r="P4023" s="181"/>
      <c r="Q4023" s="642"/>
      <c r="R4023" s="643"/>
      <c r="S4023" s="644"/>
      <c r="T4023" s="174"/>
      <c r="U4023" s="172"/>
      <c r="V4023" s="181"/>
      <c r="W4023" s="174"/>
      <c r="X4023" s="172"/>
      <c r="Y4023" s="181"/>
      <c r="Z4023" s="174"/>
      <c r="AA4023" s="172"/>
      <c r="AB4023" s="178"/>
    </row>
    <row r="4024" spans="1:28" ht="15" customHeight="1" x14ac:dyDescent="0.2">
      <c r="A4024" s="172"/>
      <c r="B4024" s="172"/>
      <c r="C4024" s="172"/>
      <c r="D4024" s="172"/>
      <c r="E4024" s="172"/>
      <c r="F4024" s="181"/>
      <c r="G4024" s="172"/>
      <c r="H4024" s="172"/>
      <c r="I4024" s="174"/>
      <c r="J4024" s="174"/>
      <c r="K4024" s="174"/>
      <c r="L4024" s="172"/>
      <c r="M4024" s="181"/>
      <c r="N4024" s="174"/>
      <c r="O4024" s="172"/>
      <c r="P4024" s="181"/>
      <c r="Q4024" s="642"/>
      <c r="R4024" s="643"/>
      <c r="S4024" s="644"/>
      <c r="T4024" s="174"/>
      <c r="U4024" s="172"/>
      <c r="V4024" s="181"/>
      <c r="W4024" s="174"/>
      <c r="X4024" s="172"/>
      <c r="Y4024" s="181"/>
      <c r="Z4024" s="174"/>
      <c r="AA4024" s="172"/>
      <c r="AB4024" s="178"/>
    </row>
    <row r="4025" spans="1:28" ht="15" customHeight="1" x14ac:dyDescent="0.2">
      <c r="A4025" s="172"/>
      <c r="B4025" s="172"/>
      <c r="C4025" s="172"/>
      <c r="D4025" s="172"/>
      <c r="E4025" s="172"/>
      <c r="F4025" s="181"/>
      <c r="G4025" s="172"/>
      <c r="H4025" s="172"/>
      <c r="I4025" s="174"/>
      <c r="J4025" s="174"/>
      <c r="K4025" s="174"/>
      <c r="L4025" s="172"/>
      <c r="M4025" s="181"/>
      <c r="N4025" s="174"/>
      <c r="O4025" s="172"/>
      <c r="P4025" s="181"/>
      <c r="Q4025" s="642"/>
      <c r="R4025" s="643"/>
      <c r="S4025" s="644"/>
      <c r="T4025" s="174"/>
      <c r="U4025" s="172"/>
      <c r="V4025" s="181"/>
      <c r="W4025" s="174"/>
      <c r="X4025" s="172"/>
      <c r="Y4025" s="181"/>
      <c r="Z4025" s="174"/>
      <c r="AA4025" s="172"/>
      <c r="AB4025" s="178"/>
    </row>
    <row r="4026" spans="1:28" ht="15" customHeight="1" x14ac:dyDescent="0.2">
      <c r="A4026" s="172"/>
      <c r="B4026" s="172"/>
      <c r="C4026" s="172"/>
      <c r="D4026" s="172"/>
      <c r="E4026" s="172"/>
      <c r="F4026" s="181"/>
      <c r="G4026" s="172"/>
      <c r="H4026" s="172"/>
      <c r="I4026" s="174"/>
      <c r="J4026" s="174"/>
      <c r="K4026" s="174"/>
      <c r="L4026" s="172"/>
      <c r="M4026" s="181"/>
      <c r="N4026" s="174"/>
      <c r="O4026" s="172"/>
      <c r="P4026" s="181"/>
      <c r="Q4026" s="642"/>
      <c r="R4026" s="643"/>
      <c r="S4026" s="644"/>
      <c r="T4026" s="174"/>
      <c r="U4026" s="172"/>
      <c r="V4026" s="181"/>
      <c r="W4026" s="174"/>
      <c r="X4026" s="172"/>
      <c r="Y4026" s="181"/>
      <c r="Z4026" s="174"/>
      <c r="AA4026" s="172"/>
      <c r="AB4026" s="178"/>
    </row>
    <row r="4027" spans="1:28" ht="15" customHeight="1" x14ac:dyDescent="0.2">
      <c r="A4027" s="172"/>
      <c r="B4027" s="172"/>
      <c r="C4027" s="172"/>
      <c r="D4027" s="172"/>
      <c r="E4027" s="172"/>
      <c r="F4027" s="181"/>
      <c r="G4027" s="172"/>
      <c r="H4027" s="172"/>
      <c r="I4027" s="174"/>
      <c r="J4027" s="174"/>
      <c r="K4027" s="174"/>
      <c r="L4027" s="172"/>
      <c r="M4027" s="181"/>
      <c r="N4027" s="174"/>
      <c r="O4027" s="172"/>
      <c r="P4027" s="181"/>
      <c r="Q4027" s="642"/>
      <c r="R4027" s="643"/>
      <c r="S4027" s="644"/>
      <c r="T4027" s="174"/>
      <c r="U4027" s="172"/>
      <c r="V4027" s="181"/>
      <c r="W4027" s="174"/>
      <c r="X4027" s="172"/>
      <c r="Y4027" s="181"/>
      <c r="Z4027" s="174"/>
      <c r="AA4027" s="172"/>
      <c r="AB4027" s="178"/>
    </row>
    <row r="4028" spans="1:28" ht="15" customHeight="1" x14ac:dyDescent="0.2">
      <c r="A4028" s="172"/>
      <c r="B4028" s="172"/>
      <c r="C4028" s="172"/>
      <c r="D4028" s="172"/>
      <c r="E4028" s="172"/>
      <c r="F4028" s="181"/>
      <c r="G4028" s="172"/>
      <c r="H4028" s="172"/>
      <c r="I4028" s="174"/>
      <c r="J4028" s="174"/>
      <c r="K4028" s="174"/>
      <c r="L4028" s="172"/>
      <c r="M4028" s="181"/>
      <c r="N4028" s="174"/>
      <c r="O4028" s="172"/>
      <c r="P4028" s="181"/>
      <c r="Q4028" s="642"/>
      <c r="R4028" s="643"/>
      <c r="S4028" s="644"/>
      <c r="T4028" s="174"/>
      <c r="U4028" s="172"/>
      <c r="V4028" s="181"/>
      <c r="W4028" s="174"/>
      <c r="X4028" s="172"/>
      <c r="Y4028" s="181"/>
      <c r="Z4028" s="174"/>
      <c r="AA4028" s="172"/>
      <c r="AB4028" s="178"/>
    </row>
    <row r="4029" spans="1:28" ht="15" customHeight="1" x14ac:dyDescent="0.2">
      <c r="A4029" s="172"/>
      <c r="B4029" s="172"/>
      <c r="C4029" s="172"/>
      <c r="D4029" s="172"/>
      <c r="E4029" s="172"/>
      <c r="F4029" s="181"/>
      <c r="G4029" s="172"/>
      <c r="H4029" s="172"/>
      <c r="I4029" s="174"/>
      <c r="J4029" s="174"/>
      <c r="K4029" s="174"/>
      <c r="L4029" s="172"/>
      <c r="M4029" s="181"/>
      <c r="N4029" s="174"/>
      <c r="O4029" s="172"/>
      <c r="P4029" s="181"/>
      <c r="Q4029" s="642"/>
      <c r="R4029" s="643"/>
      <c r="S4029" s="644"/>
      <c r="T4029" s="174"/>
      <c r="U4029" s="172"/>
      <c r="V4029" s="181"/>
      <c r="W4029" s="174"/>
      <c r="X4029" s="172"/>
      <c r="Y4029" s="181"/>
      <c r="Z4029" s="174"/>
      <c r="AA4029" s="172"/>
      <c r="AB4029" s="178"/>
    </row>
    <row r="4030" spans="1:28" ht="15" customHeight="1" x14ac:dyDescent="0.2">
      <c r="A4030" s="172"/>
      <c r="B4030" s="172"/>
      <c r="C4030" s="172"/>
      <c r="D4030" s="172"/>
      <c r="E4030" s="172"/>
      <c r="F4030" s="181"/>
      <c r="G4030" s="172"/>
      <c r="H4030" s="172"/>
      <c r="I4030" s="174"/>
      <c r="J4030" s="174"/>
      <c r="K4030" s="174"/>
      <c r="L4030" s="172"/>
      <c r="M4030" s="181"/>
      <c r="N4030" s="174"/>
      <c r="O4030" s="172"/>
      <c r="P4030" s="181"/>
      <c r="Q4030" s="642"/>
      <c r="R4030" s="643"/>
      <c r="S4030" s="644"/>
      <c r="T4030" s="174"/>
      <c r="U4030" s="172"/>
      <c r="V4030" s="181"/>
      <c r="W4030" s="174"/>
      <c r="X4030" s="172"/>
      <c r="Y4030" s="181"/>
      <c r="Z4030" s="174"/>
      <c r="AA4030" s="172"/>
      <c r="AB4030" s="178"/>
    </row>
    <row r="4031" spans="1:28" ht="15" customHeight="1" x14ac:dyDescent="0.2">
      <c r="A4031" s="172"/>
      <c r="B4031" s="172"/>
      <c r="C4031" s="172"/>
      <c r="D4031" s="172"/>
      <c r="E4031" s="172"/>
      <c r="F4031" s="181"/>
      <c r="G4031" s="172"/>
      <c r="H4031" s="172"/>
      <c r="I4031" s="174"/>
      <c r="J4031" s="174"/>
      <c r="K4031" s="174"/>
      <c r="L4031" s="172"/>
      <c r="M4031" s="181"/>
      <c r="N4031" s="174"/>
      <c r="O4031" s="172"/>
      <c r="P4031" s="181"/>
      <c r="Q4031" s="642"/>
      <c r="R4031" s="643"/>
      <c r="S4031" s="644"/>
      <c r="T4031" s="174"/>
      <c r="U4031" s="172"/>
      <c r="V4031" s="181"/>
      <c r="W4031" s="174"/>
      <c r="X4031" s="172"/>
      <c r="Y4031" s="181"/>
      <c r="Z4031" s="174"/>
      <c r="AA4031" s="172"/>
      <c r="AB4031" s="178"/>
    </row>
    <row r="4032" spans="1:28" ht="15" customHeight="1" x14ac:dyDescent="0.2">
      <c r="A4032" s="172"/>
      <c r="B4032" s="172"/>
      <c r="C4032" s="172"/>
      <c r="D4032" s="172"/>
      <c r="E4032" s="172"/>
      <c r="F4032" s="181"/>
      <c r="G4032" s="172"/>
      <c r="H4032" s="172"/>
      <c r="I4032" s="174"/>
      <c r="J4032" s="174"/>
      <c r="K4032" s="174"/>
      <c r="L4032" s="172"/>
      <c r="M4032" s="181"/>
      <c r="N4032" s="174"/>
      <c r="O4032" s="172"/>
      <c r="P4032" s="181"/>
      <c r="Q4032" s="642"/>
      <c r="R4032" s="643"/>
      <c r="S4032" s="644"/>
      <c r="T4032" s="174"/>
      <c r="U4032" s="172"/>
      <c r="V4032" s="181"/>
      <c r="W4032" s="174"/>
      <c r="X4032" s="172"/>
      <c r="Y4032" s="181"/>
      <c r="Z4032" s="174"/>
      <c r="AA4032" s="172"/>
      <c r="AB4032" s="178"/>
    </row>
    <row r="4033" spans="1:28" ht="15" customHeight="1" x14ac:dyDescent="0.2">
      <c r="A4033" s="172"/>
      <c r="B4033" s="172"/>
      <c r="C4033" s="172"/>
      <c r="D4033" s="172"/>
      <c r="E4033" s="172"/>
      <c r="F4033" s="181"/>
      <c r="G4033" s="172"/>
      <c r="H4033" s="172"/>
      <c r="I4033" s="174"/>
      <c r="J4033" s="174"/>
      <c r="K4033" s="174"/>
      <c r="L4033" s="172"/>
      <c r="M4033" s="181"/>
      <c r="N4033" s="174"/>
      <c r="O4033" s="172"/>
      <c r="P4033" s="181"/>
      <c r="Q4033" s="642"/>
      <c r="R4033" s="643"/>
      <c r="S4033" s="644"/>
      <c r="T4033" s="174"/>
      <c r="U4033" s="172"/>
      <c r="V4033" s="181"/>
      <c r="W4033" s="174"/>
      <c r="X4033" s="172"/>
      <c r="Y4033" s="181"/>
      <c r="Z4033" s="174"/>
      <c r="AA4033" s="172"/>
      <c r="AB4033" s="178"/>
    </row>
    <row r="4034" spans="1:28" ht="15" customHeight="1" x14ac:dyDescent="0.2">
      <c r="A4034" s="172"/>
      <c r="B4034" s="172"/>
      <c r="C4034" s="172"/>
      <c r="D4034" s="172"/>
      <c r="E4034" s="172"/>
      <c r="F4034" s="181"/>
      <c r="G4034" s="172"/>
      <c r="H4034" s="172"/>
      <c r="I4034" s="174"/>
      <c r="J4034" s="174"/>
      <c r="K4034" s="174"/>
      <c r="L4034" s="172"/>
      <c r="M4034" s="181"/>
      <c r="N4034" s="174"/>
      <c r="O4034" s="172"/>
      <c r="P4034" s="181"/>
      <c r="Q4034" s="642"/>
      <c r="R4034" s="643"/>
      <c r="S4034" s="644"/>
      <c r="T4034" s="174"/>
      <c r="U4034" s="172"/>
      <c r="V4034" s="181"/>
      <c r="W4034" s="174"/>
      <c r="X4034" s="172"/>
      <c r="Y4034" s="181"/>
      <c r="Z4034" s="174"/>
      <c r="AA4034" s="172"/>
      <c r="AB4034" s="178"/>
    </row>
    <row r="4035" spans="1:28" ht="15" customHeight="1" x14ac:dyDescent="0.2">
      <c r="A4035" s="172"/>
      <c r="B4035" s="172"/>
      <c r="C4035" s="172"/>
      <c r="D4035" s="172"/>
      <c r="E4035" s="172"/>
      <c r="F4035" s="181"/>
      <c r="G4035" s="172"/>
      <c r="H4035" s="172"/>
      <c r="I4035" s="174"/>
      <c r="J4035" s="174"/>
      <c r="K4035" s="174"/>
      <c r="L4035" s="172"/>
      <c r="M4035" s="181"/>
      <c r="N4035" s="174"/>
      <c r="O4035" s="172"/>
      <c r="P4035" s="181"/>
      <c r="Q4035" s="642"/>
      <c r="R4035" s="643"/>
      <c r="S4035" s="644"/>
      <c r="T4035" s="174"/>
      <c r="U4035" s="172"/>
      <c r="V4035" s="181"/>
      <c r="W4035" s="174"/>
      <c r="X4035" s="172"/>
      <c r="Y4035" s="181"/>
      <c r="Z4035" s="174"/>
      <c r="AA4035" s="172"/>
      <c r="AB4035" s="178"/>
    </row>
    <row r="4036" spans="1:28" ht="15" customHeight="1" x14ac:dyDescent="0.2">
      <c r="A4036" s="172"/>
      <c r="B4036" s="172"/>
      <c r="C4036" s="172"/>
      <c r="D4036" s="172"/>
      <c r="E4036" s="172"/>
      <c r="F4036" s="181"/>
      <c r="G4036" s="172"/>
      <c r="H4036" s="172"/>
      <c r="I4036" s="174"/>
      <c r="J4036" s="174"/>
      <c r="K4036" s="174"/>
      <c r="L4036" s="172"/>
      <c r="M4036" s="181"/>
      <c r="N4036" s="174"/>
      <c r="O4036" s="172"/>
      <c r="P4036" s="181"/>
      <c r="Q4036" s="642"/>
      <c r="R4036" s="643"/>
      <c r="S4036" s="644"/>
      <c r="T4036" s="174"/>
      <c r="U4036" s="172"/>
      <c r="V4036" s="181"/>
      <c r="W4036" s="174"/>
      <c r="X4036" s="172"/>
      <c r="Y4036" s="181"/>
      <c r="Z4036" s="174"/>
      <c r="AA4036" s="172"/>
      <c r="AB4036" s="178"/>
    </row>
    <row r="4037" spans="1:28" ht="15" customHeight="1" x14ac:dyDescent="0.2">
      <c r="A4037" s="172"/>
      <c r="B4037" s="172"/>
      <c r="C4037" s="172"/>
      <c r="D4037" s="172"/>
      <c r="E4037" s="172"/>
      <c r="F4037" s="181"/>
      <c r="G4037" s="172"/>
      <c r="H4037" s="172"/>
      <c r="I4037" s="174"/>
      <c r="J4037" s="174"/>
      <c r="K4037" s="174"/>
      <c r="L4037" s="172"/>
      <c r="M4037" s="181"/>
      <c r="N4037" s="174"/>
      <c r="O4037" s="172"/>
      <c r="P4037" s="181"/>
      <c r="Q4037" s="642"/>
      <c r="R4037" s="643"/>
      <c r="S4037" s="644"/>
      <c r="T4037" s="174"/>
      <c r="U4037" s="172"/>
      <c r="V4037" s="181"/>
      <c r="W4037" s="174"/>
      <c r="X4037" s="172"/>
      <c r="Y4037" s="181"/>
      <c r="Z4037" s="174"/>
      <c r="AA4037" s="172"/>
      <c r="AB4037" s="178"/>
    </row>
    <row r="4038" spans="1:28" ht="15" customHeight="1" x14ac:dyDescent="0.2">
      <c r="A4038" s="172"/>
      <c r="B4038" s="172"/>
      <c r="C4038" s="172"/>
      <c r="D4038" s="172"/>
      <c r="E4038" s="172"/>
      <c r="F4038" s="181"/>
      <c r="G4038" s="172"/>
      <c r="H4038" s="172"/>
      <c r="I4038" s="174"/>
      <c r="J4038" s="174"/>
      <c r="K4038" s="174"/>
      <c r="L4038" s="172"/>
      <c r="M4038" s="181"/>
      <c r="N4038" s="174"/>
      <c r="O4038" s="172"/>
      <c r="P4038" s="181"/>
      <c r="Q4038" s="642"/>
      <c r="R4038" s="643"/>
      <c r="S4038" s="644"/>
      <c r="T4038" s="174"/>
      <c r="U4038" s="172"/>
      <c r="V4038" s="181"/>
      <c r="W4038" s="174"/>
      <c r="X4038" s="172"/>
      <c r="Y4038" s="181"/>
      <c r="Z4038" s="174"/>
      <c r="AA4038" s="172"/>
      <c r="AB4038" s="178"/>
    </row>
    <row r="4039" spans="1:28" ht="15" customHeight="1" x14ac:dyDescent="0.2">
      <c r="A4039" s="172"/>
      <c r="B4039" s="172"/>
      <c r="C4039" s="172"/>
      <c r="D4039" s="172"/>
      <c r="E4039" s="172"/>
      <c r="F4039" s="181"/>
      <c r="G4039" s="172"/>
      <c r="H4039" s="172"/>
      <c r="I4039" s="174"/>
      <c r="J4039" s="174"/>
      <c r="K4039" s="174"/>
      <c r="L4039" s="172"/>
      <c r="M4039" s="181"/>
      <c r="N4039" s="174"/>
      <c r="O4039" s="172"/>
      <c r="P4039" s="181"/>
      <c r="Q4039" s="642"/>
      <c r="R4039" s="643"/>
      <c r="S4039" s="644"/>
      <c r="T4039" s="174"/>
      <c r="U4039" s="172"/>
      <c r="V4039" s="181"/>
      <c r="W4039" s="174"/>
      <c r="X4039" s="172"/>
      <c r="Y4039" s="181"/>
      <c r="Z4039" s="174"/>
      <c r="AA4039" s="172"/>
      <c r="AB4039" s="178"/>
    </row>
    <row r="4040" spans="1:28" ht="15" customHeight="1" x14ac:dyDescent="0.2">
      <c r="A4040" s="172"/>
      <c r="B4040" s="172"/>
      <c r="C4040" s="172"/>
      <c r="D4040" s="172"/>
      <c r="E4040" s="172"/>
      <c r="F4040" s="181"/>
      <c r="G4040" s="172"/>
      <c r="H4040" s="172"/>
      <c r="I4040" s="174"/>
      <c r="J4040" s="174"/>
      <c r="K4040" s="174"/>
      <c r="L4040" s="172"/>
      <c r="M4040" s="181"/>
      <c r="N4040" s="174"/>
      <c r="O4040" s="172"/>
      <c r="P4040" s="181"/>
      <c r="Q4040" s="642"/>
      <c r="R4040" s="643"/>
      <c r="S4040" s="644"/>
      <c r="T4040" s="174"/>
      <c r="U4040" s="172"/>
      <c r="V4040" s="181"/>
      <c r="W4040" s="174"/>
      <c r="X4040" s="172"/>
      <c r="Y4040" s="181"/>
      <c r="Z4040" s="174"/>
      <c r="AA4040" s="172"/>
      <c r="AB4040" s="178"/>
    </row>
    <row r="4041" spans="1:28" ht="15" customHeight="1" x14ac:dyDescent="0.2">
      <c r="A4041" s="172"/>
      <c r="B4041" s="172"/>
      <c r="C4041" s="172"/>
      <c r="D4041" s="172"/>
      <c r="E4041" s="172"/>
      <c r="F4041" s="181"/>
      <c r="G4041" s="172"/>
      <c r="H4041" s="172"/>
      <c r="I4041" s="174"/>
      <c r="J4041" s="174"/>
      <c r="K4041" s="174"/>
      <c r="L4041" s="172"/>
      <c r="M4041" s="181"/>
      <c r="N4041" s="174"/>
      <c r="O4041" s="172"/>
      <c r="P4041" s="181"/>
      <c r="Q4041" s="642"/>
      <c r="R4041" s="643"/>
      <c r="S4041" s="644"/>
      <c r="T4041" s="174"/>
      <c r="U4041" s="172"/>
      <c r="V4041" s="181"/>
      <c r="W4041" s="174"/>
      <c r="X4041" s="172"/>
      <c r="Y4041" s="181"/>
      <c r="Z4041" s="174"/>
      <c r="AA4041" s="172"/>
      <c r="AB4041" s="178"/>
    </row>
    <row r="4042" spans="1:28" ht="15" customHeight="1" x14ac:dyDescent="0.2">
      <c r="A4042" s="172"/>
      <c r="B4042" s="172"/>
      <c r="C4042" s="172"/>
      <c r="D4042" s="172"/>
      <c r="E4042" s="172"/>
      <c r="F4042" s="181"/>
      <c r="G4042" s="172"/>
      <c r="H4042" s="172"/>
      <c r="I4042" s="174"/>
      <c r="J4042" s="174"/>
      <c r="K4042" s="174"/>
      <c r="L4042" s="172"/>
      <c r="M4042" s="181"/>
      <c r="N4042" s="174"/>
      <c r="O4042" s="172"/>
      <c r="P4042" s="181"/>
      <c r="Q4042" s="642"/>
      <c r="R4042" s="643"/>
      <c r="S4042" s="644"/>
      <c r="T4042" s="174"/>
      <c r="U4042" s="172"/>
      <c r="V4042" s="181"/>
      <c r="W4042" s="174"/>
      <c r="X4042" s="172"/>
      <c r="Y4042" s="181"/>
      <c r="Z4042" s="174"/>
      <c r="AA4042" s="172"/>
      <c r="AB4042" s="178"/>
    </row>
    <row r="4043" spans="1:28" ht="15" customHeight="1" x14ac:dyDescent="0.2">
      <c r="A4043" s="172"/>
      <c r="B4043" s="172"/>
      <c r="C4043" s="172"/>
      <c r="D4043" s="172"/>
      <c r="E4043" s="172"/>
      <c r="F4043" s="181"/>
      <c r="G4043" s="172"/>
      <c r="H4043" s="172"/>
      <c r="I4043" s="174"/>
      <c r="J4043" s="174"/>
      <c r="K4043" s="174"/>
      <c r="L4043" s="172"/>
      <c r="M4043" s="181"/>
      <c r="N4043" s="174"/>
      <c r="O4043" s="172"/>
      <c r="P4043" s="181"/>
      <c r="Q4043" s="642"/>
      <c r="R4043" s="643"/>
      <c r="S4043" s="644"/>
      <c r="T4043" s="174"/>
      <c r="U4043" s="172"/>
      <c r="V4043" s="181"/>
      <c r="W4043" s="174"/>
      <c r="X4043" s="172"/>
      <c r="Y4043" s="181"/>
      <c r="Z4043" s="174"/>
      <c r="AA4043" s="172"/>
      <c r="AB4043" s="178"/>
    </row>
    <row r="4044" spans="1:28" ht="15" customHeight="1" x14ac:dyDescent="0.2">
      <c r="A4044" s="172"/>
      <c r="B4044" s="172"/>
      <c r="C4044" s="172"/>
      <c r="D4044" s="172"/>
      <c r="E4044" s="172"/>
      <c r="F4044" s="181"/>
      <c r="G4044" s="172"/>
      <c r="H4044" s="172"/>
      <c r="I4044" s="174"/>
      <c r="J4044" s="174"/>
      <c r="K4044" s="174"/>
      <c r="L4044" s="172"/>
      <c r="M4044" s="181"/>
      <c r="N4044" s="174"/>
      <c r="O4044" s="172"/>
      <c r="P4044" s="181"/>
      <c r="Q4044" s="642"/>
      <c r="R4044" s="643"/>
      <c r="S4044" s="644"/>
      <c r="T4044" s="174"/>
      <c r="U4044" s="172"/>
      <c r="V4044" s="181"/>
      <c r="W4044" s="174"/>
      <c r="X4044" s="172"/>
      <c r="Y4044" s="181"/>
      <c r="Z4044" s="174"/>
      <c r="AA4044" s="172"/>
      <c r="AB4044" s="178"/>
    </row>
    <row r="4045" spans="1:28" ht="15" customHeight="1" x14ac:dyDescent="0.2">
      <c r="A4045" s="172"/>
      <c r="B4045" s="172"/>
      <c r="C4045" s="172"/>
      <c r="D4045" s="172"/>
      <c r="E4045" s="172"/>
      <c r="F4045" s="181"/>
      <c r="G4045" s="172"/>
      <c r="H4045" s="172"/>
      <c r="I4045" s="174"/>
      <c r="J4045" s="174"/>
      <c r="K4045" s="174"/>
      <c r="L4045" s="172"/>
      <c r="M4045" s="181"/>
      <c r="N4045" s="174"/>
      <c r="O4045" s="172"/>
      <c r="P4045" s="181"/>
      <c r="Q4045" s="642"/>
      <c r="R4045" s="643"/>
      <c r="S4045" s="644"/>
      <c r="T4045" s="174"/>
      <c r="U4045" s="172"/>
      <c r="V4045" s="181"/>
      <c r="W4045" s="174"/>
      <c r="X4045" s="172"/>
      <c r="Y4045" s="181"/>
      <c r="Z4045" s="174"/>
      <c r="AA4045" s="172"/>
      <c r="AB4045" s="178"/>
    </row>
    <row r="4046" spans="1:28" ht="15" customHeight="1" x14ac:dyDescent="0.2">
      <c r="A4046" s="172"/>
      <c r="B4046" s="172"/>
      <c r="C4046" s="172"/>
      <c r="D4046" s="172"/>
      <c r="E4046" s="172"/>
      <c r="F4046" s="181"/>
      <c r="G4046" s="172"/>
      <c r="H4046" s="172"/>
      <c r="I4046" s="174"/>
      <c r="J4046" s="174"/>
      <c r="K4046" s="174"/>
      <c r="L4046" s="172"/>
      <c r="M4046" s="181"/>
      <c r="N4046" s="174"/>
      <c r="O4046" s="172"/>
      <c r="P4046" s="181"/>
      <c r="Q4046" s="642"/>
      <c r="R4046" s="643"/>
      <c r="S4046" s="644"/>
      <c r="T4046" s="174"/>
      <c r="U4046" s="172"/>
      <c r="V4046" s="181"/>
      <c r="W4046" s="174"/>
      <c r="X4046" s="172"/>
      <c r="Y4046" s="181"/>
      <c r="Z4046" s="174"/>
      <c r="AA4046" s="172"/>
      <c r="AB4046" s="178"/>
    </row>
    <row r="4047" spans="1:28" ht="15" customHeight="1" x14ac:dyDescent="0.2">
      <c r="A4047" s="172"/>
      <c r="B4047" s="172"/>
      <c r="C4047" s="172"/>
      <c r="D4047" s="172"/>
      <c r="E4047" s="172"/>
      <c r="F4047" s="181"/>
      <c r="G4047" s="172"/>
      <c r="H4047" s="172"/>
      <c r="I4047" s="174"/>
      <c r="J4047" s="174"/>
      <c r="K4047" s="174"/>
      <c r="L4047" s="172"/>
      <c r="M4047" s="181"/>
      <c r="N4047" s="174"/>
      <c r="O4047" s="172"/>
      <c r="P4047" s="181"/>
      <c r="Q4047" s="642"/>
      <c r="R4047" s="643"/>
      <c r="S4047" s="644"/>
      <c r="T4047" s="174"/>
      <c r="U4047" s="172"/>
      <c r="V4047" s="181"/>
      <c r="W4047" s="174"/>
      <c r="X4047" s="172"/>
      <c r="Y4047" s="181"/>
      <c r="Z4047" s="174"/>
      <c r="AA4047" s="172"/>
      <c r="AB4047" s="178"/>
    </row>
    <row r="4048" spans="1:28" ht="15" customHeight="1" x14ac:dyDescent="0.2">
      <c r="A4048" s="172"/>
      <c r="B4048" s="172"/>
      <c r="C4048" s="172"/>
      <c r="D4048" s="172"/>
      <c r="E4048" s="172"/>
      <c r="F4048" s="181"/>
      <c r="G4048" s="172"/>
      <c r="H4048" s="172"/>
      <c r="I4048" s="174"/>
      <c r="J4048" s="174"/>
      <c r="K4048" s="174"/>
      <c r="L4048" s="172"/>
      <c r="M4048" s="181"/>
      <c r="N4048" s="174"/>
      <c r="O4048" s="172"/>
      <c r="P4048" s="181"/>
      <c r="Q4048" s="642"/>
      <c r="R4048" s="643"/>
      <c r="S4048" s="644"/>
      <c r="T4048" s="174"/>
      <c r="U4048" s="172"/>
      <c r="V4048" s="181"/>
      <c r="W4048" s="174"/>
      <c r="X4048" s="172"/>
      <c r="Y4048" s="181"/>
      <c r="Z4048" s="174"/>
      <c r="AA4048" s="172"/>
      <c r="AB4048" s="178"/>
    </row>
    <row r="4049" spans="1:28" ht="15" customHeight="1" x14ac:dyDescent="0.2">
      <c r="A4049" s="172"/>
      <c r="B4049" s="172"/>
      <c r="C4049" s="172"/>
      <c r="D4049" s="172"/>
      <c r="E4049" s="172"/>
      <c r="F4049" s="181"/>
      <c r="G4049" s="172"/>
      <c r="H4049" s="172"/>
      <c r="I4049" s="174"/>
      <c r="J4049" s="174"/>
      <c r="K4049" s="174"/>
      <c r="L4049" s="172"/>
      <c r="M4049" s="181"/>
      <c r="N4049" s="174"/>
      <c r="O4049" s="172"/>
      <c r="P4049" s="181"/>
      <c r="Q4049" s="642"/>
      <c r="R4049" s="643"/>
      <c r="S4049" s="644"/>
      <c r="T4049" s="174"/>
      <c r="U4049" s="172"/>
      <c r="V4049" s="181"/>
      <c r="W4049" s="174"/>
      <c r="X4049" s="172"/>
      <c r="Y4049" s="181"/>
      <c r="Z4049" s="174"/>
      <c r="AA4049" s="172"/>
      <c r="AB4049" s="178"/>
    </row>
    <row r="4050" spans="1:28" ht="15" customHeight="1" x14ac:dyDescent="0.2">
      <c r="A4050" s="172"/>
      <c r="B4050" s="172"/>
      <c r="C4050" s="172"/>
      <c r="D4050" s="172"/>
      <c r="E4050" s="172"/>
      <c r="F4050" s="181"/>
      <c r="G4050" s="172"/>
      <c r="H4050" s="172"/>
      <c r="I4050" s="174"/>
      <c r="J4050" s="174"/>
      <c r="K4050" s="174"/>
      <c r="L4050" s="172"/>
      <c r="M4050" s="181"/>
      <c r="N4050" s="174"/>
      <c r="O4050" s="172"/>
      <c r="P4050" s="181"/>
      <c r="Q4050" s="642"/>
      <c r="R4050" s="643"/>
      <c r="S4050" s="644"/>
      <c r="T4050" s="174"/>
      <c r="U4050" s="172"/>
      <c r="V4050" s="181"/>
      <c r="W4050" s="174"/>
      <c r="X4050" s="172"/>
      <c r="Y4050" s="181"/>
      <c r="Z4050" s="174"/>
      <c r="AA4050" s="172"/>
      <c r="AB4050" s="178"/>
    </row>
    <row r="4051" spans="1:28" ht="15" customHeight="1" x14ac:dyDescent="0.2">
      <c r="A4051" s="172"/>
      <c r="B4051" s="172"/>
      <c r="C4051" s="172"/>
      <c r="D4051" s="172"/>
      <c r="E4051" s="172"/>
      <c r="F4051" s="181"/>
      <c r="G4051" s="172"/>
      <c r="H4051" s="172"/>
      <c r="I4051" s="174"/>
      <c r="J4051" s="174"/>
      <c r="K4051" s="174"/>
      <c r="L4051" s="172"/>
      <c r="M4051" s="181"/>
      <c r="N4051" s="174"/>
      <c r="O4051" s="172"/>
      <c r="P4051" s="181"/>
      <c r="Q4051" s="642"/>
      <c r="R4051" s="643"/>
      <c r="S4051" s="644"/>
      <c r="T4051" s="174"/>
      <c r="U4051" s="172"/>
      <c r="V4051" s="181"/>
      <c r="W4051" s="174"/>
      <c r="X4051" s="172"/>
      <c r="Y4051" s="181"/>
      <c r="Z4051" s="174"/>
      <c r="AA4051" s="172"/>
      <c r="AB4051" s="178"/>
    </row>
    <row r="4052" spans="1:28" ht="15" customHeight="1" x14ac:dyDescent="0.2">
      <c r="A4052" s="172"/>
      <c r="B4052" s="172"/>
      <c r="C4052" s="172"/>
      <c r="D4052" s="172"/>
      <c r="E4052" s="172"/>
      <c r="F4052" s="181"/>
      <c r="G4052" s="172"/>
      <c r="H4052" s="172"/>
      <c r="I4052" s="174"/>
      <c r="J4052" s="174"/>
      <c r="K4052" s="174"/>
      <c r="L4052" s="172"/>
      <c r="M4052" s="181"/>
      <c r="N4052" s="174"/>
      <c r="O4052" s="172"/>
      <c r="P4052" s="181"/>
      <c r="Q4052" s="642"/>
      <c r="R4052" s="643"/>
      <c r="S4052" s="644"/>
      <c r="T4052" s="174"/>
      <c r="U4052" s="172"/>
      <c r="V4052" s="181"/>
      <c r="W4052" s="174"/>
      <c r="X4052" s="172"/>
      <c r="Y4052" s="181"/>
      <c r="Z4052" s="174"/>
      <c r="AA4052" s="172"/>
      <c r="AB4052" s="178"/>
    </row>
    <row r="4053" spans="1:28" ht="15" customHeight="1" x14ac:dyDescent="0.2">
      <c r="A4053" s="172"/>
      <c r="B4053" s="172"/>
      <c r="C4053" s="172"/>
      <c r="D4053" s="172"/>
      <c r="E4053" s="172"/>
      <c r="F4053" s="181"/>
      <c r="G4053" s="172"/>
      <c r="H4053" s="172"/>
      <c r="I4053" s="174"/>
      <c r="J4053" s="174"/>
      <c r="K4053" s="174"/>
      <c r="L4053" s="172"/>
      <c r="M4053" s="181"/>
      <c r="N4053" s="174"/>
      <c r="O4053" s="172"/>
      <c r="P4053" s="181"/>
      <c r="Q4053" s="642"/>
      <c r="R4053" s="643"/>
      <c r="S4053" s="644"/>
      <c r="T4053" s="174"/>
      <c r="U4053" s="172"/>
      <c r="V4053" s="181"/>
      <c r="W4053" s="174"/>
      <c r="X4053" s="172"/>
      <c r="Y4053" s="181"/>
      <c r="Z4053" s="174"/>
      <c r="AA4053" s="172"/>
      <c r="AB4053" s="178"/>
    </row>
    <row r="4054" spans="1:28" ht="15" customHeight="1" x14ac:dyDescent="0.2">
      <c r="A4054" s="172"/>
      <c r="B4054" s="172"/>
      <c r="C4054" s="172"/>
      <c r="D4054" s="172"/>
      <c r="E4054" s="172"/>
      <c r="F4054" s="181"/>
      <c r="G4054" s="172"/>
      <c r="H4054" s="172"/>
      <c r="I4054" s="174"/>
      <c r="J4054" s="174"/>
      <c r="K4054" s="174"/>
      <c r="L4054" s="172"/>
      <c r="M4054" s="181"/>
      <c r="N4054" s="174"/>
      <c r="O4054" s="172"/>
      <c r="P4054" s="181"/>
      <c r="Q4054" s="642"/>
      <c r="R4054" s="643"/>
      <c r="S4054" s="644"/>
      <c r="T4054" s="174"/>
      <c r="U4054" s="172"/>
      <c r="V4054" s="181"/>
      <c r="W4054" s="174"/>
      <c r="X4054" s="172"/>
      <c r="Y4054" s="181"/>
      <c r="Z4054" s="174"/>
      <c r="AA4054" s="172"/>
      <c r="AB4054" s="178"/>
    </row>
    <row r="4055" spans="1:28" ht="15" customHeight="1" x14ac:dyDescent="0.2">
      <c r="A4055" s="172"/>
      <c r="B4055" s="172"/>
      <c r="C4055" s="172"/>
      <c r="D4055" s="172"/>
      <c r="E4055" s="172"/>
      <c r="F4055" s="181"/>
      <c r="G4055" s="172"/>
      <c r="H4055" s="172"/>
      <c r="I4055" s="174"/>
      <c r="J4055" s="174"/>
      <c r="K4055" s="174"/>
      <c r="L4055" s="172"/>
      <c r="M4055" s="181"/>
      <c r="N4055" s="174"/>
      <c r="O4055" s="172"/>
      <c r="P4055" s="181"/>
      <c r="Q4055" s="642"/>
      <c r="R4055" s="643"/>
      <c r="S4055" s="644"/>
      <c r="T4055" s="174"/>
      <c r="U4055" s="172"/>
      <c r="V4055" s="181"/>
      <c r="W4055" s="174"/>
      <c r="X4055" s="172"/>
      <c r="Y4055" s="181"/>
      <c r="Z4055" s="174"/>
      <c r="AA4055" s="172"/>
      <c r="AB4055" s="178"/>
    </row>
    <row r="4056" spans="1:28" ht="15" customHeight="1" x14ac:dyDescent="0.2">
      <c r="A4056" s="172"/>
      <c r="B4056" s="172"/>
      <c r="C4056" s="172"/>
      <c r="D4056" s="172"/>
      <c r="E4056" s="172"/>
      <c r="F4056" s="181"/>
      <c r="G4056" s="172"/>
      <c r="H4056" s="172"/>
      <c r="I4056" s="174"/>
      <c r="J4056" s="174"/>
      <c r="K4056" s="174"/>
      <c r="L4056" s="172"/>
      <c r="M4056" s="181"/>
      <c r="N4056" s="174"/>
      <c r="O4056" s="172"/>
      <c r="P4056" s="181"/>
      <c r="Q4056" s="642"/>
      <c r="R4056" s="643"/>
      <c r="S4056" s="644"/>
      <c r="T4056" s="174"/>
      <c r="U4056" s="172"/>
      <c r="V4056" s="181"/>
      <c r="W4056" s="174"/>
      <c r="X4056" s="172"/>
      <c r="Y4056" s="181"/>
      <c r="Z4056" s="174"/>
      <c r="AA4056" s="172"/>
      <c r="AB4056" s="178"/>
    </row>
    <row r="4057" spans="1:28" ht="15" customHeight="1" x14ac:dyDescent="0.2">
      <c r="A4057" s="172"/>
      <c r="B4057" s="172"/>
      <c r="C4057" s="172"/>
      <c r="D4057" s="172"/>
      <c r="E4057" s="172"/>
      <c r="F4057" s="181"/>
      <c r="G4057" s="172"/>
      <c r="H4057" s="172"/>
      <c r="I4057" s="174"/>
      <c r="J4057" s="174"/>
      <c r="K4057" s="174"/>
      <c r="L4057" s="172"/>
      <c r="M4057" s="181"/>
      <c r="N4057" s="174"/>
      <c r="O4057" s="172"/>
      <c r="P4057" s="181"/>
      <c r="Q4057" s="642"/>
      <c r="R4057" s="643"/>
      <c r="S4057" s="644"/>
      <c r="T4057" s="174"/>
      <c r="U4057" s="172"/>
      <c r="V4057" s="181"/>
      <c r="W4057" s="174"/>
      <c r="X4057" s="172"/>
      <c r="Y4057" s="181"/>
      <c r="Z4057" s="174"/>
      <c r="AA4057" s="172"/>
      <c r="AB4057" s="178"/>
    </row>
    <row r="4058" spans="1:28" ht="15" customHeight="1" x14ac:dyDescent="0.2">
      <c r="A4058" s="172"/>
      <c r="B4058" s="172"/>
      <c r="C4058" s="172"/>
      <c r="D4058" s="172"/>
      <c r="E4058" s="172"/>
      <c r="F4058" s="181"/>
      <c r="G4058" s="172"/>
      <c r="H4058" s="172"/>
      <c r="I4058" s="174"/>
      <c r="J4058" s="174"/>
      <c r="K4058" s="174"/>
      <c r="L4058" s="172"/>
      <c r="M4058" s="181"/>
      <c r="N4058" s="174"/>
      <c r="O4058" s="172"/>
      <c r="P4058" s="181"/>
      <c r="Q4058" s="642"/>
      <c r="R4058" s="643"/>
      <c r="S4058" s="644"/>
      <c r="T4058" s="174"/>
      <c r="U4058" s="172"/>
      <c r="V4058" s="181"/>
      <c r="W4058" s="174"/>
      <c r="X4058" s="172"/>
      <c r="Y4058" s="181"/>
      <c r="Z4058" s="174"/>
      <c r="AA4058" s="172"/>
      <c r="AB4058" s="178"/>
    </row>
    <row r="4059" spans="1:28" ht="15" customHeight="1" x14ac:dyDescent="0.2">
      <c r="A4059" s="172"/>
      <c r="B4059" s="172"/>
      <c r="C4059" s="172"/>
      <c r="D4059" s="172"/>
      <c r="E4059" s="172"/>
      <c r="F4059" s="181"/>
      <c r="G4059" s="172"/>
      <c r="H4059" s="172"/>
      <c r="I4059" s="174"/>
      <c r="J4059" s="174"/>
      <c r="K4059" s="174"/>
      <c r="L4059" s="172"/>
      <c r="M4059" s="181"/>
      <c r="N4059" s="174"/>
      <c r="O4059" s="172"/>
      <c r="P4059" s="181"/>
      <c r="Q4059" s="642"/>
      <c r="R4059" s="643"/>
      <c r="S4059" s="644"/>
      <c r="T4059" s="174"/>
      <c r="U4059" s="172"/>
      <c r="V4059" s="181"/>
      <c r="W4059" s="174"/>
      <c r="X4059" s="172"/>
      <c r="Y4059" s="181"/>
      <c r="Z4059" s="174"/>
      <c r="AA4059" s="172"/>
      <c r="AB4059" s="178"/>
    </row>
    <row r="4060" spans="1:28" ht="15" customHeight="1" x14ac:dyDescent="0.2">
      <c r="A4060" s="172"/>
      <c r="B4060" s="172"/>
      <c r="C4060" s="172"/>
      <c r="D4060" s="172"/>
      <c r="E4060" s="172"/>
      <c r="F4060" s="181"/>
      <c r="G4060" s="172"/>
      <c r="H4060" s="172"/>
      <c r="I4060" s="174"/>
      <c r="J4060" s="174"/>
      <c r="K4060" s="174"/>
      <c r="L4060" s="172"/>
      <c r="M4060" s="181"/>
      <c r="N4060" s="174"/>
      <c r="O4060" s="172"/>
      <c r="P4060" s="181"/>
      <c r="Q4060" s="642"/>
      <c r="R4060" s="643"/>
      <c r="S4060" s="644"/>
      <c r="T4060" s="174"/>
      <c r="U4060" s="172"/>
      <c r="V4060" s="181"/>
      <c r="W4060" s="174"/>
      <c r="X4060" s="172"/>
      <c r="Y4060" s="181"/>
      <c r="Z4060" s="174"/>
      <c r="AA4060" s="172"/>
      <c r="AB4060" s="178"/>
    </row>
    <row r="4061" spans="1:28" ht="15" customHeight="1" x14ac:dyDescent="0.2">
      <c r="A4061" s="172"/>
      <c r="B4061" s="172"/>
      <c r="C4061" s="172"/>
      <c r="D4061" s="172"/>
      <c r="E4061" s="172"/>
      <c r="F4061" s="181"/>
      <c r="G4061" s="172"/>
      <c r="H4061" s="172"/>
      <c r="I4061" s="174"/>
      <c r="J4061" s="174"/>
      <c r="K4061" s="174"/>
      <c r="L4061" s="172"/>
      <c r="M4061" s="181"/>
      <c r="N4061" s="174"/>
      <c r="O4061" s="172"/>
      <c r="P4061" s="181"/>
      <c r="Q4061" s="642"/>
      <c r="R4061" s="643"/>
      <c r="S4061" s="644"/>
      <c r="T4061" s="174"/>
      <c r="U4061" s="172"/>
      <c r="V4061" s="181"/>
      <c r="W4061" s="174"/>
      <c r="X4061" s="172"/>
      <c r="Y4061" s="181"/>
      <c r="Z4061" s="174"/>
      <c r="AA4061" s="172"/>
      <c r="AB4061" s="178"/>
    </row>
    <row r="4062" spans="1:28" ht="15" customHeight="1" x14ac:dyDescent="0.2">
      <c r="A4062" s="172"/>
      <c r="B4062" s="172"/>
      <c r="C4062" s="172"/>
      <c r="D4062" s="172"/>
      <c r="E4062" s="172"/>
      <c r="F4062" s="181"/>
      <c r="G4062" s="172"/>
      <c r="H4062" s="172"/>
      <c r="I4062" s="174"/>
      <c r="J4062" s="174"/>
      <c r="K4062" s="174"/>
      <c r="L4062" s="172"/>
      <c r="M4062" s="181"/>
      <c r="N4062" s="174"/>
      <c r="O4062" s="172"/>
      <c r="P4062" s="181"/>
      <c r="Q4062" s="642"/>
      <c r="R4062" s="643"/>
      <c r="S4062" s="644"/>
      <c r="T4062" s="174"/>
      <c r="U4062" s="172"/>
      <c r="V4062" s="181"/>
      <c r="W4062" s="174"/>
      <c r="X4062" s="172"/>
      <c r="Y4062" s="181"/>
      <c r="Z4062" s="174"/>
      <c r="AA4062" s="172"/>
      <c r="AB4062" s="178"/>
    </row>
    <row r="4063" spans="1:28" ht="15" customHeight="1" x14ac:dyDescent="0.2">
      <c r="A4063" s="172"/>
      <c r="B4063" s="172"/>
      <c r="C4063" s="172"/>
      <c r="D4063" s="172"/>
      <c r="E4063" s="172"/>
      <c r="F4063" s="181"/>
      <c r="G4063" s="172"/>
      <c r="H4063" s="172"/>
      <c r="I4063" s="174"/>
      <c r="J4063" s="174"/>
      <c r="K4063" s="174"/>
      <c r="L4063" s="172"/>
      <c r="M4063" s="181"/>
      <c r="N4063" s="174"/>
      <c r="O4063" s="172"/>
      <c r="P4063" s="181"/>
      <c r="Q4063" s="642"/>
      <c r="R4063" s="643"/>
      <c r="S4063" s="644"/>
      <c r="T4063" s="174"/>
      <c r="U4063" s="172"/>
      <c r="V4063" s="181"/>
      <c r="W4063" s="174"/>
      <c r="X4063" s="172"/>
      <c r="Y4063" s="181"/>
      <c r="Z4063" s="174"/>
      <c r="AA4063" s="172"/>
      <c r="AB4063" s="178"/>
    </row>
    <row r="4064" spans="1:28" ht="15" customHeight="1" x14ac:dyDescent="0.2">
      <c r="A4064" s="172"/>
      <c r="B4064" s="172"/>
      <c r="C4064" s="172"/>
      <c r="D4064" s="172"/>
      <c r="E4064" s="172"/>
      <c r="F4064" s="181"/>
      <c r="G4064" s="172"/>
      <c r="H4064" s="172"/>
      <c r="I4064" s="174"/>
      <c r="J4064" s="174"/>
      <c r="K4064" s="174"/>
      <c r="L4064" s="172"/>
      <c r="M4064" s="181"/>
      <c r="N4064" s="174"/>
      <c r="O4064" s="172"/>
      <c r="P4064" s="181"/>
      <c r="Q4064" s="642"/>
      <c r="R4064" s="643"/>
      <c r="S4064" s="644"/>
      <c r="T4064" s="174"/>
      <c r="U4064" s="172"/>
      <c r="V4064" s="181"/>
      <c r="W4064" s="174"/>
      <c r="X4064" s="172"/>
      <c r="Y4064" s="181"/>
      <c r="Z4064" s="174"/>
      <c r="AA4064" s="172"/>
      <c r="AB4064" s="178"/>
    </row>
    <row r="4065" spans="1:28" ht="15" customHeight="1" x14ac:dyDescent="0.2">
      <c r="A4065" s="172"/>
      <c r="B4065" s="172"/>
      <c r="C4065" s="172"/>
      <c r="D4065" s="172"/>
      <c r="E4065" s="172"/>
      <c r="F4065" s="181"/>
      <c r="G4065" s="172"/>
      <c r="H4065" s="172"/>
      <c r="I4065" s="174"/>
      <c r="J4065" s="174"/>
      <c r="K4065" s="174"/>
      <c r="L4065" s="172"/>
      <c r="M4065" s="181"/>
      <c r="N4065" s="174"/>
      <c r="O4065" s="172"/>
      <c r="P4065" s="181"/>
      <c r="Q4065" s="642"/>
      <c r="R4065" s="643"/>
      <c r="S4065" s="644"/>
      <c r="T4065" s="174"/>
      <c r="U4065" s="172"/>
      <c r="V4065" s="181"/>
      <c r="W4065" s="174"/>
      <c r="X4065" s="172"/>
      <c r="Y4065" s="181"/>
      <c r="Z4065" s="174"/>
      <c r="AA4065" s="172"/>
      <c r="AB4065" s="178"/>
    </row>
    <row r="4066" spans="1:28" ht="15" customHeight="1" x14ac:dyDescent="0.2">
      <c r="A4066" s="172"/>
      <c r="B4066" s="172"/>
      <c r="C4066" s="172"/>
      <c r="D4066" s="172"/>
      <c r="E4066" s="172"/>
      <c r="F4066" s="181"/>
      <c r="G4066" s="172"/>
      <c r="H4066" s="172"/>
      <c r="I4066" s="174"/>
      <c r="J4066" s="174"/>
      <c r="K4066" s="174"/>
      <c r="L4066" s="172"/>
      <c r="M4066" s="181"/>
      <c r="N4066" s="174"/>
      <c r="O4066" s="172"/>
      <c r="P4066" s="181"/>
      <c r="Q4066" s="642"/>
      <c r="R4066" s="643"/>
      <c r="S4066" s="644"/>
      <c r="T4066" s="174"/>
      <c r="U4066" s="172"/>
      <c r="V4066" s="181"/>
      <c r="W4066" s="174"/>
      <c r="X4066" s="172"/>
      <c r="Y4066" s="181"/>
      <c r="Z4066" s="174"/>
      <c r="AA4066" s="172"/>
      <c r="AB4066" s="178"/>
    </row>
    <row r="4067" spans="1:28" ht="15" customHeight="1" x14ac:dyDescent="0.2">
      <c r="A4067" s="172"/>
      <c r="B4067" s="172"/>
      <c r="C4067" s="172"/>
      <c r="D4067" s="172"/>
      <c r="E4067" s="172"/>
      <c r="F4067" s="181"/>
      <c r="G4067" s="172"/>
      <c r="H4067" s="172"/>
      <c r="I4067" s="174"/>
      <c r="J4067" s="174"/>
      <c r="K4067" s="174"/>
      <c r="L4067" s="172"/>
      <c r="M4067" s="181"/>
      <c r="N4067" s="174"/>
      <c r="O4067" s="172"/>
      <c r="P4067" s="181"/>
      <c r="Q4067" s="642"/>
      <c r="R4067" s="643"/>
      <c r="S4067" s="644"/>
      <c r="T4067" s="174"/>
      <c r="U4067" s="172"/>
      <c r="V4067" s="181"/>
      <c r="W4067" s="174"/>
      <c r="X4067" s="172"/>
      <c r="Y4067" s="181"/>
      <c r="Z4067" s="174"/>
      <c r="AA4067" s="172"/>
      <c r="AB4067" s="178"/>
    </row>
    <row r="4068" spans="1:28" ht="15" customHeight="1" x14ac:dyDescent="0.2">
      <c r="A4068" s="172"/>
      <c r="B4068" s="172"/>
      <c r="C4068" s="172"/>
      <c r="D4068" s="172"/>
      <c r="E4068" s="172"/>
      <c r="F4068" s="181"/>
      <c r="G4068" s="172"/>
      <c r="H4068" s="172"/>
      <c r="I4068" s="174"/>
      <c r="J4068" s="174"/>
      <c r="K4068" s="174"/>
      <c r="L4068" s="172"/>
      <c r="M4068" s="181"/>
      <c r="N4068" s="174"/>
      <c r="O4068" s="172"/>
      <c r="P4068" s="181"/>
      <c r="Q4068" s="642"/>
      <c r="R4068" s="643"/>
      <c r="S4068" s="644"/>
      <c r="T4068" s="174"/>
      <c r="U4068" s="172"/>
      <c r="V4068" s="181"/>
      <c r="W4068" s="174"/>
      <c r="X4068" s="172"/>
      <c r="Y4068" s="181"/>
      <c r="Z4068" s="174"/>
      <c r="AA4068" s="172"/>
      <c r="AB4068" s="178"/>
    </row>
    <row r="4069" spans="1:28" ht="15" customHeight="1" x14ac:dyDescent="0.2">
      <c r="A4069" s="172"/>
      <c r="B4069" s="172"/>
      <c r="C4069" s="172"/>
      <c r="D4069" s="172"/>
      <c r="E4069" s="172"/>
      <c r="F4069" s="181"/>
      <c r="G4069" s="172"/>
      <c r="H4069" s="172"/>
      <c r="I4069" s="174"/>
      <c r="J4069" s="174"/>
      <c r="K4069" s="174"/>
      <c r="L4069" s="172"/>
      <c r="M4069" s="181"/>
      <c r="N4069" s="174"/>
      <c r="O4069" s="172"/>
      <c r="P4069" s="181"/>
      <c r="Q4069" s="642"/>
      <c r="R4069" s="643"/>
      <c r="S4069" s="644"/>
      <c r="T4069" s="174"/>
      <c r="U4069" s="172"/>
      <c r="V4069" s="181"/>
      <c r="W4069" s="174"/>
      <c r="X4069" s="172"/>
      <c r="Y4069" s="181"/>
      <c r="Z4069" s="174"/>
      <c r="AA4069" s="172"/>
      <c r="AB4069" s="178"/>
    </row>
    <row r="4070" spans="1:28" ht="15" customHeight="1" x14ac:dyDescent="0.2">
      <c r="A4070" s="172"/>
      <c r="B4070" s="172"/>
      <c r="C4070" s="172"/>
      <c r="D4070" s="172"/>
      <c r="E4070" s="172"/>
      <c r="F4070" s="181"/>
      <c r="G4070" s="172"/>
      <c r="H4070" s="172"/>
      <c r="I4070" s="174"/>
      <c r="J4070" s="174"/>
      <c r="K4070" s="174"/>
      <c r="L4070" s="172"/>
      <c r="M4070" s="181"/>
      <c r="N4070" s="174"/>
      <c r="O4070" s="172"/>
      <c r="P4070" s="181"/>
      <c r="Q4070" s="642"/>
      <c r="R4070" s="643"/>
      <c r="S4070" s="644"/>
      <c r="T4070" s="174"/>
      <c r="U4070" s="172"/>
      <c r="V4070" s="181"/>
      <c r="W4070" s="174"/>
      <c r="X4070" s="172"/>
      <c r="Y4070" s="181"/>
      <c r="Z4070" s="174"/>
      <c r="AA4070" s="172"/>
      <c r="AB4070" s="178"/>
    </row>
    <row r="4071" spans="1:28" ht="15" customHeight="1" x14ac:dyDescent="0.2">
      <c r="A4071" s="172"/>
      <c r="B4071" s="172"/>
      <c r="C4071" s="172"/>
      <c r="D4071" s="172"/>
      <c r="E4071" s="172"/>
      <c r="F4071" s="181"/>
      <c r="G4071" s="172"/>
      <c r="H4071" s="172"/>
      <c r="I4071" s="174"/>
      <c r="J4071" s="174"/>
      <c r="K4071" s="174"/>
      <c r="L4071" s="172"/>
      <c r="M4071" s="181"/>
      <c r="N4071" s="174"/>
      <c r="O4071" s="172"/>
      <c r="P4071" s="181"/>
      <c r="Q4071" s="642"/>
      <c r="R4071" s="643"/>
      <c r="S4071" s="644"/>
      <c r="T4071" s="174"/>
      <c r="U4071" s="172"/>
      <c r="V4071" s="181"/>
      <c r="W4071" s="174"/>
      <c r="X4071" s="172"/>
      <c r="Y4071" s="181"/>
      <c r="Z4071" s="174"/>
      <c r="AA4071" s="172"/>
      <c r="AB4071" s="178"/>
    </row>
    <row r="4072" spans="1:28" ht="15" customHeight="1" x14ac:dyDescent="0.2">
      <c r="A4072" s="172"/>
      <c r="B4072" s="172"/>
      <c r="C4072" s="172"/>
      <c r="D4072" s="172"/>
      <c r="E4072" s="172"/>
      <c r="F4072" s="181"/>
      <c r="G4072" s="172"/>
      <c r="H4072" s="172"/>
      <c r="I4072" s="174"/>
      <c r="J4072" s="174"/>
      <c r="K4072" s="174"/>
      <c r="L4072" s="172"/>
      <c r="M4072" s="181"/>
      <c r="N4072" s="174"/>
      <c r="O4072" s="172"/>
      <c r="P4072" s="181"/>
      <c r="Q4072" s="642"/>
      <c r="R4072" s="643"/>
      <c r="S4072" s="644"/>
      <c r="T4072" s="174"/>
      <c r="U4072" s="172"/>
      <c r="V4072" s="181"/>
      <c r="W4072" s="174"/>
      <c r="X4072" s="172"/>
      <c r="Y4072" s="181"/>
      <c r="Z4072" s="174"/>
      <c r="AA4072" s="172"/>
      <c r="AB4072" s="178"/>
    </row>
    <row r="4073" spans="1:28" ht="15" customHeight="1" x14ac:dyDescent="0.2">
      <c r="A4073" s="172"/>
      <c r="B4073" s="172"/>
      <c r="C4073" s="172"/>
      <c r="D4073" s="172"/>
      <c r="E4073" s="172"/>
      <c r="F4073" s="181"/>
      <c r="G4073" s="172"/>
      <c r="H4073" s="172"/>
      <c r="I4073" s="174"/>
      <c r="J4073" s="174"/>
      <c r="K4073" s="174"/>
      <c r="L4073" s="172"/>
      <c r="M4073" s="181"/>
      <c r="N4073" s="174"/>
      <c r="O4073" s="172"/>
      <c r="P4073" s="181"/>
      <c r="Q4073" s="642"/>
      <c r="R4073" s="643"/>
      <c r="S4073" s="644"/>
      <c r="T4073" s="174"/>
      <c r="U4073" s="172"/>
      <c r="V4073" s="181"/>
      <c r="W4073" s="174"/>
      <c r="X4073" s="172"/>
      <c r="Y4073" s="181"/>
      <c r="Z4073" s="174"/>
      <c r="AA4073" s="172"/>
      <c r="AB4073" s="178"/>
    </row>
    <row r="4074" spans="1:28" ht="15" customHeight="1" x14ac:dyDescent="0.2">
      <c r="A4074" s="172"/>
      <c r="B4074" s="172"/>
      <c r="C4074" s="172"/>
      <c r="D4074" s="172"/>
      <c r="E4074" s="172"/>
      <c r="F4074" s="181"/>
      <c r="G4074" s="172"/>
      <c r="H4074" s="172"/>
      <c r="I4074" s="174"/>
      <c r="J4074" s="174"/>
      <c r="K4074" s="174"/>
      <c r="L4074" s="172"/>
      <c r="M4074" s="181"/>
      <c r="N4074" s="174"/>
      <c r="O4074" s="172"/>
      <c r="P4074" s="181"/>
      <c r="Q4074" s="642"/>
      <c r="R4074" s="643"/>
      <c r="S4074" s="644"/>
      <c r="T4074" s="174"/>
      <c r="U4074" s="172"/>
      <c r="V4074" s="181"/>
      <c r="W4074" s="174"/>
      <c r="X4074" s="172"/>
      <c r="Y4074" s="181"/>
      <c r="Z4074" s="174"/>
      <c r="AA4074" s="172"/>
      <c r="AB4074" s="178"/>
    </row>
    <row r="4075" spans="1:28" ht="15" customHeight="1" x14ac:dyDescent="0.2">
      <c r="A4075" s="172"/>
      <c r="B4075" s="172"/>
      <c r="C4075" s="172"/>
      <c r="D4075" s="172"/>
      <c r="E4075" s="172"/>
      <c r="F4075" s="181"/>
      <c r="G4075" s="172"/>
      <c r="H4075" s="172"/>
      <c r="I4075" s="174"/>
      <c r="J4075" s="174"/>
      <c r="K4075" s="174"/>
      <c r="L4075" s="172"/>
      <c r="M4075" s="181"/>
      <c r="N4075" s="174"/>
      <c r="O4075" s="172"/>
      <c r="P4075" s="181"/>
      <c r="Q4075" s="642"/>
      <c r="R4075" s="643"/>
      <c r="S4075" s="644"/>
      <c r="T4075" s="174"/>
      <c r="U4075" s="172"/>
      <c r="V4075" s="181"/>
      <c r="W4075" s="174"/>
      <c r="X4075" s="172"/>
      <c r="Y4075" s="181"/>
      <c r="Z4075" s="174"/>
      <c r="AA4075" s="172"/>
      <c r="AB4075" s="178"/>
    </row>
    <row r="4076" spans="1:28" ht="15" customHeight="1" x14ac:dyDescent="0.2">
      <c r="A4076" s="172"/>
      <c r="B4076" s="172"/>
      <c r="C4076" s="172"/>
      <c r="D4076" s="172"/>
      <c r="E4076" s="172"/>
      <c r="F4076" s="181"/>
      <c r="G4076" s="172"/>
      <c r="H4076" s="172"/>
      <c r="I4076" s="174"/>
      <c r="J4076" s="174"/>
      <c r="K4076" s="174"/>
      <c r="L4076" s="172"/>
      <c r="M4076" s="181"/>
      <c r="N4076" s="174"/>
      <c r="O4076" s="172"/>
      <c r="P4076" s="181"/>
      <c r="Q4076" s="642"/>
      <c r="R4076" s="643"/>
      <c r="S4076" s="644"/>
      <c r="T4076" s="174"/>
      <c r="U4076" s="172"/>
      <c r="V4076" s="181"/>
      <c r="W4076" s="174"/>
      <c r="X4076" s="172"/>
      <c r="Y4076" s="181"/>
      <c r="Z4076" s="174"/>
      <c r="AA4076" s="172"/>
      <c r="AB4076" s="178"/>
    </row>
    <row r="4077" spans="1:28" ht="15" customHeight="1" x14ac:dyDescent="0.2">
      <c r="A4077" s="172"/>
      <c r="B4077" s="172"/>
      <c r="C4077" s="172"/>
      <c r="D4077" s="172"/>
      <c r="E4077" s="172"/>
      <c r="F4077" s="181"/>
      <c r="G4077" s="172"/>
      <c r="H4077" s="172"/>
      <c r="I4077" s="174"/>
      <c r="J4077" s="174"/>
      <c r="K4077" s="174"/>
      <c r="L4077" s="172"/>
      <c r="M4077" s="181"/>
      <c r="N4077" s="174"/>
      <c r="O4077" s="172"/>
      <c r="P4077" s="181"/>
      <c r="Q4077" s="642"/>
      <c r="R4077" s="643"/>
      <c r="S4077" s="644"/>
      <c r="T4077" s="174"/>
      <c r="U4077" s="172"/>
      <c r="V4077" s="181"/>
      <c r="W4077" s="174"/>
      <c r="X4077" s="172"/>
      <c r="Y4077" s="181"/>
      <c r="Z4077" s="174"/>
      <c r="AA4077" s="172"/>
      <c r="AB4077" s="178"/>
    </row>
    <row r="4078" spans="1:28" ht="15" customHeight="1" x14ac:dyDescent="0.2">
      <c r="A4078" s="172"/>
      <c r="B4078" s="172"/>
      <c r="C4078" s="172"/>
      <c r="D4078" s="172"/>
      <c r="E4078" s="172"/>
      <c r="F4078" s="181"/>
      <c r="G4078" s="172"/>
      <c r="H4078" s="172"/>
      <c r="I4078" s="174"/>
      <c r="J4078" s="174"/>
      <c r="K4078" s="174"/>
      <c r="L4078" s="172"/>
      <c r="M4078" s="181"/>
      <c r="N4078" s="174"/>
      <c r="O4078" s="172"/>
      <c r="P4078" s="181"/>
      <c r="Q4078" s="642"/>
      <c r="R4078" s="643"/>
      <c r="S4078" s="644"/>
      <c r="T4078" s="174"/>
      <c r="U4078" s="172"/>
      <c r="V4078" s="181"/>
      <c r="W4078" s="174"/>
      <c r="X4078" s="172"/>
      <c r="Y4078" s="181"/>
      <c r="Z4078" s="174"/>
      <c r="AA4078" s="172"/>
      <c r="AB4078" s="178"/>
    </row>
    <row r="4079" spans="1:28" ht="15" customHeight="1" x14ac:dyDescent="0.2">
      <c r="A4079" s="172"/>
      <c r="B4079" s="172"/>
      <c r="C4079" s="172"/>
      <c r="D4079" s="172"/>
      <c r="E4079" s="172"/>
      <c r="F4079" s="181"/>
      <c r="G4079" s="172"/>
      <c r="H4079" s="172"/>
      <c r="I4079" s="174"/>
      <c r="J4079" s="174"/>
      <c r="K4079" s="174"/>
      <c r="L4079" s="172"/>
      <c r="M4079" s="181"/>
      <c r="N4079" s="174"/>
      <c r="O4079" s="172"/>
      <c r="P4079" s="181"/>
      <c r="Q4079" s="642"/>
      <c r="R4079" s="643"/>
      <c r="S4079" s="644"/>
      <c r="T4079" s="174"/>
      <c r="U4079" s="172"/>
      <c r="V4079" s="181"/>
      <c r="W4079" s="174"/>
      <c r="X4079" s="172"/>
      <c r="Y4079" s="181"/>
      <c r="Z4079" s="174"/>
      <c r="AA4079" s="172"/>
      <c r="AB4079" s="178"/>
    </row>
    <row r="4080" spans="1:28" ht="15" customHeight="1" x14ac:dyDescent="0.2">
      <c r="A4080" s="172"/>
      <c r="B4080" s="172"/>
      <c r="C4080" s="172"/>
      <c r="D4080" s="172"/>
      <c r="E4080" s="172"/>
      <c r="F4080" s="181"/>
      <c r="G4080" s="172"/>
      <c r="H4080" s="172"/>
      <c r="I4080" s="174"/>
      <c r="J4080" s="174"/>
      <c r="K4080" s="174"/>
      <c r="L4080" s="172"/>
      <c r="M4080" s="181"/>
      <c r="N4080" s="174"/>
      <c r="O4080" s="172"/>
      <c r="P4080" s="181"/>
      <c r="Q4080" s="642"/>
      <c r="R4080" s="643"/>
      <c r="S4080" s="644"/>
      <c r="T4080" s="174"/>
      <c r="U4080" s="172"/>
      <c r="V4080" s="181"/>
      <c r="W4080" s="174"/>
      <c r="X4080" s="172"/>
      <c r="Y4080" s="181"/>
      <c r="Z4080" s="174"/>
      <c r="AA4080" s="172"/>
      <c r="AB4080" s="178"/>
    </row>
    <row r="4081" spans="1:28" ht="15" customHeight="1" x14ac:dyDescent="0.2">
      <c r="A4081" s="172"/>
      <c r="B4081" s="172"/>
      <c r="C4081" s="172"/>
      <c r="D4081" s="172"/>
      <c r="E4081" s="172"/>
      <c r="F4081" s="181"/>
      <c r="G4081" s="172"/>
      <c r="H4081" s="172"/>
      <c r="I4081" s="174"/>
      <c r="J4081" s="174"/>
      <c r="K4081" s="174"/>
      <c r="L4081" s="172"/>
      <c r="M4081" s="181"/>
      <c r="N4081" s="174"/>
      <c r="O4081" s="172"/>
      <c r="P4081" s="181"/>
      <c r="Q4081" s="642"/>
      <c r="R4081" s="643"/>
      <c r="S4081" s="644"/>
      <c r="T4081" s="174"/>
      <c r="U4081" s="172"/>
      <c r="V4081" s="181"/>
      <c r="W4081" s="174"/>
      <c r="X4081" s="172"/>
      <c r="Y4081" s="181"/>
      <c r="Z4081" s="174"/>
      <c r="AA4081" s="172"/>
      <c r="AB4081" s="178"/>
    </row>
    <row r="4082" spans="1:28" ht="15" customHeight="1" x14ac:dyDescent="0.2">
      <c r="A4082" s="172"/>
      <c r="B4082" s="172"/>
      <c r="C4082" s="172"/>
      <c r="D4082" s="172"/>
      <c r="E4082" s="172"/>
      <c r="F4082" s="181"/>
      <c r="G4082" s="172"/>
      <c r="H4082" s="172"/>
      <c r="I4082" s="174"/>
      <c r="J4082" s="174"/>
      <c r="K4082" s="174"/>
      <c r="L4082" s="172"/>
      <c r="M4082" s="181"/>
      <c r="N4082" s="174"/>
      <c r="O4082" s="172"/>
      <c r="P4082" s="181"/>
      <c r="Q4082" s="642"/>
      <c r="R4082" s="643"/>
      <c r="S4082" s="644"/>
      <c r="T4082" s="174"/>
      <c r="U4082" s="172"/>
      <c r="V4082" s="181"/>
      <c r="W4082" s="174"/>
      <c r="X4082" s="172"/>
      <c r="Y4082" s="181"/>
      <c r="Z4082" s="174"/>
      <c r="AA4082" s="172"/>
      <c r="AB4082" s="178"/>
    </row>
    <row r="4083" spans="1:28" ht="15" customHeight="1" x14ac:dyDescent="0.2">
      <c r="A4083" s="172"/>
      <c r="B4083" s="172"/>
      <c r="C4083" s="172"/>
      <c r="D4083" s="172"/>
      <c r="E4083" s="172"/>
      <c r="F4083" s="181"/>
      <c r="G4083" s="172"/>
      <c r="H4083" s="172"/>
      <c r="I4083" s="174"/>
      <c r="J4083" s="174"/>
      <c r="K4083" s="174"/>
      <c r="L4083" s="172"/>
      <c r="M4083" s="181"/>
      <c r="N4083" s="174"/>
      <c r="O4083" s="172"/>
      <c r="P4083" s="181"/>
      <c r="Q4083" s="642"/>
      <c r="R4083" s="643"/>
      <c r="S4083" s="644"/>
      <c r="T4083" s="174"/>
      <c r="U4083" s="172"/>
      <c r="V4083" s="181"/>
      <c r="W4083" s="174"/>
      <c r="X4083" s="172"/>
      <c r="Y4083" s="181"/>
      <c r="Z4083" s="174"/>
      <c r="AA4083" s="172"/>
      <c r="AB4083" s="178"/>
    </row>
    <row r="4084" spans="1:28" ht="15" customHeight="1" x14ac:dyDescent="0.2">
      <c r="A4084" s="172"/>
      <c r="B4084" s="172"/>
      <c r="C4084" s="172"/>
      <c r="D4084" s="172"/>
      <c r="E4084" s="172"/>
      <c r="F4084" s="181"/>
      <c r="G4084" s="172"/>
      <c r="H4084" s="172"/>
      <c r="I4084" s="174"/>
      <c r="J4084" s="174"/>
      <c r="K4084" s="174"/>
      <c r="L4084" s="172"/>
      <c r="M4084" s="181"/>
      <c r="N4084" s="174"/>
      <c r="O4084" s="172"/>
      <c r="P4084" s="181"/>
      <c r="Q4084" s="642"/>
      <c r="R4084" s="643"/>
      <c r="S4084" s="644"/>
      <c r="T4084" s="174"/>
      <c r="U4084" s="172"/>
      <c r="V4084" s="181"/>
      <c r="W4084" s="174"/>
      <c r="X4084" s="172"/>
      <c r="Y4084" s="181"/>
      <c r="Z4084" s="174"/>
      <c r="AA4084" s="172"/>
      <c r="AB4084" s="178"/>
    </row>
    <row r="4085" spans="1:28" ht="15" customHeight="1" x14ac:dyDescent="0.2">
      <c r="A4085" s="172"/>
      <c r="B4085" s="172"/>
      <c r="C4085" s="172"/>
      <c r="D4085" s="172"/>
      <c r="E4085" s="172"/>
      <c r="F4085" s="181"/>
      <c r="G4085" s="172"/>
      <c r="H4085" s="172"/>
      <c r="I4085" s="174"/>
      <c r="J4085" s="174"/>
      <c r="K4085" s="174"/>
      <c r="L4085" s="172"/>
      <c r="M4085" s="181"/>
      <c r="N4085" s="174"/>
      <c r="O4085" s="172"/>
      <c r="P4085" s="181"/>
      <c r="Q4085" s="642"/>
      <c r="R4085" s="643"/>
      <c r="S4085" s="644"/>
      <c r="T4085" s="174"/>
      <c r="U4085" s="172"/>
      <c r="V4085" s="181"/>
      <c r="W4085" s="174"/>
      <c r="X4085" s="172"/>
      <c r="Y4085" s="181"/>
      <c r="Z4085" s="174"/>
      <c r="AA4085" s="172"/>
      <c r="AB4085" s="178"/>
    </row>
    <row r="4086" spans="1:28" ht="15" customHeight="1" x14ac:dyDescent="0.2">
      <c r="A4086" s="172"/>
      <c r="B4086" s="172"/>
      <c r="C4086" s="172"/>
      <c r="D4086" s="172"/>
      <c r="E4086" s="172"/>
      <c r="F4086" s="181"/>
      <c r="G4086" s="172"/>
      <c r="H4086" s="172"/>
      <c r="I4086" s="174"/>
      <c r="J4086" s="174"/>
      <c r="K4086" s="174"/>
      <c r="L4086" s="172"/>
      <c r="M4086" s="181"/>
      <c r="N4086" s="174"/>
      <c r="O4086" s="172"/>
      <c r="P4086" s="181"/>
      <c r="Q4086" s="642"/>
      <c r="R4086" s="643"/>
      <c r="S4086" s="644"/>
      <c r="T4086" s="174"/>
      <c r="U4086" s="172"/>
      <c r="V4086" s="181"/>
      <c r="W4086" s="174"/>
      <c r="X4086" s="172"/>
      <c r="Y4086" s="181"/>
      <c r="Z4086" s="174"/>
      <c r="AA4086" s="172"/>
      <c r="AB4086" s="178"/>
    </row>
    <row r="4087" spans="1:28" ht="15" customHeight="1" x14ac:dyDescent="0.2">
      <c r="A4087" s="172"/>
      <c r="B4087" s="172"/>
      <c r="C4087" s="172"/>
      <c r="D4087" s="172"/>
      <c r="E4087" s="172"/>
      <c r="F4087" s="181"/>
      <c r="G4087" s="172"/>
      <c r="H4087" s="172"/>
      <c r="I4087" s="174"/>
      <c r="J4087" s="174"/>
      <c r="K4087" s="174"/>
      <c r="L4087" s="172"/>
      <c r="M4087" s="181"/>
      <c r="N4087" s="174"/>
      <c r="O4087" s="172"/>
      <c r="P4087" s="181"/>
      <c r="Q4087" s="642"/>
      <c r="R4087" s="643"/>
      <c r="S4087" s="644"/>
      <c r="T4087" s="174"/>
      <c r="U4087" s="172"/>
      <c r="V4087" s="181"/>
      <c r="W4087" s="174"/>
      <c r="X4087" s="172"/>
      <c r="Y4087" s="181"/>
      <c r="Z4087" s="174"/>
      <c r="AA4087" s="172"/>
      <c r="AB4087" s="178"/>
    </row>
    <row r="4088" spans="1:28" ht="15" customHeight="1" x14ac:dyDescent="0.2">
      <c r="A4088" s="172"/>
      <c r="B4088" s="172"/>
      <c r="C4088" s="172"/>
      <c r="D4088" s="172"/>
      <c r="E4088" s="172"/>
      <c r="F4088" s="181"/>
      <c r="G4088" s="172"/>
      <c r="H4088" s="172"/>
      <c r="I4088" s="174"/>
      <c r="J4088" s="174"/>
      <c r="K4088" s="174"/>
      <c r="L4088" s="172"/>
      <c r="M4088" s="181"/>
      <c r="N4088" s="174"/>
      <c r="O4088" s="172"/>
      <c r="P4088" s="181"/>
      <c r="Q4088" s="642"/>
      <c r="R4088" s="643"/>
      <c r="S4088" s="644"/>
      <c r="T4088" s="174"/>
      <c r="U4088" s="172"/>
      <c r="V4088" s="181"/>
      <c r="W4088" s="174"/>
      <c r="X4088" s="172"/>
      <c r="Y4088" s="181"/>
      <c r="Z4088" s="174"/>
      <c r="AA4088" s="172"/>
      <c r="AB4088" s="178"/>
    </row>
    <row r="4089" spans="1:28" ht="15" customHeight="1" x14ac:dyDescent="0.2">
      <c r="A4089" s="172"/>
      <c r="B4089" s="172"/>
      <c r="C4089" s="172"/>
      <c r="D4089" s="172"/>
      <c r="E4089" s="172"/>
      <c r="F4089" s="181"/>
      <c r="G4089" s="172"/>
      <c r="H4089" s="172"/>
      <c r="I4089" s="174"/>
      <c r="J4089" s="174"/>
      <c r="K4089" s="174"/>
      <c r="L4089" s="172"/>
      <c r="M4089" s="181"/>
      <c r="N4089" s="174"/>
      <c r="O4089" s="172"/>
      <c r="P4089" s="181"/>
      <c r="Q4089" s="642"/>
      <c r="R4089" s="643"/>
      <c r="S4089" s="644"/>
      <c r="T4089" s="174"/>
      <c r="U4089" s="172"/>
      <c r="V4089" s="181"/>
      <c r="W4089" s="174"/>
      <c r="X4089" s="172"/>
      <c r="Y4089" s="181"/>
      <c r="Z4089" s="174"/>
      <c r="AA4089" s="172"/>
      <c r="AB4089" s="178"/>
    </row>
    <row r="4090" spans="1:28" ht="15" customHeight="1" x14ac:dyDescent="0.2">
      <c r="A4090" s="172"/>
      <c r="B4090" s="172"/>
      <c r="C4090" s="172"/>
      <c r="D4090" s="172"/>
      <c r="E4090" s="172"/>
      <c r="F4090" s="181"/>
      <c r="G4090" s="172"/>
      <c r="H4090" s="172"/>
      <c r="I4090" s="174"/>
      <c r="J4090" s="174"/>
      <c r="K4090" s="174"/>
      <c r="L4090" s="172"/>
      <c r="M4090" s="181"/>
      <c r="N4090" s="174"/>
      <c r="O4090" s="172"/>
      <c r="P4090" s="181"/>
      <c r="Q4090" s="642"/>
      <c r="R4090" s="643"/>
      <c r="S4090" s="644"/>
      <c r="T4090" s="174"/>
      <c r="U4090" s="172"/>
      <c r="V4090" s="181"/>
      <c r="W4090" s="174"/>
      <c r="X4090" s="172"/>
      <c r="Y4090" s="181"/>
      <c r="Z4090" s="174"/>
      <c r="AA4090" s="172"/>
      <c r="AB4090" s="178"/>
    </row>
    <row r="4091" spans="1:28" ht="15" customHeight="1" x14ac:dyDescent="0.2">
      <c r="A4091" s="172"/>
      <c r="B4091" s="172"/>
      <c r="C4091" s="172"/>
      <c r="D4091" s="172"/>
      <c r="E4091" s="172"/>
      <c r="F4091" s="181"/>
      <c r="G4091" s="172"/>
      <c r="H4091" s="172"/>
      <c r="I4091" s="174"/>
      <c r="J4091" s="174"/>
      <c r="K4091" s="174"/>
      <c r="L4091" s="172"/>
      <c r="M4091" s="181"/>
      <c r="N4091" s="174"/>
      <c r="O4091" s="172"/>
      <c r="P4091" s="181"/>
      <c r="Q4091" s="642"/>
      <c r="R4091" s="643"/>
      <c r="S4091" s="644"/>
      <c r="T4091" s="174"/>
      <c r="U4091" s="172"/>
      <c r="V4091" s="181"/>
      <c r="W4091" s="174"/>
      <c r="X4091" s="172"/>
      <c r="Y4091" s="181"/>
      <c r="Z4091" s="174"/>
      <c r="AA4091" s="172"/>
      <c r="AB4091" s="178"/>
    </row>
    <row r="4092" spans="1:28" ht="15" customHeight="1" x14ac:dyDescent="0.2">
      <c r="A4092" s="172"/>
      <c r="B4092" s="172"/>
      <c r="C4092" s="172"/>
      <c r="D4092" s="172"/>
      <c r="E4092" s="172"/>
      <c r="F4092" s="181"/>
      <c r="G4092" s="172"/>
      <c r="H4092" s="172"/>
      <c r="I4092" s="174"/>
      <c r="J4092" s="174"/>
      <c r="K4092" s="174"/>
      <c r="L4092" s="172"/>
      <c r="M4092" s="181"/>
      <c r="N4092" s="174"/>
      <c r="O4092" s="172"/>
      <c r="P4092" s="181"/>
      <c r="Q4092" s="642"/>
      <c r="R4092" s="643"/>
      <c r="S4092" s="644"/>
      <c r="T4092" s="174"/>
      <c r="U4092" s="172"/>
      <c r="V4092" s="181"/>
      <c r="W4092" s="174"/>
      <c r="X4092" s="172"/>
      <c r="Y4092" s="181"/>
      <c r="Z4092" s="174"/>
      <c r="AA4092" s="172"/>
      <c r="AB4092" s="178"/>
    </row>
    <row r="4093" spans="1:28" ht="15" customHeight="1" x14ac:dyDescent="0.2">
      <c r="A4093" s="172"/>
      <c r="B4093" s="172"/>
      <c r="C4093" s="172"/>
      <c r="D4093" s="172"/>
      <c r="E4093" s="172"/>
      <c r="F4093" s="181"/>
      <c r="G4093" s="172"/>
      <c r="H4093" s="172"/>
      <c r="I4093" s="174"/>
      <c r="J4093" s="174"/>
      <c r="K4093" s="174"/>
      <c r="L4093" s="172"/>
      <c r="M4093" s="181"/>
      <c r="N4093" s="174"/>
      <c r="O4093" s="172"/>
      <c r="P4093" s="181"/>
      <c r="Q4093" s="642"/>
      <c r="R4093" s="643"/>
      <c r="S4093" s="644"/>
      <c r="T4093" s="174"/>
      <c r="U4093" s="172"/>
      <c r="V4093" s="181"/>
      <c r="W4093" s="174"/>
      <c r="X4093" s="172"/>
      <c r="Y4093" s="181"/>
      <c r="Z4093" s="174"/>
      <c r="AA4093" s="172"/>
      <c r="AB4093" s="178"/>
    </row>
    <row r="4094" spans="1:28" ht="15" customHeight="1" x14ac:dyDescent="0.2">
      <c r="A4094" s="172"/>
      <c r="B4094" s="172"/>
      <c r="C4094" s="172"/>
      <c r="D4094" s="172"/>
      <c r="E4094" s="172"/>
      <c r="F4094" s="181"/>
      <c r="G4094" s="172"/>
      <c r="H4094" s="172"/>
      <c r="I4094" s="174"/>
      <c r="J4094" s="174"/>
      <c r="K4094" s="174"/>
      <c r="L4094" s="172"/>
      <c r="M4094" s="181"/>
      <c r="N4094" s="174"/>
      <c r="O4094" s="172"/>
      <c r="P4094" s="181"/>
      <c r="Q4094" s="642"/>
      <c r="R4094" s="643"/>
      <c r="S4094" s="644"/>
      <c r="T4094" s="174"/>
      <c r="U4094" s="172"/>
      <c r="V4094" s="181"/>
      <c r="W4094" s="174"/>
      <c r="X4094" s="172"/>
      <c r="Y4094" s="181"/>
      <c r="Z4094" s="174"/>
      <c r="AA4094" s="172"/>
      <c r="AB4094" s="178"/>
    </row>
    <row r="4095" spans="1:28" ht="15" customHeight="1" x14ac:dyDescent="0.2">
      <c r="A4095" s="172"/>
      <c r="B4095" s="172"/>
      <c r="C4095" s="172"/>
      <c r="D4095" s="172"/>
      <c r="E4095" s="172"/>
      <c r="F4095" s="181"/>
      <c r="G4095" s="172"/>
      <c r="H4095" s="172"/>
      <c r="I4095" s="174"/>
      <c r="J4095" s="174"/>
      <c r="K4095" s="174"/>
      <c r="L4095" s="172"/>
      <c r="M4095" s="181"/>
      <c r="N4095" s="174"/>
      <c r="O4095" s="172"/>
      <c r="P4095" s="181"/>
      <c r="Q4095" s="642"/>
      <c r="R4095" s="643"/>
      <c r="S4095" s="644"/>
      <c r="T4095" s="174"/>
      <c r="U4095" s="172"/>
      <c r="V4095" s="181"/>
      <c r="W4095" s="174"/>
      <c r="X4095" s="172"/>
      <c r="Y4095" s="181"/>
      <c r="Z4095" s="174"/>
      <c r="AA4095" s="172"/>
      <c r="AB4095" s="178"/>
    </row>
    <row r="4096" spans="1:28" ht="15" customHeight="1" x14ac:dyDescent="0.2">
      <c r="A4096" s="172"/>
      <c r="B4096" s="172"/>
      <c r="C4096" s="172"/>
      <c r="D4096" s="172"/>
      <c r="E4096" s="172"/>
      <c r="F4096" s="181"/>
      <c r="G4096" s="172"/>
      <c r="H4096" s="172"/>
      <c r="I4096" s="174"/>
      <c r="J4096" s="174"/>
      <c r="K4096" s="174"/>
      <c r="L4096" s="172"/>
      <c r="M4096" s="181"/>
      <c r="N4096" s="174"/>
      <c r="O4096" s="172"/>
      <c r="P4096" s="181"/>
      <c r="Q4096" s="642"/>
      <c r="R4096" s="643"/>
      <c r="S4096" s="644"/>
      <c r="T4096" s="174"/>
      <c r="U4096" s="172"/>
      <c r="V4096" s="181"/>
      <c r="W4096" s="174"/>
      <c r="X4096" s="172"/>
      <c r="Y4096" s="181"/>
      <c r="Z4096" s="174"/>
      <c r="AA4096" s="172"/>
      <c r="AB4096" s="178"/>
    </row>
    <row r="4097" spans="1:28" ht="15" customHeight="1" x14ac:dyDescent="0.2">
      <c r="A4097" s="172"/>
      <c r="B4097" s="172"/>
      <c r="C4097" s="172"/>
      <c r="D4097" s="172"/>
      <c r="E4097" s="172"/>
      <c r="F4097" s="181"/>
      <c r="G4097" s="172"/>
      <c r="H4097" s="172"/>
      <c r="I4097" s="174"/>
      <c r="J4097" s="174"/>
      <c r="K4097" s="174"/>
      <c r="L4097" s="172"/>
      <c r="M4097" s="181"/>
      <c r="N4097" s="174"/>
      <c r="O4097" s="172"/>
      <c r="P4097" s="181"/>
      <c r="Q4097" s="642"/>
      <c r="R4097" s="643"/>
      <c r="S4097" s="644"/>
      <c r="T4097" s="174"/>
      <c r="U4097" s="172"/>
      <c r="V4097" s="181"/>
      <c r="W4097" s="174"/>
      <c r="X4097" s="172"/>
      <c r="Y4097" s="181"/>
      <c r="Z4097" s="174"/>
      <c r="AA4097" s="172"/>
      <c r="AB4097" s="178"/>
    </row>
    <row r="4098" spans="1:28" ht="15" customHeight="1" x14ac:dyDescent="0.2">
      <c r="A4098" s="172"/>
      <c r="B4098" s="172"/>
      <c r="C4098" s="172"/>
      <c r="D4098" s="172"/>
      <c r="E4098" s="172"/>
      <c r="F4098" s="181"/>
      <c r="G4098" s="172"/>
      <c r="H4098" s="172"/>
      <c r="I4098" s="174"/>
      <c r="J4098" s="174"/>
      <c r="K4098" s="174"/>
      <c r="L4098" s="172"/>
      <c r="M4098" s="181"/>
      <c r="N4098" s="174"/>
      <c r="O4098" s="172"/>
      <c r="P4098" s="181"/>
      <c r="Q4098" s="642"/>
      <c r="R4098" s="643"/>
      <c r="S4098" s="644"/>
      <c r="T4098" s="174"/>
      <c r="U4098" s="172"/>
      <c r="V4098" s="181"/>
      <c r="W4098" s="174"/>
      <c r="X4098" s="172"/>
      <c r="Y4098" s="181"/>
      <c r="Z4098" s="174"/>
      <c r="AA4098" s="172"/>
      <c r="AB4098" s="178"/>
    </row>
    <row r="4099" spans="1:28" ht="15" customHeight="1" x14ac:dyDescent="0.2">
      <c r="A4099" s="172"/>
      <c r="B4099" s="172"/>
      <c r="C4099" s="172"/>
      <c r="D4099" s="172"/>
      <c r="E4099" s="172"/>
      <c r="F4099" s="181"/>
      <c r="G4099" s="172"/>
      <c r="H4099" s="172"/>
      <c r="I4099" s="174"/>
      <c r="J4099" s="174"/>
      <c r="K4099" s="174"/>
      <c r="L4099" s="172"/>
      <c r="M4099" s="181"/>
      <c r="N4099" s="174"/>
      <c r="O4099" s="172"/>
      <c r="P4099" s="181"/>
      <c r="Q4099" s="642"/>
      <c r="R4099" s="643"/>
      <c r="S4099" s="644"/>
      <c r="T4099" s="174"/>
      <c r="U4099" s="172"/>
      <c r="V4099" s="181"/>
      <c r="W4099" s="174"/>
      <c r="X4099" s="172"/>
      <c r="Y4099" s="181"/>
      <c r="Z4099" s="174"/>
      <c r="AA4099" s="172"/>
      <c r="AB4099" s="178"/>
    </row>
    <row r="4100" spans="1:28" ht="15" customHeight="1" x14ac:dyDescent="0.2">
      <c r="A4100" s="172"/>
      <c r="B4100" s="172"/>
      <c r="C4100" s="172"/>
      <c r="D4100" s="172"/>
      <c r="E4100" s="172"/>
      <c r="F4100" s="181"/>
      <c r="G4100" s="172"/>
      <c r="H4100" s="172"/>
      <c r="I4100" s="174"/>
      <c r="J4100" s="174"/>
      <c r="K4100" s="174"/>
      <c r="L4100" s="172"/>
      <c r="M4100" s="181"/>
      <c r="N4100" s="174"/>
      <c r="O4100" s="172"/>
      <c r="P4100" s="181"/>
      <c r="Q4100" s="642"/>
      <c r="R4100" s="643"/>
      <c r="S4100" s="644"/>
      <c r="T4100" s="174"/>
      <c r="U4100" s="172"/>
      <c r="V4100" s="181"/>
      <c r="W4100" s="174"/>
      <c r="X4100" s="172"/>
      <c r="Y4100" s="181"/>
      <c r="Z4100" s="174"/>
      <c r="AA4100" s="172"/>
      <c r="AB4100" s="178"/>
    </row>
    <row r="4101" spans="1:28" ht="15" customHeight="1" x14ac:dyDescent="0.2">
      <c r="A4101" s="172"/>
      <c r="B4101" s="172"/>
      <c r="C4101" s="172"/>
      <c r="D4101" s="172"/>
      <c r="E4101" s="172"/>
      <c r="F4101" s="181"/>
      <c r="G4101" s="172"/>
      <c r="H4101" s="172"/>
      <c r="I4101" s="174"/>
      <c r="J4101" s="174"/>
      <c r="K4101" s="174"/>
      <c r="L4101" s="172"/>
      <c r="M4101" s="181"/>
      <c r="N4101" s="174"/>
      <c r="O4101" s="172"/>
      <c r="P4101" s="181"/>
      <c r="Q4101" s="642"/>
      <c r="R4101" s="643"/>
      <c r="S4101" s="644"/>
      <c r="T4101" s="174"/>
      <c r="U4101" s="172"/>
      <c r="V4101" s="181"/>
      <c r="W4101" s="174"/>
      <c r="X4101" s="172"/>
      <c r="Y4101" s="181"/>
      <c r="Z4101" s="174"/>
      <c r="AA4101" s="172"/>
      <c r="AB4101" s="178"/>
    </row>
    <row r="4102" spans="1:28" ht="15" customHeight="1" x14ac:dyDescent="0.2">
      <c r="A4102" s="172"/>
      <c r="B4102" s="172"/>
      <c r="C4102" s="172"/>
      <c r="D4102" s="172"/>
      <c r="E4102" s="172"/>
      <c r="F4102" s="181"/>
      <c r="G4102" s="172"/>
      <c r="H4102" s="172"/>
      <c r="I4102" s="174"/>
      <c r="J4102" s="174"/>
      <c r="K4102" s="174"/>
      <c r="L4102" s="172"/>
      <c r="M4102" s="181"/>
      <c r="N4102" s="174"/>
      <c r="O4102" s="172"/>
      <c r="P4102" s="181"/>
      <c r="Q4102" s="642"/>
      <c r="R4102" s="643"/>
      <c r="S4102" s="644"/>
      <c r="T4102" s="174"/>
      <c r="U4102" s="172"/>
      <c r="V4102" s="181"/>
      <c r="W4102" s="174"/>
      <c r="X4102" s="172"/>
      <c r="Y4102" s="181"/>
      <c r="Z4102" s="174"/>
      <c r="AA4102" s="172"/>
      <c r="AB4102" s="178"/>
    </row>
    <row r="4103" spans="1:28" ht="15" customHeight="1" x14ac:dyDescent="0.2">
      <c r="A4103" s="172"/>
      <c r="B4103" s="172"/>
      <c r="C4103" s="172"/>
      <c r="D4103" s="172"/>
      <c r="E4103" s="172"/>
      <c r="F4103" s="181"/>
      <c r="G4103" s="172"/>
      <c r="H4103" s="172"/>
      <c r="I4103" s="174"/>
      <c r="J4103" s="174"/>
      <c r="K4103" s="174"/>
      <c r="L4103" s="172"/>
      <c r="M4103" s="181"/>
      <c r="N4103" s="174"/>
      <c r="O4103" s="172"/>
      <c r="P4103" s="181"/>
      <c r="Q4103" s="642"/>
      <c r="R4103" s="643"/>
      <c r="S4103" s="644"/>
      <c r="T4103" s="174"/>
      <c r="U4103" s="172"/>
      <c r="V4103" s="181"/>
      <c r="W4103" s="174"/>
      <c r="X4103" s="172"/>
      <c r="Y4103" s="181"/>
      <c r="Z4103" s="174"/>
      <c r="AA4103" s="172"/>
      <c r="AB4103" s="178"/>
    </row>
    <row r="4104" spans="1:28" ht="15" customHeight="1" x14ac:dyDescent="0.2">
      <c r="A4104" s="172"/>
      <c r="B4104" s="172"/>
      <c r="C4104" s="172"/>
      <c r="D4104" s="172"/>
      <c r="E4104" s="172"/>
      <c r="F4104" s="181"/>
      <c r="G4104" s="172"/>
      <c r="H4104" s="172"/>
      <c r="I4104" s="174"/>
      <c r="J4104" s="174"/>
      <c r="K4104" s="174"/>
      <c r="L4104" s="172"/>
      <c r="M4104" s="181"/>
      <c r="N4104" s="174"/>
      <c r="O4104" s="172"/>
      <c r="P4104" s="181"/>
      <c r="Q4104" s="642"/>
      <c r="R4104" s="643"/>
      <c r="S4104" s="644"/>
      <c r="T4104" s="174"/>
      <c r="U4104" s="172"/>
      <c r="V4104" s="181"/>
      <c r="W4104" s="174"/>
      <c r="X4104" s="172"/>
      <c r="Y4104" s="181"/>
      <c r="Z4104" s="174"/>
      <c r="AA4104" s="172"/>
      <c r="AB4104" s="178"/>
    </row>
    <row r="4105" spans="1:28" ht="15" customHeight="1" x14ac:dyDescent="0.2">
      <c r="A4105" s="172"/>
      <c r="B4105" s="172"/>
      <c r="C4105" s="172"/>
      <c r="D4105" s="172"/>
      <c r="E4105" s="172"/>
      <c r="F4105" s="181"/>
      <c r="G4105" s="172"/>
      <c r="H4105" s="172"/>
      <c r="I4105" s="174"/>
      <c r="J4105" s="174"/>
      <c r="K4105" s="174"/>
      <c r="L4105" s="172"/>
      <c r="M4105" s="181"/>
      <c r="N4105" s="174"/>
      <c r="O4105" s="172"/>
      <c r="P4105" s="181"/>
      <c r="Q4105" s="642"/>
      <c r="R4105" s="643"/>
      <c r="S4105" s="644"/>
      <c r="T4105" s="174"/>
      <c r="U4105" s="172"/>
      <c r="V4105" s="181"/>
      <c r="W4105" s="174"/>
      <c r="X4105" s="172"/>
      <c r="Y4105" s="181"/>
      <c r="Z4105" s="174"/>
      <c r="AA4105" s="172"/>
      <c r="AB4105" s="178"/>
    </row>
    <row r="4106" spans="1:28" ht="15" customHeight="1" x14ac:dyDescent="0.2">
      <c r="A4106" s="172"/>
      <c r="B4106" s="172"/>
      <c r="C4106" s="172"/>
      <c r="D4106" s="172"/>
      <c r="E4106" s="172"/>
      <c r="F4106" s="181"/>
      <c r="G4106" s="172"/>
      <c r="H4106" s="172"/>
      <c r="I4106" s="174"/>
      <c r="J4106" s="174"/>
      <c r="K4106" s="174"/>
      <c r="L4106" s="172"/>
      <c r="M4106" s="181"/>
      <c r="N4106" s="174"/>
      <c r="O4106" s="172"/>
      <c r="P4106" s="181"/>
      <c r="Q4106" s="642"/>
      <c r="R4106" s="643"/>
      <c r="S4106" s="644"/>
      <c r="T4106" s="174"/>
      <c r="U4106" s="172"/>
      <c r="V4106" s="181"/>
      <c r="W4106" s="174"/>
      <c r="X4106" s="172"/>
      <c r="Y4106" s="181"/>
      <c r="Z4106" s="174"/>
      <c r="AA4106" s="172"/>
      <c r="AB4106" s="178"/>
    </row>
    <row r="4107" spans="1:28" ht="15" customHeight="1" x14ac:dyDescent="0.2">
      <c r="A4107" s="172"/>
      <c r="B4107" s="172"/>
      <c r="C4107" s="172"/>
      <c r="D4107" s="172"/>
      <c r="E4107" s="172"/>
      <c r="F4107" s="181"/>
      <c r="G4107" s="172"/>
      <c r="H4107" s="172"/>
      <c r="I4107" s="174"/>
      <c r="J4107" s="174"/>
      <c r="K4107" s="174"/>
      <c r="L4107" s="172"/>
      <c r="M4107" s="181"/>
      <c r="N4107" s="174"/>
      <c r="O4107" s="172"/>
      <c r="P4107" s="181"/>
      <c r="Q4107" s="642"/>
      <c r="R4107" s="643"/>
      <c r="S4107" s="644"/>
      <c r="T4107" s="174"/>
      <c r="U4107" s="172"/>
      <c r="V4107" s="181"/>
      <c r="W4107" s="174"/>
      <c r="X4107" s="172"/>
      <c r="Y4107" s="181"/>
      <c r="Z4107" s="174"/>
      <c r="AA4107" s="172"/>
      <c r="AB4107" s="178"/>
    </row>
    <row r="4108" spans="1:28" ht="15" customHeight="1" x14ac:dyDescent="0.2">
      <c r="A4108" s="172"/>
      <c r="B4108" s="172"/>
      <c r="C4108" s="172"/>
      <c r="D4108" s="172"/>
      <c r="E4108" s="172"/>
      <c r="F4108" s="181"/>
      <c r="G4108" s="172"/>
      <c r="H4108" s="172"/>
      <c r="I4108" s="174"/>
      <c r="J4108" s="174"/>
      <c r="K4108" s="174"/>
      <c r="L4108" s="172"/>
      <c r="M4108" s="181"/>
      <c r="N4108" s="174"/>
      <c r="O4108" s="172"/>
      <c r="P4108" s="181"/>
      <c r="Q4108" s="642"/>
      <c r="R4108" s="643"/>
      <c r="S4108" s="644"/>
      <c r="T4108" s="174"/>
      <c r="U4108" s="172"/>
      <c r="V4108" s="181"/>
      <c r="W4108" s="174"/>
      <c r="X4108" s="172"/>
      <c r="Y4108" s="181"/>
      <c r="Z4108" s="174"/>
      <c r="AA4108" s="172"/>
      <c r="AB4108" s="178"/>
    </row>
    <row r="4109" spans="1:28" ht="15" customHeight="1" x14ac:dyDescent="0.2">
      <c r="A4109" s="172"/>
      <c r="B4109" s="172"/>
      <c r="C4109" s="172"/>
      <c r="D4109" s="172"/>
      <c r="E4109" s="172"/>
      <c r="F4109" s="181"/>
      <c r="G4109" s="172"/>
      <c r="H4109" s="172"/>
      <c r="I4109" s="174"/>
      <c r="J4109" s="174"/>
      <c r="K4109" s="174"/>
      <c r="L4109" s="172"/>
      <c r="M4109" s="181"/>
      <c r="N4109" s="174"/>
      <c r="O4109" s="172"/>
      <c r="P4109" s="181"/>
      <c r="Q4109" s="642"/>
      <c r="R4109" s="643"/>
      <c r="S4109" s="644"/>
      <c r="T4109" s="174"/>
      <c r="U4109" s="172"/>
      <c r="V4109" s="181"/>
      <c r="W4109" s="174"/>
      <c r="X4109" s="172"/>
      <c r="Y4109" s="181"/>
      <c r="Z4109" s="174"/>
      <c r="AA4109" s="172"/>
      <c r="AB4109" s="178"/>
    </row>
    <row r="4110" spans="1:28" ht="15" customHeight="1" x14ac:dyDescent="0.2">
      <c r="A4110" s="172"/>
      <c r="B4110" s="172"/>
      <c r="C4110" s="172"/>
      <c r="D4110" s="172"/>
      <c r="E4110" s="172"/>
      <c r="F4110" s="181"/>
      <c r="G4110" s="172"/>
      <c r="H4110" s="172"/>
      <c r="I4110" s="174"/>
      <c r="J4110" s="174"/>
      <c r="K4110" s="174"/>
      <c r="L4110" s="172"/>
      <c r="M4110" s="181"/>
      <c r="N4110" s="174"/>
      <c r="O4110" s="172"/>
      <c r="P4110" s="181"/>
      <c r="Q4110" s="642"/>
      <c r="R4110" s="643"/>
      <c r="S4110" s="644"/>
      <c r="T4110" s="174"/>
      <c r="U4110" s="172"/>
      <c r="V4110" s="181"/>
      <c r="W4110" s="174"/>
      <c r="X4110" s="172"/>
      <c r="Y4110" s="181"/>
      <c r="Z4110" s="174"/>
      <c r="AA4110" s="172"/>
      <c r="AB4110" s="178"/>
    </row>
    <row r="4111" spans="1:28" ht="15" customHeight="1" x14ac:dyDescent="0.2">
      <c r="A4111" s="172"/>
      <c r="B4111" s="172"/>
      <c r="C4111" s="172"/>
      <c r="D4111" s="172"/>
      <c r="E4111" s="172"/>
      <c r="F4111" s="181"/>
      <c r="G4111" s="172"/>
      <c r="H4111" s="172"/>
      <c r="I4111" s="174"/>
      <c r="J4111" s="174"/>
      <c r="K4111" s="174"/>
      <c r="L4111" s="172"/>
      <c r="M4111" s="181"/>
      <c r="N4111" s="174"/>
      <c r="O4111" s="172"/>
      <c r="P4111" s="181"/>
      <c r="Q4111" s="642"/>
      <c r="R4111" s="643"/>
      <c r="S4111" s="644"/>
      <c r="T4111" s="174"/>
      <c r="U4111" s="172"/>
      <c r="V4111" s="181"/>
      <c r="W4111" s="174"/>
      <c r="X4111" s="172"/>
      <c r="Y4111" s="181"/>
      <c r="Z4111" s="174"/>
      <c r="AA4111" s="172"/>
      <c r="AB4111" s="178"/>
    </row>
    <row r="4112" spans="1:28" ht="15" customHeight="1" x14ac:dyDescent="0.2">
      <c r="A4112" s="172"/>
      <c r="B4112" s="172"/>
      <c r="C4112" s="172"/>
      <c r="D4112" s="172"/>
      <c r="E4112" s="172"/>
      <c r="F4112" s="181"/>
      <c r="G4112" s="172"/>
      <c r="H4112" s="172"/>
      <c r="I4112" s="174"/>
      <c r="J4112" s="174"/>
      <c r="K4112" s="174"/>
      <c r="L4112" s="172"/>
      <c r="M4112" s="181"/>
      <c r="N4112" s="174"/>
      <c r="O4112" s="172"/>
      <c r="P4112" s="181"/>
      <c r="Q4112" s="642"/>
      <c r="R4112" s="643"/>
      <c r="S4112" s="644"/>
      <c r="T4112" s="174"/>
      <c r="U4112" s="172"/>
      <c r="V4112" s="181"/>
      <c r="W4112" s="174"/>
      <c r="X4112" s="172"/>
      <c r="Y4112" s="181"/>
      <c r="Z4112" s="174"/>
      <c r="AA4112" s="172"/>
      <c r="AB4112" s="178"/>
    </row>
    <row r="4113" spans="1:28" ht="15" customHeight="1" x14ac:dyDescent="0.2">
      <c r="A4113" s="172"/>
      <c r="B4113" s="172"/>
      <c r="C4113" s="172"/>
      <c r="D4113" s="172"/>
      <c r="E4113" s="172"/>
      <c r="F4113" s="181"/>
      <c r="G4113" s="172"/>
      <c r="H4113" s="172"/>
      <c r="I4113" s="174"/>
      <c r="J4113" s="174"/>
      <c r="K4113" s="174"/>
      <c r="L4113" s="172"/>
      <c r="M4113" s="181"/>
      <c r="N4113" s="174"/>
      <c r="O4113" s="172"/>
      <c r="P4113" s="181"/>
      <c r="Q4113" s="642"/>
      <c r="R4113" s="643"/>
      <c r="S4113" s="644"/>
      <c r="T4113" s="174"/>
      <c r="U4113" s="172"/>
      <c r="V4113" s="181"/>
      <c r="W4113" s="174"/>
      <c r="X4113" s="172"/>
      <c r="Y4113" s="181"/>
      <c r="Z4113" s="174"/>
      <c r="AA4113" s="172"/>
      <c r="AB4113" s="178"/>
    </row>
    <row r="4114" spans="1:28" ht="15" customHeight="1" x14ac:dyDescent="0.2">
      <c r="A4114" s="172"/>
      <c r="B4114" s="172"/>
      <c r="C4114" s="172"/>
      <c r="D4114" s="172"/>
      <c r="E4114" s="172"/>
      <c r="F4114" s="181"/>
      <c r="G4114" s="172"/>
      <c r="H4114" s="172"/>
      <c r="I4114" s="174"/>
      <c r="J4114" s="174"/>
      <c r="K4114" s="174"/>
      <c r="L4114" s="172"/>
      <c r="M4114" s="181"/>
      <c r="N4114" s="174"/>
      <c r="O4114" s="172"/>
      <c r="P4114" s="181"/>
      <c r="Q4114" s="642"/>
      <c r="R4114" s="643"/>
      <c r="S4114" s="644"/>
      <c r="T4114" s="174"/>
      <c r="U4114" s="172"/>
      <c r="V4114" s="181"/>
      <c r="W4114" s="174"/>
      <c r="X4114" s="172"/>
      <c r="Y4114" s="181"/>
      <c r="Z4114" s="174"/>
      <c r="AA4114" s="172"/>
      <c r="AB4114" s="178"/>
    </row>
    <row r="4115" spans="1:28" ht="15" customHeight="1" x14ac:dyDescent="0.2">
      <c r="A4115" s="172"/>
      <c r="B4115" s="172"/>
      <c r="C4115" s="172"/>
      <c r="D4115" s="172"/>
      <c r="E4115" s="172"/>
      <c r="F4115" s="181"/>
      <c r="G4115" s="172"/>
      <c r="H4115" s="172"/>
      <c r="I4115" s="174"/>
      <c r="J4115" s="174"/>
      <c r="K4115" s="174"/>
      <c r="L4115" s="172"/>
      <c r="M4115" s="181"/>
      <c r="N4115" s="174"/>
      <c r="O4115" s="172"/>
      <c r="P4115" s="181"/>
      <c r="Q4115" s="642"/>
      <c r="R4115" s="643"/>
      <c r="S4115" s="644"/>
      <c r="T4115" s="174"/>
      <c r="U4115" s="172"/>
      <c r="V4115" s="181"/>
      <c r="W4115" s="174"/>
      <c r="X4115" s="172"/>
      <c r="Y4115" s="181"/>
      <c r="Z4115" s="174"/>
      <c r="AA4115" s="172"/>
      <c r="AB4115" s="178"/>
    </row>
    <row r="4116" spans="1:28" ht="15" customHeight="1" x14ac:dyDescent="0.2">
      <c r="A4116" s="172"/>
      <c r="B4116" s="172"/>
      <c r="C4116" s="172"/>
      <c r="D4116" s="172"/>
      <c r="E4116" s="172"/>
      <c r="F4116" s="181"/>
      <c r="G4116" s="172"/>
      <c r="H4116" s="172"/>
      <c r="I4116" s="174"/>
      <c r="J4116" s="174"/>
      <c r="K4116" s="174"/>
      <c r="L4116" s="172"/>
      <c r="M4116" s="181"/>
      <c r="N4116" s="174"/>
      <c r="O4116" s="172"/>
      <c r="P4116" s="181"/>
      <c r="Q4116" s="642"/>
      <c r="R4116" s="643"/>
      <c r="S4116" s="644"/>
      <c r="T4116" s="174"/>
      <c r="U4116" s="172"/>
      <c r="V4116" s="181"/>
      <c r="W4116" s="174"/>
      <c r="X4116" s="172"/>
      <c r="Y4116" s="181"/>
      <c r="Z4116" s="174"/>
      <c r="AA4116" s="172"/>
      <c r="AB4116" s="178"/>
    </row>
    <row r="4117" spans="1:28" ht="15" customHeight="1" x14ac:dyDescent="0.2">
      <c r="A4117" s="172"/>
      <c r="B4117" s="172"/>
      <c r="C4117" s="172"/>
      <c r="D4117" s="172"/>
      <c r="E4117" s="172"/>
      <c r="F4117" s="181"/>
      <c r="G4117" s="172"/>
      <c r="H4117" s="172"/>
      <c r="I4117" s="174"/>
      <c r="J4117" s="174"/>
      <c r="K4117" s="174"/>
      <c r="L4117" s="172"/>
      <c r="M4117" s="181"/>
      <c r="N4117" s="174"/>
      <c r="O4117" s="172"/>
      <c r="P4117" s="181"/>
      <c r="Q4117" s="642"/>
      <c r="R4117" s="643"/>
      <c r="S4117" s="644"/>
      <c r="T4117" s="174"/>
      <c r="U4117" s="172"/>
      <c r="V4117" s="181"/>
      <c r="W4117" s="174"/>
      <c r="X4117" s="172"/>
      <c r="Y4117" s="181"/>
      <c r="Z4117" s="174"/>
      <c r="AA4117" s="172"/>
      <c r="AB4117" s="178"/>
    </row>
    <row r="4118" spans="1:28" ht="15" customHeight="1" x14ac:dyDescent="0.2">
      <c r="A4118" s="172"/>
      <c r="B4118" s="172"/>
      <c r="C4118" s="172"/>
      <c r="D4118" s="172"/>
      <c r="E4118" s="172"/>
      <c r="F4118" s="181"/>
      <c r="G4118" s="172"/>
      <c r="H4118" s="172"/>
      <c r="I4118" s="174"/>
      <c r="J4118" s="174"/>
      <c r="K4118" s="174"/>
      <c r="L4118" s="172"/>
      <c r="M4118" s="181"/>
      <c r="N4118" s="174"/>
      <c r="O4118" s="172"/>
      <c r="P4118" s="181"/>
      <c r="Q4118" s="642"/>
      <c r="R4118" s="643"/>
      <c r="S4118" s="644"/>
      <c r="T4118" s="174"/>
      <c r="U4118" s="172"/>
      <c r="V4118" s="181"/>
      <c r="W4118" s="174"/>
      <c r="X4118" s="172"/>
      <c r="Y4118" s="181"/>
      <c r="Z4118" s="174"/>
      <c r="AA4118" s="172"/>
      <c r="AB4118" s="178"/>
    </row>
    <row r="4119" spans="1:28" ht="15" customHeight="1" x14ac:dyDescent="0.2">
      <c r="A4119" s="172"/>
      <c r="B4119" s="172"/>
      <c r="C4119" s="172"/>
      <c r="D4119" s="172"/>
      <c r="E4119" s="172"/>
      <c r="F4119" s="181"/>
      <c r="G4119" s="172"/>
      <c r="H4119" s="172"/>
      <c r="I4119" s="174"/>
      <c r="J4119" s="174"/>
      <c r="K4119" s="174"/>
      <c r="L4119" s="172"/>
      <c r="M4119" s="181"/>
      <c r="N4119" s="174"/>
      <c r="O4119" s="172"/>
      <c r="P4119" s="181"/>
      <c r="Q4119" s="642"/>
      <c r="R4119" s="643"/>
      <c r="S4119" s="644"/>
      <c r="T4119" s="174"/>
      <c r="U4119" s="172"/>
      <c r="V4119" s="181"/>
      <c r="W4119" s="174"/>
      <c r="X4119" s="172"/>
      <c r="Y4119" s="181"/>
      <c r="Z4119" s="174"/>
      <c r="AA4119" s="172"/>
      <c r="AB4119" s="178"/>
    </row>
    <row r="4120" spans="1:28" ht="15" customHeight="1" x14ac:dyDescent="0.2">
      <c r="A4120" s="172"/>
      <c r="B4120" s="172"/>
      <c r="C4120" s="172"/>
      <c r="D4120" s="172"/>
      <c r="E4120" s="172"/>
      <c r="F4120" s="181"/>
      <c r="G4120" s="172"/>
      <c r="H4120" s="172"/>
      <c r="I4120" s="174"/>
      <c r="J4120" s="174"/>
      <c r="K4120" s="174"/>
      <c r="L4120" s="172"/>
      <c r="M4120" s="181"/>
      <c r="N4120" s="174"/>
      <c r="O4120" s="172"/>
      <c r="P4120" s="181"/>
      <c r="Q4120" s="642"/>
      <c r="R4120" s="643"/>
      <c r="S4120" s="644"/>
      <c r="T4120" s="174"/>
      <c r="U4120" s="172"/>
      <c r="V4120" s="181"/>
      <c r="W4120" s="174"/>
      <c r="X4120" s="172"/>
      <c r="Y4120" s="181"/>
      <c r="Z4120" s="174"/>
      <c r="AA4120" s="172"/>
      <c r="AB4120" s="178"/>
    </row>
    <row r="4121" spans="1:28" ht="15" customHeight="1" x14ac:dyDescent="0.2">
      <c r="A4121" s="172"/>
      <c r="B4121" s="172"/>
      <c r="C4121" s="172"/>
      <c r="D4121" s="172"/>
      <c r="E4121" s="172"/>
      <c r="F4121" s="181"/>
      <c r="G4121" s="172"/>
      <c r="H4121" s="172"/>
      <c r="I4121" s="174"/>
      <c r="J4121" s="174"/>
      <c r="K4121" s="174"/>
      <c r="L4121" s="172"/>
      <c r="M4121" s="181"/>
      <c r="N4121" s="174"/>
      <c r="O4121" s="172"/>
      <c r="P4121" s="181"/>
      <c r="Q4121" s="642"/>
      <c r="R4121" s="643"/>
      <c r="S4121" s="644"/>
      <c r="T4121" s="174"/>
      <c r="U4121" s="172"/>
      <c r="V4121" s="181"/>
      <c r="W4121" s="174"/>
      <c r="X4121" s="172"/>
      <c r="Y4121" s="181"/>
      <c r="Z4121" s="174"/>
      <c r="AA4121" s="172"/>
      <c r="AB4121" s="178"/>
    </row>
    <row r="4122" spans="1:28" ht="15" customHeight="1" x14ac:dyDescent="0.2">
      <c r="A4122" s="172"/>
      <c r="B4122" s="172"/>
      <c r="C4122" s="172"/>
      <c r="D4122" s="172"/>
      <c r="E4122" s="172"/>
      <c r="F4122" s="181"/>
      <c r="G4122" s="172"/>
      <c r="H4122" s="172"/>
      <c r="I4122" s="174"/>
      <c r="J4122" s="174"/>
      <c r="K4122" s="174"/>
      <c r="L4122" s="172"/>
      <c r="M4122" s="181"/>
      <c r="N4122" s="174"/>
      <c r="O4122" s="172"/>
      <c r="P4122" s="181"/>
      <c r="Q4122" s="642"/>
      <c r="R4122" s="643"/>
      <c r="S4122" s="644"/>
      <c r="T4122" s="174"/>
      <c r="U4122" s="172"/>
      <c r="V4122" s="181"/>
      <c r="W4122" s="174"/>
      <c r="X4122" s="172"/>
      <c r="Y4122" s="181"/>
      <c r="Z4122" s="174"/>
      <c r="AA4122" s="172"/>
      <c r="AB4122" s="178"/>
    </row>
    <row r="4123" spans="1:28" ht="15" customHeight="1" x14ac:dyDescent="0.2">
      <c r="A4123" s="172"/>
      <c r="B4123" s="172"/>
      <c r="C4123" s="172"/>
      <c r="D4123" s="172"/>
      <c r="E4123" s="172"/>
      <c r="F4123" s="181"/>
      <c r="G4123" s="172"/>
      <c r="H4123" s="172"/>
      <c r="I4123" s="174"/>
      <c r="J4123" s="174"/>
      <c r="K4123" s="174"/>
      <c r="L4123" s="172"/>
      <c r="M4123" s="181"/>
      <c r="N4123" s="174"/>
      <c r="O4123" s="172"/>
      <c r="P4123" s="181"/>
      <c r="Q4123" s="642"/>
      <c r="R4123" s="643"/>
      <c r="S4123" s="644"/>
      <c r="T4123" s="174"/>
      <c r="U4123" s="172"/>
      <c r="V4123" s="181"/>
      <c r="W4123" s="174"/>
      <c r="X4123" s="172"/>
      <c r="Y4123" s="181"/>
      <c r="Z4123" s="174"/>
      <c r="AA4123" s="172"/>
      <c r="AB4123" s="178"/>
    </row>
    <row r="4124" spans="1:28" ht="15" customHeight="1" x14ac:dyDescent="0.2">
      <c r="A4124" s="172"/>
      <c r="B4124" s="172"/>
      <c r="C4124" s="172"/>
      <c r="D4124" s="172"/>
      <c r="E4124" s="172"/>
      <c r="F4124" s="181"/>
      <c r="G4124" s="172"/>
      <c r="H4124" s="172"/>
      <c r="I4124" s="174"/>
      <c r="J4124" s="174"/>
      <c r="K4124" s="174"/>
      <c r="L4124" s="172"/>
      <c r="M4124" s="181"/>
      <c r="N4124" s="174"/>
      <c r="O4124" s="172"/>
      <c r="P4124" s="181"/>
      <c r="Q4124" s="642"/>
      <c r="R4124" s="643"/>
      <c r="S4124" s="644"/>
      <c r="T4124" s="174"/>
      <c r="U4124" s="172"/>
      <c r="V4124" s="181"/>
      <c r="W4124" s="174"/>
      <c r="X4124" s="172"/>
      <c r="Y4124" s="181"/>
      <c r="Z4124" s="174"/>
      <c r="AA4124" s="172"/>
      <c r="AB4124" s="178"/>
    </row>
    <row r="4125" spans="1:28" ht="15" customHeight="1" x14ac:dyDescent="0.2">
      <c r="A4125" s="172"/>
      <c r="B4125" s="172"/>
      <c r="C4125" s="172"/>
      <c r="D4125" s="172"/>
      <c r="E4125" s="172"/>
      <c r="F4125" s="181"/>
      <c r="G4125" s="172"/>
      <c r="H4125" s="172"/>
      <c r="I4125" s="174"/>
      <c r="J4125" s="174"/>
      <c r="K4125" s="174"/>
      <c r="L4125" s="172"/>
      <c r="M4125" s="181"/>
      <c r="N4125" s="174"/>
      <c r="O4125" s="172"/>
      <c r="P4125" s="181"/>
      <c r="Q4125" s="642"/>
      <c r="R4125" s="643"/>
      <c r="S4125" s="644"/>
      <c r="T4125" s="174"/>
      <c r="U4125" s="172"/>
      <c r="V4125" s="181"/>
      <c r="W4125" s="174"/>
      <c r="X4125" s="172"/>
      <c r="Y4125" s="181"/>
      <c r="Z4125" s="174"/>
      <c r="AA4125" s="172"/>
      <c r="AB4125" s="178"/>
    </row>
    <row r="4126" spans="1:28" ht="15" customHeight="1" x14ac:dyDescent="0.2">
      <c r="A4126" s="172"/>
      <c r="B4126" s="172"/>
      <c r="C4126" s="172"/>
      <c r="D4126" s="172"/>
      <c r="E4126" s="172"/>
      <c r="F4126" s="181"/>
      <c r="G4126" s="172"/>
      <c r="H4126" s="172"/>
      <c r="I4126" s="174"/>
      <c r="J4126" s="174"/>
      <c r="K4126" s="174"/>
      <c r="L4126" s="172"/>
      <c r="M4126" s="181"/>
      <c r="N4126" s="174"/>
      <c r="O4126" s="172"/>
      <c r="P4126" s="181"/>
      <c r="Q4126" s="642"/>
      <c r="R4126" s="643"/>
      <c r="S4126" s="644"/>
      <c r="T4126" s="174"/>
      <c r="U4126" s="172"/>
      <c r="V4126" s="181"/>
      <c r="W4126" s="174"/>
      <c r="X4126" s="172"/>
      <c r="Y4126" s="181"/>
      <c r="Z4126" s="174"/>
      <c r="AA4126" s="172"/>
      <c r="AB4126" s="178"/>
    </row>
    <row r="4127" spans="1:28" ht="15" customHeight="1" x14ac:dyDescent="0.2">
      <c r="A4127" s="172"/>
      <c r="B4127" s="172"/>
      <c r="C4127" s="172"/>
      <c r="D4127" s="172"/>
      <c r="E4127" s="172"/>
      <c r="F4127" s="181"/>
      <c r="G4127" s="172"/>
      <c r="H4127" s="172"/>
      <c r="I4127" s="174"/>
      <c r="J4127" s="174"/>
      <c r="K4127" s="174"/>
      <c r="L4127" s="172"/>
      <c r="M4127" s="181"/>
      <c r="N4127" s="174"/>
      <c r="O4127" s="172"/>
      <c r="P4127" s="181"/>
      <c r="Q4127" s="642"/>
      <c r="R4127" s="643"/>
      <c r="S4127" s="644"/>
      <c r="T4127" s="174"/>
      <c r="U4127" s="172"/>
      <c r="V4127" s="181"/>
      <c r="W4127" s="174"/>
      <c r="X4127" s="172"/>
      <c r="Y4127" s="181"/>
      <c r="Z4127" s="174"/>
      <c r="AA4127" s="172"/>
      <c r="AB4127" s="178"/>
    </row>
    <row r="4128" spans="1:28" ht="15" customHeight="1" x14ac:dyDescent="0.2">
      <c r="A4128" s="172"/>
      <c r="B4128" s="172"/>
      <c r="C4128" s="172"/>
      <c r="D4128" s="172"/>
      <c r="E4128" s="172"/>
      <c r="F4128" s="181"/>
      <c r="G4128" s="172"/>
      <c r="H4128" s="172"/>
      <c r="I4128" s="174"/>
      <c r="J4128" s="174"/>
      <c r="K4128" s="174"/>
      <c r="L4128" s="172"/>
      <c r="M4128" s="181"/>
      <c r="N4128" s="174"/>
      <c r="O4128" s="172"/>
      <c r="P4128" s="181"/>
      <c r="Q4128" s="642"/>
      <c r="R4128" s="643"/>
      <c r="S4128" s="644"/>
      <c r="T4128" s="174"/>
      <c r="U4128" s="172"/>
      <c r="V4128" s="181"/>
      <c r="W4128" s="174"/>
      <c r="X4128" s="172"/>
      <c r="Y4128" s="181"/>
      <c r="Z4128" s="174"/>
      <c r="AA4128" s="172"/>
      <c r="AB4128" s="178"/>
    </row>
    <row r="4129" spans="1:28" ht="15" customHeight="1" x14ac:dyDescent="0.2">
      <c r="A4129" s="172"/>
      <c r="B4129" s="172"/>
      <c r="C4129" s="172"/>
      <c r="D4129" s="172"/>
      <c r="E4129" s="172"/>
      <c r="F4129" s="181"/>
      <c r="G4129" s="172"/>
      <c r="H4129" s="172"/>
      <c r="I4129" s="174"/>
      <c r="J4129" s="174"/>
      <c r="K4129" s="174"/>
      <c r="L4129" s="172"/>
      <c r="M4129" s="181"/>
      <c r="N4129" s="174"/>
      <c r="O4129" s="172"/>
      <c r="P4129" s="181"/>
      <c r="Q4129" s="642"/>
      <c r="R4129" s="643"/>
      <c r="S4129" s="644"/>
      <c r="T4129" s="174"/>
      <c r="U4129" s="172"/>
      <c r="V4129" s="181"/>
      <c r="W4129" s="174"/>
      <c r="X4129" s="172"/>
      <c r="Y4129" s="181"/>
      <c r="Z4129" s="174"/>
      <c r="AA4129" s="172"/>
      <c r="AB4129" s="178"/>
    </row>
    <row r="4130" spans="1:28" ht="15" customHeight="1" x14ac:dyDescent="0.2">
      <c r="A4130" s="172"/>
      <c r="B4130" s="172"/>
      <c r="C4130" s="172"/>
      <c r="D4130" s="172"/>
      <c r="E4130" s="172"/>
      <c r="F4130" s="181"/>
      <c r="G4130" s="172"/>
      <c r="H4130" s="172"/>
      <c r="I4130" s="174"/>
      <c r="J4130" s="174"/>
      <c r="K4130" s="174"/>
      <c r="L4130" s="172"/>
      <c r="M4130" s="181"/>
      <c r="N4130" s="174"/>
      <c r="O4130" s="172"/>
      <c r="P4130" s="181"/>
      <c r="Q4130" s="642"/>
      <c r="R4130" s="643"/>
      <c r="S4130" s="644"/>
      <c r="T4130" s="174"/>
      <c r="U4130" s="172"/>
      <c r="V4130" s="181"/>
      <c r="W4130" s="174"/>
      <c r="X4130" s="172"/>
      <c r="Y4130" s="181"/>
      <c r="Z4130" s="174"/>
      <c r="AA4130" s="172"/>
      <c r="AB4130" s="178"/>
    </row>
    <row r="4131" spans="1:28" ht="15" customHeight="1" x14ac:dyDescent="0.2">
      <c r="A4131" s="172"/>
      <c r="B4131" s="172"/>
      <c r="C4131" s="172"/>
      <c r="D4131" s="172"/>
      <c r="E4131" s="172"/>
      <c r="F4131" s="181"/>
      <c r="G4131" s="172"/>
      <c r="H4131" s="172"/>
      <c r="I4131" s="174"/>
      <c r="J4131" s="174"/>
      <c r="K4131" s="174"/>
      <c r="L4131" s="172"/>
      <c r="M4131" s="181"/>
      <c r="N4131" s="174"/>
      <c r="O4131" s="172"/>
      <c r="P4131" s="181"/>
      <c r="Q4131" s="642"/>
      <c r="R4131" s="643"/>
      <c r="S4131" s="644"/>
      <c r="T4131" s="174"/>
      <c r="U4131" s="172"/>
      <c r="V4131" s="181"/>
      <c r="W4131" s="174"/>
      <c r="X4131" s="172"/>
      <c r="Y4131" s="181"/>
      <c r="Z4131" s="174"/>
      <c r="AA4131" s="172"/>
      <c r="AB4131" s="178"/>
    </row>
    <row r="4132" spans="1:28" ht="15" customHeight="1" x14ac:dyDescent="0.2">
      <c r="A4132" s="172"/>
      <c r="B4132" s="172"/>
      <c r="C4132" s="172"/>
      <c r="D4132" s="172"/>
      <c r="E4132" s="172"/>
      <c r="F4132" s="181"/>
      <c r="G4132" s="172"/>
      <c r="H4132" s="172"/>
      <c r="I4132" s="174"/>
      <c r="J4132" s="174"/>
      <c r="K4132" s="174"/>
      <c r="L4132" s="172"/>
      <c r="M4132" s="181"/>
      <c r="N4132" s="174"/>
      <c r="O4132" s="172"/>
      <c r="P4132" s="181"/>
      <c r="Q4132" s="642"/>
      <c r="R4132" s="643"/>
      <c r="S4132" s="644"/>
      <c r="T4132" s="174"/>
      <c r="U4132" s="172"/>
      <c r="V4132" s="181"/>
      <c r="W4132" s="174"/>
      <c r="X4132" s="172"/>
      <c r="Y4132" s="181"/>
      <c r="Z4132" s="174"/>
      <c r="AA4132" s="172"/>
      <c r="AB4132" s="178"/>
    </row>
    <row r="4133" spans="1:28" ht="15" customHeight="1" x14ac:dyDescent="0.2">
      <c r="A4133" s="172"/>
      <c r="B4133" s="172"/>
      <c r="C4133" s="172"/>
      <c r="D4133" s="172"/>
      <c r="E4133" s="172"/>
      <c r="F4133" s="181"/>
      <c r="G4133" s="172"/>
      <c r="H4133" s="172"/>
      <c r="I4133" s="174"/>
      <c r="J4133" s="174"/>
      <c r="K4133" s="174"/>
      <c r="L4133" s="172"/>
      <c r="M4133" s="181"/>
      <c r="N4133" s="174"/>
      <c r="O4133" s="172"/>
      <c r="P4133" s="181"/>
      <c r="Q4133" s="642"/>
      <c r="R4133" s="643"/>
      <c r="S4133" s="644"/>
      <c r="T4133" s="174"/>
      <c r="U4133" s="172"/>
      <c r="V4133" s="181"/>
      <c r="W4133" s="174"/>
      <c r="X4133" s="172"/>
      <c r="Y4133" s="181"/>
      <c r="Z4133" s="174"/>
      <c r="AA4133" s="172"/>
      <c r="AB4133" s="178"/>
    </row>
    <row r="4134" spans="1:28" ht="15" customHeight="1" x14ac:dyDescent="0.2">
      <c r="A4134" s="172"/>
      <c r="B4134" s="172"/>
      <c r="C4134" s="172"/>
      <c r="D4134" s="172"/>
      <c r="E4134" s="172"/>
      <c r="F4134" s="181"/>
      <c r="G4134" s="172"/>
      <c r="H4134" s="172"/>
      <c r="I4134" s="174"/>
      <c r="J4134" s="174"/>
      <c r="K4134" s="174"/>
      <c r="L4134" s="172"/>
      <c r="M4134" s="181"/>
      <c r="N4134" s="174"/>
      <c r="O4134" s="172"/>
      <c r="P4134" s="181"/>
      <c r="Q4134" s="642"/>
      <c r="R4134" s="643"/>
      <c r="S4134" s="644"/>
      <c r="T4134" s="174"/>
      <c r="U4134" s="172"/>
      <c r="V4134" s="181"/>
      <c r="W4134" s="174"/>
      <c r="X4134" s="172"/>
      <c r="Y4134" s="181"/>
      <c r="Z4134" s="174"/>
      <c r="AA4134" s="172"/>
      <c r="AB4134" s="178"/>
    </row>
    <row r="4135" spans="1:28" ht="15" customHeight="1" x14ac:dyDescent="0.2">
      <c r="A4135" s="172"/>
      <c r="B4135" s="172"/>
      <c r="C4135" s="172"/>
      <c r="D4135" s="172"/>
      <c r="E4135" s="172"/>
      <c r="F4135" s="181"/>
      <c r="G4135" s="172"/>
      <c r="H4135" s="172"/>
      <c r="I4135" s="174"/>
      <c r="J4135" s="174"/>
      <c r="K4135" s="174"/>
      <c r="L4135" s="172"/>
      <c r="M4135" s="181"/>
      <c r="N4135" s="174"/>
      <c r="O4135" s="172"/>
      <c r="P4135" s="181"/>
      <c r="Q4135" s="642"/>
      <c r="R4135" s="643"/>
      <c r="S4135" s="644"/>
      <c r="T4135" s="174"/>
      <c r="U4135" s="172"/>
      <c r="V4135" s="181"/>
      <c r="W4135" s="174"/>
      <c r="X4135" s="172"/>
      <c r="Y4135" s="181"/>
      <c r="Z4135" s="174"/>
      <c r="AA4135" s="172"/>
      <c r="AB4135" s="178"/>
    </row>
    <row r="4136" spans="1:28" ht="15" customHeight="1" x14ac:dyDescent="0.2">
      <c r="A4136" s="172"/>
      <c r="B4136" s="172"/>
      <c r="C4136" s="172"/>
      <c r="D4136" s="172"/>
      <c r="E4136" s="172"/>
      <c r="F4136" s="181"/>
      <c r="G4136" s="172"/>
      <c r="H4136" s="172"/>
      <c r="I4136" s="174"/>
      <c r="J4136" s="174"/>
      <c r="K4136" s="174"/>
      <c r="L4136" s="172"/>
      <c r="M4136" s="181"/>
      <c r="N4136" s="174"/>
      <c r="O4136" s="172"/>
      <c r="P4136" s="181"/>
      <c r="Q4136" s="642"/>
      <c r="R4136" s="643"/>
      <c r="S4136" s="644"/>
      <c r="T4136" s="174"/>
      <c r="U4136" s="172"/>
      <c r="V4136" s="181"/>
      <c r="W4136" s="174"/>
      <c r="X4136" s="172"/>
      <c r="Y4136" s="181"/>
      <c r="Z4136" s="174"/>
      <c r="AA4136" s="172"/>
      <c r="AB4136" s="178"/>
    </row>
    <row r="4137" spans="1:28" ht="15" customHeight="1" x14ac:dyDescent="0.2">
      <c r="A4137" s="172"/>
      <c r="B4137" s="172"/>
      <c r="C4137" s="172"/>
      <c r="D4137" s="172"/>
      <c r="E4137" s="172"/>
      <c r="F4137" s="181"/>
      <c r="G4137" s="172"/>
      <c r="H4137" s="172"/>
      <c r="I4137" s="174"/>
      <c r="J4137" s="174"/>
      <c r="K4137" s="174"/>
      <c r="L4137" s="172"/>
      <c r="M4137" s="181"/>
      <c r="N4137" s="174"/>
      <c r="O4137" s="172"/>
      <c r="P4137" s="181"/>
      <c r="Q4137" s="642"/>
      <c r="R4137" s="643"/>
      <c r="S4137" s="644"/>
      <c r="T4137" s="174"/>
      <c r="U4137" s="172"/>
      <c r="V4137" s="181"/>
      <c r="W4137" s="174"/>
      <c r="X4137" s="172"/>
      <c r="Y4137" s="181"/>
      <c r="Z4137" s="174"/>
      <c r="AA4137" s="172"/>
      <c r="AB4137" s="178"/>
    </row>
    <row r="4138" spans="1:28" ht="15" customHeight="1" x14ac:dyDescent="0.2">
      <c r="A4138" s="172"/>
      <c r="B4138" s="172"/>
      <c r="C4138" s="172"/>
      <c r="D4138" s="172"/>
      <c r="E4138" s="172"/>
      <c r="F4138" s="181"/>
      <c r="G4138" s="172"/>
      <c r="H4138" s="172"/>
      <c r="I4138" s="174"/>
      <c r="J4138" s="174"/>
      <c r="K4138" s="174"/>
      <c r="L4138" s="172"/>
      <c r="M4138" s="181"/>
      <c r="N4138" s="174"/>
      <c r="O4138" s="172"/>
      <c r="P4138" s="181"/>
      <c r="Q4138" s="642"/>
      <c r="R4138" s="643"/>
      <c r="S4138" s="644"/>
      <c r="T4138" s="174"/>
      <c r="U4138" s="172"/>
      <c r="V4138" s="181"/>
      <c r="W4138" s="174"/>
      <c r="X4138" s="172"/>
      <c r="Y4138" s="181"/>
      <c r="Z4138" s="174"/>
      <c r="AA4138" s="172"/>
      <c r="AB4138" s="178"/>
    </row>
    <row r="4139" spans="1:28" ht="15" customHeight="1" x14ac:dyDescent="0.2">
      <c r="A4139" s="172"/>
      <c r="B4139" s="172"/>
      <c r="C4139" s="172"/>
      <c r="D4139" s="172"/>
      <c r="E4139" s="172"/>
      <c r="F4139" s="181"/>
      <c r="G4139" s="172"/>
      <c r="H4139" s="172"/>
      <c r="I4139" s="174"/>
      <c r="J4139" s="174"/>
      <c r="K4139" s="174"/>
      <c r="L4139" s="172"/>
      <c r="M4139" s="181"/>
      <c r="N4139" s="174"/>
      <c r="O4139" s="172"/>
      <c r="P4139" s="181"/>
      <c r="Q4139" s="642"/>
      <c r="R4139" s="643"/>
      <c r="S4139" s="644"/>
      <c r="T4139" s="174"/>
      <c r="U4139" s="172"/>
      <c r="V4139" s="181"/>
      <c r="W4139" s="174"/>
      <c r="X4139" s="172"/>
      <c r="Y4139" s="181"/>
      <c r="Z4139" s="174"/>
      <c r="AA4139" s="172"/>
      <c r="AB4139" s="178"/>
    </row>
    <row r="4140" spans="1:28" ht="15" customHeight="1" x14ac:dyDescent="0.2">
      <c r="A4140" s="172"/>
      <c r="B4140" s="172"/>
      <c r="C4140" s="172"/>
      <c r="D4140" s="172"/>
      <c r="E4140" s="172"/>
      <c r="F4140" s="181"/>
      <c r="G4140" s="172"/>
      <c r="H4140" s="172"/>
      <c r="I4140" s="174"/>
      <c r="J4140" s="174"/>
      <c r="K4140" s="174"/>
      <c r="L4140" s="172"/>
      <c r="M4140" s="181"/>
      <c r="N4140" s="174"/>
      <c r="O4140" s="172"/>
      <c r="P4140" s="181"/>
      <c r="Q4140" s="642"/>
      <c r="R4140" s="643"/>
      <c r="S4140" s="644"/>
      <c r="T4140" s="174"/>
      <c r="U4140" s="172"/>
      <c r="V4140" s="181"/>
      <c r="W4140" s="174"/>
      <c r="X4140" s="172"/>
      <c r="Y4140" s="181"/>
      <c r="Z4140" s="174"/>
      <c r="AA4140" s="172"/>
      <c r="AB4140" s="178"/>
    </row>
    <row r="4141" spans="1:28" ht="15" customHeight="1" x14ac:dyDescent="0.2">
      <c r="A4141" s="172"/>
      <c r="B4141" s="172"/>
      <c r="C4141" s="172"/>
      <c r="D4141" s="172"/>
      <c r="E4141" s="172"/>
      <c r="F4141" s="181"/>
      <c r="G4141" s="172"/>
      <c r="H4141" s="172"/>
      <c r="I4141" s="174"/>
      <c r="J4141" s="174"/>
      <c r="K4141" s="174"/>
      <c r="L4141" s="172"/>
      <c r="M4141" s="181"/>
      <c r="N4141" s="174"/>
      <c r="O4141" s="172"/>
      <c r="P4141" s="181"/>
      <c r="Q4141" s="642"/>
      <c r="R4141" s="643"/>
      <c r="S4141" s="644"/>
      <c r="T4141" s="174"/>
      <c r="U4141" s="172"/>
      <c r="V4141" s="181"/>
      <c r="W4141" s="174"/>
      <c r="X4141" s="172"/>
      <c r="Y4141" s="181"/>
      <c r="Z4141" s="174"/>
      <c r="AA4141" s="172"/>
      <c r="AB4141" s="178"/>
    </row>
    <row r="4142" spans="1:28" ht="15" customHeight="1" x14ac:dyDescent="0.2">
      <c r="A4142" s="172"/>
      <c r="B4142" s="172"/>
      <c r="C4142" s="172"/>
      <c r="D4142" s="172"/>
      <c r="E4142" s="172"/>
      <c r="F4142" s="181"/>
      <c r="G4142" s="172"/>
      <c r="H4142" s="172"/>
      <c r="I4142" s="174"/>
      <c r="J4142" s="174"/>
      <c r="K4142" s="174"/>
      <c r="L4142" s="172"/>
      <c r="M4142" s="181"/>
      <c r="N4142" s="174"/>
      <c r="O4142" s="172"/>
      <c r="P4142" s="181"/>
      <c r="Q4142" s="642"/>
      <c r="R4142" s="643"/>
      <c r="S4142" s="644"/>
      <c r="T4142" s="174"/>
      <c r="U4142" s="172"/>
      <c r="V4142" s="181"/>
      <c r="W4142" s="174"/>
      <c r="X4142" s="172"/>
      <c r="Y4142" s="181"/>
      <c r="Z4142" s="174"/>
      <c r="AA4142" s="172"/>
      <c r="AB4142" s="178"/>
    </row>
    <row r="4143" spans="1:28" ht="15" customHeight="1" x14ac:dyDescent="0.2">
      <c r="A4143" s="172"/>
      <c r="B4143" s="172"/>
      <c r="C4143" s="172"/>
      <c r="D4143" s="172"/>
      <c r="E4143" s="172"/>
      <c r="F4143" s="181"/>
      <c r="G4143" s="172"/>
      <c r="H4143" s="172"/>
      <c r="I4143" s="174"/>
      <c r="J4143" s="174"/>
      <c r="K4143" s="174"/>
      <c r="L4143" s="172"/>
      <c r="M4143" s="181"/>
      <c r="N4143" s="174"/>
      <c r="O4143" s="172"/>
      <c r="P4143" s="181"/>
      <c r="Q4143" s="642"/>
      <c r="R4143" s="643"/>
      <c r="S4143" s="644"/>
      <c r="T4143" s="174"/>
      <c r="U4143" s="172"/>
      <c r="V4143" s="181"/>
      <c r="W4143" s="174"/>
      <c r="X4143" s="172"/>
      <c r="Y4143" s="181"/>
      <c r="Z4143" s="174"/>
      <c r="AA4143" s="172"/>
      <c r="AB4143" s="178"/>
    </row>
    <row r="4144" spans="1:28" ht="15" customHeight="1" x14ac:dyDescent="0.2">
      <c r="A4144" s="172"/>
      <c r="B4144" s="172"/>
      <c r="C4144" s="172"/>
      <c r="D4144" s="172"/>
      <c r="E4144" s="172"/>
      <c r="F4144" s="181"/>
      <c r="G4144" s="172"/>
      <c r="H4144" s="172"/>
      <c r="I4144" s="174"/>
      <c r="J4144" s="174"/>
      <c r="K4144" s="174"/>
      <c r="L4144" s="172"/>
      <c r="M4144" s="181"/>
      <c r="N4144" s="174"/>
      <c r="O4144" s="172"/>
      <c r="P4144" s="181"/>
      <c r="Q4144" s="642"/>
      <c r="R4144" s="643"/>
      <c r="S4144" s="644"/>
      <c r="T4144" s="174"/>
      <c r="U4144" s="172"/>
      <c r="V4144" s="181"/>
      <c r="W4144" s="174"/>
      <c r="X4144" s="172"/>
      <c r="Y4144" s="181"/>
      <c r="Z4144" s="174"/>
      <c r="AA4144" s="172"/>
      <c r="AB4144" s="178"/>
    </row>
    <row r="4145" spans="1:28" ht="15" customHeight="1" x14ac:dyDescent="0.2">
      <c r="A4145" s="172"/>
      <c r="B4145" s="172"/>
      <c r="C4145" s="172"/>
      <c r="D4145" s="172"/>
      <c r="E4145" s="172"/>
      <c r="F4145" s="181"/>
      <c r="G4145" s="172"/>
      <c r="H4145" s="172"/>
      <c r="I4145" s="174"/>
      <c r="J4145" s="174"/>
      <c r="K4145" s="174"/>
      <c r="L4145" s="172"/>
      <c r="M4145" s="181"/>
      <c r="N4145" s="174"/>
      <c r="O4145" s="172"/>
      <c r="P4145" s="181"/>
      <c r="Q4145" s="642"/>
      <c r="R4145" s="643"/>
      <c r="S4145" s="644"/>
      <c r="T4145" s="174"/>
      <c r="U4145" s="172"/>
      <c r="V4145" s="181"/>
      <c r="W4145" s="174"/>
      <c r="X4145" s="172"/>
      <c r="Y4145" s="181"/>
      <c r="Z4145" s="174"/>
      <c r="AA4145" s="172"/>
      <c r="AB4145" s="178"/>
    </row>
    <row r="4146" spans="1:28" ht="15" customHeight="1" x14ac:dyDescent="0.2">
      <c r="A4146" s="172"/>
      <c r="B4146" s="172"/>
      <c r="C4146" s="172"/>
      <c r="D4146" s="172"/>
      <c r="E4146" s="172"/>
      <c r="F4146" s="181"/>
      <c r="G4146" s="172"/>
      <c r="H4146" s="172"/>
      <c r="I4146" s="174"/>
      <c r="J4146" s="174"/>
      <c r="K4146" s="174"/>
      <c r="L4146" s="172"/>
      <c r="M4146" s="181"/>
      <c r="N4146" s="174"/>
      <c r="O4146" s="172"/>
      <c r="P4146" s="181"/>
      <c r="Q4146" s="642"/>
      <c r="R4146" s="643"/>
      <c r="S4146" s="644"/>
      <c r="T4146" s="174"/>
      <c r="U4146" s="172"/>
      <c r="V4146" s="181"/>
      <c r="W4146" s="174"/>
      <c r="X4146" s="172"/>
      <c r="Y4146" s="181"/>
      <c r="Z4146" s="174"/>
      <c r="AA4146" s="172"/>
      <c r="AB4146" s="178"/>
    </row>
    <row r="4147" spans="1:28" ht="15" customHeight="1" x14ac:dyDescent="0.2">
      <c r="A4147" s="172"/>
      <c r="B4147" s="172"/>
      <c r="C4147" s="172"/>
      <c r="D4147" s="172"/>
      <c r="E4147" s="172"/>
      <c r="F4147" s="181"/>
      <c r="G4147" s="172"/>
      <c r="H4147" s="172"/>
      <c r="I4147" s="174"/>
      <c r="J4147" s="174"/>
      <c r="K4147" s="174"/>
      <c r="L4147" s="172"/>
      <c r="M4147" s="181"/>
      <c r="N4147" s="174"/>
      <c r="O4147" s="172"/>
      <c r="P4147" s="181"/>
      <c r="Q4147" s="642"/>
      <c r="R4147" s="643"/>
      <c r="S4147" s="644"/>
      <c r="T4147" s="174"/>
      <c r="U4147" s="172"/>
      <c r="V4147" s="181"/>
      <c r="W4147" s="174"/>
      <c r="X4147" s="172"/>
      <c r="Y4147" s="181"/>
      <c r="Z4147" s="174"/>
      <c r="AA4147" s="172"/>
      <c r="AB4147" s="178"/>
    </row>
    <row r="4148" spans="1:28" ht="15" customHeight="1" x14ac:dyDescent="0.2">
      <c r="A4148" s="172"/>
      <c r="B4148" s="172"/>
      <c r="C4148" s="172"/>
      <c r="D4148" s="172"/>
      <c r="E4148" s="172"/>
      <c r="F4148" s="181"/>
      <c r="G4148" s="172"/>
      <c r="H4148" s="172"/>
      <c r="I4148" s="174"/>
      <c r="J4148" s="174"/>
      <c r="K4148" s="174"/>
      <c r="L4148" s="172"/>
      <c r="M4148" s="181"/>
      <c r="N4148" s="174"/>
      <c r="O4148" s="172"/>
      <c r="P4148" s="181"/>
      <c r="Q4148" s="642"/>
      <c r="R4148" s="643"/>
      <c r="S4148" s="644"/>
      <c r="T4148" s="174"/>
      <c r="U4148" s="172"/>
      <c r="V4148" s="181"/>
      <c r="W4148" s="174"/>
      <c r="X4148" s="172"/>
      <c r="Y4148" s="181"/>
      <c r="Z4148" s="174"/>
      <c r="AA4148" s="172"/>
      <c r="AB4148" s="178"/>
    </row>
    <row r="4149" spans="1:28" ht="15" customHeight="1" x14ac:dyDescent="0.2">
      <c r="A4149" s="172"/>
      <c r="B4149" s="172"/>
      <c r="C4149" s="172"/>
      <c r="D4149" s="172"/>
      <c r="E4149" s="172"/>
      <c r="F4149" s="181"/>
      <c r="G4149" s="172"/>
      <c r="H4149" s="172"/>
      <c r="I4149" s="174"/>
      <c r="J4149" s="174"/>
      <c r="K4149" s="174"/>
      <c r="L4149" s="172"/>
      <c r="M4149" s="181"/>
      <c r="N4149" s="174"/>
      <c r="O4149" s="172"/>
      <c r="P4149" s="181"/>
      <c r="Q4149" s="642"/>
      <c r="R4149" s="643"/>
      <c r="S4149" s="644"/>
      <c r="T4149" s="174"/>
      <c r="U4149" s="172"/>
      <c r="V4149" s="181"/>
      <c r="W4149" s="174"/>
      <c r="X4149" s="172"/>
      <c r="Y4149" s="181"/>
      <c r="Z4149" s="174"/>
      <c r="AA4149" s="172"/>
      <c r="AB4149" s="178"/>
    </row>
    <row r="4150" spans="1:28" ht="15" customHeight="1" x14ac:dyDescent="0.2">
      <c r="A4150" s="172"/>
      <c r="B4150" s="172"/>
      <c r="C4150" s="172"/>
      <c r="D4150" s="172"/>
      <c r="E4150" s="172"/>
      <c r="F4150" s="181"/>
      <c r="G4150" s="172"/>
      <c r="H4150" s="172"/>
      <c r="I4150" s="174"/>
      <c r="J4150" s="174"/>
      <c r="K4150" s="174"/>
      <c r="L4150" s="172"/>
      <c r="M4150" s="181"/>
      <c r="N4150" s="174"/>
      <c r="O4150" s="172"/>
      <c r="P4150" s="181"/>
      <c r="Q4150" s="642"/>
      <c r="R4150" s="643"/>
      <c r="S4150" s="644"/>
      <c r="T4150" s="174"/>
      <c r="U4150" s="172"/>
      <c r="V4150" s="181"/>
      <c r="W4150" s="174"/>
      <c r="X4150" s="172"/>
      <c r="Y4150" s="181"/>
      <c r="Z4150" s="174"/>
      <c r="AA4150" s="172"/>
      <c r="AB4150" s="178"/>
    </row>
    <row r="4151" spans="1:28" ht="15" customHeight="1" x14ac:dyDescent="0.2">
      <c r="A4151" s="172"/>
      <c r="B4151" s="172"/>
      <c r="C4151" s="172"/>
      <c r="D4151" s="172"/>
      <c r="E4151" s="172"/>
      <c r="F4151" s="181"/>
      <c r="G4151" s="172"/>
      <c r="H4151" s="172"/>
      <c r="I4151" s="174"/>
      <c r="J4151" s="174"/>
      <c r="K4151" s="174"/>
      <c r="L4151" s="172"/>
      <c r="M4151" s="181"/>
      <c r="N4151" s="174"/>
      <c r="O4151" s="172"/>
      <c r="P4151" s="181"/>
      <c r="Q4151" s="642"/>
      <c r="R4151" s="643"/>
      <c r="S4151" s="644"/>
      <c r="T4151" s="174"/>
      <c r="U4151" s="172"/>
      <c r="V4151" s="181"/>
      <c r="W4151" s="174"/>
      <c r="X4151" s="172"/>
      <c r="Y4151" s="181"/>
      <c r="Z4151" s="174"/>
      <c r="AA4151" s="172"/>
      <c r="AB4151" s="178"/>
    </row>
    <row r="4152" spans="1:28" ht="15" customHeight="1" x14ac:dyDescent="0.2">
      <c r="A4152" s="172"/>
      <c r="B4152" s="172"/>
      <c r="C4152" s="172"/>
      <c r="D4152" s="172"/>
      <c r="E4152" s="172"/>
      <c r="F4152" s="181"/>
      <c r="G4152" s="172"/>
      <c r="H4152" s="172"/>
      <c r="I4152" s="174"/>
      <c r="J4152" s="174"/>
      <c r="K4152" s="174"/>
      <c r="L4152" s="172"/>
      <c r="M4152" s="181"/>
      <c r="N4152" s="174"/>
      <c r="O4152" s="172"/>
      <c r="P4152" s="181"/>
      <c r="Q4152" s="642"/>
      <c r="R4152" s="643"/>
      <c r="S4152" s="644"/>
      <c r="T4152" s="174"/>
      <c r="U4152" s="172"/>
      <c r="V4152" s="181"/>
      <c r="W4152" s="174"/>
      <c r="X4152" s="172"/>
      <c r="Y4152" s="181"/>
      <c r="Z4152" s="174"/>
      <c r="AA4152" s="172"/>
      <c r="AB4152" s="178"/>
    </row>
    <row r="4153" spans="1:28" ht="15" customHeight="1" x14ac:dyDescent="0.2">
      <c r="A4153" s="172"/>
      <c r="B4153" s="172"/>
      <c r="C4153" s="172"/>
      <c r="D4153" s="172"/>
      <c r="E4153" s="172"/>
      <c r="F4153" s="181"/>
      <c r="G4153" s="172"/>
      <c r="H4153" s="172"/>
      <c r="I4153" s="174"/>
      <c r="J4153" s="174"/>
      <c r="K4153" s="174"/>
      <c r="L4153" s="172"/>
      <c r="M4153" s="181"/>
      <c r="N4153" s="174"/>
      <c r="O4153" s="172"/>
      <c r="P4153" s="181"/>
      <c r="Q4153" s="642"/>
      <c r="R4153" s="643"/>
      <c r="S4153" s="644"/>
      <c r="T4153" s="174"/>
      <c r="U4153" s="172"/>
      <c r="V4153" s="181"/>
      <c r="W4153" s="174"/>
      <c r="X4153" s="172"/>
      <c r="Y4153" s="181"/>
      <c r="Z4153" s="174"/>
      <c r="AA4153" s="172"/>
      <c r="AB4153" s="178"/>
    </row>
    <row r="4154" spans="1:28" ht="15" customHeight="1" x14ac:dyDescent="0.2">
      <c r="A4154" s="172"/>
      <c r="B4154" s="172"/>
      <c r="C4154" s="172"/>
      <c r="D4154" s="172"/>
      <c r="E4154" s="172"/>
      <c r="F4154" s="181"/>
      <c r="G4154" s="172"/>
      <c r="H4154" s="172"/>
      <c r="I4154" s="174"/>
      <c r="J4154" s="174"/>
      <c r="K4154" s="174"/>
      <c r="L4154" s="172"/>
      <c r="M4154" s="181"/>
      <c r="N4154" s="174"/>
      <c r="O4154" s="172"/>
      <c r="P4154" s="181"/>
      <c r="Q4154" s="642"/>
      <c r="R4154" s="643"/>
      <c r="S4154" s="644"/>
      <c r="T4154" s="174"/>
      <c r="U4154" s="172"/>
      <c r="V4154" s="181"/>
      <c r="W4154" s="174"/>
      <c r="X4154" s="172"/>
      <c r="Y4154" s="181"/>
      <c r="Z4154" s="174"/>
      <c r="AA4154" s="172"/>
      <c r="AB4154" s="178"/>
    </row>
    <row r="4155" spans="1:28" ht="15" customHeight="1" x14ac:dyDescent="0.2">
      <c r="A4155" s="172"/>
      <c r="B4155" s="172"/>
      <c r="C4155" s="172"/>
      <c r="D4155" s="172"/>
      <c r="E4155" s="172"/>
      <c r="F4155" s="181"/>
      <c r="G4155" s="172"/>
      <c r="H4155" s="172"/>
      <c r="I4155" s="174"/>
      <c r="J4155" s="174"/>
      <c r="K4155" s="174"/>
      <c r="L4155" s="172"/>
      <c r="M4155" s="181"/>
      <c r="N4155" s="174"/>
      <c r="O4155" s="172"/>
      <c r="P4155" s="181"/>
      <c r="Q4155" s="642"/>
      <c r="R4155" s="643"/>
      <c r="S4155" s="644"/>
      <c r="T4155" s="174"/>
      <c r="U4155" s="172"/>
      <c r="V4155" s="181"/>
      <c r="W4155" s="174"/>
      <c r="X4155" s="172"/>
      <c r="Y4155" s="181"/>
      <c r="Z4155" s="174"/>
      <c r="AA4155" s="172"/>
      <c r="AB4155" s="178"/>
    </row>
    <row r="4156" spans="1:28" ht="15" customHeight="1" x14ac:dyDescent="0.2">
      <c r="A4156" s="172"/>
      <c r="B4156" s="172"/>
      <c r="C4156" s="172"/>
      <c r="D4156" s="172"/>
      <c r="E4156" s="172"/>
      <c r="F4156" s="181"/>
      <c r="G4156" s="172"/>
      <c r="H4156" s="172"/>
      <c r="I4156" s="174"/>
      <c r="J4156" s="174"/>
      <c r="K4156" s="174"/>
      <c r="L4156" s="172"/>
      <c r="M4156" s="181"/>
      <c r="N4156" s="174"/>
      <c r="O4156" s="172"/>
      <c r="P4156" s="181"/>
      <c r="Q4156" s="642"/>
      <c r="R4156" s="643"/>
      <c r="S4156" s="644"/>
      <c r="T4156" s="174"/>
      <c r="U4156" s="172"/>
      <c r="V4156" s="181"/>
      <c r="W4156" s="174"/>
      <c r="X4156" s="172"/>
      <c r="Y4156" s="181"/>
      <c r="Z4156" s="174"/>
      <c r="AA4156" s="172"/>
      <c r="AB4156" s="178"/>
    </row>
    <row r="4157" spans="1:28" ht="15" customHeight="1" x14ac:dyDescent="0.2">
      <c r="A4157" s="172"/>
      <c r="B4157" s="172"/>
      <c r="C4157" s="172"/>
      <c r="D4157" s="172"/>
      <c r="E4157" s="172"/>
      <c r="F4157" s="181"/>
      <c r="G4157" s="172"/>
      <c r="H4157" s="172"/>
      <c r="I4157" s="174"/>
      <c r="J4157" s="174"/>
      <c r="K4157" s="174"/>
      <c r="L4157" s="172"/>
      <c r="M4157" s="181"/>
      <c r="N4157" s="174"/>
      <c r="O4157" s="172"/>
      <c r="P4157" s="181"/>
      <c r="Q4157" s="642"/>
      <c r="R4157" s="643"/>
      <c r="S4157" s="644"/>
      <c r="T4157" s="174"/>
      <c r="U4157" s="172"/>
      <c r="V4157" s="181"/>
      <c r="W4157" s="174"/>
      <c r="X4157" s="172"/>
      <c r="Y4157" s="181"/>
      <c r="Z4157" s="174"/>
      <c r="AA4157" s="172"/>
      <c r="AB4157" s="178"/>
    </row>
    <row r="4158" spans="1:28" ht="15" customHeight="1" x14ac:dyDescent="0.2">
      <c r="A4158" s="172"/>
      <c r="B4158" s="172"/>
      <c r="C4158" s="172"/>
      <c r="D4158" s="172"/>
      <c r="E4158" s="172"/>
      <c r="F4158" s="181"/>
      <c r="G4158" s="172"/>
      <c r="H4158" s="172"/>
      <c r="I4158" s="174"/>
      <c r="J4158" s="174"/>
      <c r="K4158" s="174"/>
      <c r="L4158" s="172"/>
      <c r="M4158" s="181"/>
      <c r="N4158" s="174"/>
      <c r="O4158" s="172"/>
      <c r="P4158" s="181"/>
      <c r="Q4158" s="642"/>
      <c r="R4158" s="643"/>
      <c r="S4158" s="644"/>
      <c r="T4158" s="174"/>
      <c r="U4158" s="172"/>
      <c r="V4158" s="181"/>
      <c r="W4158" s="174"/>
      <c r="X4158" s="172"/>
      <c r="Y4158" s="181"/>
      <c r="Z4158" s="174"/>
      <c r="AA4158" s="172"/>
      <c r="AB4158" s="178"/>
    </row>
    <row r="4159" spans="1:28" ht="15" customHeight="1" x14ac:dyDescent="0.2">
      <c r="A4159" s="172"/>
      <c r="B4159" s="172"/>
      <c r="C4159" s="172"/>
      <c r="D4159" s="172"/>
      <c r="E4159" s="172"/>
      <c r="F4159" s="181"/>
      <c r="G4159" s="172"/>
      <c r="H4159" s="172"/>
      <c r="I4159" s="174"/>
      <c r="J4159" s="174"/>
      <c r="K4159" s="174"/>
      <c r="L4159" s="172"/>
      <c r="M4159" s="181"/>
      <c r="N4159" s="174"/>
      <c r="O4159" s="172"/>
      <c r="P4159" s="181"/>
      <c r="Q4159" s="642"/>
      <c r="R4159" s="643"/>
      <c r="S4159" s="644"/>
      <c r="T4159" s="174"/>
      <c r="U4159" s="172"/>
      <c r="V4159" s="181"/>
      <c r="W4159" s="174"/>
      <c r="X4159" s="172"/>
      <c r="Y4159" s="181"/>
      <c r="Z4159" s="174"/>
      <c r="AA4159" s="172"/>
      <c r="AB4159" s="178"/>
    </row>
    <row r="4160" spans="1:28" ht="15" customHeight="1" x14ac:dyDescent="0.2">
      <c r="A4160" s="172"/>
      <c r="B4160" s="172"/>
      <c r="C4160" s="172"/>
      <c r="D4160" s="172"/>
      <c r="E4160" s="172"/>
      <c r="F4160" s="181"/>
      <c r="G4160" s="172"/>
      <c r="H4160" s="172"/>
      <c r="I4160" s="174"/>
      <c r="J4160" s="174"/>
      <c r="K4160" s="174"/>
      <c r="L4160" s="172"/>
      <c r="M4160" s="181"/>
      <c r="N4160" s="174"/>
      <c r="O4160" s="172"/>
      <c r="P4160" s="181"/>
      <c r="Q4160" s="642"/>
      <c r="R4160" s="643"/>
      <c r="S4160" s="644"/>
      <c r="T4160" s="174"/>
      <c r="U4160" s="172"/>
      <c r="V4160" s="181"/>
      <c r="W4160" s="174"/>
      <c r="X4160" s="172"/>
      <c r="Y4160" s="181"/>
      <c r="Z4160" s="174"/>
      <c r="AA4160" s="172"/>
      <c r="AB4160" s="178"/>
    </row>
    <row r="4161" spans="1:28" ht="15" customHeight="1" x14ac:dyDescent="0.2">
      <c r="A4161" s="172"/>
      <c r="B4161" s="172"/>
      <c r="C4161" s="172"/>
      <c r="D4161" s="172"/>
      <c r="E4161" s="172"/>
      <c r="F4161" s="181"/>
      <c r="G4161" s="172"/>
      <c r="H4161" s="172"/>
      <c r="I4161" s="174"/>
      <c r="J4161" s="174"/>
      <c r="K4161" s="174"/>
      <c r="L4161" s="172"/>
      <c r="M4161" s="181"/>
      <c r="N4161" s="174"/>
      <c r="O4161" s="172"/>
      <c r="P4161" s="181"/>
      <c r="Q4161" s="642"/>
      <c r="R4161" s="643"/>
      <c r="S4161" s="644"/>
      <c r="T4161" s="174"/>
      <c r="U4161" s="172"/>
      <c r="V4161" s="181"/>
      <c r="W4161" s="174"/>
      <c r="X4161" s="172"/>
      <c r="Y4161" s="181"/>
      <c r="Z4161" s="174"/>
      <c r="AA4161" s="172"/>
      <c r="AB4161" s="178"/>
    </row>
    <row r="4162" spans="1:28" ht="15" customHeight="1" x14ac:dyDescent="0.2">
      <c r="A4162" s="172"/>
      <c r="B4162" s="172"/>
      <c r="C4162" s="172"/>
      <c r="D4162" s="172"/>
      <c r="E4162" s="172"/>
      <c r="F4162" s="181"/>
      <c r="G4162" s="172"/>
      <c r="H4162" s="172"/>
      <c r="I4162" s="174"/>
      <c r="J4162" s="174"/>
      <c r="K4162" s="174"/>
      <c r="L4162" s="172"/>
      <c r="M4162" s="181"/>
      <c r="N4162" s="174"/>
      <c r="O4162" s="172"/>
      <c r="P4162" s="181"/>
      <c r="Q4162" s="642"/>
      <c r="R4162" s="643"/>
      <c r="S4162" s="644"/>
      <c r="T4162" s="174"/>
      <c r="U4162" s="172"/>
      <c r="V4162" s="181"/>
      <c r="W4162" s="174"/>
      <c r="X4162" s="172"/>
      <c r="Y4162" s="181"/>
      <c r="Z4162" s="174"/>
      <c r="AA4162" s="172"/>
      <c r="AB4162" s="178"/>
    </row>
    <row r="4163" spans="1:28" ht="15" customHeight="1" x14ac:dyDescent="0.2">
      <c r="A4163" s="172"/>
      <c r="B4163" s="172"/>
      <c r="C4163" s="172"/>
      <c r="D4163" s="172"/>
      <c r="E4163" s="172"/>
      <c r="F4163" s="181"/>
      <c r="G4163" s="172"/>
      <c r="H4163" s="172"/>
      <c r="I4163" s="174"/>
      <c r="J4163" s="174"/>
      <c r="K4163" s="174"/>
      <c r="L4163" s="172"/>
      <c r="M4163" s="181"/>
      <c r="N4163" s="174"/>
      <c r="O4163" s="172"/>
      <c r="P4163" s="181"/>
      <c r="Q4163" s="642"/>
      <c r="R4163" s="643"/>
      <c r="S4163" s="644"/>
      <c r="T4163" s="174"/>
      <c r="U4163" s="172"/>
      <c r="V4163" s="181"/>
      <c r="W4163" s="174"/>
      <c r="X4163" s="172"/>
      <c r="Y4163" s="181"/>
      <c r="Z4163" s="174"/>
      <c r="AA4163" s="172"/>
      <c r="AB4163" s="178"/>
    </row>
    <row r="4164" spans="1:28" ht="15" customHeight="1" x14ac:dyDescent="0.2">
      <c r="A4164" s="172"/>
      <c r="B4164" s="172"/>
      <c r="C4164" s="172"/>
      <c r="D4164" s="172"/>
      <c r="E4164" s="172"/>
      <c r="F4164" s="181"/>
      <c r="G4164" s="172"/>
      <c r="H4164" s="172"/>
      <c r="I4164" s="174"/>
      <c r="J4164" s="174"/>
      <c r="K4164" s="174"/>
      <c r="L4164" s="172"/>
      <c r="M4164" s="181"/>
      <c r="N4164" s="174"/>
      <c r="O4164" s="172"/>
      <c r="P4164" s="181"/>
      <c r="Q4164" s="642"/>
      <c r="R4164" s="643"/>
      <c r="S4164" s="644"/>
      <c r="T4164" s="174"/>
      <c r="U4164" s="172"/>
      <c r="V4164" s="181"/>
      <c r="W4164" s="174"/>
      <c r="X4164" s="172"/>
      <c r="Y4164" s="181"/>
      <c r="Z4164" s="174"/>
      <c r="AA4164" s="172"/>
      <c r="AB4164" s="178"/>
    </row>
    <row r="4165" spans="1:28" ht="15" customHeight="1" x14ac:dyDescent="0.2">
      <c r="A4165" s="172"/>
      <c r="B4165" s="172"/>
      <c r="C4165" s="172"/>
      <c r="D4165" s="172"/>
      <c r="E4165" s="172"/>
      <c r="F4165" s="181"/>
      <c r="G4165" s="172"/>
      <c r="H4165" s="172"/>
      <c r="I4165" s="174"/>
      <c r="J4165" s="174"/>
      <c r="K4165" s="174"/>
      <c r="L4165" s="172"/>
      <c r="M4165" s="181"/>
      <c r="N4165" s="174"/>
      <c r="O4165" s="172"/>
      <c r="P4165" s="181"/>
      <c r="Q4165" s="642"/>
      <c r="R4165" s="643"/>
      <c r="S4165" s="644"/>
      <c r="T4165" s="174"/>
      <c r="U4165" s="172"/>
      <c r="V4165" s="181"/>
      <c r="W4165" s="174"/>
      <c r="X4165" s="172"/>
      <c r="Y4165" s="181"/>
      <c r="Z4165" s="174"/>
      <c r="AA4165" s="172"/>
      <c r="AB4165" s="178"/>
    </row>
    <row r="4166" spans="1:28" ht="15" customHeight="1" x14ac:dyDescent="0.2">
      <c r="A4166" s="172"/>
      <c r="B4166" s="172"/>
      <c r="C4166" s="172"/>
      <c r="D4166" s="172"/>
      <c r="E4166" s="172"/>
      <c r="F4166" s="181"/>
      <c r="G4166" s="172"/>
      <c r="H4166" s="172"/>
      <c r="I4166" s="174"/>
      <c r="J4166" s="174"/>
      <c r="K4166" s="174"/>
      <c r="L4166" s="172"/>
      <c r="M4166" s="181"/>
      <c r="N4166" s="174"/>
      <c r="O4166" s="172"/>
      <c r="P4166" s="181"/>
      <c r="Q4166" s="642"/>
      <c r="R4166" s="643"/>
      <c r="S4166" s="644"/>
      <c r="T4166" s="174"/>
      <c r="U4166" s="172"/>
      <c r="V4166" s="181"/>
      <c r="W4166" s="174"/>
      <c r="X4166" s="172"/>
      <c r="Y4166" s="181"/>
      <c r="Z4166" s="174"/>
      <c r="AA4166" s="172"/>
      <c r="AB4166" s="178"/>
    </row>
    <row r="4167" spans="1:28" ht="15" customHeight="1" x14ac:dyDescent="0.2">
      <c r="A4167" s="172"/>
      <c r="B4167" s="172"/>
      <c r="C4167" s="172"/>
      <c r="D4167" s="172"/>
      <c r="E4167" s="172"/>
      <c r="F4167" s="181"/>
      <c r="G4167" s="172"/>
      <c r="H4167" s="172"/>
      <c r="I4167" s="174"/>
      <c r="J4167" s="174"/>
      <c r="K4167" s="174"/>
      <c r="L4167" s="172"/>
      <c r="M4167" s="181"/>
      <c r="N4167" s="174"/>
      <c r="O4167" s="172"/>
      <c r="P4167" s="181"/>
      <c r="Q4167" s="642"/>
      <c r="R4167" s="643"/>
      <c r="S4167" s="644"/>
      <c r="T4167" s="174"/>
      <c r="U4167" s="172"/>
      <c r="V4167" s="181"/>
      <c r="W4167" s="174"/>
      <c r="X4167" s="172"/>
      <c r="Y4167" s="181"/>
      <c r="Z4167" s="174"/>
      <c r="AA4167" s="172"/>
      <c r="AB4167" s="178"/>
    </row>
    <row r="4168" spans="1:28" ht="15" customHeight="1" x14ac:dyDescent="0.2">
      <c r="A4168" s="172"/>
      <c r="B4168" s="172"/>
      <c r="C4168" s="172"/>
      <c r="D4168" s="172"/>
      <c r="E4168" s="172"/>
      <c r="F4168" s="181"/>
      <c r="G4168" s="172"/>
      <c r="H4168" s="172"/>
      <c r="I4168" s="174"/>
      <c r="J4168" s="174"/>
      <c r="K4168" s="174"/>
      <c r="L4168" s="172"/>
      <c r="M4168" s="181"/>
      <c r="N4168" s="174"/>
      <c r="O4168" s="172"/>
      <c r="P4168" s="181"/>
      <c r="Q4168" s="642"/>
      <c r="R4168" s="643"/>
      <c r="S4168" s="644"/>
      <c r="T4168" s="174"/>
      <c r="U4168" s="172"/>
      <c r="V4168" s="181"/>
      <c r="W4168" s="174"/>
      <c r="X4168" s="172"/>
      <c r="Y4168" s="181"/>
      <c r="Z4168" s="174"/>
      <c r="AA4168" s="172"/>
      <c r="AB4168" s="178"/>
    </row>
    <row r="4169" spans="1:28" ht="15" customHeight="1" x14ac:dyDescent="0.2">
      <c r="A4169" s="172"/>
      <c r="B4169" s="172"/>
      <c r="C4169" s="172"/>
      <c r="D4169" s="172"/>
      <c r="E4169" s="172"/>
      <c r="F4169" s="181"/>
      <c r="G4169" s="172"/>
      <c r="H4169" s="172"/>
      <c r="I4169" s="174"/>
      <c r="J4169" s="174"/>
      <c r="K4169" s="174"/>
      <c r="L4169" s="172"/>
      <c r="M4169" s="181"/>
      <c r="N4169" s="174"/>
      <c r="O4169" s="172"/>
      <c r="P4169" s="181"/>
      <c r="Q4169" s="642"/>
      <c r="R4169" s="643"/>
      <c r="S4169" s="644"/>
      <c r="T4169" s="174"/>
      <c r="U4169" s="172"/>
      <c r="V4169" s="181"/>
      <c r="W4169" s="174"/>
      <c r="X4169" s="172"/>
      <c r="Y4169" s="181"/>
      <c r="Z4169" s="174"/>
      <c r="AA4169" s="172"/>
      <c r="AB4169" s="178"/>
    </row>
    <row r="4170" spans="1:28" ht="15" customHeight="1" x14ac:dyDescent="0.2">
      <c r="A4170" s="172"/>
      <c r="B4170" s="172"/>
      <c r="C4170" s="172"/>
      <c r="D4170" s="172"/>
      <c r="E4170" s="172"/>
      <c r="F4170" s="181"/>
      <c r="G4170" s="172"/>
      <c r="H4170" s="172"/>
      <c r="I4170" s="174"/>
      <c r="J4170" s="174"/>
      <c r="K4170" s="174"/>
      <c r="L4170" s="172"/>
      <c r="M4170" s="181"/>
      <c r="N4170" s="174"/>
      <c r="O4170" s="172"/>
      <c r="P4170" s="181"/>
      <c r="Q4170" s="642"/>
      <c r="R4170" s="643"/>
      <c r="S4170" s="644"/>
      <c r="T4170" s="174"/>
      <c r="U4170" s="172"/>
      <c r="V4170" s="181"/>
      <c r="W4170" s="174"/>
      <c r="X4170" s="172"/>
      <c r="Y4170" s="181"/>
      <c r="Z4170" s="174"/>
      <c r="AA4170" s="172"/>
      <c r="AB4170" s="178"/>
    </row>
    <row r="4171" spans="1:28" ht="15" customHeight="1" x14ac:dyDescent="0.2">
      <c r="A4171" s="172"/>
      <c r="B4171" s="172"/>
      <c r="C4171" s="172"/>
      <c r="D4171" s="172"/>
      <c r="E4171" s="172"/>
      <c r="F4171" s="181"/>
      <c r="G4171" s="172"/>
      <c r="H4171" s="172"/>
      <c r="I4171" s="174"/>
      <c r="J4171" s="174"/>
      <c r="K4171" s="174"/>
      <c r="L4171" s="172"/>
      <c r="M4171" s="181"/>
      <c r="N4171" s="174"/>
      <c r="O4171" s="172"/>
      <c r="P4171" s="181"/>
      <c r="Q4171" s="642"/>
      <c r="R4171" s="643"/>
      <c r="S4171" s="644"/>
      <c r="T4171" s="174"/>
      <c r="U4171" s="172"/>
      <c r="V4171" s="181"/>
      <c r="W4171" s="174"/>
      <c r="X4171" s="172"/>
      <c r="Y4171" s="181"/>
      <c r="Z4171" s="174"/>
      <c r="AA4171" s="172"/>
      <c r="AB4171" s="178"/>
    </row>
    <row r="4172" spans="1:28" ht="15" customHeight="1" x14ac:dyDescent="0.2">
      <c r="A4172" s="172"/>
      <c r="B4172" s="172"/>
      <c r="C4172" s="172"/>
      <c r="D4172" s="172"/>
      <c r="E4172" s="172"/>
      <c r="F4172" s="181"/>
      <c r="G4172" s="172"/>
      <c r="H4172" s="172"/>
      <c r="I4172" s="174"/>
      <c r="J4172" s="174"/>
      <c r="K4172" s="174"/>
      <c r="L4172" s="172"/>
      <c r="M4172" s="181"/>
      <c r="N4172" s="174"/>
      <c r="O4172" s="172"/>
      <c r="P4172" s="181"/>
      <c r="Q4172" s="642"/>
      <c r="R4172" s="643"/>
      <c r="S4172" s="644"/>
      <c r="T4172" s="174"/>
      <c r="U4172" s="172"/>
      <c r="V4172" s="181"/>
      <c r="W4172" s="174"/>
      <c r="X4172" s="172"/>
      <c r="Y4172" s="181"/>
      <c r="Z4172" s="174"/>
      <c r="AA4172" s="172"/>
      <c r="AB4172" s="178"/>
    </row>
    <row r="4173" spans="1:28" ht="15" customHeight="1" x14ac:dyDescent="0.2">
      <c r="A4173" s="172"/>
      <c r="B4173" s="172"/>
      <c r="C4173" s="172"/>
      <c r="D4173" s="172"/>
      <c r="E4173" s="172"/>
      <c r="F4173" s="181"/>
      <c r="G4173" s="172"/>
      <c r="H4173" s="172"/>
      <c r="I4173" s="174"/>
      <c r="J4173" s="174"/>
      <c r="K4173" s="174"/>
      <c r="L4173" s="172"/>
      <c r="M4173" s="181"/>
      <c r="N4173" s="174"/>
      <c r="O4173" s="172"/>
      <c r="P4173" s="181"/>
      <c r="Q4173" s="642"/>
      <c r="R4173" s="643"/>
      <c r="S4173" s="644"/>
      <c r="T4173" s="174"/>
      <c r="U4173" s="172"/>
      <c r="V4173" s="181"/>
      <c r="W4173" s="174"/>
      <c r="X4173" s="172"/>
      <c r="Y4173" s="181"/>
      <c r="Z4173" s="174"/>
      <c r="AA4173" s="172"/>
      <c r="AB4173" s="178"/>
    </row>
    <row r="4174" spans="1:28" ht="15" customHeight="1" x14ac:dyDescent="0.2">
      <c r="A4174" s="172"/>
      <c r="B4174" s="172"/>
      <c r="C4174" s="172"/>
      <c r="D4174" s="172"/>
      <c r="E4174" s="172"/>
      <c r="F4174" s="181"/>
      <c r="G4174" s="172"/>
      <c r="H4174" s="172"/>
      <c r="I4174" s="174"/>
      <c r="J4174" s="174"/>
      <c r="K4174" s="174"/>
      <c r="L4174" s="172"/>
      <c r="M4174" s="181"/>
      <c r="N4174" s="174"/>
      <c r="O4174" s="172"/>
      <c r="P4174" s="181"/>
      <c r="Q4174" s="642"/>
      <c r="R4174" s="643"/>
      <c r="S4174" s="644"/>
      <c r="T4174" s="174"/>
      <c r="U4174" s="172"/>
      <c r="V4174" s="181"/>
      <c r="W4174" s="174"/>
      <c r="X4174" s="172"/>
      <c r="Y4174" s="181"/>
      <c r="Z4174" s="174"/>
      <c r="AA4174" s="172"/>
      <c r="AB4174" s="178"/>
    </row>
    <row r="4175" spans="1:28" ht="15" customHeight="1" x14ac:dyDescent="0.2">
      <c r="A4175" s="172"/>
      <c r="B4175" s="172"/>
      <c r="C4175" s="172"/>
      <c r="D4175" s="172"/>
      <c r="E4175" s="172"/>
      <c r="F4175" s="181"/>
      <c r="G4175" s="172"/>
      <c r="H4175" s="172"/>
      <c r="I4175" s="174"/>
      <c r="J4175" s="174"/>
      <c r="K4175" s="174"/>
      <c r="L4175" s="172"/>
      <c r="M4175" s="181"/>
      <c r="N4175" s="174"/>
      <c r="O4175" s="172"/>
      <c r="P4175" s="181"/>
      <c r="Q4175" s="642"/>
      <c r="R4175" s="643"/>
      <c r="S4175" s="644"/>
      <c r="T4175" s="174"/>
      <c r="U4175" s="172"/>
      <c r="V4175" s="181"/>
      <c r="W4175" s="174"/>
      <c r="X4175" s="172"/>
      <c r="Y4175" s="181"/>
      <c r="Z4175" s="174"/>
      <c r="AA4175" s="172"/>
      <c r="AB4175" s="178"/>
    </row>
    <row r="4176" spans="1:28" ht="15" customHeight="1" x14ac:dyDescent="0.2">
      <c r="A4176" s="172"/>
      <c r="B4176" s="172"/>
      <c r="C4176" s="172"/>
      <c r="D4176" s="172"/>
      <c r="E4176" s="172"/>
      <c r="F4176" s="181"/>
      <c r="G4176" s="172"/>
      <c r="H4176" s="172"/>
      <c r="I4176" s="174"/>
      <c r="J4176" s="174"/>
      <c r="K4176" s="174"/>
      <c r="L4176" s="172"/>
      <c r="M4176" s="181"/>
      <c r="N4176" s="174"/>
      <c r="O4176" s="172"/>
      <c r="P4176" s="181"/>
      <c r="Q4176" s="642"/>
      <c r="R4176" s="643"/>
      <c r="S4176" s="644"/>
      <c r="T4176" s="174"/>
      <c r="U4176" s="172"/>
      <c r="V4176" s="181"/>
      <c r="W4176" s="174"/>
      <c r="X4176" s="172"/>
      <c r="Y4176" s="181"/>
      <c r="Z4176" s="174"/>
      <c r="AA4176" s="172"/>
      <c r="AB4176" s="178"/>
    </row>
    <row r="4177" spans="1:28" ht="15" customHeight="1" x14ac:dyDescent="0.2">
      <c r="A4177" s="172"/>
      <c r="B4177" s="172"/>
      <c r="C4177" s="172"/>
      <c r="D4177" s="172"/>
      <c r="E4177" s="172"/>
      <c r="F4177" s="181"/>
      <c r="G4177" s="172"/>
      <c r="H4177" s="172"/>
      <c r="I4177" s="174"/>
      <c r="J4177" s="174"/>
      <c r="K4177" s="174"/>
      <c r="L4177" s="172"/>
      <c r="M4177" s="181"/>
      <c r="N4177" s="174"/>
      <c r="O4177" s="172"/>
      <c r="P4177" s="181"/>
      <c r="Q4177" s="642"/>
      <c r="R4177" s="643"/>
      <c r="S4177" s="644"/>
      <c r="T4177" s="174"/>
      <c r="U4177" s="172"/>
      <c r="V4177" s="181"/>
      <c r="W4177" s="174"/>
      <c r="X4177" s="172"/>
      <c r="Y4177" s="181"/>
      <c r="Z4177" s="174"/>
      <c r="AA4177" s="172"/>
      <c r="AB4177" s="178"/>
    </row>
    <row r="4178" spans="1:28" ht="15" customHeight="1" x14ac:dyDescent="0.2">
      <c r="A4178" s="172"/>
      <c r="B4178" s="172"/>
      <c r="C4178" s="172"/>
      <c r="D4178" s="172"/>
      <c r="E4178" s="172"/>
      <c r="F4178" s="181"/>
      <c r="G4178" s="172"/>
      <c r="H4178" s="172"/>
      <c r="I4178" s="174"/>
      <c r="J4178" s="174"/>
      <c r="K4178" s="174"/>
      <c r="L4178" s="172"/>
      <c r="M4178" s="181"/>
      <c r="N4178" s="174"/>
      <c r="O4178" s="172"/>
      <c r="P4178" s="181"/>
      <c r="Q4178" s="642"/>
      <c r="R4178" s="643"/>
      <c r="S4178" s="644"/>
      <c r="T4178" s="174"/>
      <c r="U4178" s="172"/>
      <c r="V4178" s="181"/>
      <c r="W4178" s="174"/>
      <c r="X4178" s="172"/>
      <c r="Y4178" s="181"/>
      <c r="Z4178" s="174"/>
      <c r="AA4178" s="172"/>
      <c r="AB4178" s="178"/>
    </row>
    <row r="4179" spans="1:28" ht="15" customHeight="1" x14ac:dyDescent="0.2">
      <c r="A4179" s="172"/>
      <c r="B4179" s="172"/>
      <c r="C4179" s="172"/>
      <c r="D4179" s="172"/>
      <c r="E4179" s="172"/>
      <c r="F4179" s="181"/>
      <c r="G4179" s="172"/>
      <c r="H4179" s="172"/>
      <c r="I4179" s="174"/>
      <c r="J4179" s="174"/>
      <c r="K4179" s="174"/>
      <c r="L4179" s="172"/>
      <c r="M4179" s="181"/>
      <c r="N4179" s="174"/>
      <c r="O4179" s="172"/>
      <c r="P4179" s="181"/>
      <c r="Q4179" s="642"/>
      <c r="R4179" s="643"/>
      <c r="S4179" s="644"/>
      <c r="T4179" s="174"/>
      <c r="U4179" s="172"/>
      <c r="V4179" s="181"/>
      <c r="W4179" s="174"/>
      <c r="X4179" s="172"/>
      <c r="Y4179" s="181"/>
      <c r="Z4179" s="174"/>
      <c r="AA4179" s="172"/>
      <c r="AB4179" s="178"/>
    </row>
    <row r="4180" spans="1:28" ht="15" customHeight="1" x14ac:dyDescent="0.2">
      <c r="A4180" s="172"/>
      <c r="B4180" s="172"/>
      <c r="C4180" s="172"/>
      <c r="D4180" s="172"/>
      <c r="E4180" s="172"/>
      <c r="F4180" s="181"/>
      <c r="G4180" s="172"/>
      <c r="H4180" s="172"/>
      <c r="I4180" s="174"/>
      <c r="J4180" s="174"/>
      <c r="K4180" s="174"/>
      <c r="L4180" s="172"/>
      <c r="M4180" s="181"/>
      <c r="N4180" s="174"/>
      <c r="O4180" s="172"/>
      <c r="P4180" s="181"/>
      <c r="Q4180" s="642"/>
      <c r="R4180" s="643"/>
      <c r="S4180" s="644"/>
      <c r="T4180" s="174"/>
      <c r="U4180" s="172"/>
      <c r="V4180" s="181"/>
      <c r="W4180" s="174"/>
      <c r="X4180" s="172"/>
      <c r="Y4180" s="181"/>
      <c r="Z4180" s="174"/>
      <c r="AA4180" s="172"/>
      <c r="AB4180" s="178"/>
    </row>
    <row r="4181" spans="1:28" ht="15" customHeight="1" x14ac:dyDescent="0.2">
      <c r="A4181" s="172"/>
      <c r="B4181" s="172"/>
      <c r="C4181" s="172"/>
      <c r="D4181" s="172"/>
      <c r="E4181" s="172"/>
      <c r="F4181" s="181"/>
      <c r="G4181" s="172"/>
      <c r="H4181" s="172"/>
      <c r="I4181" s="174"/>
      <c r="J4181" s="174"/>
      <c r="K4181" s="174"/>
      <c r="L4181" s="172"/>
      <c r="M4181" s="181"/>
      <c r="N4181" s="174"/>
      <c r="O4181" s="172"/>
      <c r="P4181" s="181"/>
      <c r="Q4181" s="642"/>
      <c r="R4181" s="643"/>
      <c r="S4181" s="644"/>
      <c r="T4181" s="174"/>
      <c r="U4181" s="172"/>
      <c r="V4181" s="181"/>
      <c r="W4181" s="174"/>
      <c r="X4181" s="172"/>
      <c r="Y4181" s="181"/>
      <c r="Z4181" s="174"/>
      <c r="AA4181" s="172"/>
      <c r="AB4181" s="178"/>
    </row>
    <row r="4182" spans="1:28" ht="15" customHeight="1" x14ac:dyDescent="0.2">
      <c r="A4182" s="172"/>
      <c r="B4182" s="172"/>
      <c r="C4182" s="172"/>
      <c r="D4182" s="172"/>
      <c r="E4182" s="172"/>
      <c r="F4182" s="181"/>
      <c r="G4182" s="172"/>
      <c r="H4182" s="172"/>
      <c r="I4182" s="174"/>
      <c r="J4182" s="174"/>
      <c r="K4182" s="174"/>
      <c r="L4182" s="172"/>
      <c r="M4182" s="181"/>
      <c r="N4182" s="174"/>
      <c r="O4182" s="172"/>
      <c r="P4182" s="181"/>
      <c r="Q4182" s="642"/>
      <c r="R4182" s="643"/>
      <c r="S4182" s="644"/>
      <c r="T4182" s="174"/>
      <c r="U4182" s="172"/>
      <c r="V4182" s="181"/>
      <c r="W4182" s="174"/>
      <c r="X4182" s="172"/>
      <c r="Y4182" s="181"/>
      <c r="Z4182" s="174"/>
      <c r="AA4182" s="172"/>
      <c r="AB4182" s="178"/>
    </row>
    <row r="4183" spans="1:28" ht="15" customHeight="1" x14ac:dyDescent="0.2">
      <c r="A4183" s="172"/>
      <c r="B4183" s="172"/>
      <c r="C4183" s="172"/>
      <c r="D4183" s="172"/>
      <c r="E4183" s="172"/>
      <c r="F4183" s="181"/>
      <c r="G4183" s="172"/>
      <c r="H4183" s="172"/>
      <c r="I4183" s="174"/>
      <c r="J4183" s="174"/>
      <c r="K4183" s="174"/>
      <c r="L4183" s="172"/>
      <c r="M4183" s="181"/>
      <c r="N4183" s="174"/>
      <c r="O4183" s="172"/>
      <c r="P4183" s="181"/>
      <c r="Q4183" s="642"/>
      <c r="R4183" s="643"/>
      <c r="S4183" s="644"/>
      <c r="T4183" s="174"/>
      <c r="U4183" s="172"/>
      <c r="V4183" s="181"/>
      <c r="W4183" s="174"/>
      <c r="X4183" s="172"/>
      <c r="Y4183" s="181"/>
      <c r="Z4183" s="174"/>
      <c r="AA4183" s="172"/>
      <c r="AB4183" s="178"/>
    </row>
    <row r="4184" spans="1:28" ht="15" customHeight="1" x14ac:dyDescent="0.2">
      <c r="A4184" s="172"/>
      <c r="B4184" s="172"/>
      <c r="C4184" s="172"/>
      <c r="D4184" s="172"/>
      <c r="E4184" s="172"/>
      <c r="F4184" s="181"/>
      <c r="G4184" s="172"/>
      <c r="H4184" s="172"/>
      <c r="I4184" s="174"/>
      <c r="J4184" s="174"/>
      <c r="K4184" s="174"/>
      <c r="L4184" s="172"/>
      <c r="M4184" s="181"/>
      <c r="N4184" s="174"/>
      <c r="O4184" s="172"/>
      <c r="P4184" s="181"/>
      <c r="Q4184" s="642"/>
      <c r="R4184" s="643"/>
      <c r="S4184" s="644"/>
      <c r="T4184" s="174"/>
      <c r="U4184" s="172"/>
      <c r="V4184" s="181"/>
      <c r="W4184" s="174"/>
      <c r="X4184" s="172"/>
      <c r="Y4184" s="181"/>
      <c r="Z4184" s="174"/>
      <c r="AA4184" s="172"/>
      <c r="AB4184" s="178"/>
    </row>
    <row r="4185" spans="1:28" ht="15" customHeight="1" x14ac:dyDescent="0.2">
      <c r="A4185" s="172"/>
      <c r="B4185" s="172"/>
      <c r="C4185" s="172"/>
      <c r="D4185" s="172"/>
      <c r="E4185" s="172"/>
      <c r="F4185" s="181"/>
      <c r="G4185" s="172"/>
      <c r="H4185" s="172"/>
      <c r="I4185" s="174"/>
      <c r="J4185" s="174"/>
      <c r="K4185" s="174"/>
      <c r="L4185" s="172"/>
      <c r="M4185" s="181"/>
      <c r="N4185" s="174"/>
      <c r="O4185" s="172"/>
      <c r="P4185" s="181"/>
      <c r="Q4185" s="642"/>
      <c r="R4185" s="643"/>
      <c r="S4185" s="644"/>
      <c r="T4185" s="174"/>
      <c r="U4185" s="172"/>
      <c r="V4185" s="181"/>
      <c r="W4185" s="174"/>
      <c r="X4185" s="172"/>
      <c r="Y4185" s="181"/>
      <c r="Z4185" s="174"/>
      <c r="AA4185" s="172"/>
      <c r="AB4185" s="178"/>
    </row>
    <row r="4186" spans="1:28" ht="15" customHeight="1" x14ac:dyDescent="0.2">
      <c r="A4186" s="172"/>
      <c r="B4186" s="172"/>
      <c r="C4186" s="172"/>
      <c r="D4186" s="172"/>
      <c r="E4186" s="172"/>
      <c r="F4186" s="181"/>
      <c r="G4186" s="172"/>
      <c r="H4186" s="172"/>
      <c r="I4186" s="174"/>
      <c r="J4186" s="174"/>
      <c r="K4186" s="174"/>
      <c r="L4186" s="172"/>
      <c r="M4186" s="181"/>
      <c r="N4186" s="174"/>
      <c r="O4186" s="172"/>
      <c r="P4186" s="181"/>
      <c r="Q4186" s="642"/>
      <c r="R4186" s="643"/>
      <c r="S4186" s="644"/>
      <c r="T4186" s="174"/>
      <c r="U4186" s="172"/>
      <c r="V4186" s="181"/>
      <c r="W4186" s="174"/>
      <c r="X4186" s="172"/>
      <c r="Y4186" s="181"/>
      <c r="Z4186" s="174"/>
      <c r="AA4186" s="172"/>
      <c r="AB4186" s="178"/>
    </row>
    <row r="4187" spans="1:28" ht="15" customHeight="1" x14ac:dyDescent="0.2">
      <c r="A4187" s="172"/>
      <c r="B4187" s="172"/>
      <c r="C4187" s="172"/>
      <c r="D4187" s="172"/>
      <c r="E4187" s="172"/>
      <c r="F4187" s="181"/>
      <c r="G4187" s="172"/>
      <c r="H4187" s="172"/>
      <c r="I4187" s="174"/>
      <c r="J4187" s="174"/>
      <c r="K4187" s="174"/>
      <c r="L4187" s="172"/>
      <c r="M4187" s="181"/>
      <c r="N4187" s="174"/>
      <c r="O4187" s="172"/>
      <c r="P4187" s="181"/>
      <c r="Q4187" s="642"/>
      <c r="R4187" s="643"/>
      <c r="S4187" s="644"/>
      <c r="T4187" s="174"/>
      <c r="U4187" s="172"/>
      <c r="V4187" s="181"/>
      <c r="W4187" s="174"/>
      <c r="X4187" s="172"/>
      <c r="Y4187" s="181"/>
      <c r="Z4187" s="174"/>
      <c r="AA4187" s="172"/>
      <c r="AB4187" s="178"/>
    </row>
    <row r="4188" spans="1:28" ht="15" customHeight="1" x14ac:dyDescent="0.2">
      <c r="A4188" s="172"/>
      <c r="B4188" s="172"/>
      <c r="C4188" s="172"/>
      <c r="D4188" s="172"/>
      <c r="E4188" s="172"/>
      <c r="F4188" s="181"/>
      <c r="G4188" s="172"/>
      <c r="H4188" s="172"/>
      <c r="I4188" s="174"/>
      <c r="J4188" s="174"/>
      <c r="K4188" s="174"/>
      <c r="L4188" s="172"/>
      <c r="M4188" s="181"/>
      <c r="N4188" s="174"/>
      <c r="O4188" s="172"/>
      <c r="P4188" s="181"/>
      <c r="Q4188" s="642"/>
      <c r="R4188" s="643"/>
      <c r="S4188" s="644"/>
      <c r="T4188" s="174"/>
      <c r="U4188" s="172"/>
      <c r="V4188" s="181"/>
      <c r="W4188" s="174"/>
      <c r="X4188" s="172"/>
      <c r="Y4188" s="181"/>
      <c r="Z4188" s="174"/>
      <c r="AA4188" s="172"/>
      <c r="AB4188" s="178"/>
    </row>
    <row r="4189" spans="1:28" ht="15" customHeight="1" x14ac:dyDescent="0.2">
      <c r="A4189" s="172"/>
      <c r="B4189" s="172"/>
      <c r="C4189" s="172"/>
      <c r="D4189" s="172"/>
      <c r="E4189" s="172"/>
      <c r="F4189" s="181"/>
      <c r="G4189" s="172"/>
      <c r="H4189" s="172"/>
      <c r="I4189" s="174"/>
      <c r="J4189" s="174"/>
      <c r="K4189" s="174"/>
      <c r="L4189" s="172"/>
      <c r="M4189" s="181"/>
      <c r="N4189" s="174"/>
      <c r="O4189" s="172"/>
      <c r="P4189" s="181"/>
      <c r="Q4189" s="642"/>
      <c r="R4189" s="643"/>
      <c r="S4189" s="644"/>
      <c r="T4189" s="174"/>
      <c r="U4189" s="172"/>
      <c r="V4189" s="181"/>
      <c r="W4189" s="174"/>
      <c r="X4189" s="172"/>
      <c r="Y4189" s="181"/>
      <c r="Z4189" s="174"/>
      <c r="AA4189" s="172"/>
      <c r="AB4189" s="178"/>
    </row>
    <row r="4190" spans="1:28" ht="15" customHeight="1" x14ac:dyDescent="0.2">
      <c r="A4190" s="172"/>
      <c r="B4190" s="172"/>
      <c r="C4190" s="172"/>
      <c r="D4190" s="172"/>
      <c r="E4190" s="172"/>
      <c r="F4190" s="181"/>
      <c r="G4190" s="172"/>
      <c r="H4190" s="172"/>
      <c r="I4190" s="174"/>
      <c r="J4190" s="174"/>
      <c r="K4190" s="174"/>
      <c r="L4190" s="172"/>
      <c r="M4190" s="181"/>
      <c r="N4190" s="174"/>
      <c r="O4190" s="172"/>
      <c r="P4190" s="181"/>
      <c r="Q4190" s="642"/>
      <c r="R4190" s="643"/>
      <c r="S4190" s="644"/>
      <c r="T4190" s="174"/>
      <c r="U4190" s="172"/>
      <c r="V4190" s="181"/>
      <c r="W4190" s="174"/>
      <c r="X4190" s="172"/>
      <c r="Y4190" s="181"/>
      <c r="Z4190" s="174"/>
      <c r="AA4190" s="172"/>
      <c r="AB4190" s="178"/>
    </row>
    <row r="4191" spans="1:28" ht="15" customHeight="1" x14ac:dyDescent="0.2">
      <c r="A4191" s="172"/>
      <c r="B4191" s="172"/>
      <c r="C4191" s="172"/>
      <c r="D4191" s="172"/>
      <c r="E4191" s="172"/>
      <c r="F4191" s="181"/>
      <c r="G4191" s="172"/>
      <c r="H4191" s="172"/>
      <c r="I4191" s="174"/>
      <c r="J4191" s="174"/>
      <c r="K4191" s="174"/>
      <c r="L4191" s="172"/>
      <c r="M4191" s="181"/>
      <c r="N4191" s="174"/>
      <c r="O4191" s="172"/>
      <c r="P4191" s="181"/>
      <c r="Q4191" s="642"/>
      <c r="R4191" s="643"/>
      <c r="S4191" s="644"/>
      <c r="T4191" s="174"/>
      <c r="U4191" s="172"/>
      <c r="V4191" s="181"/>
      <c r="W4191" s="174"/>
      <c r="X4191" s="172"/>
      <c r="Y4191" s="181"/>
      <c r="Z4191" s="174"/>
      <c r="AA4191" s="172"/>
      <c r="AB4191" s="178"/>
    </row>
    <row r="4192" spans="1:28" ht="15" customHeight="1" x14ac:dyDescent="0.2">
      <c r="A4192" s="172"/>
      <c r="B4192" s="172"/>
      <c r="C4192" s="172"/>
      <c r="D4192" s="172"/>
      <c r="E4192" s="172"/>
      <c r="F4192" s="181"/>
      <c r="G4192" s="172"/>
      <c r="H4192" s="172"/>
      <c r="I4192" s="174"/>
      <c r="J4192" s="174"/>
      <c r="K4192" s="174"/>
      <c r="L4192" s="172"/>
      <c r="M4192" s="181"/>
      <c r="N4192" s="174"/>
      <c r="O4192" s="172"/>
      <c r="P4192" s="181"/>
      <c r="Q4192" s="642"/>
      <c r="R4192" s="643"/>
      <c r="S4192" s="644"/>
      <c r="T4192" s="174"/>
      <c r="U4192" s="172"/>
      <c r="V4192" s="181"/>
      <c r="W4192" s="174"/>
      <c r="X4192" s="172"/>
      <c r="Y4192" s="181"/>
      <c r="Z4192" s="174"/>
      <c r="AA4192" s="172"/>
      <c r="AB4192" s="178"/>
    </row>
    <row r="4193" spans="1:28" ht="15" customHeight="1" x14ac:dyDescent="0.2">
      <c r="A4193" s="172"/>
      <c r="B4193" s="172"/>
      <c r="C4193" s="172"/>
      <c r="D4193" s="172"/>
      <c r="E4193" s="172"/>
      <c r="F4193" s="181"/>
      <c r="G4193" s="172"/>
      <c r="H4193" s="172"/>
      <c r="I4193" s="174"/>
      <c r="J4193" s="174"/>
      <c r="K4193" s="174"/>
      <c r="L4193" s="172"/>
      <c r="M4193" s="181"/>
      <c r="N4193" s="174"/>
      <c r="O4193" s="172"/>
      <c r="P4193" s="181"/>
      <c r="Q4193" s="642"/>
      <c r="R4193" s="643"/>
      <c r="S4193" s="644"/>
      <c r="T4193" s="174"/>
      <c r="U4193" s="172"/>
      <c r="V4193" s="181"/>
      <c r="W4193" s="174"/>
      <c r="X4193" s="172"/>
      <c r="Y4193" s="181"/>
      <c r="Z4193" s="174"/>
      <c r="AA4193" s="172"/>
      <c r="AB4193" s="178"/>
    </row>
    <row r="4194" spans="1:28" ht="15" customHeight="1" x14ac:dyDescent="0.2">
      <c r="A4194" s="172"/>
      <c r="B4194" s="172"/>
      <c r="C4194" s="172"/>
      <c r="D4194" s="172"/>
      <c r="E4194" s="172"/>
      <c r="F4194" s="181"/>
      <c r="G4194" s="172"/>
      <c r="H4194" s="172"/>
      <c r="I4194" s="174"/>
      <c r="J4194" s="174"/>
      <c r="K4194" s="174"/>
      <c r="L4194" s="172"/>
      <c r="M4194" s="181"/>
      <c r="N4194" s="174"/>
      <c r="O4194" s="172"/>
      <c r="P4194" s="181"/>
      <c r="Q4194" s="642"/>
      <c r="R4194" s="643"/>
      <c r="S4194" s="644"/>
      <c r="T4194" s="174"/>
      <c r="U4194" s="172"/>
      <c r="V4194" s="181"/>
      <c r="W4194" s="174"/>
      <c r="X4194" s="172"/>
      <c r="Y4194" s="181"/>
      <c r="Z4194" s="174"/>
      <c r="AA4194" s="172"/>
      <c r="AB4194" s="178"/>
    </row>
    <row r="4195" spans="1:28" ht="15" customHeight="1" x14ac:dyDescent="0.2">
      <c r="A4195" s="172"/>
      <c r="B4195" s="172"/>
      <c r="C4195" s="172"/>
      <c r="D4195" s="172"/>
      <c r="E4195" s="172"/>
      <c r="F4195" s="181"/>
      <c r="G4195" s="172"/>
      <c r="H4195" s="172"/>
      <c r="I4195" s="174"/>
      <c r="J4195" s="174"/>
      <c r="K4195" s="174"/>
      <c r="L4195" s="172"/>
      <c r="M4195" s="181"/>
      <c r="N4195" s="174"/>
      <c r="O4195" s="172"/>
      <c r="P4195" s="181"/>
      <c r="Q4195" s="642"/>
      <c r="R4195" s="643"/>
      <c r="S4195" s="644"/>
      <c r="T4195" s="174"/>
      <c r="U4195" s="172"/>
      <c r="V4195" s="181"/>
      <c r="W4195" s="174"/>
      <c r="X4195" s="172"/>
      <c r="Y4195" s="181"/>
      <c r="Z4195" s="174"/>
      <c r="AA4195" s="172"/>
      <c r="AB4195" s="178"/>
    </row>
    <row r="4196" spans="1:28" ht="15" customHeight="1" x14ac:dyDescent="0.2">
      <c r="A4196" s="172"/>
      <c r="B4196" s="172"/>
      <c r="C4196" s="172"/>
      <c r="D4196" s="172"/>
      <c r="E4196" s="172"/>
      <c r="F4196" s="181"/>
      <c r="G4196" s="172"/>
      <c r="H4196" s="172"/>
      <c r="I4196" s="174"/>
      <c r="J4196" s="174"/>
      <c r="K4196" s="174"/>
      <c r="L4196" s="172"/>
      <c r="M4196" s="181"/>
      <c r="N4196" s="174"/>
      <c r="O4196" s="172"/>
      <c r="P4196" s="181"/>
      <c r="Q4196" s="642"/>
      <c r="R4196" s="643"/>
      <c r="S4196" s="644"/>
      <c r="T4196" s="174"/>
      <c r="U4196" s="172"/>
      <c r="V4196" s="181"/>
      <c r="W4196" s="174"/>
      <c r="X4196" s="172"/>
      <c r="Y4196" s="181"/>
      <c r="Z4196" s="174"/>
      <c r="AA4196" s="172"/>
      <c r="AB4196" s="178"/>
    </row>
    <row r="4197" spans="1:28" ht="15" customHeight="1" x14ac:dyDescent="0.2">
      <c r="A4197" s="172"/>
      <c r="B4197" s="172"/>
      <c r="C4197" s="172"/>
      <c r="D4197" s="172"/>
      <c r="E4197" s="172"/>
      <c r="F4197" s="181"/>
      <c r="G4197" s="172"/>
      <c r="H4197" s="172"/>
      <c r="I4197" s="174"/>
      <c r="J4197" s="174"/>
      <c r="K4197" s="174"/>
      <c r="L4197" s="172"/>
      <c r="M4197" s="181"/>
      <c r="N4197" s="174"/>
      <c r="O4197" s="172"/>
      <c r="P4197" s="181"/>
      <c r="Q4197" s="642"/>
      <c r="R4197" s="643"/>
      <c r="S4197" s="644"/>
      <c r="T4197" s="174"/>
      <c r="U4197" s="172"/>
      <c r="V4197" s="181"/>
      <c r="W4197" s="174"/>
      <c r="X4197" s="172"/>
      <c r="Y4197" s="181"/>
      <c r="Z4197" s="174"/>
      <c r="AA4197" s="172"/>
      <c r="AB4197" s="178"/>
    </row>
    <row r="4198" spans="1:28" ht="15" customHeight="1" x14ac:dyDescent="0.2">
      <c r="A4198" s="172"/>
      <c r="B4198" s="172"/>
      <c r="C4198" s="172"/>
      <c r="D4198" s="172"/>
      <c r="E4198" s="172"/>
      <c r="F4198" s="181"/>
      <c r="G4198" s="172"/>
      <c r="H4198" s="172"/>
      <c r="I4198" s="174"/>
      <c r="J4198" s="174"/>
      <c r="K4198" s="174"/>
      <c r="L4198" s="172"/>
      <c r="M4198" s="181"/>
      <c r="N4198" s="174"/>
      <c r="O4198" s="172"/>
      <c r="P4198" s="181"/>
      <c r="Q4198" s="642"/>
      <c r="R4198" s="643"/>
      <c r="S4198" s="644"/>
      <c r="T4198" s="174"/>
      <c r="U4198" s="172"/>
      <c r="V4198" s="181"/>
      <c r="W4198" s="174"/>
      <c r="X4198" s="172"/>
      <c r="Y4198" s="181"/>
      <c r="Z4198" s="174"/>
      <c r="AA4198" s="172"/>
      <c r="AB4198" s="178"/>
    </row>
    <row r="4199" spans="1:28" ht="15" customHeight="1" x14ac:dyDescent="0.2">
      <c r="A4199" s="172"/>
      <c r="B4199" s="172"/>
      <c r="C4199" s="172"/>
      <c r="D4199" s="172"/>
      <c r="E4199" s="172"/>
      <c r="F4199" s="181"/>
      <c r="G4199" s="172"/>
      <c r="H4199" s="172"/>
      <c r="I4199" s="174"/>
      <c r="J4199" s="174"/>
      <c r="K4199" s="174"/>
      <c r="L4199" s="172"/>
      <c r="M4199" s="181"/>
      <c r="N4199" s="174"/>
      <c r="O4199" s="172"/>
      <c r="P4199" s="181"/>
      <c r="Q4199" s="642"/>
      <c r="R4199" s="643"/>
      <c r="S4199" s="644"/>
      <c r="T4199" s="174"/>
      <c r="U4199" s="172"/>
      <c r="V4199" s="181"/>
      <c r="W4199" s="174"/>
      <c r="X4199" s="172"/>
      <c r="Y4199" s="181"/>
      <c r="Z4199" s="174"/>
      <c r="AA4199" s="172"/>
      <c r="AB4199" s="178"/>
    </row>
    <row r="4200" spans="1:28" ht="15" customHeight="1" x14ac:dyDescent="0.2">
      <c r="A4200" s="172"/>
      <c r="B4200" s="172"/>
      <c r="C4200" s="172"/>
      <c r="D4200" s="172"/>
      <c r="E4200" s="172"/>
      <c r="F4200" s="181"/>
      <c r="G4200" s="172"/>
      <c r="H4200" s="172"/>
      <c r="I4200" s="174"/>
      <c r="J4200" s="174"/>
      <c r="K4200" s="174"/>
      <c r="L4200" s="172"/>
      <c r="M4200" s="181"/>
      <c r="N4200" s="174"/>
      <c r="O4200" s="172"/>
      <c r="P4200" s="181"/>
      <c r="Q4200" s="642"/>
      <c r="R4200" s="643"/>
      <c r="S4200" s="644"/>
      <c r="T4200" s="174"/>
      <c r="U4200" s="172"/>
      <c r="V4200" s="181"/>
      <c r="W4200" s="174"/>
      <c r="X4200" s="172"/>
      <c r="Y4200" s="181"/>
      <c r="Z4200" s="174"/>
      <c r="AA4200" s="172"/>
      <c r="AB4200" s="178"/>
    </row>
    <row r="4201" spans="1:28" ht="15" customHeight="1" x14ac:dyDescent="0.2">
      <c r="A4201" s="172"/>
      <c r="B4201" s="172"/>
      <c r="C4201" s="172"/>
      <c r="D4201" s="172"/>
      <c r="E4201" s="172"/>
      <c r="F4201" s="181"/>
      <c r="G4201" s="172"/>
      <c r="H4201" s="172"/>
      <c r="I4201" s="174"/>
      <c r="J4201" s="174"/>
      <c r="K4201" s="174"/>
      <c r="L4201" s="172"/>
      <c r="M4201" s="181"/>
      <c r="N4201" s="174"/>
      <c r="O4201" s="172"/>
      <c r="P4201" s="181"/>
      <c r="Q4201" s="642"/>
      <c r="R4201" s="643"/>
      <c r="S4201" s="644"/>
      <c r="T4201" s="174"/>
      <c r="U4201" s="172"/>
      <c r="V4201" s="181"/>
      <c r="W4201" s="174"/>
      <c r="X4201" s="172"/>
      <c r="Y4201" s="181"/>
      <c r="Z4201" s="174"/>
      <c r="AA4201" s="172"/>
      <c r="AB4201" s="178"/>
    </row>
    <row r="4202" spans="1:28" ht="15" customHeight="1" x14ac:dyDescent="0.2">
      <c r="A4202" s="172"/>
      <c r="B4202" s="172"/>
      <c r="C4202" s="172"/>
      <c r="D4202" s="172"/>
      <c r="E4202" s="172"/>
      <c r="F4202" s="181"/>
      <c r="G4202" s="172"/>
      <c r="H4202" s="172"/>
      <c r="I4202" s="174"/>
      <c r="J4202" s="174"/>
      <c r="K4202" s="174"/>
      <c r="L4202" s="172"/>
      <c r="M4202" s="181"/>
      <c r="N4202" s="174"/>
      <c r="O4202" s="172"/>
      <c r="P4202" s="181"/>
      <c r="Q4202" s="642"/>
      <c r="R4202" s="643"/>
      <c r="S4202" s="644"/>
      <c r="T4202" s="174"/>
      <c r="U4202" s="172"/>
      <c r="V4202" s="181"/>
      <c r="W4202" s="174"/>
      <c r="X4202" s="172"/>
      <c r="Y4202" s="181"/>
      <c r="Z4202" s="174"/>
      <c r="AA4202" s="172"/>
      <c r="AB4202" s="178"/>
    </row>
    <row r="4203" spans="1:28" ht="15" customHeight="1" x14ac:dyDescent="0.2">
      <c r="A4203" s="172"/>
      <c r="B4203" s="172"/>
      <c r="C4203" s="172"/>
      <c r="D4203" s="172"/>
      <c r="E4203" s="172"/>
      <c r="F4203" s="181"/>
      <c r="G4203" s="172"/>
      <c r="H4203" s="172"/>
      <c r="I4203" s="174"/>
      <c r="J4203" s="174"/>
      <c r="K4203" s="174"/>
      <c r="L4203" s="172"/>
      <c r="M4203" s="181"/>
      <c r="N4203" s="174"/>
      <c r="O4203" s="172"/>
      <c r="P4203" s="181"/>
      <c r="Q4203" s="642"/>
      <c r="R4203" s="643"/>
      <c r="S4203" s="644"/>
      <c r="T4203" s="174"/>
      <c r="U4203" s="172"/>
      <c r="V4203" s="181"/>
      <c r="W4203" s="174"/>
      <c r="X4203" s="172"/>
      <c r="Y4203" s="181"/>
      <c r="Z4203" s="174"/>
      <c r="AA4203" s="172"/>
      <c r="AB4203" s="178"/>
    </row>
    <row r="4204" spans="1:28" ht="15" customHeight="1" x14ac:dyDescent="0.2">
      <c r="A4204" s="172"/>
      <c r="B4204" s="172"/>
      <c r="C4204" s="172"/>
      <c r="D4204" s="172"/>
      <c r="E4204" s="172"/>
      <c r="F4204" s="181"/>
      <c r="G4204" s="172"/>
      <c r="H4204" s="172"/>
      <c r="I4204" s="174"/>
      <c r="J4204" s="174"/>
      <c r="K4204" s="174"/>
      <c r="L4204" s="172"/>
      <c r="M4204" s="181"/>
      <c r="N4204" s="174"/>
      <c r="O4204" s="172"/>
      <c r="P4204" s="181"/>
      <c r="Q4204" s="642"/>
      <c r="R4204" s="643"/>
      <c r="S4204" s="644"/>
      <c r="T4204" s="174"/>
      <c r="U4204" s="172"/>
      <c r="V4204" s="181"/>
      <c r="W4204" s="174"/>
      <c r="X4204" s="172"/>
      <c r="Y4204" s="181"/>
      <c r="Z4204" s="174"/>
      <c r="AA4204" s="172"/>
      <c r="AB4204" s="178"/>
    </row>
    <row r="4205" spans="1:28" ht="15" customHeight="1" x14ac:dyDescent="0.2">
      <c r="A4205" s="172"/>
      <c r="B4205" s="172"/>
      <c r="C4205" s="172"/>
      <c r="D4205" s="172"/>
      <c r="E4205" s="172"/>
      <c r="F4205" s="181"/>
      <c r="G4205" s="172"/>
      <c r="H4205" s="172"/>
      <c r="I4205" s="174"/>
      <c r="J4205" s="174"/>
      <c r="K4205" s="174"/>
      <c r="L4205" s="172"/>
      <c r="M4205" s="181"/>
      <c r="N4205" s="174"/>
      <c r="O4205" s="172"/>
      <c r="P4205" s="181"/>
      <c r="Q4205" s="642"/>
      <c r="R4205" s="643"/>
      <c r="S4205" s="644"/>
      <c r="T4205" s="174"/>
      <c r="U4205" s="172"/>
      <c r="V4205" s="181"/>
      <c r="W4205" s="174"/>
      <c r="X4205" s="172"/>
      <c r="Y4205" s="181"/>
      <c r="Z4205" s="174"/>
      <c r="AA4205" s="172"/>
      <c r="AB4205" s="178"/>
    </row>
    <row r="4206" spans="1:28" ht="15" customHeight="1" x14ac:dyDescent="0.2">
      <c r="A4206" s="172"/>
      <c r="B4206" s="172"/>
      <c r="C4206" s="172"/>
      <c r="D4206" s="172"/>
      <c r="E4206" s="172"/>
      <c r="F4206" s="181"/>
      <c r="G4206" s="172"/>
      <c r="H4206" s="172"/>
      <c r="I4206" s="174"/>
      <c r="J4206" s="174"/>
      <c r="K4206" s="174"/>
      <c r="L4206" s="172"/>
      <c r="M4206" s="181"/>
      <c r="N4206" s="174"/>
      <c r="O4206" s="172"/>
      <c r="P4206" s="181"/>
      <c r="Q4206" s="642"/>
      <c r="R4206" s="643"/>
      <c r="S4206" s="644"/>
      <c r="T4206" s="174"/>
      <c r="U4206" s="172"/>
      <c r="V4206" s="181"/>
      <c r="W4206" s="174"/>
      <c r="X4206" s="172"/>
      <c r="Y4206" s="181"/>
      <c r="Z4206" s="174"/>
      <c r="AA4206" s="172"/>
      <c r="AB4206" s="178"/>
    </row>
    <row r="4207" spans="1:28" ht="15" customHeight="1" x14ac:dyDescent="0.2">
      <c r="A4207" s="172"/>
      <c r="B4207" s="172"/>
      <c r="C4207" s="172"/>
      <c r="D4207" s="172"/>
      <c r="E4207" s="172"/>
      <c r="F4207" s="181"/>
      <c r="G4207" s="172"/>
      <c r="H4207" s="172"/>
      <c r="I4207" s="174"/>
      <c r="J4207" s="174"/>
      <c r="K4207" s="174"/>
      <c r="L4207" s="172"/>
      <c r="M4207" s="181"/>
      <c r="N4207" s="174"/>
      <c r="O4207" s="172"/>
      <c r="P4207" s="181"/>
      <c r="Q4207" s="642"/>
      <c r="R4207" s="643"/>
      <c r="S4207" s="644"/>
      <c r="T4207" s="174"/>
      <c r="U4207" s="172"/>
      <c r="V4207" s="181"/>
      <c r="W4207" s="174"/>
      <c r="X4207" s="172"/>
      <c r="Y4207" s="181"/>
      <c r="Z4207" s="174"/>
      <c r="AA4207" s="172"/>
      <c r="AB4207" s="178"/>
    </row>
    <row r="4208" spans="1:28" ht="15" customHeight="1" x14ac:dyDescent="0.2">
      <c r="A4208" s="172"/>
      <c r="B4208" s="172"/>
      <c r="C4208" s="172"/>
      <c r="D4208" s="172"/>
      <c r="E4208" s="172"/>
      <c r="F4208" s="181"/>
      <c r="G4208" s="172"/>
      <c r="H4208" s="172"/>
      <c r="I4208" s="174"/>
      <c r="J4208" s="174"/>
      <c r="K4208" s="174"/>
      <c r="L4208" s="172"/>
      <c r="M4208" s="181"/>
      <c r="N4208" s="174"/>
      <c r="O4208" s="172"/>
      <c r="P4208" s="181"/>
      <c r="Q4208" s="642"/>
      <c r="R4208" s="643"/>
      <c r="S4208" s="644"/>
      <c r="T4208" s="174"/>
      <c r="U4208" s="172"/>
      <c r="V4208" s="181"/>
      <c r="W4208" s="174"/>
      <c r="X4208" s="172"/>
      <c r="Y4208" s="181"/>
      <c r="Z4208" s="174"/>
      <c r="AA4208" s="172"/>
      <c r="AB4208" s="178"/>
    </row>
    <row r="4209" spans="1:28" ht="15" customHeight="1" x14ac:dyDescent="0.2">
      <c r="A4209" s="172"/>
      <c r="B4209" s="172"/>
      <c r="C4209" s="172"/>
      <c r="D4209" s="172"/>
      <c r="E4209" s="172"/>
      <c r="F4209" s="181"/>
      <c r="G4209" s="172"/>
      <c r="H4209" s="172"/>
      <c r="I4209" s="174"/>
      <c r="J4209" s="174"/>
      <c r="K4209" s="174"/>
      <c r="L4209" s="172"/>
      <c r="M4209" s="181"/>
      <c r="N4209" s="174"/>
      <c r="O4209" s="172"/>
      <c r="P4209" s="181"/>
      <c r="Q4209" s="642"/>
      <c r="R4209" s="643"/>
      <c r="S4209" s="644"/>
      <c r="T4209" s="174"/>
      <c r="U4209" s="172"/>
      <c r="V4209" s="181"/>
      <c r="W4209" s="174"/>
      <c r="X4209" s="172"/>
      <c r="Y4209" s="181"/>
      <c r="Z4209" s="174"/>
      <c r="AA4209" s="172"/>
      <c r="AB4209" s="178"/>
    </row>
    <row r="4210" spans="1:28" ht="15" customHeight="1" x14ac:dyDescent="0.2">
      <c r="A4210" s="172"/>
      <c r="B4210" s="172"/>
      <c r="C4210" s="172"/>
      <c r="D4210" s="172"/>
      <c r="E4210" s="172"/>
      <c r="F4210" s="181"/>
      <c r="G4210" s="172"/>
      <c r="H4210" s="172"/>
      <c r="I4210" s="174"/>
      <c r="J4210" s="174"/>
      <c r="K4210" s="174"/>
      <c r="L4210" s="172"/>
      <c r="M4210" s="181"/>
      <c r="N4210" s="174"/>
      <c r="O4210" s="172"/>
      <c r="P4210" s="181"/>
      <c r="Q4210" s="642"/>
      <c r="R4210" s="643"/>
      <c r="S4210" s="644"/>
      <c r="T4210" s="174"/>
      <c r="U4210" s="172"/>
      <c r="V4210" s="181"/>
      <c r="W4210" s="174"/>
      <c r="X4210" s="172"/>
      <c r="Y4210" s="181"/>
      <c r="Z4210" s="174"/>
      <c r="AA4210" s="172"/>
      <c r="AB4210" s="178"/>
    </row>
    <row r="4211" spans="1:28" ht="15" customHeight="1" x14ac:dyDescent="0.2">
      <c r="A4211" s="172"/>
      <c r="B4211" s="172"/>
      <c r="C4211" s="172"/>
      <c r="D4211" s="172"/>
      <c r="E4211" s="172"/>
      <c r="F4211" s="181"/>
      <c r="G4211" s="172"/>
      <c r="H4211" s="172"/>
      <c r="I4211" s="174"/>
      <c r="J4211" s="174"/>
      <c r="K4211" s="174"/>
      <c r="L4211" s="172"/>
      <c r="M4211" s="181"/>
      <c r="N4211" s="174"/>
      <c r="O4211" s="172"/>
      <c r="P4211" s="181"/>
      <c r="Q4211" s="642"/>
      <c r="R4211" s="643"/>
      <c r="S4211" s="644"/>
      <c r="T4211" s="174"/>
      <c r="U4211" s="172"/>
      <c r="V4211" s="181"/>
      <c r="W4211" s="174"/>
      <c r="X4211" s="172"/>
      <c r="Y4211" s="181"/>
      <c r="Z4211" s="174"/>
      <c r="AA4211" s="172"/>
      <c r="AB4211" s="178"/>
    </row>
    <row r="4212" spans="1:28" ht="15" customHeight="1" x14ac:dyDescent="0.2">
      <c r="A4212" s="172"/>
      <c r="B4212" s="172"/>
      <c r="C4212" s="172"/>
      <c r="D4212" s="172"/>
      <c r="E4212" s="172"/>
      <c r="F4212" s="181"/>
      <c r="G4212" s="172"/>
      <c r="H4212" s="172"/>
      <c r="I4212" s="174"/>
      <c r="J4212" s="174"/>
      <c r="K4212" s="174"/>
      <c r="L4212" s="172"/>
      <c r="M4212" s="181"/>
      <c r="N4212" s="174"/>
      <c r="O4212" s="172"/>
      <c r="P4212" s="181"/>
      <c r="Q4212" s="642"/>
      <c r="R4212" s="643"/>
      <c r="S4212" s="644"/>
      <c r="T4212" s="174"/>
      <c r="U4212" s="172"/>
      <c r="V4212" s="181"/>
      <c r="W4212" s="174"/>
      <c r="X4212" s="172"/>
      <c r="Y4212" s="181"/>
      <c r="Z4212" s="174"/>
      <c r="AA4212" s="172"/>
      <c r="AB4212" s="178"/>
    </row>
    <row r="4213" spans="1:28" ht="15" customHeight="1" x14ac:dyDescent="0.2">
      <c r="A4213" s="172"/>
      <c r="B4213" s="172"/>
      <c r="C4213" s="172"/>
      <c r="D4213" s="172"/>
      <c r="E4213" s="172"/>
      <c r="F4213" s="181"/>
      <c r="G4213" s="172"/>
      <c r="H4213" s="172"/>
      <c r="I4213" s="174"/>
      <c r="J4213" s="174"/>
      <c r="K4213" s="174"/>
      <c r="L4213" s="172"/>
      <c r="M4213" s="181"/>
      <c r="N4213" s="174"/>
      <c r="O4213" s="172"/>
      <c r="P4213" s="181"/>
      <c r="Q4213" s="642"/>
      <c r="R4213" s="643"/>
      <c r="S4213" s="644"/>
      <c r="T4213" s="174"/>
      <c r="U4213" s="172"/>
      <c r="V4213" s="181"/>
      <c r="W4213" s="174"/>
      <c r="X4213" s="172"/>
      <c r="Y4213" s="181"/>
      <c r="Z4213" s="174"/>
      <c r="AA4213" s="172"/>
      <c r="AB4213" s="178"/>
    </row>
    <row r="4214" spans="1:28" ht="15" customHeight="1" x14ac:dyDescent="0.2">
      <c r="A4214" s="172"/>
      <c r="B4214" s="172"/>
      <c r="C4214" s="172"/>
      <c r="D4214" s="172"/>
      <c r="E4214" s="172"/>
      <c r="F4214" s="181"/>
      <c r="G4214" s="172"/>
      <c r="H4214" s="172"/>
      <c r="I4214" s="174"/>
      <c r="J4214" s="174"/>
      <c r="K4214" s="174"/>
      <c r="L4214" s="172"/>
      <c r="M4214" s="181"/>
      <c r="N4214" s="174"/>
      <c r="O4214" s="172"/>
      <c r="P4214" s="181"/>
      <c r="Q4214" s="642"/>
      <c r="R4214" s="643"/>
      <c r="S4214" s="644"/>
      <c r="T4214" s="174"/>
      <c r="U4214" s="172"/>
      <c r="V4214" s="181"/>
      <c r="W4214" s="174"/>
      <c r="X4214" s="172"/>
      <c r="Y4214" s="181"/>
      <c r="Z4214" s="174"/>
      <c r="AA4214" s="172"/>
      <c r="AB4214" s="178"/>
    </row>
    <row r="4215" spans="1:28" ht="15" customHeight="1" x14ac:dyDescent="0.2">
      <c r="A4215" s="172"/>
      <c r="B4215" s="172"/>
      <c r="C4215" s="172"/>
      <c r="D4215" s="172"/>
      <c r="E4215" s="172"/>
      <c r="F4215" s="181"/>
      <c r="G4215" s="172"/>
      <c r="H4215" s="172"/>
      <c r="I4215" s="174"/>
      <c r="J4215" s="174"/>
      <c r="K4215" s="174"/>
      <c r="L4215" s="172"/>
      <c r="M4215" s="181"/>
      <c r="N4215" s="174"/>
      <c r="O4215" s="172"/>
      <c r="P4215" s="181"/>
      <c r="Q4215" s="642"/>
      <c r="R4215" s="643"/>
      <c r="S4215" s="644"/>
      <c r="T4215" s="174"/>
      <c r="U4215" s="172"/>
      <c r="V4215" s="181"/>
      <c r="W4215" s="174"/>
      <c r="X4215" s="172"/>
      <c r="Y4215" s="181"/>
      <c r="Z4215" s="174"/>
      <c r="AA4215" s="172"/>
      <c r="AB4215" s="178"/>
    </row>
    <row r="4216" spans="1:28" ht="15" customHeight="1" x14ac:dyDescent="0.2">
      <c r="A4216" s="172"/>
      <c r="B4216" s="172"/>
      <c r="C4216" s="172"/>
      <c r="D4216" s="172"/>
      <c r="E4216" s="172"/>
      <c r="F4216" s="181"/>
      <c r="G4216" s="172"/>
      <c r="H4216" s="172"/>
      <c r="I4216" s="174"/>
      <c r="J4216" s="174"/>
      <c r="K4216" s="174"/>
      <c r="L4216" s="172"/>
      <c r="M4216" s="181"/>
      <c r="N4216" s="174"/>
      <c r="O4216" s="172"/>
      <c r="P4216" s="181"/>
      <c r="Q4216" s="642"/>
      <c r="R4216" s="643"/>
      <c r="S4216" s="644"/>
      <c r="T4216" s="174"/>
      <c r="U4216" s="172"/>
      <c r="V4216" s="181"/>
      <c r="W4216" s="174"/>
      <c r="X4216" s="172"/>
      <c r="Y4216" s="181"/>
      <c r="Z4216" s="174"/>
      <c r="AA4216" s="172"/>
      <c r="AB4216" s="178"/>
    </row>
    <row r="4217" spans="1:28" ht="15" customHeight="1" x14ac:dyDescent="0.2">
      <c r="A4217" s="172"/>
      <c r="B4217" s="172"/>
      <c r="C4217" s="172"/>
      <c r="D4217" s="172"/>
      <c r="E4217" s="172"/>
      <c r="F4217" s="181"/>
      <c r="G4217" s="172"/>
      <c r="H4217" s="172"/>
      <c r="I4217" s="174"/>
      <c r="J4217" s="174"/>
      <c r="K4217" s="174"/>
      <c r="L4217" s="172"/>
      <c r="M4217" s="181"/>
      <c r="N4217" s="174"/>
      <c r="O4217" s="172"/>
      <c r="P4217" s="181"/>
      <c r="Q4217" s="642"/>
      <c r="R4217" s="643"/>
      <c r="S4217" s="644"/>
      <c r="T4217" s="174"/>
      <c r="U4217" s="172"/>
      <c r="V4217" s="181"/>
      <c r="W4217" s="174"/>
      <c r="X4217" s="172"/>
      <c r="Y4217" s="181"/>
      <c r="Z4217" s="174"/>
      <c r="AA4217" s="172"/>
      <c r="AB4217" s="178"/>
    </row>
    <row r="4218" spans="1:28" ht="15" customHeight="1" x14ac:dyDescent="0.2">
      <c r="A4218" s="172"/>
      <c r="B4218" s="172"/>
      <c r="C4218" s="172"/>
      <c r="D4218" s="172"/>
      <c r="E4218" s="172"/>
      <c r="F4218" s="181"/>
      <c r="G4218" s="172"/>
      <c r="H4218" s="172"/>
      <c r="I4218" s="174"/>
      <c r="J4218" s="174"/>
      <c r="K4218" s="174"/>
      <c r="L4218" s="172"/>
      <c r="M4218" s="181"/>
      <c r="N4218" s="174"/>
      <c r="O4218" s="172"/>
      <c r="P4218" s="181"/>
      <c r="Q4218" s="642"/>
      <c r="R4218" s="643"/>
      <c r="S4218" s="644"/>
      <c r="T4218" s="174"/>
      <c r="U4218" s="172"/>
      <c r="V4218" s="181"/>
      <c r="W4218" s="174"/>
      <c r="X4218" s="172"/>
      <c r="Y4218" s="181"/>
      <c r="Z4218" s="174"/>
      <c r="AA4218" s="172"/>
      <c r="AB4218" s="178"/>
    </row>
    <row r="4219" spans="1:28" ht="15" customHeight="1" x14ac:dyDescent="0.2">
      <c r="A4219" s="172"/>
      <c r="B4219" s="172"/>
      <c r="C4219" s="172"/>
      <c r="D4219" s="172"/>
      <c r="E4219" s="172"/>
      <c r="F4219" s="181"/>
      <c r="G4219" s="172"/>
      <c r="H4219" s="172"/>
      <c r="I4219" s="174"/>
      <c r="J4219" s="174"/>
      <c r="K4219" s="174"/>
      <c r="L4219" s="172"/>
      <c r="M4219" s="181"/>
      <c r="N4219" s="174"/>
      <c r="O4219" s="172"/>
      <c r="P4219" s="181"/>
      <c r="Q4219" s="642"/>
      <c r="R4219" s="643"/>
      <c r="S4219" s="644"/>
      <c r="T4219" s="174"/>
      <c r="U4219" s="172"/>
      <c r="V4219" s="181"/>
      <c r="W4219" s="174"/>
      <c r="X4219" s="172"/>
      <c r="Y4219" s="181"/>
      <c r="Z4219" s="174"/>
      <c r="AA4219" s="172"/>
      <c r="AB4219" s="178"/>
    </row>
    <row r="4220" spans="1:28" ht="15" customHeight="1" x14ac:dyDescent="0.2">
      <c r="A4220" s="172"/>
      <c r="B4220" s="172"/>
      <c r="C4220" s="172"/>
      <c r="D4220" s="172"/>
      <c r="E4220" s="172"/>
      <c r="F4220" s="181"/>
      <c r="G4220" s="172"/>
      <c r="H4220" s="172"/>
      <c r="I4220" s="174"/>
      <c r="J4220" s="174"/>
      <c r="K4220" s="174"/>
      <c r="L4220" s="172"/>
      <c r="M4220" s="181"/>
      <c r="N4220" s="174"/>
      <c r="O4220" s="172"/>
      <c r="P4220" s="181"/>
      <c r="Q4220" s="642"/>
      <c r="R4220" s="643"/>
      <c r="S4220" s="644"/>
      <c r="T4220" s="174"/>
      <c r="U4220" s="172"/>
      <c r="V4220" s="181"/>
      <c r="W4220" s="174"/>
      <c r="X4220" s="172"/>
      <c r="Y4220" s="181"/>
      <c r="Z4220" s="174"/>
      <c r="AA4220" s="172"/>
      <c r="AB4220" s="178"/>
    </row>
    <row r="4221" spans="1:28" ht="15" customHeight="1" x14ac:dyDescent="0.2">
      <c r="A4221" s="172"/>
      <c r="B4221" s="172"/>
      <c r="C4221" s="172"/>
      <c r="D4221" s="172"/>
      <c r="E4221" s="172"/>
      <c r="F4221" s="181"/>
      <c r="G4221" s="172"/>
      <c r="H4221" s="172"/>
      <c r="I4221" s="174"/>
      <c r="J4221" s="174"/>
      <c r="K4221" s="174"/>
      <c r="L4221" s="172"/>
      <c r="M4221" s="181"/>
      <c r="N4221" s="174"/>
      <c r="O4221" s="172"/>
      <c r="P4221" s="181"/>
      <c r="Q4221" s="642"/>
      <c r="R4221" s="643"/>
      <c r="S4221" s="644"/>
      <c r="T4221" s="174"/>
      <c r="U4221" s="172"/>
      <c r="V4221" s="181"/>
      <c r="W4221" s="174"/>
      <c r="X4221" s="172"/>
      <c r="Y4221" s="181"/>
      <c r="Z4221" s="174"/>
      <c r="AA4221" s="172"/>
      <c r="AB4221" s="178"/>
    </row>
    <row r="4222" spans="1:28" ht="15" customHeight="1" x14ac:dyDescent="0.2">
      <c r="A4222" s="172"/>
      <c r="B4222" s="172"/>
      <c r="C4222" s="172"/>
      <c r="D4222" s="172"/>
      <c r="E4222" s="172"/>
      <c r="F4222" s="181"/>
      <c r="G4222" s="172"/>
      <c r="H4222" s="172"/>
      <c r="I4222" s="174"/>
      <c r="J4222" s="174"/>
      <c r="K4222" s="174"/>
      <c r="L4222" s="172"/>
      <c r="M4222" s="181"/>
      <c r="N4222" s="174"/>
      <c r="O4222" s="172"/>
      <c r="P4222" s="181"/>
      <c r="Q4222" s="642"/>
      <c r="R4222" s="643"/>
      <c r="S4222" s="644"/>
      <c r="T4222" s="174"/>
      <c r="U4222" s="172"/>
      <c r="V4222" s="181"/>
      <c r="W4222" s="174"/>
      <c r="X4222" s="172"/>
      <c r="Y4222" s="181"/>
      <c r="Z4222" s="174"/>
      <c r="AA4222" s="172"/>
      <c r="AB4222" s="178"/>
    </row>
    <row r="4223" spans="1:28" ht="15" customHeight="1" x14ac:dyDescent="0.2">
      <c r="A4223" s="172"/>
      <c r="B4223" s="172"/>
      <c r="C4223" s="172"/>
      <c r="D4223" s="172"/>
      <c r="E4223" s="172"/>
      <c r="F4223" s="181"/>
      <c r="G4223" s="172"/>
      <c r="H4223" s="172"/>
      <c r="I4223" s="174"/>
      <c r="J4223" s="174"/>
      <c r="K4223" s="174"/>
      <c r="L4223" s="172"/>
      <c r="M4223" s="181"/>
      <c r="N4223" s="174"/>
      <c r="O4223" s="172"/>
      <c r="P4223" s="181"/>
      <c r="Q4223" s="642"/>
      <c r="R4223" s="643"/>
      <c r="S4223" s="644"/>
      <c r="T4223" s="174"/>
      <c r="U4223" s="172"/>
      <c r="V4223" s="181"/>
      <c r="W4223" s="174"/>
      <c r="X4223" s="172"/>
      <c r="Y4223" s="181"/>
      <c r="Z4223" s="174"/>
      <c r="AA4223" s="172"/>
      <c r="AB4223" s="178"/>
    </row>
    <row r="4224" spans="1:28" ht="15" customHeight="1" x14ac:dyDescent="0.2">
      <c r="A4224" s="172"/>
      <c r="B4224" s="172"/>
      <c r="C4224" s="172"/>
      <c r="D4224" s="172"/>
      <c r="E4224" s="172"/>
      <c r="F4224" s="181"/>
      <c r="G4224" s="172"/>
      <c r="H4224" s="172"/>
      <c r="I4224" s="174"/>
      <c r="J4224" s="174"/>
      <c r="K4224" s="174"/>
      <c r="L4224" s="172"/>
      <c r="M4224" s="181"/>
      <c r="N4224" s="174"/>
      <c r="O4224" s="172"/>
      <c r="P4224" s="181"/>
      <c r="Q4224" s="642"/>
      <c r="R4224" s="643"/>
      <c r="S4224" s="644"/>
      <c r="T4224" s="174"/>
      <c r="U4224" s="172"/>
      <c r="V4224" s="181"/>
      <c r="W4224" s="174"/>
      <c r="X4224" s="172"/>
      <c r="Y4224" s="181"/>
      <c r="Z4224" s="174"/>
      <c r="AA4224" s="172"/>
      <c r="AB4224" s="178"/>
    </row>
    <row r="4225" spans="1:28" ht="15" customHeight="1" x14ac:dyDescent="0.2">
      <c r="A4225" s="172"/>
      <c r="B4225" s="172"/>
      <c r="C4225" s="172"/>
      <c r="D4225" s="172"/>
      <c r="E4225" s="172"/>
      <c r="F4225" s="181"/>
      <c r="G4225" s="172"/>
      <c r="H4225" s="172"/>
      <c r="I4225" s="174"/>
      <c r="J4225" s="174"/>
      <c r="K4225" s="174"/>
      <c r="L4225" s="172"/>
      <c r="M4225" s="181"/>
      <c r="N4225" s="174"/>
      <c r="O4225" s="172"/>
      <c r="P4225" s="181"/>
      <c r="Q4225" s="642"/>
      <c r="R4225" s="643"/>
      <c r="S4225" s="644"/>
      <c r="T4225" s="174"/>
      <c r="U4225" s="172"/>
      <c r="V4225" s="181"/>
      <c r="W4225" s="174"/>
      <c r="X4225" s="172"/>
      <c r="Y4225" s="181"/>
      <c r="Z4225" s="174"/>
      <c r="AA4225" s="172"/>
      <c r="AB4225" s="178"/>
    </row>
    <row r="4226" spans="1:28" ht="15" customHeight="1" x14ac:dyDescent="0.2">
      <c r="A4226" s="172"/>
      <c r="B4226" s="172"/>
      <c r="C4226" s="172"/>
      <c r="D4226" s="172"/>
      <c r="E4226" s="172"/>
      <c r="F4226" s="181"/>
      <c r="G4226" s="172"/>
      <c r="H4226" s="172"/>
      <c r="I4226" s="174"/>
      <c r="J4226" s="174"/>
      <c r="K4226" s="174"/>
      <c r="L4226" s="172"/>
      <c r="M4226" s="181"/>
      <c r="N4226" s="174"/>
      <c r="O4226" s="172"/>
      <c r="P4226" s="181"/>
      <c r="Q4226" s="642"/>
      <c r="R4226" s="643"/>
      <c r="S4226" s="644"/>
      <c r="T4226" s="174"/>
      <c r="U4226" s="172"/>
      <c r="V4226" s="181"/>
      <c r="W4226" s="174"/>
      <c r="X4226" s="172"/>
      <c r="Y4226" s="181"/>
      <c r="Z4226" s="174"/>
      <c r="AA4226" s="172"/>
      <c r="AB4226" s="178"/>
    </row>
    <row r="4227" spans="1:28" ht="15" customHeight="1" x14ac:dyDescent="0.2">
      <c r="A4227" s="172"/>
      <c r="B4227" s="172"/>
      <c r="C4227" s="172"/>
      <c r="D4227" s="172"/>
      <c r="E4227" s="172"/>
      <c r="F4227" s="181"/>
      <c r="G4227" s="172"/>
      <c r="H4227" s="172"/>
      <c r="I4227" s="174"/>
      <c r="J4227" s="174"/>
      <c r="K4227" s="174"/>
      <c r="L4227" s="172"/>
      <c r="M4227" s="181"/>
      <c r="N4227" s="174"/>
      <c r="O4227" s="172"/>
      <c r="P4227" s="181"/>
      <c r="Q4227" s="642"/>
      <c r="R4227" s="643"/>
      <c r="S4227" s="644"/>
      <c r="T4227" s="174"/>
      <c r="U4227" s="172"/>
      <c r="V4227" s="181"/>
      <c r="W4227" s="174"/>
      <c r="X4227" s="172"/>
      <c r="Y4227" s="181"/>
      <c r="Z4227" s="174"/>
      <c r="AA4227" s="172"/>
      <c r="AB4227" s="178"/>
    </row>
    <row r="4228" spans="1:28" ht="15" customHeight="1" x14ac:dyDescent="0.2">
      <c r="A4228" s="172"/>
      <c r="B4228" s="172"/>
      <c r="C4228" s="172"/>
      <c r="D4228" s="172"/>
      <c r="E4228" s="172"/>
      <c r="F4228" s="181"/>
      <c r="G4228" s="172"/>
      <c r="H4228" s="172"/>
      <c r="I4228" s="174"/>
      <c r="J4228" s="174"/>
      <c r="K4228" s="174"/>
      <c r="L4228" s="172"/>
      <c r="M4228" s="181"/>
      <c r="N4228" s="174"/>
      <c r="O4228" s="172"/>
      <c r="P4228" s="181"/>
      <c r="Q4228" s="642"/>
      <c r="R4228" s="643"/>
      <c r="S4228" s="644"/>
      <c r="T4228" s="174"/>
      <c r="U4228" s="172"/>
      <c r="V4228" s="181"/>
      <c r="W4228" s="174"/>
      <c r="X4228" s="172"/>
      <c r="Y4228" s="181"/>
      <c r="Z4228" s="174"/>
      <c r="AA4228" s="172"/>
      <c r="AB4228" s="178"/>
    </row>
    <row r="4229" spans="1:28" ht="15" customHeight="1" x14ac:dyDescent="0.2">
      <c r="A4229" s="172"/>
      <c r="B4229" s="172"/>
      <c r="C4229" s="172"/>
      <c r="D4229" s="172"/>
      <c r="E4229" s="172"/>
      <c r="F4229" s="181"/>
      <c r="G4229" s="172"/>
      <c r="H4229" s="172"/>
      <c r="I4229" s="174"/>
      <c r="J4229" s="174"/>
      <c r="K4229" s="174"/>
      <c r="L4229" s="172"/>
      <c r="M4229" s="181"/>
      <c r="N4229" s="174"/>
      <c r="O4229" s="172"/>
      <c r="P4229" s="181"/>
      <c r="Q4229" s="642"/>
      <c r="R4229" s="643"/>
      <c r="S4229" s="644"/>
      <c r="T4229" s="174"/>
      <c r="U4229" s="172"/>
      <c r="V4229" s="181"/>
      <c r="W4229" s="174"/>
      <c r="X4229" s="172"/>
      <c r="Y4229" s="181"/>
      <c r="Z4229" s="174"/>
      <c r="AA4229" s="172"/>
      <c r="AB4229" s="178"/>
    </row>
    <row r="4230" spans="1:28" ht="15" customHeight="1" x14ac:dyDescent="0.2">
      <c r="A4230" s="172"/>
      <c r="B4230" s="172"/>
      <c r="C4230" s="172"/>
      <c r="D4230" s="172"/>
      <c r="E4230" s="172"/>
      <c r="F4230" s="181"/>
      <c r="G4230" s="172"/>
      <c r="H4230" s="172"/>
      <c r="I4230" s="174"/>
      <c r="J4230" s="174"/>
      <c r="K4230" s="174"/>
      <c r="L4230" s="172"/>
      <c r="M4230" s="181"/>
      <c r="N4230" s="174"/>
      <c r="O4230" s="172"/>
      <c r="P4230" s="181"/>
      <c r="Q4230" s="642"/>
      <c r="R4230" s="643"/>
      <c r="S4230" s="644"/>
      <c r="T4230" s="174"/>
      <c r="U4230" s="172"/>
      <c r="V4230" s="181"/>
      <c r="W4230" s="174"/>
      <c r="X4230" s="172"/>
      <c r="Y4230" s="181"/>
      <c r="Z4230" s="174"/>
      <c r="AA4230" s="172"/>
      <c r="AB4230" s="178"/>
    </row>
    <row r="4231" spans="1:28" ht="15" customHeight="1" x14ac:dyDescent="0.2">
      <c r="A4231" s="172"/>
      <c r="B4231" s="172"/>
      <c r="C4231" s="172"/>
      <c r="D4231" s="172"/>
      <c r="E4231" s="172"/>
      <c r="F4231" s="181"/>
      <c r="G4231" s="172"/>
      <c r="H4231" s="172"/>
      <c r="I4231" s="174"/>
      <c r="J4231" s="174"/>
      <c r="K4231" s="174"/>
      <c r="L4231" s="172"/>
      <c r="M4231" s="181"/>
      <c r="N4231" s="174"/>
      <c r="O4231" s="172"/>
      <c r="P4231" s="181"/>
      <c r="Q4231" s="642"/>
      <c r="R4231" s="643"/>
      <c r="S4231" s="644"/>
      <c r="T4231" s="174"/>
      <c r="U4231" s="172"/>
      <c r="V4231" s="181"/>
      <c r="W4231" s="174"/>
      <c r="X4231" s="172"/>
      <c r="Y4231" s="181"/>
      <c r="Z4231" s="174"/>
      <c r="AA4231" s="172"/>
      <c r="AB4231" s="178"/>
    </row>
    <row r="4232" spans="1:28" ht="15" customHeight="1" x14ac:dyDescent="0.2">
      <c r="A4232" s="172"/>
      <c r="B4232" s="172"/>
      <c r="C4232" s="172"/>
      <c r="D4232" s="172"/>
      <c r="E4232" s="172"/>
      <c r="F4232" s="181"/>
      <c r="G4232" s="172"/>
      <c r="H4232" s="172"/>
      <c r="I4232" s="174"/>
      <c r="J4232" s="174"/>
      <c r="K4232" s="174"/>
      <c r="L4232" s="172"/>
      <c r="M4232" s="181"/>
      <c r="N4232" s="174"/>
      <c r="O4232" s="172"/>
      <c r="P4232" s="181"/>
      <c r="Q4232" s="642"/>
      <c r="R4232" s="643"/>
      <c r="S4232" s="644"/>
      <c r="T4232" s="174"/>
      <c r="U4232" s="172"/>
      <c r="V4232" s="181"/>
      <c r="W4232" s="174"/>
      <c r="X4232" s="172"/>
      <c r="Y4232" s="181"/>
      <c r="Z4232" s="174"/>
      <c r="AA4232" s="172"/>
      <c r="AB4232" s="178"/>
    </row>
    <row r="4233" spans="1:28" ht="15" customHeight="1" x14ac:dyDescent="0.2">
      <c r="A4233" s="172"/>
      <c r="B4233" s="172"/>
      <c r="C4233" s="172"/>
      <c r="D4233" s="172"/>
      <c r="E4233" s="172"/>
      <c r="F4233" s="181"/>
      <c r="G4233" s="172"/>
      <c r="H4233" s="172"/>
      <c r="I4233" s="174"/>
      <c r="J4233" s="174"/>
      <c r="K4233" s="174"/>
      <c r="L4233" s="172"/>
      <c r="M4233" s="181"/>
      <c r="N4233" s="174"/>
      <c r="O4233" s="172"/>
      <c r="P4233" s="181"/>
      <c r="Q4233" s="642"/>
      <c r="R4233" s="643"/>
      <c r="S4233" s="644"/>
      <c r="T4233" s="174"/>
      <c r="U4233" s="172"/>
      <c r="V4233" s="181"/>
      <c r="W4233" s="174"/>
      <c r="X4233" s="172"/>
      <c r="Y4233" s="181"/>
      <c r="Z4233" s="174"/>
      <c r="AA4233" s="172"/>
      <c r="AB4233" s="178"/>
    </row>
    <row r="4234" spans="1:28" ht="15" customHeight="1" x14ac:dyDescent="0.2">
      <c r="A4234" s="172"/>
      <c r="B4234" s="172"/>
      <c r="C4234" s="172"/>
      <c r="D4234" s="172"/>
      <c r="E4234" s="172"/>
      <c r="F4234" s="181"/>
      <c r="G4234" s="172"/>
      <c r="H4234" s="172"/>
      <c r="I4234" s="174"/>
      <c r="J4234" s="174"/>
      <c r="K4234" s="174"/>
      <c r="L4234" s="172"/>
      <c r="M4234" s="181"/>
      <c r="N4234" s="174"/>
      <c r="O4234" s="172"/>
      <c r="P4234" s="181"/>
      <c r="Q4234" s="642"/>
      <c r="R4234" s="643"/>
      <c r="S4234" s="644"/>
      <c r="T4234" s="174"/>
      <c r="U4234" s="172"/>
      <c r="V4234" s="181"/>
      <c r="W4234" s="174"/>
      <c r="X4234" s="172"/>
      <c r="Y4234" s="181"/>
      <c r="Z4234" s="174"/>
      <c r="AA4234" s="172"/>
      <c r="AB4234" s="178"/>
    </row>
    <row r="4235" spans="1:28" ht="15" customHeight="1" x14ac:dyDescent="0.2">
      <c r="A4235" s="172"/>
      <c r="B4235" s="172"/>
      <c r="C4235" s="172"/>
      <c r="D4235" s="172"/>
      <c r="E4235" s="172"/>
      <c r="F4235" s="181"/>
      <c r="G4235" s="172"/>
      <c r="H4235" s="172"/>
      <c r="I4235" s="174"/>
      <c r="J4235" s="174"/>
      <c r="K4235" s="174"/>
      <c r="L4235" s="172"/>
      <c r="M4235" s="181"/>
      <c r="N4235" s="174"/>
      <c r="O4235" s="172"/>
      <c r="P4235" s="181"/>
      <c r="Q4235" s="642"/>
      <c r="R4235" s="643"/>
      <c r="S4235" s="644"/>
      <c r="T4235" s="174"/>
      <c r="U4235" s="172"/>
      <c r="V4235" s="181"/>
      <c r="W4235" s="174"/>
      <c r="X4235" s="172"/>
      <c r="Y4235" s="181"/>
      <c r="Z4235" s="174"/>
      <c r="AA4235" s="172"/>
      <c r="AB4235" s="178"/>
    </row>
    <row r="4236" spans="1:28" ht="15" customHeight="1" x14ac:dyDescent="0.2">
      <c r="A4236" s="172"/>
      <c r="B4236" s="172"/>
      <c r="C4236" s="172"/>
      <c r="D4236" s="172"/>
      <c r="E4236" s="172"/>
      <c r="F4236" s="181"/>
      <c r="G4236" s="172"/>
      <c r="H4236" s="172"/>
      <c r="I4236" s="174"/>
      <c r="J4236" s="174"/>
      <c r="K4236" s="174"/>
      <c r="L4236" s="172"/>
      <c r="M4236" s="181"/>
      <c r="N4236" s="174"/>
      <c r="O4236" s="172"/>
      <c r="P4236" s="181"/>
      <c r="Q4236" s="642"/>
      <c r="R4236" s="643"/>
      <c r="S4236" s="644"/>
      <c r="T4236" s="174"/>
      <c r="U4236" s="172"/>
      <c r="V4236" s="181"/>
      <c r="W4236" s="174"/>
      <c r="X4236" s="172"/>
      <c r="Y4236" s="181"/>
      <c r="Z4236" s="174"/>
      <c r="AA4236" s="172"/>
      <c r="AB4236" s="178"/>
    </row>
    <row r="4237" spans="1:28" ht="15" customHeight="1" x14ac:dyDescent="0.2">
      <c r="A4237" s="172"/>
      <c r="B4237" s="172"/>
      <c r="C4237" s="172"/>
      <c r="D4237" s="172"/>
      <c r="E4237" s="172"/>
      <c r="F4237" s="181"/>
      <c r="G4237" s="172"/>
      <c r="H4237" s="172"/>
      <c r="I4237" s="174"/>
      <c r="J4237" s="174"/>
      <c r="K4237" s="174"/>
      <c r="L4237" s="172"/>
      <c r="M4237" s="181"/>
      <c r="N4237" s="174"/>
      <c r="O4237" s="172"/>
      <c r="P4237" s="181"/>
      <c r="Q4237" s="642"/>
      <c r="R4237" s="643"/>
      <c r="S4237" s="644"/>
      <c r="T4237" s="174"/>
      <c r="U4237" s="172"/>
      <c r="V4237" s="181"/>
      <c r="W4237" s="174"/>
      <c r="X4237" s="172"/>
      <c r="Y4237" s="181"/>
      <c r="Z4237" s="174"/>
      <c r="AA4237" s="172"/>
      <c r="AB4237" s="178"/>
    </row>
    <row r="4238" spans="1:28" ht="15" customHeight="1" x14ac:dyDescent="0.2">
      <c r="A4238" s="172"/>
      <c r="B4238" s="172"/>
      <c r="C4238" s="172"/>
      <c r="D4238" s="172"/>
      <c r="E4238" s="172"/>
      <c r="F4238" s="181"/>
      <c r="G4238" s="172"/>
      <c r="H4238" s="172"/>
      <c r="I4238" s="174"/>
      <c r="J4238" s="174"/>
      <c r="K4238" s="174"/>
      <c r="L4238" s="172"/>
      <c r="M4238" s="181"/>
      <c r="N4238" s="174"/>
      <c r="O4238" s="172"/>
      <c r="P4238" s="181"/>
      <c r="Q4238" s="642"/>
      <c r="R4238" s="643"/>
      <c r="S4238" s="644"/>
      <c r="T4238" s="174"/>
      <c r="U4238" s="172"/>
      <c r="V4238" s="181"/>
      <c r="W4238" s="174"/>
      <c r="X4238" s="172"/>
      <c r="Y4238" s="181"/>
      <c r="Z4238" s="174"/>
      <c r="AA4238" s="172"/>
      <c r="AB4238" s="178"/>
    </row>
    <row r="4239" spans="1:28" ht="15" customHeight="1" x14ac:dyDescent="0.2">
      <c r="A4239" s="172"/>
      <c r="B4239" s="172"/>
      <c r="C4239" s="172"/>
      <c r="D4239" s="172"/>
      <c r="E4239" s="172"/>
      <c r="F4239" s="181"/>
      <c r="G4239" s="172"/>
      <c r="H4239" s="172"/>
      <c r="I4239" s="174"/>
      <c r="J4239" s="174"/>
      <c r="K4239" s="174"/>
      <c r="L4239" s="172"/>
      <c r="M4239" s="181"/>
      <c r="N4239" s="174"/>
      <c r="O4239" s="172"/>
      <c r="P4239" s="181"/>
      <c r="Q4239" s="642"/>
      <c r="R4239" s="643"/>
      <c r="S4239" s="644"/>
      <c r="T4239" s="174"/>
      <c r="U4239" s="172"/>
      <c r="V4239" s="181"/>
      <c r="W4239" s="174"/>
      <c r="X4239" s="172"/>
      <c r="Y4239" s="181"/>
      <c r="Z4239" s="174"/>
      <c r="AA4239" s="172"/>
      <c r="AB4239" s="178"/>
    </row>
    <row r="4240" spans="1:28" ht="15" customHeight="1" x14ac:dyDescent="0.2">
      <c r="A4240" s="172"/>
      <c r="B4240" s="172"/>
      <c r="C4240" s="172"/>
      <c r="D4240" s="172"/>
      <c r="E4240" s="172"/>
      <c r="F4240" s="181"/>
      <c r="G4240" s="172"/>
      <c r="H4240" s="172"/>
      <c r="I4240" s="174"/>
      <c r="J4240" s="174"/>
      <c r="K4240" s="174"/>
      <c r="L4240" s="172"/>
      <c r="M4240" s="181"/>
      <c r="N4240" s="174"/>
      <c r="O4240" s="172"/>
      <c r="P4240" s="181"/>
      <c r="Q4240" s="642"/>
      <c r="R4240" s="643"/>
      <c r="S4240" s="644"/>
      <c r="T4240" s="174"/>
      <c r="U4240" s="172"/>
      <c r="V4240" s="181"/>
      <c r="W4240" s="174"/>
      <c r="X4240" s="172"/>
      <c r="Y4240" s="181"/>
      <c r="Z4240" s="174"/>
      <c r="AA4240" s="172"/>
      <c r="AB4240" s="178"/>
    </row>
    <row r="4241" spans="1:28" ht="15" customHeight="1" x14ac:dyDescent="0.2">
      <c r="A4241" s="172"/>
      <c r="B4241" s="172"/>
      <c r="C4241" s="172"/>
      <c r="D4241" s="172"/>
      <c r="E4241" s="172"/>
      <c r="F4241" s="181"/>
      <c r="G4241" s="172"/>
      <c r="H4241" s="172"/>
      <c r="I4241" s="174"/>
      <c r="J4241" s="174"/>
      <c r="K4241" s="174"/>
      <c r="L4241" s="172"/>
      <c r="M4241" s="181"/>
      <c r="N4241" s="174"/>
      <c r="O4241" s="172"/>
      <c r="P4241" s="181"/>
      <c r="Q4241" s="642"/>
      <c r="R4241" s="643"/>
      <c r="S4241" s="644"/>
      <c r="T4241" s="174"/>
      <c r="U4241" s="172"/>
      <c r="V4241" s="181"/>
      <c r="W4241" s="174"/>
      <c r="X4241" s="172"/>
      <c r="Y4241" s="181"/>
      <c r="Z4241" s="174"/>
      <c r="AA4241" s="172"/>
      <c r="AB4241" s="178"/>
    </row>
    <row r="4242" spans="1:28" ht="15" customHeight="1" x14ac:dyDescent="0.2">
      <c r="A4242" s="172"/>
      <c r="B4242" s="172"/>
      <c r="C4242" s="172"/>
      <c r="D4242" s="172"/>
      <c r="E4242" s="172"/>
      <c r="F4242" s="181"/>
      <c r="G4242" s="172"/>
      <c r="H4242" s="172"/>
      <c r="I4242" s="174"/>
      <c r="J4242" s="174"/>
      <c r="K4242" s="174"/>
      <c r="L4242" s="172"/>
      <c r="M4242" s="181"/>
      <c r="N4242" s="174"/>
      <c r="O4242" s="172"/>
      <c r="P4242" s="181"/>
      <c r="Q4242" s="642"/>
      <c r="R4242" s="643"/>
      <c r="S4242" s="644"/>
      <c r="T4242" s="174"/>
      <c r="U4242" s="172"/>
      <c r="V4242" s="181"/>
      <c r="W4242" s="174"/>
      <c r="X4242" s="172"/>
      <c r="Y4242" s="181"/>
      <c r="Z4242" s="174"/>
      <c r="AA4242" s="172"/>
      <c r="AB4242" s="178"/>
    </row>
    <row r="4243" spans="1:28" ht="15" customHeight="1" x14ac:dyDescent="0.2">
      <c r="A4243" s="172"/>
      <c r="B4243" s="172"/>
      <c r="C4243" s="172"/>
      <c r="D4243" s="172"/>
      <c r="E4243" s="172"/>
      <c r="F4243" s="181"/>
      <c r="G4243" s="172"/>
      <c r="H4243" s="172"/>
      <c r="I4243" s="174"/>
      <c r="J4243" s="174"/>
      <c r="K4243" s="174"/>
      <c r="L4243" s="172"/>
      <c r="M4243" s="181"/>
      <c r="N4243" s="174"/>
      <c r="O4243" s="172"/>
      <c r="P4243" s="181"/>
      <c r="Q4243" s="642"/>
      <c r="R4243" s="643"/>
      <c r="S4243" s="644"/>
      <c r="T4243" s="174"/>
      <c r="U4243" s="172"/>
      <c r="V4243" s="181"/>
      <c r="W4243" s="174"/>
      <c r="X4243" s="172"/>
      <c r="Y4243" s="181"/>
      <c r="Z4243" s="174"/>
      <c r="AA4243" s="172"/>
      <c r="AB4243" s="178"/>
    </row>
    <row r="4244" spans="1:28" ht="15" customHeight="1" x14ac:dyDescent="0.2">
      <c r="A4244" s="172"/>
      <c r="B4244" s="172"/>
      <c r="C4244" s="172"/>
      <c r="D4244" s="172"/>
      <c r="E4244" s="172"/>
      <c r="F4244" s="181"/>
      <c r="G4244" s="172"/>
      <c r="H4244" s="172"/>
      <c r="I4244" s="174"/>
      <c r="J4244" s="174"/>
      <c r="K4244" s="174"/>
      <c r="L4244" s="172"/>
      <c r="M4244" s="181"/>
      <c r="N4244" s="174"/>
      <c r="O4244" s="172"/>
      <c r="P4244" s="181"/>
      <c r="Q4244" s="642"/>
      <c r="R4244" s="643"/>
      <c r="S4244" s="644"/>
      <c r="T4244" s="174"/>
      <c r="U4244" s="172"/>
      <c r="V4244" s="181"/>
      <c r="W4244" s="174"/>
      <c r="X4244" s="172"/>
      <c r="Y4244" s="181"/>
      <c r="Z4244" s="174"/>
      <c r="AA4244" s="172"/>
      <c r="AB4244" s="178"/>
    </row>
    <row r="4245" spans="1:28" ht="15" customHeight="1" x14ac:dyDescent="0.2">
      <c r="A4245" s="172"/>
      <c r="B4245" s="172"/>
      <c r="C4245" s="172"/>
      <c r="D4245" s="172"/>
      <c r="E4245" s="172"/>
      <c r="F4245" s="181"/>
      <c r="G4245" s="172"/>
      <c r="H4245" s="172"/>
      <c r="I4245" s="174"/>
      <c r="J4245" s="174"/>
      <c r="K4245" s="174"/>
      <c r="L4245" s="172"/>
      <c r="M4245" s="181"/>
      <c r="N4245" s="174"/>
      <c r="O4245" s="172"/>
      <c r="P4245" s="181"/>
      <c r="Q4245" s="642"/>
      <c r="R4245" s="643"/>
      <c r="S4245" s="644"/>
      <c r="T4245" s="174"/>
      <c r="U4245" s="172"/>
      <c r="V4245" s="181"/>
      <c r="W4245" s="174"/>
      <c r="X4245" s="172"/>
      <c r="Y4245" s="181"/>
      <c r="Z4245" s="174"/>
      <c r="AA4245" s="172"/>
      <c r="AB4245" s="178"/>
    </row>
    <row r="4246" spans="1:28" ht="15" customHeight="1" x14ac:dyDescent="0.2">
      <c r="A4246" s="172"/>
      <c r="B4246" s="172"/>
      <c r="C4246" s="172"/>
      <c r="D4246" s="172"/>
      <c r="E4246" s="172"/>
      <c r="F4246" s="181"/>
      <c r="G4246" s="172"/>
      <c r="H4246" s="172"/>
      <c r="I4246" s="174"/>
      <c r="J4246" s="174"/>
      <c r="K4246" s="174"/>
      <c r="L4246" s="172"/>
      <c r="M4246" s="181"/>
      <c r="N4246" s="174"/>
      <c r="O4246" s="172"/>
      <c r="P4246" s="181"/>
      <c r="Q4246" s="642"/>
      <c r="R4246" s="643"/>
      <c r="S4246" s="644"/>
      <c r="T4246" s="174"/>
      <c r="U4246" s="172"/>
      <c r="V4246" s="181"/>
      <c r="W4246" s="174"/>
      <c r="X4246" s="172"/>
      <c r="Y4246" s="181"/>
      <c r="Z4246" s="174"/>
      <c r="AA4246" s="172"/>
      <c r="AB4246" s="178"/>
    </row>
    <row r="4247" spans="1:28" ht="15" customHeight="1" x14ac:dyDescent="0.2">
      <c r="A4247" s="172"/>
      <c r="B4247" s="172"/>
      <c r="C4247" s="172"/>
      <c r="D4247" s="172"/>
      <c r="E4247" s="172"/>
      <c r="F4247" s="181"/>
      <c r="G4247" s="172"/>
      <c r="H4247" s="172"/>
      <c r="I4247" s="174"/>
      <c r="J4247" s="174"/>
      <c r="K4247" s="174"/>
      <c r="L4247" s="172"/>
      <c r="M4247" s="181"/>
      <c r="N4247" s="174"/>
      <c r="O4247" s="172"/>
      <c r="P4247" s="181"/>
      <c r="Q4247" s="642"/>
      <c r="R4247" s="643"/>
      <c r="S4247" s="644"/>
      <c r="T4247" s="174"/>
      <c r="U4247" s="172"/>
      <c r="V4247" s="181"/>
      <c r="W4247" s="174"/>
      <c r="X4247" s="172"/>
      <c r="Y4247" s="181"/>
      <c r="Z4247" s="174"/>
      <c r="AA4247" s="172"/>
      <c r="AB4247" s="178"/>
    </row>
    <row r="4248" spans="1:28" ht="15" customHeight="1" x14ac:dyDescent="0.2">
      <c r="A4248" s="172"/>
      <c r="B4248" s="172"/>
      <c r="C4248" s="172"/>
      <c r="D4248" s="172"/>
      <c r="E4248" s="172"/>
      <c r="F4248" s="181"/>
      <c r="G4248" s="172"/>
      <c r="H4248" s="172"/>
      <c r="I4248" s="174"/>
      <c r="J4248" s="174"/>
      <c r="K4248" s="174"/>
      <c r="L4248" s="172"/>
      <c r="M4248" s="181"/>
      <c r="N4248" s="174"/>
      <c r="O4248" s="172"/>
      <c r="P4248" s="181"/>
      <c r="Q4248" s="642"/>
      <c r="R4248" s="643"/>
      <c r="S4248" s="644"/>
      <c r="T4248" s="174"/>
      <c r="U4248" s="172"/>
      <c r="V4248" s="181"/>
      <c r="W4248" s="174"/>
      <c r="X4248" s="172"/>
      <c r="Y4248" s="181"/>
      <c r="Z4248" s="174"/>
      <c r="AA4248" s="172"/>
      <c r="AB4248" s="178"/>
    </row>
    <row r="4249" spans="1:28" ht="15" customHeight="1" x14ac:dyDescent="0.2">
      <c r="A4249" s="172"/>
      <c r="B4249" s="172"/>
      <c r="C4249" s="172"/>
      <c r="D4249" s="172"/>
      <c r="E4249" s="172"/>
      <c r="F4249" s="181"/>
      <c r="G4249" s="172"/>
      <c r="H4249" s="172"/>
      <c r="I4249" s="174"/>
      <c r="J4249" s="174"/>
      <c r="K4249" s="174"/>
      <c r="L4249" s="172"/>
      <c r="M4249" s="181"/>
      <c r="N4249" s="174"/>
      <c r="O4249" s="172"/>
      <c r="P4249" s="181"/>
      <c r="Q4249" s="642"/>
      <c r="R4249" s="643"/>
      <c r="S4249" s="644"/>
      <c r="T4249" s="174"/>
      <c r="U4249" s="172"/>
      <c r="V4249" s="181"/>
      <c r="W4249" s="174"/>
      <c r="X4249" s="172"/>
      <c r="Y4249" s="181"/>
      <c r="Z4249" s="174"/>
      <c r="AA4249" s="172"/>
      <c r="AB4249" s="178"/>
    </row>
    <row r="4250" spans="1:28" ht="15" customHeight="1" x14ac:dyDescent="0.2">
      <c r="A4250" s="172"/>
      <c r="B4250" s="172"/>
      <c r="C4250" s="172"/>
      <c r="D4250" s="172"/>
      <c r="E4250" s="172"/>
      <c r="F4250" s="181"/>
      <c r="G4250" s="172"/>
      <c r="H4250" s="172"/>
      <c r="I4250" s="174"/>
      <c r="J4250" s="174"/>
      <c r="K4250" s="174"/>
      <c r="L4250" s="172"/>
      <c r="M4250" s="181"/>
      <c r="N4250" s="174"/>
      <c r="O4250" s="172"/>
      <c r="P4250" s="181"/>
      <c r="Q4250" s="642"/>
      <c r="R4250" s="643"/>
      <c r="S4250" s="644"/>
      <c r="T4250" s="174"/>
      <c r="U4250" s="172"/>
      <c r="V4250" s="181"/>
      <c r="W4250" s="174"/>
      <c r="X4250" s="172"/>
      <c r="Y4250" s="181"/>
      <c r="Z4250" s="174"/>
      <c r="AA4250" s="172"/>
      <c r="AB4250" s="178"/>
    </row>
    <row r="4251" spans="1:28" ht="15" customHeight="1" x14ac:dyDescent="0.2">
      <c r="A4251" s="172"/>
      <c r="B4251" s="172"/>
      <c r="C4251" s="172"/>
      <c r="D4251" s="172"/>
      <c r="E4251" s="172"/>
      <c r="F4251" s="181"/>
      <c r="G4251" s="172"/>
      <c r="H4251" s="172"/>
      <c r="I4251" s="174"/>
      <c r="J4251" s="174"/>
      <c r="K4251" s="174"/>
      <c r="L4251" s="172"/>
      <c r="M4251" s="181"/>
      <c r="N4251" s="174"/>
      <c r="O4251" s="172"/>
      <c r="P4251" s="181"/>
      <c r="Q4251" s="642"/>
      <c r="R4251" s="643"/>
      <c r="S4251" s="644"/>
      <c r="T4251" s="174"/>
      <c r="U4251" s="172"/>
      <c r="V4251" s="181"/>
      <c r="W4251" s="174"/>
      <c r="X4251" s="172"/>
      <c r="Y4251" s="181"/>
      <c r="Z4251" s="174"/>
      <c r="AA4251" s="172"/>
      <c r="AB4251" s="178"/>
    </row>
    <row r="4252" spans="1:28" ht="15" customHeight="1" x14ac:dyDescent="0.2">
      <c r="A4252" s="172"/>
      <c r="B4252" s="172"/>
      <c r="C4252" s="172"/>
      <c r="D4252" s="172"/>
      <c r="E4252" s="172"/>
      <c r="F4252" s="181"/>
      <c r="G4252" s="172"/>
      <c r="H4252" s="172"/>
      <c r="I4252" s="174"/>
      <c r="J4252" s="174"/>
      <c r="K4252" s="174"/>
      <c r="L4252" s="172"/>
      <c r="M4252" s="181"/>
      <c r="N4252" s="174"/>
      <c r="O4252" s="172"/>
      <c r="P4252" s="181"/>
      <c r="Q4252" s="642"/>
      <c r="R4252" s="643"/>
      <c r="S4252" s="644"/>
      <c r="T4252" s="174"/>
      <c r="U4252" s="172"/>
      <c r="V4252" s="181"/>
      <c r="W4252" s="174"/>
      <c r="X4252" s="172"/>
      <c r="Y4252" s="181"/>
      <c r="Z4252" s="174"/>
      <c r="AA4252" s="172"/>
      <c r="AB4252" s="178"/>
    </row>
    <row r="4253" spans="1:28" ht="15" customHeight="1" x14ac:dyDescent="0.2">
      <c r="A4253" s="172"/>
      <c r="B4253" s="172"/>
      <c r="C4253" s="172"/>
      <c r="D4253" s="172"/>
      <c r="E4253" s="172"/>
      <c r="F4253" s="181"/>
      <c r="G4253" s="172"/>
      <c r="H4253" s="172"/>
      <c r="I4253" s="174"/>
      <c r="J4253" s="174"/>
      <c r="K4253" s="174"/>
      <c r="L4253" s="172"/>
      <c r="M4253" s="181"/>
      <c r="N4253" s="174"/>
      <c r="O4253" s="172"/>
      <c r="P4253" s="181"/>
      <c r="Q4253" s="642"/>
      <c r="R4253" s="643"/>
      <c r="S4253" s="644"/>
      <c r="T4253" s="174"/>
      <c r="U4253" s="172"/>
      <c r="V4253" s="181"/>
      <c r="W4253" s="174"/>
      <c r="X4253" s="172"/>
      <c r="Y4253" s="181"/>
      <c r="Z4253" s="174"/>
      <c r="AA4253" s="172"/>
      <c r="AB4253" s="178"/>
    </row>
    <row r="4254" spans="1:28" ht="15" customHeight="1" x14ac:dyDescent="0.2">
      <c r="A4254" s="172"/>
      <c r="B4254" s="172"/>
      <c r="C4254" s="172"/>
      <c r="D4254" s="172"/>
      <c r="E4254" s="172"/>
      <c r="F4254" s="181"/>
      <c r="G4254" s="172"/>
      <c r="H4254" s="172"/>
      <c r="I4254" s="174"/>
      <c r="J4254" s="174"/>
      <c r="K4254" s="174"/>
      <c r="L4254" s="172"/>
      <c r="M4254" s="181"/>
      <c r="N4254" s="174"/>
      <c r="O4254" s="172"/>
      <c r="P4254" s="181"/>
      <c r="Q4254" s="642"/>
      <c r="R4254" s="643"/>
      <c r="S4254" s="644"/>
      <c r="T4254" s="174"/>
      <c r="U4254" s="172"/>
      <c r="V4254" s="181"/>
      <c r="W4254" s="174"/>
      <c r="X4254" s="172"/>
      <c r="Y4254" s="181"/>
      <c r="Z4254" s="174"/>
      <c r="AA4254" s="172"/>
      <c r="AB4254" s="178"/>
    </row>
    <row r="4255" spans="1:28" ht="15" customHeight="1" x14ac:dyDescent="0.2">
      <c r="A4255" s="172"/>
      <c r="B4255" s="172"/>
      <c r="C4255" s="172"/>
      <c r="D4255" s="172"/>
      <c r="E4255" s="172"/>
      <c r="F4255" s="181"/>
      <c r="G4255" s="172"/>
      <c r="H4255" s="172"/>
      <c r="I4255" s="174"/>
      <c r="J4255" s="174"/>
      <c r="K4255" s="174"/>
      <c r="L4255" s="172"/>
      <c r="M4255" s="181"/>
      <c r="N4255" s="174"/>
      <c r="O4255" s="172"/>
      <c r="P4255" s="181"/>
      <c r="Q4255" s="642"/>
      <c r="R4255" s="643"/>
      <c r="S4255" s="644"/>
      <c r="T4255" s="174"/>
      <c r="U4255" s="172"/>
      <c r="V4255" s="181"/>
      <c r="W4255" s="174"/>
      <c r="X4255" s="172"/>
      <c r="Y4255" s="181"/>
      <c r="Z4255" s="174"/>
      <c r="AA4255" s="172"/>
      <c r="AB4255" s="178"/>
    </row>
    <row r="4256" spans="1:28" ht="15" customHeight="1" x14ac:dyDescent="0.2">
      <c r="A4256" s="172"/>
      <c r="B4256" s="172"/>
      <c r="C4256" s="172"/>
      <c r="D4256" s="172"/>
      <c r="E4256" s="172"/>
      <c r="F4256" s="181"/>
      <c r="G4256" s="172"/>
      <c r="H4256" s="172"/>
      <c r="I4256" s="174"/>
      <c r="J4256" s="174"/>
      <c r="K4256" s="174"/>
      <c r="L4256" s="172"/>
      <c r="M4256" s="181"/>
      <c r="N4256" s="174"/>
      <c r="O4256" s="172"/>
      <c r="P4256" s="181"/>
      <c r="Q4256" s="642"/>
      <c r="R4256" s="643"/>
      <c r="S4256" s="644"/>
      <c r="T4256" s="174"/>
      <c r="U4256" s="172"/>
      <c r="V4256" s="181"/>
      <c r="W4256" s="174"/>
      <c r="X4256" s="172"/>
      <c r="Y4256" s="181"/>
      <c r="Z4256" s="174"/>
      <c r="AA4256" s="172"/>
      <c r="AB4256" s="178"/>
    </row>
    <row r="4257" spans="1:28" ht="15" customHeight="1" x14ac:dyDescent="0.2">
      <c r="A4257" s="172"/>
      <c r="B4257" s="172"/>
      <c r="C4257" s="172"/>
      <c r="D4257" s="172"/>
      <c r="E4257" s="172"/>
      <c r="F4257" s="181"/>
      <c r="G4257" s="172"/>
      <c r="H4257" s="172"/>
      <c r="I4257" s="174"/>
      <c r="J4257" s="174"/>
      <c r="K4257" s="174"/>
      <c r="L4257" s="172"/>
      <c r="M4257" s="181"/>
      <c r="N4257" s="174"/>
      <c r="O4257" s="172"/>
      <c r="P4257" s="181"/>
      <c r="Q4257" s="642"/>
      <c r="R4257" s="643"/>
      <c r="S4257" s="644"/>
      <c r="T4257" s="174"/>
      <c r="U4257" s="172"/>
      <c r="V4257" s="181"/>
      <c r="W4257" s="174"/>
      <c r="X4257" s="172"/>
      <c r="Y4257" s="181"/>
      <c r="Z4257" s="174"/>
      <c r="AA4257" s="172"/>
      <c r="AB4257" s="178"/>
    </row>
    <row r="4258" spans="1:28" ht="15" customHeight="1" x14ac:dyDescent="0.2">
      <c r="A4258" s="172"/>
      <c r="B4258" s="172"/>
      <c r="C4258" s="172"/>
      <c r="D4258" s="172"/>
      <c r="E4258" s="172"/>
      <c r="F4258" s="181"/>
      <c r="G4258" s="172"/>
      <c r="H4258" s="172"/>
      <c r="I4258" s="174"/>
      <c r="J4258" s="174"/>
      <c r="K4258" s="174"/>
      <c r="L4258" s="172"/>
      <c r="M4258" s="181"/>
      <c r="N4258" s="174"/>
      <c r="O4258" s="172"/>
      <c r="P4258" s="181"/>
      <c r="Q4258" s="642"/>
      <c r="R4258" s="643"/>
      <c r="S4258" s="644"/>
      <c r="T4258" s="174"/>
      <c r="U4258" s="172"/>
      <c r="V4258" s="181"/>
      <c r="W4258" s="174"/>
      <c r="X4258" s="172"/>
      <c r="Y4258" s="181"/>
      <c r="Z4258" s="174"/>
      <c r="AA4258" s="172"/>
      <c r="AB4258" s="178"/>
    </row>
    <row r="4259" spans="1:28" ht="15" customHeight="1" x14ac:dyDescent="0.2">
      <c r="A4259" s="172"/>
      <c r="B4259" s="172"/>
      <c r="C4259" s="172"/>
      <c r="D4259" s="172"/>
      <c r="E4259" s="172"/>
      <c r="F4259" s="181"/>
      <c r="G4259" s="172"/>
      <c r="H4259" s="172"/>
      <c r="I4259" s="174"/>
      <c r="J4259" s="174"/>
      <c r="K4259" s="174"/>
      <c r="L4259" s="172"/>
      <c r="M4259" s="181"/>
      <c r="N4259" s="174"/>
      <c r="O4259" s="172"/>
      <c r="P4259" s="181"/>
      <c r="Q4259" s="642"/>
      <c r="R4259" s="643"/>
      <c r="S4259" s="644"/>
      <c r="T4259" s="174"/>
      <c r="U4259" s="172"/>
      <c r="V4259" s="181"/>
      <c r="W4259" s="174"/>
      <c r="X4259" s="172"/>
      <c r="Y4259" s="181"/>
      <c r="Z4259" s="174"/>
      <c r="AA4259" s="172"/>
      <c r="AB4259" s="178"/>
    </row>
    <row r="4260" spans="1:28" ht="15" customHeight="1" x14ac:dyDescent="0.2">
      <c r="A4260" s="172"/>
      <c r="B4260" s="172"/>
      <c r="C4260" s="172"/>
      <c r="D4260" s="172"/>
      <c r="E4260" s="172"/>
      <c r="F4260" s="181"/>
      <c r="G4260" s="172"/>
      <c r="H4260" s="172"/>
      <c r="I4260" s="174"/>
      <c r="J4260" s="174"/>
      <c r="K4260" s="174"/>
      <c r="L4260" s="172"/>
      <c r="M4260" s="181"/>
      <c r="N4260" s="174"/>
      <c r="O4260" s="172"/>
      <c r="P4260" s="181"/>
      <c r="Q4260" s="642"/>
      <c r="R4260" s="643"/>
      <c r="S4260" s="644"/>
      <c r="T4260" s="174"/>
      <c r="U4260" s="172"/>
      <c r="V4260" s="181"/>
      <c r="W4260" s="174"/>
      <c r="X4260" s="172"/>
      <c r="Y4260" s="181"/>
      <c r="Z4260" s="174"/>
      <c r="AA4260" s="172"/>
      <c r="AB4260" s="178"/>
    </row>
    <row r="4261" spans="1:28" ht="15" customHeight="1" x14ac:dyDescent="0.2">
      <c r="A4261" s="172"/>
      <c r="B4261" s="172"/>
      <c r="C4261" s="172"/>
      <c r="D4261" s="172"/>
      <c r="E4261" s="172"/>
      <c r="F4261" s="181"/>
      <c r="G4261" s="172"/>
      <c r="H4261" s="172"/>
      <c r="I4261" s="174"/>
      <c r="J4261" s="174"/>
      <c r="K4261" s="174"/>
      <c r="L4261" s="172"/>
      <c r="M4261" s="181"/>
      <c r="N4261" s="174"/>
      <c r="O4261" s="172"/>
      <c r="P4261" s="181"/>
      <c r="Q4261" s="642"/>
      <c r="R4261" s="643"/>
      <c r="S4261" s="644"/>
      <c r="T4261" s="174"/>
      <c r="U4261" s="172"/>
      <c r="V4261" s="181"/>
      <c r="W4261" s="174"/>
      <c r="X4261" s="172"/>
      <c r="Y4261" s="181"/>
      <c r="Z4261" s="174"/>
      <c r="AA4261" s="172"/>
      <c r="AB4261" s="178"/>
    </row>
    <row r="4262" spans="1:28" ht="15" customHeight="1" x14ac:dyDescent="0.2">
      <c r="A4262" s="172"/>
      <c r="B4262" s="172"/>
      <c r="C4262" s="172"/>
      <c r="D4262" s="172"/>
      <c r="E4262" s="172"/>
      <c r="F4262" s="181"/>
      <c r="G4262" s="172"/>
      <c r="H4262" s="172"/>
      <c r="I4262" s="174"/>
      <c r="J4262" s="174"/>
      <c r="K4262" s="174"/>
      <c r="L4262" s="172"/>
      <c r="M4262" s="181"/>
      <c r="N4262" s="174"/>
      <c r="O4262" s="172"/>
      <c r="P4262" s="181"/>
      <c r="Q4262" s="642"/>
      <c r="R4262" s="643"/>
      <c r="S4262" s="644"/>
      <c r="T4262" s="174"/>
      <c r="U4262" s="172"/>
      <c r="V4262" s="181"/>
      <c r="W4262" s="174"/>
      <c r="X4262" s="172"/>
      <c r="Y4262" s="181"/>
      <c r="Z4262" s="174"/>
      <c r="AA4262" s="172"/>
      <c r="AB4262" s="178"/>
    </row>
    <row r="4263" spans="1:28" ht="15" customHeight="1" x14ac:dyDescent="0.2">
      <c r="A4263" s="172"/>
      <c r="B4263" s="172"/>
      <c r="C4263" s="172"/>
      <c r="D4263" s="172"/>
      <c r="E4263" s="172"/>
      <c r="F4263" s="181"/>
      <c r="G4263" s="172"/>
      <c r="H4263" s="172"/>
      <c r="I4263" s="174"/>
      <c r="J4263" s="174"/>
      <c r="K4263" s="174"/>
      <c r="L4263" s="172"/>
      <c r="M4263" s="181"/>
      <c r="N4263" s="174"/>
      <c r="O4263" s="172"/>
      <c r="P4263" s="181"/>
      <c r="Q4263" s="642"/>
      <c r="R4263" s="643"/>
      <c r="S4263" s="644"/>
      <c r="T4263" s="174"/>
      <c r="U4263" s="172"/>
      <c r="V4263" s="181"/>
      <c r="W4263" s="174"/>
      <c r="X4263" s="172"/>
      <c r="Y4263" s="181"/>
      <c r="Z4263" s="174"/>
      <c r="AA4263" s="172"/>
      <c r="AB4263" s="178"/>
    </row>
    <row r="4264" spans="1:28" ht="15" customHeight="1" x14ac:dyDescent="0.2">
      <c r="A4264" s="172"/>
      <c r="B4264" s="172"/>
      <c r="C4264" s="172"/>
      <c r="D4264" s="172"/>
      <c r="E4264" s="172"/>
      <c r="F4264" s="181"/>
      <c r="G4264" s="172"/>
      <c r="H4264" s="172"/>
      <c r="I4264" s="174"/>
      <c r="J4264" s="174"/>
      <c r="K4264" s="174"/>
      <c r="L4264" s="172"/>
      <c r="M4264" s="181"/>
      <c r="N4264" s="174"/>
      <c r="O4264" s="172"/>
      <c r="P4264" s="181"/>
      <c r="Q4264" s="642"/>
      <c r="R4264" s="643"/>
      <c r="S4264" s="644"/>
      <c r="T4264" s="174"/>
      <c r="U4264" s="172"/>
      <c r="V4264" s="181"/>
      <c r="W4264" s="174"/>
      <c r="X4264" s="172"/>
      <c r="Y4264" s="181"/>
      <c r="Z4264" s="174"/>
      <c r="AA4264" s="172"/>
      <c r="AB4264" s="178"/>
    </row>
    <row r="4265" spans="1:28" ht="15" customHeight="1" x14ac:dyDescent="0.2">
      <c r="A4265" s="172"/>
      <c r="B4265" s="172"/>
      <c r="C4265" s="172"/>
      <c r="D4265" s="172"/>
      <c r="E4265" s="172"/>
      <c r="F4265" s="181"/>
      <c r="G4265" s="172"/>
      <c r="H4265" s="172"/>
      <c r="I4265" s="174"/>
      <c r="J4265" s="174"/>
      <c r="K4265" s="174"/>
      <c r="L4265" s="172"/>
      <c r="M4265" s="181"/>
      <c r="N4265" s="174"/>
      <c r="O4265" s="172"/>
      <c r="P4265" s="181"/>
      <c r="Q4265" s="642"/>
      <c r="R4265" s="643"/>
      <c r="S4265" s="644"/>
      <c r="T4265" s="174"/>
      <c r="U4265" s="172"/>
      <c r="V4265" s="181"/>
      <c r="W4265" s="174"/>
      <c r="X4265" s="172"/>
      <c r="Y4265" s="181"/>
      <c r="Z4265" s="174"/>
      <c r="AA4265" s="172"/>
      <c r="AB4265" s="178"/>
    </row>
    <row r="4266" spans="1:28" ht="15" customHeight="1" x14ac:dyDescent="0.2">
      <c r="A4266" s="172"/>
      <c r="B4266" s="172"/>
      <c r="C4266" s="172"/>
      <c r="D4266" s="172"/>
      <c r="E4266" s="172"/>
      <c r="F4266" s="181"/>
      <c r="G4266" s="172"/>
      <c r="H4266" s="172"/>
      <c r="I4266" s="174"/>
      <c r="J4266" s="174"/>
      <c r="K4266" s="174"/>
      <c r="L4266" s="172"/>
      <c r="M4266" s="181"/>
      <c r="N4266" s="174"/>
      <c r="O4266" s="172"/>
      <c r="P4266" s="181"/>
      <c r="Q4266" s="642"/>
      <c r="R4266" s="643"/>
      <c r="S4266" s="644"/>
      <c r="T4266" s="174"/>
      <c r="U4266" s="172"/>
      <c r="V4266" s="181"/>
      <c r="W4266" s="174"/>
      <c r="X4266" s="172"/>
      <c r="Y4266" s="181"/>
      <c r="Z4266" s="174"/>
      <c r="AA4266" s="172"/>
      <c r="AB4266" s="178"/>
    </row>
    <row r="4267" spans="1:28" ht="15" customHeight="1" x14ac:dyDescent="0.2">
      <c r="A4267" s="172"/>
      <c r="B4267" s="172"/>
      <c r="C4267" s="172"/>
      <c r="D4267" s="172"/>
      <c r="E4267" s="172"/>
      <c r="F4267" s="181"/>
      <c r="G4267" s="172"/>
      <c r="H4267" s="172"/>
      <c r="I4267" s="174"/>
      <c r="J4267" s="174"/>
      <c r="K4267" s="174"/>
      <c r="L4267" s="172"/>
      <c r="M4267" s="181"/>
      <c r="N4267" s="174"/>
      <c r="O4267" s="172"/>
      <c r="P4267" s="181"/>
      <c r="Q4267" s="642"/>
      <c r="R4267" s="643"/>
      <c r="S4267" s="644"/>
      <c r="T4267" s="174"/>
      <c r="U4267" s="172"/>
      <c r="V4267" s="181"/>
      <c r="W4267" s="174"/>
      <c r="X4267" s="172"/>
      <c r="Y4267" s="181"/>
      <c r="Z4267" s="174"/>
      <c r="AA4267" s="172"/>
      <c r="AB4267" s="178"/>
    </row>
    <row r="4268" spans="1:28" ht="15" customHeight="1" x14ac:dyDescent="0.2">
      <c r="A4268" s="172"/>
      <c r="B4268" s="172"/>
      <c r="C4268" s="172"/>
      <c r="D4268" s="172"/>
      <c r="E4268" s="172"/>
      <c r="F4268" s="181"/>
      <c r="G4268" s="172"/>
      <c r="H4268" s="172"/>
      <c r="I4268" s="174"/>
      <c r="J4268" s="174"/>
      <c r="K4268" s="174"/>
      <c r="L4268" s="172"/>
      <c r="M4268" s="181"/>
      <c r="N4268" s="174"/>
      <c r="O4268" s="172"/>
      <c r="P4268" s="181"/>
      <c r="Q4268" s="642"/>
      <c r="R4268" s="643"/>
      <c r="S4268" s="644"/>
      <c r="T4268" s="174"/>
      <c r="U4268" s="172"/>
      <c r="V4268" s="181"/>
      <c r="W4268" s="174"/>
      <c r="X4268" s="172"/>
      <c r="Y4268" s="181"/>
      <c r="Z4268" s="174"/>
      <c r="AA4268" s="172"/>
      <c r="AB4268" s="178"/>
    </row>
    <row r="4269" spans="1:28" ht="15" customHeight="1" x14ac:dyDescent="0.2">
      <c r="A4269" s="172"/>
      <c r="B4269" s="172"/>
      <c r="C4269" s="172"/>
      <c r="D4269" s="172"/>
      <c r="E4269" s="172"/>
      <c r="F4269" s="181"/>
      <c r="G4269" s="172"/>
      <c r="H4269" s="172"/>
      <c r="I4269" s="174"/>
      <c r="J4269" s="174"/>
      <c r="K4269" s="174"/>
      <c r="L4269" s="172"/>
      <c r="M4269" s="181"/>
      <c r="N4269" s="174"/>
      <c r="O4269" s="172"/>
      <c r="P4269" s="181"/>
      <c r="Q4269" s="642"/>
      <c r="R4269" s="643"/>
      <c r="S4269" s="644"/>
      <c r="T4269" s="174"/>
      <c r="U4269" s="172"/>
      <c r="V4269" s="181"/>
      <c r="W4269" s="174"/>
      <c r="X4269" s="172"/>
      <c r="Y4269" s="181"/>
      <c r="Z4269" s="174"/>
      <c r="AA4269" s="172"/>
      <c r="AB4269" s="178"/>
    </row>
    <row r="4270" spans="1:28" ht="15" customHeight="1" x14ac:dyDescent="0.2">
      <c r="A4270" s="172"/>
      <c r="B4270" s="172"/>
      <c r="C4270" s="172"/>
      <c r="D4270" s="172"/>
      <c r="E4270" s="172"/>
      <c r="F4270" s="181"/>
      <c r="G4270" s="172"/>
      <c r="H4270" s="172"/>
      <c r="I4270" s="174"/>
      <c r="J4270" s="174"/>
      <c r="K4270" s="174"/>
      <c r="L4270" s="172"/>
      <c r="M4270" s="181"/>
      <c r="N4270" s="174"/>
      <c r="O4270" s="172"/>
      <c r="P4270" s="181"/>
      <c r="Q4270" s="642"/>
      <c r="R4270" s="643"/>
      <c r="S4270" s="644"/>
      <c r="T4270" s="174"/>
      <c r="U4270" s="172"/>
      <c r="V4270" s="181"/>
      <c r="W4270" s="174"/>
      <c r="X4270" s="172"/>
      <c r="Y4270" s="181"/>
      <c r="Z4270" s="174"/>
      <c r="AA4270" s="172"/>
      <c r="AB4270" s="178"/>
    </row>
    <row r="4271" spans="1:28" ht="15" customHeight="1" x14ac:dyDescent="0.2">
      <c r="A4271" s="172"/>
      <c r="B4271" s="172"/>
      <c r="C4271" s="172"/>
      <c r="D4271" s="172"/>
      <c r="E4271" s="172"/>
      <c r="F4271" s="181"/>
      <c r="G4271" s="172"/>
      <c r="H4271" s="172"/>
      <c r="I4271" s="174"/>
      <c r="J4271" s="174"/>
      <c r="K4271" s="174"/>
      <c r="L4271" s="172"/>
      <c r="M4271" s="181"/>
      <c r="N4271" s="174"/>
      <c r="O4271" s="172"/>
      <c r="P4271" s="181"/>
      <c r="Q4271" s="642"/>
      <c r="R4271" s="643"/>
      <c r="S4271" s="644"/>
      <c r="T4271" s="174"/>
      <c r="U4271" s="172"/>
      <c r="V4271" s="181"/>
      <c r="W4271" s="174"/>
      <c r="X4271" s="172"/>
      <c r="Y4271" s="181"/>
      <c r="Z4271" s="174"/>
      <c r="AA4271" s="172"/>
      <c r="AB4271" s="178"/>
    </row>
    <row r="4272" spans="1:28" ht="15" customHeight="1" x14ac:dyDescent="0.2">
      <c r="A4272" s="172"/>
      <c r="B4272" s="172"/>
      <c r="C4272" s="172"/>
      <c r="D4272" s="172"/>
      <c r="E4272" s="172"/>
      <c r="F4272" s="181"/>
      <c r="G4272" s="172"/>
      <c r="H4272" s="172"/>
      <c r="I4272" s="174"/>
      <c r="J4272" s="174"/>
      <c r="K4272" s="174"/>
      <c r="L4272" s="172"/>
      <c r="M4272" s="181"/>
      <c r="N4272" s="174"/>
      <c r="O4272" s="172"/>
      <c r="P4272" s="181"/>
      <c r="Q4272" s="642"/>
      <c r="R4272" s="643"/>
      <c r="S4272" s="644"/>
      <c r="T4272" s="174"/>
      <c r="U4272" s="172"/>
      <c r="V4272" s="181"/>
      <c r="W4272" s="174"/>
      <c r="X4272" s="172"/>
      <c r="Y4272" s="181"/>
      <c r="Z4272" s="174"/>
      <c r="AA4272" s="172"/>
      <c r="AB4272" s="178"/>
    </row>
    <row r="4273" spans="1:28" ht="15" customHeight="1" x14ac:dyDescent="0.2">
      <c r="A4273" s="172"/>
      <c r="B4273" s="172"/>
      <c r="C4273" s="172"/>
      <c r="D4273" s="172"/>
      <c r="E4273" s="172"/>
      <c r="F4273" s="181"/>
      <c r="G4273" s="172"/>
      <c r="H4273" s="172"/>
      <c r="I4273" s="174"/>
      <c r="J4273" s="174"/>
      <c r="K4273" s="174"/>
      <c r="L4273" s="172"/>
      <c r="M4273" s="181"/>
      <c r="N4273" s="174"/>
      <c r="O4273" s="172"/>
      <c r="P4273" s="181"/>
      <c r="Q4273" s="642"/>
      <c r="R4273" s="643"/>
      <c r="S4273" s="644"/>
      <c r="T4273" s="174"/>
      <c r="U4273" s="172"/>
      <c r="V4273" s="181"/>
      <c r="W4273" s="174"/>
      <c r="X4273" s="172"/>
      <c r="Y4273" s="181"/>
      <c r="Z4273" s="174"/>
      <c r="AA4273" s="172"/>
      <c r="AB4273" s="178"/>
    </row>
    <row r="4274" spans="1:28" ht="15" customHeight="1" x14ac:dyDescent="0.2">
      <c r="A4274" s="172"/>
      <c r="B4274" s="172"/>
      <c r="C4274" s="172"/>
      <c r="D4274" s="172"/>
      <c r="E4274" s="172"/>
      <c r="F4274" s="181"/>
      <c r="G4274" s="172"/>
      <c r="H4274" s="172"/>
      <c r="I4274" s="174"/>
      <c r="J4274" s="174"/>
      <c r="K4274" s="174"/>
      <c r="L4274" s="172"/>
      <c r="M4274" s="181"/>
      <c r="N4274" s="174"/>
      <c r="O4274" s="172"/>
      <c r="P4274" s="181"/>
      <c r="Q4274" s="642"/>
      <c r="R4274" s="643"/>
      <c r="S4274" s="644"/>
      <c r="T4274" s="174"/>
      <c r="U4274" s="172"/>
      <c r="V4274" s="181"/>
      <c r="W4274" s="174"/>
      <c r="X4274" s="172"/>
      <c r="Y4274" s="181"/>
      <c r="Z4274" s="174"/>
      <c r="AA4274" s="172"/>
      <c r="AB4274" s="178"/>
    </row>
    <row r="4275" spans="1:28" ht="15" customHeight="1" x14ac:dyDescent="0.2">
      <c r="A4275" s="172"/>
      <c r="B4275" s="172"/>
      <c r="C4275" s="172"/>
      <c r="D4275" s="172"/>
      <c r="E4275" s="172"/>
      <c r="F4275" s="181"/>
      <c r="G4275" s="172"/>
      <c r="H4275" s="172"/>
      <c r="I4275" s="174"/>
      <c r="J4275" s="174"/>
      <c r="K4275" s="174"/>
      <c r="L4275" s="172"/>
      <c r="M4275" s="181"/>
      <c r="N4275" s="174"/>
      <c r="O4275" s="172"/>
      <c r="P4275" s="181"/>
      <c r="Q4275" s="642"/>
      <c r="R4275" s="643"/>
      <c r="S4275" s="644"/>
      <c r="T4275" s="174"/>
      <c r="U4275" s="172"/>
      <c r="V4275" s="181"/>
      <c r="W4275" s="174"/>
      <c r="X4275" s="172"/>
      <c r="Y4275" s="181"/>
      <c r="Z4275" s="174"/>
      <c r="AA4275" s="172"/>
      <c r="AB4275" s="178"/>
    </row>
    <row r="4276" spans="1:28" ht="15" customHeight="1" x14ac:dyDescent="0.2">
      <c r="A4276" s="172"/>
      <c r="B4276" s="172"/>
      <c r="C4276" s="172"/>
      <c r="D4276" s="172"/>
      <c r="E4276" s="172"/>
      <c r="F4276" s="181"/>
      <c r="G4276" s="172"/>
      <c r="H4276" s="172"/>
      <c r="I4276" s="174"/>
      <c r="J4276" s="174"/>
      <c r="K4276" s="174"/>
      <c r="L4276" s="172"/>
      <c r="M4276" s="181"/>
      <c r="N4276" s="174"/>
      <c r="O4276" s="172"/>
      <c r="P4276" s="181"/>
      <c r="Q4276" s="642"/>
      <c r="R4276" s="643"/>
      <c r="S4276" s="644"/>
      <c r="T4276" s="174"/>
      <c r="U4276" s="172"/>
      <c r="V4276" s="181"/>
      <c r="W4276" s="174"/>
      <c r="X4276" s="172"/>
      <c r="Y4276" s="181"/>
      <c r="Z4276" s="174"/>
      <c r="AA4276" s="172"/>
      <c r="AB4276" s="178"/>
    </row>
    <row r="4277" spans="1:28" ht="15" customHeight="1" x14ac:dyDescent="0.2">
      <c r="A4277" s="172"/>
      <c r="B4277" s="172"/>
      <c r="C4277" s="172"/>
      <c r="D4277" s="172"/>
      <c r="E4277" s="172"/>
      <c r="F4277" s="181"/>
      <c r="G4277" s="172"/>
      <c r="H4277" s="172"/>
      <c r="I4277" s="174"/>
      <c r="J4277" s="174"/>
      <c r="K4277" s="174"/>
      <c r="L4277" s="172"/>
      <c r="M4277" s="181"/>
      <c r="N4277" s="174"/>
      <c r="O4277" s="172"/>
      <c r="P4277" s="181"/>
      <c r="Q4277" s="642"/>
      <c r="R4277" s="643"/>
      <c r="S4277" s="644"/>
      <c r="T4277" s="174"/>
      <c r="U4277" s="172"/>
      <c r="V4277" s="181"/>
      <c r="W4277" s="174"/>
      <c r="X4277" s="172"/>
      <c r="Y4277" s="181"/>
      <c r="Z4277" s="174"/>
      <c r="AA4277" s="172"/>
      <c r="AB4277" s="178"/>
    </row>
    <row r="4278" spans="1:28" ht="15" customHeight="1" x14ac:dyDescent="0.2">
      <c r="A4278" s="172"/>
      <c r="B4278" s="172"/>
      <c r="C4278" s="172"/>
      <c r="D4278" s="172"/>
      <c r="E4278" s="172"/>
      <c r="F4278" s="181"/>
      <c r="G4278" s="172"/>
      <c r="H4278" s="172"/>
      <c r="I4278" s="174"/>
      <c r="J4278" s="174"/>
      <c r="K4278" s="174"/>
      <c r="L4278" s="172"/>
      <c r="M4278" s="181"/>
      <c r="N4278" s="174"/>
      <c r="O4278" s="172"/>
      <c r="P4278" s="181"/>
      <c r="Q4278" s="642"/>
      <c r="R4278" s="643"/>
      <c r="S4278" s="644"/>
      <c r="T4278" s="174"/>
      <c r="U4278" s="172"/>
      <c r="V4278" s="181"/>
      <c r="W4278" s="174"/>
      <c r="X4278" s="172"/>
      <c r="Y4278" s="181"/>
      <c r="Z4278" s="174"/>
      <c r="AA4278" s="172"/>
      <c r="AB4278" s="178"/>
    </row>
    <row r="4279" spans="1:28" ht="15" customHeight="1" x14ac:dyDescent="0.2">
      <c r="A4279" s="172"/>
      <c r="B4279" s="172"/>
      <c r="C4279" s="172"/>
      <c r="D4279" s="172"/>
      <c r="E4279" s="172"/>
      <c r="F4279" s="181"/>
      <c r="G4279" s="172"/>
      <c r="H4279" s="172"/>
      <c r="I4279" s="174"/>
      <c r="J4279" s="174"/>
      <c r="K4279" s="174"/>
      <c r="L4279" s="172"/>
      <c r="M4279" s="181"/>
      <c r="N4279" s="174"/>
      <c r="O4279" s="172"/>
      <c r="P4279" s="181"/>
      <c r="Q4279" s="642"/>
      <c r="R4279" s="643"/>
      <c r="S4279" s="644"/>
      <c r="T4279" s="174"/>
      <c r="U4279" s="172"/>
      <c r="V4279" s="181"/>
      <c r="W4279" s="174"/>
      <c r="X4279" s="172"/>
      <c r="Y4279" s="181"/>
      <c r="Z4279" s="174"/>
      <c r="AA4279" s="172"/>
      <c r="AB4279" s="178"/>
    </row>
    <row r="4280" spans="1:28" ht="15" customHeight="1" x14ac:dyDescent="0.2">
      <c r="A4280" s="172"/>
      <c r="B4280" s="172"/>
      <c r="C4280" s="172"/>
      <c r="D4280" s="172"/>
      <c r="E4280" s="172"/>
      <c r="F4280" s="181"/>
      <c r="G4280" s="172"/>
      <c r="H4280" s="172"/>
      <c r="I4280" s="174"/>
      <c r="J4280" s="174"/>
      <c r="K4280" s="174"/>
      <c r="L4280" s="172"/>
      <c r="M4280" s="181"/>
      <c r="N4280" s="174"/>
      <c r="O4280" s="172"/>
      <c r="P4280" s="181"/>
      <c r="Q4280" s="642"/>
      <c r="R4280" s="643"/>
      <c r="S4280" s="644"/>
      <c r="T4280" s="174"/>
      <c r="U4280" s="172"/>
      <c r="V4280" s="181"/>
      <c r="W4280" s="174"/>
      <c r="X4280" s="172"/>
      <c r="Y4280" s="181"/>
      <c r="Z4280" s="174"/>
      <c r="AA4280" s="172"/>
      <c r="AB4280" s="178"/>
    </row>
    <row r="4281" spans="1:28" ht="15" customHeight="1" x14ac:dyDescent="0.2">
      <c r="A4281" s="172"/>
      <c r="B4281" s="172"/>
      <c r="C4281" s="172"/>
      <c r="D4281" s="172"/>
      <c r="E4281" s="172"/>
      <c r="F4281" s="181"/>
      <c r="G4281" s="172"/>
      <c r="H4281" s="172"/>
      <c r="I4281" s="174"/>
      <c r="J4281" s="174"/>
      <c r="K4281" s="174"/>
      <c r="L4281" s="172"/>
      <c r="M4281" s="181"/>
      <c r="N4281" s="174"/>
      <c r="O4281" s="172"/>
      <c r="P4281" s="181"/>
      <c r="Q4281" s="642"/>
      <c r="R4281" s="643"/>
      <c r="S4281" s="644"/>
      <c r="T4281" s="174"/>
      <c r="U4281" s="172"/>
      <c r="V4281" s="181"/>
      <c r="W4281" s="174"/>
      <c r="X4281" s="172"/>
      <c r="Y4281" s="181"/>
      <c r="Z4281" s="174"/>
      <c r="AA4281" s="172"/>
      <c r="AB4281" s="178"/>
    </row>
    <row r="4282" spans="1:28" ht="15" customHeight="1" x14ac:dyDescent="0.2">
      <c r="A4282" s="172"/>
      <c r="B4282" s="172"/>
      <c r="C4282" s="172"/>
      <c r="D4282" s="172"/>
      <c r="E4282" s="172"/>
      <c r="F4282" s="181"/>
      <c r="G4282" s="172"/>
      <c r="H4282" s="172"/>
      <c r="I4282" s="174"/>
      <c r="J4282" s="174"/>
      <c r="K4282" s="174"/>
      <c r="L4282" s="172"/>
      <c r="M4282" s="181"/>
      <c r="N4282" s="174"/>
      <c r="O4282" s="172"/>
      <c r="P4282" s="181"/>
      <c r="Q4282" s="642"/>
      <c r="R4282" s="643"/>
      <c r="S4282" s="644"/>
      <c r="T4282" s="174"/>
      <c r="U4282" s="172"/>
      <c r="V4282" s="181"/>
      <c r="W4282" s="174"/>
      <c r="X4282" s="172"/>
      <c r="Y4282" s="181"/>
      <c r="Z4282" s="174"/>
      <c r="AA4282" s="172"/>
      <c r="AB4282" s="178"/>
    </row>
    <row r="4283" spans="1:28" ht="15" customHeight="1" x14ac:dyDescent="0.2">
      <c r="A4283" s="172"/>
      <c r="B4283" s="172"/>
      <c r="C4283" s="172"/>
      <c r="D4283" s="172"/>
      <c r="E4283" s="172"/>
      <c r="F4283" s="181"/>
      <c r="G4283" s="172"/>
      <c r="H4283" s="172"/>
      <c r="I4283" s="174"/>
      <c r="J4283" s="174"/>
      <c r="K4283" s="174"/>
      <c r="L4283" s="172"/>
      <c r="M4283" s="181"/>
      <c r="N4283" s="174"/>
      <c r="O4283" s="172"/>
      <c r="P4283" s="181"/>
      <c r="Q4283" s="642"/>
      <c r="R4283" s="643"/>
      <c r="S4283" s="644"/>
      <c r="T4283" s="174"/>
      <c r="U4283" s="172"/>
      <c r="V4283" s="181"/>
      <c r="W4283" s="174"/>
      <c r="X4283" s="172"/>
      <c r="Y4283" s="181"/>
      <c r="Z4283" s="174"/>
      <c r="AA4283" s="172"/>
      <c r="AB4283" s="178"/>
    </row>
    <row r="4284" spans="1:28" ht="15" customHeight="1" x14ac:dyDescent="0.2">
      <c r="A4284" s="172"/>
      <c r="B4284" s="172"/>
      <c r="C4284" s="172"/>
      <c r="D4284" s="172"/>
      <c r="E4284" s="172"/>
      <c r="F4284" s="181"/>
      <c r="G4284" s="172"/>
      <c r="H4284" s="172"/>
      <c r="I4284" s="174"/>
      <c r="J4284" s="174"/>
      <c r="K4284" s="174"/>
      <c r="L4284" s="172"/>
      <c r="M4284" s="181"/>
      <c r="N4284" s="174"/>
      <c r="O4284" s="172"/>
      <c r="P4284" s="181"/>
      <c r="Q4284" s="642"/>
      <c r="R4284" s="643"/>
      <c r="S4284" s="644"/>
      <c r="T4284" s="174"/>
      <c r="U4284" s="172"/>
      <c r="V4284" s="181"/>
      <c r="W4284" s="174"/>
      <c r="X4284" s="172"/>
      <c r="Y4284" s="181"/>
      <c r="Z4284" s="174"/>
      <c r="AA4284" s="172"/>
      <c r="AB4284" s="178"/>
    </row>
    <row r="4285" spans="1:28" ht="15" customHeight="1" x14ac:dyDescent="0.2">
      <c r="A4285" s="172"/>
      <c r="B4285" s="172"/>
      <c r="C4285" s="172"/>
      <c r="D4285" s="172"/>
      <c r="E4285" s="172"/>
      <c r="F4285" s="181"/>
      <c r="G4285" s="172"/>
      <c r="H4285" s="172"/>
      <c r="I4285" s="174"/>
      <c r="J4285" s="174"/>
      <c r="K4285" s="174"/>
      <c r="L4285" s="172"/>
      <c r="M4285" s="181"/>
      <c r="N4285" s="174"/>
      <c r="O4285" s="172"/>
      <c r="P4285" s="181"/>
      <c r="Q4285" s="642"/>
      <c r="R4285" s="643"/>
      <c r="S4285" s="644"/>
      <c r="T4285" s="174"/>
      <c r="U4285" s="172"/>
      <c r="V4285" s="181"/>
      <c r="W4285" s="174"/>
      <c r="X4285" s="172"/>
      <c r="Y4285" s="181"/>
      <c r="Z4285" s="174"/>
      <c r="AA4285" s="172"/>
      <c r="AB4285" s="178"/>
    </row>
    <row r="4286" spans="1:28" ht="15" customHeight="1" x14ac:dyDescent="0.2">
      <c r="A4286" s="172"/>
      <c r="B4286" s="172"/>
      <c r="C4286" s="172"/>
      <c r="D4286" s="172"/>
      <c r="E4286" s="172"/>
      <c r="F4286" s="181"/>
      <c r="G4286" s="172"/>
      <c r="H4286" s="172"/>
      <c r="I4286" s="174"/>
      <c r="J4286" s="174"/>
      <c r="K4286" s="174"/>
      <c r="L4286" s="172"/>
      <c r="M4286" s="181"/>
      <c r="N4286" s="174"/>
      <c r="O4286" s="172"/>
      <c r="P4286" s="181"/>
      <c r="Q4286" s="642"/>
      <c r="R4286" s="643"/>
      <c r="S4286" s="644"/>
      <c r="T4286" s="174"/>
      <c r="U4286" s="172"/>
      <c r="V4286" s="181"/>
      <c r="W4286" s="174"/>
      <c r="X4286" s="172"/>
      <c r="Y4286" s="181"/>
      <c r="Z4286" s="174"/>
      <c r="AA4286" s="172"/>
      <c r="AB4286" s="178"/>
    </row>
    <row r="4287" spans="1:28" ht="15" customHeight="1" x14ac:dyDescent="0.2">
      <c r="A4287" s="172"/>
      <c r="B4287" s="172"/>
      <c r="C4287" s="172"/>
      <c r="D4287" s="172"/>
      <c r="E4287" s="172"/>
      <c r="F4287" s="181"/>
      <c r="G4287" s="172"/>
      <c r="H4287" s="172"/>
      <c r="I4287" s="174"/>
      <c r="J4287" s="174"/>
      <c r="K4287" s="174"/>
      <c r="L4287" s="172"/>
      <c r="M4287" s="181"/>
      <c r="N4287" s="174"/>
      <c r="O4287" s="172"/>
      <c r="P4287" s="181"/>
      <c r="Q4287" s="642"/>
      <c r="R4287" s="643"/>
      <c r="S4287" s="644"/>
      <c r="T4287" s="174"/>
      <c r="U4287" s="172"/>
      <c r="V4287" s="181"/>
      <c r="W4287" s="174"/>
      <c r="X4287" s="172"/>
      <c r="Y4287" s="181"/>
      <c r="Z4287" s="174"/>
      <c r="AA4287" s="172"/>
      <c r="AB4287" s="178"/>
    </row>
    <row r="4288" spans="1:28" ht="15" customHeight="1" x14ac:dyDescent="0.2">
      <c r="A4288" s="172"/>
      <c r="B4288" s="172"/>
      <c r="C4288" s="172"/>
      <c r="D4288" s="172"/>
      <c r="E4288" s="172"/>
      <c r="F4288" s="181"/>
      <c r="G4288" s="172"/>
      <c r="H4288" s="172"/>
      <c r="I4288" s="174"/>
      <c r="J4288" s="174"/>
      <c r="K4288" s="174"/>
      <c r="L4288" s="172"/>
      <c r="M4288" s="181"/>
      <c r="N4288" s="174"/>
      <c r="O4288" s="172"/>
      <c r="P4288" s="181"/>
      <c r="Q4288" s="642"/>
      <c r="R4288" s="643"/>
      <c r="S4288" s="644"/>
      <c r="T4288" s="174"/>
      <c r="U4288" s="172"/>
      <c r="V4288" s="181"/>
      <c r="W4288" s="174"/>
      <c r="X4288" s="172"/>
      <c r="Y4288" s="181"/>
      <c r="Z4288" s="174"/>
      <c r="AA4288" s="172"/>
      <c r="AB4288" s="178"/>
    </row>
    <row r="4289" spans="1:28" ht="15" customHeight="1" x14ac:dyDescent="0.2">
      <c r="A4289" s="172"/>
      <c r="B4289" s="172"/>
      <c r="C4289" s="172"/>
      <c r="D4289" s="172"/>
      <c r="E4289" s="172"/>
      <c r="F4289" s="181"/>
      <c r="G4289" s="172"/>
      <c r="H4289" s="172"/>
      <c r="I4289" s="174"/>
      <c r="J4289" s="174"/>
      <c r="K4289" s="174"/>
      <c r="L4289" s="172"/>
      <c r="M4289" s="181"/>
      <c r="N4289" s="174"/>
      <c r="O4289" s="172"/>
      <c r="P4289" s="181"/>
      <c r="Q4289" s="642"/>
      <c r="R4289" s="643"/>
      <c r="S4289" s="644"/>
      <c r="T4289" s="174"/>
      <c r="U4289" s="172"/>
      <c r="V4289" s="181"/>
      <c r="W4289" s="174"/>
      <c r="X4289" s="172"/>
      <c r="Y4289" s="181"/>
      <c r="Z4289" s="174"/>
      <c r="AA4289" s="172"/>
      <c r="AB4289" s="178"/>
    </row>
    <row r="4290" spans="1:28" ht="15" customHeight="1" x14ac:dyDescent="0.2">
      <c r="A4290" s="172"/>
      <c r="B4290" s="172"/>
      <c r="C4290" s="172"/>
      <c r="D4290" s="172"/>
      <c r="E4290" s="172"/>
      <c r="F4290" s="181"/>
      <c r="G4290" s="172"/>
      <c r="H4290" s="172"/>
      <c r="I4290" s="174"/>
      <c r="J4290" s="174"/>
      <c r="K4290" s="174"/>
      <c r="L4290" s="172"/>
      <c r="M4290" s="181"/>
      <c r="N4290" s="174"/>
      <c r="O4290" s="172"/>
      <c r="P4290" s="181"/>
      <c r="Q4290" s="642"/>
      <c r="R4290" s="643"/>
      <c r="S4290" s="644"/>
      <c r="T4290" s="174"/>
      <c r="U4290" s="172"/>
      <c r="V4290" s="181"/>
      <c r="W4290" s="174"/>
      <c r="X4290" s="172"/>
      <c r="Y4290" s="181"/>
      <c r="Z4290" s="174"/>
      <c r="AA4290" s="172"/>
      <c r="AB4290" s="178"/>
    </row>
    <row r="4291" spans="1:28" ht="15" customHeight="1" x14ac:dyDescent="0.2">
      <c r="A4291" s="172"/>
      <c r="B4291" s="172"/>
      <c r="C4291" s="172"/>
      <c r="D4291" s="172"/>
      <c r="E4291" s="172"/>
      <c r="F4291" s="181"/>
      <c r="G4291" s="172"/>
      <c r="H4291" s="172"/>
      <c r="I4291" s="174"/>
      <c r="J4291" s="174"/>
      <c r="K4291" s="174"/>
      <c r="L4291" s="172"/>
      <c r="M4291" s="181"/>
      <c r="N4291" s="174"/>
      <c r="O4291" s="172"/>
      <c r="P4291" s="181"/>
      <c r="Q4291" s="642"/>
      <c r="R4291" s="643"/>
      <c r="S4291" s="644"/>
      <c r="T4291" s="174"/>
      <c r="U4291" s="172"/>
      <c r="V4291" s="181"/>
      <c r="W4291" s="174"/>
      <c r="X4291" s="172"/>
      <c r="Y4291" s="181"/>
      <c r="Z4291" s="174"/>
      <c r="AA4291" s="172"/>
      <c r="AB4291" s="178"/>
    </row>
    <row r="4292" spans="1:28" ht="15" customHeight="1" x14ac:dyDescent="0.2">
      <c r="A4292" s="172"/>
      <c r="B4292" s="172"/>
      <c r="C4292" s="172"/>
      <c r="D4292" s="172"/>
      <c r="E4292" s="172"/>
      <c r="F4292" s="181"/>
      <c r="G4292" s="172"/>
      <c r="H4292" s="172"/>
      <c r="I4292" s="174"/>
      <c r="J4292" s="174"/>
      <c r="K4292" s="174"/>
      <c r="L4292" s="172"/>
      <c r="M4292" s="181"/>
      <c r="N4292" s="174"/>
      <c r="O4292" s="172"/>
      <c r="P4292" s="181"/>
      <c r="Q4292" s="642"/>
      <c r="R4292" s="643"/>
      <c r="S4292" s="644"/>
      <c r="T4292" s="174"/>
      <c r="U4292" s="172"/>
      <c r="V4292" s="181"/>
      <c r="W4292" s="174"/>
      <c r="X4292" s="172"/>
      <c r="Y4292" s="181"/>
      <c r="Z4292" s="174"/>
      <c r="AA4292" s="172"/>
      <c r="AB4292" s="178"/>
    </row>
    <row r="4293" spans="1:28" ht="15" customHeight="1" x14ac:dyDescent="0.2">
      <c r="A4293" s="172"/>
      <c r="B4293" s="172"/>
      <c r="C4293" s="172"/>
      <c r="D4293" s="172"/>
      <c r="E4293" s="172"/>
      <c r="F4293" s="181"/>
      <c r="G4293" s="172"/>
      <c r="H4293" s="172"/>
      <c r="I4293" s="174"/>
      <c r="J4293" s="174"/>
      <c r="K4293" s="174"/>
      <c r="L4293" s="172"/>
      <c r="M4293" s="181"/>
      <c r="N4293" s="174"/>
      <c r="O4293" s="172"/>
      <c r="P4293" s="181"/>
      <c r="Q4293" s="642"/>
      <c r="R4293" s="643"/>
      <c r="S4293" s="644"/>
      <c r="T4293" s="174"/>
      <c r="U4293" s="172"/>
      <c r="V4293" s="181"/>
      <c r="W4293" s="174"/>
      <c r="X4293" s="172"/>
      <c r="Y4293" s="181"/>
      <c r="Z4293" s="174"/>
      <c r="AA4293" s="172"/>
      <c r="AB4293" s="178"/>
    </row>
    <row r="4294" spans="1:28" ht="15" customHeight="1" x14ac:dyDescent="0.2">
      <c r="A4294" s="172"/>
      <c r="B4294" s="172"/>
      <c r="C4294" s="172"/>
      <c r="D4294" s="172"/>
      <c r="E4294" s="172"/>
      <c r="F4294" s="181"/>
      <c r="G4294" s="172"/>
      <c r="H4294" s="172"/>
      <c r="I4294" s="174"/>
      <c r="J4294" s="174"/>
      <c r="K4294" s="174"/>
      <c r="L4294" s="172"/>
      <c r="M4294" s="181"/>
      <c r="N4294" s="174"/>
      <c r="O4294" s="172"/>
      <c r="P4294" s="181"/>
      <c r="Q4294" s="642"/>
      <c r="R4294" s="643"/>
      <c r="S4294" s="644"/>
      <c r="T4294" s="174"/>
      <c r="U4294" s="172"/>
      <c r="V4294" s="181"/>
      <c r="W4294" s="174"/>
      <c r="X4294" s="172"/>
      <c r="Y4294" s="181"/>
      <c r="Z4294" s="174"/>
      <c r="AA4294" s="172"/>
      <c r="AB4294" s="178"/>
    </row>
    <row r="4295" spans="1:28" ht="15" customHeight="1" x14ac:dyDescent="0.2">
      <c r="A4295" s="172"/>
      <c r="B4295" s="172"/>
      <c r="C4295" s="172"/>
      <c r="D4295" s="172"/>
      <c r="E4295" s="172"/>
      <c r="F4295" s="181"/>
      <c r="G4295" s="172"/>
      <c r="H4295" s="172"/>
      <c r="I4295" s="174"/>
      <c r="J4295" s="174"/>
      <c r="K4295" s="174"/>
      <c r="L4295" s="172"/>
      <c r="M4295" s="181"/>
      <c r="N4295" s="174"/>
      <c r="O4295" s="172"/>
      <c r="P4295" s="181"/>
      <c r="Q4295" s="642"/>
      <c r="R4295" s="643"/>
      <c r="S4295" s="644"/>
      <c r="T4295" s="174"/>
      <c r="U4295" s="172"/>
      <c r="V4295" s="181"/>
      <c r="W4295" s="174"/>
      <c r="X4295" s="172"/>
      <c r="Y4295" s="181"/>
      <c r="Z4295" s="174"/>
      <c r="AA4295" s="172"/>
      <c r="AB4295" s="178"/>
    </row>
    <row r="4296" spans="1:28" ht="15" customHeight="1" x14ac:dyDescent="0.2">
      <c r="A4296" s="172"/>
      <c r="B4296" s="172"/>
      <c r="C4296" s="172"/>
      <c r="D4296" s="172"/>
      <c r="E4296" s="172"/>
      <c r="F4296" s="181"/>
      <c r="G4296" s="172"/>
      <c r="H4296" s="172"/>
      <c r="I4296" s="174"/>
      <c r="J4296" s="174"/>
      <c r="K4296" s="174"/>
      <c r="L4296" s="172"/>
      <c r="M4296" s="181"/>
      <c r="N4296" s="174"/>
      <c r="O4296" s="172"/>
      <c r="P4296" s="181"/>
      <c r="Q4296" s="642"/>
      <c r="R4296" s="643"/>
      <c r="S4296" s="644"/>
      <c r="T4296" s="174"/>
      <c r="U4296" s="172"/>
      <c r="V4296" s="181"/>
      <c r="W4296" s="174"/>
      <c r="X4296" s="172"/>
      <c r="Y4296" s="181"/>
      <c r="Z4296" s="174"/>
      <c r="AA4296" s="172"/>
      <c r="AB4296" s="178"/>
    </row>
    <row r="4297" spans="1:28" ht="15" customHeight="1" x14ac:dyDescent="0.2">
      <c r="A4297" s="172"/>
      <c r="B4297" s="172"/>
      <c r="C4297" s="172"/>
      <c r="D4297" s="172"/>
      <c r="E4297" s="172"/>
      <c r="F4297" s="181"/>
      <c r="G4297" s="172"/>
      <c r="H4297" s="172"/>
      <c r="I4297" s="174"/>
      <c r="J4297" s="174"/>
      <c r="K4297" s="174"/>
      <c r="L4297" s="172"/>
      <c r="M4297" s="181"/>
      <c r="N4297" s="174"/>
      <c r="O4297" s="172"/>
      <c r="P4297" s="181"/>
      <c r="Q4297" s="642"/>
      <c r="R4297" s="643"/>
      <c r="S4297" s="644"/>
      <c r="T4297" s="174"/>
      <c r="U4297" s="172"/>
      <c r="V4297" s="181"/>
      <c r="W4297" s="174"/>
      <c r="X4297" s="172"/>
      <c r="Y4297" s="181"/>
      <c r="Z4297" s="174"/>
      <c r="AA4297" s="172"/>
      <c r="AB4297" s="178"/>
    </row>
    <row r="4298" spans="1:28" ht="15" customHeight="1" x14ac:dyDescent="0.2">
      <c r="A4298" s="172"/>
      <c r="B4298" s="172"/>
      <c r="C4298" s="172"/>
      <c r="D4298" s="172"/>
      <c r="E4298" s="172"/>
      <c r="F4298" s="181"/>
      <c r="G4298" s="172"/>
      <c r="H4298" s="172"/>
      <c r="I4298" s="174"/>
      <c r="J4298" s="174"/>
      <c r="K4298" s="174"/>
      <c r="L4298" s="172"/>
      <c r="M4298" s="181"/>
      <c r="N4298" s="174"/>
      <c r="O4298" s="172"/>
      <c r="P4298" s="181"/>
      <c r="Q4298" s="642"/>
      <c r="R4298" s="643"/>
      <c r="S4298" s="644"/>
      <c r="T4298" s="174"/>
      <c r="U4298" s="172"/>
      <c r="V4298" s="181"/>
      <c r="W4298" s="174"/>
      <c r="X4298" s="172"/>
      <c r="Y4298" s="181"/>
      <c r="Z4298" s="174"/>
      <c r="AA4298" s="172"/>
      <c r="AB4298" s="178"/>
    </row>
    <row r="4299" spans="1:28" ht="15" customHeight="1" x14ac:dyDescent="0.2">
      <c r="A4299" s="172"/>
      <c r="B4299" s="172"/>
      <c r="C4299" s="172"/>
      <c r="D4299" s="172"/>
      <c r="E4299" s="172"/>
      <c r="F4299" s="181"/>
      <c r="G4299" s="172"/>
      <c r="H4299" s="172"/>
      <c r="I4299" s="174"/>
      <c r="J4299" s="174"/>
      <c r="K4299" s="174"/>
      <c r="L4299" s="172"/>
      <c r="M4299" s="181"/>
      <c r="N4299" s="174"/>
      <c r="O4299" s="172"/>
      <c r="P4299" s="181"/>
      <c r="Q4299" s="642"/>
      <c r="R4299" s="643"/>
      <c r="S4299" s="644"/>
      <c r="T4299" s="174"/>
      <c r="U4299" s="172"/>
      <c r="V4299" s="181"/>
      <c r="W4299" s="174"/>
      <c r="X4299" s="172"/>
      <c r="Y4299" s="181"/>
      <c r="Z4299" s="174"/>
      <c r="AA4299" s="172"/>
      <c r="AB4299" s="178"/>
    </row>
    <row r="4300" spans="1:28" ht="15" customHeight="1" x14ac:dyDescent="0.2">
      <c r="A4300" s="172"/>
      <c r="B4300" s="172"/>
      <c r="C4300" s="172"/>
      <c r="D4300" s="172"/>
      <c r="E4300" s="172"/>
      <c r="F4300" s="181"/>
      <c r="G4300" s="172"/>
      <c r="H4300" s="172"/>
      <c r="I4300" s="174"/>
      <c r="J4300" s="174"/>
      <c r="K4300" s="174"/>
      <c r="L4300" s="172"/>
      <c r="M4300" s="181"/>
      <c r="N4300" s="174"/>
      <c r="O4300" s="172"/>
      <c r="P4300" s="181"/>
      <c r="Q4300" s="642"/>
      <c r="R4300" s="643"/>
      <c r="S4300" s="644"/>
      <c r="T4300" s="174"/>
      <c r="U4300" s="172"/>
      <c r="V4300" s="181"/>
      <c r="W4300" s="174"/>
      <c r="X4300" s="172"/>
      <c r="Y4300" s="181"/>
      <c r="Z4300" s="174"/>
      <c r="AA4300" s="172"/>
      <c r="AB4300" s="178"/>
    </row>
    <row r="4301" spans="1:28" ht="15" customHeight="1" x14ac:dyDescent="0.2">
      <c r="A4301" s="172"/>
      <c r="B4301" s="172"/>
      <c r="C4301" s="172"/>
      <c r="D4301" s="172"/>
      <c r="E4301" s="172"/>
      <c r="F4301" s="181"/>
      <c r="G4301" s="172"/>
      <c r="H4301" s="172"/>
      <c r="I4301" s="174"/>
      <c r="J4301" s="174"/>
      <c r="K4301" s="174"/>
      <c r="L4301" s="172"/>
      <c r="M4301" s="181"/>
      <c r="N4301" s="174"/>
      <c r="O4301" s="172"/>
      <c r="P4301" s="181"/>
      <c r="Q4301" s="642"/>
      <c r="R4301" s="643"/>
      <c r="S4301" s="644"/>
      <c r="T4301" s="174"/>
      <c r="U4301" s="172"/>
      <c r="V4301" s="181"/>
      <c r="W4301" s="174"/>
      <c r="X4301" s="172"/>
      <c r="Y4301" s="181"/>
      <c r="Z4301" s="174"/>
      <c r="AA4301" s="172"/>
      <c r="AB4301" s="178"/>
    </row>
    <row r="4302" spans="1:28" ht="15" customHeight="1" x14ac:dyDescent="0.2">
      <c r="A4302" s="172"/>
      <c r="B4302" s="172"/>
      <c r="C4302" s="172"/>
      <c r="D4302" s="172"/>
      <c r="E4302" s="172"/>
      <c r="F4302" s="181"/>
      <c r="G4302" s="172"/>
      <c r="H4302" s="172"/>
      <c r="I4302" s="174"/>
      <c r="J4302" s="174"/>
      <c r="K4302" s="174"/>
      <c r="L4302" s="172"/>
      <c r="M4302" s="181"/>
      <c r="N4302" s="174"/>
      <c r="O4302" s="172"/>
      <c r="P4302" s="181"/>
      <c r="Q4302" s="642"/>
      <c r="R4302" s="643"/>
      <c r="S4302" s="644"/>
      <c r="T4302" s="174"/>
      <c r="U4302" s="172"/>
      <c r="V4302" s="181"/>
      <c r="W4302" s="174"/>
      <c r="X4302" s="172"/>
      <c r="Y4302" s="181"/>
      <c r="Z4302" s="174"/>
      <c r="AA4302" s="172"/>
      <c r="AB4302" s="178"/>
    </row>
    <row r="4303" spans="1:28" ht="15" customHeight="1" x14ac:dyDescent="0.2">
      <c r="A4303" s="172"/>
      <c r="B4303" s="172"/>
      <c r="C4303" s="172"/>
      <c r="D4303" s="172"/>
      <c r="E4303" s="172"/>
      <c r="F4303" s="181"/>
      <c r="G4303" s="172"/>
      <c r="H4303" s="172"/>
      <c r="I4303" s="174"/>
      <c r="J4303" s="174"/>
      <c r="K4303" s="174"/>
      <c r="L4303" s="172"/>
      <c r="M4303" s="181"/>
      <c r="N4303" s="174"/>
      <c r="O4303" s="172"/>
      <c r="P4303" s="181"/>
      <c r="Q4303" s="642"/>
      <c r="R4303" s="643"/>
      <c r="S4303" s="644"/>
      <c r="T4303" s="174"/>
      <c r="U4303" s="172"/>
      <c r="V4303" s="181"/>
      <c r="W4303" s="174"/>
      <c r="X4303" s="172"/>
      <c r="Y4303" s="181"/>
      <c r="Z4303" s="174"/>
      <c r="AA4303" s="172"/>
      <c r="AB4303" s="178"/>
    </row>
    <row r="4304" spans="1:28" ht="15" customHeight="1" x14ac:dyDescent="0.2">
      <c r="A4304" s="172"/>
      <c r="B4304" s="172"/>
      <c r="C4304" s="172"/>
      <c r="D4304" s="172"/>
      <c r="E4304" s="172"/>
      <c r="F4304" s="181"/>
      <c r="G4304" s="172"/>
      <c r="H4304" s="172"/>
      <c r="I4304" s="174"/>
      <c r="J4304" s="174"/>
      <c r="K4304" s="174"/>
      <c r="L4304" s="172"/>
      <c r="M4304" s="181"/>
      <c r="N4304" s="174"/>
      <c r="O4304" s="172"/>
      <c r="P4304" s="181"/>
      <c r="Q4304" s="642"/>
      <c r="R4304" s="643"/>
      <c r="S4304" s="644"/>
      <c r="T4304" s="174"/>
      <c r="U4304" s="172"/>
      <c r="V4304" s="181"/>
      <c r="W4304" s="174"/>
      <c r="X4304" s="172"/>
      <c r="Y4304" s="181"/>
      <c r="Z4304" s="174"/>
      <c r="AA4304" s="172"/>
      <c r="AB4304" s="178"/>
    </row>
    <row r="4305" spans="1:28" ht="15" customHeight="1" x14ac:dyDescent="0.2">
      <c r="A4305" s="172"/>
      <c r="B4305" s="172"/>
      <c r="C4305" s="172"/>
      <c r="D4305" s="172"/>
      <c r="E4305" s="172"/>
      <c r="F4305" s="181"/>
      <c r="G4305" s="172"/>
      <c r="H4305" s="172"/>
      <c r="I4305" s="174"/>
      <c r="J4305" s="174"/>
      <c r="K4305" s="174"/>
      <c r="L4305" s="172"/>
      <c r="M4305" s="181"/>
      <c r="N4305" s="174"/>
      <c r="O4305" s="172"/>
      <c r="P4305" s="181"/>
      <c r="Q4305" s="642"/>
      <c r="R4305" s="643"/>
      <c r="S4305" s="644"/>
      <c r="T4305" s="174"/>
      <c r="U4305" s="172"/>
      <c r="V4305" s="181"/>
      <c r="W4305" s="174"/>
      <c r="X4305" s="172"/>
      <c r="Y4305" s="181"/>
      <c r="Z4305" s="174"/>
      <c r="AA4305" s="172"/>
      <c r="AB4305" s="178"/>
    </row>
    <row r="4306" spans="1:28" ht="15" customHeight="1" x14ac:dyDescent="0.2">
      <c r="A4306" s="172"/>
      <c r="B4306" s="172"/>
      <c r="C4306" s="172"/>
      <c r="D4306" s="172"/>
      <c r="E4306" s="172"/>
      <c r="F4306" s="181"/>
      <c r="G4306" s="172"/>
      <c r="H4306" s="172"/>
      <c r="I4306" s="174"/>
      <c r="J4306" s="174"/>
      <c r="K4306" s="174"/>
      <c r="L4306" s="172"/>
      <c r="M4306" s="181"/>
      <c r="N4306" s="174"/>
      <c r="O4306" s="172"/>
      <c r="P4306" s="181"/>
      <c r="Q4306" s="642"/>
      <c r="R4306" s="643"/>
      <c r="S4306" s="644"/>
      <c r="T4306" s="174"/>
      <c r="U4306" s="172"/>
      <c r="V4306" s="181"/>
      <c r="W4306" s="174"/>
      <c r="X4306" s="172"/>
      <c r="Y4306" s="181"/>
      <c r="Z4306" s="174"/>
      <c r="AA4306" s="172"/>
      <c r="AB4306" s="178"/>
    </row>
    <row r="4307" spans="1:28" ht="15" customHeight="1" x14ac:dyDescent="0.2">
      <c r="A4307" s="172"/>
      <c r="B4307" s="172"/>
      <c r="C4307" s="172"/>
      <c r="D4307" s="172"/>
      <c r="E4307" s="172"/>
      <c r="F4307" s="181"/>
      <c r="G4307" s="172"/>
      <c r="H4307" s="172"/>
      <c r="I4307" s="174"/>
      <c r="J4307" s="174"/>
      <c r="K4307" s="174"/>
      <c r="L4307" s="172"/>
      <c r="M4307" s="181"/>
      <c r="N4307" s="174"/>
      <c r="O4307" s="172"/>
      <c r="P4307" s="181"/>
      <c r="Q4307" s="642"/>
      <c r="R4307" s="643"/>
      <c r="S4307" s="644"/>
      <c r="T4307" s="174"/>
      <c r="U4307" s="172"/>
      <c r="V4307" s="181"/>
      <c r="W4307" s="174"/>
      <c r="X4307" s="172"/>
      <c r="Y4307" s="181"/>
      <c r="Z4307" s="174"/>
      <c r="AA4307" s="172"/>
      <c r="AB4307" s="178"/>
    </row>
    <row r="4308" spans="1:28" ht="15" customHeight="1" x14ac:dyDescent="0.2">
      <c r="A4308" s="172"/>
      <c r="B4308" s="172"/>
      <c r="C4308" s="172"/>
      <c r="D4308" s="172"/>
      <c r="E4308" s="172"/>
      <c r="F4308" s="181"/>
      <c r="G4308" s="172"/>
      <c r="H4308" s="172"/>
      <c r="I4308" s="174"/>
      <c r="J4308" s="174"/>
      <c r="K4308" s="174"/>
      <c r="L4308" s="172"/>
      <c r="M4308" s="181"/>
      <c r="N4308" s="174"/>
      <c r="O4308" s="172"/>
      <c r="P4308" s="181"/>
      <c r="Q4308" s="642"/>
      <c r="R4308" s="643"/>
      <c r="S4308" s="644"/>
      <c r="T4308" s="174"/>
      <c r="U4308" s="172"/>
      <c r="V4308" s="181"/>
      <c r="W4308" s="174"/>
      <c r="X4308" s="172"/>
      <c r="Y4308" s="181"/>
      <c r="Z4308" s="174"/>
      <c r="AA4308" s="172"/>
      <c r="AB4308" s="178"/>
    </row>
    <row r="4309" spans="1:28" ht="15" customHeight="1" x14ac:dyDescent="0.2">
      <c r="A4309" s="172"/>
      <c r="B4309" s="172"/>
      <c r="C4309" s="172"/>
      <c r="D4309" s="172"/>
      <c r="E4309" s="172"/>
      <c r="F4309" s="181"/>
      <c r="G4309" s="172"/>
      <c r="H4309" s="172"/>
      <c r="I4309" s="174"/>
      <c r="J4309" s="174"/>
      <c r="K4309" s="174"/>
      <c r="L4309" s="172"/>
      <c r="M4309" s="181"/>
      <c r="N4309" s="174"/>
      <c r="O4309" s="172"/>
      <c r="P4309" s="181"/>
      <c r="Q4309" s="642"/>
      <c r="R4309" s="643"/>
      <c r="S4309" s="644"/>
      <c r="T4309" s="174"/>
      <c r="U4309" s="172"/>
      <c r="V4309" s="181"/>
      <c r="W4309" s="174"/>
      <c r="X4309" s="172"/>
      <c r="Y4309" s="181"/>
      <c r="Z4309" s="174"/>
      <c r="AA4309" s="172"/>
      <c r="AB4309" s="178"/>
    </row>
    <row r="4310" spans="1:28" ht="15" customHeight="1" x14ac:dyDescent="0.2">
      <c r="A4310" s="172"/>
      <c r="B4310" s="172"/>
      <c r="C4310" s="172"/>
      <c r="D4310" s="172"/>
      <c r="E4310" s="172"/>
      <c r="F4310" s="181"/>
      <c r="G4310" s="172"/>
      <c r="H4310" s="172"/>
      <c r="I4310" s="174"/>
      <c r="J4310" s="174"/>
      <c r="K4310" s="174"/>
      <c r="L4310" s="172"/>
      <c r="M4310" s="181"/>
      <c r="N4310" s="174"/>
      <c r="O4310" s="172"/>
      <c r="P4310" s="181"/>
      <c r="Q4310" s="642"/>
      <c r="R4310" s="643"/>
      <c r="S4310" s="644"/>
      <c r="T4310" s="174"/>
      <c r="U4310" s="172"/>
      <c r="V4310" s="181"/>
      <c r="W4310" s="174"/>
      <c r="X4310" s="172"/>
      <c r="Y4310" s="181"/>
      <c r="Z4310" s="174"/>
      <c r="AA4310" s="172"/>
      <c r="AB4310" s="178"/>
    </row>
    <row r="4311" spans="1:28" ht="15" customHeight="1" x14ac:dyDescent="0.2">
      <c r="A4311" s="172"/>
      <c r="B4311" s="172"/>
      <c r="C4311" s="172"/>
      <c r="D4311" s="172"/>
      <c r="E4311" s="172"/>
      <c r="F4311" s="181"/>
      <c r="G4311" s="172"/>
      <c r="H4311" s="172"/>
      <c r="I4311" s="174"/>
      <c r="J4311" s="174"/>
      <c r="K4311" s="174"/>
      <c r="L4311" s="172"/>
      <c r="M4311" s="181"/>
      <c r="N4311" s="174"/>
      <c r="O4311" s="172"/>
      <c r="P4311" s="181"/>
      <c r="Q4311" s="642"/>
      <c r="R4311" s="643"/>
      <c r="S4311" s="644"/>
      <c r="T4311" s="174"/>
      <c r="U4311" s="172"/>
      <c r="V4311" s="181"/>
      <c r="W4311" s="174"/>
      <c r="X4311" s="172"/>
      <c r="Y4311" s="181"/>
      <c r="Z4311" s="174"/>
      <c r="AA4311" s="172"/>
      <c r="AB4311" s="178"/>
    </row>
    <row r="4312" spans="1:28" ht="15" customHeight="1" x14ac:dyDescent="0.2">
      <c r="A4312" s="172"/>
      <c r="B4312" s="172"/>
      <c r="C4312" s="172"/>
      <c r="D4312" s="172"/>
      <c r="E4312" s="172"/>
      <c r="F4312" s="181"/>
      <c r="G4312" s="172"/>
      <c r="H4312" s="172"/>
      <c r="I4312" s="174"/>
      <c r="J4312" s="174"/>
      <c r="K4312" s="174"/>
      <c r="L4312" s="172"/>
      <c r="M4312" s="181"/>
      <c r="N4312" s="174"/>
      <c r="O4312" s="172"/>
      <c r="P4312" s="181"/>
      <c r="Q4312" s="642"/>
      <c r="R4312" s="643"/>
      <c r="S4312" s="644"/>
      <c r="T4312" s="174"/>
      <c r="U4312" s="172"/>
      <c r="V4312" s="181"/>
      <c r="W4312" s="174"/>
      <c r="X4312" s="172"/>
      <c r="Y4312" s="181"/>
      <c r="Z4312" s="174"/>
      <c r="AA4312" s="172"/>
      <c r="AB4312" s="178"/>
    </row>
    <row r="4313" spans="1:28" ht="15" customHeight="1" x14ac:dyDescent="0.2">
      <c r="A4313" s="172"/>
      <c r="B4313" s="172"/>
      <c r="C4313" s="172"/>
      <c r="D4313" s="172"/>
      <c r="E4313" s="172"/>
      <c r="F4313" s="181"/>
      <c r="G4313" s="172"/>
      <c r="H4313" s="172"/>
      <c r="I4313" s="174"/>
      <c r="J4313" s="174"/>
      <c r="K4313" s="174"/>
      <c r="L4313" s="172"/>
      <c r="M4313" s="181"/>
      <c r="N4313" s="174"/>
      <c r="O4313" s="172"/>
      <c r="P4313" s="181"/>
      <c r="Q4313" s="642"/>
      <c r="R4313" s="643"/>
      <c r="S4313" s="644"/>
      <c r="T4313" s="174"/>
      <c r="U4313" s="172"/>
      <c r="V4313" s="181"/>
      <c r="W4313" s="174"/>
      <c r="X4313" s="172"/>
      <c r="Y4313" s="181"/>
      <c r="Z4313" s="174"/>
      <c r="AA4313" s="172"/>
      <c r="AB4313" s="178"/>
    </row>
    <row r="4314" spans="1:28" ht="15" customHeight="1" x14ac:dyDescent="0.2">
      <c r="A4314" s="172"/>
      <c r="B4314" s="172"/>
      <c r="C4314" s="172"/>
      <c r="D4314" s="172"/>
      <c r="E4314" s="172"/>
      <c r="F4314" s="181"/>
      <c r="G4314" s="172"/>
      <c r="H4314" s="172"/>
      <c r="I4314" s="174"/>
      <c r="J4314" s="174"/>
      <c r="K4314" s="174"/>
      <c r="L4314" s="172"/>
      <c r="M4314" s="181"/>
      <c r="N4314" s="174"/>
      <c r="O4314" s="172"/>
      <c r="P4314" s="181"/>
      <c r="Q4314" s="642"/>
      <c r="R4314" s="643"/>
      <c r="S4314" s="644"/>
      <c r="T4314" s="174"/>
      <c r="U4314" s="172"/>
      <c r="V4314" s="181"/>
      <c r="W4314" s="174"/>
      <c r="X4314" s="172"/>
      <c r="Y4314" s="181"/>
      <c r="Z4314" s="174"/>
      <c r="AA4314" s="172"/>
      <c r="AB4314" s="178"/>
    </row>
    <row r="4315" spans="1:28" ht="15" customHeight="1" x14ac:dyDescent="0.2">
      <c r="A4315" s="172"/>
      <c r="B4315" s="172"/>
      <c r="C4315" s="172"/>
      <c r="D4315" s="172"/>
      <c r="E4315" s="172"/>
      <c r="F4315" s="181"/>
      <c r="G4315" s="172"/>
      <c r="H4315" s="172"/>
      <c r="I4315" s="174"/>
      <c r="J4315" s="174"/>
      <c r="K4315" s="174"/>
      <c r="L4315" s="172"/>
      <c r="M4315" s="181"/>
      <c r="N4315" s="174"/>
      <c r="O4315" s="172"/>
      <c r="P4315" s="181"/>
      <c r="Q4315" s="642"/>
      <c r="R4315" s="643"/>
      <c r="S4315" s="644"/>
      <c r="T4315" s="174"/>
      <c r="U4315" s="172"/>
      <c r="V4315" s="181"/>
      <c r="W4315" s="174"/>
      <c r="X4315" s="172"/>
      <c r="Y4315" s="181"/>
      <c r="Z4315" s="174"/>
      <c r="AA4315" s="172"/>
      <c r="AB4315" s="178"/>
    </row>
    <row r="4316" spans="1:28" ht="15" customHeight="1" x14ac:dyDescent="0.2">
      <c r="A4316" s="172"/>
      <c r="B4316" s="172"/>
      <c r="C4316" s="172"/>
      <c r="D4316" s="172"/>
      <c r="E4316" s="172"/>
      <c r="F4316" s="181"/>
      <c r="G4316" s="172"/>
      <c r="H4316" s="172"/>
      <c r="I4316" s="174"/>
      <c r="J4316" s="174"/>
      <c r="K4316" s="174"/>
      <c r="L4316" s="172"/>
      <c r="M4316" s="181"/>
      <c r="N4316" s="174"/>
      <c r="O4316" s="172"/>
      <c r="P4316" s="181"/>
      <c r="Q4316" s="642"/>
      <c r="R4316" s="643"/>
      <c r="S4316" s="644"/>
      <c r="T4316" s="174"/>
      <c r="U4316" s="172"/>
      <c r="V4316" s="181"/>
      <c r="W4316" s="174"/>
      <c r="X4316" s="172"/>
      <c r="Y4316" s="181"/>
      <c r="Z4316" s="174"/>
      <c r="AA4316" s="172"/>
      <c r="AB4316" s="178"/>
    </row>
    <row r="4317" spans="1:28" ht="15" customHeight="1" x14ac:dyDescent="0.2">
      <c r="A4317" s="172"/>
      <c r="B4317" s="172"/>
      <c r="C4317" s="172"/>
      <c r="D4317" s="172"/>
      <c r="E4317" s="172"/>
      <c r="F4317" s="181"/>
      <c r="G4317" s="172"/>
      <c r="H4317" s="172"/>
      <c r="I4317" s="174"/>
      <c r="J4317" s="174"/>
      <c r="K4317" s="174"/>
      <c r="L4317" s="172"/>
      <c r="M4317" s="181"/>
      <c r="N4317" s="174"/>
      <c r="O4317" s="172"/>
      <c r="P4317" s="181"/>
      <c r="Q4317" s="642"/>
      <c r="R4317" s="643"/>
      <c r="S4317" s="644"/>
      <c r="T4317" s="174"/>
      <c r="U4317" s="172"/>
      <c r="V4317" s="181"/>
      <c r="W4317" s="174"/>
      <c r="X4317" s="172"/>
      <c r="Y4317" s="181"/>
      <c r="Z4317" s="174"/>
      <c r="AA4317" s="172"/>
      <c r="AB4317" s="178"/>
    </row>
    <row r="4318" spans="1:28" ht="15" customHeight="1" x14ac:dyDescent="0.2">
      <c r="A4318" s="172"/>
      <c r="B4318" s="172"/>
      <c r="C4318" s="172"/>
      <c r="D4318" s="172"/>
      <c r="E4318" s="172"/>
      <c r="F4318" s="181"/>
      <c r="G4318" s="172"/>
      <c r="H4318" s="172"/>
      <c r="I4318" s="174"/>
      <c r="J4318" s="174"/>
      <c r="K4318" s="174"/>
      <c r="L4318" s="172"/>
      <c r="M4318" s="181"/>
      <c r="N4318" s="174"/>
      <c r="O4318" s="172"/>
      <c r="P4318" s="181"/>
      <c r="Q4318" s="642"/>
      <c r="R4318" s="643"/>
      <c r="S4318" s="644"/>
      <c r="T4318" s="174"/>
      <c r="U4318" s="172"/>
      <c r="V4318" s="181"/>
      <c r="W4318" s="174"/>
      <c r="X4318" s="172"/>
      <c r="Y4318" s="181"/>
      <c r="Z4318" s="174"/>
      <c r="AA4318" s="172"/>
      <c r="AB4318" s="178"/>
    </row>
    <row r="4319" spans="1:28" ht="15" customHeight="1" x14ac:dyDescent="0.2">
      <c r="A4319" s="172"/>
      <c r="B4319" s="172"/>
      <c r="C4319" s="172"/>
      <c r="D4319" s="172"/>
      <c r="E4319" s="172"/>
      <c r="F4319" s="181"/>
      <c r="G4319" s="172"/>
      <c r="H4319" s="172"/>
      <c r="I4319" s="174"/>
      <c r="J4319" s="174"/>
      <c r="K4319" s="174"/>
      <c r="L4319" s="172"/>
      <c r="M4319" s="181"/>
      <c r="N4319" s="174"/>
      <c r="O4319" s="172"/>
      <c r="P4319" s="181"/>
      <c r="Q4319" s="642"/>
      <c r="R4319" s="643"/>
      <c r="S4319" s="644"/>
      <c r="T4319" s="174"/>
      <c r="U4319" s="172"/>
      <c r="V4319" s="181"/>
      <c r="W4319" s="174"/>
      <c r="X4319" s="172"/>
      <c r="Y4319" s="181"/>
      <c r="Z4319" s="174"/>
      <c r="AA4319" s="172"/>
      <c r="AB4319" s="178"/>
    </row>
    <row r="4320" spans="1:28" ht="15" customHeight="1" x14ac:dyDescent="0.2">
      <c r="A4320" s="172"/>
      <c r="B4320" s="172"/>
      <c r="C4320" s="172"/>
      <c r="D4320" s="172"/>
      <c r="E4320" s="172"/>
      <c r="F4320" s="181"/>
      <c r="G4320" s="172"/>
      <c r="H4320" s="172"/>
      <c r="I4320" s="174"/>
      <c r="J4320" s="174"/>
      <c r="K4320" s="174"/>
      <c r="L4320" s="172"/>
      <c r="M4320" s="181"/>
      <c r="N4320" s="174"/>
      <c r="O4320" s="172"/>
      <c r="P4320" s="181"/>
      <c r="Q4320" s="642"/>
      <c r="R4320" s="643"/>
      <c r="S4320" s="644"/>
      <c r="T4320" s="174"/>
      <c r="U4320" s="172"/>
      <c r="V4320" s="181"/>
      <c r="W4320" s="174"/>
      <c r="X4320" s="172"/>
      <c r="Y4320" s="181"/>
      <c r="Z4320" s="174"/>
      <c r="AA4320" s="172"/>
      <c r="AB4320" s="178"/>
    </row>
    <row r="4321" spans="1:28" ht="15" customHeight="1" x14ac:dyDescent="0.2">
      <c r="A4321" s="172"/>
      <c r="B4321" s="172"/>
      <c r="C4321" s="172"/>
      <c r="D4321" s="172"/>
      <c r="E4321" s="172"/>
      <c r="F4321" s="181"/>
      <c r="G4321" s="172"/>
      <c r="H4321" s="172"/>
      <c r="I4321" s="174"/>
      <c r="J4321" s="174"/>
      <c r="K4321" s="174"/>
      <c r="L4321" s="172"/>
      <c r="M4321" s="181"/>
      <c r="N4321" s="174"/>
      <c r="O4321" s="172"/>
      <c r="P4321" s="181"/>
      <c r="Q4321" s="642"/>
      <c r="R4321" s="643"/>
      <c r="S4321" s="644"/>
      <c r="T4321" s="174"/>
      <c r="U4321" s="172"/>
      <c r="V4321" s="181"/>
      <c r="W4321" s="174"/>
      <c r="X4321" s="172"/>
      <c r="Y4321" s="181"/>
      <c r="Z4321" s="174"/>
      <c r="AA4321" s="172"/>
      <c r="AB4321" s="178"/>
    </row>
    <row r="4322" spans="1:28" ht="15" customHeight="1" x14ac:dyDescent="0.2">
      <c r="A4322" s="172"/>
      <c r="B4322" s="172"/>
      <c r="C4322" s="172"/>
      <c r="D4322" s="172"/>
      <c r="E4322" s="172"/>
      <c r="F4322" s="181"/>
      <c r="G4322" s="172"/>
      <c r="H4322" s="172"/>
      <c r="I4322" s="174"/>
      <c r="J4322" s="174"/>
      <c r="K4322" s="174"/>
      <c r="L4322" s="172"/>
      <c r="M4322" s="181"/>
      <c r="N4322" s="174"/>
      <c r="O4322" s="172"/>
      <c r="P4322" s="181"/>
      <c r="Q4322" s="642"/>
      <c r="R4322" s="643"/>
      <c r="S4322" s="644"/>
      <c r="T4322" s="174"/>
      <c r="U4322" s="172"/>
      <c r="V4322" s="181"/>
      <c r="W4322" s="174"/>
      <c r="X4322" s="172"/>
      <c r="Y4322" s="181"/>
      <c r="Z4322" s="174"/>
      <c r="AA4322" s="172"/>
      <c r="AB4322" s="178"/>
    </row>
    <row r="4323" spans="1:28" ht="15" customHeight="1" x14ac:dyDescent="0.2">
      <c r="A4323" s="172"/>
      <c r="B4323" s="172"/>
      <c r="C4323" s="172"/>
      <c r="D4323" s="172"/>
      <c r="E4323" s="172"/>
      <c r="F4323" s="181"/>
      <c r="G4323" s="172"/>
      <c r="H4323" s="172"/>
      <c r="I4323" s="174"/>
      <c r="J4323" s="174"/>
      <c r="K4323" s="174"/>
      <c r="L4323" s="172"/>
      <c r="M4323" s="181"/>
      <c r="N4323" s="174"/>
      <c r="O4323" s="172"/>
      <c r="P4323" s="181"/>
      <c r="Q4323" s="642"/>
      <c r="R4323" s="643"/>
      <c r="S4323" s="644"/>
      <c r="T4323" s="174"/>
      <c r="U4323" s="172"/>
      <c r="V4323" s="181"/>
      <c r="W4323" s="174"/>
      <c r="X4323" s="172"/>
      <c r="Y4323" s="181"/>
      <c r="Z4323" s="174"/>
      <c r="AA4323" s="172"/>
      <c r="AB4323" s="178"/>
    </row>
    <row r="4324" spans="1:28" ht="15" customHeight="1" x14ac:dyDescent="0.2">
      <c r="A4324" s="172"/>
      <c r="B4324" s="172"/>
      <c r="C4324" s="172"/>
      <c r="D4324" s="172"/>
      <c r="E4324" s="172"/>
      <c r="F4324" s="181"/>
      <c r="G4324" s="172"/>
      <c r="H4324" s="172"/>
      <c r="I4324" s="174"/>
      <c r="J4324" s="174"/>
      <c r="K4324" s="174"/>
      <c r="L4324" s="172"/>
      <c r="M4324" s="181"/>
      <c r="N4324" s="174"/>
      <c r="O4324" s="172"/>
      <c r="P4324" s="181"/>
      <c r="Q4324" s="642"/>
      <c r="R4324" s="643"/>
      <c r="S4324" s="644"/>
      <c r="T4324" s="174"/>
      <c r="U4324" s="172"/>
      <c r="V4324" s="181"/>
      <c r="W4324" s="174"/>
      <c r="X4324" s="172"/>
      <c r="Y4324" s="181"/>
      <c r="Z4324" s="174"/>
      <c r="AA4324" s="172"/>
      <c r="AB4324" s="178"/>
    </row>
    <row r="4325" spans="1:28" ht="15" customHeight="1" x14ac:dyDescent="0.2">
      <c r="A4325" s="172"/>
      <c r="B4325" s="172"/>
      <c r="C4325" s="172"/>
      <c r="D4325" s="172"/>
      <c r="E4325" s="172"/>
      <c r="F4325" s="181"/>
      <c r="G4325" s="172"/>
      <c r="H4325" s="172"/>
      <c r="I4325" s="174"/>
      <c r="J4325" s="174"/>
      <c r="K4325" s="174"/>
      <c r="L4325" s="172"/>
      <c r="M4325" s="181"/>
      <c r="N4325" s="174"/>
      <c r="O4325" s="172"/>
      <c r="P4325" s="181"/>
      <c r="Q4325" s="642"/>
      <c r="R4325" s="643"/>
      <c r="S4325" s="644"/>
      <c r="T4325" s="174"/>
      <c r="U4325" s="172"/>
      <c r="V4325" s="181"/>
      <c r="W4325" s="174"/>
      <c r="X4325" s="172"/>
      <c r="Y4325" s="181"/>
      <c r="Z4325" s="174"/>
      <c r="AA4325" s="172"/>
      <c r="AB4325" s="178"/>
    </row>
    <row r="4326" spans="1:28" ht="15" customHeight="1" x14ac:dyDescent="0.2">
      <c r="A4326" s="172"/>
      <c r="B4326" s="172"/>
      <c r="C4326" s="172"/>
      <c r="D4326" s="172"/>
      <c r="E4326" s="172"/>
      <c r="F4326" s="181"/>
      <c r="G4326" s="172"/>
      <c r="H4326" s="172"/>
      <c r="I4326" s="174"/>
      <c r="J4326" s="174"/>
      <c r="K4326" s="174"/>
      <c r="L4326" s="172"/>
      <c r="M4326" s="181"/>
      <c r="N4326" s="174"/>
      <c r="O4326" s="172"/>
      <c r="P4326" s="181"/>
      <c r="Q4326" s="642"/>
      <c r="R4326" s="643"/>
      <c r="S4326" s="644"/>
      <c r="T4326" s="174"/>
      <c r="U4326" s="172"/>
      <c r="V4326" s="181"/>
      <c r="W4326" s="174"/>
      <c r="X4326" s="172"/>
      <c r="Y4326" s="181"/>
      <c r="Z4326" s="174"/>
      <c r="AA4326" s="172"/>
      <c r="AB4326" s="178"/>
    </row>
    <row r="4327" spans="1:28" ht="15" customHeight="1" x14ac:dyDescent="0.2">
      <c r="A4327" s="172"/>
      <c r="B4327" s="172"/>
      <c r="C4327" s="172"/>
      <c r="D4327" s="172"/>
      <c r="E4327" s="172"/>
      <c r="F4327" s="181"/>
      <c r="G4327" s="172"/>
      <c r="H4327" s="172"/>
      <c r="I4327" s="174"/>
      <c r="J4327" s="174"/>
      <c r="K4327" s="174"/>
      <c r="L4327" s="172"/>
      <c r="M4327" s="181"/>
      <c r="N4327" s="174"/>
      <c r="O4327" s="172"/>
      <c r="P4327" s="181"/>
      <c r="Q4327" s="642"/>
      <c r="R4327" s="643"/>
      <c r="S4327" s="644"/>
      <c r="T4327" s="174"/>
      <c r="U4327" s="172"/>
      <c r="V4327" s="181"/>
      <c r="W4327" s="174"/>
      <c r="X4327" s="172"/>
      <c r="Y4327" s="181"/>
      <c r="Z4327" s="174"/>
      <c r="AA4327" s="172"/>
      <c r="AB4327" s="178"/>
    </row>
    <row r="4328" spans="1:28" ht="15" customHeight="1" x14ac:dyDescent="0.2">
      <c r="A4328" s="172"/>
      <c r="B4328" s="172"/>
      <c r="C4328" s="172"/>
      <c r="D4328" s="172"/>
      <c r="E4328" s="172"/>
      <c r="F4328" s="181"/>
      <c r="G4328" s="172"/>
      <c r="H4328" s="172"/>
      <c r="I4328" s="174"/>
      <c r="J4328" s="174"/>
      <c r="K4328" s="174"/>
      <c r="L4328" s="172"/>
      <c r="M4328" s="181"/>
      <c r="N4328" s="174"/>
      <c r="O4328" s="172"/>
      <c r="P4328" s="181"/>
      <c r="Q4328" s="642"/>
      <c r="R4328" s="643"/>
      <c r="S4328" s="644"/>
      <c r="T4328" s="174"/>
      <c r="U4328" s="172"/>
      <c r="V4328" s="181"/>
      <c r="W4328" s="174"/>
      <c r="X4328" s="172"/>
      <c r="Y4328" s="181"/>
      <c r="Z4328" s="174"/>
      <c r="AA4328" s="172"/>
      <c r="AB4328" s="178"/>
    </row>
    <row r="4329" spans="1:28" ht="15" customHeight="1" x14ac:dyDescent="0.2">
      <c r="A4329" s="172"/>
      <c r="B4329" s="172"/>
      <c r="C4329" s="172"/>
      <c r="D4329" s="172"/>
      <c r="E4329" s="172"/>
      <c r="F4329" s="181"/>
      <c r="G4329" s="172"/>
      <c r="H4329" s="172"/>
      <c r="I4329" s="174"/>
      <c r="J4329" s="174"/>
      <c r="K4329" s="174"/>
      <c r="L4329" s="172"/>
      <c r="M4329" s="181"/>
      <c r="N4329" s="174"/>
      <c r="O4329" s="172"/>
      <c r="P4329" s="181"/>
      <c r="Q4329" s="642"/>
      <c r="R4329" s="643"/>
      <c r="S4329" s="644"/>
      <c r="T4329" s="174"/>
      <c r="U4329" s="172"/>
      <c r="V4329" s="181"/>
      <c r="W4329" s="174"/>
      <c r="X4329" s="172"/>
      <c r="Y4329" s="181"/>
      <c r="Z4329" s="174"/>
      <c r="AA4329" s="172"/>
      <c r="AB4329" s="178"/>
    </row>
    <row r="4330" spans="1:28" ht="15" customHeight="1" x14ac:dyDescent="0.2">
      <c r="A4330" s="172"/>
      <c r="B4330" s="172"/>
      <c r="C4330" s="172"/>
      <c r="D4330" s="172"/>
      <c r="E4330" s="172"/>
      <c r="F4330" s="181"/>
      <c r="G4330" s="172"/>
      <c r="H4330" s="172"/>
      <c r="I4330" s="174"/>
      <c r="J4330" s="174"/>
      <c r="K4330" s="174"/>
      <c r="L4330" s="172"/>
      <c r="M4330" s="181"/>
      <c r="N4330" s="174"/>
      <c r="O4330" s="172"/>
      <c r="P4330" s="181"/>
      <c r="Q4330" s="642"/>
      <c r="R4330" s="643"/>
      <c r="S4330" s="644"/>
      <c r="T4330" s="174"/>
      <c r="U4330" s="172"/>
      <c r="V4330" s="181"/>
      <c r="W4330" s="174"/>
      <c r="X4330" s="172"/>
      <c r="Y4330" s="181"/>
      <c r="Z4330" s="174"/>
      <c r="AA4330" s="172"/>
      <c r="AB4330" s="178"/>
    </row>
    <row r="4331" spans="1:28" ht="15" customHeight="1" x14ac:dyDescent="0.2">
      <c r="A4331" s="172"/>
      <c r="B4331" s="172"/>
      <c r="C4331" s="172"/>
      <c r="D4331" s="172"/>
      <c r="E4331" s="172"/>
      <c r="F4331" s="181"/>
      <c r="G4331" s="172"/>
      <c r="H4331" s="172"/>
      <c r="I4331" s="174"/>
      <c r="J4331" s="174"/>
      <c r="K4331" s="174"/>
      <c r="L4331" s="172"/>
      <c r="M4331" s="181"/>
      <c r="N4331" s="174"/>
      <c r="O4331" s="172"/>
      <c r="P4331" s="181"/>
      <c r="Q4331" s="642"/>
      <c r="R4331" s="643"/>
      <c r="S4331" s="644"/>
      <c r="T4331" s="174"/>
      <c r="U4331" s="172"/>
      <c r="V4331" s="181"/>
      <c r="W4331" s="174"/>
      <c r="X4331" s="172"/>
      <c r="Y4331" s="181"/>
      <c r="Z4331" s="174"/>
      <c r="AA4331" s="172"/>
      <c r="AB4331" s="178"/>
    </row>
    <row r="4332" spans="1:28" ht="15" customHeight="1" x14ac:dyDescent="0.2">
      <c r="A4332" s="172"/>
      <c r="B4332" s="172"/>
      <c r="C4332" s="172"/>
      <c r="D4332" s="172"/>
      <c r="E4332" s="172"/>
      <c r="F4332" s="181"/>
      <c r="G4332" s="172"/>
      <c r="H4332" s="172"/>
      <c r="I4332" s="174"/>
      <c r="J4332" s="174"/>
      <c r="K4332" s="174"/>
      <c r="L4332" s="172"/>
      <c r="M4332" s="181"/>
      <c r="N4332" s="174"/>
      <c r="O4332" s="172"/>
      <c r="P4332" s="181"/>
      <c r="Q4332" s="642"/>
      <c r="R4332" s="643"/>
      <c r="S4332" s="644"/>
      <c r="T4332" s="174"/>
      <c r="U4332" s="172"/>
      <c r="V4332" s="181"/>
      <c r="W4332" s="174"/>
      <c r="X4332" s="172"/>
      <c r="Y4332" s="181"/>
      <c r="Z4332" s="174"/>
      <c r="AA4332" s="172"/>
      <c r="AB4332" s="178"/>
    </row>
    <row r="4333" spans="1:28" ht="15" customHeight="1" x14ac:dyDescent="0.2">
      <c r="A4333" s="172"/>
      <c r="B4333" s="172"/>
      <c r="C4333" s="172"/>
      <c r="D4333" s="172"/>
      <c r="E4333" s="172"/>
      <c r="F4333" s="181"/>
      <c r="G4333" s="172"/>
      <c r="H4333" s="172"/>
      <c r="I4333" s="174"/>
      <c r="J4333" s="174"/>
      <c r="K4333" s="174"/>
      <c r="L4333" s="172"/>
      <c r="M4333" s="181"/>
      <c r="N4333" s="174"/>
      <c r="O4333" s="172"/>
      <c r="P4333" s="181"/>
      <c r="Q4333" s="642"/>
      <c r="R4333" s="643"/>
      <c r="S4333" s="644"/>
      <c r="T4333" s="174"/>
      <c r="U4333" s="172"/>
      <c r="V4333" s="181"/>
      <c r="W4333" s="174"/>
      <c r="X4333" s="172"/>
      <c r="Y4333" s="181"/>
      <c r="Z4333" s="174"/>
      <c r="AA4333" s="172"/>
      <c r="AB4333" s="178"/>
    </row>
    <row r="4334" spans="1:28" ht="15" customHeight="1" x14ac:dyDescent="0.2">
      <c r="A4334" s="172"/>
      <c r="B4334" s="172"/>
      <c r="C4334" s="172"/>
      <c r="D4334" s="172"/>
      <c r="E4334" s="172"/>
      <c r="F4334" s="181"/>
      <c r="G4334" s="172"/>
      <c r="H4334" s="172"/>
      <c r="I4334" s="174"/>
      <c r="J4334" s="174"/>
      <c r="K4334" s="174"/>
      <c r="L4334" s="172"/>
      <c r="M4334" s="181"/>
      <c r="N4334" s="174"/>
      <c r="O4334" s="172"/>
      <c r="P4334" s="181"/>
      <c r="Q4334" s="642"/>
      <c r="R4334" s="643"/>
      <c r="S4334" s="644"/>
      <c r="T4334" s="174"/>
      <c r="U4334" s="172"/>
      <c r="V4334" s="181"/>
      <c r="W4334" s="174"/>
      <c r="X4334" s="172"/>
      <c r="Y4334" s="181"/>
      <c r="Z4334" s="174"/>
      <c r="AA4334" s="172"/>
      <c r="AB4334" s="178"/>
    </row>
    <row r="4335" spans="1:28" ht="15" customHeight="1" x14ac:dyDescent="0.2">
      <c r="A4335" s="172"/>
      <c r="B4335" s="172"/>
      <c r="C4335" s="172"/>
      <c r="D4335" s="172"/>
      <c r="E4335" s="172"/>
      <c r="F4335" s="181"/>
      <c r="G4335" s="172"/>
      <c r="H4335" s="172"/>
      <c r="I4335" s="174"/>
      <c r="J4335" s="174"/>
      <c r="K4335" s="174"/>
      <c r="L4335" s="172"/>
      <c r="M4335" s="181"/>
      <c r="N4335" s="174"/>
      <c r="O4335" s="172"/>
      <c r="P4335" s="181"/>
      <c r="Q4335" s="642"/>
      <c r="R4335" s="643"/>
      <c r="S4335" s="644"/>
      <c r="T4335" s="174"/>
      <c r="U4335" s="172"/>
      <c r="V4335" s="181"/>
      <c r="W4335" s="174"/>
      <c r="X4335" s="172"/>
      <c r="Y4335" s="181"/>
      <c r="Z4335" s="174"/>
      <c r="AA4335" s="172"/>
      <c r="AB4335" s="178"/>
    </row>
    <row r="4336" spans="1:28" ht="15" customHeight="1" x14ac:dyDescent="0.2">
      <c r="A4336" s="172"/>
      <c r="B4336" s="172"/>
      <c r="C4336" s="172"/>
      <c r="D4336" s="172"/>
      <c r="E4336" s="172"/>
      <c r="F4336" s="181"/>
      <c r="G4336" s="172"/>
      <c r="H4336" s="172"/>
      <c r="I4336" s="174"/>
      <c r="J4336" s="174"/>
      <c r="K4336" s="174"/>
      <c r="L4336" s="172"/>
      <c r="M4336" s="181"/>
      <c r="N4336" s="174"/>
      <c r="O4336" s="172"/>
      <c r="P4336" s="181"/>
      <c r="Q4336" s="642"/>
      <c r="R4336" s="643"/>
      <c r="S4336" s="644"/>
      <c r="T4336" s="174"/>
      <c r="U4336" s="172"/>
      <c r="V4336" s="181"/>
      <c r="W4336" s="174"/>
      <c r="X4336" s="172"/>
      <c r="Y4336" s="181"/>
      <c r="Z4336" s="174"/>
      <c r="AA4336" s="172"/>
      <c r="AB4336" s="178"/>
    </row>
    <row r="4337" spans="1:28" ht="15" customHeight="1" x14ac:dyDescent="0.2">
      <c r="A4337" s="172"/>
      <c r="B4337" s="172"/>
      <c r="C4337" s="172"/>
      <c r="D4337" s="172"/>
      <c r="E4337" s="172"/>
      <c r="F4337" s="181"/>
      <c r="G4337" s="172"/>
      <c r="H4337" s="172"/>
      <c r="I4337" s="174"/>
      <c r="J4337" s="174"/>
      <c r="K4337" s="174"/>
      <c r="L4337" s="172"/>
      <c r="M4337" s="181"/>
      <c r="N4337" s="174"/>
      <c r="O4337" s="172"/>
      <c r="P4337" s="181"/>
      <c r="Q4337" s="642"/>
      <c r="R4337" s="643"/>
      <c r="S4337" s="644"/>
      <c r="T4337" s="174"/>
      <c r="U4337" s="172"/>
      <c r="V4337" s="181"/>
      <c r="W4337" s="174"/>
      <c r="X4337" s="172"/>
      <c r="Y4337" s="181"/>
      <c r="Z4337" s="174"/>
      <c r="AA4337" s="172"/>
      <c r="AB4337" s="178"/>
    </row>
    <row r="4338" spans="1:28" ht="15" customHeight="1" x14ac:dyDescent="0.2">
      <c r="A4338" s="172"/>
      <c r="B4338" s="172"/>
      <c r="C4338" s="172"/>
      <c r="D4338" s="172"/>
      <c r="E4338" s="172"/>
      <c r="F4338" s="181"/>
      <c r="G4338" s="172"/>
      <c r="H4338" s="172"/>
      <c r="I4338" s="174"/>
      <c r="J4338" s="174"/>
      <c r="K4338" s="174"/>
      <c r="L4338" s="172"/>
      <c r="M4338" s="181"/>
      <c r="N4338" s="174"/>
      <c r="O4338" s="172"/>
      <c r="P4338" s="181"/>
      <c r="Q4338" s="642"/>
      <c r="R4338" s="643"/>
      <c r="S4338" s="644"/>
      <c r="T4338" s="174"/>
      <c r="U4338" s="172"/>
      <c r="V4338" s="181"/>
      <c r="W4338" s="174"/>
      <c r="X4338" s="172"/>
      <c r="Y4338" s="181"/>
      <c r="Z4338" s="174"/>
      <c r="AA4338" s="172"/>
      <c r="AB4338" s="178"/>
    </row>
    <row r="4339" spans="1:28" ht="15" customHeight="1" x14ac:dyDescent="0.2">
      <c r="A4339" s="172"/>
      <c r="B4339" s="172"/>
      <c r="C4339" s="172"/>
      <c r="D4339" s="172"/>
      <c r="E4339" s="172"/>
      <c r="F4339" s="181"/>
      <c r="G4339" s="172"/>
      <c r="H4339" s="172"/>
      <c r="I4339" s="174"/>
      <c r="J4339" s="174"/>
      <c r="K4339" s="174"/>
      <c r="L4339" s="172"/>
      <c r="M4339" s="181"/>
      <c r="N4339" s="174"/>
      <c r="O4339" s="172"/>
      <c r="P4339" s="181"/>
      <c r="Q4339" s="642"/>
      <c r="R4339" s="643"/>
      <c r="S4339" s="644"/>
      <c r="T4339" s="174"/>
      <c r="U4339" s="172"/>
      <c r="V4339" s="181"/>
      <c r="W4339" s="174"/>
      <c r="X4339" s="172"/>
      <c r="Y4339" s="181"/>
      <c r="Z4339" s="174"/>
      <c r="AA4339" s="172"/>
      <c r="AB4339" s="178"/>
    </row>
    <row r="4340" spans="1:28" ht="15" customHeight="1" x14ac:dyDescent="0.2">
      <c r="A4340" s="172"/>
      <c r="B4340" s="172"/>
      <c r="C4340" s="172"/>
      <c r="D4340" s="172"/>
      <c r="E4340" s="172"/>
      <c r="F4340" s="181"/>
      <c r="G4340" s="172"/>
      <c r="H4340" s="172"/>
      <c r="I4340" s="174"/>
      <c r="J4340" s="174"/>
      <c r="K4340" s="174"/>
      <c r="L4340" s="172"/>
      <c r="M4340" s="181"/>
      <c r="N4340" s="174"/>
      <c r="O4340" s="172"/>
      <c r="P4340" s="181"/>
      <c r="Q4340" s="642"/>
      <c r="R4340" s="643"/>
      <c r="S4340" s="644"/>
      <c r="T4340" s="174"/>
      <c r="U4340" s="172"/>
      <c r="V4340" s="181"/>
      <c r="W4340" s="174"/>
      <c r="X4340" s="172"/>
      <c r="Y4340" s="181"/>
      <c r="Z4340" s="174"/>
      <c r="AA4340" s="172"/>
      <c r="AB4340" s="178"/>
    </row>
    <row r="4341" spans="1:28" ht="15" customHeight="1" x14ac:dyDescent="0.2">
      <c r="A4341" s="172"/>
      <c r="B4341" s="172"/>
      <c r="C4341" s="172"/>
      <c r="D4341" s="172"/>
      <c r="E4341" s="172"/>
      <c r="F4341" s="181"/>
      <c r="G4341" s="172"/>
      <c r="H4341" s="172"/>
      <c r="I4341" s="174"/>
      <c r="J4341" s="174"/>
      <c r="K4341" s="174"/>
      <c r="L4341" s="172"/>
      <c r="M4341" s="181"/>
      <c r="N4341" s="174"/>
      <c r="O4341" s="172"/>
      <c r="P4341" s="181"/>
      <c r="Q4341" s="642"/>
      <c r="R4341" s="643"/>
      <c r="S4341" s="644"/>
      <c r="T4341" s="174"/>
      <c r="U4341" s="172"/>
      <c r="V4341" s="181"/>
      <c r="W4341" s="174"/>
      <c r="X4341" s="172"/>
      <c r="Y4341" s="181"/>
      <c r="Z4341" s="174"/>
      <c r="AA4341" s="172"/>
      <c r="AB4341" s="178"/>
    </row>
    <row r="4342" spans="1:28" ht="15" customHeight="1" x14ac:dyDescent="0.2">
      <c r="A4342" s="172"/>
      <c r="B4342" s="172"/>
      <c r="C4342" s="172"/>
      <c r="D4342" s="172"/>
      <c r="E4342" s="172"/>
      <c r="F4342" s="181"/>
      <c r="G4342" s="172"/>
      <c r="H4342" s="172"/>
      <c r="I4342" s="174"/>
      <c r="J4342" s="174"/>
      <c r="K4342" s="174"/>
      <c r="L4342" s="172"/>
      <c r="M4342" s="181"/>
      <c r="N4342" s="174"/>
      <c r="O4342" s="172"/>
      <c r="P4342" s="181"/>
      <c r="Q4342" s="642"/>
      <c r="R4342" s="643"/>
      <c r="S4342" s="644"/>
      <c r="T4342" s="174"/>
      <c r="U4342" s="172"/>
      <c r="V4342" s="181"/>
      <c r="W4342" s="174"/>
      <c r="X4342" s="172"/>
      <c r="Y4342" s="181"/>
      <c r="Z4342" s="174"/>
      <c r="AA4342" s="172"/>
      <c r="AB4342" s="178"/>
    </row>
    <row r="4343" spans="1:28" ht="15" customHeight="1" x14ac:dyDescent="0.2">
      <c r="A4343" s="172"/>
      <c r="B4343" s="172"/>
      <c r="C4343" s="172"/>
      <c r="D4343" s="172"/>
      <c r="E4343" s="172"/>
      <c r="F4343" s="181"/>
      <c r="G4343" s="172"/>
      <c r="H4343" s="172"/>
      <c r="I4343" s="174"/>
      <c r="J4343" s="174"/>
      <c r="K4343" s="174"/>
      <c r="L4343" s="172"/>
      <c r="M4343" s="181"/>
      <c r="N4343" s="174"/>
      <c r="O4343" s="172"/>
      <c r="P4343" s="181"/>
      <c r="Q4343" s="642"/>
      <c r="R4343" s="643"/>
      <c r="S4343" s="644"/>
      <c r="T4343" s="174"/>
      <c r="U4343" s="172"/>
      <c r="V4343" s="181"/>
      <c r="W4343" s="174"/>
      <c r="X4343" s="172"/>
      <c r="Y4343" s="181"/>
      <c r="Z4343" s="174"/>
      <c r="AA4343" s="172"/>
      <c r="AB4343" s="178"/>
    </row>
    <row r="4344" spans="1:28" ht="15" customHeight="1" x14ac:dyDescent="0.2">
      <c r="A4344" s="172"/>
      <c r="B4344" s="172"/>
      <c r="C4344" s="172"/>
      <c r="D4344" s="172"/>
      <c r="E4344" s="172"/>
      <c r="F4344" s="181"/>
      <c r="G4344" s="172"/>
      <c r="H4344" s="172"/>
      <c r="I4344" s="174"/>
      <c r="J4344" s="174"/>
      <c r="K4344" s="174"/>
      <c r="L4344" s="172"/>
      <c r="M4344" s="181"/>
      <c r="N4344" s="174"/>
      <c r="O4344" s="172"/>
      <c r="P4344" s="181"/>
      <c r="Q4344" s="642"/>
      <c r="R4344" s="643"/>
      <c r="S4344" s="644"/>
      <c r="T4344" s="174"/>
      <c r="U4344" s="172"/>
      <c r="V4344" s="181"/>
      <c r="W4344" s="174"/>
      <c r="X4344" s="172"/>
      <c r="Y4344" s="181"/>
      <c r="Z4344" s="174"/>
      <c r="AA4344" s="172"/>
      <c r="AB4344" s="178"/>
    </row>
    <row r="4345" spans="1:28" ht="15" customHeight="1" x14ac:dyDescent="0.2">
      <c r="A4345" s="172"/>
      <c r="B4345" s="172"/>
      <c r="C4345" s="172"/>
      <c r="D4345" s="172"/>
      <c r="E4345" s="172"/>
      <c r="F4345" s="181"/>
      <c r="G4345" s="172"/>
      <c r="H4345" s="172"/>
      <c r="I4345" s="174"/>
      <c r="J4345" s="174"/>
      <c r="K4345" s="174"/>
      <c r="L4345" s="172"/>
      <c r="M4345" s="181"/>
      <c r="N4345" s="174"/>
      <c r="O4345" s="172"/>
      <c r="P4345" s="181"/>
      <c r="Q4345" s="642"/>
      <c r="R4345" s="643"/>
      <c r="S4345" s="644"/>
      <c r="T4345" s="174"/>
      <c r="U4345" s="172"/>
      <c r="V4345" s="181"/>
      <c r="W4345" s="174"/>
      <c r="X4345" s="172"/>
      <c r="Y4345" s="181"/>
      <c r="Z4345" s="174"/>
      <c r="AA4345" s="172"/>
      <c r="AB4345" s="178"/>
    </row>
    <row r="4346" spans="1:28" ht="15" customHeight="1" x14ac:dyDescent="0.2">
      <c r="A4346" s="172"/>
      <c r="B4346" s="172"/>
      <c r="C4346" s="172"/>
      <c r="D4346" s="172"/>
      <c r="E4346" s="172"/>
      <c r="F4346" s="181"/>
      <c r="G4346" s="172"/>
      <c r="H4346" s="172"/>
      <c r="I4346" s="174"/>
      <c r="J4346" s="174"/>
      <c r="K4346" s="174"/>
      <c r="L4346" s="172"/>
      <c r="M4346" s="181"/>
      <c r="N4346" s="174"/>
      <c r="O4346" s="172"/>
      <c r="P4346" s="181"/>
      <c r="Q4346" s="642"/>
      <c r="R4346" s="643"/>
      <c r="S4346" s="644"/>
      <c r="T4346" s="174"/>
      <c r="U4346" s="172"/>
      <c r="V4346" s="181"/>
      <c r="W4346" s="174"/>
      <c r="X4346" s="172"/>
      <c r="Y4346" s="181"/>
      <c r="Z4346" s="174"/>
      <c r="AA4346" s="172"/>
      <c r="AB4346" s="178"/>
    </row>
    <row r="4347" spans="1:28" ht="15" customHeight="1" x14ac:dyDescent="0.2">
      <c r="A4347" s="172"/>
      <c r="B4347" s="172"/>
      <c r="C4347" s="172"/>
      <c r="D4347" s="172"/>
      <c r="E4347" s="172"/>
      <c r="F4347" s="181"/>
      <c r="G4347" s="172"/>
      <c r="H4347" s="172"/>
      <c r="I4347" s="174"/>
      <c r="J4347" s="174"/>
      <c r="K4347" s="174"/>
      <c r="L4347" s="172"/>
      <c r="M4347" s="181"/>
      <c r="N4347" s="174"/>
      <c r="O4347" s="172"/>
      <c r="P4347" s="181"/>
      <c r="Q4347" s="642"/>
      <c r="R4347" s="643"/>
      <c r="S4347" s="644"/>
      <c r="T4347" s="174"/>
      <c r="U4347" s="172"/>
      <c r="V4347" s="181"/>
      <c r="W4347" s="174"/>
      <c r="X4347" s="172"/>
      <c r="Y4347" s="181"/>
      <c r="Z4347" s="174"/>
      <c r="AA4347" s="172"/>
      <c r="AB4347" s="178"/>
    </row>
    <row r="4348" spans="1:28" ht="15" customHeight="1" x14ac:dyDescent="0.2">
      <c r="A4348" s="172"/>
      <c r="B4348" s="172"/>
      <c r="C4348" s="172"/>
      <c r="D4348" s="172"/>
      <c r="E4348" s="172"/>
      <c r="F4348" s="181"/>
      <c r="G4348" s="172"/>
      <c r="H4348" s="172"/>
      <c r="I4348" s="174"/>
      <c r="J4348" s="174"/>
      <c r="K4348" s="174"/>
      <c r="L4348" s="172"/>
      <c r="M4348" s="181"/>
      <c r="N4348" s="174"/>
      <c r="O4348" s="172"/>
      <c r="P4348" s="181"/>
      <c r="Q4348" s="642"/>
      <c r="R4348" s="643"/>
      <c r="S4348" s="644"/>
      <c r="T4348" s="174"/>
      <c r="U4348" s="172"/>
      <c r="V4348" s="181"/>
      <c r="W4348" s="174"/>
      <c r="X4348" s="172"/>
      <c r="Y4348" s="181"/>
      <c r="Z4348" s="174"/>
      <c r="AA4348" s="172"/>
      <c r="AB4348" s="178"/>
    </row>
    <row r="4349" spans="1:28" ht="15" customHeight="1" x14ac:dyDescent="0.2">
      <c r="A4349" s="172"/>
      <c r="B4349" s="172"/>
      <c r="C4349" s="172"/>
      <c r="D4349" s="172"/>
      <c r="E4349" s="172"/>
      <c r="F4349" s="181"/>
      <c r="G4349" s="172"/>
      <c r="H4349" s="172"/>
      <c r="I4349" s="174"/>
      <c r="J4349" s="174"/>
      <c r="K4349" s="174"/>
      <c r="L4349" s="172"/>
      <c r="M4349" s="181"/>
      <c r="N4349" s="174"/>
      <c r="O4349" s="172"/>
      <c r="P4349" s="181"/>
      <c r="Q4349" s="642"/>
      <c r="R4349" s="643"/>
      <c r="S4349" s="644"/>
      <c r="T4349" s="174"/>
      <c r="U4349" s="172"/>
      <c r="V4349" s="181"/>
      <c r="W4349" s="174"/>
      <c r="X4349" s="172"/>
      <c r="Y4349" s="181"/>
      <c r="Z4349" s="174"/>
      <c r="AA4349" s="172"/>
      <c r="AB4349" s="178"/>
    </row>
    <row r="4350" spans="1:28" ht="15" customHeight="1" x14ac:dyDescent="0.2">
      <c r="A4350" s="172"/>
      <c r="B4350" s="172"/>
      <c r="C4350" s="172"/>
      <c r="D4350" s="172"/>
      <c r="E4350" s="172"/>
      <c r="F4350" s="181"/>
      <c r="G4350" s="172"/>
      <c r="H4350" s="172"/>
      <c r="I4350" s="174"/>
      <c r="J4350" s="174"/>
      <c r="K4350" s="174"/>
      <c r="L4350" s="172"/>
      <c r="M4350" s="181"/>
      <c r="N4350" s="174"/>
      <c r="O4350" s="172"/>
      <c r="P4350" s="181"/>
      <c r="Q4350" s="642"/>
      <c r="R4350" s="643"/>
      <c r="S4350" s="644"/>
      <c r="T4350" s="174"/>
      <c r="U4350" s="172"/>
      <c r="V4350" s="181"/>
      <c r="W4350" s="174"/>
      <c r="X4350" s="172"/>
      <c r="Y4350" s="181"/>
      <c r="Z4350" s="174"/>
      <c r="AA4350" s="172"/>
      <c r="AB4350" s="178"/>
    </row>
    <row r="4351" spans="1:28" ht="15" customHeight="1" x14ac:dyDescent="0.2">
      <c r="A4351" s="172"/>
      <c r="B4351" s="172"/>
      <c r="C4351" s="172"/>
      <c r="D4351" s="172"/>
      <c r="E4351" s="172"/>
      <c r="F4351" s="181"/>
      <c r="G4351" s="172"/>
      <c r="H4351" s="172"/>
      <c r="I4351" s="174"/>
      <c r="J4351" s="174"/>
      <c r="K4351" s="174"/>
      <c r="L4351" s="172"/>
      <c r="M4351" s="181"/>
      <c r="N4351" s="174"/>
      <c r="O4351" s="172"/>
      <c r="P4351" s="181"/>
      <c r="Q4351" s="642"/>
      <c r="R4351" s="643"/>
      <c r="S4351" s="644"/>
      <c r="T4351" s="174"/>
      <c r="U4351" s="172"/>
      <c r="V4351" s="181"/>
      <c r="W4351" s="174"/>
      <c r="X4351" s="172"/>
      <c r="Y4351" s="181"/>
      <c r="Z4351" s="174"/>
      <c r="AA4351" s="172"/>
      <c r="AB4351" s="178"/>
    </row>
    <row r="4352" spans="1:28" ht="15" customHeight="1" x14ac:dyDescent="0.2">
      <c r="A4352" s="172"/>
      <c r="B4352" s="172"/>
      <c r="C4352" s="172"/>
      <c r="D4352" s="172"/>
      <c r="E4352" s="172"/>
      <c r="F4352" s="181"/>
      <c r="G4352" s="172"/>
      <c r="H4352" s="172"/>
      <c r="I4352" s="174"/>
      <c r="J4352" s="174"/>
      <c r="K4352" s="174"/>
      <c r="L4352" s="172"/>
      <c r="M4352" s="181"/>
      <c r="N4352" s="174"/>
      <c r="O4352" s="172"/>
      <c r="P4352" s="181"/>
      <c r="Q4352" s="642"/>
      <c r="R4352" s="643"/>
      <c r="S4352" s="644"/>
      <c r="T4352" s="174"/>
      <c r="U4352" s="172"/>
      <c r="V4352" s="181"/>
      <c r="W4352" s="174"/>
      <c r="X4352" s="172"/>
      <c r="Y4352" s="181"/>
      <c r="Z4352" s="174"/>
      <c r="AA4352" s="172"/>
      <c r="AB4352" s="178"/>
    </row>
    <row r="4353" spans="1:28" ht="15" customHeight="1" x14ac:dyDescent="0.2">
      <c r="A4353" s="172"/>
      <c r="B4353" s="172"/>
      <c r="C4353" s="172"/>
      <c r="D4353" s="172"/>
      <c r="E4353" s="172"/>
      <c r="F4353" s="181"/>
      <c r="G4353" s="172"/>
      <c r="H4353" s="172"/>
      <c r="I4353" s="174"/>
      <c r="J4353" s="174"/>
      <c r="K4353" s="174"/>
      <c r="L4353" s="172"/>
      <c r="M4353" s="181"/>
      <c r="N4353" s="174"/>
      <c r="O4353" s="172"/>
      <c r="P4353" s="181"/>
      <c r="Q4353" s="642"/>
      <c r="R4353" s="643"/>
      <c r="S4353" s="644"/>
      <c r="T4353" s="174"/>
      <c r="U4353" s="172"/>
      <c r="V4353" s="181"/>
      <c r="W4353" s="174"/>
      <c r="X4353" s="172"/>
      <c r="Y4353" s="181"/>
      <c r="Z4353" s="174"/>
      <c r="AA4353" s="172"/>
      <c r="AB4353" s="178"/>
    </row>
    <row r="4354" spans="1:28" ht="15" customHeight="1" x14ac:dyDescent="0.2">
      <c r="A4354" s="172"/>
      <c r="B4354" s="172"/>
      <c r="C4354" s="172"/>
      <c r="D4354" s="172"/>
      <c r="E4354" s="172"/>
      <c r="F4354" s="181"/>
      <c r="G4354" s="172"/>
      <c r="H4354" s="172"/>
      <c r="I4354" s="174"/>
      <c r="J4354" s="174"/>
      <c r="K4354" s="174"/>
      <c r="L4354" s="172"/>
      <c r="M4354" s="181"/>
      <c r="N4354" s="174"/>
      <c r="O4354" s="172"/>
      <c r="P4354" s="181"/>
      <c r="Q4354" s="642"/>
      <c r="R4354" s="643"/>
      <c r="S4354" s="644"/>
      <c r="T4354" s="174"/>
      <c r="U4354" s="172"/>
      <c r="V4354" s="181"/>
      <c r="W4354" s="174"/>
      <c r="X4354" s="172"/>
      <c r="Y4354" s="181"/>
      <c r="Z4354" s="174"/>
      <c r="AA4354" s="172"/>
      <c r="AB4354" s="178"/>
    </row>
    <row r="4355" spans="1:28" ht="15" customHeight="1" x14ac:dyDescent="0.2">
      <c r="A4355" s="172"/>
      <c r="B4355" s="172"/>
      <c r="C4355" s="172"/>
      <c r="D4355" s="172"/>
      <c r="E4355" s="172"/>
      <c r="F4355" s="181"/>
      <c r="G4355" s="172"/>
      <c r="H4355" s="172"/>
      <c r="I4355" s="174"/>
      <c r="J4355" s="174"/>
      <c r="K4355" s="174"/>
      <c r="L4355" s="172"/>
      <c r="M4355" s="181"/>
      <c r="N4355" s="174"/>
      <c r="O4355" s="172"/>
      <c r="P4355" s="181"/>
      <c r="Q4355" s="642"/>
      <c r="R4355" s="643"/>
      <c r="S4355" s="644"/>
      <c r="T4355" s="174"/>
      <c r="U4355" s="172"/>
      <c r="V4355" s="181"/>
      <c r="W4355" s="174"/>
      <c r="X4355" s="172"/>
      <c r="Y4355" s="181"/>
      <c r="Z4355" s="174"/>
      <c r="AA4355" s="172"/>
      <c r="AB4355" s="178"/>
    </row>
    <row r="4356" spans="1:28" ht="15" customHeight="1" x14ac:dyDescent="0.2">
      <c r="A4356" s="172"/>
      <c r="B4356" s="172"/>
      <c r="C4356" s="172"/>
      <c r="D4356" s="172"/>
      <c r="E4356" s="172"/>
      <c r="F4356" s="181"/>
      <c r="G4356" s="172"/>
      <c r="H4356" s="172"/>
      <c r="I4356" s="174"/>
      <c r="J4356" s="174"/>
      <c r="K4356" s="174"/>
      <c r="L4356" s="172"/>
      <c r="M4356" s="181"/>
      <c r="N4356" s="174"/>
      <c r="O4356" s="172"/>
      <c r="P4356" s="181"/>
      <c r="Q4356" s="642"/>
      <c r="R4356" s="643"/>
      <c r="S4356" s="644"/>
      <c r="T4356" s="174"/>
      <c r="U4356" s="172"/>
      <c r="V4356" s="181"/>
      <c r="W4356" s="174"/>
      <c r="X4356" s="172"/>
      <c r="Y4356" s="181"/>
      <c r="Z4356" s="174"/>
      <c r="AA4356" s="172"/>
      <c r="AB4356" s="178"/>
    </row>
    <row r="4357" spans="1:28" ht="15" customHeight="1" x14ac:dyDescent="0.2">
      <c r="A4357" s="172"/>
      <c r="B4357" s="172"/>
      <c r="C4357" s="172"/>
      <c r="D4357" s="172"/>
      <c r="E4357" s="172"/>
      <c r="F4357" s="181"/>
      <c r="G4357" s="172"/>
      <c r="H4357" s="172"/>
      <c r="I4357" s="174"/>
      <c r="J4357" s="174"/>
      <c r="K4357" s="174"/>
      <c r="L4357" s="172"/>
      <c r="M4357" s="181"/>
      <c r="N4357" s="174"/>
      <c r="O4357" s="172"/>
      <c r="P4357" s="181"/>
      <c r="Q4357" s="642"/>
      <c r="R4357" s="643"/>
      <c r="S4357" s="644"/>
      <c r="T4357" s="174"/>
      <c r="U4357" s="172"/>
      <c r="V4357" s="181"/>
      <c r="W4357" s="174"/>
      <c r="X4357" s="172"/>
      <c r="Y4357" s="181"/>
      <c r="Z4357" s="174"/>
      <c r="AA4357" s="172"/>
      <c r="AB4357" s="178"/>
    </row>
    <row r="4358" spans="1:28" ht="15" customHeight="1" x14ac:dyDescent="0.2">
      <c r="A4358" s="172"/>
      <c r="B4358" s="172"/>
      <c r="C4358" s="172"/>
      <c r="D4358" s="172"/>
      <c r="E4358" s="172"/>
      <c r="F4358" s="181"/>
      <c r="G4358" s="172"/>
      <c r="H4358" s="172"/>
      <c r="I4358" s="174"/>
      <c r="J4358" s="174"/>
      <c r="K4358" s="174"/>
      <c r="L4358" s="172"/>
      <c r="M4358" s="181"/>
      <c r="N4358" s="174"/>
      <c r="O4358" s="172"/>
      <c r="P4358" s="181"/>
      <c r="Q4358" s="642"/>
      <c r="R4358" s="643"/>
      <c r="S4358" s="644"/>
      <c r="T4358" s="174"/>
      <c r="U4358" s="172"/>
      <c r="V4358" s="181"/>
      <c r="W4358" s="174"/>
      <c r="X4358" s="172"/>
      <c r="Y4358" s="181"/>
      <c r="Z4358" s="174"/>
      <c r="AA4358" s="172"/>
      <c r="AB4358" s="178"/>
    </row>
    <row r="4359" spans="1:28" ht="15" customHeight="1" x14ac:dyDescent="0.2">
      <c r="A4359" s="172"/>
      <c r="B4359" s="172"/>
      <c r="C4359" s="172"/>
      <c r="D4359" s="172"/>
      <c r="E4359" s="172"/>
      <c r="F4359" s="181"/>
      <c r="G4359" s="172"/>
      <c r="H4359" s="172"/>
      <c r="I4359" s="174"/>
      <c r="J4359" s="174"/>
      <c r="K4359" s="174"/>
      <c r="L4359" s="172"/>
      <c r="M4359" s="181"/>
      <c r="N4359" s="174"/>
      <c r="O4359" s="172"/>
      <c r="P4359" s="181"/>
      <c r="Q4359" s="642"/>
      <c r="R4359" s="643"/>
      <c r="S4359" s="644"/>
      <c r="T4359" s="174"/>
      <c r="U4359" s="172"/>
      <c r="V4359" s="181"/>
      <c r="W4359" s="174"/>
      <c r="X4359" s="172"/>
      <c r="Y4359" s="181"/>
      <c r="Z4359" s="174"/>
      <c r="AA4359" s="172"/>
      <c r="AB4359" s="178"/>
    </row>
    <row r="4360" spans="1:28" ht="15" customHeight="1" x14ac:dyDescent="0.2">
      <c r="A4360" s="172"/>
      <c r="B4360" s="172"/>
      <c r="C4360" s="172"/>
      <c r="D4360" s="172"/>
      <c r="E4360" s="172"/>
      <c r="F4360" s="181"/>
      <c r="G4360" s="172"/>
      <c r="H4360" s="172"/>
      <c r="I4360" s="174"/>
      <c r="J4360" s="174"/>
      <c r="K4360" s="174"/>
      <c r="L4360" s="172"/>
      <c r="M4360" s="181"/>
      <c r="N4360" s="174"/>
      <c r="O4360" s="172"/>
      <c r="P4360" s="181"/>
      <c r="Q4360" s="642"/>
      <c r="R4360" s="643"/>
      <c r="S4360" s="644"/>
      <c r="T4360" s="174"/>
      <c r="U4360" s="172"/>
      <c r="V4360" s="181"/>
      <c r="W4360" s="174"/>
      <c r="X4360" s="172"/>
      <c r="Y4360" s="181"/>
      <c r="Z4360" s="174"/>
      <c r="AA4360" s="172"/>
      <c r="AB4360" s="178"/>
    </row>
    <row r="4361" spans="1:28" ht="15" customHeight="1" x14ac:dyDescent="0.2">
      <c r="A4361" s="172"/>
      <c r="B4361" s="172"/>
      <c r="C4361" s="172"/>
      <c r="D4361" s="172"/>
      <c r="E4361" s="172"/>
      <c r="F4361" s="181"/>
      <c r="G4361" s="172"/>
      <c r="H4361" s="172"/>
      <c r="I4361" s="174"/>
      <c r="J4361" s="174"/>
      <c r="K4361" s="174"/>
      <c r="L4361" s="172"/>
      <c r="M4361" s="181"/>
      <c r="N4361" s="174"/>
      <c r="O4361" s="172"/>
      <c r="P4361" s="181"/>
      <c r="Q4361" s="642"/>
      <c r="R4361" s="643"/>
      <c r="S4361" s="644"/>
      <c r="T4361" s="174"/>
      <c r="U4361" s="172"/>
      <c r="V4361" s="181"/>
      <c r="W4361" s="174"/>
      <c r="X4361" s="172"/>
      <c r="Y4361" s="181"/>
      <c r="Z4361" s="174"/>
      <c r="AA4361" s="172"/>
      <c r="AB4361" s="178"/>
    </row>
    <row r="4362" spans="1:28" ht="15" customHeight="1" x14ac:dyDescent="0.2">
      <c r="A4362" s="172"/>
      <c r="B4362" s="172"/>
      <c r="C4362" s="172"/>
      <c r="D4362" s="172"/>
      <c r="E4362" s="172"/>
      <c r="F4362" s="181"/>
      <c r="G4362" s="172"/>
      <c r="H4362" s="172"/>
      <c r="I4362" s="174"/>
      <c r="J4362" s="174"/>
      <c r="K4362" s="174"/>
      <c r="L4362" s="172"/>
      <c r="M4362" s="181"/>
      <c r="N4362" s="174"/>
      <c r="O4362" s="172"/>
      <c r="P4362" s="181"/>
      <c r="Q4362" s="642"/>
      <c r="R4362" s="643"/>
      <c r="S4362" s="644"/>
      <c r="T4362" s="174"/>
      <c r="U4362" s="172"/>
      <c r="V4362" s="181"/>
      <c r="W4362" s="174"/>
      <c r="X4362" s="172"/>
      <c r="Y4362" s="181"/>
      <c r="Z4362" s="174"/>
      <c r="AA4362" s="172"/>
      <c r="AB4362" s="178"/>
    </row>
    <row r="4363" spans="1:28" ht="15" customHeight="1" x14ac:dyDescent="0.2">
      <c r="A4363" s="172"/>
      <c r="B4363" s="172"/>
      <c r="C4363" s="172"/>
      <c r="D4363" s="172"/>
      <c r="E4363" s="172"/>
      <c r="F4363" s="181"/>
      <c r="G4363" s="172"/>
      <c r="H4363" s="172"/>
      <c r="I4363" s="174"/>
      <c r="J4363" s="174"/>
      <c r="K4363" s="174"/>
      <c r="L4363" s="172"/>
      <c r="M4363" s="181"/>
      <c r="N4363" s="174"/>
      <c r="O4363" s="172"/>
      <c r="P4363" s="181"/>
      <c r="Q4363" s="642"/>
      <c r="R4363" s="643"/>
      <c r="S4363" s="644"/>
      <c r="T4363" s="174"/>
      <c r="U4363" s="172"/>
      <c r="V4363" s="181"/>
      <c r="W4363" s="174"/>
      <c r="X4363" s="172"/>
      <c r="Y4363" s="181"/>
      <c r="Z4363" s="174"/>
      <c r="AA4363" s="172"/>
      <c r="AB4363" s="178"/>
    </row>
    <row r="4364" spans="1:28" ht="15" customHeight="1" x14ac:dyDescent="0.2">
      <c r="A4364" s="172"/>
      <c r="B4364" s="172"/>
      <c r="C4364" s="172"/>
      <c r="D4364" s="172"/>
      <c r="E4364" s="172"/>
      <c r="F4364" s="181"/>
      <c r="G4364" s="172"/>
      <c r="H4364" s="172"/>
      <c r="I4364" s="174"/>
      <c r="J4364" s="174"/>
      <c r="K4364" s="174"/>
      <c r="L4364" s="172"/>
      <c r="M4364" s="181"/>
      <c r="N4364" s="174"/>
      <c r="O4364" s="172"/>
      <c r="P4364" s="181"/>
      <c r="Q4364" s="642"/>
      <c r="R4364" s="643"/>
      <c r="S4364" s="644"/>
      <c r="T4364" s="174"/>
      <c r="U4364" s="172"/>
      <c r="V4364" s="181"/>
      <c r="W4364" s="174"/>
      <c r="X4364" s="172"/>
      <c r="Y4364" s="181"/>
      <c r="Z4364" s="174"/>
      <c r="AA4364" s="172"/>
      <c r="AB4364" s="178"/>
    </row>
    <row r="4365" spans="1:28" ht="15" customHeight="1" x14ac:dyDescent="0.2">
      <c r="A4365" s="172"/>
      <c r="B4365" s="172"/>
      <c r="C4365" s="172"/>
      <c r="D4365" s="172"/>
      <c r="E4365" s="172"/>
      <c r="F4365" s="181"/>
      <c r="G4365" s="172"/>
      <c r="H4365" s="172"/>
      <c r="I4365" s="174"/>
      <c r="J4365" s="174"/>
      <c r="K4365" s="174"/>
      <c r="L4365" s="172"/>
      <c r="M4365" s="181"/>
      <c r="N4365" s="174"/>
      <c r="O4365" s="172"/>
      <c r="P4365" s="181"/>
      <c r="Q4365" s="642"/>
      <c r="R4365" s="643"/>
      <c r="S4365" s="644"/>
      <c r="T4365" s="174"/>
      <c r="U4365" s="172"/>
      <c r="V4365" s="181"/>
      <c r="W4365" s="174"/>
      <c r="X4365" s="172"/>
      <c r="Y4365" s="181"/>
      <c r="Z4365" s="174"/>
      <c r="AA4365" s="172"/>
      <c r="AB4365" s="178"/>
    </row>
    <row r="4366" spans="1:28" ht="15" customHeight="1" x14ac:dyDescent="0.2">
      <c r="A4366" s="172"/>
      <c r="B4366" s="172"/>
      <c r="C4366" s="172"/>
      <c r="D4366" s="172"/>
      <c r="E4366" s="172"/>
      <c r="F4366" s="181"/>
      <c r="G4366" s="172"/>
      <c r="H4366" s="172"/>
      <c r="I4366" s="174"/>
      <c r="J4366" s="174"/>
      <c r="K4366" s="174"/>
      <c r="L4366" s="172"/>
      <c r="M4366" s="181"/>
      <c r="N4366" s="174"/>
      <c r="O4366" s="172"/>
      <c r="P4366" s="181"/>
      <c r="Q4366" s="642"/>
      <c r="R4366" s="643"/>
      <c r="S4366" s="644"/>
      <c r="T4366" s="174"/>
      <c r="U4366" s="172"/>
      <c r="V4366" s="181"/>
      <c r="W4366" s="174"/>
      <c r="X4366" s="172"/>
      <c r="Y4366" s="181"/>
      <c r="Z4366" s="174"/>
      <c r="AA4366" s="172"/>
      <c r="AB4366" s="178"/>
    </row>
    <row r="4367" spans="1:28" ht="15" customHeight="1" x14ac:dyDescent="0.2">
      <c r="A4367" s="172"/>
      <c r="B4367" s="172"/>
      <c r="C4367" s="172"/>
      <c r="D4367" s="172"/>
      <c r="E4367" s="172"/>
      <c r="F4367" s="181"/>
      <c r="G4367" s="172"/>
      <c r="H4367" s="172"/>
      <c r="I4367" s="174"/>
      <c r="J4367" s="174"/>
      <c r="K4367" s="174"/>
      <c r="L4367" s="172"/>
      <c r="M4367" s="181"/>
      <c r="N4367" s="174"/>
      <c r="O4367" s="172"/>
      <c r="P4367" s="181"/>
      <c r="Q4367" s="642"/>
      <c r="R4367" s="643"/>
      <c r="S4367" s="644"/>
      <c r="T4367" s="174"/>
      <c r="U4367" s="172"/>
      <c r="V4367" s="181"/>
      <c r="W4367" s="174"/>
      <c r="X4367" s="172"/>
      <c r="Y4367" s="181"/>
      <c r="Z4367" s="174"/>
      <c r="AA4367" s="172"/>
      <c r="AB4367" s="178"/>
    </row>
    <row r="4368" spans="1:28" ht="15" customHeight="1" x14ac:dyDescent="0.2">
      <c r="A4368" s="172"/>
      <c r="B4368" s="172"/>
      <c r="C4368" s="172"/>
      <c r="D4368" s="172"/>
      <c r="E4368" s="172"/>
      <c r="F4368" s="181"/>
      <c r="G4368" s="172"/>
      <c r="H4368" s="172"/>
      <c r="I4368" s="174"/>
      <c r="J4368" s="174"/>
      <c r="K4368" s="174"/>
      <c r="L4368" s="172"/>
      <c r="M4368" s="181"/>
      <c r="N4368" s="174"/>
      <c r="O4368" s="172"/>
      <c r="P4368" s="181"/>
      <c r="Q4368" s="642"/>
      <c r="R4368" s="643"/>
      <c r="S4368" s="644"/>
      <c r="T4368" s="174"/>
      <c r="U4368" s="172"/>
      <c r="V4368" s="181"/>
      <c r="W4368" s="174"/>
      <c r="X4368" s="172"/>
      <c r="Y4368" s="181"/>
      <c r="Z4368" s="174"/>
      <c r="AA4368" s="172"/>
      <c r="AB4368" s="178"/>
    </row>
    <row r="4369" spans="1:28" ht="15" customHeight="1" x14ac:dyDescent="0.2">
      <c r="A4369" s="172"/>
      <c r="B4369" s="172"/>
      <c r="C4369" s="172"/>
      <c r="D4369" s="172"/>
      <c r="E4369" s="172"/>
      <c r="F4369" s="181"/>
      <c r="G4369" s="172"/>
      <c r="H4369" s="172"/>
      <c r="I4369" s="174"/>
      <c r="J4369" s="174"/>
      <c r="K4369" s="174"/>
      <c r="L4369" s="172"/>
      <c r="M4369" s="181"/>
      <c r="N4369" s="174"/>
      <c r="O4369" s="172"/>
      <c r="P4369" s="181"/>
      <c r="Q4369" s="642"/>
      <c r="R4369" s="643"/>
      <c r="S4369" s="644"/>
      <c r="T4369" s="174"/>
      <c r="U4369" s="172"/>
      <c r="V4369" s="181"/>
      <c r="W4369" s="174"/>
      <c r="X4369" s="172"/>
      <c r="Y4369" s="181"/>
      <c r="Z4369" s="174"/>
      <c r="AA4369" s="172"/>
      <c r="AB4369" s="178"/>
    </row>
    <row r="4370" spans="1:28" ht="15" customHeight="1" x14ac:dyDescent="0.2">
      <c r="A4370" s="172"/>
      <c r="B4370" s="172"/>
      <c r="C4370" s="172"/>
      <c r="D4370" s="172"/>
      <c r="E4370" s="172"/>
      <c r="F4370" s="181"/>
      <c r="G4370" s="172"/>
      <c r="H4370" s="172"/>
      <c r="I4370" s="174"/>
      <c r="J4370" s="174"/>
      <c r="K4370" s="174"/>
      <c r="L4370" s="172"/>
      <c r="M4370" s="181"/>
      <c r="N4370" s="174"/>
      <c r="O4370" s="172"/>
      <c r="P4370" s="181"/>
      <c r="Q4370" s="642"/>
      <c r="R4370" s="643"/>
      <c r="S4370" s="644"/>
      <c r="T4370" s="174"/>
      <c r="U4370" s="172"/>
      <c r="V4370" s="181"/>
      <c r="W4370" s="174"/>
      <c r="X4370" s="172"/>
      <c r="Y4370" s="181"/>
      <c r="Z4370" s="174"/>
      <c r="AA4370" s="172"/>
      <c r="AB4370" s="178"/>
    </row>
    <row r="4371" spans="1:28" ht="15" customHeight="1" x14ac:dyDescent="0.2">
      <c r="A4371" s="172"/>
      <c r="B4371" s="172"/>
      <c r="C4371" s="172"/>
      <c r="D4371" s="172"/>
      <c r="E4371" s="172"/>
      <c r="F4371" s="181"/>
      <c r="G4371" s="172"/>
      <c r="H4371" s="172"/>
      <c r="I4371" s="174"/>
      <c r="J4371" s="174"/>
      <c r="K4371" s="174"/>
      <c r="L4371" s="172"/>
      <c r="M4371" s="181"/>
      <c r="N4371" s="174"/>
      <c r="O4371" s="172"/>
      <c r="P4371" s="181"/>
      <c r="Q4371" s="642"/>
      <c r="R4371" s="643"/>
      <c r="S4371" s="644"/>
      <c r="T4371" s="174"/>
      <c r="U4371" s="172"/>
      <c r="V4371" s="181"/>
      <c r="W4371" s="174"/>
      <c r="X4371" s="172"/>
      <c r="Y4371" s="181"/>
      <c r="Z4371" s="174"/>
      <c r="AA4371" s="172"/>
      <c r="AB4371" s="178"/>
    </row>
    <row r="4372" spans="1:28" ht="15" customHeight="1" x14ac:dyDescent="0.2">
      <c r="A4372" s="172"/>
      <c r="B4372" s="172"/>
      <c r="C4372" s="172"/>
      <c r="D4372" s="172"/>
      <c r="E4372" s="172"/>
      <c r="F4372" s="181"/>
      <c r="G4372" s="172"/>
      <c r="H4372" s="172"/>
      <c r="I4372" s="174"/>
      <c r="J4372" s="174"/>
      <c r="K4372" s="174"/>
      <c r="L4372" s="172"/>
      <c r="M4372" s="181"/>
      <c r="N4372" s="174"/>
      <c r="O4372" s="172"/>
      <c r="P4372" s="181"/>
      <c r="Q4372" s="642"/>
      <c r="R4372" s="643"/>
      <c r="S4372" s="644"/>
      <c r="T4372" s="174"/>
      <c r="U4372" s="172"/>
      <c r="V4372" s="181"/>
      <c r="W4372" s="174"/>
      <c r="X4372" s="172"/>
      <c r="Y4372" s="181"/>
      <c r="Z4372" s="174"/>
      <c r="AA4372" s="172"/>
      <c r="AB4372" s="178"/>
    </row>
    <row r="4373" spans="1:28" ht="15" customHeight="1" x14ac:dyDescent="0.2">
      <c r="A4373" s="172"/>
      <c r="B4373" s="172"/>
      <c r="C4373" s="172"/>
      <c r="D4373" s="172"/>
      <c r="E4373" s="172"/>
      <c r="F4373" s="181"/>
      <c r="G4373" s="172"/>
      <c r="H4373" s="172"/>
      <c r="I4373" s="174"/>
      <c r="J4373" s="174"/>
      <c r="K4373" s="174"/>
      <c r="L4373" s="172"/>
      <c r="M4373" s="181"/>
      <c r="N4373" s="174"/>
      <c r="O4373" s="172"/>
      <c r="P4373" s="181"/>
      <c r="Q4373" s="642"/>
      <c r="R4373" s="643"/>
      <c r="S4373" s="644"/>
      <c r="T4373" s="174"/>
      <c r="U4373" s="172"/>
      <c r="V4373" s="181"/>
      <c r="W4373" s="174"/>
      <c r="X4373" s="172"/>
      <c r="Y4373" s="181"/>
      <c r="Z4373" s="174"/>
      <c r="AA4373" s="172"/>
      <c r="AB4373" s="178"/>
    </row>
    <row r="4374" spans="1:28" ht="15" customHeight="1" x14ac:dyDescent="0.2">
      <c r="A4374" s="172"/>
      <c r="B4374" s="172"/>
      <c r="C4374" s="172"/>
      <c r="D4374" s="172"/>
      <c r="E4374" s="172"/>
      <c r="F4374" s="181"/>
      <c r="G4374" s="172"/>
      <c r="H4374" s="172"/>
      <c r="I4374" s="174"/>
      <c r="J4374" s="174"/>
      <c r="K4374" s="174"/>
      <c r="L4374" s="172"/>
      <c r="M4374" s="181"/>
      <c r="N4374" s="174"/>
      <c r="O4374" s="172"/>
      <c r="P4374" s="181"/>
      <c r="Q4374" s="642"/>
      <c r="R4374" s="643"/>
      <c r="S4374" s="644"/>
      <c r="T4374" s="174"/>
      <c r="U4374" s="172"/>
      <c r="V4374" s="181"/>
      <c r="W4374" s="174"/>
      <c r="X4374" s="172"/>
      <c r="Y4374" s="181"/>
      <c r="Z4374" s="174"/>
      <c r="AA4374" s="172"/>
      <c r="AB4374" s="178"/>
    </row>
    <row r="4375" spans="1:28" ht="15" customHeight="1" x14ac:dyDescent="0.2">
      <c r="A4375" s="172"/>
      <c r="B4375" s="172"/>
      <c r="C4375" s="172"/>
      <c r="D4375" s="172"/>
      <c r="E4375" s="172"/>
      <c r="F4375" s="181"/>
      <c r="G4375" s="172"/>
      <c r="H4375" s="172"/>
      <c r="I4375" s="174"/>
      <c r="J4375" s="174"/>
      <c r="K4375" s="174"/>
      <c r="L4375" s="172"/>
      <c r="M4375" s="181"/>
      <c r="N4375" s="174"/>
      <c r="O4375" s="172"/>
      <c r="P4375" s="181"/>
      <c r="Q4375" s="642"/>
      <c r="R4375" s="643"/>
      <c r="S4375" s="644"/>
      <c r="T4375" s="174"/>
      <c r="U4375" s="172"/>
      <c r="V4375" s="181"/>
      <c r="W4375" s="174"/>
      <c r="X4375" s="172"/>
      <c r="Y4375" s="181"/>
      <c r="Z4375" s="174"/>
      <c r="AA4375" s="172"/>
      <c r="AB4375" s="178"/>
    </row>
    <row r="4376" spans="1:28" ht="15" customHeight="1" x14ac:dyDescent="0.2">
      <c r="A4376" s="172"/>
      <c r="B4376" s="172"/>
      <c r="C4376" s="172"/>
      <c r="D4376" s="172"/>
      <c r="E4376" s="172"/>
      <c r="F4376" s="181"/>
      <c r="G4376" s="172"/>
      <c r="H4376" s="172"/>
      <c r="I4376" s="174"/>
      <c r="J4376" s="174"/>
      <c r="K4376" s="174"/>
      <c r="L4376" s="172"/>
      <c r="M4376" s="181"/>
      <c r="N4376" s="174"/>
      <c r="O4376" s="172"/>
      <c r="P4376" s="181"/>
      <c r="Q4376" s="642"/>
      <c r="R4376" s="643"/>
      <c r="S4376" s="644"/>
      <c r="T4376" s="174"/>
      <c r="U4376" s="172"/>
      <c r="V4376" s="181"/>
      <c r="W4376" s="174"/>
      <c r="X4376" s="172"/>
      <c r="Y4376" s="181"/>
      <c r="Z4376" s="174"/>
      <c r="AA4376" s="172"/>
      <c r="AB4376" s="178"/>
    </row>
    <row r="4377" spans="1:28" ht="15" customHeight="1" x14ac:dyDescent="0.2">
      <c r="A4377" s="172"/>
      <c r="B4377" s="172"/>
      <c r="C4377" s="172"/>
      <c r="D4377" s="172"/>
      <c r="E4377" s="172"/>
      <c r="F4377" s="181"/>
      <c r="G4377" s="172"/>
      <c r="H4377" s="172"/>
      <c r="I4377" s="174"/>
      <c r="J4377" s="174"/>
      <c r="K4377" s="174"/>
      <c r="L4377" s="172"/>
      <c r="M4377" s="181"/>
      <c r="N4377" s="174"/>
      <c r="O4377" s="172"/>
      <c r="P4377" s="181"/>
      <c r="Q4377" s="642"/>
      <c r="R4377" s="643"/>
      <c r="S4377" s="644"/>
      <c r="T4377" s="174"/>
      <c r="U4377" s="172"/>
      <c r="V4377" s="181"/>
      <c r="W4377" s="174"/>
      <c r="X4377" s="172"/>
      <c r="Y4377" s="181"/>
      <c r="Z4377" s="174"/>
      <c r="AA4377" s="172"/>
      <c r="AB4377" s="178"/>
    </row>
    <row r="4378" spans="1:28" ht="15" customHeight="1" x14ac:dyDescent="0.2">
      <c r="A4378" s="172"/>
      <c r="B4378" s="172"/>
      <c r="C4378" s="172"/>
      <c r="D4378" s="172"/>
      <c r="E4378" s="172"/>
      <c r="F4378" s="181"/>
      <c r="G4378" s="172"/>
      <c r="H4378" s="172"/>
      <c r="I4378" s="174"/>
      <c r="J4378" s="174"/>
      <c r="K4378" s="174"/>
      <c r="L4378" s="172"/>
      <c r="M4378" s="181"/>
      <c r="N4378" s="174"/>
      <c r="O4378" s="172"/>
      <c r="P4378" s="181"/>
      <c r="Q4378" s="642"/>
      <c r="R4378" s="643"/>
      <c r="S4378" s="644"/>
      <c r="T4378" s="174"/>
      <c r="U4378" s="172"/>
      <c r="V4378" s="181"/>
      <c r="W4378" s="174"/>
      <c r="X4378" s="172"/>
      <c r="Y4378" s="181"/>
      <c r="Z4378" s="174"/>
      <c r="AA4378" s="172"/>
      <c r="AB4378" s="178"/>
    </row>
    <row r="4379" spans="1:28" ht="15" customHeight="1" x14ac:dyDescent="0.2">
      <c r="A4379" s="172"/>
      <c r="B4379" s="172"/>
      <c r="C4379" s="172"/>
      <c r="D4379" s="172"/>
      <c r="E4379" s="172"/>
      <c r="F4379" s="181"/>
      <c r="G4379" s="172"/>
      <c r="H4379" s="172"/>
      <c r="I4379" s="174"/>
      <c r="J4379" s="174"/>
      <c r="K4379" s="174"/>
      <c r="L4379" s="172"/>
      <c r="M4379" s="181"/>
      <c r="N4379" s="174"/>
      <c r="O4379" s="172"/>
      <c r="P4379" s="181"/>
      <c r="Q4379" s="642"/>
      <c r="R4379" s="643"/>
      <c r="S4379" s="644"/>
      <c r="T4379" s="174"/>
      <c r="U4379" s="172"/>
      <c r="V4379" s="181"/>
      <c r="W4379" s="174"/>
      <c r="X4379" s="172"/>
      <c r="Y4379" s="181"/>
      <c r="Z4379" s="174"/>
      <c r="AA4379" s="172"/>
      <c r="AB4379" s="178"/>
    </row>
    <row r="4380" spans="1:28" ht="15" customHeight="1" x14ac:dyDescent="0.2">
      <c r="A4380" s="172"/>
      <c r="B4380" s="172"/>
      <c r="C4380" s="172"/>
      <c r="D4380" s="172"/>
      <c r="E4380" s="172"/>
      <c r="F4380" s="181"/>
      <c r="G4380" s="172"/>
      <c r="H4380" s="172"/>
      <c r="I4380" s="174"/>
      <c r="J4380" s="174"/>
      <c r="K4380" s="174"/>
      <c r="L4380" s="172"/>
      <c r="M4380" s="181"/>
      <c r="N4380" s="174"/>
      <c r="O4380" s="172"/>
      <c r="P4380" s="181"/>
      <c r="Q4380" s="642"/>
      <c r="R4380" s="643"/>
      <c r="S4380" s="644"/>
      <c r="T4380" s="174"/>
      <c r="U4380" s="172"/>
      <c r="V4380" s="181"/>
      <c r="W4380" s="174"/>
      <c r="X4380" s="172"/>
      <c r="Y4380" s="181"/>
      <c r="Z4380" s="174"/>
      <c r="AA4380" s="172"/>
      <c r="AB4380" s="178"/>
    </row>
    <row r="4381" spans="1:28" ht="15" customHeight="1" x14ac:dyDescent="0.2">
      <c r="A4381" s="172"/>
      <c r="B4381" s="172"/>
      <c r="C4381" s="172"/>
      <c r="D4381" s="172"/>
      <c r="E4381" s="172"/>
      <c r="F4381" s="181"/>
      <c r="G4381" s="172"/>
      <c r="H4381" s="172"/>
      <c r="I4381" s="174"/>
      <c r="J4381" s="174"/>
      <c r="K4381" s="174"/>
      <c r="L4381" s="172"/>
      <c r="M4381" s="181"/>
      <c r="N4381" s="174"/>
      <c r="O4381" s="172"/>
      <c r="P4381" s="181"/>
      <c r="Q4381" s="642"/>
      <c r="R4381" s="643"/>
      <c r="S4381" s="644"/>
      <c r="T4381" s="174"/>
      <c r="U4381" s="172"/>
      <c r="V4381" s="181"/>
      <c r="W4381" s="174"/>
      <c r="X4381" s="172"/>
      <c r="Y4381" s="181"/>
      <c r="Z4381" s="174"/>
      <c r="AA4381" s="172"/>
      <c r="AB4381" s="178"/>
    </row>
    <row r="4382" spans="1:28" ht="15" customHeight="1" x14ac:dyDescent="0.2">
      <c r="A4382" s="172"/>
      <c r="B4382" s="172"/>
      <c r="C4382" s="172"/>
      <c r="D4382" s="172"/>
      <c r="E4382" s="172"/>
      <c r="F4382" s="181"/>
      <c r="G4382" s="172"/>
      <c r="H4382" s="172"/>
      <c r="I4382" s="174"/>
      <c r="J4382" s="174"/>
      <c r="K4382" s="174"/>
      <c r="L4382" s="172"/>
      <c r="M4382" s="181"/>
      <c r="N4382" s="174"/>
      <c r="O4382" s="172"/>
      <c r="P4382" s="181"/>
      <c r="Q4382" s="642"/>
      <c r="R4382" s="643"/>
      <c r="S4382" s="644"/>
      <c r="T4382" s="174"/>
      <c r="U4382" s="172"/>
      <c r="V4382" s="181"/>
      <c r="W4382" s="174"/>
      <c r="X4382" s="172"/>
      <c r="Y4382" s="181"/>
      <c r="Z4382" s="174"/>
      <c r="AA4382" s="172"/>
      <c r="AB4382" s="178"/>
    </row>
    <row r="4383" spans="1:28" ht="15" customHeight="1" x14ac:dyDescent="0.2">
      <c r="A4383" s="172"/>
      <c r="B4383" s="172"/>
      <c r="C4383" s="172"/>
      <c r="D4383" s="172"/>
      <c r="E4383" s="172"/>
      <c r="F4383" s="181"/>
      <c r="G4383" s="172"/>
      <c r="H4383" s="172"/>
      <c r="I4383" s="174"/>
      <c r="J4383" s="174"/>
      <c r="K4383" s="174"/>
      <c r="L4383" s="172"/>
      <c r="M4383" s="181"/>
      <c r="N4383" s="174"/>
      <c r="O4383" s="172"/>
      <c r="P4383" s="181"/>
      <c r="Q4383" s="642"/>
      <c r="R4383" s="643"/>
      <c r="S4383" s="644"/>
      <c r="T4383" s="174"/>
      <c r="U4383" s="172"/>
      <c r="V4383" s="181"/>
      <c r="W4383" s="174"/>
      <c r="X4383" s="172"/>
      <c r="Y4383" s="181"/>
      <c r="Z4383" s="174"/>
      <c r="AA4383" s="172"/>
      <c r="AB4383" s="178"/>
    </row>
    <row r="4384" spans="1:28" ht="15" customHeight="1" x14ac:dyDescent="0.2">
      <c r="A4384" s="172"/>
      <c r="B4384" s="172"/>
      <c r="C4384" s="172"/>
      <c r="D4384" s="172"/>
      <c r="E4384" s="172"/>
      <c r="F4384" s="181"/>
      <c r="G4384" s="172"/>
      <c r="H4384" s="172"/>
      <c r="I4384" s="174"/>
      <c r="J4384" s="174"/>
      <c r="K4384" s="174"/>
      <c r="L4384" s="172"/>
      <c r="M4384" s="181"/>
      <c r="N4384" s="174"/>
      <c r="O4384" s="172"/>
      <c r="P4384" s="181"/>
      <c r="Q4384" s="642"/>
      <c r="R4384" s="643"/>
      <c r="S4384" s="644"/>
      <c r="T4384" s="174"/>
      <c r="U4384" s="172"/>
      <c r="V4384" s="181"/>
      <c r="W4384" s="174"/>
      <c r="X4384" s="172"/>
      <c r="Y4384" s="181"/>
      <c r="Z4384" s="174"/>
      <c r="AA4384" s="172"/>
      <c r="AB4384" s="178"/>
    </row>
    <row r="4385" spans="1:28" ht="15" customHeight="1" x14ac:dyDescent="0.2">
      <c r="A4385" s="172"/>
      <c r="B4385" s="172"/>
      <c r="C4385" s="172"/>
      <c r="D4385" s="172"/>
      <c r="E4385" s="172"/>
      <c r="F4385" s="181"/>
      <c r="G4385" s="172"/>
      <c r="H4385" s="172"/>
      <c r="I4385" s="174"/>
      <c r="J4385" s="174"/>
      <c r="K4385" s="174"/>
      <c r="L4385" s="172"/>
      <c r="M4385" s="181"/>
      <c r="N4385" s="174"/>
      <c r="O4385" s="172"/>
      <c r="P4385" s="181"/>
      <c r="Q4385" s="642"/>
      <c r="R4385" s="643"/>
      <c r="S4385" s="644"/>
      <c r="T4385" s="174"/>
      <c r="U4385" s="172"/>
      <c r="V4385" s="181"/>
      <c r="W4385" s="174"/>
      <c r="X4385" s="172"/>
      <c r="Y4385" s="181"/>
      <c r="Z4385" s="174"/>
      <c r="AA4385" s="172"/>
      <c r="AB4385" s="178"/>
    </row>
    <row r="4386" spans="1:28" ht="15" customHeight="1" x14ac:dyDescent="0.2">
      <c r="A4386" s="172"/>
      <c r="B4386" s="172"/>
      <c r="C4386" s="172"/>
      <c r="D4386" s="172"/>
      <c r="E4386" s="172"/>
      <c r="F4386" s="181"/>
      <c r="G4386" s="172"/>
      <c r="H4386" s="172"/>
      <c r="I4386" s="174"/>
      <c r="J4386" s="174"/>
      <c r="K4386" s="174"/>
      <c r="L4386" s="172"/>
      <c r="M4386" s="181"/>
      <c r="N4386" s="174"/>
      <c r="O4386" s="172"/>
      <c r="P4386" s="181"/>
      <c r="Q4386" s="642"/>
      <c r="R4386" s="643"/>
      <c r="S4386" s="644"/>
      <c r="T4386" s="174"/>
      <c r="U4386" s="172"/>
      <c r="V4386" s="181"/>
      <c r="W4386" s="174"/>
      <c r="X4386" s="172"/>
      <c r="Y4386" s="181"/>
      <c r="Z4386" s="174"/>
      <c r="AA4386" s="172"/>
      <c r="AB4386" s="178"/>
    </row>
    <row r="4387" spans="1:28" ht="15" customHeight="1" x14ac:dyDescent="0.2">
      <c r="A4387" s="172"/>
      <c r="B4387" s="172"/>
      <c r="C4387" s="172"/>
      <c r="D4387" s="172"/>
      <c r="E4387" s="172"/>
      <c r="F4387" s="181"/>
      <c r="G4387" s="172"/>
      <c r="H4387" s="172"/>
      <c r="I4387" s="174"/>
      <c r="J4387" s="174"/>
      <c r="K4387" s="174"/>
      <c r="L4387" s="172"/>
      <c r="M4387" s="181"/>
      <c r="N4387" s="174"/>
      <c r="O4387" s="172"/>
      <c r="P4387" s="181"/>
      <c r="Q4387" s="642"/>
      <c r="R4387" s="643"/>
      <c r="S4387" s="644"/>
      <c r="T4387" s="174"/>
      <c r="U4387" s="172"/>
      <c r="V4387" s="181"/>
      <c r="W4387" s="174"/>
      <c r="X4387" s="172"/>
      <c r="Y4387" s="181"/>
      <c r="Z4387" s="174"/>
      <c r="AA4387" s="172"/>
      <c r="AB4387" s="178"/>
    </row>
    <row r="4388" spans="1:28" ht="15" customHeight="1" x14ac:dyDescent="0.2">
      <c r="A4388" s="172"/>
      <c r="B4388" s="172"/>
      <c r="C4388" s="172"/>
      <c r="D4388" s="172"/>
      <c r="E4388" s="172"/>
      <c r="F4388" s="181"/>
      <c r="G4388" s="172"/>
      <c r="H4388" s="172"/>
      <c r="I4388" s="174"/>
      <c r="J4388" s="174"/>
      <c r="K4388" s="174"/>
      <c r="L4388" s="172"/>
      <c r="M4388" s="181"/>
      <c r="N4388" s="174"/>
      <c r="O4388" s="172"/>
      <c r="P4388" s="181"/>
      <c r="Q4388" s="642"/>
      <c r="R4388" s="643"/>
      <c r="S4388" s="644"/>
      <c r="T4388" s="174"/>
      <c r="U4388" s="172"/>
      <c r="V4388" s="181"/>
      <c r="W4388" s="174"/>
      <c r="X4388" s="172"/>
      <c r="Y4388" s="181"/>
      <c r="Z4388" s="174"/>
      <c r="AA4388" s="172"/>
      <c r="AB4388" s="178"/>
    </row>
    <row r="4389" spans="1:28" ht="15" customHeight="1" x14ac:dyDescent="0.2">
      <c r="A4389" s="172"/>
      <c r="B4389" s="172"/>
      <c r="C4389" s="172"/>
      <c r="D4389" s="172"/>
      <c r="E4389" s="172"/>
      <c r="F4389" s="181"/>
      <c r="G4389" s="172"/>
      <c r="H4389" s="172"/>
      <c r="I4389" s="174"/>
      <c r="J4389" s="174"/>
      <c r="K4389" s="174"/>
      <c r="L4389" s="172"/>
      <c r="M4389" s="181"/>
      <c r="N4389" s="174"/>
      <c r="O4389" s="172"/>
      <c r="P4389" s="181"/>
      <c r="Q4389" s="642"/>
      <c r="R4389" s="643"/>
      <c r="S4389" s="644"/>
      <c r="T4389" s="174"/>
      <c r="U4389" s="172"/>
      <c r="V4389" s="181"/>
      <c r="W4389" s="174"/>
      <c r="X4389" s="172"/>
      <c r="Y4389" s="181"/>
      <c r="Z4389" s="174"/>
      <c r="AA4389" s="172"/>
      <c r="AB4389" s="178"/>
    </row>
    <row r="4390" spans="1:28" ht="15" customHeight="1" x14ac:dyDescent="0.2">
      <c r="A4390" s="172"/>
      <c r="B4390" s="172"/>
      <c r="C4390" s="172"/>
      <c r="D4390" s="172"/>
      <c r="E4390" s="172"/>
      <c r="F4390" s="181"/>
      <c r="G4390" s="172"/>
      <c r="H4390" s="172"/>
      <c r="I4390" s="174"/>
      <c r="J4390" s="174"/>
      <c r="K4390" s="174"/>
      <c r="L4390" s="172"/>
      <c r="M4390" s="181"/>
      <c r="N4390" s="174"/>
      <c r="O4390" s="172"/>
      <c r="P4390" s="181"/>
      <c r="Q4390" s="642"/>
      <c r="R4390" s="643"/>
      <c r="S4390" s="644"/>
      <c r="T4390" s="174"/>
      <c r="U4390" s="172"/>
      <c r="V4390" s="181"/>
      <c r="W4390" s="174"/>
      <c r="X4390" s="172"/>
      <c r="Y4390" s="181"/>
      <c r="Z4390" s="174"/>
      <c r="AA4390" s="172"/>
      <c r="AB4390" s="178"/>
    </row>
    <row r="4391" spans="1:28" ht="15" customHeight="1" x14ac:dyDescent="0.2">
      <c r="A4391" s="172"/>
      <c r="B4391" s="172"/>
      <c r="C4391" s="172"/>
      <c r="D4391" s="172"/>
      <c r="E4391" s="172"/>
      <c r="F4391" s="181"/>
      <c r="G4391" s="172"/>
      <c r="H4391" s="172"/>
      <c r="I4391" s="174"/>
      <c r="J4391" s="174"/>
      <c r="K4391" s="174"/>
      <c r="L4391" s="172"/>
      <c r="M4391" s="181"/>
      <c r="N4391" s="174"/>
      <c r="O4391" s="172"/>
      <c r="P4391" s="181"/>
      <c r="Q4391" s="642"/>
      <c r="R4391" s="643"/>
      <c r="S4391" s="644"/>
      <c r="T4391" s="174"/>
      <c r="U4391" s="172"/>
      <c r="V4391" s="181"/>
      <c r="W4391" s="174"/>
      <c r="X4391" s="172"/>
      <c r="Y4391" s="181"/>
      <c r="Z4391" s="174"/>
      <c r="AA4391" s="172"/>
      <c r="AB4391" s="178"/>
    </row>
    <row r="4392" spans="1:28" ht="15" customHeight="1" x14ac:dyDescent="0.2">
      <c r="A4392" s="172"/>
      <c r="B4392" s="172"/>
      <c r="C4392" s="172"/>
      <c r="D4392" s="172"/>
      <c r="E4392" s="172"/>
      <c r="F4392" s="181"/>
      <c r="G4392" s="172"/>
      <c r="H4392" s="172"/>
      <c r="I4392" s="174"/>
      <c r="J4392" s="174"/>
      <c r="K4392" s="174"/>
      <c r="L4392" s="172"/>
      <c r="M4392" s="181"/>
      <c r="N4392" s="174"/>
      <c r="O4392" s="172"/>
      <c r="P4392" s="181"/>
      <c r="Q4392" s="642"/>
      <c r="R4392" s="643"/>
      <c r="S4392" s="644"/>
      <c r="T4392" s="174"/>
      <c r="U4392" s="172"/>
      <c r="V4392" s="181"/>
      <c r="W4392" s="174"/>
      <c r="X4392" s="172"/>
      <c r="Y4392" s="181"/>
      <c r="Z4392" s="174"/>
      <c r="AA4392" s="172"/>
      <c r="AB4392" s="178"/>
    </row>
    <row r="4393" spans="1:28" ht="15" customHeight="1" x14ac:dyDescent="0.2">
      <c r="A4393" s="172"/>
      <c r="B4393" s="172"/>
      <c r="C4393" s="172"/>
      <c r="D4393" s="172"/>
      <c r="E4393" s="172"/>
      <c r="F4393" s="181"/>
      <c r="G4393" s="172"/>
      <c r="H4393" s="172"/>
      <c r="I4393" s="174"/>
      <c r="J4393" s="174"/>
      <c r="K4393" s="174"/>
      <c r="L4393" s="172"/>
      <c r="M4393" s="181"/>
      <c r="N4393" s="174"/>
      <c r="O4393" s="172"/>
      <c r="P4393" s="181"/>
      <c r="Q4393" s="642"/>
      <c r="R4393" s="643"/>
      <c r="S4393" s="644"/>
      <c r="T4393" s="174"/>
      <c r="U4393" s="172"/>
      <c r="V4393" s="181"/>
      <c r="W4393" s="174"/>
      <c r="X4393" s="172"/>
      <c r="Y4393" s="181"/>
      <c r="Z4393" s="174"/>
      <c r="AA4393" s="172"/>
      <c r="AB4393" s="178"/>
    </row>
    <row r="4394" spans="1:28" ht="15" customHeight="1" x14ac:dyDescent="0.2">
      <c r="A4394" s="172"/>
      <c r="B4394" s="172"/>
      <c r="C4394" s="172"/>
      <c r="D4394" s="172"/>
      <c r="E4394" s="172"/>
      <c r="F4394" s="181"/>
      <c r="G4394" s="172"/>
      <c r="H4394" s="172"/>
      <c r="I4394" s="174"/>
      <c r="J4394" s="174"/>
      <c r="K4394" s="174"/>
      <c r="L4394" s="172"/>
      <c r="M4394" s="181"/>
      <c r="N4394" s="174"/>
      <c r="O4394" s="172"/>
      <c r="P4394" s="181"/>
      <c r="Q4394" s="642"/>
      <c r="R4394" s="643"/>
      <c r="S4394" s="644"/>
      <c r="T4394" s="174"/>
      <c r="U4394" s="172"/>
      <c r="V4394" s="181"/>
      <c r="W4394" s="174"/>
      <c r="X4394" s="172"/>
      <c r="Y4394" s="181"/>
      <c r="Z4394" s="174"/>
      <c r="AA4394" s="172"/>
      <c r="AB4394" s="178"/>
    </row>
    <row r="4395" spans="1:28" ht="15" customHeight="1" x14ac:dyDescent="0.2">
      <c r="A4395" s="172"/>
      <c r="B4395" s="172"/>
      <c r="C4395" s="172"/>
      <c r="D4395" s="172"/>
      <c r="E4395" s="172"/>
      <c r="F4395" s="181"/>
      <c r="G4395" s="172"/>
      <c r="H4395" s="172"/>
      <c r="I4395" s="174"/>
      <c r="J4395" s="174"/>
      <c r="K4395" s="174"/>
      <c r="L4395" s="172"/>
      <c r="M4395" s="181"/>
      <c r="N4395" s="174"/>
      <c r="O4395" s="172"/>
      <c r="P4395" s="181"/>
      <c r="Q4395" s="642"/>
      <c r="R4395" s="643"/>
      <c r="S4395" s="644"/>
      <c r="T4395" s="174"/>
      <c r="U4395" s="172"/>
      <c r="V4395" s="181"/>
      <c r="W4395" s="174"/>
      <c r="X4395" s="172"/>
      <c r="Y4395" s="181"/>
      <c r="Z4395" s="174"/>
      <c r="AA4395" s="172"/>
      <c r="AB4395" s="178"/>
    </row>
    <row r="4396" spans="1:28" ht="15" customHeight="1" x14ac:dyDescent="0.2">
      <c r="A4396" s="172"/>
      <c r="B4396" s="172"/>
      <c r="C4396" s="172"/>
      <c r="D4396" s="172"/>
      <c r="E4396" s="172"/>
      <c r="F4396" s="181"/>
      <c r="G4396" s="172"/>
      <c r="H4396" s="172"/>
      <c r="I4396" s="174"/>
      <c r="J4396" s="174"/>
      <c r="K4396" s="174"/>
      <c r="L4396" s="172"/>
      <c r="M4396" s="181"/>
      <c r="N4396" s="174"/>
      <c r="O4396" s="172"/>
      <c r="P4396" s="181"/>
      <c r="Q4396" s="642"/>
      <c r="R4396" s="643"/>
      <c r="S4396" s="644"/>
      <c r="T4396" s="174"/>
      <c r="U4396" s="172"/>
      <c r="V4396" s="181"/>
      <c r="W4396" s="174"/>
      <c r="X4396" s="172"/>
      <c r="Y4396" s="181"/>
      <c r="Z4396" s="174"/>
      <c r="AA4396" s="172"/>
      <c r="AB4396" s="178"/>
    </row>
    <row r="4397" spans="1:28" ht="15" customHeight="1" x14ac:dyDescent="0.2">
      <c r="A4397" s="172"/>
      <c r="B4397" s="172"/>
      <c r="C4397" s="172"/>
      <c r="D4397" s="172"/>
      <c r="E4397" s="172"/>
      <c r="F4397" s="181"/>
      <c r="G4397" s="172"/>
      <c r="H4397" s="172"/>
      <c r="I4397" s="174"/>
      <c r="J4397" s="174"/>
      <c r="K4397" s="174"/>
      <c r="L4397" s="172"/>
      <c r="M4397" s="181"/>
      <c r="N4397" s="174"/>
      <c r="O4397" s="172"/>
      <c r="P4397" s="181"/>
      <c r="Q4397" s="642"/>
      <c r="R4397" s="643"/>
      <c r="S4397" s="644"/>
      <c r="T4397" s="174"/>
      <c r="U4397" s="172"/>
      <c r="V4397" s="181"/>
      <c r="W4397" s="174"/>
      <c r="X4397" s="172"/>
      <c r="Y4397" s="181"/>
      <c r="Z4397" s="174"/>
      <c r="AA4397" s="172"/>
      <c r="AB4397" s="178"/>
    </row>
    <row r="4398" spans="1:28" ht="15" customHeight="1" x14ac:dyDescent="0.2">
      <c r="A4398" s="172"/>
      <c r="B4398" s="172"/>
      <c r="C4398" s="172"/>
      <c r="D4398" s="172"/>
      <c r="E4398" s="172"/>
      <c r="F4398" s="181"/>
      <c r="G4398" s="172"/>
      <c r="H4398" s="172"/>
      <c r="I4398" s="174"/>
      <c r="J4398" s="174"/>
      <c r="K4398" s="174"/>
      <c r="L4398" s="172"/>
      <c r="M4398" s="181"/>
      <c r="N4398" s="174"/>
      <c r="O4398" s="172"/>
      <c r="P4398" s="181"/>
      <c r="Q4398" s="642"/>
      <c r="R4398" s="643"/>
      <c r="S4398" s="644"/>
      <c r="T4398" s="174"/>
      <c r="U4398" s="172"/>
      <c r="V4398" s="181"/>
      <c r="W4398" s="174"/>
      <c r="X4398" s="172"/>
      <c r="Y4398" s="181"/>
      <c r="Z4398" s="174"/>
      <c r="AA4398" s="172"/>
      <c r="AB4398" s="178"/>
    </row>
    <row r="4399" spans="1:28" ht="15" customHeight="1" x14ac:dyDescent="0.2">
      <c r="A4399" s="172"/>
      <c r="B4399" s="172"/>
      <c r="C4399" s="172"/>
      <c r="D4399" s="172"/>
      <c r="E4399" s="172"/>
      <c r="F4399" s="181"/>
      <c r="G4399" s="172"/>
      <c r="H4399" s="172"/>
      <c r="I4399" s="174"/>
      <c r="J4399" s="174"/>
      <c r="K4399" s="174"/>
      <c r="L4399" s="172"/>
      <c r="M4399" s="181"/>
      <c r="N4399" s="174"/>
      <c r="O4399" s="172"/>
      <c r="P4399" s="181"/>
      <c r="Q4399" s="642"/>
      <c r="R4399" s="643"/>
      <c r="S4399" s="644"/>
      <c r="T4399" s="174"/>
      <c r="U4399" s="172"/>
      <c r="V4399" s="181"/>
      <c r="W4399" s="174"/>
      <c r="X4399" s="172"/>
      <c r="Y4399" s="181"/>
      <c r="Z4399" s="174"/>
      <c r="AA4399" s="172"/>
      <c r="AB4399" s="178"/>
    </row>
    <row r="4400" spans="1:28" ht="15" customHeight="1" x14ac:dyDescent="0.2">
      <c r="A4400" s="172"/>
      <c r="B4400" s="172"/>
      <c r="C4400" s="172"/>
      <c r="D4400" s="172"/>
      <c r="E4400" s="172"/>
      <c r="F4400" s="181"/>
      <c r="G4400" s="172"/>
      <c r="H4400" s="172"/>
      <c r="I4400" s="174"/>
      <c r="J4400" s="174"/>
      <c r="K4400" s="174"/>
      <c r="L4400" s="172"/>
      <c r="M4400" s="181"/>
      <c r="N4400" s="174"/>
      <c r="O4400" s="172"/>
      <c r="P4400" s="181"/>
      <c r="Q4400" s="642"/>
      <c r="R4400" s="643"/>
      <c r="S4400" s="644"/>
      <c r="T4400" s="174"/>
      <c r="U4400" s="172"/>
      <c r="V4400" s="181"/>
      <c r="W4400" s="174"/>
      <c r="X4400" s="172"/>
      <c r="Y4400" s="181"/>
      <c r="Z4400" s="174"/>
      <c r="AA4400" s="172"/>
      <c r="AB4400" s="178"/>
    </row>
    <row r="4401" spans="1:28" ht="15" customHeight="1" x14ac:dyDescent="0.2">
      <c r="A4401" s="172"/>
      <c r="B4401" s="172"/>
      <c r="C4401" s="172"/>
      <c r="D4401" s="172"/>
      <c r="E4401" s="172"/>
      <c r="F4401" s="181"/>
      <c r="G4401" s="172"/>
      <c r="H4401" s="172"/>
      <c r="I4401" s="174"/>
      <c r="J4401" s="174"/>
      <c r="K4401" s="174"/>
      <c r="L4401" s="172"/>
      <c r="M4401" s="181"/>
      <c r="N4401" s="174"/>
      <c r="O4401" s="172"/>
      <c r="P4401" s="181"/>
      <c r="Q4401" s="642"/>
      <c r="R4401" s="643"/>
      <c r="S4401" s="644"/>
      <c r="T4401" s="174"/>
      <c r="U4401" s="172"/>
      <c r="V4401" s="181"/>
      <c r="W4401" s="174"/>
      <c r="X4401" s="172"/>
      <c r="Y4401" s="181"/>
      <c r="Z4401" s="174"/>
      <c r="AA4401" s="172"/>
      <c r="AB4401" s="178"/>
    </row>
    <row r="4402" spans="1:28" ht="15" customHeight="1" x14ac:dyDescent="0.2">
      <c r="A4402" s="172"/>
      <c r="B4402" s="172"/>
      <c r="C4402" s="172"/>
      <c r="D4402" s="172"/>
      <c r="E4402" s="172"/>
      <c r="F4402" s="181"/>
      <c r="G4402" s="172"/>
      <c r="H4402" s="172"/>
      <c r="I4402" s="174"/>
      <c r="J4402" s="174"/>
      <c r="K4402" s="174"/>
      <c r="L4402" s="172"/>
      <c r="M4402" s="181"/>
      <c r="N4402" s="174"/>
      <c r="O4402" s="172"/>
      <c r="P4402" s="181"/>
      <c r="Q4402" s="642"/>
      <c r="R4402" s="643"/>
      <c r="S4402" s="644"/>
      <c r="T4402" s="174"/>
      <c r="U4402" s="172"/>
      <c r="V4402" s="181"/>
      <c r="W4402" s="174"/>
      <c r="X4402" s="172"/>
      <c r="Y4402" s="181"/>
      <c r="Z4402" s="174"/>
      <c r="AA4402" s="172"/>
      <c r="AB4402" s="178"/>
    </row>
    <row r="4403" spans="1:28" ht="15" customHeight="1" x14ac:dyDescent="0.2">
      <c r="A4403" s="172"/>
      <c r="B4403" s="172"/>
      <c r="C4403" s="172"/>
      <c r="D4403" s="172"/>
      <c r="E4403" s="172"/>
      <c r="F4403" s="181"/>
      <c r="G4403" s="172"/>
      <c r="H4403" s="172"/>
      <c r="I4403" s="174"/>
      <c r="J4403" s="174"/>
      <c r="K4403" s="174"/>
      <c r="L4403" s="172"/>
      <c r="M4403" s="181"/>
      <c r="N4403" s="174"/>
      <c r="O4403" s="172"/>
      <c r="P4403" s="181"/>
      <c r="Q4403" s="642"/>
      <c r="R4403" s="643"/>
      <c r="S4403" s="644"/>
      <c r="T4403" s="174"/>
      <c r="U4403" s="172"/>
      <c r="V4403" s="181"/>
      <c r="W4403" s="174"/>
      <c r="X4403" s="172"/>
      <c r="Y4403" s="181"/>
      <c r="Z4403" s="174"/>
      <c r="AA4403" s="172"/>
      <c r="AB4403" s="178"/>
    </row>
    <row r="4404" spans="1:28" ht="15" customHeight="1" x14ac:dyDescent="0.2">
      <c r="A4404" s="172"/>
      <c r="B4404" s="172"/>
      <c r="C4404" s="172"/>
      <c r="D4404" s="172"/>
      <c r="E4404" s="172"/>
      <c r="F4404" s="181"/>
      <c r="G4404" s="172"/>
      <c r="H4404" s="172"/>
      <c r="I4404" s="174"/>
      <c r="J4404" s="174"/>
      <c r="K4404" s="174"/>
      <c r="L4404" s="172"/>
      <c r="M4404" s="181"/>
      <c r="N4404" s="174"/>
      <c r="O4404" s="172"/>
      <c r="P4404" s="181"/>
      <c r="Q4404" s="642"/>
      <c r="R4404" s="643"/>
      <c r="S4404" s="644"/>
      <c r="T4404" s="174"/>
      <c r="U4404" s="172"/>
      <c r="V4404" s="181"/>
      <c r="W4404" s="174"/>
      <c r="X4404" s="172"/>
      <c r="Y4404" s="181"/>
      <c r="Z4404" s="174"/>
      <c r="AA4404" s="172"/>
      <c r="AB4404" s="178"/>
    </row>
    <row r="4405" spans="1:28" ht="15" customHeight="1" x14ac:dyDescent="0.2">
      <c r="A4405" s="172"/>
      <c r="B4405" s="172"/>
      <c r="C4405" s="172"/>
      <c r="D4405" s="172"/>
      <c r="E4405" s="172"/>
      <c r="F4405" s="181"/>
      <c r="G4405" s="172"/>
      <c r="H4405" s="172"/>
      <c r="I4405" s="174"/>
      <c r="J4405" s="174"/>
      <c r="K4405" s="174"/>
      <c r="L4405" s="172"/>
      <c r="M4405" s="181"/>
      <c r="N4405" s="174"/>
      <c r="O4405" s="172"/>
      <c r="P4405" s="181"/>
      <c r="Q4405" s="642"/>
      <c r="R4405" s="643"/>
      <c r="S4405" s="644"/>
      <c r="T4405" s="174"/>
      <c r="U4405" s="172"/>
      <c r="V4405" s="181"/>
      <c r="W4405" s="174"/>
      <c r="X4405" s="172"/>
      <c r="Y4405" s="181"/>
      <c r="Z4405" s="174"/>
      <c r="AA4405" s="172"/>
      <c r="AB4405" s="178"/>
    </row>
    <row r="4406" spans="1:28" ht="15" customHeight="1" x14ac:dyDescent="0.2">
      <c r="A4406" s="172"/>
      <c r="B4406" s="172"/>
      <c r="C4406" s="172"/>
      <c r="D4406" s="172"/>
      <c r="E4406" s="172"/>
      <c r="F4406" s="181"/>
      <c r="G4406" s="172"/>
      <c r="H4406" s="172"/>
      <c r="I4406" s="174"/>
      <c r="J4406" s="174"/>
      <c r="K4406" s="174"/>
      <c r="L4406" s="172"/>
      <c r="M4406" s="181"/>
      <c r="N4406" s="174"/>
      <c r="O4406" s="172"/>
      <c r="P4406" s="181"/>
      <c r="Q4406" s="642"/>
      <c r="R4406" s="643"/>
      <c r="S4406" s="644"/>
      <c r="T4406" s="174"/>
      <c r="U4406" s="172"/>
      <c r="V4406" s="181"/>
      <c r="W4406" s="174"/>
      <c r="X4406" s="172"/>
      <c r="Y4406" s="181"/>
      <c r="Z4406" s="174"/>
      <c r="AA4406" s="172"/>
      <c r="AB4406" s="178"/>
    </row>
    <row r="4407" spans="1:28" ht="15" customHeight="1" x14ac:dyDescent="0.2">
      <c r="A4407" s="172"/>
      <c r="B4407" s="172"/>
      <c r="C4407" s="172"/>
      <c r="D4407" s="172"/>
      <c r="E4407" s="172"/>
      <c r="F4407" s="181"/>
      <c r="G4407" s="172"/>
      <c r="H4407" s="172"/>
      <c r="I4407" s="174"/>
      <c r="J4407" s="174"/>
      <c r="K4407" s="174"/>
      <c r="L4407" s="172"/>
      <c r="M4407" s="181"/>
      <c r="N4407" s="174"/>
      <c r="O4407" s="172"/>
      <c r="P4407" s="181"/>
      <c r="Q4407" s="642"/>
      <c r="R4407" s="643"/>
      <c r="S4407" s="644"/>
      <c r="T4407" s="174"/>
      <c r="U4407" s="172"/>
      <c r="V4407" s="181"/>
      <c r="W4407" s="174"/>
      <c r="X4407" s="172"/>
      <c r="Y4407" s="181"/>
      <c r="Z4407" s="174"/>
      <c r="AA4407" s="172"/>
      <c r="AB4407" s="178"/>
    </row>
    <row r="4408" spans="1:28" ht="15" customHeight="1" x14ac:dyDescent="0.2">
      <c r="A4408" s="172"/>
      <c r="B4408" s="172"/>
      <c r="C4408" s="172"/>
      <c r="D4408" s="172"/>
      <c r="E4408" s="172"/>
      <c r="F4408" s="181"/>
      <c r="G4408" s="172"/>
      <c r="H4408" s="172"/>
      <c r="I4408" s="174"/>
      <c r="J4408" s="174"/>
      <c r="K4408" s="174"/>
      <c r="L4408" s="172"/>
      <c r="M4408" s="181"/>
      <c r="N4408" s="174"/>
      <c r="O4408" s="172"/>
      <c r="P4408" s="181"/>
      <c r="Q4408" s="642"/>
      <c r="R4408" s="643"/>
      <c r="S4408" s="644"/>
      <c r="T4408" s="174"/>
      <c r="U4408" s="172"/>
      <c r="V4408" s="181"/>
      <c r="W4408" s="174"/>
      <c r="X4408" s="172"/>
      <c r="Y4408" s="181"/>
      <c r="Z4408" s="174"/>
      <c r="AA4408" s="172"/>
      <c r="AB4408" s="178"/>
    </row>
    <row r="4409" spans="1:28" ht="15" customHeight="1" x14ac:dyDescent="0.2">
      <c r="A4409" s="172"/>
      <c r="B4409" s="172"/>
      <c r="C4409" s="172"/>
      <c r="D4409" s="172"/>
      <c r="E4409" s="172"/>
      <c r="F4409" s="181"/>
      <c r="G4409" s="172"/>
      <c r="H4409" s="172"/>
      <c r="I4409" s="174"/>
      <c r="J4409" s="174"/>
      <c r="K4409" s="174"/>
      <c r="L4409" s="172"/>
      <c r="M4409" s="181"/>
      <c r="N4409" s="174"/>
      <c r="O4409" s="172"/>
      <c r="P4409" s="181"/>
      <c r="Q4409" s="642"/>
      <c r="R4409" s="643"/>
      <c r="S4409" s="644"/>
      <c r="T4409" s="174"/>
      <c r="U4409" s="172"/>
      <c r="V4409" s="181"/>
      <c r="W4409" s="174"/>
      <c r="X4409" s="172"/>
      <c r="Y4409" s="181"/>
      <c r="Z4409" s="174"/>
      <c r="AA4409" s="172"/>
      <c r="AB4409" s="178"/>
    </row>
    <row r="4410" spans="1:28" ht="15" customHeight="1" x14ac:dyDescent="0.2">
      <c r="A4410" s="172"/>
      <c r="B4410" s="172"/>
      <c r="C4410" s="172"/>
      <c r="D4410" s="172"/>
      <c r="E4410" s="172"/>
      <c r="F4410" s="181"/>
      <c r="G4410" s="172"/>
      <c r="H4410" s="172"/>
      <c r="I4410" s="174"/>
      <c r="J4410" s="174"/>
      <c r="K4410" s="174"/>
      <c r="L4410" s="172"/>
      <c r="M4410" s="181"/>
      <c r="N4410" s="174"/>
      <c r="O4410" s="172"/>
      <c r="P4410" s="181"/>
      <c r="Q4410" s="642"/>
      <c r="R4410" s="643"/>
      <c r="S4410" s="644"/>
      <c r="T4410" s="174"/>
      <c r="U4410" s="172"/>
      <c r="V4410" s="181"/>
      <c r="W4410" s="174"/>
      <c r="X4410" s="172"/>
      <c r="Y4410" s="181"/>
      <c r="Z4410" s="174"/>
      <c r="AA4410" s="172"/>
      <c r="AB4410" s="178"/>
    </row>
    <row r="4411" spans="1:28" ht="15" customHeight="1" x14ac:dyDescent="0.2">
      <c r="A4411" s="172"/>
      <c r="B4411" s="172"/>
      <c r="C4411" s="172"/>
      <c r="D4411" s="172"/>
      <c r="E4411" s="172"/>
      <c r="F4411" s="181"/>
      <c r="G4411" s="172"/>
      <c r="H4411" s="172"/>
      <c r="I4411" s="174"/>
      <c r="J4411" s="174"/>
      <c r="K4411" s="174"/>
      <c r="L4411" s="172"/>
      <c r="M4411" s="181"/>
      <c r="N4411" s="174"/>
      <c r="O4411" s="172"/>
      <c r="P4411" s="181"/>
      <c r="Q4411" s="642"/>
      <c r="R4411" s="643"/>
      <c r="S4411" s="644"/>
      <c r="T4411" s="174"/>
      <c r="U4411" s="172"/>
      <c r="V4411" s="181"/>
      <c r="W4411" s="174"/>
      <c r="X4411" s="172"/>
      <c r="Y4411" s="181"/>
      <c r="Z4411" s="174"/>
      <c r="AA4411" s="172"/>
      <c r="AB4411" s="178"/>
    </row>
    <row r="4412" spans="1:28" ht="15" customHeight="1" x14ac:dyDescent="0.2">
      <c r="A4412" s="172"/>
      <c r="B4412" s="172"/>
      <c r="C4412" s="172"/>
      <c r="D4412" s="172"/>
      <c r="E4412" s="172"/>
      <c r="F4412" s="181"/>
      <c r="G4412" s="172"/>
      <c r="H4412" s="172"/>
      <c r="I4412" s="174"/>
      <c r="J4412" s="174"/>
      <c r="K4412" s="174"/>
      <c r="L4412" s="172"/>
      <c r="M4412" s="181"/>
      <c r="N4412" s="174"/>
      <c r="O4412" s="172"/>
      <c r="P4412" s="181"/>
      <c r="Q4412" s="642"/>
      <c r="R4412" s="643"/>
      <c r="S4412" s="644"/>
      <c r="T4412" s="174"/>
      <c r="U4412" s="172"/>
      <c r="V4412" s="181"/>
      <c r="W4412" s="174"/>
      <c r="X4412" s="172"/>
      <c r="Y4412" s="181"/>
      <c r="Z4412" s="174"/>
      <c r="AA4412" s="172"/>
      <c r="AB4412" s="178"/>
    </row>
    <row r="4413" spans="1:28" ht="15" customHeight="1" x14ac:dyDescent="0.2">
      <c r="A4413" s="172"/>
      <c r="B4413" s="172"/>
      <c r="C4413" s="172"/>
      <c r="D4413" s="172"/>
      <c r="E4413" s="172"/>
      <c r="F4413" s="181"/>
      <c r="G4413" s="172"/>
      <c r="H4413" s="172"/>
      <c r="I4413" s="174"/>
      <c r="J4413" s="174"/>
      <c r="K4413" s="174"/>
      <c r="L4413" s="172"/>
      <c r="M4413" s="181"/>
      <c r="N4413" s="174"/>
      <c r="O4413" s="172"/>
      <c r="P4413" s="181"/>
      <c r="Q4413" s="642"/>
      <c r="R4413" s="643"/>
      <c r="S4413" s="644"/>
      <c r="T4413" s="174"/>
      <c r="U4413" s="172"/>
      <c r="V4413" s="181"/>
      <c r="W4413" s="174"/>
      <c r="X4413" s="172"/>
      <c r="Y4413" s="181"/>
      <c r="Z4413" s="174"/>
      <c r="AA4413" s="172"/>
      <c r="AB4413" s="178"/>
    </row>
    <row r="4414" spans="1:28" ht="15" customHeight="1" x14ac:dyDescent="0.2">
      <c r="A4414" s="172"/>
      <c r="B4414" s="172"/>
      <c r="C4414" s="172"/>
      <c r="D4414" s="172"/>
      <c r="E4414" s="172"/>
      <c r="F4414" s="181"/>
      <c r="G4414" s="172"/>
      <c r="H4414" s="172"/>
      <c r="I4414" s="174"/>
      <c r="J4414" s="174"/>
      <c r="K4414" s="174"/>
      <c r="L4414" s="172"/>
      <c r="M4414" s="181"/>
      <c r="N4414" s="174"/>
      <c r="O4414" s="172"/>
      <c r="P4414" s="181"/>
      <c r="Q4414" s="642"/>
      <c r="R4414" s="643"/>
      <c r="S4414" s="644"/>
      <c r="T4414" s="174"/>
      <c r="U4414" s="172"/>
      <c r="V4414" s="181"/>
      <c r="W4414" s="174"/>
      <c r="X4414" s="172"/>
      <c r="Y4414" s="181"/>
      <c r="Z4414" s="174"/>
      <c r="AA4414" s="172"/>
      <c r="AB4414" s="178"/>
    </row>
    <row r="4415" spans="1:28" ht="15" customHeight="1" x14ac:dyDescent="0.2">
      <c r="A4415" s="172"/>
      <c r="B4415" s="172"/>
      <c r="C4415" s="172"/>
      <c r="D4415" s="172"/>
      <c r="E4415" s="172"/>
      <c r="F4415" s="181"/>
      <c r="G4415" s="172"/>
      <c r="H4415" s="172"/>
      <c r="I4415" s="174"/>
      <c r="J4415" s="174"/>
      <c r="K4415" s="174"/>
      <c r="L4415" s="172"/>
      <c r="M4415" s="181"/>
      <c r="N4415" s="174"/>
      <c r="O4415" s="172"/>
      <c r="P4415" s="181"/>
      <c r="Q4415" s="642"/>
      <c r="R4415" s="643"/>
      <c r="S4415" s="644"/>
      <c r="T4415" s="174"/>
      <c r="U4415" s="172"/>
      <c r="V4415" s="181"/>
      <c r="W4415" s="174"/>
      <c r="X4415" s="172"/>
      <c r="Y4415" s="181"/>
      <c r="Z4415" s="174"/>
      <c r="AA4415" s="172"/>
      <c r="AB4415" s="178"/>
    </row>
    <row r="4416" spans="1:28" ht="15" customHeight="1" x14ac:dyDescent="0.2">
      <c r="A4416" s="172"/>
      <c r="B4416" s="172"/>
      <c r="C4416" s="172"/>
      <c r="D4416" s="172"/>
      <c r="E4416" s="172"/>
      <c r="F4416" s="181"/>
      <c r="G4416" s="172"/>
      <c r="H4416" s="172"/>
      <c r="I4416" s="174"/>
      <c r="J4416" s="174"/>
      <c r="K4416" s="174"/>
      <c r="L4416" s="172"/>
      <c r="M4416" s="181"/>
      <c r="N4416" s="174"/>
      <c r="O4416" s="172"/>
      <c r="P4416" s="181"/>
      <c r="Q4416" s="642"/>
      <c r="R4416" s="643"/>
      <c r="S4416" s="644"/>
      <c r="T4416" s="174"/>
      <c r="U4416" s="172"/>
      <c r="V4416" s="181"/>
      <c r="W4416" s="174"/>
      <c r="X4416" s="172"/>
      <c r="Y4416" s="181"/>
      <c r="Z4416" s="174"/>
      <c r="AA4416" s="172"/>
      <c r="AB4416" s="178"/>
    </row>
    <row r="4417" spans="1:28" ht="15" customHeight="1" x14ac:dyDescent="0.2">
      <c r="A4417" s="172"/>
      <c r="B4417" s="172"/>
      <c r="C4417" s="172"/>
      <c r="D4417" s="172"/>
      <c r="E4417" s="172"/>
      <c r="F4417" s="181"/>
      <c r="G4417" s="172"/>
      <c r="H4417" s="172"/>
      <c r="I4417" s="174"/>
      <c r="J4417" s="174"/>
      <c r="K4417" s="174"/>
      <c r="L4417" s="172"/>
      <c r="M4417" s="181"/>
      <c r="N4417" s="174"/>
      <c r="O4417" s="172"/>
      <c r="P4417" s="181"/>
      <c r="Q4417" s="642"/>
      <c r="R4417" s="643"/>
      <c r="S4417" s="644"/>
      <c r="T4417" s="174"/>
      <c r="U4417" s="172"/>
      <c r="V4417" s="181"/>
      <c r="W4417" s="174"/>
      <c r="X4417" s="172"/>
      <c r="Y4417" s="181"/>
      <c r="Z4417" s="174"/>
      <c r="AA4417" s="172"/>
      <c r="AB4417" s="178"/>
    </row>
    <row r="4418" spans="1:28" ht="15" customHeight="1" x14ac:dyDescent="0.2">
      <c r="A4418" s="172"/>
      <c r="B4418" s="172"/>
      <c r="C4418" s="172"/>
      <c r="D4418" s="172"/>
      <c r="E4418" s="172"/>
      <c r="F4418" s="181"/>
      <c r="G4418" s="172"/>
      <c r="H4418" s="172"/>
      <c r="I4418" s="174"/>
      <c r="J4418" s="174"/>
      <c r="K4418" s="174"/>
      <c r="L4418" s="172"/>
      <c r="M4418" s="181"/>
      <c r="N4418" s="174"/>
      <c r="O4418" s="172"/>
      <c r="P4418" s="181"/>
      <c r="Q4418" s="642"/>
      <c r="R4418" s="643"/>
      <c r="S4418" s="644"/>
      <c r="T4418" s="174"/>
      <c r="U4418" s="172"/>
      <c r="V4418" s="181"/>
      <c r="W4418" s="174"/>
      <c r="X4418" s="172"/>
      <c r="Y4418" s="181"/>
      <c r="Z4418" s="174"/>
      <c r="AA4418" s="172"/>
      <c r="AB4418" s="178"/>
    </row>
    <row r="4419" spans="1:28" ht="15" customHeight="1" x14ac:dyDescent="0.2">
      <c r="A4419" s="172"/>
      <c r="B4419" s="172"/>
      <c r="C4419" s="172"/>
      <c r="D4419" s="172"/>
      <c r="E4419" s="172"/>
      <c r="F4419" s="181"/>
      <c r="G4419" s="172"/>
      <c r="H4419" s="172"/>
      <c r="I4419" s="174"/>
      <c r="J4419" s="174"/>
      <c r="K4419" s="174"/>
      <c r="L4419" s="172"/>
      <c r="M4419" s="181"/>
      <c r="N4419" s="174"/>
      <c r="O4419" s="172"/>
      <c r="P4419" s="181"/>
      <c r="Q4419" s="642"/>
      <c r="R4419" s="643"/>
      <c r="S4419" s="644"/>
      <c r="T4419" s="174"/>
      <c r="U4419" s="172"/>
      <c r="V4419" s="181"/>
      <c r="W4419" s="174"/>
      <c r="X4419" s="172"/>
      <c r="Y4419" s="181"/>
      <c r="Z4419" s="174"/>
      <c r="AA4419" s="172"/>
      <c r="AB4419" s="178"/>
    </row>
    <row r="4420" spans="1:28" ht="15" customHeight="1" x14ac:dyDescent="0.2">
      <c r="A4420" s="172"/>
      <c r="B4420" s="172"/>
      <c r="C4420" s="172"/>
      <c r="D4420" s="172"/>
      <c r="E4420" s="172"/>
      <c r="F4420" s="181"/>
      <c r="G4420" s="172"/>
      <c r="H4420" s="172"/>
      <c r="I4420" s="174"/>
      <c r="J4420" s="174"/>
      <c r="K4420" s="174"/>
      <c r="L4420" s="172"/>
      <c r="M4420" s="181"/>
      <c r="N4420" s="174"/>
      <c r="O4420" s="172"/>
      <c r="P4420" s="181"/>
      <c r="Q4420" s="642"/>
      <c r="R4420" s="643"/>
      <c r="S4420" s="644"/>
      <c r="T4420" s="174"/>
      <c r="U4420" s="172"/>
      <c r="V4420" s="181"/>
      <c r="W4420" s="174"/>
      <c r="X4420" s="172"/>
      <c r="Y4420" s="181"/>
      <c r="Z4420" s="174"/>
      <c r="AA4420" s="172"/>
      <c r="AB4420" s="178"/>
    </row>
    <row r="4421" spans="1:28" ht="15" customHeight="1" x14ac:dyDescent="0.2">
      <c r="A4421" s="172"/>
      <c r="B4421" s="172"/>
      <c r="C4421" s="172"/>
      <c r="D4421" s="172"/>
      <c r="E4421" s="172"/>
      <c r="F4421" s="181"/>
      <c r="G4421" s="172"/>
      <c r="H4421" s="172"/>
      <c r="I4421" s="174"/>
      <c r="J4421" s="174"/>
      <c r="K4421" s="174"/>
      <c r="L4421" s="172"/>
      <c r="M4421" s="181"/>
      <c r="N4421" s="174"/>
      <c r="O4421" s="172"/>
      <c r="P4421" s="181"/>
      <c r="Q4421" s="642"/>
      <c r="R4421" s="643"/>
      <c r="S4421" s="644"/>
      <c r="T4421" s="174"/>
      <c r="U4421" s="172"/>
      <c r="V4421" s="181"/>
      <c r="W4421" s="174"/>
      <c r="X4421" s="172"/>
      <c r="Y4421" s="181"/>
      <c r="Z4421" s="174"/>
      <c r="AA4421" s="172"/>
      <c r="AB4421" s="178"/>
    </row>
    <row r="4422" spans="1:28" ht="15" customHeight="1" x14ac:dyDescent="0.2">
      <c r="A4422" s="172"/>
      <c r="B4422" s="172"/>
      <c r="C4422" s="172"/>
      <c r="D4422" s="172"/>
      <c r="E4422" s="172"/>
      <c r="F4422" s="181"/>
      <c r="G4422" s="172"/>
      <c r="H4422" s="172"/>
      <c r="I4422" s="174"/>
      <c r="J4422" s="174"/>
      <c r="K4422" s="174"/>
      <c r="L4422" s="172"/>
      <c r="M4422" s="181"/>
      <c r="N4422" s="174"/>
      <c r="O4422" s="172"/>
      <c r="P4422" s="181"/>
      <c r="Q4422" s="642"/>
      <c r="R4422" s="643"/>
      <c r="S4422" s="644"/>
      <c r="T4422" s="174"/>
      <c r="U4422" s="172"/>
      <c r="V4422" s="181"/>
      <c r="W4422" s="174"/>
      <c r="X4422" s="172"/>
      <c r="Y4422" s="181"/>
      <c r="Z4422" s="174"/>
      <c r="AA4422" s="172"/>
      <c r="AB4422" s="178"/>
    </row>
    <row r="4423" spans="1:28" ht="15" customHeight="1" x14ac:dyDescent="0.2">
      <c r="A4423" s="172"/>
      <c r="B4423" s="172"/>
      <c r="C4423" s="172"/>
      <c r="D4423" s="172"/>
      <c r="E4423" s="172"/>
      <c r="F4423" s="181"/>
      <c r="G4423" s="172"/>
      <c r="H4423" s="172"/>
      <c r="I4423" s="174"/>
      <c r="J4423" s="174"/>
      <c r="K4423" s="174"/>
      <c r="L4423" s="172"/>
      <c r="M4423" s="181"/>
      <c r="N4423" s="174"/>
      <c r="O4423" s="172"/>
      <c r="P4423" s="181"/>
      <c r="Q4423" s="642"/>
      <c r="R4423" s="643"/>
      <c r="S4423" s="644"/>
      <c r="T4423" s="174"/>
      <c r="U4423" s="172"/>
      <c r="V4423" s="181"/>
      <c r="W4423" s="174"/>
      <c r="X4423" s="172"/>
      <c r="Y4423" s="181"/>
      <c r="Z4423" s="174"/>
      <c r="AA4423" s="172"/>
      <c r="AB4423" s="178"/>
    </row>
    <row r="4424" spans="1:28" ht="15" customHeight="1" x14ac:dyDescent="0.2">
      <c r="A4424" s="172"/>
      <c r="B4424" s="172"/>
      <c r="C4424" s="172"/>
      <c r="D4424" s="172"/>
      <c r="E4424" s="172"/>
      <c r="F4424" s="181"/>
      <c r="G4424" s="172"/>
      <c r="H4424" s="172"/>
      <c r="I4424" s="174"/>
      <c r="J4424" s="174"/>
      <c r="K4424" s="174"/>
      <c r="L4424" s="172"/>
      <c r="M4424" s="181"/>
      <c r="N4424" s="174"/>
      <c r="O4424" s="172"/>
      <c r="P4424" s="181"/>
      <c r="Q4424" s="642"/>
      <c r="R4424" s="643"/>
      <c r="S4424" s="644"/>
      <c r="T4424" s="174"/>
      <c r="U4424" s="172"/>
      <c r="V4424" s="181"/>
      <c r="W4424" s="174"/>
      <c r="X4424" s="172"/>
      <c r="Y4424" s="181"/>
      <c r="Z4424" s="174"/>
      <c r="AA4424" s="172"/>
      <c r="AB4424" s="178"/>
    </row>
    <row r="4425" spans="1:28" ht="15" customHeight="1" x14ac:dyDescent="0.2">
      <c r="A4425" s="172"/>
      <c r="B4425" s="172"/>
      <c r="C4425" s="172"/>
      <c r="D4425" s="172"/>
      <c r="E4425" s="172"/>
      <c r="F4425" s="181"/>
      <c r="G4425" s="172"/>
      <c r="H4425" s="172"/>
      <c r="I4425" s="174"/>
      <c r="J4425" s="174"/>
      <c r="K4425" s="174"/>
      <c r="L4425" s="172"/>
      <c r="M4425" s="181"/>
      <c r="N4425" s="174"/>
      <c r="O4425" s="172"/>
      <c r="P4425" s="181"/>
      <c r="Q4425" s="642"/>
      <c r="R4425" s="643"/>
      <c r="S4425" s="644"/>
      <c r="T4425" s="174"/>
      <c r="U4425" s="172"/>
      <c r="V4425" s="181"/>
      <c r="W4425" s="174"/>
      <c r="X4425" s="172"/>
      <c r="Y4425" s="181"/>
      <c r="Z4425" s="174"/>
      <c r="AA4425" s="172"/>
      <c r="AB4425" s="178"/>
    </row>
    <row r="4426" spans="1:28" ht="15" customHeight="1" x14ac:dyDescent="0.2">
      <c r="A4426" s="172"/>
      <c r="B4426" s="172"/>
      <c r="C4426" s="172"/>
      <c r="D4426" s="172"/>
      <c r="E4426" s="172"/>
      <c r="F4426" s="181"/>
      <c r="G4426" s="172"/>
      <c r="H4426" s="172"/>
      <c r="I4426" s="174"/>
      <c r="J4426" s="174"/>
      <c r="K4426" s="174"/>
      <c r="L4426" s="172"/>
      <c r="M4426" s="181"/>
      <c r="N4426" s="174"/>
      <c r="O4426" s="172"/>
      <c r="P4426" s="181"/>
      <c r="Q4426" s="642"/>
      <c r="R4426" s="643"/>
      <c r="S4426" s="644"/>
      <c r="T4426" s="174"/>
      <c r="U4426" s="172"/>
      <c r="V4426" s="181"/>
      <c r="W4426" s="174"/>
      <c r="X4426" s="172"/>
      <c r="Y4426" s="181"/>
      <c r="Z4426" s="174"/>
      <c r="AA4426" s="172"/>
      <c r="AB4426" s="178"/>
    </row>
    <row r="4427" spans="1:28" ht="15" customHeight="1" x14ac:dyDescent="0.2">
      <c r="A4427" s="172"/>
      <c r="B4427" s="172"/>
      <c r="C4427" s="172"/>
      <c r="D4427" s="172"/>
      <c r="E4427" s="172"/>
      <c r="F4427" s="181"/>
      <c r="G4427" s="172"/>
      <c r="H4427" s="172"/>
      <c r="I4427" s="174"/>
      <c r="J4427" s="174"/>
      <c r="K4427" s="174"/>
      <c r="L4427" s="172"/>
      <c r="M4427" s="181"/>
      <c r="N4427" s="174"/>
      <c r="O4427" s="172"/>
      <c r="P4427" s="181"/>
      <c r="Q4427" s="642"/>
      <c r="R4427" s="643"/>
      <c r="S4427" s="644"/>
      <c r="T4427" s="174"/>
      <c r="U4427" s="172"/>
      <c r="V4427" s="181"/>
      <c r="W4427" s="174"/>
      <c r="X4427" s="172"/>
      <c r="Y4427" s="181"/>
      <c r="Z4427" s="174"/>
      <c r="AA4427" s="172"/>
      <c r="AB4427" s="178"/>
    </row>
    <row r="4428" spans="1:28" ht="15" customHeight="1" x14ac:dyDescent="0.2">
      <c r="A4428" s="172"/>
      <c r="B4428" s="172"/>
      <c r="C4428" s="172"/>
      <c r="D4428" s="172"/>
      <c r="E4428" s="172"/>
      <c r="F4428" s="181"/>
      <c r="G4428" s="172"/>
      <c r="H4428" s="172"/>
      <c r="I4428" s="174"/>
      <c r="J4428" s="174"/>
      <c r="K4428" s="174"/>
      <c r="L4428" s="172"/>
      <c r="M4428" s="181"/>
      <c r="N4428" s="174"/>
      <c r="O4428" s="172"/>
      <c r="P4428" s="181"/>
      <c r="Q4428" s="642"/>
      <c r="R4428" s="643"/>
      <c r="S4428" s="644"/>
      <c r="T4428" s="174"/>
      <c r="U4428" s="172"/>
      <c r="V4428" s="181"/>
      <c r="W4428" s="174"/>
      <c r="X4428" s="172"/>
      <c r="Y4428" s="181"/>
      <c r="Z4428" s="174"/>
      <c r="AA4428" s="172"/>
      <c r="AB4428" s="178"/>
    </row>
    <row r="4429" spans="1:28" ht="15" customHeight="1" x14ac:dyDescent="0.2">
      <c r="A4429" s="172"/>
      <c r="B4429" s="172"/>
      <c r="C4429" s="172"/>
      <c r="D4429" s="172"/>
      <c r="E4429" s="172"/>
      <c r="F4429" s="181"/>
      <c r="G4429" s="172"/>
      <c r="H4429" s="172"/>
      <c r="I4429" s="174"/>
      <c r="J4429" s="174"/>
      <c r="K4429" s="174"/>
      <c r="L4429" s="172"/>
      <c r="M4429" s="181"/>
      <c r="N4429" s="174"/>
      <c r="O4429" s="172"/>
      <c r="P4429" s="181"/>
      <c r="Q4429" s="642"/>
      <c r="R4429" s="643"/>
      <c r="S4429" s="644"/>
      <c r="T4429" s="174"/>
      <c r="U4429" s="172"/>
      <c r="V4429" s="181"/>
      <c r="W4429" s="174"/>
      <c r="X4429" s="172"/>
      <c r="Y4429" s="181"/>
      <c r="Z4429" s="174"/>
      <c r="AA4429" s="172"/>
      <c r="AB4429" s="178"/>
    </row>
    <row r="4430" spans="1:28" ht="15" customHeight="1" x14ac:dyDescent="0.2">
      <c r="A4430" s="172"/>
      <c r="B4430" s="172"/>
      <c r="C4430" s="172"/>
      <c r="D4430" s="172"/>
      <c r="E4430" s="172"/>
      <c r="F4430" s="181"/>
      <c r="G4430" s="172"/>
      <c r="H4430" s="172"/>
      <c r="I4430" s="174"/>
      <c r="J4430" s="174"/>
      <c r="K4430" s="174"/>
      <c r="L4430" s="172"/>
      <c r="M4430" s="181"/>
      <c r="N4430" s="174"/>
      <c r="O4430" s="172"/>
      <c r="P4430" s="181"/>
      <c r="Q4430" s="642"/>
      <c r="R4430" s="643"/>
      <c r="S4430" s="644"/>
      <c r="T4430" s="174"/>
      <c r="U4430" s="172"/>
      <c r="V4430" s="181"/>
      <c r="W4430" s="174"/>
      <c r="X4430" s="172"/>
      <c r="Y4430" s="181"/>
      <c r="Z4430" s="174"/>
      <c r="AA4430" s="172"/>
      <c r="AB4430" s="178"/>
    </row>
    <row r="4431" spans="1:28" ht="15" customHeight="1" x14ac:dyDescent="0.2">
      <c r="A4431" s="172"/>
      <c r="B4431" s="172"/>
      <c r="C4431" s="172"/>
      <c r="D4431" s="172"/>
      <c r="E4431" s="172"/>
      <c r="F4431" s="181"/>
      <c r="G4431" s="172"/>
      <c r="H4431" s="172"/>
      <c r="I4431" s="174"/>
      <c r="J4431" s="174"/>
      <c r="K4431" s="174"/>
      <c r="L4431" s="172"/>
      <c r="M4431" s="181"/>
      <c r="N4431" s="174"/>
      <c r="O4431" s="172"/>
      <c r="P4431" s="181"/>
      <c r="Q4431" s="642"/>
      <c r="R4431" s="643"/>
      <c r="S4431" s="644"/>
      <c r="T4431" s="174"/>
      <c r="U4431" s="172"/>
      <c r="V4431" s="181"/>
      <c r="W4431" s="174"/>
      <c r="X4431" s="172"/>
      <c r="Y4431" s="181"/>
      <c r="Z4431" s="174"/>
      <c r="AA4431" s="172"/>
      <c r="AB4431" s="178"/>
    </row>
    <row r="4432" spans="1:28" ht="15" customHeight="1" x14ac:dyDescent="0.2">
      <c r="A4432" s="172"/>
      <c r="B4432" s="172"/>
      <c r="C4432" s="172"/>
      <c r="D4432" s="172"/>
      <c r="E4432" s="172"/>
      <c r="F4432" s="181"/>
      <c r="G4432" s="172"/>
      <c r="H4432" s="172"/>
      <c r="I4432" s="174"/>
      <c r="J4432" s="174"/>
      <c r="K4432" s="174"/>
      <c r="L4432" s="172"/>
      <c r="M4432" s="181"/>
      <c r="N4432" s="174"/>
      <c r="O4432" s="172"/>
      <c r="P4432" s="181"/>
      <c r="Q4432" s="642"/>
      <c r="R4432" s="643"/>
      <c r="S4432" s="644"/>
      <c r="T4432" s="174"/>
      <c r="U4432" s="172"/>
      <c r="V4432" s="181"/>
      <c r="W4432" s="174"/>
      <c r="X4432" s="172"/>
      <c r="Y4432" s="181"/>
      <c r="Z4432" s="174"/>
      <c r="AA4432" s="172"/>
      <c r="AB4432" s="178"/>
    </row>
    <row r="4433" spans="1:28" ht="15" customHeight="1" x14ac:dyDescent="0.2">
      <c r="A4433" s="172"/>
      <c r="B4433" s="172"/>
      <c r="C4433" s="172"/>
      <c r="D4433" s="172"/>
      <c r="E4433" s="172"/>
      <c r="F4433" s="181"/>
      <c r="G4433" s="172"/>
      <c r="H4433" s="172"/>
      <c r="I4433" s="174"/>
      <c r="J4433" s="174"/>
      <c r="K4433" s="174"/>
      <c r="L4433" s="172"/>
      <c r="M4433" s="181"/>
      <c r="N4433" s="174"/>
      <c r="O4433" s="172"/>
      <c r="P4433" s="181"/>
      <c r="Q4433" s="642"/>
      <c r="R4433" s="643"/>
      <c r="S4433" s="644"/>
      <c r="T4433" s="174"/>
      <c r="U4433" s="172"/>
      <c r="V4433" s="181"/>
      <c r="W4433" s="174"/>
      <c r="X4433" s="172"/>
      <c r="Y4433" s="181"/>
      <c r="Z4433" s="174"/>
      <c r="AA4433" s="172"/>
      <c r="AB4433" s="178"/>
    </row>
    <row r="4434" spans="1:28" ht="15" customHeight="1" x14ac:dyDescent="0.2">
      <c r="A4434" s="172"/>
      <c r="B4434" s="172"/>
      <c r="C4434" s="172"/>
      <c r="D4434" s="172"/>
      <c r="E4434" s="172"/>
      <c r="F4434" s="181"/>
      <c r="G4434" s="172"/>
      <c r="H4434" s="172"/>
      <c r="I4434" s="174"/>
      <c r="J4434" s="174"/>
      <c r="K4434" s="174"/>
      <c r="L4434" s="172"/>
      <c r="M4434" s="181"/>
      <c r="N4434" s="174"/>
      <c r="O4434" s="172"/>
      <c r="P4434" s="181"/>
      <c r="Q4434" s="642"/>
      <c r="R4434" s="643"/>
      <c r="S4434" s="644"/>
      <c r="T4434" s="174"/>
      <c r="U4434" s="172"/>
      <c r="V4434" s="181"/>
      <c r="W4434" s="174"/>
      <c r="X4434" s="172"/>
      <c r="Y4434" s="181"/>
      <c r="Z4434" s="174"/>
      <c r="AA4434" s="172"/>
      <c r="AB4434" s="178"/>
    </row>
    <row r="4435" spans="1:28" ht="15" customHeight="1" x14ac:dyDescent="0.2">
      <c r="A4435" s="172"/>
      <c r="B4435" s="172"/>
      <c r="C4435" s="172"/>
      <c r="D4435" s="172"/>
      <c r="E4435" s="172"/>
      <c r="F4435" s="181"/>
      <c r="G4435" s="172"/>
      <c r="H4435" s="172"/>
      <c r="I4435" s="174"/>
      <c r="J4435" s="174"/>
      <c r="K4435" s="174"/>
      <c r="L4435" s="172"/>
      <c r="M4435" s="181"/>
      <c r="N4435" s="174"/>
      <c r="O4435" s="172"/>
      <c r="P4435" s="181"/>
      <c r="Q4435" s="642"/>
      <c r="R4435" s="643"/>
      <c r="S4435" s="644"/>
      <c r="T4435" s="174"/>
      <c r="U4435" s="172"/>
      <c r="V4435" s="181"/>
      <c r="W4435" s="174"/>
      <c r="X4435" s="172"/>
      <c r="Y4435" s="181"/>
      <c r="Z4435" s="174"/>
      <c r="AA4435" s="172"/>
      <c r="AB4435" s="178"/>
    </row>
    <row r="4436" spans="1:28" ht="15" customHeight="1" x14ac:dyDescent="0.2">
      <c r="A4436" s="172"/>
      <c r="B4436" s="172"/>
      <c r="C4436" s="172"/>
      <c r="D4436" s="172"/>
      <c r="E4436" s="172"/>
      <c r="F4436" s="181"/>
      <c r="G4436" s="172"/>
      <c r="H4436" s="172"/>
      <c r="I4436" s="174"/>
      <c r="J4436" s="174"/>
      <c r="K4436" s="174"/>
      <c r="L4436" s="172"/>
      <c r="M4436" s="181"/>
      <c r="N4436" s="174"/>
      <c r="O4436" s="172"/>
      <c r="P4436" s="181"/>
      <c r="Q4436" s="642"/>
      <c r="R4436" s="643"/>
      <c r="S4436" s="644"/>
      <c r="T4436" s="174"/>
      <c r="U4436" s="172"/>
      <c r="V4436" s="181"/>
      <c r="W4436" s="174"/>
      <c r="X4436" s="172"/>
      <c r="Y4436" s="181"/>
      <c r="Z4436" s="174"/>
      <c r="AA4436" s="172"/>
      <c r="AB4436" s="178"/>
    </row>
    <row r="4437" spans="1:28" ht="15" customHeight="1" x14ac:dyDescent="0.2">
      <c r="A4437" s="172"/>
      <c r="B4437" s="172"/>
      <c r="C4437" s="172"/>
      <c r="D4437" s="172"/>
      <c r="E4437" s="172"/>
      <c r="F4437" s="181"/>
      <c r="G4437" s="172"/>
      <c r="H4437" s="172"/>
      <c r="I4437" s="174"/>
      <c r="J4437" s="174"/>
      <c r="K4437" s="174"/>
      <c r="L4437" s="172"/>
      <c r="M4437" s="181"/>
      <c r="N4437" s="174"/>
      <c r="O4437" s="172"/>
      <c r="P4437" s="181"/>
      <c r="Q4437" s="642"/>
      <c r="R4437" s="643"/>
      <c r="S4437" s="644"/>
      <c r="T4437" s="174"/>
      <c r="U4437" s="172"/>
      <c r="V4437" s="181"/>
      <c r="W4437" s="174"/>
      <c r="X4437" s="172"/>
      <c r="Y4437" s="181"/>
      <c r="Z4437" s="174"/>
      <c r="AA4437" s="172"/>
      <c r="AB4437" s="178"/>
    </row>
    <row r="4438" spans="1:28" ht="15" customHeight="1" x14ac:dyDescent="0.2">
      <c r="A4438" s="172"/>
      <c r="B4438" s="172"/>
      <c r="C4438" s="172"/>
      <c r="D4438" s="172"/>
      <c r="E4438" s="172"/>
      <c r="F4438" s="181"/>
      <c r="G4438" s="172"/>
      <c r="H4438" s="172"/>
      <c r="I4438" s="174"/>
      <c r="J4438" s="174"/>
      <c r="K4438" s="174"/>
      <c r="L4438" s="172"/>
      <c r="M4438" s="181"/>
      <c r="N4438" s="174"/>
      <c r="O4438" s="172"/>
      <c r="P4438" s="181"/>
      <c r="Q4438" s="642"/>
      <c r="R4438" s="643"/>
      <c r="S4438" s="644"/>
      <c r="T4438" s="174"/>
      <c r="U4438" s="172"/>
      <c r="V4438" s="181"/>
      <c r="W4438" s="174"/>
      <c r="X4438" s="172"/>
      <c r="Y4438" s="181"/>
      <c r="Z4438" s="174"/>
      <c r="AA4438" s="172"/>
      <c r="AB4438" s="178"/>
    </row>
    <row r="4439" spans="1:28" ht="15" customHeight="1" x14ac:dyDescent="0.2">
      <c r="A4439" s="172"/>
      <c r="B4439" s="172"/>
      <c r="C4439" s="172"/>
      <c r="D4439" s="172"/>
      <c r="E4439" s="172"/>
      <c r="F4439" s="181"/>
      <c r="G4439" s="172"/>
      <c r="H4439" s="172"/>
      <c r="I4439" s="174"/>
      <c r="J4439" s="174"/>
      <c r="K4439" s="174"/>
      <c r="L4439" s="172"/>
      <c r="M4439" s="181"/>
      <c r="N4439" s="174"/>
      <c r="O4439" s="172"/>
      <c r="P4439" s="181"/>
      <c r="Q4439" s="642"/>
      <c r="R4439" s="643"/>
      <c r="S4439" s="644"/>
      <c r="T4439" s="174"/>
      <c r="U4439" s="172"/>
      <c r="V4439" s="181"/>
      <c r="W4439" s="174"/>
      <c r="X4439" s="172"/>
      <c r="Y4439" s="181"/>
      <c r="Z4439" s="174"/>
      <c r="AA4439" s="172"/>
      <c r="AB4439" s="178"/>
    </row>
    <row r="4440" spans="1:28" ht="15" customHeight="1" x14ac:dyDescent="0.2">
      <c r="A4440" s="172"/>
      <c r="B4440" s="172"/>
      <c r="C4440" s="172"/>
      <c r="D4440" s="172"/>
      <c r="E4440" s="172"/>
      <c r="F4440" s="181"/>
      <c r="G4440" s="172"/>
      <c r="H4440" s="172"/>
      <c r="I4440" s="174"/>
      <c r="J4440" s="174"/>
      <c r="K4440" s="174"/>
      <c r="L4440" s="172"/>
      <c r="M4440" s="181"/>
      <c r="N4440" s="174"/>
      <c r="O4440" s="172"/>
      <c r="P4440" s="181"/>
      <c r="Q4440" s="642"/>
      <c r="R4440" s="643"/>
      <c r="S4440" s="644"/>
      <c r="T4440" s="174"/>
      <c r="U4440" s="172"/>
      <c r="V4440" s="181"/>
      <c r="W4440" s="174"/>
      <c r="X4440" s="172"/>
      <c r="Y4440" s="181"/>
      <c r="Z4440" s="174"/>
      <c r="AA4440" s="172"/>
      <c r="AB4440" s="178"/>
    </row>
    <row r="4441" spans="1:28" ht="15" customHeight="1" x14ac:dyDescent="0.2">
      <c r="A4441" s="172"/>
      <c r="B4441" s="172"/>
      <c r="C4441" s="172"/>
      <c r="D4441" s="172"/>
      <c r="E4441" s="172"/>
      <c r="F4441" s="181"/>
      <c r="G4441" s="172"/>
      <c r="H4441" s="172"/>
      <c r="I4441" s="174"/>
      <c r="J4441" s="174"/>
      <c r="K4441" s="174"/>
      <c r="L4441" s="172"/>
      <c r="M4441" s="181"/>
      <c r="N4441" s="174"/>
      <c r="O4441" s="172"/>
      <c r="P4441" s="181"/>
      <c r="Q4441" s="642"/>
      <c r="R4441" s="643"/>
      <c r="S4441" s="644"/>
      <c r="T4441" s="174"/>
      <c r="U4441" s="172"/>
      <c r="V4441" s="181"/>
      <c r="W4441" s="174"/>
      <c r="X4441" s="172"/>
      <c r="Y4441" s="181"/>
      <c r="Z4441" s="174"/>
      <c r="AA4441" s="172"/>
      <c r="AB4441" s="178"/>
    </row>
    <row r="4442" spans="1:28" ht="15" customHeight="1" x14ac:dyDescent="0.2">
      <c r="A4442" s="172"/>
      <c r="B4442" s="172"/>
      <c r="C4442" s="172"/>
      <c r="D4442" s="172"/>
      <c r="E4442" s="172"/>
      <c r="F4442" s="181"/>
      <c r="G4442" s="172"/>
      <c r="H4442" s="172"/>
      <c r="I4442" s="174"/>
      <c r="J4442" s="174"/>
      <c r="K4442" s="174"/>
      <c r="L4442" s="172"/>
      <c r="M4442" s="181"/>
      <c r="N4442" s="174"/>
      <c r="O4442" s="172"/>
      <c r="P4442" s="181"/>
      <c r="Q4442" s="642"/>
      <c r="R4442" s="643"/>
      <c r="S4442" s="644"/>
      <c r="T4442" s="174"/>
      <c r="U4442" s="172"/>
      <c r="V4442" s="181"/>
      <c r="W4442" s="174"/>
      <c r="X4442" s="172"/>
      <c r="Y4442" s="181"/>
      <c r="Z4442" s="174"/>
      <c r="AA4442" s="172"/>
      <c r="AB4442" s="178"/>
    </row>
    <row r="4443" spans="1:28" ht="15" customHeight="1" x14ac:dyDescent="0.2">
      <c r="A4443" s="172"/>
      <c r="B4443" s="172"/>
      <c r="C4443" s="172"/>
      <c r="D4443" s="172"/>
      <c r="E4443" s="172"/>
      <c r="F4443" s="181"/>
      <c r="G4443" s="172"/>
      <c r="H4443" s="172"/>
      <c r="I4443" s="174"/>
      <c r="J4443" s="174"/>
      <c r="K4443" s="174"/>
      <c r="L4443" s="172"/>
      <c r="M4443" s="181"/>
      <c r="N4443" s="174"/>
      <c r="O4443" s="172"/>
      <c r="P4443" s="181"/>
      <c r="Q4443" s="642"/>
      <c r="R4443" s="643"/>
      <c r="S4443" s="644"/>
      <c r="T4443" s="174"/>
      <c r="U4443" s="172"/>
      <c r="V4443" s="181"/>
      <c r="W4443" s="174"/>
      <c r="X4443" s="172"/>
      <c r="Y4443" s="181"/>
      <c r="Z4443" s="174"/>
      <c r="AA4443" s="172"/>
      <c r="AB4443" s="178"/>
    </row>
    <row r="4444" spans="1:28" ht="15" customHeight="1" x14ac:dyDescent="0.2">
      <c r="A4444" s="172"/>
      <c r="B4444" s="172"/>
      <c r="C4444" s="172"/>
      <c r="D4444" s="172"/>
      <c r="E4444" s="172"/>
      <c r="F4444" s="181"/>
      <c r="G4444" s="172"/>
      <c r="H4444" s="172"/>
      <c r="I4444" s="174"/>
      <c r="J4444" s="174"/>
      <c r="K4444" s="174"/>
      <c r="L4444" s="172"/>
      <c r="M4444" s="181"/>
      <c r="N4444" s="174"/>
      <c r="O4444" s="172"/>
      <c r="P4444" s="181"/>
      <c r="Q4444" s="642"/>
      <c r="R4444" s="643"/>
      <c r="S4444" s="644"/>
      <c r="T4444" s="174"/>
      <c r="U4444" s="172"/>
      <c r="V4444" s="181"/>
      <c r="W4444" s="174"/>
      <c r="X4444" s="172"/>
      <c r="Y4444" s="181"/>
      <c r="Z4444" s="174"/>
      <c r="AA4444" s="172"/>
      <c r="AB4444" s="178"/>
    </row>
    <row r="4445" spans="1:28" ht="15" customHeight="1" x14ac:dyDescent="0.2">
      <c r="A4445" s="172"/>
      <c r="B4445" s="172"/>
      <c r="C4445" s="172"/>
      <c r="D4445" s="172"/>
      <c r="E4445" s="172"/>
      <c r="F4445" s="181"/>
      <c r="G4445" s="172"/>
      <c r="H4445" s="172"/>
      <c r="I4445" s="174"/>
      <c r="J4445" s="174"/>
      <c r="K4445" s="174"/>
      <c r="L4445" s="172"/>
      <c r="M4445" s="181"/>
      <c r="N4445" s="174"/>
      <c r="O4445" s="172"/>
      <c r="P4445" s="181"/>
      <c r="Q4445" s="642"/>
      <c r="R4445" s="643"/>
      <c r="S4445" s="644"/>
      <c r="T4445" s="174"/>
      <c r="U4445" s="172"/>
      <c r="V4445" s="181"/>
      <c r="W4445" s="174"/>
      <c r="X4445" s="172"/>
      <c r="Y4445" s="181"/>
      <c r="Z4445" s="174"/>
      <c r="AA4445" s="172"/>
      <c r="AB4445" s="178"/>
    </row>
    <row r="4446" spans="1:28" ht="15" customHeight="1" x14ac:dyDescent="0.2">
      <c r="A4446" s="172"/>
      <c r="B4446" s="172"/>
      <c r="C4446" s="172"/>
      <c r="D4446" s="172"/>
      <c r="E4446" s="172"/>
      <c r="F4446" s="181"/>
      <c r="G4446" s="172"/>
      <c r="H4446" s="172"/>
      <c r="I4446" s="174"/>
      <c r="J4446" s="174"/>
      <c r="K4446" s="174"/>
      <c r="L4446" s="172"/>
      <c r="M4446" s="181"/>
      <c r="N4446" s="174"/>
      <c r="O4446" s="172"/>
      <c r="P4446" s="181"/>
      <c r="Q4446" s="642"/>
      <c r="R4446" s="643"/>
      <c r="S4446" s="644"/>
      <c r="T4446" s="174"/>
      <c r="U4446" s="172"/>
      <c r="V4446" s="181"/>
      <c r="W4446" s="174"/>
      <c r="X4446" s="172"/>
      <c r="Y4446" s="181"/>
      <c r="Z4446" s="174"/>
      <c r="AA4446" s="172"/>
      <c r="AB4446" s="178"/>
    </row>
    <row r="4447" spans="1:28" ht="15" customHeight="1" x14ac:dyDescent="0.2">
      <c r="A4447" s="172"/>
      <c r="B4447" s="172"/>
      <c r="C4447" s="172"/>
      <c r="D4447" s="172"/>
      <c r="E4447" s="172"/>
      <c r="F4447" s="181"/>
      <c r="G4447" s="172"/>
      <c r="H4447" s="172"/>
      <c r="I4447" s="174"/>
      <c r="J4447" s="174"/>
      <c r="K4447" s="174"/>
      <c r="L4447" s="172"/>
      <c r="M4447" s="181"/>
      <c r="N4447" s="174"/>
      <c r="O4447" s="172"/>
      <c r="P4447" s="181"/>
      <c r="Q4447" s="642"/>
      <c r="R4447" s="643"/>
      <c r="S4447" s="644"/>
      <c r="T4447" s="174"/>
      <c r="U4447" s="172"/>
      <c r="V4447" s="181"/>
      <c r="W4447" s="174"/>
      <c r="X4447" s="172"/>
      <c r="Y4447" s="181"/>
      <c r="Z4447" s="174"/>
      <c r="AA4447" s="172"/>
      <c r="AB4447" s="178"/>
    </row>
    <row r="4448" spans="1:28" ht="15" customHeight="1" x14ac:dyDescent="0.2">
      <c r="A4448" s="172"/>
      <c r="B4448" s="172"/>
      <c r="C4448" s="172"/>
      <c r="D4448" s="172"/>
      <c r="E4448" s="172"/>
      <c r="F4448" s="181"/>
      <c r="G4448" s="172"/>
      <c r="H4448" s="172"/>
      <c r="I4448" s="174"/>
      <c r="J4448" s="174"/>
      <c r="K4448" s="174"/>
      <c r="L4448" s="172"/>
      <c r="M4448" s="181"/>
      <c r="N4448" s="174"/>
      <c r="O4448" s="172"/>
      <c r="P4448" s="181"/>
      <c r="Q4448" s="642"/>
      <c r="R4448" s="643"/>
      <c r="S4448" s="644"/>
      <c r="T4448" s="174"/>
      <c r="U4448" s="172"/>
      <c r="V4448" s="181"/>
      <c r="W4448" s="174"/>
      <c r="X4448" s="172"/>
      <c r="Y4448" s="181"/>
      <c r="Z4448" s="174"/>
      <c r="AA4448" s="172"/>
      <c r="AB4448" s="178"/>
    </row>
    <row r="4449" spans="1:28" ht="15" customHeight="1" x14ac:dyDescent="0.2">
      <c r="A4449" s="172"/>
      <c r="B4449" s="172"/>
      <c r="C4449" s="172"/>
      <c r="D4449" s="172"/>
      <c r="E4449" s="172"/>
      <c r="F4449" s="181"/>
      <c r="G4449" s="172"/>
      <c r="H4449" s="172"/>
      <c r="I4449" s="174"/>
      <c r="J4449" s="174"/>
      <c r="K4449" s="174"/>
      <c r="L4449" s="172"/>
      <c r="M4449" s="181"/>
      <c r="N4449" s="174"/>
      <c r="O4449" s="172"/>
      <c r="P4449" s="181"/>
      <c r="Q4449" s="642"/>
      <c r="R4449" s="643"/>
      <c r="S4449" s="644"/>
      <c r="T4449" s="174"/>
      <c r="U4449" s="172"/>
      <c r="V4449" s="181"/>
      <c r="W4449" s="174"/>
      <c r="X4449" s="172"/>
      <c r="Y4449" s="181"/>
      <c r="Z4449" s="174"/>
      <c r="AA4449" s="172"/>
      <c r="AB4449" s="178"/>
    </row>
    <row r="4450" spans="1:28" ht="15" customHeight="1" x14ac:dyDescent="0.2">
      <c r="A4450" s="172"/>
      <c r="B4450" s="172"/>
      <c r="C4450" s="172"/>
      <c r="D4450" s="172"/>
      <c r="E4450" s="172"/>
      <c r="F4450" s="181"/>
      <c r="G4450" s="172"/>
      <c r="H4450" s="172"/>
      <c r="I4450" s="174"/>
      <c r="J4450" s="174"/>
      <c r="K4450" s="174"/>
      <c r="L4450" s="172"/>
      <c r="M4450" s="181"/>
      <c r="N4450" s="174"/>
      <c r="O4450" s="172"/>
      <c r="P4450" s="181"/>
      <c r="Q4450" s="642"/>
      <c r="R4450" s="643"/>
      <c r="S4450" s="644"/>
      <c r="T4450" s="174"/>
      <c r="U4450" s="172"/>
      <c r="V4450" s="181"/>
      <c r="W4450" s="174"/>
      <c r="X4450" s="172"/>
      <c r="Y4450" s="181"/>
      <c r="Z4450" s="174"/>
      <c r="AA4450" s="172"/>
      <c r="AB4450" s="178"/>
    </row>
    <row r="4451" spans="1:28" ht="15" customHeight="1" x14ac:dyDescent="0.2">
      <c r="A4451" s="172"/>
      <c r="B4451" s="172"/>
      <c r="C4451" s="172"/>
      <c r="D4451" s="172"/>
      <c r="E4451" s="172"/>
      <c r="F4451" s="181"/>
      <c r="G4451" s="172"/>
      <c r="H4451" s="172"/>
      <c r="I4451" s="174"/>
      <c r="J4451" s="174"/>
      <c r="K4451" s="174"/>
      <c r="L4451" s="172"/>
      <c r="M4451" s="181"/>
      <c r="N4451" s="174"/>
      <c r="O4451" s="172"/>
      <c r="P4451" s="181"/>
      <c r="Q4451" s="642"/>
      <c r="R4451" s="643"/>
      <c r="S4451" s="644"/>
      <c r="T4451" s="174"/>
      <c r="U4451" s="172"/>
      <c r="V4451" s="181"/>
      <c r="W4451" s="174"/>
      <c r="X4451" s="172"/>
      <c r="Y4451" s="181"/>
      <c r="Z4451" s="174"/>
      <c r="AA4451" s="172"/>
      <c r="AB4451" s="178"/>
    </row>
    <row r="4452" spans="1:28" ht="15" customHeight="1" x14ac:dyDescent="0.2">
      <c r="A4452" s="172"/>
      <c r="B4452" s="172"/>
      <c r="C4452" s="172"/>
      <c r="D4452" s="172"/>
      <c r="E4452" s="172"/>
      <c r="F4452" s="181"/>
      <c r="G4452" s="172"/>
      <c r="H4452" s="172"/>
      <c r="I4452" s="174"/>
      <c r="J4452" s="174"/>
      <c r="K4452" s="174"/>
      <c r="L4452" s="172"/>
      <c r="M4452" s="181"/>
      <c r="N4452" s="174"/>
      <c r="O4452" s="172"/>
      <c r="P4452" s="181"/>
      <c r="Q4452" s="642"/>
      <c r="R4452" s="643"/>
      <c r="S4452" s="644"/>
      <c r="T4452" s="174"/>
      <c r="U4452" s="172"/>
      <c r="V4452" s="181"/>
      <c r="W4452" s="174"/>
      <c r="X4452" s="172"/>
      <c r="Y4452" s="181"/>
      <c r="Z4452" s="174"/>
      <c r="AA4452" s="172"/>
      <c r="AB4452" s="178"/>
    </row>
    <row r="4453" spans="1:28" ht="15" customHeight="1" x14ac:dyDescent="0.2">
      <c r="A4453" s="172"/>
      <c r="B4453" s="172"/>
      <c r="C4453" s="172"/>
      <c r="D4453" s="172"/>
      <c r="E4453" s="172"/>
      <c r="F4453" s="181"/>
      <c r="G4453" s="172"/>
      <c r="H4453" s="172"/>
      <c r="I4453" s="174"/>
      <c r="J4453" s="174"/>
      <c r="K4453" s="174"/>
      <c r="L4453" s="172"/>
      <c r="M4453" s="181"/>
      <c r="N4453" s="174"/>
      <c r="O4453" s="172"/>
      <c r="P4453" s="181"/>
      <c r="Q4453" s="642"/>
      <c r="R4453" s="643"/>
      <c r="S4453" s="644"/>
      <c r="T4453" s="174"/>
      <c r="U4453" s="172"/>
      <c r="V4453" s="181"/>
      <c r="W4453" s="174"/>
      <c r="X4453" s="172"/>
      <c r="Y4453" s="181"/>
      <c r="Z4453" s="174"/>
      <c r="AA4453" s="172"/>
      <c r="AB4453" s="178"/>
    </row>
    <row r="4454" spans="1:28" ht="15" customHeight="1" x14ac:dyDescent="0.2">
      <c r="A4454" s="172"/>
      <c r="B4454" s="172"/>
      <c r="C4454" s="172"/>
      <c r="D4454" s="172"/>
      <c r="E4454" s="172"/>
      <c r="F4454" s="181"/>
      <c r="G4454" s="172"/>
      <c r="H4454" s="172"/>
      <c r="I4454" s="174"/>
      <c r="J4454" s="174"/>
      <c r="K4454" s="174"/>
      <c r="L4454" s="172"/>
      <c r="M4454" s="181"/>
      <c r="N4454" s="174"/>
      <c r="O4454" s="172"/>
      <c r="P4454" s="181"/>
      <c r="Q4454" s="642"/>
      <c r="R4454" s="643"/>
      <c r="S4454" s="644"/>
      <c r="T4454" s="174"/>
      <c r="U4454" s="172"/>
      <c r="V4454" s="181"/>
      <c r="W4454" s="174"/>
      <c r="X4454" s="172"/>
      <c r="Y4454" s="181"/>
      <c r="Z4454" s="174"/>
      <c r="AA4454" s="172"/>
      <c r="AB4454" s="178"/>
    </row>
    <row r="4455" spans="1:28" ht="15" customHeight="1" x14ac:dyDescent="0.2">
      <c r="A4455" s="172"/>
      <c r="B4455" s="172"/>
      <c r="C4455" s="172"/>
      <c r="D4455" s="172"/>
      <c r="E4455" s="172"/>
      <c r="F4455" s="181"/>
      <c r="G4455" s="172"/>
      <c r="H4455" s="172"/>
      <c r="I4455" s="174"/>
      <c r="J4455" s="174"/>
      <c r="K4455" s="174"/>
      <c r="L4455" s="172"/>
      <c r="M4455" s="181"/>
      <c r="N4455" s="174"/>
      <c r="O4455" s="172"/>
      <c r="P4455" s="181"/>
      <c r="Q4455" s="642"/>
      <c r="R4455" s="643"/>
      <c r="S4455" s="644"/>
      <c r="T4455" s="174"/>
      <c r="U4455" s="172"/>
      <c r="V4455" s="181"/>
      <c r="W4455" s="174"/>
      <c r="X4455" s="172"/>
      <c r="Y4455" s="181"/>
      <c r="Z4455" s="174"/>
      <c r="AA4455" s="172"/>
      <c r="AB4455" s="178"/>
    </row>
    <row r="4456" spans="1:28" ht="15" customHeight="1" x14ac:dyDescent="0.2">
      <c r="A4456" s="172"/>
      <c r="B4456" s="172"/>
      <c r="C4456" s="172"/>
      <c r="D4456" s="172"/>
      <c r="E4456" s="172"/>
      <c r="F4456" s="181"/>
      <c r="G4456" s="172"/>
      <c r="H4456" s="172"/>
      <c r="I4456" s="174"/>
      <c r="J4456" s="174"/>
      <c r="K4456" s="174"/>
      <c r="L4456" s="172"/>
      <c r="M4456" s="181"/>
      <c r="N4456" s="174"/>
      <c r="O4456" s="172"/>
      <c r="P4456" s="181"/>
      <c r="Q4456" s="642"/>
      <c r="R4456" s="643"/>
      <c r="S4456" s="644"/>
      <c r="T4456" s="174"/>
      <c r="U4456" s="172"/>
      <c r="V4456" s="181"/>
      <c r="W4456" s="174"/>
      <c r="X4456" s="172"/>
      <c r="Y4456" s="181"/>
      <c r="Z4456" s="174"/>
      <c r="AA4456" s="172"/>
      <c r="AB4456" s="178"/>
    </row>
    <row r="4457" spans="1:28" ht="15" customHeight="1" x14ac:dyDescent="0.2">
      <c r="A4457" s="172"/>
      <c r="B4457" s="172"/>
      <c r="C4457" s="172"/>
      <c r="D4457" s="172"/>
      <c r="E4457" s="172"/>
      <c r="F4457" s="181"/>
      <c r="G4457" s="172"/>
      <c r="H4457" s="172"/>
      <c r="I4457" s="174"/>
      <c r="J4457" s="174"/>
      <c r="K4457" s="174"/>
      <c r="L4457" s="172"/>
      <c r="M4457" s="181"/>
      <c r="N4457" s="174"/>
      <c r="O4457" s="172"/>
      <c r="P4457" s="181"/>
      <c r="Q4457" s="642"/>
      <c r="R4457" s="643"/>
      <c r="S4457" s="644"/>
      <c r="T4457" s="174"/>
      <c r="U4457" s="172"/>
      <c r="V4457" s="181"/>
      <c r="W4457" s="174"/>
      <c r="X4457" s="172"/>
      <c r="Y4457" s="181"/>
      <c r="Z4457" s="174"/>
      <c r="AA4457" s="172"/>
      <c r="AB4457" s="178"/>
    </row>
    <row r="4458" spans="1:28" ht="15" customHeight="1" x14ac:dyDescent="0.2">
      <c r="A4458" s="172"/>
      <c r="B4458" s="172"/>
      <c r="C4458" s="172"/>
      <c r="D4458" s="172"/>
      <c r="E4458" s="172"/>
      <c r="F4458" s="181"/>
      <c r="G4458" s="172"/>
      <c r="H4458" s="172"/>
      <c r="I4458" s="174"/>
      <c r="J4458" s="174"/>
      <c r="K4458" s="174"/>
      <c r="L4458" s="172"/>
      <c r="M4458" s="181"/>
      <c r="N4458" s="174"/>
      <c r="O4458" s="172"/>
      <c r="P4458" s="181"/>
      <c r="Q4458" s="642"/>
      <c r="R4458" s="643"/>
      <c r="S4458" s="644"/>
      <c r="T4458" s="174"/>
      <c r="U4458" s="172"/>
      <c r="V4458" s="181"/>
      <c r="W4458" s="174"/>
      <c r="X4458" s="172"/>
      <c r="Y4458" s="181"/>
      <c r="Z4458" s="174"/>
      <c r="AA4458" s="172"/>
      <c r="AB4458" s="178"/>
    </row>
    <row r="4459" spans="1:28" ht="15" customHeight="1" x14ac:dyDescent="0.2">
      <c r="A4459" s="172"/>
      <c r="B4459" s="172"/>
      <c r="C4459" s="172"/>
      <c r="D4459" s="172"/>
      <c r="E4459" s="172"/>
      <c r="F4459" s="181"/>
      <c r="G4459" s="172"/>
      <c r="H4459" s="172"/>
      <c r="I4459" s="174"/>
      <c r="J4459" s="174"/>
      <c r="K4459" s="174"/>
      <c r="L4459" s="172"/>
      <c r="M4459" s="181"/>
      <c r="N4459" s="174"/>
      <c r="O4459" s="172"/>
      <c r="P4459" s="181"/>
      <c r="Q4459" s="642"/>
      <c r="R4459" s="643"/>
      <c r="S4459" s="644"/>
      <c r="T4459" s="174"/>
      <c r="U4459" s="172"/>
      <c r="V4459" s="181"/>
      <c r="W4459" s="174"/>
      <c r="X4459" s="172"/>
      <c r="Y4459" s="181"/>
      <c r="Z4459" s="174"/>
      <c r="AA4459" s="172"/>
      <c r="AB4459" s="178"/>
    </row>
    <row r="4460" spans="1:28" ht="15" customHeight="1" x14ac:dyDescent="0.2">
      <c r="A4460" s="172"/>
      <c r="B4460" s="172"/>
      <c r="C4460" s="172"/>
      <c r="D4460" s="172"/>
      <c r="E4460" s="172"/>
      <c r="F4460" s="181"/>
      <c r="G4460" s="172"/>
      <c r="H4460" s="172"/>
      <c r="I4460" s="174"/>
      <c r="J4460" s="174"/>
      <c r="K4460" s="174"/>
      <c r="L4460" s="172"/>
      <c r="M4460" s="181"/>
      <c r="N4460" s="174"/>
      <c r="O4460" s="172"/>
      <c r="P4460" s="181"/>
      <c r="Q4460" s="642"/>
      <c r="R4460" s="643"/>
      <c r="S4460" s="644"/>
      <c r="T4460" s="174"/>
      <c r="U4460" s="172"/>
      <c r="V4460" s="181"/>
      <c r="W4460" s="174"/>
      <c r="X4460" s="172"/>
      <c r="Y4460" s="181"/>
      <c r="Z4460" s="174"/>
      <c r="AA4460" s="172"/>
      <c r="AB4460" s="178"/>
    </row>
    <row r="4461" spans="1:28" ht="15" customHeight="1" x14ac:dyDescent="0.2">
      <c r="A4461" s="172"/>
      <c r="B4461" s="172"/>
      <c r="C4461" s="172"/>
      <c r="D4461" s="172"/>
      <c r="E4461" s="172"/>
      <c r="F4461" s="181"/>
      <c r="G4461" s="172"/>
      <c r="H4461" s="172"/>
      <c r="I4461" s="174"/>
      <c r="J4461" s="174"/>
      <c r="K4461" s="174"/>
      <c r="L4461" s="172"/>
      <c r="M4461" s="181"/>
      <c r="N4461" s="174"/>
      <c r="O4461" s="172"/>
      <c r="P4461" s="181"/>
      <c r="Q4461" s="642"/>
      <c r="R4461" s="643"/>
      <c r="S4461" s="644"/>
      <c r="T4461" s="174"/>
      <c r="U4461" s="172"/>
      <c r="V4461" s="181"/>
      <c r="W4461" s="174"/>
      <c r="X4461" s="172"/>
      <c r="Y4461" s="181"/>
      <c r="Z4461" s="174"/>
      <c r="AA4461" s="172"/>
      <c r="AB4461" s="178"/>
    </row>
    <row r="4462" spans="1:28" ht="15" customHeight="1" x14ac:dyDescent="0.2">
      <c r="A4462" s="172"/>
      <c r="B4462" s="172"/>
      <c r="C4462" s="172"/>
      <c r="D4462" s="172"/>
      <c r="E4462" s="172"/>
      <c r="F4462" s="181"/>
      <c r="G4462" s="172"/>
      <c r="H4462" s="172"/>
      <c r="I4462" s="174"/>
      <c r="J4462" s="174"/>
      <c r="K4462" s="174"/>
      <c r="L4462" s="172"/>
      <c r="M4462" s="181"/>
      <c r="N4462" s="174"/>
      <c r="O4462" s="172"/>
      <c r="P4462" s="181"/>
      <c r="Q4462" s="642"/>
      <c r="R4462" s="643"/>
      <c r="S4462" s="644"/>
      <c r="T4462" s="174"/>
      <c r="U4462" s="172"/>
      <c r="V4462" s="181"/>
      <c r="W4462" s="174"/>
      <c r="X4462" s="172"/>
      <c r="Y4462" s="181"/>
      <c r="Z4462" s="174"/>
      <c r="AA4462" s="172"/>
      <c r="AB4462" s="178"/>
    </row>
    <row r="4463" spans="1:28" ht="15" customHeight="1" x14ac:dyDescent="0.2">
      <c r="A4463" s="172"/>
      <c r="B4463" s="172"/>
      <c r="C4463" s="172"/>
      <c r="D4463" s="172"/>
      <c r="E4463" s="172"/>
      <c r="F4463" s="181"/>
      <c r="G4463" s="172"/>
      <c r="H4463" s="172"/>
      <c r="I4463" s="174"/>
      <c r="J4463" s="174"/>
      <c r="K4463" s="174"/>
      <c r="L4463" s="172"/>
      <c r="M4463" s="181"/>
      <c r="N4463" s="174"/>
      <c r="O4463" s="172"/>
      <c r="P4463" s="181"/>
      <c r="Q4463" s="642"/>
      <c r="R4463" s="643"/>
      <c r="S4463" s="644"/>
      <c r="T4463" s="174"/>
      <c r="U4463" s="172"/>
      <c r="V4463" s="181"/>
      <c r="W4463" s="174"/>
      <c r="X4463" s="172"/>
      <c r="Y4463" s="181"/>
      <c r="Z4463" s="174"/>
      <c r="AA4463" s="172"/>
      <c r="AB4463" s="178"/>
    </row>
    <row r="4464" spans="1:28" ht="15" customHeight="1" x14ac:dyDescent="0.2">
      <c r="A4464" s="172"/>
      <c r="B4464" s="172"/>
      <c r="C4464" s="172"/>
      <c r="D4464" s="172"/>
      <c r="E4464" s="172"/>
      <c r="F4464" s="181"/>
      <c r="G4464" s="172"/>
      <c r="H4464" s="172"/>
      <c r="I4464" s="174"/>
      <c r="J4464" s="174"/>
      <c r="K4464" s="174"/>
      <c r="L4464" s="172"/>
      <c r="M4464" s="181"/>
      <c r="N4464" s="174"/>
      <c r="O4464" s="172"/>
      <c r="P4464" s="181"/>
      <c r="Q4464" s="642"/>
      <c r="R4464" s="643"/>
      <c r="S4464" s="644"/>
      <c r="T4464" s="174"/>
      <c r="U4464" s="172"/>
      <c r="V4464" s="181"/>
      <c r="W4464" s="174"/>
      <c r="X4464" s="172"/>
      <c r="Y4464" s="181"/>
      <c r="Z4464" s="174"/>
      <c r="AA4464" s="172"/>
      <c r="AB4464" s="178"/>
    </row>
    <row r="4465" spans="1:28" ht="15" customHeight="1" x14ac:dyDescent="0.2">
      <c r="A4465" s="172"/>
      <c r="B4465" s="172"/>
      <c r="C4465" s="172"/>
      <c r="D4465" s="172"/>
      <c r="E4465" s="172"/>
      <c r="F4465" s="181"/>
      <c r="G4465" s="172"/>
      <c r="H4465" s="172"/>
      <c r="I4465" s="174"/>
      <c r="J4465" s="174"/>
      <c r="K4465" s="174"/>
      <c r="L4465" s="172"/>
      <c r="M4465" s="181"/>
      <c r="N4465" s="174"/>
      <c r="O4465" s="172"/>
      <c r="P4465" s="181"/>
      <c r="Q4465" s="642"/>
      <c r="R4465" s="643"/>
      <c r="S4465" s="644"/>
      <c r="T4465" s="174"/>
      <c r="U4465" s="172"/>
      <c r="V4465" s="181"/>
      <c r="W4465" s="174"/>
      <c r="X4465" s="172"/>
      <c r="Y4465" s="181"/>
      <c r="Z4465" s="174"/>
      <c r="AA4465" s="172"/>
      <c r="AB4465" s="178"/>
    </row>
    <row r="4466" spans="1:28" ht="15" customHeight="1" x14ac:dyDescent="0.2">
      <c r="A4466" s="172"/>
      <c r="B4466" s="172"/>
      <c r="C4466" s="172"/>
      <c r="D4466" s="172"/>
      <c r="E4466" s="172"/>
      <c r="F4466" s="181"/>
      <c r="G4466" s="172"/>
      <c r="H4466" s="172"/>
      <c r="I4466" s="174"/>
      <c r="J4466" s="174"/>
      <c r="K4466" s="174"/>
      <c r="L4466" s="172"/>
      <c r="M4466" s="181"/>
      <c r="N4466" s="174"/>
      <c r="O4466" s="172"/>
      <c r="P4466" s="181"/>
      <c r="Q4466" s="642"/>
      <c r="R4466" s="643"/>
      <c r="S4466" s="644"/>
      <c r="T4466" s="174"/>
      <c r="U4466" s="172"/>
      <c r="V4466" s="181"/>
      <c r="W4466" s="174"/>
      <c r="X4466" s="172"/>
      <c r="Y4466" s="181"/>
      <c r="Z4466" s="174"/>
      <c r="AA4466" s="172"/>
      <c r="AB4466" s="178"/>
    </row>
    <row r="4467" spans="1:28" ht="15" customHeight="1" x14ac:dyDescent="0.2">
      <c r="A4467" s="172"/>
      <c r="B4467" s="172"/>
      <c r="C4467" s="172"/>
      <c r="D4467" s="172"/>
      <c r="E4467" s="172"/>
      <c r="F4467" s="181"/>
      <c r="G4467" s="172"/>
      <c r="H4467" s="172"/>
      <c r="I4467" s="174"/>
      <c r="J4467" s="174"/>
      <c r="K4467" s="174"/>
      <c r="L4467" s="172"/>
      <c r="M4467" s="181"/>
      <c r="N4467" s="174"/>
      <c r="O4467" s="172"/>
      <c r="P4467" s="181"/>
      <c r="Q4467" s="642"/>
      <c r="R4467" s="643"/>
      <c r="S4467" s="644"/>
      <c r="T4467" s="174"/>
      <c r="U4467" s="172"/>
      <c r="V4467" s="181"/>
      <c r="W4467" s="174"/>
      <c r="X4467" s="172"/>
      <c r="Y4467" s="181"/>
      <c r="Z4467" s="174"/>
      <c r="AA4467" s="172"/>
      <c r="AB4467" s="178"/>
    </row>
    <row r="4468" spans="1:28" ht="15" customHeight="1" x14ac:dyDescent="0.2">
      <c r="A4468" s="172"/>
      <c r="B4468" s="172"/>
      <c r="C4468" s="172"/>
      <c r="D4468" s="172"/>
      <c r="E4468" s="172"/>
      <c r="F4468" s="181"/>
      <c r="G4468" s="172"/>
      <c r="H4468" s="172"/>
      <c r="I4468" s="174"/>
      <c r="J4468" s="174"/>
      <c r="K4468" s="174"/>
      <c r="L4468" s="172"/>
      <c r="M4468" s="181"/>
      <c r="N4468" s="174"/>
      <c r="O4468" s="172"/>
      <c r="P4468" s="181"/>
      <c r="Q4468" s="642"/>
      <c r="R4468" s="643"/>
      <c r="S4468" s="644"/>
      <c r="T4468" s="174"/>
      <c r="U4468" s="172"/>
      <c r="V4468" s="181"/>
      <c r="W4468" s="174"/>
      <c r="X4468" s="172"/>
      <c r="Y4468" s="181"/>
      <c r="Z4468" s="174"/>
      <c r="AA4468" s="172"/>
      <c r="AB4468" s="178"/>
    </row>
    <row r="4469" spans="1:28" ht="15" customHeight="1" x14ac:dyDescent="0.2">
      <c r="A4469" s="172"/>
      <c r="B4469" s="172"/>
      <c r="C4469" s="172"/>
      <c r="D4469" s="172"/>
      <c r="E4469" s="172"/>
      <c r="F4469" s="181"/>
      <c r="G4469" s="172"/>
      <c r="H4469" s="172"/>
      <c r="I4469" s="174"/>
      <c r="J4469" s="174"/>
      <c r="K4469" s="174"/>
      <c r="L4469" s="172"/>
      <c r="M4469" s="181"/>
      <c r="N4469" s="174"/>
      <c r="O4469" s="172"/>
      <c r="P4469" s="181"/>
      <c r="Q4469" s="642"/>
      <c r="R4469" s="643"/>
      <c r="S4469" s="644"/>
      <c r="T4469" s="174"/>
      <c r="U4469" s="172"/>
      <c r="V4469" s="181"/>
      <c r="W4469" s="174"/>
      <c r="X4469" s="172"/>
      <c r="Y4469" s="181"/>
      <c r="Z4469" s="174"/>
      <c r="AA4469" s="172"/>
      <c r="AB4469" s="178"/>
    </row>
    <row r="4470" spans="1:28" ht="15" customHeight="1" x14ac:dyDescent="0.2">
      <c r="A4470" s="172"/>
      <c r="B4470" s="172"/>
      <c r="C4470" s="172"/>
      <c r="D4470" s="172"/>
      <c r="E4470" s="172"/>
      <c r="F4470" s="181"/>
      <c r="G4470" s="172"/>
      <c r="H4470" s="172"/>
      <c r="I4470" s="174"/>
      <c r="J4470" s="174"/>
      <c r="K4470" s="174"/>
      <c r="L4470" s="172"/>
      <c r="M4470" s="181"/>
      <c r="N4470" s="174"/>
      <c r="O4470" s="172"/>
      <c r="P4470" s="181"/>
      <c r="Q4470" s="642"/>
      <c r="R4470" s="643"/>
      <c r="S4470" s="644"/>
      <c r="T4470" s="174"/>
      <c r="U4470" s="172"/>
      <c r="V4470" s="181"/>
      <c r="W4470" s="174"/>
      <c r="X4470" s="172"/>
      <c r="Y4470" s="181"/>
      <c r="Z4470" s="174"/>
      <c r="AA4470" s="172"/>
      <c r="AB4470" s="178"/>
    </row>
    <row r="4471" spans="1:28" ht="15" customHeight="1" x14ac:dyDescent="0.2">
      <c r="A4471" s="172"/>
      <c r="B4471" s="172"/>
      <c r="C4471" s="172"/>
      <c r="D4471" s="172"/>
      <c r="E4471" s="172"/>
      <c r="F4471" s="181"/>
      <c r="G4471" s="172"/>
      <c r="H4471" s="172"/>
      <c r="I4471" s="174"/>
      <c r="J4471" s="174"/>
      <c r="K4471" s="174"/>
      <c r="L4471" s="172"/>
      <c r="M4471" s="181"/>
      <c r="N4471" s="174"/>
      <c r="O4471" s="172"/>
      <c r="P4471" s="181"/>
      <c r="Q4471" s="642"/>
      <c r="R4471" s="643"/>
      <c r="S4471" s="644"/>
      <c r="T4471" s="174"/>
      <c r="U4471" s="172"/>
      <c r="V4471" s="181"/>
      <c r="W4471" s="174"/>
      <c r="X4471" s="172"/>
      <c r="Y4471" s="181"/>
      <c r="Z4471" s="174"/>
      <c r="AA4471" s="172"/>
      <c r="AB4471" s="178"/>
    </row>
    <row r="4472" spans="1:28" ht="15" customHeight="1" x14ac:dyDescent="0.2">
      <c r="A4472" s="172"/>
      <c r="B4472" s="172"/>
      <c r="C4472" s="172"/>
      <c r="D4472" s="172"/>
      <c r="E4472" s="172"/>
      <c r="F4472" s="181"/>
      <c r="G4472" s="172"/>
      <c r="H4472" s="172"/>
      <c r="I4472" s="174"/>
      <c r="J4472" s="174"/>
      <c r="K4472" s="174"/>
      <c r="L4472" s="172"/>
      <c r="M4472" s="181"/>
      <c r="N4472" s="174"/>
      <c r="O4472" s="172"/>
      <c r="P4472" s="181"/>
      <c r="Q4472" s="642"/>
      <c r="R4472" s="643"/>
      <c r="S4472" s="644"/>
      <c r="T4472" s="174"/>
      <c r="U4472" s="172"/>
      <c r="V4472" s="181"/>
      <c r="W4472" s="174"/>
      <c r="X4472" s="172"/>
      <c r="Y4472" s="181"/>
      <c r="Z4472" s="174"/>
      <c r="AA4472" s="172"/>
      <c r="AB4472" s="178"/>
    </row>
    <row r="4473" spans="1:28" ht="15" customHeight="1" x14ac:dyDescent="0.2">
      <c r="A4473" s="172"/>
      <c r="B4473" s="172"/>
      <c r="C4473" s="172"/>
      <c r="D4473" s="172"/>
      <c r="E4473" s="172"/>
      <c r="F4473" s="181"/>
      <c r="G4473" s="172"/>
      <c r="H4473" s="172"/>
      <c r="I4473" s="174"/>
      <c r="J4473" s="174"/>
      <c r="K4473" s="174"/>
      <c r="L4473" s="172"/>
      <c r="M4473" s="181"/>
      <c r="N4473" s="174"/>
      <c r="O4473" s="172"/>
      <c r="P4473" s="181"/>
      <c r="Q4473" s="642"/>
      <c r="R4473" s="643"/>
      <c r="S4473" s="644"/>
      <c r="T4473" s="174"/>
      <c r="U4473" s="172"/>
      <c r="V4473" s="181"/>
      <c r="W4473" s="174"/>
      <c r="X4473" s="172"/>
      <c r="Y4473" s="181"/>
      <c r="Z4473" s="174"/>
      <c r="AA4473" s="172"/>
      <c r="AB4473" s="178"/>
    </row>
    <row r="4474" spans="1:28" ht="15" customHeight="1" x14ac:dyDescent="0.2">
      <c r="A4474" s="172"/>
      <c r="B4474" s="172"/>
      <c r="C4474" s="172"/>
      <c r="D4474" s="172"/>
      <c r="E4474" s="172"/>
      <c r="F4474" s="181"/>
      <c r="G4474" s="172"/>
      <c r="H4474" s="172"/>
      <c r="I4474" s="174"/>
      <c r="J4474" s="174"/>
      <c r="K4474" s="174"/>
      <c r="L4474" s="172"/>
      <c r="M4474" s="181"/>
      <c r="N4474" s="174"/>
      <c r="O4474" s="172"/>
      <c r="P4474" s="181"/>
      <c r="Q4474" s="642"/>
      <c r="R4474" s="643"/>
      <c r="S4474" s="644"/>
      <c r="T4474" s="174"/>
      <c r="U4474" s="172"/>
      <c r="V4474" s="181"/>
      <c r="W4474" s="174"/>
      <c r="X4474" s="172"/>
      <c r="Y4474" s="181"/>
      <c r="Z4474" s="174"/>
      <c r="AA4474" s="172"/>
      <c r="AB4474" s="178"/>
    </row>
    <row r="4475" spans="1:28" ht="15" customHeight="1" x14ac:dyDescent="0.2">
      <c r="A4475" s="172"/>
      <c r="B4475" s="172"/>
      <c r="C4475" s="172"/>
      <c r="D4475" s="172"/>
      <c r="E4475" s="172"/>
      <c r="F4475" s="181"/>
      <c r="G4475" s="172"/>
      <c r="H4475" s="172"/>
      <c r="I4475" s="174"/>
      <c r="J4475" s="174"/>
      <c r="K4475" s="174"/>
      <c r="L4475" s="172"/>
      <c r="M4475" s="181"/>
      <c r="N4475" s="174"/>
      <c r="O4475" s="172"/>
      <c r="P4475" s="181"/>
      <c r="Q4475" s="642"/>
      <c r="R4475" s="643"/>
      <c r="S4475" s="644"/>
      <c r="T4475" s="174"/>
      <c r="U4475" s="172"/>
      <c r="V4475" s="181"/>
      <c r="W4475" s="174"/>
      <c r="X4475" s="172"/>
      <c r="Y4475" s="181"/>
      <c r="Z4475" s="174"/>
      <c r="AA4475" s="172"/>
      <c r="AB4475" s="178"/>
    </row>
    <row r="4476" spans="1:28" ht="15" customHeight="1" x14ac:dyDescent="0.2">
      <c r="A4476" s="172"/>
      <c r="B4476" s="172"/>
      <c r="C4476" s="172"/>
      <c r="D4476" s="172"/>
      <c r="E4476" s="172"/>
      <c r="F4476" s="181"/>
      <c r="G4476" s="172"/>
      <c r="H4476" s="172"/>
      <c r="I4476" s="174"/>
      <c r="J4476" s="174"/>
      <c r="K4476" s="174"/>
      <c r="L4476" s="172"/>
      <c r="M4476" s="181"/>
      <c r="N4476" s="174"/>
      <c r="O4476" s="172"/>
      <c r="P4476" s="181"/>
      <c r="Q4476" s="642"/>
      <c r="R4476" s="643"/>
      <c r="S4476" s="644"/>
      <c r="T4476" s="174"/>
      <c r="U4476" s="172"/>
      <c r="V4476" s="181"/>
      <c r="W4476" s="174"/>
      <c r="X4476" s="172"/>
      <c r="Y4476" s="181"/>
      <c r="Z4476" s="174"/>
      <c r="AA4476" s="172"/>
      <c r="AB4476" s="178"/>
    </row>
    <row r="4477" spans="1:28" ht="15" customHeight="1" x14ac:dyDescent="0.2">
      <c r="A4477" s="172"/>
      <c r="B4477" s="172"/>
      <c r="C4477" s="172"/>
      <c r="D4477" s="172"/>
      <c r="E4477" s="172"/>
      <c r="F4477" s="181"/>
      <c r="G4477" s="172"/>
      <c r="H4477" s="172"/>
      <c r="I4477" s="174"/>
      <c r="J4477" s="174"/>
      <c r="K4477" s="174"/>
      <c r="L4477" s="172"/>
      <c r="M4477" s="181"/>
      <c r="N4477" s="174"/>
      <c r="O4477" s="172"/>
      <c r="P4477" s="181"/>
      <c r="Q4477" s="642"/>
      <c r="R4477" s="643"/>
      <c r="S4477" s="644"/>
      <c r="T4477" s="174"/>
      <c r="U4477" s="172"/>
      <c r="V4477" s="181"/>
      <c r="W4477" s="174"/>
      <c r="X4477" s="172"/>
      <c r="Y4477" s="181"/>
      <c r="Z4477" s="174"/>
      <c r="AA4477" s="172"/>
      <c r="AB4477" s="178"/>
    </row>
    <row r="4478" spans="1:28" ht="15" customHeight="1" x14ac:dyDescent="0.2">
      <c r="A4478" s="172"/>
      <c r="B4478" s="172"/>
      <c r="C4478" s="172"/>
      <c r="D4478" s="172"/>
      <c r="E4478" s="172"/>
      <c r="F4478" s="181"/>
      <c r="G4478" s="172"/>
      <c r="H4478" s="172"/>
      <c r="I4478" s="174"/>
      <c r="J4478" s="174"/>
      <c r="K4478" s="174"/>
      <c r="L4478" s="172"/>
      <c r="M4478" s="181"/>
      <c r="N4478" s="174"/>
      <c r="O4478" s="172"/>
      <c r="P4478" s="181"/>
      <c r="Q4478" s="642"/>
      <c r="R4478" s="643"/>
      <c r="S4478" s="644"/>
      <c r="T4478" s="174"/>
      <c r="U4478" s="172"/>
      <c r="V4478" s="181"/>
      <c r="W4478" s="174"/>
      <c r="X4478" s="172"/>
      <c r="Y4478" s="181"/>
      <c r="Z4478" s="174"/>
      <c r="AA4478" s="172"/>
      <c r="AB4478" s="178"/>
    </row>
    <row r="4479" spans="1:28" ht="15" customHeight="1" x14ac:dyDescent="0.2">
      <c r="A4479" s="172"/>
      <c r="B4479" s="172"/>
      <c r="C4479" s="172"/>
      <c r="D4479" s="172"/>
      <c r="E4479" s="172"/>
      <c r="F4479" s="181"/>
      <c r="G4479" s="172"/>
      <c r="H4479" s="172"/>
      <c r="I4479" s="174"/>
      <c r="J4479" s="174"/>
      <c r="K4479" s="174"/>
      <c r="L4479" s="172"/>
      <c r="M4479" s="181"/>
      <c r="N4479" s="174"/>
      <c r="O4479" s="172"/>
      <c r="P4479" s="181"/>
      <c r="Q4479" s="642"/>
      <c r="R4479" s="643"/>
      <c r="S4479" s="644"/>
      <c r="T4479" s="174"/>
      <c r="U4479" s="172"/>
      <c r="V4479" s="181"/>
      <c r="W4479" s="174"/>
      <c r="X4479" s="172"/>
      <c r="Y4479" s="181"/>
      <c r="Z4479" s="174"/>
      <c r="AA4479" s="172"/>
      <c r="AB4479" s="178"/>
    </row>
    <row r="4480" spans="1:28" ht="15" customHeight="1" x14ac:dyDescent="0.2">
      <c r="A4480" s="172"/>
      <c r="B4480" s="172"/>
      <c r="C4480" s="172"/>
      <c r="D4480" s="172"/>
      <c r="E4480" s="172"/>
      <c r="F4480" s="181"/>
      <c r="G4480" s="172"/>
      <c r="H4480" s="172"/>
      <c r="I4480" s="174"/>
      <c r="J4480" s="174"/>
      <c r="K4480" s="174"/>
      <c r="L4480" s="172"/>
      <c r="M4480" s="181"/>
      <c r="N4480" s="174"/>
      <c r="O4480" s="172"/>
      <c r="P4480" s="181"/>
      <c r="Q4480" s="642"/>
      <c r="R4480" s="643"/>
      <c r="S4480" s="644"/>
      <c r="T4480" s="174"/>
      <c r="U4480" s="172"/>
      <c r="V4480" s="181"/>
      <c r="W4480" s="174"/>
      <c r="X4480" s="172"/>
      <c r="Y4480" s="181"/>
      <c r="Z4480" s="174"/>
      <c r="AA4480" s="172"/>
      <c r="AB4480" s="178"/>
    </row>
    <row r="4481" spans="1:28" ht="15" customHeight="1" x14ac:dyDescent="0.2">
      <c r="A4481" s="172"/>
      <c r="B4481" s="172"/>
      <c r="C4481" s="172"/>
      <c r="D4481" s="172"/>
      <c r="E4481" s="172"/>
      <c r="F4481" s="181"/>
      <c r="G4481" s="172"/>
      <c r="H4481" s="172"/>
      <c r="I4481" s="174"/>
      <c r="J4481" s="174"/>
      <c r="K4481" s="174"/>
      <c r="L4481" s="172"/>
      <c r="M4481" s="181"/>
      <c r="N4481" s="174"/>
      <c r="O4481" s="172"/>
      <c r="P4481" s="181"/>
      <c r="Q4481" s="642"/>
      <c r="R4481" s="643"/>
      <c r="S4481" s="644"/>
      <c r="T4481" s="174"/>
      <c r="U4481" s="172"/>
      <c r="V4481" s="181"/>
      <c r="W4481" s="174"/>
      <c r="X4481" s="172"/>
      <c r="Y4481" s="181"/>
      <c r="Z4481" s="174"/>
      <c r="AA4481" s="172"/>
      <c r="AB4481" s="178"/>
    </row>
    <row r="4482" spans="1:28" ht="15" customHeight="1" x14ac:dyDescent="0.2">
      <c r="A4482" s="172"/>
      <c r="B4482" s="172"/>
      <c r="C4482" s="172"/>
      <c r="D4482" s="172"/>
      <c r="E4482" s="172"/>
      <c r="F4482" s="181"/>
      <c r="G4482" s="172"/>
      <c r="H4482" s="172"/>
      <c r="I4482" s="174"/>
      <c r="J4482" s="174"/>
      <c r="K4482" s="174"/>
      <c r="L4482" s="172"/>
      <c r="M4482" s="181"/>
      <c r="N4482" s="174"/>
      <c r="O4482" s="172"/>
      <c r="P4482" s="181"/>
      <c r="Q4482" s="642"/>
      <c r="R4482" s="643"/>
      <c r="S4482" s="644"/>
      <c r="T4482" s="174"/>
      <c r="U4482" s="172"/>
      <c r="V4482" s="181"/>
      <c r="W4482" s="174"/>
      <c r="X4482" s="172"/>
      <c r="Y4482" s="181"/>
      <c r="Z4482" s="174"/>
      <c r="AA4482" s="172"/>
      <c r="AB4482" s="178"/>
    </row>
    <row r="4483" spans="1:28" ht="15" customHeight="1" x14ac:dyDescent="0.2">
      <c r="A4483" s="172"/>
      <c r="B4483" s="172"/>
      <c r="C4483" s="172"/>
      <c r="D4483" s="172"/>
      <c r="E4483" s="172"/>
      <c r="F4483" s="181"/>
      <c r="G4483" s="172"/>
      <c r="H4483" s="172"/>
      <c r="I4483" s="174"/>
      <c r="J4483" s="174"/>
      <c r="K4483" s="174"/>
      <c r="L4483" s="172"/>
      <c r="M4483" s="181"/>
      <c r="N4483" s="174"/>
      <c r="O4483" s="172"/>
      <c r="P4483" s="181"/>
      <c r="Q4483" s="642"/>
      <c r="R4483" s="643"/>
      <c r="S4483" s="644"/>
      <c r="T4483" s="174"/>
      <c r="U4483" s="172"/>
      <c r="V4483" s="181"/>
      <c r="W4483" s="174"/>
      <c r="X4483" s="172"/>
      <c r="Y4483" s="181"/>
      <c r="Z4483" s="174"/>
      <c r="AA4483" s="172"/>
      <c r="AB4483" s="178"/>
    </row>
    <row r="4484" spans="1:28" ht="15" customHeight="1" x14ac:dyDescent="0.2">
      <c r="A4484" s="172"/>
      <c r="B4484" s="172"/>
      <c r="C4484" s="172"/>
      <c r="D4484" s="172"/>
      <c r="E4484" s="172"/>
      <c r="F4484" s="181"/>
      <c r="G4484" s="172"/>
      <c r="H4484" s="172"/>
      <c r="I4484" s="174"/>
      <c r="J4484" s="174"/>
      <c r="K4484" s="174"/>
      <c r="L4484" s="172"/>
      <c r="M4484" s="181"/>
      <c r="N4484" s="174"/>
      <c r="O4484" s="172"/>
      <c r="P4484" s="181"/>
      <c r="Q4484" s="642"/>
      <c r="R4484" s="643"/>
      <c r="S4484" s="644"/>
      <c r="T4484" s="174"/>
      <c r="U4484" s="172"/>
      <c r="V4484" s="181"/>
      <c r="W4484" s="174"/>
      <c r="X4484" s="172"/>
      <c r="Y4484" s="181"/>
      <c r="Z4484" s="174"/>
      <c r="AA4484" s="172"/>
      <c r="AB4484" s="178"/>
    </row>
    <row r="4485" spans="1:28" ht="15" customHeight="1" x14ac:dyDescent="0.2">
      <c r="A4485" s="172"/>
      <c r="B4485" s="172"/>
      <c r="C4485" s="172"/>
      <c r="D4485" s="172"/>
      <c r="E4485" s="172"/>
      <c r="F4485" s="181"/>
      <c r="G4485" s="172"/>
      <c r="H4485" s="172"/>
      <c r="I4485" s="174"/>
      <c r="J4485" s="174"/>
      <c r="K4485" s="174"/>
      <c r="L4485" s="172"/>
      <c r="M4485" s="181"/>
      <c r="N4485" s="174"/>
      <c r="O4485" s="172"/>
      <c r="P4485" s="181"/>
      <c r="Q4485" s="642"/>
      <c r="R4485" s="643"/>
      <c r="S4485" s="644"/>
      <c r="T4485" s="174"/>
      <c r="U4485" s="172"/>
      <c r="V4485" s="181"/>
      <c r="W4485" s="174"/>
      <c r="X4485" s="172"/>
      <c r="Y4485" s="181"/>
      <c r="Z4485" s="174"/>
      <c r="AA4485" s="172"/>
      <c r="AB4485" s="178"/>
    </row>
    <row r="4486" spans="1:28" ht="15" customHeight="1" x14ac:dyDescent="0.2">
      <c r="A4486" s="172"/>
      <c r="B4486" s="172"/>
      <c r="C4486" s="172"/>
      <c r="D4486" s="172"/>
      <c r="E4486" s="172"/>
      <c r="F4486" s="181"/>
      <c r="G4486" s="172"/>
      <c r="H4486" s="172"/>
      <c r="I4486" s="174"/>
      <c r="J4486" s="174"/>
      <c r="K4486" s="174"/>
      <c r="L4486" s="172"/>
      <c r="M4486" s="181"/>
      <c r="N4486" s="174"/>
      <c r="O4486" s="172"/>
      <c r="P4486" s="181"/>
      <c r="Q4486" s="642"/>
      <c r="R4486" s="643"/>
      <c r="S4486" s="644"/>
      <c r="T4486" s="174"/>
      <c r="U4486" s="172"/>
      <c r="V4486" s="181"/>
      <c r="W4486" s="174"/>
      <c r="X4486" s="172"/>
      <c r="Y4486" s="181"/>
      <c r="Z4486" s="174"/>
      <c r="AA4486" s="172"/>
      <c r="AB4486" s="178"/>
    </row>
    <row r="4487" spans="1:28" ht="15" customHeight="1" x14ac:dyDescent="0.2">
      <c r="A4487" s="172"/>
      <c r="B4487" s="172"/>
      <c r="C4487" s="172"/>
      <c r="D4487" s="172"/>
      <c r="E4487" s="172"/>
      <c r="F4487" s="181"/>
      <c r="G4487" s="172"/>
      <c r="H4487" s="172"/>
      <c r="I4487" s="174"/>
      <c r="J4487" s="174"/>
      <c r="K4487" s="174"/>
      <c r="L4487" s="172"/>
      <c r="M4487" s="181"/>
      <c r="N4487" s="174"/>
      <c r="O4487" s="172"/>
      <c r="P4487" s="181"/>
      <c r="Q4487" s="642"/>
      <c r="R4487" s="643"/>
      <c r="S4487" s="644"/>
      <c r="T4487" s="174"/>
      <c r="U4487" s="172"/>
      <c r="V4487" s="181"/>
      <c r="W4487" s="174"/>
      <c r="X4487" s="172"/>
      <c r="Y4487" s="181"/>
      <c r="Z4487" s="174"/>
      <c r="AA4487" s="172"/>
      <c r="AB4487" s="178"/>
    </row>
    <row r="4488" spans="1:28" ht="15" customHeight="1" x14ac:dyDescent="0.2">
      <c r="A4488" s="172"/>
      <c r="B4488" s="172"/>
      <c r="C4488" s="172"/>
      <c r="D4488" s="172"/>
      <c r="E4488" s="172"/>
      <c r="F4488" s="181"/>
      <c r="G4488" s="172"/>
      <c r="H4488" s="172"/>
      <c r="I4488" s="174"/>
      <c r="J4488" s="174"/>
      <c r="K4488" s="174"/>
      <c r="L4488" s="172"/>
      <c r="M4488" s="181"/>
      <c r="N4488" s="174"/>
      <c r="O4488" s="172"/>
      <c r="P4488" s="181"/>
      <c r="Q4488" s="642"/>
      <c r="R4488" s="643"/>
      <c r="S4488" s="644"/>
      <c r="T4488" s="174"/>
      <c r="U4488" s="172"/>
      <c r="V4488" s="181"/>
      <c r="W4488" s="174"/>
      <c r="X4488" s="172"/>
      <c r="Y4488" s="181"/>
      <c r="Z4488" s="174"/>
      <c r="AA4488" s="172"/>
      <c r="AB4488" s="178"/>
    </row>
    <row r="4489" spans="1:28" ht="15" customHeight="1" x14ac:dyDescent="0.2">
      <c r="A4489" s="172"/>
      <c r="B4489" s="172"/>
      <c r="C4489" s="172"/>
      <c r="D4489" s="172"/>
      <c r="E4489" s="172"/>
      <c r="F4489" s="181"/>
      <c r="G4489" s="172"/>
      <c r="H4489" s="172"/>
      <c r="I4489" s="174"/>
      <c r="J4489" s="174"/>
      <c r="K4489" s="174"/>
      <c r="L4489" s="172"/>
      <c r="M4489" s="181"/>
      <c r="N4489" s="174"/>
      <c r="O4489" s="172"/>
      <c r="P4489" s="181"/>
      <c r="Q4489" s="642"/>
      <c r="R4489" s="643"/>
      <c r="S4489" s="644"/>
      <c r="T4489" s="174"/>
      <c r="U4489" s="172"/>
      <c r="V4489" s="181"/>
      <c r="W4489" s="174"/>
      <c r="X4489" s="172"/>
      <c r="Y4489" s="181"/>
      <c r="Z4489" s="174"/>
      <c r="AA4489" s="172"/>
      <c r="AB4489" s="178"/>
    </row>
    <row r="4490" spans="1:28" ht="15" customHeight="1" x14ac:dyDescent="0.2">
      <c r="A4490" s="172"/>
      <c r="B4490" s="172"/>
      <c r="C4490" s="172"/>
      <c r="D4490" s="172"/>
      <c r="E4490" s="172"/>
      <c r="F4490" s="181"/>
      <c r="G4490" s="172"/>
      <c r="H4490" s="172"/>
      <c r="I4490" s="174"/>
      <c r="J4490" s="174"/>
      <c r="K4490" s="174"/>
      <c r="L4490" s="172"/>
      <c r="M4490" s="181"/>
      <c r="N4490" s="174"/>
      <c r="O4490" s="172"/>
      <c r="P4490" s="181"/>
      <c r="Q4490" s="642"/>
      <c r="R4490" s="643"/>
      <c r="S4490" s="644"/>
      <c r="T4490" s="174"/>
      <c r="U4490" s="172"/>
      <c r="V4490" s="181"/>
      <c r="W4490" s="174"/>
      <c r="X4490" s="172"/>
      <c r="Y4490" s="181"/>
      <c r="Z4490" s="174"/>
      <c r="AA4490" s="172"/>
      <c r="AB4490" s="178"/>
    </row>
    <row r="4491" spans="1:28" ht="15" customHeight="1" x14ac:dyDescent="0.2">
      <c r="A4491" s="172"/>
      <c r="B4491" s="172"/>
      <c r="C4491" s="172"/>
      <c r="D4491" s="172"/>
      <c r="E4491" s="172"/>
      <c r="F4491" s="181"/>
      <c r="G4491" s="172"/>
      <c r="H4491" s="172"/>
      <c r="I4491" s="174"/>
      <c r="J4491" s="174"/>
      <c r="K4491" s="174"/>
      <c r="L4491" s="172"/>
      <c r="M4491" s="181"/>
      <c r="N4491" s="174"/>
      <c r="O4491" s="172"/>
      <c r="P4491" s="181"/>
      <c r="Q4491" s="642"/>
      <c r="R4491" s="643"/>
      <c r="S4491" s="644"/>
      <c r="T4491" s="174"/>
      <c r="U4491" s="172"/>
      <c r="V4491" s="181"/>
      <c r="W4491" s="174"/>
      <c r="X4491" s="172"/>
      <c r="Y4491" s="181"/>
      <c r="Z4491" s="174"/>
      <c r="AA4491" s="172"/>
      <c r="AB4491" s="178"/>
    </row>
    <row r="4492" spans="1:28" ht="15" customHeight="1" x14ac:dyDescent="0.2">
      <c r="A4492" s="172"/>
      <c r="B4492" s="172"/>
      <c r="C4492" s="172"/>
      <c r="D4492" s="172"/>
      <c r="E4492" s="172"/>
      <c r="F4492" s="181"/>
      <c r="G4492" s="172"/>
      <c r="H4492" s="172"/>
      <c r="I4492" s="174"/>
      <c r="J4492" s="174"/>
      <c r="K4492" s="174"/>
      <c r="L4492" s="172"/>
      <c r="M4492" s="181"/>
      <c r="N4492" s="174"/>
      <c r="O4492" s="172"/>
      <c r="P4492" s="181"/>
      <c r="Q4492" s="642"/>
      <c r="R4492" s="643"/>
      <c r="S4492" s="644"/>
      <c r="T4492" s="174"/>
      <c r="U4492" s="172"/>
      <c r="V4492" s="181"/>
      <c r="W4492" s="174"/>
      <c r="X4492" s="172"/>
      <c r="Y4492" s="181"/>
      <c r="Z4492" s="174"/>
      <c r="AA4492" s="172"/>
      <c r="AB4492" s="178"/>
    </row>
    <row r="4493" spans="1:28" ht="15" customHeight="1" x14ac:dyDescent="0.2">
      <c r="A4493" s="172"/>
      <c r="B4493" s="172"/>
      <c r="C4493" s="172"/>
      <c r="D4493" s="172"/>
      <c r="E4493" s="172"/>
      <c r="F4493" s="181"/>
      <c r="G4493" s="172"/>
      <c r="H4493" s="172"/>
      <c r="I4493" s="174"/>
      <c r="J4493" s="174"/>
      <c r="K4493" s="174"/>
      <c r="L4493" s="172"/>
      <c r="M4493" s="181"/>
      <c r="N4493" s="174"/>
      <c r="O4493" s="172"/>
      <c r="P4493" s="181"/>
      <c r="Q4493" s="642"/>
      <c r="R4493" s="643"/>
      <c r="S4493" s="644"/>
      <c r="T4493" s="174"/>
      <c r="U4493" s="172"/>
      <c r="V4493" s="181"/>
      <c r="W4493" s="174"/>
      <c r="X4493" s="172"/>
      <c r="Y4493" s="181"/>
      <c r="Z4493" s="174"/>
      <c r="AA4493" s="172"/>
      <c r="AB4493" s="178"/>
    </row>
    <row r="4494" spans="1:28" ht="15" customHeight="1" x14ac:dyDescent="0.2">
      <c r="A4494" s="172"/>
      <c r="B4494" s="172"/>
      <c r="C4494" s="172"/>
      <c r="D4494" s="172"/>
      <c r="E4494" s="172"/>
      <c r="F4494" s="181"/>
      <c r="G4494" s="172"/>
      <c r="H4494" s="172"/>
      <c r="I4494" s="174"/>
      <c r="J4494" s="174"/>
      <c r="K4494" s="174"/>
      <c r="L4494" s="172"/>
      <c r="M4494" s="181"/>
      <c r="N4494" s="174"/>
      <c r="O4494" s="172"/>
      <c r="P4494" s="181"/>
      <c r="Q4494" s="642"/>
      <c r="R4494" s="643"/>
      <c r="S4494" s="644"/>
      <c r="T4494" s="174"/>
      <c r="U4494" s="172"/>
      <c r="V4494" s="181"/>
      <c r="W4494" s="174"/>
      <c r="X4494" s="172"/>
      <c r="Y4494" s="181"/>
      <c r="Z4494" s="174"/>
      <c r="AA4494" s="172"/>
      <c r="AB4494" s="178"/>
    </row>
    <row r="4495" spans="1:28" ht="15" customHeight="1" x14ac:dyDescent="0.2">
      <c r="A4495" s="172"/>
      <c r="B4495" s="172"/>
      <c r="C4495" s="172"/>
      <c r="D4495" s="172"/>
      <c r="E4495" s="172"/>
      <c r="F4495" s="181"/>
      <c r="G4495" s="172"/>
      <c r="H4495" s="172"/>
      <c r="I4495" s="174"/>
      <c r="J4495" s="174"/>
      <c r="K4495" s="174"/>
      <c r="L4495" s="172"/>
      <c r="M4495" s="181"/>
      <c r="N4495" s="174"/>
      <c r="O4495" s="172"/>
      <c r="P4495" s="181"/>
      <c r="Q4495" s="642"/>
      <c r="R4495" s="643"/>
      <c r="S4495" s="644"/>
      <c r="T4495" s="174"/>
      <c r="U4495" s="172"/>
      <c r="V4495" s="181"/>
      <c r="W4495" s="174"/>
      <c r="X4495" s="172"/>
      <c r="Y4495" s="181"/>
      <c r="Z4495" s="174"/>
      <c r="AA4495" s="172"/>
      <c r="AB4495" s="178"/>
    </row>
    <row r="4496" spans="1:28" ht="15" customHeight="1" x14ac:dyDescent="0.2">
      <c r="A4496" s="172"/>
      <c r="B4496" s="172"/>
      <c r="C4496" s="172"/>
      <c r="D4496" s="172"/>
      <c r="E4496" s="172"/>
      <c r="F4496" s="181"/>
      <c r="G4496" s="172"/>
      <c r="H4496" s="172"/>
      <c r="I4496" s="174"/>
      <c r="J4496" s="174"/>
      <c r="K4496" s="174"/>
      <c r="L4496" s="172"/>
      <c r="M4496" s="181"/>
      <c r="N4496" s="174"/>
      <c r="O4496" s="172"/>
      <c r="P4496" s="181"/>
      <c r="Q4496" s="642"/>
      <c r="R4496" s="643"/>
      <c r="S4496" s="644"/>
      <c r="T4496" s="174"/>
      <c r="U4496" s="172"/>
      <c r="V4496" s="181"/>
      <c r="W4496" s="174"/>
      <c r="X4496" s="172"/>
      <c r="Y4496" s="181"/>
      <c r="Z4496" s="174"/>
      <c r="AA4496" s="172"/>
      <c r="AB4496" s="178"/>
    </row>
    <row r="4497" spans="1:28" ht="15" customHeight="1" x14ac:dyDescent="0.2">
      <c r="A4497" s="172"/>
      <c r="B4497" s="172"/>
      <c r="C4497" s="172"/>
      <c r="D4497" s="172"/>
      <c r="E4497" s="172"/>
      <c r="F4497" s="181"/>
      <c r="G4497" s="172"/>
      <c r="H4497" s="172"/>
      <c r="I4497" s="174"/>
      <c r="J4497" s="174"/>
      <c r="K4497" s="174"/>
      <c r="L4497" s="172"/>
      <c r="M4497" s="181"/>
      <c r="N4497" s="174"/>
      <c r="O4497" s="172"/>
      <c r="P4497" s="181"/>
      <c r="Q4497" s="642"/>
      <c r="R4497" s="643"/>
      <c r="S4497" s="644"/>
      <c r="T4497" s="174"/>
      <c r="U4497" s="172"/>
      <c r="V4497" s="181"/>
      <c r="W4497" s="174"/>
      <c r="X4497" s="172"/>
      <c r="Y4497" s="181"/>
      <c r="Z4497" s="174"/>
      <c r="AA4497" s="172"/>
      <c r="AB4497" s="178"/>
    </row>
    <row r="4498" spans="1:28" ht="15" customHeight="1" x14ac:dyDescent="0.2">
      <c r="A4498" s="172"/>
      <c r="B4498" s="172"/>
      <c r="C4498" s="172"/>
      <c r="D4498" s="172"/>
      <c r="E4498" s="172"/>
      <c r="F4498" s="181"/>
      <c r="G4498" s="172"/>
      <c r="H4498" s="172"/>
      <c r="I4498" s="174"/>
      <c r="J4498" s="174"/>
      <c r="K4498" s="174"/>
      <c r="L4498" s="172"/>
      <c r="M4498" s="181"/>
      <c r="N4498" s="174"/>
      <c r="O4498" s="172"/>
      <c r="P4498" s="181"/>
      <c r="Q4498" s="642"/>
      <c r="R4498" s="643"/>
      <c r="S4498" s="644"/>
      <c r="T4498" s="174"/>
      <c r="U4498" s="172"/>
      <c r="V4498" s="181"/>
      <c r="W4498" s="174"/>
      <c r="X4498" s="172"/>
      <c r="Y4498" s="181"/>
      <c r="Z4498" s="174"/>
      <c r="AA4498" s="172"/>
      <c r="AB4498" s="178"/>
    </row>
    <row r="4499" spans="1:28" ht="15" customHeight="1" x14ac:dyDescent="0.2">
      <c r="A4499" s="172"/>
      <c r="B4499" s="172"/>
      <c r="C4499" s="172"/>
      <c r="D4499" s="172"/>
      <c r="E4499" s="172"/>
      <c r="F4499" s="181"/>
      <c r="G4499" s="172"/>
      <c r="H4499" s="172"/>
      <c r="I4499" s="174"/>
      <c r="J4499" s="174"/>
      <c r="K4499" s="174"/>
      <c r="L4499" s="172"/>
      <c r="M4499" s="181"/>
      <c r="N4499" s="174"/>
      <c r="O4499" s="172"/>
      <c r="P4499" s="181"/>
      <c r="Q4499" s="642"/>
      <c r="R4499" s="643"/>
      <c r="S4499" s="644"/>
      <c r="T4499" s="174"/>
      <c r="U4499" s="172"/>
      <c r="V4499" s="181"/>
      <c r="W4499" s="174"/>
      <c r="X4499" s="172"/>
      <c r="Y4499" s="181"/>
      <c r="Z4499" s="174"/>
      <c r="AA4499" s="172"/>
      <c r="AB4499" s="178"/>
    </row>
    <row r="4500" spans="1:28" ht="15" customHeight="1" x14ac:dyDescent="0.2">
      <c r="A4500" s="172"/>
      <c r="B4500" s="172"/>
      <c r="C4500" s="172"/>
      <c r="D4500" s="172"/>
      <c r="E4500" s="172"/>
      <c r="F4500" s="181"/>
      <c r="G4500" s="172"/>
      <c r="H4500" s="172"/>
      <c r="I4500" s="174"/>
      <c r="J4500" s="174"/>
      <c r="K4500" s="174"/>
      <c r="L4500" s="172"/>
      <c r="M4500" s="181"/>
      <c r="N4500" s="174"/>
      <c r="O4500" s="172"/>
      <c r="P4500" s="181"/>
      <c r="Q4500" s="642"/>
      <c r="R4500" s="643"/>
      <c r="S4500" s="644"/>
      <c r="T4500" s="174"/>
      <c r="U4500" s="172"/>
      <c r="V4500" s="181"/>
      <c r="W4500" s="174"/>
      <c r="X4500" s="172"/>
      <c r="Y4500" s="181"/>
      <c r="Z4500" s="174"/>
      <c r="AA4500" s="172"/>
      <c r="AB4500" s="178"/>
    </row>
    <row r="4501" spans="1:28" ht="15" customHeight="1" x14ac:dyDescent="0.2">
      <c r="A4501" s="172"/>
      <c r="B4501" s="172"/>
      <c r="C4501" s="172"/>
      <c r="D4501" s="172"/>
      <c r="E4501" s="172"/>
      <c r="F4501" s="181"/>
      <c r="G4501" s="172"/>
      <c r="H4501" s="172"/>
      <c r="I4501" s="174"/>
      <c r="J4501" s="174"/>
      <c r="K4501" s="174"/>
      <c r="L4501" s="172"/>
      <c r="M4501" s="181"/>
      <c r="N4501" s="174"/>
      <c r="O4501" s="172"/>
      <c r="P4501" s="181"/>
      <c r="Q4501" s="642"/>
      <c r="R4501" s="643"/>
      <c r="S4501" s="644"/>
      <c r="T4501" s="174"/>
      <c r="U4501" s="172"/>
      <c r="V4501" s="181"/>
      <c r="W4501" s="174"/>
      <c r="X4501" s="172"/>
      <c r="Y4501" s="181"/>
      <c r="Z4501" s="174"/>
      <c r="AA4501" s="172"/>
      <c r="AB4501" s="178"/>
    </row>
    <row r="4502" spans="1:28" ht="15" customHeight="1" x14ac:dyDescent="0.2">
      <c r="A4502" s="172"/>
      <c r="B4502" s="172"/>
      <c r="C4502" s="172"/>
      <c r="D4502" s="172"/>
      <c r="E4502" s="172"/>
      <c r="F4502" s="181"/>
      <c r="G4502" s="172"/>
      <c r="H4502" s="172"/>
      <c r="I4502" s="174"/>
      <c r="J4502" s="174"/>
      <c r="K4502" s="174"/>
      <c r="L4502" s="172"/>
      <c r="M4502" s="181"/>
      <c r="N4502" s="174"/>
      <c r="O4502" s="172"/>
      <c r="P4502" s="181"/>
      <c r="Q4502" s="642"/>
      <c r="R4502" s="643"/>
      <c r="S4502" s="644"/>
      <c r="T4502" s="174"/>
      <c r="U4502" s="172"/>
      <c r="V4502" s="181"/>
      <c r="W4502" s="174"/>
      <c r="X4502" s="172"/>
      <c r="Y4502" s="181"/>
      <c r="Z4502" s="174"/>
      <c r="AA4502" s="172"/>
      <c r="AB4502" s="178"/>
    </row>
    <row r="4503" spans="1:28" ht="15" customHeight="1" x14ac:dyDescent="0.2">
      <c r="A4503" s="172"/>
      <c r="B4503" s="172"/>
      <c r="C4503" s="172"/>
      <c r="D4503" s="172"/>
      <c r="E4503" s="172"/>
      <c r="F4503" s="181"/>
      <c r="G4503" s="172"/>
      <c r="H4503" s="172"/>
      <c r="I4503" s="174"/>
      <c r="J4503" s="174"/>
      <c r="K4503" s="174"/>
      <c r="L4503" s="172"/>
      <c r="M4503" s="181"/>
      <c r="N4503" s="174"/>
      <c r="O4503" s="172"/>
      <c r="P4503" s="181"/>
      <c r="Q4503" s="642"/>
      <c r="R4503" s="643"/>
      <c r="S4503" s="644"/>
      <c r="T4503" s="174"/>
      <c r="U4503" s="172"/>
      <c r="V4503" s="181"/>
      <c r="W4503" s="174"/>
      <c r="X4503" s="172"/>
      <c r="Y4503" s="181"/>
      <c r="Z4503" s="174"/>
      <c r="AA4503" s="172"/>
      <c r="AB4503" s="178"/>
    </row>
    <row r="4504" spans="1:28" ht="15" customHeight="1" x14ac:dyDescent="0.2">
      <c r="A4504" s="172"/>
      <c r="B4504" s="172"/>
      <c r="C4504" s="172"/>
      <c r="D4504" s="172"/>
      <c r="E4504" s="172"/>
      <c r="F4504" s="181"/>
      <c r="G4504" s="172"/>
      <c r="H4504" s="172"/>
      <c r="I4504" s="174"/>
      <c r="J4504" s="174"/>
      <c r="K4504" s="174"/>
      <c r="L4504" s="172"/>
      <c r="M4504" s="181"/>
      <c r="N4504" s="174"/>
      <c r="O4504" s="172"/>
      <c r="P4504" s="181"/>
      <c r="Q4504" s="642"/>
      <c r="R4504" s="643"/>
      <c r="S4504" s="644"/>
      <c r="T4504" s="174"/>
      <c r="U4504" s="172"/>
      <c r="V4504" s="181"/>
      <c r="W4504" s="174"/>
      <c r="X4504" s="172"/>
      <c r="Y4504" s="181"/>
      <c r="Z4504" s="174"/>
      <c r="AA4504" s="172"/>
      <c r="AB4504" s="178"/>
    </row>
    <row r="4505" spans="1:28" ht="15" customHeight="1" x14ac:dyDescent="0.2">
      <c r="A4505" s="172"/>
      <c r="B4505" s="172"/>
      <c r="C4505" s="172"/>
      <c r="D4505" s="172"/>
      <c r="E4505" s="172"/>
      <c r="F4505" s="181"/>
      <c r="G4505" s="172"/>
      <c r="H4505" s="172"/>
      <c r="I4505" s="174"/>
      <c r="J4505" s="174"/>
      <c r="K4505" s="174"/>
      <c r="L4505" s="172"/>
      <c r="M4505" s="181"/>
      <c r="N4505" s="174"/>
      <c r="O4505" s="172"/>
      <c r="P4505" s="181"/>
      <c r="Q4505" s="642"/>
      <c r="R4505" s="643"/>
      <c r="S4505" s="644"/>
      <c r="T4505" s="174"/>
      <c r="U4505" s="172"/>
      <c r="V4505" s="181"/>
      <c r="W4505" s="174"/>
      <c r="X4505" s="172"/>
      <c r="Y4505" s="181"/>
      <c r="Z4505" s="174"/>
      <c r="AA4505" s="172"/>
      <c r="AB4505" s="178"/>
    </row>
    <row r="4506" spans="1:28" ht="15" customHeight="1" x14ac:dyDescent="0.2">
      <c r="A4506" s="172"/>
      <c r="B4506" s="172"/>
      <c r="C4506" s="172"/>
      <c r="D4506" s="172"/>
      <c r="E4506" s="172"/>
      <c r="F4506" s="181"/>
      <c r="G4506" s="172"/>
      <c r="H4506" s="172"/>
      <c r="I4506" s="174"/>
      <c r="J4506" s="174"/>
      <c r="K4506" s="174"/>
      <c r="L4506" s="172"/>
      <c r="M4506" s="181"/>
      <c r="N4506" s="174"/>
      <c r="O4506" s="172"/>
      <c r="P4506" s="181"/>
      <c r="Q4506" s="642"/>
      <c r="R4506" s="643"/>
      <c r="S4506" s="644"/>
      <c r="T4506" s="174"/>
      <c r="U4506" s="172"/>
      <c r="V4506" s="181"/>
      <c r="W4506" s="174"/>
      <c r="X4506" s="172"/>
      <c r="Y4506" s="181"/>
      <c r="Z4506" s="174"/>
      <c r="AA4506" s="172"/>
      <c r="AB4506" s="178"/>
    </row>
    <row r="4507" spans="1:28" ht="15" customHeight="1" x14ac:dyDescent="0.2">
      <c r="A4507" s="172"/>
      <c r="B4507" s="172"/>
      <c r="C4507" s="172"/>
      <c r="D4507" s="172"/>
      <c r="E4507" s="172"/>
      <c r="F4507" s="181"/>
      <c r="G4507" s="172"/>
      <c r="H4507" s="172"/>
      <c r="I4507" s="174"/>
      <c r="J4507" s="174"/>
      <c r="K4507" s="174"/>
      <c r="L4507" s="172"/>
      <c r="M4507" s="181"/>
      <c r="N4507" s="174"/>
      <c r="O4507" s="172"/>
      <c r="P4507" s="181"/>
      <c r="Q4507" s="642"/>
      <c r="R4507" s="643"/>
      <c r="S4507" s="644"/>
      <c r="T4507" s="174"/>
      <c r="U4507" s="172"/>
      <c r="V4507" s="181"/>
      <c r="W4507" s="174"/>
      <c r="X4507" s="172"/>
      <c r="Y4507" s="181"/>
      <c r="Z4507" s="174"/>
      <c r="AA4507" s="172"/>
      <c r="AB4507" s="178"/>
    </row>
    <row r="4508" spans="1:28" ht="15" customHeight="1" x14ac:dyDescent="0.2">
      <c r="A4508" s="172"/>
      <c r="B4508" s="172"/>
      <c r="C4508" s="172"/>
      <c r="D4508" s="172"/>
      <c r="E4508" s="172"/>
      <c r="F4508" s="181"/>
      <c r="G4508" s="172"/>
      <c r="H4508" s="172"/>
      <c r="I4508" s="174"/>
      <c r="J4508" s="174"/>
      <c r="K4508" s="174"/>
      <c r="L4508" s="172"/>
      <c r="M4508" s="181"/>
      <c r="N4508" s="174"/>
      <c r="O4508" s="172"/>
      <c r="P4508" s="181"/>
      <c r="Q4508" s="642"/>
      <c r="R4508" s="643"/>
      <c r="S4508" s="644"/>
      <c r="T4508" s="174"/>
      <c r="U4508" s="172"/>
      <c r="V4508" s="181"/>
      <c r="W4508" s="174"/>
      <c r="X4508" s="172"/>
      <c r="Y4508" s="181"/>
      <c r="Z4508" s="174"/>
      <c r="AA4508" s="172"/>
      <c r="AB4508" s="178"/>
    </row>
    <row r="4509" spans="1:28" ht="15" customHeight="1" x14ac:dyDescent="0.2">
      <c r="A4509" s="172"/>
      <c r="B4509" s="172"/>
      <c r="C4509" s="172"/>
      <c r="D4509" s="172"/>
      <c r="E4509" s="172"/>
      <c r="F4509" s="181"/>
      <c r="G4509" s="172"/>
      <c r="H4509" s="172"/>
      <c r="I4509" s="174"/>
      <c r="J4509" s="174"/>
      <c r="K4509" s="174"/>
      <c r="L4509" s="172"/>
      <c r="M4509" s="181"/>
      <c r="N4509" s="174"/>
      <c r="O4509" s="172"/>
      <c r="P4509" s="181"/>
      <c r="Q4509" s="642"/>
      <c r="R4509" s="643"/>
      <c r="S4509" s="644"/>
      <c r="T4509" s="174"/>
      <c r="U4509" s="172"/>
      <c r="V4509" s="181"/>
      <c r="W4509" s="174"/>
      <c r="X4509" s="172"/>
      <c r="Y4509" s="181"/>
      <c r="Z4509" s="174"/>
      <c r="AA4509" s="172"/>
      <c r="AB4509" s="178"/>
    </row>
    <row r="4510" spans="1:28" ht="15" customHeight="1" x14ac:dyDescent="0.2">
      <c r="A4510" s="172"/>
      <c r="B4510" s="172"/>
      <c r="C4510" s="172"/>
      <c r="D4510" s="172"/>
      <c r="E4510" s="172"/>
      <c r="F4510" s="181"/>
      <c r="G4510" s="172"/>
      <c r="H4510" s="172"/>
      <c r="I4510" s="174"/>
      <c r="J4510" s="174"/>
      <c r="K4510" s="174"/>
      <c r="L4510" s="172"/>
      <c r="M4510" s="181"/>
      <c r="N4510" s="174"/>
      <c r="O4510" s="172"/>
      <c r="P4510" s="181"/>
      <c r="Q4510" s="642"/>
      <c r="R4510" s="643"/>
      <c r="S4510" s="644"/>
      <c r="T4510" s="174"/>
      <c r="U4510" s="172"/>
      <c r="V4510" s="181"/>
      <c r="W4510" s="174"/>
      <c r="X4510" s="172"/>
      <c r="Y4510" s="181"/>
      <c r="Z4510" s="174"/>
      <c r="AA4510" s="172"/>
      <c r="AB4510" s="178"/>
    </row>
    <row r="4511" spans="1:28" ht="15" customHeight="1" x14ac:dyDescent="0.2">
      <c r="A4511" s="172"/>
      <c r="B4511" s="172"/>
      <c r="C4511" s="172"/>
      <c r="D4511" s="172"/>
      <c r="E4511" s="172"/>
      <c r="F4511" s="181"/>
      <c r="G4511" s="172"/>
      <c r="H4511" s="172"/>
      <c r="I4511" s="174"/>
      <c r="J4511" s="174"/>
      <c r="K4511" s="174"/>
      <c r="L4511" s="172"/>
      <c r="M4511" s="181"/>
      <c r="N4511" s="174"/>
      <c r="O4511" s="172"/>
      <c r="P4511" s="181"/>
      <c r="Q4511" s="642"/>
      <c r="R4511" s="643"/>
      <c r="S4511" s="644"/>
      <c r="T4511" s="174"/>
      <c r="U4511" s="172"/>
      <c r="V4511" s="181"/>
      <c r="W4511" s="174"/>
      <c r="X4511" s="172"/>
      <c r="Y4511" s="181"/>
      <c r="Z4511" s="174"/>
      <c r="AA4511" s="172"/>
      <c r="AB4511" s="178"/>
    </row>
    <row r="4512" spans="1:28" ht="15" customHeight="1" x14ac:dyDescent="0.2">
      <c r="A4512" s="172"/>
      <c r="B4512" s="172"/>
      <c r="C4512" s="172"/>
      <c r="D4512" s="172"/>
      <c r="E4512" s="172"/>
      <c r="F4512" s="181"/>
      <c r="G4512" s="172"/>
      <c r="H4512" s="172"/>
      <c r="I4512" s="174"/>
      <c r="J4512" s="174"/>
      <c r="K4512" s="174"/>
      <c r="L4512" s="172"/>
      <c r="M4512" s="181"/>
      <c r="N4512" s="174"/>
      <c r="O4512" s="172"/>
      <c r="P4512" s="181"/>
      <c r="Q4512" s="642"/>
      <c r="R4512" s="643"/>
      <c r="S4512" s="644"/>
      <c r="T4512" s="174"/>
      <c r="U4512" s="172"/>
      <c r="V4512" s="181"/>
      <c r="W4512" s="174"/>
      <c r="X4512" s="172"/>
      <c r="Y4512" s="181"/>
      <c r="Z4512" s="174"/>
      <c r="AA4512" s="172"/>
      <c r="AB4512" s="178"/>
    </row>
    <row r="4513" spans="1:28" ht="15" customHeight="1" x14ac:dyDescent="0.2">
      <c r="A4513" s="172"/>
      <c r="B4513" s="172"/>
      <c r="C4513" s="172"/>
      <c r="D4513" s="172"/>
      <c r="E4513" s="172"/>
      <c r="F4513" s="181"/>
      <c r="G4513" s="172"/>
      <c r="H4513" s="172"/>
      <c r="I4513" s="174"/>
      <c r="J4513" s="174"/>
      <c r="K4513" s="174"/>
      <c r="L4513" s="172"/>
      <c r="M4513" s="181"/>
      <c r="N4513" s="174"/>
      <c r="O4513" s="172"/>
      <c r="P4513" s="181"/>
      <c r="Q4513" s="642"/>
      <c r="R4513" s="643"/>
      <c r="S4513" s="644"/>
      <c r="T4513" s="174"/>
      <c r="U4513" s="172"/>
      <c r="V4513" s="181"/>
      <c r="W4513" s="174"/>
      <c r="X4513" s="172"/>
      <c r="Y4513" s="181"/>
      <c r="Z4513" s="174"/>
      <c r="AA4513" s="172"/>
      <c r="AB4513" s="178"/>
    </row>
    <row r="4514" spans="1:28" ht="15" customHeight="1" x14ac:dyDescent="0.2">
      <c r="A4514" s="172"/>
      <c r="B4514" s="172"/>
      <c r="C4514" s="172"/>
      <c r="D4514" s="172"/>
      <c r="E4514" s="172"/>
      <c r="F4514" s="181"/>
      <c r="G4514" s="172"/>
      <c r="H4514" s="172"/>
      <c r="I4514" s="174"/>
      <c r="J4514" s="174"/>
      <c r="K4514" s="174"/>
      <c r="L4514" s="172"/>
      <c r="M4514" s="181"/>
      <c r="N4514" s="174"/>
      <c r="O4514" s="172"/>
      <c r="P4514" s="181"/>
      <c r="Q4514" s="642"/>
      <c r="R4514" s="643"/>
      <c r="S4514" s="644"/>
      <c r="T4514" s="174"/>
      <c r="U4514" s="172"/>
      <c r="V4514" s="181"/>
      <c r="W4514" s="174"/>
      <c r="X4514" s="172"/>
      <c r="Y4514" s="181"/>
      <c r="Z4514" s="174"/>
      <c r="AA4514" s="172"/>
      <c r="AB4514" s="178"/>
    </row>
    <row r="4515" spans="1:28" ht="15" customHeight="1" x14ac:dyDescent="0.2">
      <c r="A4515" s="172"/>
      <c r="B4515" s="172"/>
      <c r="C4515" s="172"/>
      <c r="D4515" s="172"/>
      <c r="E4515" s="172"/>
      <c r="F4515" s="181"/>
      <c r="G4515" s="172"/>
      <c r="H4515" s="172"/>
      <c r="I4515" s="174"/>
      <c r="J4515" s="174"/>
      <c r="K4515" s="174"/>
      <c r="L4515" s="172"/>
      <c r="M4515" s="181"/>
      <c r="N4515" s="174"/>
      <c r="O4515" s="172"/>
      <c r="P4515" s="181"/>
      <c r="Q4515" s="642"/>
      <c r="R4515" s="643"/>
      <c r="S4515" s="644"/>
      <c r="T4515" s="174"/>
      <c r="U4515" s="172"/>
      <c r="V4515" s="181"/>
      <c r="W4515" s="174"/>
      <c r="X4515" s="172"/>
      <c r="Y4515" s="181"/>
      <c r="Z4515" s="174"/>
      <c r="AA4515" s="172"/>
      <c r="AB4515" s="178"/>
    </row>
    <row r="4516" spans="1:28" ht="15" customHeight="1" x14ac:dyDescent="0.2">
      <c r="A4516" s="172"/>
      <c r="B4516" s="172"/>
      <c r="C4516" s="172"/>
      <c r="D4516" s="172"/>
      <c r="E4516" s="172"/>
      <c r="F4516" s="181"/>
      <c r="G4516" s="172"/>
      <c r="H4516" s="172"/>
      <c r="I4516" s="174"/>
      <c r="J4516" s="174"/>
      <c r="K4516" s="174"/>
      <c r="L4516" s="172"/>
      <c r="M4516" s="181"/>
      <c r="N4516" s="174"/>
      <c r="O4516" s="172"/>
      <c r="P4516" s="181"/>
      <c r="Q4516" s="642"/>
      <c r="R4516" s="643"/>
      <c r="S4516" s="644"/>
      <c r="T4516" s="174"/>
      <c r="U4516" s="172"/>
      <c r="V4516" s="181"/>
      <c r="W4516" s="174"/>
      <c r="X4516" s="172"/>
      <c r="Y4516" s="181"/>
      <c r="Z4516" s="174"/>
      <c r="AA4516" s="172"/>
      <c r="AB4516" s="178"/>
    </row>
    <row r="4517" spans="1:28" ht="15" customHeight="1" x14ac:dyDescent="0.2">
      <c r="A4517" s="172"/>
      <c r="B4517" s="172"/>
      <c r="C4517" s="172"/>
      <c r="D4517" s="172"/>
      <c r="E4517" s="172"/>
      <c r="F4517" s="181"/>
      <c r="G4517" s="172"/>
      <c r="H4517" s="172"/>
      <c r="I4517" s="174"/>
      <c r="J4517" s="174"/>
      <c r="K4517" s="174"/>
      <c r="L4517" s="172"/>
      <c r="M4517" s="181"/>
      <c r="N4517" s="174"/>
      <c r="O4517" s="172"/>
      <c r="P4517" s="181"/>
      <c r="Q4517" s="642"/>
      <c r="R4517" s="643"/>
      <c r="S4517" s="644"/>
      <c r="T4517" s="174"/>
      <c r="U4517" s="172"/>
      <c r="V4517" s="181"/>
      <c r="W4517" s="174"/>
      <c r="X4517" s="172"/>
      <c r="Y4517" s="181"/>
      <c r="Z4517" s="174"/>
      <c r="AA4517" s="172"/>
      <c r="AB4517" s="178"/>
    </row>
    <row r="4518" spans="1:28" ht="15" customHeight="1" x14ac:dyDescent="0.2">
      <c r="A4518" s="172"/>
      <c r="B4518" s="172"/>
      <c r="C4518" s="172"/>
      <c r="D4518" s="172"/>
      <c r="E4518" s="172"/>
      <c r="F4518" s="181"/>
      <c r="G4518" s="172"/>
      <c r="H4518" s="172"/>
      <c r="I4518" s="174"/>
      <c r="J4518" s="174"/>
      <c r="K4518" s="174"/>
      <c r="L4518" s="172"/>
      <c r="M4518" s="181"/>
      <c r="N4518" s="174"/>
      <c r="O4518" s="172"/>
      <c r="P4518" s="181"/>
      <c r="Q4518" s="642"/>
      <c r="R4518" s="643"/>
      <c r="S4518" s="644"/>
      <c r="T4518" s="174"/>
      <c r="U4518" s="172"/>
      <c r="V4518" s="181"/>
      <c r="W4518" s="174"/>
      <c r="X4518" s="172"/>
      <c r="Y4518" s="181"/>
      <c r="Z4518" s="174"/>
      <c r="AA4518" s="172"/>
      <c r="AB4518" s="178"/>
    </row>
    <row r="4519" spans="1:28" ht="15" customHeight="1" x14ac:dyDescent="0.2">
      <c r="A4519" s="172"/>
      <c r="B4519" s="172"/>
      <c r="C4519" s="172"/>
      <c r="D4519" s="172"/>
      <c r="E4519" s="172"/>
      <c r="F4519" s="181"/>
      <c r="G4519" s="172"/>
      <c r="H4519" s="172"/>
      <c r="I4519" s="174"/>
      <c r="J4519" s="174"/>
      <c r="K4519" s="174"/>
      <c r="L4519" s="172"/>
      <c r="M4519" s="181"/>
      <c r="N4519" s="174"/>
      <c r="O4519" s="172"/>
      <c r="P4519" s="181"/>
      <c r="Q4519" s="642"/>
      <c r="R4519" s="643"/>
      <c r="S4519" s="644"/>
      <c r="T4519" s="174"/>
      <c r="U4519" s="172"/>
      <c r="V4519" s="181"/>
      <c r="W4519" s="174"/>
      <c r="X4519" s="172"/>
      <c r="Y4519" s="181"/>
      <c r="Z4519" s="174"/>
      <c r="AA4519" s="172"/>
      <c r="AB4519" s="178"/>
    </row>
    <row r="4520" spans="1:28" ht="15" customHeight="1" x14ac:dyDescent="0.2">
      <c r="A4520" s="172"/>
      <c r="B4520" s="172"/>
      <c r="C4520" s="172"/>
      <c r="D4520" s="172"/>
      <c r="E4520" s="172"/>
      <c r="F4520" s="181"/>
      <c r="G4520" s="172"/>
      <c r="H4520" s="172"/>
      <c r="I4520" s="174"/>
      <c r="J4520" s="174"/>
      <c r="K4520" s="174"/>
      <c r="L4520" s="172"/>
      <c r="M4520" s="181"/>
      <c r="N4520" s="174"/>
      <c r="O4520" s="172"/>
      <c r="P4520" s="181"/>
      <c r="Q4520" s="642"/>
      <c r="R4520" s="643"/>
      <c r="S4520" s="644"/>
      <c r="T4520" s="174"/>
      <c r="U4520" s="172"/>
      <c r="V4520" s="181"/>
      <c r="W4520" s="174"/>
      <c r="X4520" s="172"/>
      <c r="Y4520" s="181"/>
      <c r="Z4520" s="174"/>
      <c r="AA4520" s="172"/>
      <c r="AB4520" s="178"/>
    </row>
    <row r="4521" spans="1:28" ht="15" customHeight="1" x14ac:dyDescent="0.2">
      <c r="A4521" s="172"/>
      <c r="B4521" s="172"/>
      <c r="C4521" s="172"/>
      <c r="D4521" s="172"/>
      <c r="E4521" s="172"/>
      <c r="F4521" s="181"/>
      <c r="G4521" s="172"/>
      <c r="H4521" s="172"/>
      <c r="I4521" s="174"/>
      <c r="J4521" s="174"/>
      <c r="K4521" s="174"/>
      <c r="L4521" s="172"/>
      <c r="M4521" s="181"/>
      <c r="N4521" s="174"/>
      <c r="O4521" s="172"/>
      <c r="P4521" s="181"/>
      <c r="Q4521" s="642"/>
      <c r="R4521" s="643"/>
      <c r="S4521" s="644"/>
      <c r="T4521" s="174"/>
      <c r="U4521" s="172"/>
      <c r="V4521" s="181"/>
      <c r="W4521" s="174"/>
      <c r="X4521" s="172"/>
      <c r="Y4521" s="181"/>
      <c r="Z4521" s="174"/>
      <c r="AA4521" s="172"/>
      <c r="AB4521" s="178"/>
    </row>
    <row r="4522" spans="1:28" ht="15" customHeight="1" x14ac:dyDescent="0.2">
      <c r="A4522" s="172"/>
      <c r="B4522" s="172"/>
      <c r="C4522" s="172"/>
      <c r="D4522" s="172"/>
      <c r="E4522" s="172"/>
      <c r="F4522" s="181"/>
      <c r="G4522" s="172"/>
      <c r="H4522" s="172"/>
      <c r="I4522" s="174"/>
      <c r="J4522" s="174"/>
      <c r="K4522" s="174"/>
      <c r="L4522" s="172"/>
      <c r="M4522" s="181"/>
      <c r="N4522" s="174"/>
      <c r="O4522" s="172"/>
      <c r="P4522" s="181"/>
      <c r="Q4522" s="642"/>
      <c r="R4522" s="643"/>
      <c r="S4522" s="644"/>
      <c r="T4522" s="174"/>
      <c r="U4522" s="172"/>
      <c r="V4522" s="181"/>
      <c r="W4522" s="174"/>
      <c r="X4522" s="172"/>
      <c r="Y4522" s="181"/>
      <c r="Z4522" s="174"/>
      <c r="AA4522" s="172"/>
      <c r="AB4522" s="178"/>
    </row>
    <row r="4523" spans="1:28" ht="15" customHeight="1" x14ac:dyDescent="0.2">
      <c r="A4523" s="172"/>
      <c r="B4523" s="172"/>
      <c r="C4523" s="172"/>
      <c r="D4523" s="172"/>
      <c r="E4523" s="172"/>
      <c r="F4523" s="181"/>
      <c r="G4523" s="172"/>
      <c r="H4523" s="172"/>
      <c r="I4523" s="174"/>
      <c r="J4523" s="174"/>
      <c r="K4523" s="174"/>
      <c r="L4523" s="172"/>
      <c r="M4523" s="181"/>
      <c r="N4523" s="174"/>
      <c r="O4523" s="172"/>
      <c r="P4523" s="181"/>
      <c r="Q4523" s="642"/>
      <c r="R4523" s="643"/>
      <c r="S4523" s="644"/>
      <c r="T4523" s="174"/>
      <c r="U4523" s="172"/>
      <c r="V4523" s="181"/>
      <c r="W4523" s="174"/>
      <c r="X4523" s="172"/>
      <c r="Y4523" s="181"/>
      <c r="Z4523" s="174"/>
      <c r="AA4523" s="172"/>
      <c r="AB4523" s="178"/>
    </row>
    <row r="4524" spans="1:28" ht="15" customHeight="1" x14ac:dyDescent="0.2">
      <c r="A4524" s="172"/>
      <c r="B4524" s="172"/>
      <c r="C4524" s="172"/>
      <c r="D4524" s="172"/>
      <c r="E4524" s="172"/>
      <c r="F4524" s="181"/>
      <c r="G4524" s="172"/>
      <c r="H4524" s="172"/>
      <c r="I4524" s="174"/>
      <c r="J4524" s="174"/>
      <c r="K4524" s="174"/>
      <c r="L4524" s="172"/>
      <c r="M4524" s="181"/>
      <c r="N4524" s="174"/>
      <c r="O4524" s="172"/>
      <c r="P4524" s="181"/>
      <c r="Q4524" s="642"/>
      <c r="R4524" s="643"/>
      <c r="S4524" s="644"/>
      <c r="T4524" s="174"/>
      <c r="U4524" s="172"/>
      <c r="V4524" s="181"/>
      <c r="W4524" s="174"/>
      <c r="X4524" s="172"/>
      <c r="Y4524" s="181"/>
      <c r="Z4524" s="174"/>
      <c r="AA4524" s="172"/>
      <c r="AB4524" s="178"/>
    </row>
    <row r="4525" spans="1:28" ht="15" customHeight="1" x14ac:dyDescent="0.2">
      <c r="A4525" s="172"/>
      <c r="B4525" s="172"/>
      <c r="C4525" s="172"/>
      <c r="D4525" s="172"/>
      <c r="E4525" s="172"/>
      <c r="F4525" s="181"/>
      <c r="G4525" s="172"/>
      <c r="H4525" s="172"/>
      <c r="I4525" s="174"/>
      <c r="J4525" s="174"/>
      <c r="K4525" s="174"/>
      <c r="L4525" s="172"/>
      <c r="M4525" s="181"/>
      <c r="N4525" s="174"/>
      <c r="O4525" s="172"/>
      <c r="P4525" s="181"/>
      <c r="Q4525" s="642"/>
      <c r="R4525" s="643"/>
      <c r="S4525" s="644"/>
      <c r="T4525" s="174"/>
      <c r="U4525" s="172"/>
      <c r="V4525" s="181"/>
      <c r="W4525" s="174"/>
      <c r="X4525" s="172"/>
      <c r="Y4525" s="181"/>
      <c r="Z4525" s="174"/>
      <c r="AA4525" s="172"/>
      <c r="AB4525" s="178"/>
    </row>
    <row r="4526" spans="1:28" ht="15" customHeight="1" x14ac:dyDescent="0.2">
      <c r="A4526" s="172"/>
      <c r="B4526" s="172"/>
      <c r="C4526" s="172"/>
      <c r="D4526" s="172"/>
      <c r="E4526" s="172"/>
      <c r="F4526" s="181"/>
      <c r="G4526" s="172"/>
      <c r="H4526" s="172"/>
      <c r="I4526" s="174"/>
      <c r="J4526" s="174"/>
      <c r="K4526" s="174"/>
      <c r="L4526" s="172"/>
      <c r="M4526" s="181"/>
      <c r="N4526" s="174"/>
      <c r="O4526" s="172"/>
      <c r="P4526" s="181"/>
      <c r="Q4526" s="642"/>
      <c r="R4526" s="643"/>
      <c r="S4526" s="644"/>
      <c r="T4526" s="174"/>
      <c r="U4526" s="172"/>
      <c r="V4526" s="181"/>
      <c r="W4526" s="174"/>
      <c r="X4526" s="172"/>
      <c r="Y4526" s="181"/>
      <c r="Z4526" s="174"/>
      <c r="AA4526" s="172"/>
      <c r="AB4526" s="178"/>
    </row>
    <row r="4527" spans="1:28" ht="15" customHeight="1" x14ac:dyDescent="0.2">
      <c r="A4527" s="172"/>
      <c r="B4527" s="172"/>
      <c r="C4527" s="172"/>
      <c r="D4527" s="172"/>
      <c r="E4527" s="172"/>
      <c r="F4527" s="181"/>
      <c r="G4527" s="172"/>
      <c r="H4527" s="172"/>
      <c r="I4527" s="174"/>
      <c r="J4527" s="174"/>
      <c r="K4527" s="174"/>
      <c r="L4527" s="172"/>
      <c r="M4527" s="181"/>
      <c r="N4527" s="174"/>
      <c r="O4527" s="172"/>
      <c r="P4527" s="181"/>
      <c r="Q4527" s="642"/>
      <c r="R4527" s="643"/>
      <c r="S4527" s="644"/>
      <c r="T4527" s="174"/>
      <c r="U4527" s="172"/>
      <c r="V4527" s="181"/>
      <c r="W4527" s="174"/>
      <c r="X4527" s="172"/>
      <c r="Y4527" s="181"/>
      <c r="Z4527" s="174"/>
      <c r="AA4527" s="172"/>
      <c r="AB4527" s="178"/>
    </row>
    <row r="4528" spans="1:28" ht="15" customHeight="1" x14ac:dyDescent="0.2">
      <c r="A4528" s="172"/>
      <c r="B4528" s="172"/>
      <c r="C4528" s="172"/>
      <c r="D4528" s="172"/>
      <c r="E4528" s="172"/>
      <c r="F4528" s="181"/>
      <c r="G4528" s="172"/>
      <c r="H4528" s="172"/>
      <c r="I4528" s="174"/>
      <c r="J4528" s="174"/>
      <c r="K4528" s="174"/>
      <c r="L4528" s="172"/>
      <c r="M4528" s="181"/>
      <c r="N4528" s="174"/>
      <c r="O4528" s="172"/>
      <c r="P4528" s="181"/>
      <c r="Q4528" s="642"/>
      <c r="R4528" s="643"/>
      <c r="S4528" s="644"/>
      <c r="T4528" s="174"/>
      <c r="U4528" s="172"/>
      <c r="V4528" s="181"/>
      <c r="W4528" s="174"/>
      <c r="X4528" s="172"/>
      <c r="Y4528" s="181"/>
      <c r="Z4528" s="174"/>
      <c r="AA4528" s="172"/>
      <c r="AB4528" s="178"/>
    </row>
    <row r="4529" spans="1:28" ht="15" customHeight="1" x14ac:dyDescent="0.2">
      <c r="A4529" s="172"/>
      <c r="B4529" s="172"/>
      <c r="C4529" s="172"/>
      <c r="D4529" s="172"/>
      <c r="E4529" s="172"/>
      <c r="F4529" s="181"/>
      <c r="G4529" s="172"/>
      <c r="H4529" s="172"/>
      <c r="I4529" s="174"/>
      <c r="J4529" s="174"/>
      <c r="K4529" s="174"/>
      <c r="L4529" s="172"/>
      <c r="M4529" s="181"/>
      <c r="N4529" s="174"/>
      <c r="O4529" s="172"/>
      <c r="P4529" s="181"/>
      <c r="Q4529" s="642"/>
      <c r="R4529" s="643"/>
      <c r="S4529" s="644"/>
      <c r="T4529" s="174"/>
      <c r="U4529" s="172"/>
      <c r="V4529" s="181"/>
      <c r="W4529" s="174"/>
      <c r="X4529" s="172"/>
      <c r="Y4529" s="181"/>
      <c r="Z4529" s="174"/>
      <c r="AA4529" s="172"/>
      <c r="AB4529" s="178"/>
    </row>
    <row r="4530" spans="1:28" ht="15" customHeight="1" x14ac:dyDescent="0.2">
      <c r="A4530" s="172"/>
      <c r="B4530" s="172"/>
      <c r="C4530" s="172"/>
      <c r="D4530" s="172"/>
      <c r="E4530" s="172"/>
      <c r="F4530" s="181"/>
      <c r="G4530" s="172"/>
      <c r="H4530" s="172"/>
      <c r="I4530" s="174"/>
      <c r="J4530" s="174"/>
      <c r="K4530" s="174"/>
      <c r="L4530" s="172"/>
      <c r="M4530" s="181"/>
      <c r="N4530" s="174"/>
      <c r="O4530" s="172"/>
      <c r="P4530" s="181"/>
      <c r="Q4530" s="642"/>
      <c r="R4530" s="643"/>
      <c r="S4530" s="644"/>
      <c r="T4530" s="174"/>
      <c r="U4530" s="172"/>
      <c r="V4530" s="181"/>
      <c r="W4530" s="174"/>
      <c r="X4530" s="172"/>
      <c r="Y4530" s="181"/>
      <c r="Z4530" s="174"/>
      <c r="AA4530" s="172"/>
      <c r="AB4530" s="178"/>
    </row>
    <row r="4531" spans="1:28" ht="15" customHeight="1" x14ac:dyDescent="0.2">
      <c r="A4531" s="172"/>
      <c r="B4531" s="172"/>
      <c r="C4531" s="172"/>
      <c r="D4531" s="172"/>
      <c r="E4531" s="172"/>
      <c r="F4531" s="181"/>
      <c r="G4531" s="172"/>
      <c r="H4531" s="172"/>
      <c r="I4531" s="174"/>
      <c r="J4531" s="174"/>
      <c r="K4531" s="174"/>
      <c r="L4531" s="172"/>
      <c r="M4531" s="181"/>
      <c r="N4531" s="174"/>
      <c r="O4531" s="172"/>
      <c r="P4531" s="181"/>
      <c r="Q4531" s="642"/>
      <c r="R4531" s="643"/>
      <c r="S4531" s="644"/>
      <c r="T4531" s="174"/>
      <c r="U4531" s="172"/>
      <c r="V4531" s="181"/>
      <c r="W4531" s="174"/>
      <c r="X4531" s="172"/>
      <c r="Y4531" s="181"/>
      <c r="Z4531" s="174"/>
      <c r="AA4531" s="172"/>
      <c r="AB4531" s="178"/>
    </row>
    <row r="4532" spans="1:28" ht="15" customHeight="1" x14ac:dyDescent="0.2">
      <c r="A4532" s="172"/>
      <c r="B4532" s="172"/>
      <c r="C4532" s="172"/>
      <c r="D4532" s="172"/>
      <c r="E4532" s="172"/>
      <c r="F4532" s="181"/>
      <c r="G4532" s="172"/>
      <c r="H4532" s="172"/>
      <c r="I4532" s="174"/>
      <c r="J4532" s="174"/>
      <c r="K4532" s="174"/>
      <c r="L4532" s="172"/>
      <c r="M4532" s="181"/>
      <c r="N4532" s="174"/>
      <c r="O4532" s="172"/>
      <c r="P4532" s="181"/>
      <c r="Q4532" s="642"/>
      <c r="R4532" s="643"/>
      <c r="S4532" s="644"/>
      <c r="T4532" s="174"/>
      <c r="U4532" s="172"/>
      <c r="V4532" s="181"/>
      <c r="W4532" s="174"/>
      <c r="X4532" s="172"/>
      <c r="Y4532" s="181"/>
      <c r="Z4532" s="174"/>
      <c r="AA4532" s="172"/>
      <c r="AB4532" s="178"/>
    </row>
    <row r="4533" spans="1:28" ht="15" customHeight="1" x14ac:dyDescent="0.2">
      <c r="A4533" s="172"/>
      <c r="B4533" s="172"/>
      <c r="C4533" s="172"/>
      <c r="D4533" s="172"/>
      <c r="E4533" s="172"/>
      <c r="F4533" s="181"/>
      <c r="G4533" s="172"/>
      <c r="H4533" s="172"/>
      <c r="I4533" s="174"/>
      <c r="J4533" s="174"/>
      <c r="K4533" s="174"/>
      <c r="L4533" s="172"/>
      <c r="M4533" s="181"/>
      <c r="N4533" s="174"/>
      <c r="O4533" s="172"/>
      <c r="P4533" s="181"/>
      <c r="Q4533" s="642"/>
      <c r="R4533" s="643"/>
      <c r="S4533" s="644"/>
      <c r="T4533" s="174"/>
      <c r="U4533" s="172"/>
      <c r="V4533" s="181"/>
      <c r="W4533" s="174"/>
      <c r="X4533" s="172"/>
      <c r="Y4533" s="181"/>
      <c r="Z4533" s="174"/>
      <c r="AA4533" s="172"/>
      <c r="AB4533" s="178"/>
    </row>
    <row r="4534" spans="1:28" ht="15" customHeight="1" x14ac:dyDescent="0.2">
      <c r="A4534" s="172"/>
      <c r="B4534" s="172"/>
      <c r="C4534" s="172"/>
      <c r="D4534" s="172"/>
      <c r="E4534" s="172"/>
      <c r="F4534" s="181"/>
      <c r="G4534" s="172"/>
      <c r="H4534" s="172"/>
      <c r="I4534" s="174"/>
      <c r="J4534" s="174"/>
      <c r="K4534" s="174"/>
      <c r="L4534" s="172"/>
      <c r="M4534" s="181"/>
      <c r="N4534" s="174"/>
      <c r="O4534" s="172"/>
      <c r="P4534" s="181"/>
      <c r="Q4534" s="642"/>
      <c r="R4534" s="643"/>
      <c r="S4534" s="644"/>
      <c r="T4534" s="174"/>
      <c r="U4534" s="172"/>
      <c r="V4534" s="181"/>
      <c r="W4534" s="174"/>
      <c r="X4534" s="172"/>
      <c r="Y4534" s="181"/>
      <c r="Z4534" s="174"/>
      <c r="AA4534" s="172"/>
      <c r="AB4534" s="178"/>
    </row>
    <row r="4535" spans="1:28" ht="15" customHeight="1" x14ac:dyDescent="0.2">
      <c r="A4535" s="172"/>
      <c r="B4535" s="172"/>
      <c r="C4535" s="172"/>
      <c r="D4535" s="172"/>
      <c r="E4535" s="172"/>
      <c r="F4535" s="181"/>
      <c r="G4535" s="172"/>
      <c r="H4535" s="172"/>
      <c r="I4535" s="174"/>
      <c r="J4535" s="174"/>
      <c r="K4535" s="174"/>
      <c r="L4535" s="172"/>
      <c r="M4535" s="181"/>
      <c r="N4535" s="174"/>
      <c r="O4535" s="172"/>
      <c r="P4535" s="181"/>
      <c r="Q4535" s="642"/>
      <c r="R4535" s="643"/>
      <c r="S4535" s="644"/>
      <c r="T4535" s="174"/>
      <c r="U4535" s="172"/>
      <c r="V4535" s="181"/>
      <c r="W4535" s="174"/>
      <c r="X4535" s="172"/>
      <c r="Y4535" s="181"/>
      <c r="Z4535" s="174"/>
      <c r="AA4535" s="172"/>
      <c r="AB4535" s="178"/>
    </row>
    <row r="4536" spans="1:28" ht="15" customHeight="1" x14ac:dyDescent="0.2">
      <c r="A4536" s="172"/>
      <c r="B4536" s="172"/>
      <c r="C4536" s="172"/>
      <c r="D4536" s="172"/>
      <c r="E4536" s="172"/>
      <c r="F4536" s="181"/>
      <c r="G4536" s="172"/>
      <c r="H4536" s="172"/>
      <c r="I4536" s="174"/>
      <c r="J4536" s="174"/>
      <c r="K4536" s="174"/>
      <c r="L4536" s="172"/>
      <c r="M4536" s="181"/>
      <c r="N4536" s="174"/>
      <c r="O4536" s="172"/>
      <c r="P4536" s="181"/>
      <c r="Q4536" s="642"/>
      <c r="R4536" s="643"/>
      <c r="S4536" s="644"/>
      <c r="T4536" s="174"/>
      <c r="U4536" s="172"/>
      <c r="V4536" s="181"/>
      <c r="W4536" s="174"/>
      <c r="X4536" s="172"/>
      <c r="Y4536" s="181"/>
      <c r="Z4536" s="174"/>
      <c r="AA4536" s="172"/>
      <c r="AB4536" s="178"/>
    </row>
    <row r="4537" spans="1:28" ht="15" customHeight="1" x14ac:dyDescent="0.2">
      <c r="A4537" s="172"/>
      <c r="B4537" s="172"/>
      <c r="C4537" s="172"/>
      <c r="D4537" s="172"/>
      <c r="E4537" s="172"/>
      <c r="F4537" s="181"/>
      <c r="G4537" s="172"/>
      <c r="H4537" s="172"/>
      <c r="I4537" s="174"/>
      <c r="J4537" s="174"/>
      <c r="K4537" s="174"/>
      <c r="L4537" s="172"/>
      <c r="M4537" s="181"/>
      <c r="N4537" s="174"/>
      <c r="O4537" s="172"/>
      <c r="P4537" s="181"/>
      <c r="Q4537" s="642"/>
      <c r="R4537" s="643"/>
      <c r="S4537" s="644"/>
      <c r="T4537" s="174"/>
      <c r="U4537" s="172"/>
      <c r="V4537" s="181"/>
      <c r="W4537" s="174"/>
      <c r="X4537" s="172"/>
      <c r="Y4537" s="181"/>
      <c r="Z4537" s="174"/>
      <c r="AA4537" s="172"/>
      <c r="AB4537" s="178"/>
    </row>
    <row r="4538" spans="1:28" ht="15" customHeight="1" x14ac:dyDescent="0.2">
      <c r="A4538" s="172"/>
      <c r="B4538" s="172"/>
      <c r="C4538" s="172"/>
      <c r="D4538" s="172"/>
      <c r="E4538" s="172"/>
      <c r="F4538" s="181"/>
      <c r="G4538" s="172"/>
      <c r="H4538" s="172"/>
      <c r="I4538" s="174"/>
      <c r="J4538" s="174"/>
      <c r="K4538" s="174"/>
      <c r="L4538" s="172"/>
      <c r="M4538" s="181"/>
      <c r="N4538" s="174"/>
      <c r="O4538" s="172"/>
      <c r="P4538" s="181"/>
      <c r="Q4538" s="642"/>
      <c r="R4538" s="643"/>
      <c r="S4538" s="644"/>
      <c r="T4538" s="174"/>
      <c r="U4538" s="172"/>
      <c r="V4538" s="181"/>
      <c r="W4538" s="174"/>
      <c r="X4538" s="172"/>
      <c r="Y4538" s="181"/>
      <c r="Z4538" s="174"/>
      <c r="AA4538" s="172"/>
      <c r="AB4538" s="178"/>
    </row>
    <row r="4539" spans="1:28" ht="15" customHeight="1" x14ac:dyDescent="0.2">
      <c r="A4539" s="172"/>
      <c r="B4539" s="172"/>
      <c r="C4539" s="172"/>
      <c r="D4539" s="172"/>
      <c r="E4539" s="172"/>
      <c r="F4539" s="181"/>
      <c r="G4539" s="172"/>
      <c r="H4539" s="172"/>
      <c r="I4539" s="174"/>
      <c r="J4539" s="174"/>
      <c r="K4539" s="174"/>
      <c r="L4539" s="172"/>
      <c r="M4539" s="181"/>
      <c r="N4539" s="174"/>
      <c r="O4539" s="172"/>
      <c r="P4539" s="181"/>
      <c r="Q4539" s="642"/>
      <c r="R4539" s="643"/>
      <c r="S4539" s="644"/>
      <c r="T4539" s="174"/>
      <c r="U4539" s="172"/>
      <c r="V4539" s="181"/>
      <c r="W4539" s="174"/>
      <c r="X4539" s="172"/>
      <c r="Y4539" s="181"/>
      <c r="Z4539" s="174"/>
      <c r="AA4539" s="172"/>
      <c r="AB4539" s="178"/>
    </row>
    <row r="4540" spans="1:28" ht="15" customHeight="1" x14ac:dyDescent="0.2">
      <c r="A4540" s="172"/>
      <c r="B4540" s="172"/>
      <c r="C4540" s="172"/>
      <c r="D4540" s="172"/>
      <c r="E4540" s="172"/>
      <c r="F4540" s="181"/>
      <c r="G4540" s="172"/>
      <c r="H4540" s="172"/>
      <c r="I4540" s="174"/>
      <c r="J4540" s="174"/>
      <c r="K4540" s="174"/>
      <c r="L4540" s="172"/>
      <c r="M4540" s="181"/>
      <c r="N4540" s="174"/>
      <c r="O4540" s="172"/>
      <c r="P4540" s="181"/>
      <c r="Q4540" s="642"/>
      <c r="R4540" s="643"/>
      <c r="S4540" s="644"/>
      <c r="T4540" s="174"/>
      <c r="U4540" s="172"/>
      <c r="V4540" s="181"/>
      <c r="W4540" s="174"/>
      <c r="X4540" s="172"/>
      <c r="Y4540" s="181"/>
      <c r="Z4540" s="174"/>
      <c r="AA4540" s="172"/>
      <c r="AB4540" s="178"/>
    </row>
    <row r="4541" spans="1:28" ht="15" customHeight="1" x14ac:dyDescent="0.2">
      <c r="A4541" s="172"/>
      <c r="B4541" s="172"/>
      <c r="C4541" s="172"/>
      <c r="D4541" s="172"/>
      <c r="E4541" s="172"/>
      <c r="F4541" s="181"/>
      <c r="G4541" s="172"/>
      <c r="H4541" s="172"/>
      <c r="I4541" s="174"/>
      <c r="J4541" s="174"/>
      <c r="K4541" s="174"/>
      <c r="L4541" s="172"/>
      <c r="M4541" s="181"/>
      <c r="N4541" s="174"/>
      <c r="O4541" s="172"/>
      <c r="P4541" s="181"/>
      <c r="Q4541" s="642"/>
      <c r="R4541" s="643"/>
      <c r="S4541" s="644"/>
      <c r="T4541" s="174"/>
      <c r="U4541" s="172"/>
      <c r="V4541" s="181"/>
      <c r="W4541" s="174"/>
      <c r="X4541" s="172"/>
      <c r="Y4541" s="181"/>
      <c r="Z4541" s="174"/>
      <c r="AA4541" s="172"/>
      <c r="AB4541" s="178"/>
    </row>
    <row r="4542" spans="1:28" ht="15" customHeight="1" x14ac:dyDescent="0.2">
      <c r="A4542" s="172"/>
      <c r="B4542" s="172"/>
      <c r="C4542" s="172"/>
      <c r="D4542" s="172"/>
      <c r="E4542" s="172"/>
      <c r="F4542" s="181"/>
      <c r="G4542" s="172"/>
      <c r="H4542" s="172"/>
      <c r="I4542" s="174"/>
      <c r="J4542" s="174"/>
      <c r="K4542" s="174"/>
      <c r="L4542" s="172"/>
      <c r="M4542" s="181"/>
      <c r="N4542" s="174"/>
      <c r="O4542" s="172"/>
      <c r="P4542" s="181"/>
      <c r="Q4542" s="642"/>
      <c r="R4542" s="643"/>
      <c r="S4542" s="644"/>
      <c r="T4542" s="174"/>
      <c r="U4542" s="172"/>
      <c r="V4542" s="181"/>
      <c r="W4542" s="174"/>
      <c r="X4542" s="172"/>
      <c r="Y4542" s="181"/>
      <c r="Z4542" s="174"/>
      <c r="AA4542" s="172"/>
      <c r="AB4542" s="178"/>
    </row>
    <row r="4543" spans="1:28" ht="15" customHeight="1" x14ac:dyDescent="0.2">
      <c r="A4543" s="172"/>
      <c r="B4543" s="172"/>
      <c r="C4543" s="172"/>
      <c r="D4543" s="172"/>
      <c r="E4543" s="172"/>
      <c r="F4543" s="181"/>
      <c r="G4543" s="172"/>
      <c r="H4543" s="172"/>
      <c r="I4543" s="174"/>
      <c r="J4543" s="174"/>
      <c r="K4543" s="174"/>
      <c r="L4543" s="172"/>
      <c r="M4543" s="181"/>
      <c r="N4543" s="174"/>
      <c r="O4543" s="172"/>
      <c r="P4543" s="181"/>
      <c r="Q4543" s="642"/>
      <c r="R4543" s="643"/>
      <c r="S4543" s="644"/>
      <c r="T4543" s="174"/>
      <c r="U4543" s="172"/>
      <c r="V4543" s="181"/>
      <c r="W4543" s="174"/>
      <c r="X4543" s="172"/>
      <c r="Y4543" s="181"/>
      <c r="Z4543" s="174"/>
      <c r="AA4543" s="172"/>
      <c r="AB4543" s="178"/>
    </row>
    <row r="4544" spans="1:28" ht="15" customHeight="1" x14ac:dyDescent="0.2">
      <c r="A4544" s="172"/>
      <c r="B4544" s="172"/>
      <c r="C4544" s="172"/>
      <c r="D4544" s="172"/>
      <c r="E4544" s="172"/>
      <c r="F4544" s="181"/>
      <c r="G4544" s="172"/>
      <c r="H4544" s="172"/>
      <c r="I4544" s="174"/>
      <c r="J4544" s="174"/>
      <c r="K4544" s="174"/>
      <c r="L4544" s="172"/>
      <c r="M4544" s="181"/>
      <c r="N4544" s="174"/>
      <c r="O4544" s="172"/>
      <c r="P4544" s="181"/>
      <c r="Q4544" s="642"/>
      <c r="R4544" s="643"/>
      <c r="S4544" s="644"/>
      <c r="T4544" s="174"/>
      <c r="U4544" s="172"/>
      <c r="V4544" s="181"/>
      <c r="W4544" s="174"/>
      <c r="X4544" s="172"/>
      <c r="Y4544" s="181"/>
      <c r="Z4544" s="174"/>
      <c r="AA4544" s="172"/>
      <c r="AB4544" s="178"/>
    </row>
    <row r="4545" spans="1:28" ht="15" customHeight="1" x14ac:dyDescent="0.2">
      <c r="A4545" s="172"/>
      <c r="B4545" s="172"/>
      <c r="C4545" s="172"/>
      <c r="D4545" s="172"/>
      <c r="E4545" s="172"/>
      <c r="F4545" s="181"/>
      <c r="G4545" s="172"/>
      <c r="H4545" s="172"/>
      <c r="I4545" s="174"/>
      <c r="J4545" s="174"/>
      <c r="K4545" s="174"/>
      <c r="L4545" s="172"/>
      <c r="M4545" s="181"/>
      <c r="N4545" s="174"/>
      <c r="O4545" s="172"/>
      <c r="P4545" s="181"/>
      <c r="Q4545" s="642"/>
      <c r="R4545" s="643"/>
      <c r="S4545" s="644"/>
      <c r="T4545" s="174"/>
      <c r="U4545" s="172"/>
      <c r="V4545" s="181"/>
      <c r="W4545" s="174"/>
      <c r="X4545" s="172"/>
      <c r="Y4545" s="181"/>
      <c r="Z4545" s="174"/>
      <c r="AA4545" s="172"/>
      <c r="AB4545" s="178"/>
    </row>
    <row r="4546" spans="1:28" ht="15" customHeight="1" x14ac:dyDescent="0.2">
      <c r="A4546" s="172"/>
      <c r="B4546" s="172"/>
      <c r="C4546" s="172"/>
      <c r="D4546" s="172"/>
      <c r="E4546" s="172"/>
      <c r="F4546" s="181"/>
      <c r="G4546" s="172"/>
      <c r="H4546" s="172"/>
      <c r="I4546" s="174"/>
      <c r="J4546" s="174"/>
      <c r="K4546" s="174"/>
      <c r="L4546" s="172"/>
      <c r="M4546" s="181"/>
      <c r="N4546" s="174"/>
      <c r="O4546" s="172"/>
      <c r="P4546" s="181"/>
      <c r="Q4546" s="642"/>
      <c r="R4546" s="643"/>
      <c r="S4546" s="644"/>
      <c r="T4546" s="174"/>
      <c r="U4546" s="172"/>
      <c r="V4546" s="181"/>
      <c r="W4546" s="174"/>
      <c r="X4546" s="172"/>
      <c r="Y4546" s="181"/>
      <c r="Z4546" s="174"/>
      <c r="AA4546" s="172"/>
      <c r="AB4546" s="178"/>
    </row>
    <row r="4547" spans="1:28" ht="15" customHeight="1" x14ac:dyDescent="0.2">
      <c r="A4547" s="172"/>
      <c r="B4547" s="172"/>
      <c r="C4547" s="172"/>
      <c r="D4547" s="172"/>
      <c r="E4547" s="172"/>
      <c r="F4547" s="181"/>
      <c r="G4547" s="172"/>
      <c r="H4547" s="172"/>
      <c r="I4547" s="174"/>
      <c r="J4547" s="174"/>
      <c r="K4547" s="174"/>
      <c r="L4547" s="172"/>
      <c r="M4547" s="181"/>
      <c r="N4547" s="174"/>
      <c r="O4547" s="172"/>
      <c r="P4547" s="181"/>
      <c r="Q4547" s="642"/>
      <c r="R4547" s="643"/>
      <c r="S4547" s="644"/>
      <c r="T4547" s="174"/>
      <c r="U4547" s="172"/>
      <c r="V4547" s="181"/>
      <c r="W4547" s="174"/>
      <c r="X4547" s="172"/>
      <c r="Y4547" s="181"/>
      <c r="Z4547" s="174"/>
      <c r="AA4547" s="172"/>
      <c r="AB4547" s="178"/>
    </row>
    <row r="4548" spans="1:28" ht="15" customHeight="1" x14ac:dyDescent="0.2">
      <c r="A4548" s="172"/>
      <c r="B4548" s="172"/>
      <c r="C4548" s="172"/>
      <c r="D4548" s="172"/>
      <c r="E4548" s="172"/>
      <c r="F4548" s="181"/>
      <c r="G4548" s="172"/>
      <c r="H4548" s="172"/>
      <c r="I4548" s="174"/>
      <c r="J4548" s="174"/>
      <c r="K4548" s="174"/>
      <c r="L4548" s="172"/>
      <c r="M4548" s="181"/>
      <c r="N4548" s="174"/>
      <c r="O4548" s="172"/>
      <c r="P4548" s="181"/>
      <c r="Q4548" s="642"/>
      <c r="R4548" s="643"/>
      <c r="S4548" s="644"/>
      <c r="T4548" s="174"/>
      <c r="U4548" s="172"/>
      <c r="V4548" s="181"/>
      <c r="W4548" s="174"/>
      <c r="X4548" s="172"/>
      <c r="Y4548" s="181"/>
      <c r="Z4548" s="174"/>
      <c r="AA4548" s="172"/>
      <c r="AB4548" s="178"/>
    </row>
    <row r="4549" spans="1:28" ht="15" customHeight="1" x14ac:dyDescent="0.2">
      <c r="A4549" s="172"/>
      <c r="B4549" s="172"/>
      <c r="C4549" s="172"/>
      <c r="D4549" s="172"/>
      <c r="E4549" s="172"/>
      <c r="F4549" s="181"/>
      <c r="G4549" s="172"/>
      <c r="H4549" s="172"/>
      <c r="I4549" s="174"/>
      <c r="J4549" s="174"/>
      <c r="K4549" s="174"/>
      <c r="L4549" s="172"/>
      <c r="M4549" s="181"/>
      <c r="N4549" s="174"/>
      <c r="O4549" s="172"/>
      <c r="P4549" s="181"/>
      <c r="Q4549" s="642"/>
      <c r="R4549" s="643"/>
      <c r="S4549" s="644"/>
      <c r="T4549" s="174"/>
      <c r="U4549" s="172"/>
      <c r="V4549" s="181"/>
      <c r="W4549" s="174"/>
      <c r="X4549" s="172"/>
      <c r="Y4549" s="181"/>
      <c r="Z4549" s="174"/>
      <c r="AA4549" s="172"/>
      <c r="AB4549" s="178"/>
    </row>
    <row r="4550" spans="1:28" ht="15" customHeight="1" x14ac:dyDescent="0.2">
      <c r="A4550" s="172"/>
      <c r="B4550" s="172"/>
      <c r="C4550" s="172"/>
      <c r="D4550" s="172"/>
      <c r="E4550" s="172"/>
      <c r="F4550" s="181"/>
      <c r="G4550" s="172"/>
      <c r="H4550" s="172"/>
      <c r="I4550" s="174"/>
      <c r="J4550" s="174"/>
      <c r="K4550" s="174"/>
      <c r="L4550" s="172"/>
      <c r="M4550" s="181"/>
      <c r="N4550" s="174"/>
      <c r="O4550" s="172"/>
      <c r="P4550" s="181"/>
      <c r="Q4550" s="642"/>
      <c r="R4550" s="643"/>
      <c r="S4550" s="644"/>
      <c r="T4550" s="174"/>
      <c r="U4550" s="172"/>
      <c r="V4550" s="181"/>
      <c r="W4550" s="174"/>
      <c r="X4550" s="172"/>
      <c r="Y4550" s="181"/>
      <c r="Z4550" s="174"/>
      <c r="AA4550" s="172"/>
      <c r="AB4550" s="178"/>
    </row>
    <row r="4551" spans="1:28" ht="15" customHeight="1" x14ac:dyDescent="0.2">
      <c r="A4551" s="172"/>
      <c r="B4551" s="172"/>
      <c r="C4551" s="172"/>
      <c r="D4551" s="172"/>
      <c r="E4551" s="172"/>
      <c r="F4551" s="181"/>
      <c r="G4551" s="172"/>
      <c r="H4551" s="172"/>
      <c r="I4551" s="174"/>
      <c r="J4551" s="174"/>
      <c r="K4551" s="174"/>
      <c r="L4551" s="172"/>
      <c r="M4551" s="181"/>
      <c r="N4551" s="174"/>
      <c r="O4551" s="172"/>
      <c r="P4551" s="181"/>
      <c r="Q4551" s="642"/>
      <c r="R4551" s="643"/>
      <c r="S4551" s="644"/>
      <c r="T4551" s="174"/>
      <c r="U4551" s="172"/>
      <c r="V4551" s="181"/>
      <c r="W4551" s="174"/>
      <c r="X4551" s="172"/>
      <c r="Y4551" s="181"/>
      <c r="Z4551" s="174"/>
      <c r="AA4551" s="172"/>
      <c r="AB4551" s="178"/>
    </row>
    <row r="4552" spans="1:28" ht="15" customHeight="1" x14ac:dyDescent="0.2">
      <c r="A4552" s="172"/>
      <c r="B4552" s="172"/>
      <c r="C4552" s="172"/>
      <c r="D4552" s="172"/>
      <c r="E4552" s="172"/>
      <c r="F4552" s="181"/>
      <c r="G4552" s="172"/>
      <c r="H4552" s="172"/>
      <c r="I4552" s="174"/>
      <c r="J4552" s="174"/>
      <c r="K4552" s="174"/>
      <c r="L4552" s="172"/>
      <c r="M4552" s="181"/>
      <c r="N4552" s="174"/>
      <c r="O4552" s="172"/>
      <c r="P4552" s="181"/>
      <c r="Q4552" s="642"/>
      <c r="R4552" s="643"/>
      <c r="S4552" s="644"/>
      <c r="T4552" s="174"/>
      <c r="U4552" s="172"/>
      <c r="V4552" s="181"/>
      <c r="W4552" s="174"/>
      <c r="X4552" s="172"/>
      <c r="Y4552" s="181"/>
      <c r="Z4552" s="174"/>
      <c r="AA4552" s="172"/>
      <c r="AB4552" s="178"/>
    </row>
    <row r="4553" spans="1:28" ht="15" customHeight="1" x14ac:dyDescent="0.2">
      <c r="A4553" s="172"/>
      <c r="B4553" s="172"/>
      <c r="C4553" s="172"/>
      <c r="D4553" s="172"/>
      <c r="E4553" s="172"/>
      <c r="F4553" s="181"/>
      <c r="G4553" s="172"/>
      <c r="H4553" s="172"/>
      <c r="I4553" s="174"/>
      <c r="J4553" s="174"/>
      <c r="K4553" s="174"/>
      <c r="L4553" s="172"/>
      <c r="M4553" s="181"/>
      <c r="N4553" s="174"/>
      <c r="O4553" s="172"/>
      <c r="P4553" s="181"/>
      <c r="Q4553" s="642"/>
      <c r="R4553" s="643"/>
      <c r="S4553" s="644"/>
      <c r="T4553" s="174"/>
      <c r="U4553" s="172"/>
      <c r="V4553" s="181"/>
      <c r="W4553" s="174"/>
      <c r="X4553" s="172"/>
      <c r="Y4553" s="181"/>
      <c r="Z4553" s="174"/>
      <c r="AA4553" s="172"/>
      <c r="AB4553" s="178"/>
    </row>
    <row r="4554" spans="1:28" ht="15" customHeight="1" x14ac:dyDescent="0.2">
      <c r="A4554" s="172"/>
      <c r="B4554" s="172"/>
      <c r="C4554" s="172"/>
      <c r="D4554" s="172"/>
      <c r="E4554" s="172"/>
      <c r="F4554" s="181"/>
      <c r="G4554" s="172"/>
      <c r="H4554" s="172"/>
      <c r="I4554" s="174"/>
      <c r="J4554" s="174"/>
      <c r="K4554" s="174"/>
      <c r="L4554" s="172"/>
      <c r="M4554" s="181"/>
      <c r="N4554" s="174"/>
      <c r="O4554" s="172"/>
      <c r="P4554" s="181"/>
      <c r="Q4554" s="642"/>
      <c r="R4554" s="643"/>
      <c r="S4554" s="644"/>
      <c r="T4554" s="174"/>
      <c r="U4554" s="172"/>
      <c r="V4554" s="181"/>
      <c r="W4554" s="174"/>
      <c r="X4554" s="172"/>
      <c r="Y4554" s="181"/>
      <c r="Z4554" s="174"/>
      <c r="AA4554" s="172"/>
      <c r="AB4554" s="178"/>
    </row>
    <row r="4555" spans="1:28" ht="15" customHeight="1" x14ac:dyDescent="0.2">
      <c r="A4555" s="172"/>
      <c r="B4555" s="172"/>
      <c r="C4555" s="172"/>
      <c r="D4555" s="172"/>
      <c r="E4555" s="172"/>
      <c r="F4555" s="181"/>
      <c r="G4555" s="172"/>
      <c r="H4555" s="172"/>
      <c r="I4555" s="174"/>
      <c r="J4555" s="174"/>
      <c r="K4555" s="174"/>
      <c r="L4555" s="172"/>
      <c r="M4555" s="181"/>
      <c r="N4555" s="174"/>
      <c r="O4555" s="172"/>
      <c r="P4555" s="181"/>
      <c r="Q4555" s="642"/>
      <c r="R4555" s="643"/>
      <c r="S4555" s="644"/>
      <c r="T4555" s="174"/>
      <c r="U4555" s="172"/>
      <c r="V4555" s="181"/>
      <c r="W4555" s="174"/>
      <c r="X4555" s="172"/>
      <c r="Y4555" s="181"/>
      <c r="Z4555" s="174"/>
      <c r="AA4555" s="172"/>
      <c r="AB4555" s="178"/>
    </row>
    <row r="4556" spans="1:28" ht="15" customHeight="1" x14ac:dyDescent="0.2">
      <c r="A4556" s="172"/>
      <c r="B4556" s="172"/>
      <c r="C4556" s="172"/>
      <c r="D4556" s="172"/>
      <c r="E4556" s="172"/>
      <c r="F4556" s="181"/>
      <c r="G4556" s="172"/>
      <c r="H4556" s="172"/>
      <c r="I4556" s="174"/>
      <c r="J4556" s="174"/>
      <c r="K4556" s="174"/>
      <c r="L4556" s="172"/>
      <c r="M4556" s="181"/>
      <c r="N4556" s="174"/>
      <c r="O4556" s="172"/>
      <c r="P4556" s="181"/>
      <c r="Q4556" s="642"/>
      <c r="R4556" s="643"/>
      <c r="S4556" s="644"/>
      <c r="T4556" s="174"/>
      <c r="U4556" s="172"/>
      <c r="V4556" s="181"/>
      <c r="W4556" s="174"/>
      <c r="X4556" s="172"/>
      <c r="Y4556" s="181"/>
      <c r="Z4556" s="174"/>
      <c r="AA4556" s="172"/>
      <c r="AB4556" s="178"/>
    </row>
    <row r="4557" spans="1:28" ht="15" customHeight="1" x14ac:dyDescent="0.2">
      <c r="A4557" s="172"/>
      <c r="B4557" s="172"/>
      <c r="C4557" s="172"/>
      <c r="D4557" s="172"/>
      <c r="E4557" s="172"/>
      <c r="F4557" s="181"/>
      <c r="G4557" s="172"/>
      <c r="H4557" s="172"/>
      <c r="I4557" s="174"/>
      <c r="J4557" s="174"/>
      <c r="K4557" s="174"/>
      <c r="L4557" s="172"/>
      <c r="M4557" s="181"/>
      <c r="N4557" s="174"/>
      <c r="O4557" s="172"/>
      <c r="P4557" s="181"/>
      <c r="Q4557" s="642"/>
      <c r="R4557" s="643"/>
      <c r="S4557" s="644"/>
      <c r="T4557" s="174"/>
      <c r="U4557" s="172"/>
      <c r="V4557" s="181"/>
      <c r="W4557" s="174"/>
      <c r="X4557" s="172"/>
      <c r="Y4557" s="181"/>
      <c r="Z4557" s="174"/>
      <c r="AA4557" s="172"/>
      <c r="AB4557" s="178"/>
    </row>
    <row r="4558" spans="1:28" ht="15" customHeight="1" x14ac:dyDescent="0.2">
      <c r="A4558" s="172"/>
      <c r="B4558" s="172"/>
      <c r="C4558" s="172"/>
      <c r="D4558" s="172"/>
      <c r="E4558" s="172"/>
      <c r="F4558" s="181"/>
      <c r="G4558" s="172"/>
      <c r="H4558" s="172"/>
      <c r="I4558" s="174"/>
      <c r="J4558" s="174"/>
      <c r="K4558" s="174"/>
      <c r="L4558" s="172"/>
      <c r="M4558" s="181"/>
      <c r="N4558" s="174"/>
      <c r="O4558" s="172"/>
      <c r="P4558" s="181"/>
      <c r="Q4558" s="642"/>
      <c r="R4558" s="643"/>
      <c r="S4558" s="644"/>
      <c r="T4558" s="174"/>
      <c r="U4558" s="172"/>
      <c r="V4558" s="181"/>
      <c r="W4558" s="174"/>
      <c r="X4558" s="172"/>
      <c r="Y4558" s="181"/>
      <c r="Z4558" s="174"/>
      <c r="AA4558" s="172"/>
      <c r="AB4558" s="178"/>
    </row>
    <row r="4559" spans="1:28" ht="15" customHeight="1" x14ac:dyDescent="0.2">
      <c r="A4559" s="172"/>
      <c r="B4559" s="172"/>
      <c r="C4559" s="172"/>
      <c r="D4559" s="172"/>
      <c r="E4559" s="172"/>
      <c r="F4559" s="181"/>
      <c r="G4559" s="172"/>
      <c r="H4559" s="172"/>
      <c r="I4559" s="174"/>
      <c r="J4559" s="174"/>
      <c r="K4559" s="174"/>
      <c r="L4559" s="172"/>
      <c r="M4559" s="181"/>
      <c r="N4559" s="174"/>
      <c r="O4559" s="172"/>
      <c r="P4559" s="181"/>
      <c r="Q4559" s="642"/>
      <c r="R4559" s="643"/>
      <c r="S4559" s="644"/>
      <c r="T4559" s="174"/>
      <c r="U4559" s="172"/>
      <c r="V4559" s="181"/>
      <c r="W4559" s="174"/>
      <c r="X4559" s="172"/>
      <c r="Y4559" s="181"/>
      <c r="Z4559" s="174"/>
      <c r="AA4559" s="172"/>
      <c r="AB4559" s="178"/>
    </row>
    <row r="4560" spans="1:28" ht="15" customHeight="1" x14ac:dyDescent="0.2">
      <c r="A4560" s="172"/>
      <c r="B4560" s="172"/>
      <c r="C4560" s="172"/>
      <c r="D4560" s="172"/>
      <c r="E4560" s="172"/>
      <c r="F4560" s="181"/>
      <c r="G4560" s="172"/>
      <c r="H4560" s="172"/>
      <c r="I4560" s="174"/>
      <c r="J4560" s="174"/>
      <c r="K4560" s="174"/>
      <c r="L4560" s="172"/>
      <c r="M4560" s="181"/>
      <c r="N4560" s="174"/>
      <c r="O4560" s="172"/>
      <c r="P4560" s="181"/>
      <c r="Q4560" s="642"/>
      <c r="R4560" s="643"/>
      <c r="S4560" s="644"/>
      <c r="T4560" s="174"/>
      <c r="U4560" s="172"/>
      <c r="V4560" s="181"/>
      <c r="W4560" s="174"/>
      <c r="X4560" s="172"/>
      <c r="Y4560" s="181"/>
      <c r="Z4560" s="174"/>
      <c r="AA4560" s="172"/>
      <c r="AB4560" s="178"/>
    </row>
    <row r="4561" spans="1:28" ht="15" customHeight="1" x14ac:dyDescent="0.2">
      <c r="A4561" s="172"/>
      <c r="B4561" s="172"/>
      <c r="C4561" s="172"/>
      <c r="D4561" s="172"/>
      <c r="E4561" s="172"/>
      <c r="F4561" s="181"/>
      <c r="G4561" s="172"/>
      <c r="H4561" s="172"/>
      <c r="I4561" s="174"/>
      <c r="J4561" s="174"/>
      <c r="K4561" s="174"/>
      <c r="L4561" s="172"/>
      <c r="M4561" s="181"/>
      <c r="N4561" s="174"/>
      <c r="O4561" s="172"/>
      <c r="P4561" s="181"/>
      <c r="Q4561" s="642"/>
      <c r="R4561" s="643"/>
      <c r="S4561" s="644"/>
      <c r="T4561" s="174"/>
      <c r="U4561" s="172"/>
      <c r="V4561" s="181"/>
      <c r="W4561" s="174"/>
      <c r="X4561" s="172"/>
      <c r="Y4561" s="181"/>
      <c r="Z4561" s="174"/>
      <c r="AA4561" s="172"/>
      <c r="AB4561" s="178"/>
    </row>
    <row r="4562" spans="1:28" ht="15" customHeight="1" x14ac:dyDescent="0.2">
      <c r="A4562" s="172"/>
      <c r="B4562" s="172"/>
      <c r="C4562" s="172"/>
      <c r="D4562" s="172"/>
      <c r="E4562" s="172"/>
      <c r="F4562" s="181"/>
      <c r="G4562" s="172"/>
      <c r="H4562" s="172"/>
      <c r="I4562" s="174"/>
      <c r="J4562" s="174"/>
      <c r="K4562" s="174"/>
      <c r="L4562" s="172"/>
      <c r="M4562" s="181"/>
      <c r="N4562" s="174"/>
      <c r="O4562" s="172"/>
      <c r="P4562" s="181"/>
      <c r="Q4562" s="642"/>
      <c r="R4562" s="643"/>
      <c r="S4562" s="644"/>
      <c r="T4562" s="174"/>
      <c r="U4562" s="172"/>
      <c r="V4562" s="181"/>
      <c r="W4562" s="174"/>
      <c r="X4562" s="172"/>
      <c r="Y4562" s="181"/>
      <c r="Z4562" s="174"/>
      <c r="AA4562" s="172"/>
      <c r="AB4562" s="178"/>
    </row>
    <row r="4563" spans="1:28" ht="15" customHeight="1" x14ac:dyDescent="0.2">
      <c r="A4563" s="172"/>
      <c r="B4563" s="172"/>
      <c r="C4563" s="172"/>
      <c r="D4563" s="172"/>
      <c r="E4563" s="172"/>
      <c r="F4563" s="181"/>
      <c r="G4563" s="172"/>
      <c r="H4563" s="172"/>
      <c r="I4563" s="174"/>
      <c r="J4563" s="174"/>
      <c r="K4563" s="174"/>
      <c r="L4563" s="172"/>
      <c r="M4563" s="181"/>
      <c r="N4563" s="174"/>
      <c r="O4563" s="172"/>
      <c r="P4563" s="181"/>
      <c r="Q4563" s="642"/>
      <c r="R4563" s="643"/>
      <c r="S4563" s="644"/>
      <c r="T4563" s="174"/>
      <c r="U4563" s="172"/>
      <c r="V4563" s="181"/>
      <c r="W4563" s="174"/>
      <c r="X4563" s="172"/>
      <c r="Y4563" s="181"/>
      <c r="Z4563" s="174"/>
      <c r="AA4563" s="172"/>
      <c r="AB4563" s="178"/>
    </row>
    <row r="4564" spans="1:28" ht="15" customHeight="1" x14ac:dyDescent="0.2">
      <c r="A4564" s="172"/>
      <c r="B4564" s="172"/>
      <c r="C4564" s="172"/>
      <c r="D4564" s="172"/>
      <c r="E4564" s="172"/>
      <c r="F4564" s="181"/>
      <c r="G4564" s="172"/>
      <c r="H4564" s="172"/>
      <c r="I4564" s="174"/>
      <c r="J4564" s="174"/>
      <c r="K4564" s="174"/>
      <c r="L4564" s="172"/>
      <c r="M4564" s="181"/>
      <c r="N4564" s="174"/>
      <c r="O4564" s="172"/>
      <c r="P4564" s="181"/>
      <c r="Q4564" s="642"/>
      <c r="R4564" s="643"/>
      <c r="S4564" s="644"/>
      <c r="T4564" s="174"/>
      <c r="U4564" s="172"/>
      <c r="V4564" s="181"/>
      <c r="W4564" s="174"/>
      <c r="X4564" s="172"/>
      <c r="Y4564" s="181"/>
      <c r="Z4564" s="174"/>
      <c r="AA4564" s="172"/>
      <c r="AB4564" s="178"/>
    </row>
    <row r="4565" spans="1:28" ht="15" customHeight="1" x14ac:dyDescent="0.2">
      <c r="A4565" s="172"/>
      <c r="B4565" s="172"/>
      <c r="C4565" s="172"/>
      <c r="D4565" s="172"/>
      <c r="E4565" s="172"/>
      <c r="F4565" s="181"/>
      <c r="G4565" s="172"/>
      <c r="H4565" s="172"/>
      <c r="I4565" s="174"/>
      <c r="J4565" s="174"/>
      <c r="K4565" s="174"/>
      <c r="L4565" s="172"/>
      <c r="M4565" s="181"/>
      <c r="N4565" s="174"/>
      <c r="O4565" s="172"/>
      <c r="P4565" s="181"/>
      <c r="Q4565" s="642"/>
      <c r="R4565" s="643"/>
      <c r="S4565" s="644"/>
      <c r="T4565" s="174"/>
      <c r="U4565" s="172"/>
      <c r="V4565" s="181"/>
      <c r="W4565" s="174"/>
      <c r="X4565" s="172"/>
      <c r="Y4565" s="181"/>
      <c r="Z4565" s="174"/>
      <c r="AA4565" s="172"/>
      <c r="AB4565" s="178"/>
    </row>
    <row r="4566" spans="1:28" ht="15" customHeight="1" x14ac:dyDescent="0.2">
      <c r="A4566" s="172"/>
      <c r="B4566" s="172"/>
      <c r="C4566" s="172"/>
      <c r="D4566" s="172"/>
      <c r="E4566" s="172"/>
      <c r="F4566" s="181"/>
      <c r="G4566" s="172"/>
      <c r="H4566" s="172"/>
      <c r="I4566" s="174"/>
      <c r="J4566" s="174"/>
      <c r="K4566" s="174"/>
      <c r="L4566" s="172"/>
      <c r="M4566" s="181"/>
      <c r="N4566" s="174"/>
      <c r="O4566" s="172"/>
      <c r="P4566" s="181"/>
      <c r="Q4566" s="642"/>
      <c r="R4566" s="643"/>
      <c r="S4566" s="644"/>
      <c r="T4566" s="174"/>
      <c r="U4566" s="172"/>
      <c r="V4566" s="181"/>
      <c r="W4566" s="174"/>
      <c r="X4566" s="172"/>
      <c r="Y4566" s="181"/>
      <c r="Z4566" s="174"/>
      <c r="AA4566" s="172"/>
      <c r="AB4566" s="178"/>
    </row>
    <row r="4567" spans="1:28" ht="15" customHeight="1" x14ac:dyDescent="0.2">
      <c r="A4567" s="172"/>
      <c r="B4567" s="172"/>
      <c r="C4567" s="172"/>
      <c r="D4567" s="172"/>
      <c r="E4567" s="172"/>
      <c r="F4567" s="181"/>
      <c r="G4567" s="172"/>
      <c r="H4567" s="172"/>
      <c r="I4567" s="174"/>
      <c r="J4567" s="174"/>
      <c r="K4567" s="174"/>
      <c r="L4567" s="172"/>
      <c r="M4567" s="181"/>
      <c r="N4567" s="174"/>
      <c r="O4567" s="172"/>
      <c r="P4567" s="181"/>
      <c r="Q4567" s="642"/>
      <c r="R4567" s="643"/>
      <c r="S4567" s="644"/>
      <c r="T4567" s="174"/>
      <c r="U4567" s="172"/>
      <c r="V4567" s="181"/>
      <c r="W4567" s="174"/>
      <c r="X4567" s="172"/>
      <c r="Y4567" s="181"/>
      <c r="Z4567" s="174"/>
      <c r="AA4567" s="172"/>
      <c r="AB4567" s="178"/>
    </row>
    <row r="4568" spans="1:28" ht="15" customHeight="1" x14ac:dyDescent="0.2">
      <c r="A4568" s="172"/>
      <c r="B4568" s="172"/>
      <c r="C4568" s="172"/>
      <c r="D4568" s="172"/>
      <c r="E4568" s="172"/>
      <c r="F4568" s="181"/>
      <c r="G4568" s="172"/>
      <c r="H4568" s="172"/>
      <c r="I4568" s="174"/>
      <c r="J4568" s="174"/>
      <c r="K4568" s="174"/>
      <c r="L4568" s="172"/>
      <c r="M4568" s="181"/>
      <c r="N4568" s="174"/>
      <c r="O4568" s="172"/>
      <c r="P4568" s="181"/>
      <c r="Q4568" s="642"/>
      <c r="R4568" s="643"/>
      <c r="S4568" s="644"/>
      <c r="T4568" s="174"/>
      <c r="U4568" s="172"/>
      <c r="V4568" s="181"/>
      <c r="W4568" s="174"/>
      <c r="X4568" s="172"/>
      <c r="Y4568" s="181"/>
      <c r="Z4568" s="174"/>
      <c r="AA4568" s="172"/>
      <c r="AB4568" s="178"/>
    </row>
    <row r="4569" spans="1:28" ht="15" customHeight="1" x14ac:dyDescent="0.2">
      <c r="A4569" s="172"/>
      <c r="B4569" s="172"/>
      <c r="C4569" s="172"/>
      <c r="D4569" s="172"/>
      <c r="E4569" s="172"/>
      <c r="F4569" s="181"/>
      <c r="G4569" s="172"/>
      <c r="H4569" s="172"/>
      <c r="I4569" s="174"/>
      <c r="J4569" s="174"/>
      <c r="K4569" s="174"/>
      <c r="L4569" s="172"/>
      <c r="M4569" s="181"/>
      <c r="N4569" s="174"/>
      <c r="O4569" s="172"/>
      <c r="P4569" s="181"/>
      <c r="Q4569" s="642"/>
      <c r="R4569" s="643"/>
      <c r="S4569" s="644"/>
      <c r="T4569" s="174"/>
      <c r="U4569" s="172"/>
      <c r="V4569" s="181"/>
      <c r="W4569" s="174"/>
      <c r="X4569" s="172"/>
      <c r="Y4569" s="181"/>
      <c r="Z4569" s="174"/>
      <c r="AA4569" s="172"/>
      <c r="AB4569" s="178"/>
    </row>
    <row r="4570" spans="1:28" ht="15" customHeight="1" x14ac:dyDescent="0.2">
      <c r="A4570" s="172"/>
      <c r="B4570" s="172"/>
      <c r="C4570" s="172"/>
      <c r="D4570" s="172"/>
      <c r="E4570" s="172"/>
      <c r="F4570" s="181"/>
      <c r="G4570" s="172"/>
      <c r="H4570" s="172"/>
      <c r="I4570" s="174"/>
      <c r="J4570" s="174"/>
      <c r="K4570" s="174"/>
      <c r="L4570" s="172"/>
      <c r="M4570" s="181"/>
      <c r="N4570" s="174"/>
      <c r="O4570" s="172"/>
      <c r="P4570" s="181"/>
      <c r="Q4570" s="642"/>
      <c r="R4570" s="643"/>
      <c r="S4570" s="644"/>
      <c r="T4570" s="174"/>
      <c r="U4570" s="172"/>
      <c r="V4570" s="181"/>
      <c r="W4570" s="174"/>
      <c r="X4570" s="172"/>
      <c r="Y4570" s="181"/>
      <c r="Z4570" s="174"/>
      <c r="AA4570" s="172"/>
      <c r="AB4570" s="178"/>
    </row>
    <row r="4571" spans="1:28" ht="15" customHeight="1" x14ac:dyDescent="0.2">
      <c r="A4571" s="172"/>
      <c r="B4571" s="172"/>
      <c r="C4571" s="172"/>
      <c r="D4571" s="172"/>
      <c r="E4571" s="172"/>
      <c r="F4571" s="181"/>
      <c r="G4571" s="172"/>
      <c r="H4571" s="172"/>
      <c r="I4571" s="174"/>
      <c r="J4571" s="174"/>
      <c r="K4571" s="174"/>
      <c r="L4571" s="172"/>
      <c r="M4571" s="181"/>
      <c r="N4571" s="174"/>
      <c r="O4571" s="172"/>
      <c r="P4571" s="181"/>
      <c r="Q4571" s="642"/>
      <c r="R4571" s="643"/>
      <c r="S4571" s="644"/>
      <c r="T4571" s="174"/>
      <c r="U4571" s="172"/>
      <c r="V4571" s="181"/>
      <c r="W4571" s="174"/>
      <c r="X4571" s="172"/>
      <c r="Y4571" s="181"/>
      <c r="Z4571" s="174"/>
      <c r="AA4571" s="172"/>
      <c r="AB4571" s="178"/>
    </row>
    <row r="4572" spans="1:28" ht="15" customHeight="1" x14ac:dyDescent="0.2">
      <c r="A4572" s="172"/>
      <c r="B4572" s="172"/>
      <c r="C4572" s="172"/>
      <c r="D4572" s="172"/>
      <c r="E4572" s="172"/>
      <c r="F4572" s="181"/>
      <c r="G4572" s="172"/>
      <c r="H4572" s="172"/>
      <c r="I4572" s="174"/>
      <c r="J4572" s="174"/>
      <c r="K4572" s="174"/>
      <c r="L4572" s="172"/>
      <c r="M4572" s="181"/>
      <c r="N4572" s="174"/>
      <c r="O4572" s="172"/>
      <c r="P4572" s="181"/>
      <c r="Q4572" s="642"/>
      <c r="R4572" s="643"/>
      <c r="S4572" s="644"/>
      <c r="T4572" s="174"/>
      <c r="U4572" s="172"/>
      <c r="V4572" s="181"/>
      <c r="W4572" s="174"/>
      <c r="X4572" s="172"/>
      <c r="Y4572" s="181"/>
      <c r="Z4572" s="174"/>
      <c r="AA4572" s="172"/>
      <c r="AB4572" s="178"/>
    </row>
    <row r="4573" spans="1:28" ht="15" customHeight="1" x14ac:dyDescent="0.2">
      <c r="A4573" s="172"/>
      <c r="B4573" s="172"/>
      <c r="C4573" s="172"/>
      <c r="D4573" s="172"/>
      <c r="E4573" s="172"/>
      <c r="F4573" s="181"/>
      <c r="G4573" s="172"/>
      <c r="H4573" s="172"/>
      <c r="I4573" s="174"/>
      <c r="J4573" s="174"/>
      <c r="K4573" s="174"/>
      <c r="L4573" s="172"/>
      <c r="M4573" s="181"/>
      <c r="N4573" s="174"/>
      <c r="O4573" s="172"/>
      <c r="P4573" s="181"/>
      <c r="Q4573" s="642"/>
      <c r="R4573" s="643"/>
      <c r="S4573" s="644"/>
      <c r="T4573" s="174"/>
      <c r="U4573" s="172"/>
      <c r="V4573" s="181"/>
      <c r="W4573" s="174"/>
      <c r="X4573" s="172"/>
      <c r="Y4573" s="181"/>
      <c r="Z4573" s="174"/>
      <c r="AA4573" s="172"/>
      <c r="AB4573" s="178"/>
    </row>
    <row r="4574" spans="1:28" ht="15" customHeight="1" x14ac:dyDescent="0.2">
      <c r="A4574" s="172"/>
      <c r="B4574" s="172"/>
      <c r="C4574" s="172"/>
      <c r="D4574" s="172"/>
      <c r="E4574" s="172"/>
      <c r="F4574" s="181"/>
      <c r="G4574" s="172"/>
      <c r="H4574" s="172"/>
      <c r="I4574" s="174"/>
      <c r="J4574" s="174"/>
      <c r="K4574" s="174"/>
      <c r="L4574" s="172"/>
      <c r="M4574" s="181"/>
      <c r="N4574" s="174"/>
      <c r="O4574" s="172"/>
      <c r="P4574" s="181"/>
      <c r="Q4574" s="642"/>
      <c r="R4574" s="643"/>
      <c r="S4574" s="644"/>
      <c r="T4574" s="174"/>
      <c r="U4574" s="172"/>
      <c r="V4574" s="181"/>
      <c r="W4574" s="174"/>
      <c r="X4574" s="172"/>
      <c r="Y4574" s="181"/>
      <c r="Z4574" s="174"/>
      <c r="AA4574" s="172"/>
      <c r="AB4574" s="178"/>
    </row>
    <row r="4575" spans="1:28" ht="15" customHeight="1" x14ac:dyDescent="0.2">
      <c r="A4575" s="172"/>
      <c r="B4575" s="172"/>
      <c r="C4575" s="172"/>
      <c r="D4575" s="172"/>
      <c r="E4575" s="172"/>
      <c r="F4575" s="181"/>
      <c r="G4575" s="172"/>
      <c r="H4575" s="172"/>
      <c r="I4575" s="174"/>
      <c r="J4575" s="174"/>
      <c r="K4575" s="174"/>
      <c r="L4575" s="172"/>
      <c r="M4575" s="181"/>
      <c r="N4575" s="174"/>
      <c r="O4575" s="172"/>
      <c r="P4575" s="181"/>
      <c r="Q4575" s="642"/>
      <c r="R4575" s="643"/>
      <c r="S4575" s="644"/>
      <c r="T4575" s="174"/>
      <c r="U4575" s="172"/>
      <c r="V4575" s="181"/>
      <c r="W4575" s="174"/>
      <c r="X4575" s="172"/>
      <c r="Y4575" s="181"/>
      <c r="Z4575" s="174"/>
      <c r="AA4575" s="172"/>
      <c r="AB4575" s="178"/>
    </row>
    <row r="4576" spans="1:28" ht="15" customHeight="1" x14ac:dyDescent="0.2">
      <c r="A4576" s="172"/>
      <c r="B4576" s="172"/>
      <c r="C4576" s="172"/>
      <c r="D4576" s="172"/>
      <c r="E4576" s="172"/>
      <c r="F4576" s="181"/>
      <c r="G4576" s="172"/>
      <c r="H4576" s="172"/>
      <c r="I4576" s="174"/>
      <c r="J4576" s="174"/>
      <c r="K4576" s="174"/>
      <c r="L4576" s="172"/>
      <c r="M4576" s="181"/>
      <c r="N4576" s="174"/>
      <c r="O4576" s="172"/>
      <c r="P4576" s="181"/>
      <c r="Q4576" s="642"/>
      <c r="R4576" s="643"/>
      <c r="S4576" s="644"/>
      <c r="T4576" s="174"/>
      <c r="U4576" s="172"/>
      <c r="V4576" s="181"/>
      <c r="W4576" s="174"/>
      <c r="X4576" s="172"/>
      <c r="Y4576" s="181"/>
      <c r="Z4576" s="174"/>
      <c r="AA4576" s="172"/>
      <c r="AB4576" s="178"/>
    </row>
    <row r="4577" spans="1:28" ht="15" customHeight="1" x14ac:dyDescent="0.2">
      <c r="A4577" s="172"/>
      <c r="B4577" s="172"/>
      <c r="C4577" s="172"/>
      <c r="D4577" s="172"/>
      <c r="E4577" s="172"/>
      <c r="F4577" s="181"/>
      <c r="G4577" s="172"/>
      <c r="H4577" s="172"/>
      <c r="I4577" s="174"/>
      <c r="J4577" s="174"/>
      <c r="K4577" s="174"/>
      <c r="L4577" s="172"/>
      <c r="M4577" s="181"/>
      <c r="N4577" s="174"/>
      <c r="O4577" s="172"/>
      <c r="P4577" s="181"/>
      <c r="Q4577" s="642"/>
      <c r="R4577" s="643"/>
      <c r="S4577" s="644"/>
      <c r="T4577" s="174"/>
      <c r="U4577" s="172"/>
      <c r="V4577" s="181"/>
      <c r="W4577" s="174"/>
      <c r="X4577" s="172"/>
      <c r="Y4577" s="181"/>
      <c r="Z4577" s="174"/>
      <c r="AA4577" s="172"/>
      <c r="AB4577" s="178"/>
    </row>
    <row r="4578" spans="1:28" ht="15" customHeight="1" x14ac:dyDescent="0.2">
      <c r="A4578" s="172"/>
      <c r="B4578" s="172"/>
      <c r="C4578" s="172"/>
      <c r="D4578" s="172"/>
      <c r="E4578" s="172"/>
      <c r="F4578" s="181"/>
      <c r="G4578" s="172"/>
      <c r="H4578" s="172"/>
      <c r="I4578" s="174"/>
      <c r="J4578" s="174"/>
      <c r="K4578" s="174"/>
      <c r="L4578" s="172"/>
      <c r="M4578" s="181"/>
      <c r="N4578" s="174"/>
      <c r="O4578" s="172"/>
      <c r="P4578" s="181"/>
      <c r="Q4578" s="642"/>
      <c r="R4578" s="643"/>
      <c r="S4578" s="644"/>
      <c r="T4578" s="174"/>
      <c r="U4578" s="172"/>
      <c r="V4578" s="181"/>
      <c r="W4578" s="174"/>
      <c r="X4578" s="172"/>
      <c r="Y4578" s="181"/>
      <c r="Z4578" s="174"/>
      <c r="AA4578" s="172"/>
      <c r="AB4578" s="178"/>
    </row>
    <row r="4579" spans="1:28" ht="15" customHeight="1" x14ac:dyDescent="0.2">
      <c r="A4579" s="172"/>
      <c r="B4579" s="172"/>
      <c r="C4579" s="172"/>
      <c r="D4579" s="172"/>
      <c r="E4579" s="172"/>
      <c r="F4579" s="181"/>
      <c r="G4579" s="172"/>
      <c r="H4579" s="172"/>
      <c r="I4579" s="174"/>
      <c r="J4579" s="174"/>
      <c r="K4579" s="174"/>
      <c r="L4579" s="172"/>
      <c r="M4579" s="181"/>
      <c r="N4579" s="174"/>
      <c r="O4579" s="172"/>
      <c r="P4579" s="181"/>
      <c r="Q4579" s="642"/>
      <c r="R4579" s="643"/>
      <c r="S4579" s="644"/>
      <c r="T4579" s="174"/>
      <c r="U4579" s="172"/>
      <c r="V4579" s="181"/>
      <c r="W4579" s="174"/>
      <c r="X4579" s="172"/>
      <c r="Y4579" s="181"/>
      <c r="Z4579" s="174"/>
      <c r="AA4579" s="172"/>
      <c r="AB4579" s="178"/>
    </row>
    <row r="4580" spans="1:28" ht="15" customHeight="1" x14ac:dyDescent="0.2">
      <c r="A4580" s="172"/>
      <c r="B4580" s="172"/>
      <c r="C4580" s="172"/>
      <c r="D4580" s="172"/>
      <c r="E4580" s="172"/>
      <c r="F4580" s="181"/>
      <c r="G4580" s="172"/>
      <c r="H4580" s="172"/>
      <c r="I4580" s="174"/>
      <c r="J4580" s="174"/>
      <c r="K4580" s="174"/>
      <c r="L4580" s="172"/>
      <c r="M4580" s="181"/>
      <c r="N4580" s="174"/>
      <c r="O4580" s="172"/>
      <c r="P4580" s="181"/>
      <c r="Q4580" s="642"/>
      <c r="R4580" s="643"/>
      <c r="S4580" s="644"/>
      <c r="T4580" s="174"/>
      <c r="U4580" s="172"/>
      <c r="V4580" s="181"/>
      <c r="W4580" s="174"/>
      <c r="X4580" s="172"/>
      <c r="Y4580" s="181"/>
      <c r="Z4580" s="174"/>
      <c r="AA4580" s="172"/>
      <c r="AB4580" s="178"/>
    </row>
    <row r="4581" spans="1:28" ht="15" customHeight="1" x14ac:dyDescent="0.2">
      <c r="A4581" s="172"/>
      <c r="B4581" s="172"/>
      <c r="C4581" s="172"/>
      <c r="D4581" s="172"/>
      <c r="E4581" s="172"/>
      <c r="F4581" s="181"/>
      <c r="G4581" s="172"/>
      <c r="H4581" s="172"/>
      <c r="I4581" s="174"/>
      <c r="J4581" s="174"/>
      <c r="K4581" s="174"/>
      <c r="L4581" s="172"/>
      <c r="M4581" s="181"/>
      <c r="N4581" s="174"/>
      <c r="O4581" s="172"/>
      <c r="P4581" s="181"/>
      <c r="Q4581" s="642"/>
      <c r="R4581" s="643"/>
      <c r="S4581" s="644"/>
      <c r="T4581" s="174"/>
      <c r="U4581" s="172"/>
      <c r="V4581" s="181"/>
      <c r="W4581" s="174"/>
      <c r="X4581" s="172"/>
      <c r="Y4581" s="181"/>
      <c r="Z4581" s="174"/>
      <c r="AA4581" s="172"/>
      <c r="AB4581" s="178"/>
    </row>
    <row r="4582" spans="1:28" ht="15" customHeight="1" x14ac:dyDescent="0.2">
      <c r="A4582" s="172"/>
      <c r="B4582" s="172"/>
      <c r="C4582" s="172"/>
      <c r="D4582" s="172"/>
      <c r="E4582" s="172"/>
      <c r="F4582" s="181"/>
      <c r="G4582" s="172"/>
      <c r="H4582" s="172"/>
      <c r="I4582" s="174"/>
      <c r="J4582" s="174"/>
      <c r="K4582" s="174"/>
      <c r="L4582" s="172"/>
      <c r="M4582" s="181"/>
      <c r="N4582" s="174"/>
      <c r="O4582" s="172"/>
      <c r="P4582" s="181"/>
      <c r="Q4582" s="642"/>
      <c r="R4582" s="643"/>
      <c r="S4582" s="644"/>
      <c r="T4582" s="174"/>
      <c r="U4582" s="172"/>
      <c r="V4582" s="181"/>
      <c r="W4582" s="174"/>
      <c r="X4582" s="172"/>
      <c r="Y4582" s="181"/>
      <c r="Z4582" s="174"/>
      <c r="AA4582" s="172"/>
      <c r="AB4582" s="178"/>
    </row>
    <row r="4583" spans="1:28" ht="15" customHeight="1" x14ac:dyDescent="0.2">
      <c r="A4583" s="172"/>
      <c r="B4583" s="172"/>
      <c r="C4583" s="172"/>
      <c r="D4583" s="172"/>
      <c r="E4583" s="172"/>
      <c r="F4583" s="181"/>
      <c r="G4583" s="172"/>
      <c r="H4583" s="172"/>
      <c r="I4583" s="174"/>
      <c r="J4583" s="174"/>
      <c r="K4583" s="174"/>
      <c r="L4583" s="172"/>
      <c r="M4583" s="181"/>
      <c r="N4583" s="174"/>
      <c r="O4583" s="172"/>
      <c r="P4583" s="181"/>
      <c r="Q4583" s="642"/>
      <c r="R4583" s="643"/>
      <c r="S4583" s="644"/>
      <c r="T4583" s="174"/>
      <c r="U4583" s="172"/>
      <c r="V4583" s="181"/>
      <c r="W4583" s="174"/>
      <c r="X4583" s="172"/>
      <c r="Y4583" s="181"/>
      <c r="Z4583" s="174"/>
      <c r="AA4583" s="172"/>
      <c r="AB4583" s="178"/>
    </row>
    <row r="4584" spans="1:28" ht="15" customHeight="1" x14ac:dyDescent="0.2">
      <c r="A4584" s="172"/>
      <c r="B4584" s="172"/>
      <c r="C4584" s="172"/>
      <c r="D4584" s="172"/>
      <c r="E4584" s="172"/>
      <c r="F4584" s="181"/>
      <c r="G4584" s="172"/>
      <c r="H4584" s="172"/>
      <c r="I4584" s="174"/>
      <c r="J4584" s="174"/>
      <c r="K4584" s="174"/>
      <c r="L4584" s="172"/>
      <c r="M4584" s="181"/>
      <c r="N4584" s="174"/>
      <c r="O4584" s="172"/>
      <c r="P4584" s="181"/>
      <c r="Q4584" s="642"/>
      <c r="R4584" s="643"/>
      <c r="S4584" s="644"/>
      <c r="T4584" s="174"/>
      <c r="U4584" s="172"/>
      <c r="V4584" s="181"/>
      <c r="W4584" s="174"/>
      <c r="X4584" s="172"/>
      <c r="Y4584" s="181"/>
      <c r="Z4584" s="174"/>
      <c r="AA4584" s="172"/>
      <c r="AB4584" s="178"/>
    </row>
    <row r="4585" spans="1:28" ht="15" customHeight="1" x14ac:dyDescent="0.2">
      <c r="A4585" s="172"/>
      <c r="B4585" s="172"/>
      <c r="C4585" s="172"/>
      <c r="D4585" s="172"/>
      <c r="E4585" s="172"/>
      <c r="F4585" s="181"/>
      <c r="G4585" s="172"/>
      <c r="H4585" s="172"/>
      <c r="I4585" s="174"/>
      <c r="J4585" s="174"/>
      <c r="K4585" s="174"/>
      <c r="L4585" s="172"/>
      <c r="M4585" s="181"/>
      <c r="N4585" s="174"/>
      <c r="O4585" s="172"/>
      <c r="P4585" s="181"/>
      <c r="Q4585" s="642"/>
      <c r="R4585" s="643"/>
      <c r="S4585" s="644"/>
      <c r="T4585" s="174"/>
      <c r="U4585" s="172"/>
      <c r="V4585" s="181"/>
      <c r="W4585" s="174"/>
      <c r="X4585" s="172"/>
      <c r="Y4585" s="181"/>
      <c r="Z4585" s="174"/>
      <c r="AA4585" s="172"/>
      <c r="AB4585" s="178"/>
    </row>
    <row r="4586" spans="1:28" ht="15" customHeight="1" x14ac:dyDescent="0.2">
      <c r="A4586" s="172"/>
      <c r="B4586" s="172"/>
      <c r="C4586" s="172"/>
      <c r="D4586" s="172"/>
      <c r="E4586" s="172"/>
      <c r="F4586" s="181"/>
      <c r="G4586" s="172"/>
      <c r="H4586" s="172"/>
      <c r="I4586" s="174"/>
      <c r="J4586" s="174"/>
      <c r="K4586" s="174"/>
      <c r="L4586" s="172"/>
      <c r="M4586" s="181"/>
      <c r="N4586" s="174"/>
      <c r="O4586" s="172"/>
      <c r="P4586" s="181"/>
      <c r="Q4586" s="642"/>
      <c r="R4586" s="643"/>
      <c r="S4586" s="644"/>
      <c r="T4586" s="174"/>
      <c r="U4586" s="172"/>
      <c r="V4586" s="181"/>
      <c r="W4586" s="174"/>
      <c r="X4586" s="172"/>
      <c r="Y4586" s="181"/>
      <c r="Z4586" s="174"/>
      <c r="AA4586" s="172"/>
      <c r="AB4586" s="178"/>
    </row>
    <row r="4587" spans="1:28" ht="15" customHeight="1" x14ac:dyDescent="0.2">
      <c r="A4587" s="172"/>
      <c r="B4587" s="172"/>
      <c r="C4587" s="172"/>
      <c r="D4587" s="172"/>
      <c r="E4587" s="172"/>
      <c r="F4587" s="181"/>
      <c r="G4587" s="172"/>
      <c r="H4587" s="172"/>
      <c r="I4587" s="174"/>
      <c r="J4587" s="174"/>
      <c r="K4587" s="174"/>
      <c r="L4587" s="172"/>
      <c r="M4587" s="181"/>
      <c r="N4587" s="174"/>
      <c r="O4587" s="172"/>
      <c r="P4587" s="181"/>
      <c r="Q4587" s="642"/>
      <c r="R4587" s="643"/>
      <c r="S4587" s="644"/>
      <c r="T4587" s="174"/>
      <c r="U4587" s="172"/>
      <c r="V4587" s="181"/>
      <c r="W4587" s="174"/>
      <c r="X4587" s="172"/>
      <c r="Y4587" s="181"/>
      <c r="Z4587" s="174"/>
      <c r="AA4587" s="172"/>
      <c r="AB4587" s="178"/>
    </row>
    <row r="4588" spans="1:28" ht="15" customHeight="1" x14ac:dyDescent="0.2">
      <c r="A4588" s="172"/>
      <c r="B4588" s="172"/>
      <c r="C4588" s="172"/>
      <c r="D4588" s="172"/>
      <c r="E4588" s="172"/>
      <c r="F4588" s="181"/>
      <c r="G4588" s="172"/>
      <c r="H4588" s="172"/>
      <c r="I4588" s="174"/>
      <c r="J4588" s="174"/>
      <c r="K4588" s="174"/>
      <c r="L4588" s="172"/>
      <c r="M4588" s="181"/>
      <c r="N4588" s="174"/>
      <c r="O4588" s="172"/>
      <c r="P4588" s="181"/>
      <c r="Q4588" s="642"/>
      <c r="R4588" s="643"/>
      <c r="S4588" s="644"/>
      <c r="T4588" s="174"/>
      <c r="U4588" s="172"/>
      <c r="V4588" s="181"/>
      <c r="W4588" s="174"/>
      <c r="X4588" s="172"/>
      <c r="Y4588" s="181"/>
      <c r="Z4588" s="174"/>
      <c r="AA4588" s="172"/>
      <c r="AB4588" s="178"/>
    </row>
    <row r="4589" spans="1:28" ht="15" customHeight="1" x14ac:dyDescent="0.2">
      <c r="A4589" s="172"/>
      <c r="B4589" s="172"/>
      <c r="C4589" s="172"/>
      <c r="D4589" s="172"/>
      <c r="E4589" s="172"/>
      <c r="F4589" s="181"/>
      <c r="G4589" s="172"/>
      <c r="H4589" s="172"/>
      <c r="I4589" s="174"/>
      <c r="J4589" s="174"/>
      <c r="K4589" s="174"/>
      <c r="L4589" s="172"/>
      <c r="M4589" s="181"/>
      <c r="N4589" s="174"/>
      <c r="O4589" s="172"/>
      <c r="P4589" s="181"/>
      <c r="Q4589" s="642"/>
      <c r="R4589" s="643"/>
      <c r="S4589" s="644"/>
      <c r="T4589" s="174"/>
      <c r="U4589" s="172"/>
      <c r="V4589" s="181"/>
      <c r="W4589" s="174"/>
      <c r="X4589" s="172"/>
      <c r="Y4589" s="181"/>
      <c r="Z4589" s="174"/>
      <c r="AA4589" s="172"/>
      <c r="AB4589" s="178"/>
    </row>
    <row r="4590" spans="1:28" ht="15" customHeight="1" x14ac:dyDescent="0.2">
      <c r="A4590" s="172"/>
      <c r="B4590" s="172"/>
      <c r="C4590" s="172"/>
      <c r="D4590" s="172"/>
      <c r="E4590" s="172"/>
      <c r="F4590" s="181"/>
      <c r="G4590" s="172"/>
      <c r="H4590" s="172"/>
      <c r="I4590" s="174"/>
      <c r="J4590" s="174"/>
      <c r="K4590" s="174"/>
      <c r="L4590" s="172"/>
      <c r="M4590" s="181"/>
      <c r="N4590" s="174"/>
      <c r="O4590" s="172"/>
      <c r="P4590" s="181"/>
      <c r="Q4590" s="642"/>
      <c r="R4590" s="643"/>
      <c r="S4590" s="644"/>
      <c r="T4590" s="174"/>
      <c r="U4590" s="172"/>
      <c r="V4590" s="181"/>
      <c r="W4590" s="174"/>
      <c r="X4590" s="172"/>
      <c r="Y4590" s="181"/>
      <c r="Z4590" s="174"/>
      <c r="AA4590" s="172"/>
      <c r="AB4590" s="178"/>
    </row>
    <row r="4591" spans="1:28" ht="15" customHeight="1" x14ac:dyDescent="0.2">
      <c r="A4591" s="172"/>
      <c r="B4591" s="172"/>
      <c r="C4591" s="172"/>
      <c r="D4591" s="172"/>
      <c r="E4591" s="172"/>
      <c r="F4591" s="181"/>
      <c r="G4591" s="172"/>
      <c r="H4591" s="172"/>
      <c r="I4591" s="174"/>
      <c r="J4591" s="174"/>
      <c r="K4591" s="174"/>
      <c r="L4591" s="172"/>
      <c r="M4591" s="181"/>
      <c r="N4591" s="174"/>
      <c r="O4591" s="172"/>
      <c r="P4591" s="181"/>
      <c r="Q4591" s="642"/>
      <c r="R4591" s="643"/>
      <c r="S4591" s="644"/>
      <c r="T4591" s="174"/>
      <c r="U4591" s="172"/>
      <c r="V4591" s="181"/>
      <c r="W4591" s="174"/>
      <c r="X4591" s="172"/>
      <c r="Y4591" s="181"/>
      <c r="Z4591" s="174"/>
      <c r="AA4591" s="172"/>
      <c r="AB4591" s="178"/>
    </row>
    <row r="4592" spans="1:28" ht="15" customHeight="1" x14ac:dyDescent="0.2">
      <c r="A4592" s="172"/>
      <c r="B4592" s="172"/>
      <c r="C4592" s="172"/>
      <c r="D4592" s="172"/>
      <c r="E4592" s="172"/>
      <c r="F4592" s="181"/>
      <c r="G4592" s="172"/>
      <c r="H4592" s="172"/>
      <c r="I4592" s="174"/>
      <c r="J4592" s="174"/>
      <c r="K4592" s="174"/>
      <c r="L4592" s="172"/>
      <c r="M4592" s="181"/>
      <c r="N4592" s="174"/>
      <c r="O4592" s="172"/>
      <c r="P4592" s="181"/>
      <c r="Q4592" s="642"/>
      <c r="R4592" s="643"/>
      <c r="S4592" s="644"/>
      <c r="T4592" s="174"/>
      <c r="U4592" s="172"/>
      <c r="V4592" s="181"/>
      <c r="W4592" s="174"/>
      <c r="X4592" s="172"/>
      <c r="Y4592" s="181"/>
      <c r="Z4592" s="174"/>
      <c r="AA4592" s="172"/>
      <c r="AB4592" s="178"/>
    </row>
    <row r="4593" spans="1:28" ht="15" customHeight="1" x14ac:dyDescent="0.2">
      <c r="A4593" s="172"/>
      <c r="B4593" s="172"/>
      <c r="C4593" s="172"/>
      <c r="D4593" s="172"/>
      <c r="E4593" s="172"/>
      <c r="F4593" s="181"/>
      <c r="G4593" s="172"/>
      <c r="H4593" s="172"/>
      <c r="I4593" s="174"/>
      <c r="J4593" s="174"/>
      <c r="K4593" s="174"/>
      <c r="L4593" s="172"/>
      <c r="M4593" s="181"/>
      <c r="N4593" s="174"/>
      <c r="O4593" s="172"/>
      <c r="P4593" s="181"/>
      <c r="Q4593" s="642"/>
      <c r="R4593" s="643"/>
      <c r="S4593" s="644"/>
      <c r="T4593" s="174"/>
      <c r="U4593" s="172"/>
      <c r="V4593" s="181"/>
      <c r="W4593" s="174"/>
      <c r="X4593" s="172"/>
      <c r="Y4593" s="181"/>
      <c r="Z4593" s="174"/>
      <c r="AA4593" s="172"/>
      <c r="AB4593" s="178"/>
    </row>
    <row r="4594" spans="1:28" ht="15" customHeight="1" x14ac:dyDescent="0.2">
      <c r="A4594" s="172"/>
      <c r="B4594" s="172"/>
      <c r="C4594" s="172"/>
      <c r="D4594" s="172"/>
      <c r="E4594" s="172"/>
      <c r="F4594" s="181"/>
      <c r="G4594" s="172"/>
      <c r="H4594" s="172"/>
      <c r="I4594" s="174"/>
      <c r="J4594" s="174"/>
      <c r="K4594" s="174"/>
      <c r="L4594" s="172"/>
      <c r="M4594" s="181"/>
      <c r="N4594" s="174"/>
      <c r="O4594" s="172"/>
      <c r="P4594" s="181"/>
      <c r="Q4594" s="642"/>
      <c r="R4594" s="643"/>
      <c r="S4594" s="644"/>
      <c r="T4594" s="174"/>
      <c r="U4594" s="172"/>
      <c r="V4594" s="181"/>
      <c r="W4594" s="174"/>
      <c r="X4594" s="172"/>
      <c r="Y4594" s="181"/>
      <c r="Z4594" s="174"/>
      <c r="AA4594" s="172"/>
      <c r="AB4594" s="178"/>
    </row>
    <row r="4595" spans="1:28" ht="15" customHeight="1" x14ac:dyDescent="0.2">
      <c r="A4595" s="172"/>
      <c r="B4595" s="172"/>
      <c r="C4595" s="172"/>
      <c r="D4595" s="172"/>
      <c r="E4595" s="172"/>
      <c r="F4595" s="181"/>
      <c r="G4595" s="172"/>
      <c r="H4595" s="172"/>
      <c r="I4595" s="174"/>
      <c r="J4595" s="174"/>
      <c r="K4595" s="174"/>
      <c r="L4595" s="172"/>
      <c r="M4595" s="181"/>
      <c r="N4595" s="174"/>
      <c r="O4595" s="172"/>
      <c r="P4595" s="181"/>
      <c r="Q4595" s="642"/>
      <c r="R4595" s="643"/>
      <c r="S4595" s="644"/>
      <c r="T4595" s="174"/>
      <c r="U4595" s="172"/>
      <c r="V4595" s="181"/>
      <c r="W4595" s="174"/>
      <c r="X4595" s="172"/>
      <c r="Y4595" s="181"/>
      <c r="Z4595" s="174"/>
      <c r="AA4595" s="172"/>
      <c r="AB4595" s="178"/>
    </row>
    <row r="4596" spans="1:28" ht="15" customHeight="1" x14ac:dyDescent="0.2">
      <c r="A4596" s="172"/>
      <c r="B4596" s="172"/>
      <c r="C4596" s="172"/>
      <c r="D4596" s="172"/>
      <c r="E4596" s="172"/>
      <c r="F4596" s="181"/>
      <c r="G4596" s="172"/>
      <c r="H4596" s="172"/>
      <c r="I4596" s="174"/>
      <c r="J4596" s="174"/>
      <c r="K4596" s="174"/>
      <c r="L4596" s="172"/>
      <c r="M4596" s="181"/>
      <c r="N4596" s="174"/>
      <c r="O4596" s="172"/>
      <c r="P4596" s="181"/>
      <c r="Q4596" s="642"/>
      <c r="R4596" s="643"/>
      <c r="S4596" s="644"/>
      <c r="T4596" s="174"/>
      <c r="U4596" s="172"/>
      <c r="V4596" s="181"/>
      <c r="W4596" s="174"/>
      <c r="X4596" s="172"/>
      <c r="Y4596" s="181"/>
      <c r="Z4596" s="174"/>
      <c r="AA4596" s="172"/>
      <c r="AB4596" s="178"/>
    </row>
    <row r="4597" spans="1:28" ht="15" customHeight="1" x14ac:dyDescent="0.2">
      <c r="A4597" s="172"/>
      <c r="B4597" s="172"/>
      <c r="C4597" s="172"/>
      <c r="D4597" s="172"/>
      <c r="E4597" s="172"/>
      <c r="F4597" s="181"/>
      <c r="G4597" s="172"/>
      <c r="H4597" s="172"/>
      <c r="I4597" s="174"/>
      <c r="J4597" s="174"/>
      <c r="K4597" s="174"/>
      <c r="L4597" s="172"/>
      <c r="M4597" s="181"/>
      <c r="N4597" s="174"/>
      <c r="O4597" s="172"/>
      <c r="P4597" s="181"/>
      <c r="Q4597" s="642"/>
      <c r="R4597" s="643"/>
      <c r="S4597" s="644"/>
      <c r="T4597" s="174"/>
      <c r="U4597" s="172"/>
      <c r="V4597" s="181"/>
      <c r="W4597" s="174"/>
      <c r="X4597" s="172"/>
      <c r="Y4597" s="181"/>
      <c r="Z4597" s="174"/>
      <c r="AA4597" s="172"/>
      <c r="AB4597" s="178"/>
    </row>
    <row r="4598" spans="1:28" ht="15" customHeight="1" x14ac:dyDescent="0.2">
      <c r="A4598" s="172"/>
      <c r="B4598" s="172"/>
      <c r="C4598" s="172"/>
      <c r="D4598" s="172"/>
      <c r="E4598" s="172"/>
      <c r="F4598" s="181"/>
      <c r="G4598" s="172"/>
      <c r="H4598" s="172"/>
      <c r="I4598" s="174"/>
      <c r="J4598" s="174"/>
      <c r="K4598" s="174"/>
      <c r="L4598" s="172"/>
      <c r="M4598" s="181"/>
      <c r="N4598" s="174"/>
      <c r="O4598" s="172"/>
      <c r="P4598" s="181"/>
      <c r="Q4598" s="642"/>
      <c r="R4598" s="643"/>
      <c r="S4598" s="644"/>
      <c r="T4598" s="174"/>
      <c r="U4598" s="172"/>
      <c r="V4598" s="181"/>
      <c r="W4598" s="174"/>
      <c r="X4598" s="172"/>
      <c r="Y4598" s="181"/>
      <c r="Z4598" s="174"/>
      <c r="AA4598" s="172"/>
      <c r="AB4598" s="178"/>
    </row>
    <row r="4599" spans="1:28" ht="15" customHeight="1" x14ac:dyDescent="0.2">
      <c r="A4599" s="172"/>
      <c r="B4599" s="172"/>
      <c r="C4599" s="172"/>
      <c r="D4599" s="172"/>
      <c r="E4599" s="172"/>
      <c r="F4599" s="181"/>
      <c r="G4599" s="172"/>
      <c r="H4599" s="172"/>
      <c r="I4599" s="174"/>
      <c r="J4599" s="174"/>
      <c r="K4599" s="174"/>
      <c r="L4599" s="172"/>
      <c r="M4599" s="181"/>
      <c r="N4599" s="174"/>
      <c r="O4599" s="172"/>
      <c r="P4599" s="181"/>
      <c r="Q4599" s="642"/>
      <c r="R4599" s="643"/>
      <c r="S4599" s="644"/>
      <c r="T4599" s="174"/>
      <c r="U4599" s="172"/>
      <c r="V4599" s="181"/>
      <c r="W4599" s="174"/>
      <c r="X4599" s="172"/>
      <c r="Y4599" s="181"/>
      <c r="Z4599" s="174"/>
      <c r="AA4599" s="172"/>
      <c r="AB4599" s="178"/>
    </row>
    <row r="4600" spans="1:28" ht="15" customHeight="1" x14ac:dyDescent="0.2">
      <c r="A4600" s="172"/>
      <c r="B4600" s="172"/>
      <c r="C4600" s="172"/>
      <c r="D4600" s="172"/>
      <c r="E4600" s="172"/>
      <c r="F4600" s="181"/>
      <c r="G4600" s="172"/>
      <c r="H4600" s="172"/>
      <c r="I4600" s="174"/>
      <c r="J4600" s="174"/>
      <c r="K4600" s="174"/>
      <c r="L4600" s="172"/>
      <c r="M4600" s="181"/>
      <c r="N4600" s="174"/>
      <c r="O4600" s="172"/>
      <c r="P4600" s="181"/>
      <c r="Q4600" s="642"/>
      <c r="R4600" s="643"/>
      <c r="S4600" s="644"/>
      <c r="T4600" s="174"/>
      <c r="U4600" s="172"/>
      <c r="V4600" s="181"/>
      <c r="W4600" s="174"/>
      <c r="X4600" s="172"/>
      <c r="Y4600" s="181"/>
      <c r="Z4600" s="174"/>
      <c r="AA4600" s="172"/>
      <c r="AB4600" s="178"/>
    </row>
    <row r="4601" spans="1:28" ht="15" customHeight="1" x14ac:dyDescent="0.2">
      <c r="A4601" s="172"/>
      <c r="B4601" s="172"/>
      <c r="C4601" s="172"/>
      <c r="D4601" s="172"/>
      <c r="E4601" s="172"/>
      <c r="F4601" s="181"/>
      <c r="G4601" s="172"/>
      <c r="H4601" s="172"/>
      <c r="I4601" s="174"/>
      <c r="J4601" s="174"/>
      <c r="K4601" s="174"/>
      <c r="L4601" s="172"/>
      <c r="M4601" s="181"/>
      <c r="N4601" s="174"/>
      <c r="O4601" s="172"/>
      <c r="P4601" s="181"/>
      <c r="Q4601" s="642"/>
      <c r="R4601" s="643"/>
      <c r="S4601" s="644"/>
      <c r="T4601" s="174"/>
      <c r="U4601" s="172"/>
      <c r="V4601" s="181"/>
      <c r="W4601" s="174"/>
      <c r="X4601" s="172"/>
      <c r="Y4601" s="181"/>
      <c r="Z4601" s="174"/>
      <c r="AA4601" s="172"/>
      <c r="AB4601" s="178"/>
    </row>
    <row r="4602" spans="1:28" ht="15" customHeight="1" x14ac:dyDescent="0.2">
      <c r="A4602" s="172"/>
      <c r="B4602" s="172"/>
      <c r="C4602" s="172"/>
      <c r="D4602" s="172"/>
      <c r="E4602" s="172"/>
      <c r="F4602" s="181"/>
      <c r="G4602" s="172"/>
      <c r="H4602" s="172"/>
      <c r="I4602" s="174"/>
      <c r="J4602" s="174"/>
      <c r="K4602" s="174"/>
      <c r="L4602" s="172"/>
      <c r="M4602" s="181"/>
      <c r="N4602" s="174"/>
      <c r="O4602" s="172"/>
      <c r="P4602" s="181"/>
      <c r="Q4602" s="642"/>
      <c r="R4602" s="643"/>
      <c r="S4602" s="644"/>
      <c r="T4602" s="174"/>
      <c r="U4602" s="172"/>
      <c r="V4602" s="181"/>
      <c r="W4602" s="174"/>
      <c r="X4602" s="172"/>
      <c r="Y4602" s="181"/>
      <c r="Z4602" s="174"/>
      <c r="AA4602" s="172"/>
      <c r="AB4602" s="178"/>
    </row>
    <row r="4603" spans="1:28" ht="15" customHeight="1" x14ac:dyDescent="0.2">
      <c r="A4603" s="172"/>
      <c r="B4603" s="172"/>
      <c r="C4603" s="172"/>
      <c r="D4603" s="172"/>
      <c r="E4603" s="172"/>
      <c r="F4603" s="181"/>
      <c r="G4603" s="172"/>
      <c r="H4603" s="172"/>
      <c r="I4603" s="174"/>
      <c r="J4603" s="174"/>
      <c r="K4603" s="174"/>
      <c r="L4603" s="172"/>
      <c r="M4603" s="181"/>
      <c r="N4603" s="174"/>
      <c r="O4603" s="172"/>
      <c r="P4603" s="181"/>
      <c r="Q4603" s="642"/>
      <c r="R4603" s="643"/>
      <c r="S4603" s="644"/>
      <c r="T4603" s="174"/>
      <c r="U4603" s="172"/>
      <c r="V4603" s="181"/>
      <c r="W4603" s="174"/>
      <c r="X4603" s="172"/>
      <c r="Y4603" s="181"/>
      <c r="Z4603" s="174"/>
      <c r="AA4603" s="172"/>
      <c r="AB4603" s="178"/>
    </row>
    <row r="4604" spans="1:28" ht="15" customHeight="1" x14ac:dyDescent="0.2">
      <c r="A4604" s="172"/>
      <c r="B4604" s="172"/>
      <c r="C4604" s="172"/>
      <c r="D4604" s="172"/>
      <c r="E4604" s="172"/>
      <c r="F4604" s="181"/>
      <c r="G4604" s="172"/>
      <c r="H4604" s="172"/>
      <c r="I4604" s="174"/>
      <c r="J4604" s="174"/>
      <c r="K4604" s="174"/>
      <c r="L4604" s="172"/>
      <c r="M4604" s="181"/>
      <c r="N4604" s="174"/>
      <c r="O4604" s="172"/>
      <c r="P4604" s="181"/>
      <c r="Q4604" s="642"/>
      <c r="R4604" s="643"/>
      <c r="S4604" s="644"/>
      <c r="T4604" s="174"/>
      <c r="U4604" s="172"/>
      <c r="V4604" s="181"/>
      <c r="W4604" s="174"/>
      <c r="X4604" s="172"/>
      <c r="Y4604" s="181"/>
      <c r="Z4604" s="174"/>
      <c r="AA4604" s="172"/>
      <c r="AB4604" s="178"/>
    </row>
    <row r="4605" spans="1:28" ht="15" customHeight="1" x14ac:dyDescent="0.2">
      <c r="A4605" s="172"/>
      <c r="B4605" s="172"/>
      <c r="C4605" s="172"/>
      <c r="D4605" s="172"/>
      <c r="E4605" s="172"/>
      <c r="F4605" s="181"/>
      <c r="G4605" s="172"/>
      <c r="H4605" s="172"/>
      <c r="I4605" s="174"/>
      <c r="J4605" s="174"/>
      <c r="K4605" s="174"/>
      <c r="L4605" s="172"/>
      <c r="M4605" s="181"/>
      <c r="N4605" s="174"/>
      <c r="O4605" s="172"/>
      <c r="P4605" s="181"/>
      <c r="Q4605" s="642"/>
      <c r="R4605" s="643"/>
      <c r="S4605" s="644"/>
      <c r="T4605" s="174"/>
      <c r="U4605" s="172"/>
      <c r="V4605" s="181"/>
      <c r="W4605" s="174"/>
      <c r="X4605" s="172"/>
      <c r="Y4605" s="181"/>
      <c r="Z4605" s="174"/>
      <c r="AA4605" s="172"/>
      <c r="AB4605" s="178"/>
    </row>
    <row r="4606" spans="1:28" ht="15" customHeight="1" x14ac:dyDescent="0.2">
      <c r="A4606" s="172"/>
      <c r="B4606" s="172"/>
      <c r="C4606" s="172"/>
      <c r="D4606" s="172"/>
      <c r="E4606" s="172"/>
      <c r="F4606" s="181"/>
      <c r="G4606" s="172"/>
      <c r="H4606" s="172"/>
      <c r="I4606" s="174"/>
      <c r="J4606" s="174"/>
      <c r="K4606" s="174"/>
      <c r="L4606" s="172"/>
      <c r="M4606" s="181"/>
      <c r="N4606" s="174"/>
      <c r="O4606" s="172"/>
      <c r="P4606" s="181"/>
      <c r="Q4606" s="642"/>
      <c r="R4606" s="643"/>
      <c r="S4606" s="644"/>
      <c r="T4606" s="174"/>
      <c r="U4606" s="172"/>
      <c r="V4606" s="181"/>
      <c r="W4606" s="174"/>
      <c r="X4606" s="172"/>
      <c r="Y4606" s="181"/>
      <c r="Z4606" s="174"/>
      <c r="AA4606" s="172"/>
      <c r="AB4606" s="178"/>
    </row>
    <row r="4607" spans="1:28" ht="15" customHeight="1" x14ac:dyDescent="0.2">
      <c r="A4607" s="172"/>
      <c r="B4607" s="172"/>
      <c r="C4607" s="172"/>
      <c r="D4607" s="172"/>
      <c r="E4607" s="172"/>
      <c r="F4607" s="181"/>
      <c r="G4607" s="172"/>
      <c r="H4607" s="172"/>
      <c r="I4607" s="174"/>
      <c r="J4607" s="174"/>
      <c r="K4607" s="174"/>
      <c r="L4607" s="172"/>
      <c r="M4607" s="181"/>
      <c r="N4607" s="174"/>
      <c r="O4607" s="172"/>
      <c r="P4607" s="181"/>
      <c r="Q4607" s="642"/>
      <c r="R4607" s="643"/>
      <c r="S4607" s="644"/>
      <c r="T4607" s="174"/>
      <c r="U4607" s="172"/>
      <c r="V4607" s="181"/>
      <c r="W4607" s="174"/>
      <c r="X4607" s="172"/>
      <c r="Y4607" s="181"/>
      <c r="Z4607" s="174"/>
      <c r="AA4607" s="172"/>
      <c r="AB4607" s="178"/>
    </row>
    <row r="4608" spans="1:28" ht="15" customHeight="1" x14ac:dyDescent="0.2">
      <c r="A4608" s="172"/>
      <c r="B4608" s="172"/>
      <c r="C4608" s="172"/>
      <c r="D4608" s="172"/>
      <c r="E4608" s="172"/>
      <c r="F4608" s="181"/>
      <c r="G4608" s="172"/>
      <c r="H4608" s="172"/>
      <c r="I4608" s="174"/>
      <c r="J4608" s="174"/>
      <c r="K4608" s="174"/>
      <c r="L4608" s="172"/>
      <c r="M4608" s="181"/>
      <c r="N4608" s="174"/>
      <c r="O4608" s="172"/>
      <c r="P4608" s="181"/>
      <c r="Q4608" s="642"/>
      <c r="R4608" s="643"/>
      <c r="S4608" s="644"/>
      <c r="T4608" s="174"/>
      <c r="U4608" s="172"/>
      <c r="V4608" s="181"/>
      <c r="W4608" s="174"/>
      <c r="X4608" s="172"/>
      <c r="Y4608" s="181"/>
      <c r="Z4608" s="174"/>
      <c r="AA4608" s="172"/>
      <c r="AB4608" s="178"/>
    </row>
    <row r="4609" spans="1:28" ht="15" customHeight="1" x14ac:dyDescent="0.2">
      <c r="A4609" s="172"/>
      <c r="B4609" s="172"/>
      <c r="C4609" s="172"/>
      <c r="D4609" s="172"/>
      <c r="E4609" s="172"/>
      <c r="F4609" s="181"/>
      <c r="G4609" s="172"/>
      <c r="H4609" s="172"/>
      <c r="I4609" s="174"/>
      <c r="J4609" s="174"/>
      <c r="K4609" s="174"/>
      <c r="L4609" s="172"/>
      <c r="M4609" s="181"/>
      <c r="N4609" s="174"/>
      <c r="O4609" s="172"/>
      <c r="P4609" s="181"/>
      <c r="Q4609" s="642"/>
      <c r="R4609" s="643"/>
      <c r="S4609" s="644"/>
      <c r="T4609" s="174"/>
      <c r="U4609" s="172"/>
      <c r="V4609" s="181"/>
      <c r="W4609" s="174"/>
      <c r="X4609" s="172"/>
      <c r="Y4609" s="181"/>
      <c r="Z4609" s="174"/>
      <c r="AA4609" s="172"/>
      <c r="AB4609" s="178"/>
    </row>
    <row r="4610" spans="1:28" ht="15" customHeight="1" x14ac:dyDescent="0.2">
      <c r="A4610" s="172"/>
      <c r="B4610" s="172"/>
      <c r="C4610" s="172"/>
      <c r="D4610" s="172"/>
      <c r="E4610" s="172"/>
      <c r="F4610" s="181"/>
      <c r="G4610" s="172"/>
      <c r="H4610" s="172"/>
      <c r="I4610" s="174"/>
      <c r="J4610" s="174"/>
      <c r="K4610" s="174"/>
      <c r="L4610" s="172"/>
      <c r="M4610" s="181"/>
      <c r="N4610" s="174"/>
      <c r="O4610" s="172"/>
      <c r="P4610" s="181"/>
      <c r="Q4610" s="642"/>
      <c r="R4610" s="643"/>
      <c r="S4610" s="644"/>
      <c r="T4610" s="174"/>
      <c r="U4610" s="172"/>
      <c r="V4610" s="181"/>
      <c r="W4610" s="174"/>
      <c r="X4610" s="172"/>
      <c r="Y4610" s="181"/>
      <c r="Z4610" s="174"/>
      <c r="AA4610" s="172"/>
      <c r="AB4610" s="178"/>
    </row>
    <row r="4611" spans="1:28" ht="15" customHeight="1" x14ac:dyDescent="0.2">
      <c r="A4611" s="172"/>
      <c r="B4611" s="172"/>
      <c r="C4611" s="172"/>
      <c r="D4611" s="172"/>
      <c r="E4611" s="172"/>
      <c r="F4611" s="181"/>
      <c r="G4611" s="172"/>
      <c r="H4611" s="172"/>
      <c r="I4611" s="174"/>
      <c r="J4611" s="174"/>
      <c r="K4611" s="174"/>
      <c r="L4611" s="172"/>
      <c r="M4611" s="181"/>
      <c r="N4611" s="174"/>
      <c r="O4611" s="172"/>
      <c r="P4611" s="181"/>
      <c r="Q4611" s="642"/>
      <c r="R4611" s="643"/>
      <c r="S4611" s="644"/>
      <c r="T4611" s="174"/>
      <c r="U4611" s="172"/>
      <c r="V4611" s="181"/>
      <c r="W4611" s="174"/>
      <c r="X4611" s="172"/>
      <c r="Y4611" s="181"/>
      <c r="Z4611" s="174"/>
      <c r="AA4611" s="172"/>
      <c r="AB4611" s="178"/>
    </row>
    <row r="4612" spans="1:28" ht="15" customHeight="1" x14ac:dyDescent="0.2">
      <c r="A4612" s="172"/>
      <c r="B4612" s="172"/>
      <c r="C4612" s="172"/>
      <c r="D4612" s="172"/>
      <c r="E4612" s="172"/>
      <c r="F4612" s="181"/>
      <c r="G4612" s="172"/>
      <c r="H4612" s="172"/>
      <c r="I4612" s="174"/>
      <c r="J4612" s="174"/>
      <c r="K4612" s="174"/>
      <c r="L4612" s="172"/>
      <c r="M4612" s="181"/>
      <c r="N4612" s="174"/>
      <c r="O4612" s="172"/>
      <c r="P4612" s="181"/>
      <c r="Q4612" s="642"/>
      <c r="R4612" s="643"/>
      <c r="S4612" s="644"/>
      <c r="T4612" s="174"/>
      <c r="U4612" s="172"/>
      <c r="V4612" s="181"/>
      <c r="W4612" s="174"/>
      <c r="X4612" s="172"/>
      <c r="Y4612" s="181"/>
      <c r="Z4612" s="174"/>
      <c r="AA4612" s="172"/>
      <c r="AB4612" s="178"/>
    </row>
    <row r="4613" spans="1:28" ht="15" customHeight="1" x14ac:dyDescent="0.2">
      <c r="A4613" s="172"/>
      <c r="B4613" s="172"/>
      <c r="C4613" s="172"/>
      <c r="D4613" s="172"/>
      <c r="E4613" s="172"/>
      <c r="F4613" s="181"/>
      <c r="G4613" s="172"/>
      <c r="H4613" s="172"/>
      <c r="I4613" s="174"/>
      <c r="J4613" s="174"/>
      <c r="K4613" s="174"/>
      <c r="L4613" s="172"/>
      <c r="M4613" s="181"/>
      <c r="N4613" s="174"/>
      <c r="O4613" s="172"/>
      <c r="P4613" s="181"/>
      <c r="Q4613" s="642"/>
      <c r="R4613" s="643"/>
      <c r="S4613" s="644"/>
      <c r="T4613" s="174"/>
      <c r="U4613" s="172"/>
      <c r="V4613" s="181"/>
      <c r="W4613" s="174"/>
      <c r="X4613" s="172"/>
      <c r="Y4613" s="181"/>
      <c r="Z4613" s="174"/>
      <c r="AA4613" s="172"/>
      <c r="AB4613" s="178"/>
    </row>
    <row r="4614" spans="1:28" ht="15" customHeight="1" x14ac:dyDescent="0.2">
      <c r="A4614" s="172"/>
      <c r="B4614" s="172"/>
      <c r="C4614" s="172"/>
      <c r="D4614" s="172"/>
      <c r="E4614" s="172"/>
      <c r="F4614" s="181"/>
      <c r="G4614" s="172"/>
      <c r="H4614" s="172"/>
      <c r="I4614" s="174"/>
      <c r="J4614" s="174"/>
      <c r="K4614" s="174"/>
      <c r="L4614" s="172"/>
      <c r="M4614" s="181"/>
      <c r="N4614" s="174"/>
      <c r="O4614" s="172"/>
      <c r="P4614" s="181"/>
      <c r="Q4614" s="642"/>
      <c r="R4614" s="643"/>
      <c r="S4614" s="644"/>
      <c r="T4614" s="174"/>
      <c r="U4614" s="172"/>
      <c r="V4614" s="181"/>
      <c r="W4614" s="174"/>
      <c r="X4614" s="172"/>
      <c r="Y4614" s="181"/>
      <c r="Z4614" s="174"/>
      <c r="AA4614" s="172"/>
      <c r="AB4614" s="178"/>
    </row>
    <row r="4615" spans="1:28" ht="15" customHeight="1" x14ac:dyDescent="0.2">
      <c r="A4615" s="172"/>
      <c r="B4615" s="172"/>
      <c r="C4615" s="172"/>
      <c r="D4615" s="172"/>
      <c r="E4615" s="172"/>
      <c r="F4615" s="181"/>
      <c r="G4615" s="172"/>
      <c r="H4615" s="172"/>
      <c r="I4615" s="174"/>
      <c r="J4615" s="174"/>
      <c r="K4615" s="174"/>
      <c r="L4615" s="172"/>
      <c r="M4615" s="181"/>
      <c r="N4615" s="174"/>
      <c r="O4615" s="172"/>
      <c r="P4615" s="181"/>
      <c r="Q4615" s="642"/>
      <c r="R4615" s="643"/>
      <c r="S4615" s="644"/>
      <c r="T4615" s="174"/>
      <c r="U4615" s="172"/>
      <c r="V4615" s="181"/>
      <c r="W4615" s="174"/>
      <c r="X4615" s="172"/>
      <c r="Y4615" s="181"/>
      <c r="Z4615" s="174"/>
      <c r="AA4615" s="172"/>
      <c r="AB4615" s="178"/>
    </row>
    <row r="4616" spans="1:28" ht="15" customHeight="1" x14ac:dyDescent="0.2">
      <c r="A4616" s="172"/>
      <c r="B4616" s="172"/>
      <c r="C4616" s="172"/>
      <c r="D4616" s="172"/>
      <c r="E4616" s="172"/>
      <c r="F4616" s="181"/>
      <c r="G4616" s="172"/>
      <c r="H4616" s="172"/>
      <c r="I4616" s="174"/>
      <c r="J4616" s="174"/>
      <c r="K4616" s="174"/>
      <c r="L4616" s="172"/>
      <c r="M4616" s="181"/>
      <c r="N4616" s="174"/>
      <c r="O4616" s="172"/>
      <c r="P4616" s="181"/>
      <c r="Q4616" s="642"/>
      <c r="R4616" s="643"/>
      <c r="S4616" s="644"/>
      <c r="T4616" s="174"/>
      <c r="U4616" s="172"/>
      <c r="V4616" s="181"/>
      <c r="W4616" s="174"/>
      <c r="X4616" s="172"/>
      <c r="Y4616" s="181"/>
      <c r="Z4616" s="174"/>
      <c r="AA4616" s="172"/>
      <c r="AB4616" s="178"/>
    </row>
    <row r="4617" spans="1:28" ht="15" customHeight="1" x14ac:dyDescent="0.2">
      <c r="A4617" s="172"/>
      <c r="B4617" s="172"/>
      <c r="C4617" s="172"/>
      <c r="D4617" s="172"/>
      <c r="E4617" s="172"/>
      <c r="F4617" s="181"/>
      <c r="G4617" s="172"/>
      <c r="H4617" s="172"/>
      <c r="I4617" s="174"/>
      <c r="J4617" s="174"/>
      <c r="K4617" s="174"/>
      <c r="L4617" s="172"/>
      <c r="M4617" s="181"/>
      <c r="N4617" s="174"/>
      <c r="O4617" s="172"/>
      <c r="P4617" s="181"/>
      <c r="Q4617" s="642"/>
      <c r="R4617" s="643"/>
      <c r="S4617" s="644"/>
      <c r="T4617" s="174"/>
      <c r="U4617" s="172"/>
      <c r="V4617" s="181"/>
      <c r="W4617" s="174"/>
      <c r="X4617" s="172"/>
      <c r="Y4617" s="181"/>
      <c r="Z4617" s="174"/>
      <c r="AA4617" s="172"/>
      <c r="AB4617" s="178"/>
    </row>
    <row r="4618" spans="1:28" ht="15" customHeight="1" x14ac:dyDescent="0.2">
      <c r="A4618" s="172"/>
      <c r="B4618" s="172"/>
      <c r="C4618" s="172"/>
      <c r="D4618" s="172"/>
      <c r="E4618" s="172"/>
      <c r="F4618" s="181"/>
      <c r="G4618" s="172"/>
      <c r="H4618" s="172"/>
      <c r="I4618" s="174"/>
      <c r="J4618" s="174"/>
      <c r="K4618" s="174"/>
      <c r="L4618" s="172"/>
      <c r="M4618" s="181"/>
      <c r="N4618" s="174"/>
      <c r="O4618" s="172"/>
      <c r="P4618" s="181"/>
      <c r="Q4618" s="642"/>
      <c r="R4618" s="643"/>
      <c r="S4618" s="644"/>
      <c r="T4618" s="174"/>
      <c r="U4618" s="172"/>
      <c r="V4618" s="181"/>
      <c r="W4618" s="174"/>
      <c r="X4618" s="172"/>
      <c r="Y4618" s="181"/>
      <c r="Z4618" s="174"/>
      <c r="AA4618" s="172"/>
      <c r="AB4618" s="178"/>
    </row>
    <row r="4619" spans="1:28" ht="15" customHeight="1" x14ac:dyDescent="0.2">
      <c r="A4619" s="172"/>
      <c r="B4619" s="172"/>
      <c r="C4619" s="172"/>
      <c r="D4619" s="172"/>
      <c r="E4619" s="172"/>
      <c r="F4619" s="181"/>
      <c r="G4619" s="172"/>
      <c r="H4619" s="172"/>
      <c r="I4619" s="174"/>
      <c r="J4619" s="174"/>
      <c r="K4619" s="174"/>
      <c r="L4619" s="172"/>
      <c r="M4619" s="181"/>
      <c r="N4619" s="174"/>
      <c r="O4619" s="172"/>
      <c r="P4619" s="181"/>
      <c r="Q4619" s="642"/>
      <c r="R4619" s="643"/>
      <c r="S4619" s="644"/>
      <c r="T4619" s="174"/>
      <c r="U4619" s="172"/>
      <c r="V4619" s="181"/>
      <c r="W4619" s="174"/>
      <c r="X4619" s="172"/>
      <c r="Y4619" s="181"/>
      <c r="Z4619" s="174"/>
      <c r="AA4619" s="172"/>
      <c r="AB4619" s="178"/>
    </row>
    <row r="4620" spans="1:28" ht="15" customHeight="1" x14ac:dyDescent="0.2">
      <c r="A4620" s="172"/>
      <c r="B4620" s="172"/>
      <c r="C4620" s="172"/>
      <c r="D4620" s="172"/>
      <c r="E4620" s="172"/>
      <c r="F4620" s="181"/>
      <c r="G4620" s="172"/>
      <c r="H4620" s="172"/>
      <c r="I4620" s="174"/>
      <c r="J4620" s="174"/>
      <c r="K4620" s="174"/>
      <c r="L4620" s="172"/>
      <c r="M4620" s="181"/>
      <c r="N4620" s="174"/>
      <c r="O4620" s="172"/>
      <c r="P4620" s="181"/>
      <c r="Q4620" s="642"/>
      <c r="R4620" s="643"/>
      <c r="S4620" s="644"/>
      <c r="T4620" s="174"/>
      <c r="U4620" s="172"/>
      <c r="V4620" s="181"/>
      <c r="W4620" s="174"/>
      <c r="X4620" s="172"/>
      <c r="Y4620" s="181"/>
      <c r="Z4620" s="174"/>
      <c r="AA4620" s="172"/>
      <c r="AB4620" s="178"/>
    </row>
    <row r="4621" spans="1:28" ht="15" customHeight="1" x14ac:dyDescent="0.2">
      <c r="A4621" s="172"/>
      <c r="B4621" s="172"/>
      <c r="C4621" s="172"/>
      <c r="D4621" s="172"/>
      <c r="E4621" s="172"/>
      <c r="F4621" s="181"/>
      <c r="G4621" s="172"/>
      <c r="H4621" s="172"/>
      <c r="I4621" s="174"/>
      <c r="J4621" s="174"/>
      <c r="K4621" s="174"/>
      <c r="L4621" s="172"/>
      <c r="M4621" s="181"/>
      <c r="N4621" s="174"/>
      <c r="O4621" s="172"/>
      <c r="P4621" s="181"/>
      <c r="Q4621" s="642"/>
      <c r="R4621" s="643"/>
      <c r="S4621" s="644"/>
      <c r="T4621" s="174"/>
      <c r="U4621" s="172"/>
      <c r="V4621" s="181"/>
      <c r="W4621" s="174"/>
      <c r="X4621" s="172"/>
      <c r="Y4621" s="181"/>
      <c r="Z4621" s="174"/>
      <c r="AA4621" s="172"/>
      <c r="AB4621" s="178"/>
    </row>
    <row r="4622" spans="1:28" ht="15" customHeight="1" x14ac:dyDescent="0.2">
      <c r="A4622" s="172"/>
      <c r="B4622" s="172"/>
      <c r="C4622" s="172"/>
      <c r="D4622" s="172"/>
      <c r="E4622" s="172"/>
      <c r="F4622" s="181"/>
      <c r="G4622" s="172"/>
      <c r="H4622" s="172"/>
      <c r="I4622" s="174"/>
      <c r="J4622" s="174"/>
      <c r="K4622" s="174"/>
      <c r="L4622" s="172"/>
      <c r="M4622" s="181"/>
      <c r="N4622" s="174"/>
      <c r="O4622" s="172"/>
      <c r="P4622" s="181"/>
      <c r="Q4622" s="642"/>
      <c r="R4622" s="643"/>
      <c r="S4622" s="644"/>
      <c r="T4622" s="174"/>
      <c r="U4622" s="172"/>
      <c r="V4622" s="181"/>
      <c r="W4622" s="174"/>
      <c r="X4622" s="172"/>
      <c r="Y4622" s="181"/>
      <c r="Z4622" s="174"/>
      <c r="AA4622" s="172"/>
      <c r="AB4622" s="178"/>
    </row>
    <row r="4623" spans="1:28" ht="15" customHeight="1" x14ac:dyDescent="0.2">
      <c r="A4623" s="172"/>
      <c r="B4623" s="172"/>
      <c r="C4623" s="172"/>
      <c r="D4623" s="172"/>
      <c r="E4623" s="172"/>
      <c r="F4623" s="181"/>
      <c r="G4623" s="172"/>
      <c r="H4623" s="172"/>
      <c r="I4623" s="174"/>
      <c r="J4623" s="174"/>
      <c r="K4623" s="174"/>
      <c r="L4623" s="172"/>
      <c r="M4623" s="181"/>
      <c r="N4623" s="174"/>
      <c r="O4623" s="172"/>
      <c r="P4623" s="181"/>
      <c r="Q4623" s="642"/>
      <c r="R4623" s="643"/>
      <c r="S4623" s="644"/>
      <c r="T4623" s="174"/>
      <c r="U4623" s="172"/>
      <c r="V4623" s="181"/>
      <c r="W4623" s="174"/>
      <c r="X4623" s="172"/>
      <c r="Y4623" s="181"/>
      <c r="Z4623" s="174"/>
      <c r="AA4623" s="172"/>
      <c r="AB4623" s="178"/>
    </row>
    <row r="4624" spans="1:28" ht="15" customHeight="1" x14ac:dyDescent="0.2">
      <c r="A4624" s="172"/>
      <c r="B4624" s="172"/>
      <c r="C4624" s="172"/>
      <c r="D4624" s="172"/>
      <c r="E4624" s="172"/>
      <c r="F4624" s="181"/>
      <c r="G4624" s="172"/>
      <c r="H4624" s="172"/>
      <c r="I4624" s="174"/>
      <c r="J4624" s="174"/>
      <c r="K4624" s="174"/>
      <c r="L4624" s="172"/>
      <c r="M4624" s="181"/>
      <c r="N4624" s="174"/>
      <c r="O4624" s="172"/>
      <c r="P4624" s="181"/>
      <c r="Q4624" s="642"/>
      <c r="R4624" s="643"/>
      <c r="S4624" s="644"/>
      <c r="T4624" s="174"/>
      <c r="U4624" s="172"/>
      <c r="V4624" s="181"/>
      <c r="W4624" s="174"/>
      <c r="X4624" s="172"/>
      <c r="Y4624" s="181"/>
      <c r="Z4624" s="174"/>
      <c r="AA4624" s="172"/>
      <c r="AB4624" s="178"/>
    </row>
    <row r="4625" spans="1:28" ht="15" customHeight="1" x14ac:dyDescent="0.2">
      <c r="A4625" s="172"/>
      <c r="B4625" s="172"/>
      <c r="C4625" s="172"/>
      <c r="D4625" s="172"/>
      <c r="E4625" s="172"/>
      <c r="F4625" s="181"/>
      <c r="G4625" s="172"/>
      <c r="H4625" s="172"/>
      <c r="I4625" s="174"/>
      <c r="J4625" s="174"/>
      <c r="K4625" s="174"/>
      <c r="L4625" s="172"/>
      <c r="M4625" s="181"/>
      <c r="N4625" s="174"/>
      <c r="O4625" s="172"/>
      <c r="P4625" s="181"/>
      <c r="Q4625" s="642"/>
      <c r="R4625" s="643"/>
      <c r="S4625" s="644"/>
      <c r="T4625" s="174"/>
      <c r="U4625" s="172"/>
      <c r="V4625" s="181"/>
      <c r="W4625" s="174"/>
      <c r="X4625" s="172"/>
      <c r="Y4625" s="181"/>
      <c r="Z4625" s="174"/>
      <c r="AA4625" s="172"/>
      <c r="AB4625" s="178"/>
    </row>
    <row r="4626" spans="1:28" ht="15" customHeight="1" x14ac:dyDescent="0.2">
      <c r="A4626" s="172"/>
      <c r="B4626" s="172"/>
      <c r="C4626" s="172"/>
      <c r="D4626" s="172"/>
      <c r="E4626" s="172"/>
      <c r="F4626" s="181"/>
      <c r="G4626" s="172"/>
      <c r="H4626" s="172"/>
      <c r="I4626" s="174"/>
      <c r="J4626" s="174"/>
      <c r="K4626" s="174"/>
      <c r="L4626" s="172"/>
      <c r="M4626" s="181"/>
      <c r="N4626" s="174"/>
      <c r="O4626" s="172"/>
      <c r="P4626" s="181"/>
      <c r="Q4626" s="642"/>
      <c r="R4626" s="643"/>
      <c r="S4626" s="644"/>
      <c r="T4626" s="174"/>
      <c r="U4626" s="172"/>
      <c r="V4626" s="181"/>
      <c r="W4626" s="174"/>
      <c r="X4626" s="172"/>
      <c r="Y4626" s="181"/>
      <c r="Z4626" s="174"/>
      <c r="AA4626" s="172"/>
      <c r="AB4626" s="178"/>
    </row>
    <row r="4627" spans="1:28" ht="15" customHeight="1" x14ac:dyDescent="0.2">
      <c r="A4627" s="172"/>
      <c r="B4627" s="172"/>
      <c r="C4627" s="172"/>
      <c r="D4627" s="172"/>
      <c r="E4627" s="172"/>
      <c r="F4627" s="181"/>
      <c r="G4627" s="172"/>
      <c r="H4627" s="172"/>
      <c r="I4627" s="174"/>
      <c r="J4627" s="174"/>
      <c r="K4627" s="174"/>
      <c r="L4627" s="172"/>
      <c r="M4627" s="181"/>
      <c r="N4627" s="174"/>
      <c r="O4627" s="172"/>
      <c r="P4627" s="181"/>
      <c r="Q4627" s="642"/>
      <c r="R4627" s="643"/>
      <c r="S4627" s="644"/>
      <c r="T4627" s="174"/>
      <c r="U4627" s="172"/>
      <c r="V4627" s="181"/>
      <c r="W4627" s="174"/>
      <c r="X4627" s="172"/>
      <c r="Y4627" s="181"/>
      <c r="Z4627" s="174"/>
      <c r="AA4627" s="172"/>
      <c r="AB4627" s="178"/>
    </row>
    <row r="4628" spans="1:28" ht="15" customHeight="1" x14ac:dyDescent="0.2">
      <c r="A4628" s="172"/>
      <c r="B4628" s="172"/>
      <c r="C4628" s="172"/>
      <c r="D4628" s="172"/>
      <c r="E4628" s="172"/>
      <c r="F4628" s="181"/>
      <c r="G4628" s="172"/>
      <c r="H4628" s="172"/>
      <c r="I4628" s="174"/>
      <c r="J4628" s="174"/>
      <c r="K4628" s="174"/>
      <c r="L4628" s="172"/>
      <c r="M4628" s="181"/>
      <c r="N4628" s="174"/>
      <c r="O4628" s="172"/>
      <c r="P4628" s="181"/>
      <c r="Q4628" s="642"/>
      <c r="R4628" s="643"/>
      <c r="S4628" s="644"/>
      <c r="T4628" s="174"/>
      <c r="U4628" s="172"/>
      <c r="V4628" s="181"/>
      <c r="W4628" s="174"/>
      <c r="X4628" s="172"/>
      <c r="Y4628" s="181"/>
      <c r="Z4628" s="174"/>
      <c r="AA4628" s="172"/>
      <c r="AB4628" s="178"/>
    </row>
    <row r="4629" spans="1:28" ht="15" customHeight="1" x14ac:dyDescent="0.2">
      <c r="A4629" s="172"/>
      <c r="B4629" s="172"/>
      <c r="C4629" s="172"/>
      <c r="D4629" s="172"/>
      <c r="E4629" s="172"/>
      <c r="F4629" s="181"/>
      <c r="G4629" s="172"/>
      <c r="H4629" s="172"/>
      <c r="I4629" s="174"/>
      <c r="J4629" s="174"/>
      <c r="K4629" s="174"/>
      <c r="L4629" s="172"/>
      <c r="M4629" s="181"/>
      <c r="N4629" s="174"/>
      <c r="O4629" s="172"/>
      <c r="P4629" s="181"/>
      <c r="Q4629" s="642"/>
      <c r="R4629" s="643"/>
      <c r="S4629" s="644"/>
      <c r="T4629" s="174"/>
      <c r="U4629" s="172"/>
      <c r="V4629" s="181"/>
      <c r="W4629" s="174"/>
      <c r="X4629" s="172"/>
      <c r="Y4629" s="181"/>
      <c r="Z4629" s="174"/>
      <c r="AA4629" s="172"/>
      <c r="AB4629" s="178"/>
    </row>
    <row r="4630" spans="1:28" ht="15" customHeight="1" x14ac:dyDescent="0.2">
      <c r="A4630" s="172"/>
      <c r="B4630" s="172"/>
      <c r="C4630" s="172"/>
      <c r="D4630" s="172"/>
      <c r="E4630" s="172"/>
      <c r="F4630" s="181"/>
      <c r="G4630" s="172"/>
      <c r="H4630" s="172"/>
      <c r="I4630" s="174"/>
      <c r="J4630" s="174"/>
      <c r="K4630" s="174"/>
      <c r="L4630" s="172"/>
      <c r="M4630" s="181"/>
      <c r="N4630" s="174"/>
      <c r="O4630" s="172"/>
      <c r="P4630" s="181"/>
      <c r="Q4630" s="642"/>
      <c r="R4630" s="643"/>
      <c r="S4630" s="644"/>
      <c r="T4630" s="174"/>
      <c r="U4630" s="172"/>
      <c r="V4630" s="181"/>
      <c r="W4630" s="174"/>
      <c r="X4630" s="172"/>
      <c r="Y4630" s="181"/>
      <c r="Z4630" s="174"/>
      <c r="AA4630" s="172"/>
      <c r="AB4630" s="178"/>
    </row>
    <row r="4631" spans="1:28" ht="15" customHeight="1" x14ac:dyDescent="0.2">
      <c r="A4631" s="172"/>
      <c r="B4631" s="172"/>
      <c r="C4631" s="172"/>
      <c r="D4631" s="172"/>
      <c r="E4631" s="172"/>
      <c r="F4631" s="181"/>
      <c r="G4631" s="172"/>
      <c r="H4631" s="172"/>
      <c r="I4631" s="174"/>
      <c r="J4631" s="174"/>
      <c r="K4631" s="174"/>
      <c r="L4631" s="172"/>
      <c r="M4631" s="181"/>
      <c r="N4631" s="174"/>
      <c r="O4631" s="172"/>
      <c r="P4631" s="181"/>
      <c r="Q4631" s="642"/>
      <c r="R4631" s="643"/>
      <c r="S4631" s="644"/>
      <c r="T4631" s="174"/>
      <c r="U4631" s="172"/>
      <c r="V4631" s="181"/>
      <c r="W4631" s="174"/>
      <c r="X4631" s="172"/>
      <c r="Y4631" s="181"/>
      <c r="Z4631" s="174"/>
      <c r="AA4631" s="172"/>
      <c r="AB4631" s="178"/>
    </row>
    <row r="4632" spans="1:28" ht="15" customHeight="1" x14ac:dyDescent="0.2">
      <c r="A4632" s="172"/>
      <c r="B4632" s="172"/>
      <c r="C4632" s="172"/>
      <c r="D4632" s="172"/>
      <c r="E4632" s="172"/>
      <c r="F4632" s="181"/>
      <c r="G4632" s="172"/>
      <c r="H4632" s="172"/>
      <c r="I4632" s="174"/>
      <c r="J4632" s="174"/>
      <c r="K4632" s="174"/>
      <c r="L4632" s="172"/>
      <c r="M4632" s="181"/>
      <c r="N4632" s="174"/>
      <c r="O4632" s="172"/>
      <c r="P4632" s="181"/>
      <c r="Q4632" s="642"/>
      <c r="R4632" s="643"/>
      <c r="S4632" s="644"/>
      <c r="T4632" s="174"/>
      <c r="U4632" s="172"/>
      <c r="V4632" s="181"/>
      <c r="W4632" s="174"/>
      <c r="X4632" s="172"/>
      <c r="Y4632" s="181"/>
      <c r="Z4632" s="174"/>
      <c r="AA4632" s="172"/>
      <c r="AB4632" s="178"/>
    </row>
    <row r="4633" spans="1:28" ht="15" customHeight="1" x14ac:dyDescent="0.2">
      <c r="A4633" s="172"/>
      <c r="B4633" s="172"/>
      <c r="C4633" s="172"/>
      <c r="D4633" s="172"/>
      <c r="E4633" s="172"/>
      <c r="F4633" s="181"/>
      <c r="G4633" s="172"/>
      <c r="H4633" s="172"/>
      <c r="I4633" s="174"/>
      <c r="J4633" s="174"/>
      <c r="K4633" s="174"/>
      <c r="L4633" s="172"/>
      <c r="M4633" s="181"/>
      <c r="N4633" s="174"/>
      <c r="O4633" s="172"/>
      <c r="P4633" s="181"/>
      <c r="Q4633" s="642"/>
      <c r="R4633" s="643"/>
      <c r="S4633" s="644"/>
      <c r="T4633" s="174"/>
      <c r="U4633" s="172"/>
      <c r="V4633" s="181"/>
      <c r="W4633" s="174"/>
      <c r="X4633" s="172"/>
      <c r="Y4633" s="181"/>
      <c r="Z4633" s="174"/>
      <c r="AA4633" s="172"/>
      <c r="AB4633" s="178"/>
    </row>
    <row r="4634" spans="1:28" ht="15" customHeight="1" x14ac:dyDescent="0.2">
      <c r="A4634" s="172"/>
      <c r="B4634" s="172"/>
      <c r="C4634" s="172"/>
      <c r="D4634" s="172"/>
      <c r="E4634" s="172"/>
      <c r="F4634" s="181"/>
      <c r="G4634" s="172"/>
      <c r="H4634" s="172"/>
      <c r="I4634" s="174"/>
      <c r="J4634" s="174"/>
      <c r="K4634" s="174"/>
      <c r="L4634" s="172"/>
      <c r="M4634" s="181"/>
      <c r="N4634" s="174"/>
      <c r="O4634" s="172"/>
      <c r="P4634" s="181"/>
      <c r="Q4634" s="642"/>
      <c r="R4634" s="643"/>
      <c r="S4634" s="644"/>
      <c r="T4634" s="174"/>
      <c r="U4634" s="172"/>
      <c r="V4634" s="181"/>
      <c r="W4634" s="174"/>
      <c r="X4634" s="172"/>
      <c r="Y4634" s="181"/>
      <c r="Z4634" s="174"/>
      <c r="AA4634" s="172"/>
      <c r="AB4634" s="178"/>
    </row>
    <row r="4635" spans="1:28" ht="15" customHeight="1" x14ac:dyDescent="0.2">
      <c r="A4635" s="172"/>
      <c r="B4635" s="172"/>
      <c r="C4635" s="172"/>
      <c r="D4635" s="172"/>
      <c r="E4635" s="172"/>
      <c r="F4635" s="181"/>
      <c r="G4635" s="172"/>
      <c r="H4635" s="172"/>
      <c r="I4635" s="174"/>
      <c r="J4635" s="174"/>
      <c r="K4635" s="174"/>
      <c r="L4635" s="172"/>
      <c r="M4635" s="181"/>
      <c r="N4635" s="174"/>
      <c r="O4635" s="172"/>
      <c r="P4635" s="181"/>
      <c r="Q4635" s="642"/>
      <c r="R4635" s="643"/>
      <c r="S4635" s="644"/>
      <c r="T4635" s="174"/>
      <c r="U4635" s="172"/>
      <c r="V4635" s="181"/>
      <c r="W4635" s="174"/>
      <c r="X4635" s="172"/>
      <c r="Y4635" s="181"/>
      <c r="Z4635" s="174"/>
      <c r="AA4635" s="172"/>
      <c r="AB4635" s="178"/>
    </row>
    <row r="4636" spans="1:28" ht="15" customHeight="1" x14ac:dyDescent="0.2">
      <c r="A4636" s="172"/>
      <c r="B4636" s="172"/>
      <c r="C4636" s="172"/>
      <c r="D4636" s="172"/>
      <c r="E4636" s="172"/>
      <c r="F4636" s="181"/>
      <c r="G4636" s="172"/>
      <c r="H4636" s="172"/>
      <c r="I4636" s="174"/>
      <c r="J4636" s="174"/>
      <c r="K4636" s="174"/>
      <c r="L4636" s="172"/>
      <c r="M4636" s="181"/>
      <c r="N4636" s="174"/>
      <c r="O4636" s="172"/>
      <c r="P4636" s="181"/>
      <c r="Q4636" s="642"/>
      <c r="R4636" s="643"/>
      <c r="S4636" s="644"/>
      <c r="T4636" s="174"/>
      <c r="U4636" s="172"/>
      <c r="V4636" s="181"/>
      <c r="W4636" s="174"/>
      <c r="X4636" s="172"/>
      <c r="Y4636" s="181"/>
      <c r="Z4636" s="174"/>
      <c r="AA4636" s="172"/>
      <c r="AB4636" s="178"/>
    </row>
    <row r="4637" spans="1:28" ht="15" customHeight="1" x14ac:dyDescent="0.2">
      <c r="A4637" s="172"/>
      <c r="B4637" s="172"/>
      <c r="C4637" s="172"/>
      <c r="D4637" s="172"/>
      <c r="E4637" s="172"/>
      <c r="F4637" s="181"/>
      <c r="G4637" s="172"/>
      <c r="H4637" s="172"/>
      <c r="I4637" s="174"/>
      <c r="J4637" s="174"/>
      <c r="K4637" s="174"/>
      <c r="L4637" s="172"/>
      <c r="M4637" s="181"/>
      <c r="N4637" s="174"/>
      <c r="O4637" s="172"/>
      <c r="P4637" s="181"/>
      <c r="Q4637" s="642"/>
      <c r="R4637" s="643"/>
      <c r="S4637" s="644"/>
      <c r="T4637" s="174"/>
      <c r="U4637" s="172"/>
      <c r="V4637" s="181"/>
      <c r="W4637" s="174"/>
      <c r="X4637" s="172"/>
      <c r="Y4637" s="181"/>
      <c r="Z4637" s="174"/>
      <c r="AA4637" s="172"/>
      <c r="AB4637" s="178"/>
    </row>
    <row r="4638" spans="1:28" ht="15" customHeight="1" x14ac:dyDescent="0.2">
      <c r="A4638" s="172"/>
      <c r="B4638" s="172"/>
      <c r="C4638" s="172"/>
      <c r="D4638" s="172"/>
      <c r="E4638" s="172"/>
      <c r="F4638" s="181"/>
      <c r="G4638" s="172"/>
      <c r="H4638" s="172"/>
      <c r="I4638" s="174"/>
      <c r="J4638" s="174"/>
      <c r="K4638" s="174"/>
      <c r="L4638" s="172"/>
      <c r="M4638" s="181"/>
      <c r="N4638" s="174"/>
      <c r="O4638" s="172"/>
      <c r="P4638" s="181"/>
      <c r="Q4638" s="642"/>
      <c r="R4638" s="643"/>
      <c r="S4638" s="644"/>
      <c r="T4638" s="174"/>
      <c r="U4638" s="172"/>
      <c r="V4638" s="181"/>
      <c r="W4638" s="174"/>
      <c r="X4638" s="172"/>
      <c r="Y4638" s="181"/>
      <c r="Z4638" s="174"/>
      <c r="AA4638" s="172"/>
      <c r="AB4638" s="178"/>
    </row>
    <row r="4639" spans="1:28" ht="15" customHeight="1" x14ac:dyDescent="0.2">
      <c r="A4639" s="172"/>
      <c r="B4639" s="172"/>
      <c r="C4639" s="172"/>
      <c r="D4639" s="172"/>
      <c r="E4639" s="172"/>
      <c r="F4639" s="181"/>
      <c r="G4639" s="172"/>
      <c r="H4639" s="172"/>
      <c r="I4639" s="174"/>
      <c r="J4639" s="174"/>
      <c r="K4639" s="174"/>
      <c r="L4639" s="172"/>
      <c r="M4639" s="181"/>
      <c r="N4639" s="174"/>
      <c r="O4639" s="172"/>
      <c r="P4639" s="181"/>
      <c r="Q4639" s="642"/>
      <c r="R4639" s="643"/>
      <c r="S4639" s="644"/>
      <c r="T4639" s="174"/>
      <c r="U4639" s="172"/>
      <c r="V4639" s="181"/>
      <c r="W4639" s="174"/>
      <c r="X4639" s="172"/>
      <c r="Y4639" s="181"/>
      <c r="Z4639" s="174"/>
      <c r="AA4639" s="172"/>
      <c r="AB4639" s="178"/>
    </row>
    <row r="4640" spans="1:28" ht="15" customHeight="1" x14ac:dyDescent="0.2">
      <c r="A4640" s="172"/>
      <c r="B4640" s="172"/>
      <c r="C4640" s="172"/>
      <c r="D4640" s="172"/>
      <c r="E4640" s="172"/>
      <c r="F4640" s="181"/>
      <c r="G4640" s="172"/>
      <c r="H4640" s="172"/>
      <c r="I4640" s="174"/>
      <c r="J4640" s="174"/>
      <c r="K4640" s="174"/>
      <c r="L4640" s="172"/>
      <c r="M4640" s="181"/>
      <c r="N4640" s="174"/>
      <c r="O4640" s="172"/>
      <c r="P4640" s="181"/>
      <c r="Q4640" s="642"/>
      <c r="R4640" s="643"/>
      <c r="S4640" s="644"/>
      <c r="T4640" s="174"/>
      <c r="U4640" s="172"/>
      <c r="V4640" s="181"/>
      <c r="W4640" s="174"/>
      <c r="X4640" s="172"/>
      <c r="Y4640" s="181"/>
      <c r="Z4640" s="174"/>
      <c r="AA4640" s="172"/>
      <c r="AB4640" s="178"/>
    </row>
    <row r="4641" spans="1:28" ht="15" customHeight="1" x14ac:dyDescent="0.2">
      <c r="A4641" s="172"/>
      <c r="B4641" s="172"/>
      <c r="C4641" s="172"/>
      <c r="D4641" s="172"/>
      <c r="E4641" s="172"/>
      <c r="F4641" s="181"/>
      <c r="G4641" s="172"/>
      <c r="H4641" s="172"/>
      <c r="I4641" s="174"/>
      <c r="J4641" s="174"/>
      <c r="K4641" s="174"/>
      <c r="L4641" s="172"/>
      <c r="M4641" s="181"/>
      <c r="N4641" s="174"/>
      <c r="O4641" s="172"/>
      <c r="P4641" s="181"/>
      <c r="Q4641" s="642"/>
      <c r="R4641" s="643"/>
      <c r="S4641" s="644"/>
      <c r="T4641" s="174"/>
      <c r="U4641" s="172"/>
      <c r="V4641" s="181"/>
      <c r="W4641" s="174"/>
      <c r="X4641" s="172"/>
      <c r="Y4641" s="181"/>
      <c r="Z4641" s="174"/>
      <c r="AA4641" s="172"/>
      <c r="AB4641" s="178"/>
    </row>
    <row r="4642" spans="1:28" ht="15" customHeight="1" x14ac:dyDescent="0.2">
      <c r="A4642" s="172"/>
      <c r="B4642" s="172"/>
      <c r="C4642" s="172"/>
      <c r="D4642" s="172"/>
      <c r="E4642" s="172"/>
      <c r="F4642" s="181"/>
      <c r="G4642" s="172"/>
      <c r="H4642" s="172"/>
      <c r="I4642" s="174"/>
      <c r="J4642" s="174"/>
      <c r="K4642" s="174"/>
      <c r="L4642" s="172"/>
      <c r="M4642" s="181"/>
      <c r="N4642" s="174"/>
      <c r="O4642" s="172"/>
      <c r="P4642" s="181"/>
      <c r="Q4642" s="642"/>
      <c r="R4642" s="643"/>
      <c r="S4642" s="644"/>
      <c r="T4642" s="174"/>
      <c r="U4642" s="172"/>
      <c r="V4642" s="181"/>
      <c r="W4642" s="174"/>
      <c r="X4642" s="172"/>
      <c r="Y4642" s="181"/>
      <c r="Z4642" s="174"/>
      <c r="AA4642" s="172"/>
      <c r="AB4642" s="178"/>
    </row>
    <row r="4643" spans="1:28" ht="15" customHeight="1" x14ac:dyDescent="0.2">
      <c r="A4643" s="172"/>
      <c r="B4643" s="172"/>
      <c r="C4643" s="172"/>
      <c r="D4643" s="172"/>
      <c r="E4643" s="172"/>
      <c r="F4643" s="181"/>
      <c r="G4643" s="172"/>
      <c r="H4643" s="172"/>
      <c r="I4643" s="174"/>
      <c r="J4643" s="174"/>
      <c r="K4643" s="174"/>
      <c r="L4643" s="172"/>
      <c r="M4643" s="181"/>
      <c r="N4643" s="174"/>
      <c r="O4643" s="172"/>
      <c r="P4643" s="181"/>
      <c r="Q4643" s="642"/>
      <c r="R4643" s="643"/>
      <c r="S4643" s="644"/>
      <c r="T4643" s="174"/>
      <c r="U4643" s="172"/>
      <c r="V4643" s="181"/>
      <c r="W4643" s="174"/>
      <c r="X4643" s="172"/>
      <c r="Y4643" s="181"/>
      <c r="Z4643" s="174"/>
      <c r="AA4643" s="172"/>
      <c r="AB4643" s="178"/>
    </row>
    <row r="4644" spans="1:28" ht="15" customHeight="1" x14ac:dyDescent="0.2">
      <c r="A4644" s="172"/>
      <c r="B4644" s="172"/>
      <c r="C4644" s="172"/>
      <c r="D4644" s="172"/>
      <c r="E4644" s="172"/>
      <c r="F4644" s="181"/>
      <c r="G4644" s="172"/>
      <c r="H4644" s="172"/>
      <c r="I4644" s="174"/>
      <c r="J4644" s="174"/>
      <c r="K4644" s="174"/>
      <c r="L4644" s="172"/>
      <c r="M4644" s="181"/>
      <c r="N4644" s="174"/>
      <c r="O4644" s="172"/>
      <c r="P4644" s="181"/>
      <c r="Q4644" s="642"/>
      <c r="R4644" s="643"/>
      <c r="S4644" s="644"/>
      <c r="T4644" s="174"/>
      <c r="U4644" s="172"/>
      <c r="V4644" s="181"/>
      <c r="W4644" s="174"/>
      <c r="X4644" s="172"/>
      <c r="Y4644" s="181"/>
      <c r="Z4644" s="174"/>
      <c r="AA4644" s="172"/>
      <c r="AB4644" s="178"/>
    </row>
    <row r="4645" spans="1:28" ht="15" customHeight="1" x14ac:dyDescent="0.2">
      <c r="A4645" s="172"/>
      <c r="B4645" s="172"/>
      <c r="C4645" s="172"/>
      <c r="D4645" s="172"/>
      <c r="E4645" s="172"/>
      <c r="F4645" s="181"/>
      <c r="G4645" s="172"/>
      <c r="H4645" s="172"/>
      <c r="I4645" s="174"/>
      <c r="J4645" s="174"/>
      <c r="K4645" s="174"/>
      <c r="L4645" s="172"/>
      <c r="M4645" s="181"/>
      <c r="N4645" s="174"/>
      <c r="O4645" s="172"/>
      <c r="P4645" s="181"/>
      <c r="Q4645" s="642"/>
      <c r="R4645" s="643"/>
      <c r="S4645" s="644"/>
      <c r="T4645" s="174"/>
      <c r="U4645" s="172"/>
      <c r="V4645" s="181"/>
      <c r="W4645" s="174"/>
      <c r="X4645" s="172"/>
      <c r="Y4645" s="181"/>
      <c r="Z4645" s="174"/>
      <c r="AA4645" s="172"/>
      <c r="AB4645" s="178"/>
    </row>
    <row r="4646" spans="1:28" ht="15" customHeight="1" x14ac:dyDescent="0.2">
      <c r="A4646" s="172"/>
      <c r="B4646" s="172"/>
      <c r="C4646" s="172"/>
      <c r="D4646" s="172"/>
      <c r="E4646" s="172"/>
      <c r="F4646" s="181"/>
      <c r="G4646" s="172"/>
      <c r="H4646" s="172"/>
      <c r="I4646" s="174"/>
      <c r="J4646" s="174"/>
      <c r="K4646" s="174"/>
      <c r="L4646" s="172"/>
      <c r="M4646" s="181"/>
      <c r="N4646" s="174"/>
      <c r="O4646" s="172"/>
      <c r="P4646" s="181"/>
      <c r="Q4646" s="642"/>
      <c r="R4646" s="643"/>
      <c r="S4646" s="644"/>
      <c r="T4646" s="174"/>
      <c r="U4646" s="172"/>
      <c r="V4646" s="181"/>
      <c r="W4646" s="174"/>
      <c r="X4646" s="172"/>
      <c r="Y4646" s="181"/>
      <c r="Z4646" s="174"/>
      <c r="AA4646" s="172"/>
      <c r="AB4646" s="178"/>
    </row>
    <row r="4647" spans="1:28" ht="15" customHeight="1" x14ac:dyDescent="0.2">
      <c r="A4647" s="172"/>
      <c r="B4647" s="172"/>
      <c r="C4647" s="172"/>
      <c r="D4647" s="172"/>
      <c r="E4647" s="172"/>
      <c r="F4647" s="181"/>
      <c r="G4647" s="172"/>
      <c r="H4647" s="172"/>
      <c r="I4647" s="174"/>
      <c r="J4647" s="174"/>
      <c r="K4647" s="174"/>
      <c r="L4647" s="172"/>
      <c r="M4647" s="181"/>
      <c r="N4647" s="174"/>
      <c r="O4647" s="172"/>
      <c r="P4647" s="181"/>
      <c r="Q4647" s="642"/>
      <c r="R4647" s="643"/>
      <c r="S4647" s="644"/>
      <c r="T4647" s="174"/>
      <c r="U4647" s="172"/>
      <c r="V4647" s="181"/>
      <c r="W4647" s="174"/>
      <c r="X4647" s="172"/>
      <c r="Y4647" s="181"/>
      <c r="Z4647" s="174"/>
      <c r="AA4647" s="172"/>
      <c r="AB4647" s="178"/>
    </row>
    <row r="4648" spans="1:28" ht="15" customHeight="1" x14ac:dyDescent="0.2">
      <c r="A4648" s="172"/>
      <c r="B4648" s="172"/>
      <c r="C4648" s="172"/>
      <c r="D4648" s="172"/>
      <c r="E4648" s="172"/>
      <c r="F4648" s="181"/>
      <c r="G4648" s="172"/>
      <c r="H4648" s="172"/>
      <c r="I4648" s="174"/>
      <c r="J4648" s="174"/>
      <c r="K4648" s="174"/>
      <c r="L4648" s="172"/>
      <c r="M4648" s="181"/>
      <c r="N4648" s="174"/>
      <c r="O4648" s="172"/>
      <c r="P4648" s="181"/>
      <c r="Q4648" s="642"/>
      <c r="R4648" s="643"/>
      <c r="S4648" s="644"/>
      <c r="T4648" s="174"/>
      <c r="U4648" s="172"/>
      <c r="V4648" s="181"/>
      <c r="W4648" s="174"/>
      <c r="X4648" s="172"/>
      <c r="Y4648" s="181"/>
      <c r="Z4648" s="174"/>
      <c r="AA4648" s="172"/>
      <c r="AB4648" s="178"/>
    </row>
    <row r="4649" spans="1:28" ht="15" customHeight="1" x14ac:dyDescent="0.2">
      <c r="A4649" s="172"/>
      <c r="B4649" s="172"/>
      <c r="C4649" s="172"/>
      <c r="D4649" s="172"/>
      <c r="E4649" s="172"/>
      <c r="F4649" s="181"/>
      <c r="G4649" s="172"/>
      <c r="H4649" s="172"/>
      <c r="I4649" s="174"/>
      <c r="J4649" s="174"/>
      <c r="K4649" s="174"/>
      <c r="L4649" s="172"/>
      <c r="M4649" s="181"/>
      <c r="N4649" s="174"/>
      <c r="O4649" s="172"/>
      <c r="P4649" s="181"/>
      <c r="Q4649" s="642"/>
      <c r="R4649" s="643"/>
      <c r="S4649" s="644"/>
      <c r="T4649" s="174"/>
      <c r="U4649" s="172"/>
      <c r="V4649" s="181"/>
      <c r="W4649" s="174"/>
      <c r="X4649" s="172"/>
      <c r="Y4649" s="181"/>
      <c r="Z4649" s="174"/>
      <c r="AA4649" s="172"/>
      <c r="AB4649" s="178"/>
    </row>
    <row r="4650" spans="1:28" ht="15" customHeight="1" x14ac:dyDescent="0.2">
      <c r="A4650" s="172"/>
      <c r="B4650" s="172"/>
      <c r="C4650" s="172"/>
      <c r="D4650" s="172"/>
      <c r="E4650" s="172"/>
      <c r="F4650" s="181"/>
      <c r="G4650" s="172"/>
      <c r="H4650" s="172"/>
      <c r="I4650" s="174"/>
      <c r="J4650" s="174"/>
      <c r="K4650" s="174"/>
      <c r="L4650" s="172"/>
      <c r="M4650" s="181"/>
      <c r="N4650" s="174"/>
      <c r="O4650" s="172"/>
      <c r="P4650" s="181"/>
      <c r="Q4650" s="642"/>
      <c r="R4650" s="643"/>
      <c r="S4650" s="644"/>
      <c r="T4650" s="174"/>
      <c r="U4650" s="172"/>
      <c r="V4650" s="181"/>
      <c r="W4650" s="174"/>
      <c r="X4650" s="172"/>
      <c r="Y4650" s="181"/>
      <c r="Z4650" s="174"/>
      <c r="AA4650" s="172"/>
      <c r="AB4650" s="178"/>
    </row>
    <row r="4651" spans="1:28" ht="15" customHeight="1" x14ac:dyDescent="0.2">
      <c r="A4651" s="172"/>
      <c r="B4651" s="172"/>
      <c r="C4651" s="172"/>
      <c r="D4651" s="172"/>
      <c r="E4651" s="172"/>
      <c r="F4651" s="181"/>
      <c r="G4651" s="172"/>
      <c r="H4651" s="172"/>
      <c r="I4651" s="174"/>
      <c r="J4651" s="174"/>
      <c r="K4651" s="174"/>
      <c r="L4651" s="172"/>
      <c r="M4651" s="181"/>
      <c r="N4651" s="174"/>
      <c r="O4651" s="172"/>
      <c r="P4651" s="181"/>
      <c r="Q4651" s="642"/>
      <c r="R4651" s="643"/>
      <c r="S4651" s="644"/>
      <c r="T4651" s="174"/>
      <c r="U4651" s="172"/>
      <c r="V4651" s="181"/>
      <c r="W4651" s="174"/>
      <c r="X4651" s="172"/>
      <c r="Y4651" s="181"/>
      <c r="Z4651" s="174"/>
      <c r="AA4651" s="172"/>
      <c r="AB4651" s="178"/>
    </row>
    <row r="4652" spans="1:28" ht="15" customHeight="1" x14ac:dyDescent="0.2">
      <c r="A4652" s="172"/>
      <c r="B4652" s="172"/>
      <c r="C4652" s="172"/>
      <c r="D4652" s="172"/>
      <c r="E4652" s="172"/>
      <c r="F4652" s="181"/>
      <c r="G4652" s="172"/>
      <c r="H4652" s="172"/>
      <c r="I4652" s="174"/>
      <c r="J4652" s="174"/>
      <c r="K4652" s="174"/>
      <c r="L4652" s="172"/>
      <c r="M4652" s="181"/>
      <c r="N4652" s="174"/>
      <c r="O4652" s="172"/>
      <c r="P4652" s="181"/>
      <c r="Q4652" s="642"/>
      <c r="R4652" s="643"/>
      <c r="S4652" s="644"/>
      <c r="T4652" s="174"/>
      <c r="U4652" s="172"/>
      <c r="V4652" s="181"/>
      <c r="W4652" s="174"/>
      <c r="X4652" s="172"/>
      <c r="Y4652" s="181"/>
      <c r="Z4652" s="174"/>
      <c r="AA4652" s="172"/>
      <c r="AB4652" s="178"/>
    </row>
    <row r="4653" spans="1:28" ht="15" customHeight="1" x14ac:dyDescent="0.2">
      <c r="A4653" s="172"/>
      <c r="B4653" s="172"/>
      <c r="C4653" s="172"/>
      <c r="D4653" s="172"/>
      <c r="E4653" s="172"/>
      <c r="F4653" s="181"/>
      <c r="G4653" s="172"/>
      <c r="H4653" s="172"/>
      <c r="I4653" s="174"/>
      <c r="J4653" s="174"/>
      <c r="K4653" s="174"/>
      <c r="L4653" s="172"/>
      <c r="M4653" s="181"/>
      <c r="N4653" s="174"/>
      <c r="O4653" s="172"/>
      <c r="P4653" s="181"/>
      <c r="Q4653" s="642"/>
      <c r="R4653" s="643"/>
      <c r="S4653" s="644"/>
      <c r="T4653" s="174"/>
      <c r="U4653" s="172"/>
      <c r="V4653" s="181"/>
      <c r="W4653" s="174"/>
      <c r="X4653" s="172"/>
      <c r="Y4653" s="181"/>
      <c r="Z4653" s="174"/>
      <c r="AA4653" s="172"/>
      <c r="AB4653" s="178"/>
    </row>
    <row r="4654" spans="1:28" ht="15" customHeight="1" x14ac:dyDescent="0.2">
      <c r="A4654" s="172"/>
      <c r="B4654" s="172"/>
      <c r="C4654" s="172"/>
      <c r="D4654" s="172"/>
      <c r="E4654" s="172"/>
      <c r="F4654" s="181"/>
      <c r="G4654" s="172"/>
      <c r="H4654" s="172"/>
      <c r="I4654" s="174"/>
      <c r="J4654" s="174"/>
      <c r="K4654" s="174"/>
      <c r="L4654" s="172"/>
      <c r="M4654" s="181"/>
      <c r="N4654" s="174"/>
      <c r="O4654" s="172"/>
      <c r="P4654" s="181"/>
      <c r="Q4654" s="642"/>
      <c r="R4654" s="643"/>
      <c r="S4654" s="644"/>
      <c r="T4654" s="174"/>
      <c r="U4654" s="172"/>
      <c r="V4654" s="181"/>
      <c r="W4654" s="174"/>
      <c r="X4654" s="172"/>
      <c r="Y4654" s="181"/>
      <c r="Z4654" s="174"/>
      <c r="AA4654" s="172"/>
      <c r="AB4654" s="178"/>
    </row>
    <row r="4655" spans="1:28" ht="15" customHeight="1" x14ac:dyDescent="0.2">
      <c r="A4655" s="172"/>
      <c r="B4655" s="172"/>
      <c r="C4655" s="172"/>
      <c r="D4655" s="172"/>
      <c r="E4655" s="172"/>
      <c r="F4655" s="181"/>
      <c r="G4655" s="172"/>
      <c r="H4655" s="172"/>
      <c r="I4655" s="174"/>
      <c r="J4655" s="174"/>
      <c r="K4655" s="174"/>
      <c r="L4655" s="172"/>
      <c r="M4655" s="181"/>
      <c r="N4655" s="174"/>
      <c r="O4655" s="172"/>
      <c r="P4655" s="181"/>
      <c r="Q4655" s="642"/>
      <c r="R4655" s="643"/>
      <c r="S4655" s="644"/>
      <c r="T4655" s="174"/>
      <c r="U4655" s="172"/>
      <c r="V4655" s="181"/>
      <c r="W4655" s="174"/>
      <c r="X4655" s="172"/>
      <c r="Y4655" s="181"/>
      <c r="Z4655" s="174"/>
      <c r="AA4655" s="172"/>
      <c r="AB4655" s="178"/>
    </row>
    <row r="4656" spans="1:28" ht="15" customHeight="1" x14ac:dyDescent="0.2">
      <c r="A4656" s="172"/>
      <c r="B4656" s="172"/>
      <c r="C4656" s="172"/>
      <c r="D4656" s="172"/>
      <c r="E4656" s="172"/>
      <c r="F4656" s="181"/>
      <c r="G4656" s="172"/>
      <c r="H4656" s="172"/>
      <c r="I4656" s="174"/>
      <c r="J4656" s="174"/>
      <c r="K4656" s="174"/>
      <c r="L4656" s="172"/>
      <c r="M4656" s="181"/>
      <c r="N4656" s="174"/>
      <c r="O4656" s="172"/>
      <c r="P4656" s="181"/>
      <c r="Q4656" s="642"/>
      <c r="R4656" s="643"/>
      <c r="S4656" s="644"/>
      <c r="T4656" s="174"/>
      <c r="U4656" s="172"/>
      <c r="V4656" s="181"/>
      <c r="W4656" s="174"/>
      <c r="X4656" s="172"/>
      <c r="Y4656" s="181"/>
      <c r="Z4656" s="174"/>
      <c r="AA4656" s="172"/>
      <c r="AB4656" s="178"/>
    </row>
    <row r="4657" spans="1:28" ht="15" customHeight="1" x14ac:dyDescent="0.2">
      <c r="A4657" s="172"/>
      <c r="B4657" s="172"/>
      <c r="C4657" s="172"/>
      <c r="D4657" s="172"/>
      <c r="E4657" s="172"/>
      <c r="F4657" s="181"/>
      <c r="G4657" s="172"/>
      <c r="H4657" s="172"/>
      <c r="I4657" s="174"/>
      <c r="J4657" s="174"/>
      <c r="K4657" s="174"/>
      <c r="L4657" s="172"/>
      <c r="M4657" s="181"/>
      <c r="N4657" s="174"/>
      <c r="O4657" s="172"/>
      <c r="P4657" s="181"/>
      <c r="Q4657" s="642"/>
      <c r="R4657" s="643"/>
      <c r="S4657" s="644"/>
      <c r="T4657" s="174"/>
      <c r="U4657" s="172"/>
      <c r="V4657" s="181"/>
      <c r="W4657" s="174"/>
      <c r="X4657" s="172"/>
      <c r="Y4657" s="181"/>
      <c r="Z4657" s="174"/>
      <c r="AA4657" s="172"/>
      <c r="AB4657" s="178"/>
    </row>
    <row r="4658" spans="1:28" ht="15" customHeight="1" x14ac:dyDescent="0.2">
      <c r="A4658" s="172"/>
      <c r="B4658" s="172"/>
      <c r="C4658" s="172"/>
      <c r="D4658" s="172"/>
      <c r="E4658" s="172"/>
      <c r="F4658" s="181"/>
      <c r="G4658" s="172"/>
      <c r="H4658" s="172"/>
      <c r="I4658" s="174"/>
      <c r="J4658" s="174"/>
      <c r="K4658" s="174"/>
      <c r="L4658" s="172"/>
      <c r="M4658" s="181"/>
      <c r="N4658" s="174"/>
      <c r="O4658" s="172"/>
      <c r="P4658" s="181"/>
      <c r="Q4658" s="642"/>
      <c r="R4658" s="643"/>
      <c r="S4658" s="644"/>
      <c r="T4658" s="174"/>
      <c r="U4658" s="172"/>
      <c r="V4658" s="181"/>
      <c r="W4658" s="174"/>
      <c r="X4658" s="172"/>
      <c r="Y4658" s="181"/>
      <c r="Z4658" s="174"/>
      <c r="AA4658" s="172"/>
      <c r="AB4658" s="178"/>
    </row>
    <row r="4659" spans="1:28" ht="15" customHeight="1" x14ac:dyDescent="0.2">
      <c r="A4659" s="172"/>
      <c r="B4659" s="172"/>
      <c r="C4659" s="172"/>
      <c r="D4659" s="172"/>
      <c r="E4659" s="172"/>
      <c r="F4659" s="181"/>
      <c r="G4659" s="172"/>
      <c r="H4659" s="172"/>
      <c r="I4659" s="174"/>
      <c r="J4659" s="174"/>
      <c r="K4659" s="174"/>
      <c r="L4659" s="172"/>
      <c r="M4659" s="181"/>
      <c r="N4659" s="174"/>
      <c r="O4659" s="172"/>
      <c r="P4659" s="181"/>
      <c r="Q4659" s="642"/>
      <c r="R4659" s="643"/>
      <c r="S4659" s="644"/>
      <c r="T4659" s="174"/>
      <c r="U4659" s="172"/>
      <c r="V4659" s="181"/>
      <c r="W4659" s="174"/>
      <c r="X4659" s="172"/>
      <c r="Y4659" s="181"/>
      <c r="Z4659" s="174"/>
      <c r="AA4659" s="172"/>
      <c r="AB4659" s="178"/>
    </row>
    <row r="4660" spans="1:28" ht="15" customHeight="1" x14ac:dyDescent="0.2">
      <c r="A4660" s="172"/>
      <c r="B4660" s="172"/>
      <c r="C4660" s="172"/>
      <c r="D4660" s="172"/>
      <c r="E4660" s="172"/>
      <c r="F4660" s="181"/>
      <c r="G4660" s="172"/>
      <c r="H4660" s="172"/>
      <c r="I4660" s="174"/>
      <c r="J4660" s="174"/>
      <c r="K4660" s="174"/>
      <c r="L4660" s="172"/>
      <c r="M4660" s="181"/>
      <c r="N4660" s="174"/>
      <c r="O4660" s="172"/>
      <c r="P4660" s="181"/>
      <c r="Q4660" s="642"/>
      <c r="R4660" s="643"/>
      <c r="S4660" s="644"/>
      <c r="T4660" s="174"/>
      <c r="U4660" s="172"/>
      <c r="V4660" s="181"/>
      <c r="W4660" s="174"/>
      <c r="X4660" s="172"/>
      <c r="Y4660" s="181"/>
      <c r="Z4660" s="174"/>
      <c r="AA4660" s="172"/>
      <c r="AB4660" s="178"/>
    </row>
    <row r="4661" spans="1:28" ht="15" customHeight="1" x14ac:dyDescent="0.2">
      <c r="A4661" s="172"/>
      <c r="B4661" s="172"/>
      <c r="C4661" s="172"/>
      <c r="D4661" s="172"/>
      <c r="E4661" s="172"/>
      <c r="F4661" s="181"/>
      <c r="G4661" s="172"/>
      <c r="H4661" s="172"/>
      <c r="I4661" s="174"/>
      <c r="J4661" s="174"/>
      <c r="K4661" s="174"/>
      <c r="L4661" s="172"/>
      <c r="M4661" s="181"/>
      <c r="N4661" s="174"/>
      <c r="O4661" s="172"/>
      <c r="P4661" s="181"/>
      <c r="Q4661" s="642"/>
      <c r="R4661" s="643"/>
      <c r="S4661" s="644"/>
      <c r="T4661" s="174"/>
      <c r="U4661" s="172"/>
      <c r="V4661" s="181"/>
      <c r="W4661" s="174"/>
      <c r="X4661" s="172"/>
      <c r="Y4661" s="181"/>
      <c r="Z4661" s="174"/>
      <c r="AA4661" s="172"/>
      <c r="AB4661" s="178"/>
    </row>
    <row r="4662" spans="1:28" ht="15" customHeight="1" x14ac:dyDescent="0.2">
      <c r="A4662" s="172"/>
      <c r="B4662" s="172"/>
      <c r="C4662" s="172"/>
      <c r="D4662" s="172"/>
      <c r="E4662" s="172"/>
      <c r="F4662" s="181"/>
      <c r="G4662" s="172"/>
      <c r="H4662" s="172"/>
      <c r="I4662" s="174"/>
      <c r="J4662" s="174"/>
      <c r="K4662" s="174"/>
      <c r="L4662" s="172"/>
      <c r="M4662" s="181"/>
      <c r="N4662" s="174"/>
      <c r="O4662" s="172"/>
      <c r="P4662" s="181"/>
      <c r="Q4662" s="642"/>
      <c r="R4662" s="643"/>
      <c r="S4662" s="644"/>
      <c r="T4662" s="174"/>
      <c r="U4662" s="172"/>
      <c r="V4662" s="181"/>
      <c r="W4662" s="174"/>
      <c r="X4662" s="172"/>
      <c r="Y4662" s="181"/>
      <c r="Z4662" s="174"/>
      <c r="AA4662" s="172"/>
      <c r="AB4662" s="178"/>
    </row>
    <row r="4663" spans="1:28" ht="15" customHeight="1" x14ac:dyDescent="0.2">
      <c r="A4663" s="172"/>
      <c r="B4663" s="172"/>
      <c r="C4663" s="172"/>
      <c r="D4663" s="172"/>
      <c r="E4663" s="172"/>
      <c r="F4663" s="181"/>
      <c r="G4663" s="172"/>
      <c r="H4663" s="172"/>
      <c r="I4663" s="174"/>
      <c r="J4663" s="174"/>
      <c r="K4663" s="174"/>
      <c r="L4663" s="172"/>
      <c r="M4663" s="181"/>
      <c r="N4663" s="174"/>
      <c r="O4663" s="172"/>
      <c r="P4663" s="181"/>
      <c r="Q4663" s="642"/>
      <c r="R4663" s="643"/>
      <c r="S4663" s="644"/>
      <c r="T4663" s="174"/>
      <c r="U4663" s="172"/>
      <c r="V4663" s="181"/>
      <c r="W4663" s="174"/>
      <c r="X4663" s="172"/>
      <c r="Y4663" s="181"/>
      <c r="Z4663" s="174"/>
      <c r="AA4663" s="172"/>
      <c r="AB4663" s="178"/>
    </row>
    <row r="4664" spans="1:28" ht="15" customHeight="1" x14ac:dyDescent="0.2">
      <c r="A4664" s="172"/>
      <c r="B4664" s="172"/>
      <c r="C4664" s="172"/>
      <c r="D4664" s="172"/>
      <c r="E4664" s="172"/>
      <c r="F4664" s="181"/>
      <c r="G4664" s="172"/>
      <c r="H4664" s="172"/>
      <c r="I4664" s="174"/>
      <c r="J4664" s="174"/>
      <c r="K4664" s="174"/>
      <c r="L4664" s="172"/>
      <c r="M4664" s="181"/>
      <c r="N4664" s="174"/>
      <c r="O4664" s="172"/>
      <c r="P4664" s="181"/>
      <c r="Q4664" s="642"/>
      <c r="R4664" s="643"/>
      <c r="S4664" s="644"/>
      <c r="T4664" s="174"/>
      <c r="U4664" s="172"/>
      <c r="V4664" s="181"/>
      <c r="W4664" s="174"/>
      <c r="X4664" s="172"/>
      <c r="Y4664" s="181"/>
      <c r="Z4664" s="174"/>
      <c r="AA4664" s="172"/>
      <c r="AB4664" s="178"/>
    </row>
    <row r="4665" spans="1:28" ht="15" customHeight="1" x14ac:dyDescent="0.2">
      <c r="A4665" s="172"/>
      <c r="B4665" s="172"/>
      <c r="C4665" s="172"/>
      <c r="D4665" s="172"/>
      <c r="E4665" s="172"/>
      <c r="F4665" s="181"/>
      <c r="G4665" s="172"/>
      <c r="H4665" s="172"/>
      <c r="I4665" s="174"/>
      <c r="J4665" s="174"/>
      <c r="K4665" s="174"/>
      <c r="L4665" s="172"/>
      <c r="M4665" s="181"/>
      <c r="N4665" s="174"/>
      <c r="O4665" s="172"/>
      <c r="P4665" s="181"/>
      <c r="Q4665" s="642"/>
      <c r="R4665" s="643"/>
      <c r="S4665" s="644"/>
      <c r="T4665" s="174"/>
      <c r="U4665" s="172"/>
      <c r="V4665" s="181"/>
      <c r="W4665" s="174"/>
      <c r="X4665" s="172"/>
      <c r="Y4665" s="181"/>
      <c r="Z4665" s="174"/>
      <c r="AA4665" s="172"/>
      <c r="AB4665" s="178"/>
    </row>
    <row r="4666" spans="1:28" ht="15" customHeight="1" x14ac:dyDescent="0.2">
      <c r="A4666" s="172"/>
      <c r="B4666" s="172"/>
      <c r="C4666" s="172"/>
      <c r="D4666" s="172"/>
      <c r="E4666" s="172"/>
      <c r="F4666" s="181"/>
      <c r="G4666" s="172"/>
      <c r="H4666" s="172"/>
      <c r="I4666" s="174"/>
      <c r="J4666" s="174"/>
      <c r="K4666" s="174"/>
      <c r="L4666" s="172"/>
      <c r="M4666" s="181"/>
      <c r="N4666" s="174"/>
      <c r="O4666" s="172"/>
      <c r="P4666" s="181"/>
      <c r="Q4666" s="642"/>
      <c r="R4666" s="643"/>
      <c r="S4666" s="644"/>
      <c r="T4666" s="174"/>
      <c r="U4666" s="172"/>
      <c r="V4666" s="181"/>
      <c r="W4666" s="174"/>
      <c r="X4666" s="172"/>
      <c r="Y4666" s="181"/>
      <c r="Z4666" s="174"/>
      <c r="AA4666" s="172"/>
      <c r="AB4666" s="178"/>
    </row>
    <row r="4667" spans="1:28" ht="15" customHeight="1" x14ac:dyDescent="0.2">
      <c r="A4667" s="172"/>
      <c r="B4667" s="172"/>
      <c r="C4667" s="172"/>
      <c r="D4667" s="172"/>
      <c r="E4667" s="172"/>
      <c r="F4667" s="181"/>
      <c r="G4667" s="172"/>
      <c r="H4667" s="172"/>
      <c r="I4667" s="174"/>
      <c r="J4667" s="174"/>
      <c r="K4667" s="174"/>
      <c r="L4667" s="172"/>
      <c r="M4667" s="181"/>
      <c r="N4667" s="174"/>
      <c r="O4667" s="172"/>
      <c r="P4667" s="181"/>
      <c r="Q4667" s="642"/>
      <c r="R4667" s="643"/>
      <c r="S4667" s="644"/>
      <c r="T4667" s="174"/>
      <c r="U4667" s="172"/>
      <c r="V4667" s="181"/>
      <c r="W4667" s="174"/>
      <c r="X4667" s="172"/>
      <c r="Y4667" s="181"/>
      <c r="Z4667" s="174"/>
      <c r="AA4667" s="172"/>
      <c r="AB4667" s="178"/>
    </row>
    <row r="4668" spans="1:28" ht="15" customHeight="1" x14ac:dyDescent="0.2">
      <c r="A4668" s="172"/>
      <c r="B4668" s="172"/>
      <c r="C4668" s="172"/>
      <c r="D4668" s="172"/>
      <c r="E4668" s="172"/>
      <c r="F4668" s="181"/>
      <c r="G4668" s="172"/>
      <c r="H4668" s="172"/>
      <c r="I4668" s="174"/>
      <c r="J4668" s="174"/>
      <c r="K4668" s="174"/>
      <c r="L4668" s="172"/>
      <c r="M4668" s="181"/>
      <c r="N4668" s="174"/>
      <c r="O4668" s="172"/>
      <c r="P4668" s="181"/>
      <c r="Q4668" s="642"/>
      <c r="R4668" s="643"/>
      <c r="S4668" s="644"/>
      <c r="T4668" s="174"/>
      <c r="U4668" s="172"/>
      <c r="V4668" s="181"/>
      <c r="W4668" s="174"/>
      <c r="X4668" s="172"/>
      <c r="Y4668" s="181"/>
      <c r="Z4668" s="174"/>
      <c r="AA4668" s="172"/>
      <c r="AB4668" s="178"/>
    </row>
    <row r="4669" spans="1:28" ht="15" customHeight="1" x14ac:dyDescent="0.2">
      <c r="A4669" s="172"/>
      <c r="B4669" s="172"/>
      <c r="C4669" s="172"/>
      <c r="D4669" s="172"/>
      <c r="E4669" s="172"/>
      <c r="F4669" s="181"/>
      <c r="G4669" s="172"/>
      <c r="H4669" s="172"/>
      <c r="I4669" s="174"/>
      <c r="J4669" s="174"/>
      <c r="K4669" s="174"/>
      <c r="L4669" s="172"/>
      <c r="M4669" s="181"/>
      <c r="N4669" s="174"/>
      <c r="O4669" s="172"/>
      <c r="P4669" s="181"/>
      <c r="Q4669" s="642"/>
      <c r="R4669" s="643"/>
      <c r="S4669" s="644"/>
      <c r="T4669" s="174"/>
      <c r="U4669" s="172"/>
      <c r="V4669" s="181"/>
      <c r="W4669" s="174"/>
      <c r="X4669" s="172"/>
      <c r="Y4669" s="181"/>
      <c r="Z4669" s="174"/>
      <c r="AA4669" s="172"/>
      <c r="AB4669" s="178"/>
    </row>
    <row r="4670" spans="1:28" ht="15" customHeight="1" x14ac:dyDescent="0.2">
      <c r="A4670" s="172"/>
      <c r="B4670" s="172"/>
      <c r="C4670" s="172"/>
      <c r="D4670" s="172"/>
      <c r="E4670" s="172"/>
      <c r="F4670" s="181"/>
      <c r="G4670" s="172"/>
      <c r="H4670" s="172"/>
      <c r="I4670" s="174"/>
      <c r="J4670" s="174"/>
      <c r="K4670" s="174"/>
      <c r="L4670" s="172"/>
      <c r="M4670" s="181"/>
      <c r="N4670" s="174"/>
      <c r="O4670" s="172"/>
      <c r="P4670" s="181"/>
      <c r="Q4670" s="642"/>
      <c r="R4670" s="643"/>
      <c r="S4670" s="644"/>
      <c r="T4670" s="174"/>
      <c r="U4670" s="172"/>
      <c r="V4670" s="181"/>
      <c r="W4670" s="174"/>
      <c r="X4670" s="172"/>
      <c r="Y4670" s="181"/>
      <c r="Z4670" s="174"/>
      <c r="AA4670" s="172"/>
      <c r="AB4670" s="178"/>
    </row>
    <row r="4671" spans="1:28" ht="15" customHeight="1" x14ac:dyDescent="0.2">
      <c r="A4671" s="172"/>
      <c r="B4671" s="172"/>
      <c r="C4671" s="172"/>
      <c r="D4671" s="172"/>
      <c r="E4671" s="172"/>
      <c r="F4671" s="181"/>
      <c r="G4671" s="172"/>
      <c r="H4671" s="172"/>
      <c r="I4671" s="174"/>
      <c r="J4671" s="174"/>
      <c r="K4671" s="174"/>
      <c r="L4671" s="172"/>
      <c r="M4671" s="181"/>
      <c r="N4671" s="174"/>
      <c r="O4671" s="172"/>
      <c r="P4671" s="181"/>
      <c r="Q4671" s="642"/>
      <c r="R4671" s="643"/>
      <c r="S4671" s="644"/>
      <c r="T4671" s="174"/>
      <c r="U4671" s="172"/>
      <c r="V4671" s="181"/>
      <c r="W4671" s="174"/>
      <c r="X4671" s="172"/>
      <c r="Y4671" s="181"/>
      <c r="Z4671" s="174"/>
      <c r="AA4671" s="172"/>
      <c r="AB4671" s="178"/>
    </row>
    <row r="4672" spans="1:28" ht="15" customHeight="1" x14ac:dyDescent="0.2">
      <c r="A4672" s="172"/>
      <c r="B4672" s="172"/>
      <c r="C4672" s="172"/>
      <c r="D4672" s="172"/>
      <c r="E4672" s="172"/>
      <c r="F4672" s="181"/>
      <c r="G4672" s="172"/>
      <c r="H4672" s="172"/>
      <c r="I4672" s="174"/>
      <c r="J4672" s="174"/>
      <c r="K4672" s="174"/>
      <c r="L4672" s="172"/>
      <c r="M4672" s="181"/>
      <c r="N4672" s="174"/>
      <c r="O4672" s="172"/>
      <c r="P4672" s="181"/>
      <c r="Q4672" s="642"/>
      <c r="R4672" s="643"/>
      <c r="S4672" s="644"/>
      <c r="T4672" s="174"/>
      <c r="U4672" s="172"/>
      <c r="V4672" s="181"/>
      <c r="W4672" s="174"/>
      <c r="X4672" s="172"/>
      <c r="Y4672" s="181"/>
      <c r="Z4672" s="174"/>
      <c r="AA4672" s="172"/>
      <c r="AB4672" s="178"/>
    </row>
    <row r="4673" spans="1:28" ht="15" customHeight="1" x14ac:dyDescent="0.2">
      <c r="A4673" s="172"/>
      <c r="B4673" s="172"/>
      <c r="C4673" s="172"/>
      <c r="D4673" s="172"/>
      <c r="E4673" s="172"/>
      <c r="F4673" s="181"/>
      <c r="G4673" s="172"/>
      <c r="H4673" s="172"/>
      <c r="I4673" s="174"/>
      <c r="J4673" s="174"/>
      <c r="K4673" s="174"/>
      <c r="L4673" s="172"/>
      <c r="M4673" s="181"/>
      <c r="N4673" s="174"/>
      <c r="O4673" s="172"/>
      <c r="P4673" s="181"/>
      <c r="Q4673" s="642"/>
      <c r="R4673" s="643"/>
      <c r="S4673" s="644"/>
      <c r="T4673" s="174"/>
      <c r="U4673" s="172"/>
      <c r="V4673" s="181"/>
      <c r="W4673" s="174"/>
      <c r="X4673" s="172"/>
      <c r="Y4673" s="181"/>
      <c r="Z4673" s="174"/>
      <c r="AA4673" s="172"/>
      <c r="AB4673" s="178"/>
    </row>
    <row r="4674" spans="1:28" ht="15" customHeight="1" x14ac:dyDescent="0.2">
      <c r="A4674" s="172"/>
      <c r="B4674" s="172"/>
      <c r="C4674" s="172"/>
      <c r="D4674" s="172"/>
      <c r="E4674" s="172"/>
      <c r="F4674" s="181"/>
      <c r="G4674" s="172"/>
      <c r="H4674" s="172"/>
      <c r="I4674" s="174"/>
      <c r="J4674" s="174"/>
      <c r="K4674" s="174"/>
      <c r="L4674" s="172"/>
      <c r="M4674" s="181"/>
      <c r="N4674" s="174"/>
      <c r="O4674" s="172"/>
      <c r="P4674" s="181"/>
      <c r="Q4674" s="642"/>
      <c r="R4674" s="643"/>
      <c r="S4674" s="644"/>
      <c r="T4674" s="174"/>
      <c r="U4674" s="172"/>
      <c r="V4674" s="181"/>
      <c r="W4674" s="174"/>
      <c r="X4674" s="172"/>
      <c r="Y4674" s="181"/>
      <c r="Z4674" s="174"/>
      <c r="AA4674" s="172"/>
      <c r="AB4674" s="178"/>
    </row>
    <row r="4675" spans="1:28" ht="15" customHeight="1" x14ac:dyDescent="0.2">
      <c r="A4675" s="172"/>
      <c r="B4675" s="172"/>
      <c r="C4675" s="172"/>
      <c r="D4675" s="172"/>
      <c r="E4675" s="172"/>
      <c r="F4675" s="181"/>
      <c r="G4675" s="172"/>
      <c r="H4675" s="172"/>
      <c r="I4675" s="174"/>
      <c r="J4675" s="174"/>
      <c r="K4675" s="174"/>
      <c r="L4675" s="172"/>
      <c r="M4675" s="181"/>
      <c r="N4675" s="174"/>
      <c r="O4675" s="172"/>
      <c r="P4675" s="181"/>
      <c r="Q4675" s="642"/>
      <c r="R4675" s="643"/>
      <c r="S4675" s="644"/>
      <c r="T4675" s="174"/>
      <c r="U4675" s="172"/>
      <c r="V4675" s="181"/>
      <c r="W4675" s="174"/>
      <c r="X4675" s="172"/>
      <c r="Y4675" s="181"/>
      <c r="Z4675" s="174"/>
      <c r="AA4675" s="172"/>
      <c r="AB4675" s="178"/>
    </row>
    <row r="4676" spans="1:28" ht="15" customHeight="1" x14ac:dyDescent="0.2">
      <c r="A4676" s="172"/>
      <c r="B4676" s="172"/>
      <c r="C4676" s="172"/>
      <c r="D4676" s="172"/>
      <c r="E4676" s="172"/>
      <c r="F4676" s="181"/>
      <c r="G4676" s="172"/>
      <c r="H4676" s="172"/>
      <c r="I4676" s="174"/>
      <c r="J4676" s="174"/>
      <c r="K4676" s="174"/>
      <c r="L4676" s="172"/>
      <c r="M4676" s="181"/>
      <c r="N4676" s="174"/>
      <c r="O4676" s="172"/>
      <c r="P4676" s="181"/>
      <c r="Q4676" s="642"/>
      <c r="R4676" s="643"/>
      <c r="S4676" s="644"/>
      <c r="T4676" s="174"/>
      <c r="U4676" s="172"/>
      <c r="V4676" s="181"/>
      <c r="W4676" s="174"/>
      <c r="X4676" s="172"/>
      <c r="Y4676" s="181"/>
      <c r="Z4676" s="174"/>
      <c r="AA4676" s="172"/>
      <c r="AB4676" s="178"/>
    </row>
    <row r="4677" spans="1:28" ht="15" customHeight="1" x14ac:dyDescent="0.2">
      <c r="A4677" s="172"/>
      <c r="B4677" s="172"/>
      <c r="C4677" s="172"/>
      <c r="D4677" s="172"/>
      <c r="E4677" s="172"/>
      <c r="F4677" s="181"/>
      <c r="G4677" s="172"/>
      <c r="H4677" s="172"/>
      <c r="I4677" s="174"/>
      <c r="J4677" s="174"/>
      <c r="K4677" s="174"/>
      <c r="L4677" s="172"/>
      <c r="M4677" s="181"/>
      <c r="N4677" s="174"/>
      <c r="O4677" s="172"/>
      <c r="P4677" s="181"/>
      <c r="Q4677" s="642"/>
      <c r="R4677" s="643"/>
      <c r="S4677" s="644"/>
      <c r="T4677" s="174"/>
      <c r="U4677" s="172"/>
      <c r="V4677" s="181"/>
      <c r="W4677" s="174"/>
      <c r="X4677" s="172"/>
      <c r="Y4677" s="181"/>
      <c r="Z4677" s="174"/>
      <c r="AA4677" s="172"/>
      <c r="AB4677" s="178"/>
    </row>
    <row r="4678" spans="1:28" ht="15" customHeight="1" x14ac:dyDescent="0.2">
      <c r="A4678" s="172"/>
      <c r="B4678" s="172"/>
      <c r="C4678" s="172"/>
      <c r="D4678" s="172"/>
      <c r="E4678" s="172"/>
      <c r="F4678" s="181"/>
      <c r="G4678" s="172"/>
      <c r="H4678" s="172"/>
      <c r="I4678" s="174"/>
      <c r="J4678" s="174"/>
      <c r="K4678" s="174"/>
      <c r="L4678" s="172"/>
      <c r="M4678" s="181"/>
      <c r="N4678" s="174"/>
      <c r="O4678" s="172"/>
      <c r="P4678" s="181"/>
      <c r="Q4678" s="642"/>
      <c r="R4678" s="643"/>
      <c r="S4678" s="644"/>
      <c r="T4678" s="174"/>
      <c r="U4678" s="172"/>
      <c r="V4678" s="181"/>
      <c r="W4678" s="174"/>
      <c r="X4678" s="172"/>
      <c r="Y4678" s="181"/>
      <c r="Z4678" s="174"/>
      <c r="AA4678" s="172"/>
      <c r="AB4678" s="178"/>
    </row>
    <row r="4679" spans="1:28" ht="15" customHeight="1" x14ac:dyDescent="0.2">
      <c r="A4679" s="172"/>
      <c r="B4679" s="172"/>
      <c r="C4679" s="172"/>
      <c r="D4679" s="172"/>
      <c r="E4679" s="172"/>
      <c r="F4679" s="181"/>
      <c r="G4679" s="172"/>
      <c r="H4679" s="172"/>
      <c r="I4679" s="174"/>
      <c r="J4679" s="174"/>
      <c r="K4679" s="174"/>
      <c r="L4679" s="172"/>
      <c r="M4679" s="181"/>
      <c r="N4679" s="174"/>
      <c r="O4679" s="172"/>
      <c r="P4679" s="181"/>
      <c r="Q4679" s="642"/>
      <c r="R4679" s="643"/>
      <c r="S4679" s="644"/>
      <c r="T4679" s="174"/>
      <c r="U4679" s="172"/>
      <c r="V4679" s="181"/>
      <c r="W4679" s="174"/>
      <c r="X4679" s="172"/>
      <c r="Y4679" s="181"/>
      <c r="Z4679" s="174"/>
      <c r="AA4679" s="172"/>
      <c r="AB4679" s="178"/>
    </row>
    <row r="4680" spans="1:28" ht="15" customHeight="1" x14ac:dyDescent="0.2">
      <c r="A4680" s="172"/>
      <c r="B4680" s="172"/>
      <c r="C4680" s="172"/>
      <c r="D4680" s="172"/>
      <c r="E4680" s="172"/>
      <c r="F4680" s="181"/>
      <c r="G4680" s="172"/>
      <c r="H4680" s="172"/>
      <c r="I4680" s="174"/>
      <c r="J4680" s="174"/>
      <c r="K4680" s="174"/>
      <c r="L4680" s="172"/>
      <c r="M4680" s="181"/>
      <c r="N4680" s="174"/>
      <c r="O4680" s="172"/>
      <c r="P4680" s="181"/>
      <c r="Q4680" s="642"/>
      <c r="R4680" s="643"/>
      <c r="S4680" s="644"/>
      <c r="T4680" s="174"/>
      <c r="U4680" s="172"/>
      <c r="V4680" s="181"/>
      <c r="W4680" s="174"/>
      <c r="X4680" s="172"/>
      <c r="Y4680" s="181"/>
      <c r="Z4680" s="174"/>
      <c r="AA4680" s="172"/>
      <c r="AB4680" s="178"/>
    </row>
    <row r="4681" spans="1:28" ht="15" customHeight="1" x14ac:dyDescent="0.2">
      <c r="A4681" s="172"/>
      <c r="B4681" s="172"/>
      <c r="C4681" s="172"/>
      <c r="D4681" s="172"/>
      <c r="E4681" s="172"/>
      <c r="F4681" s="181"/>
      <c r="G4681" s="172"/>
      <c r="H4681" s="172"/>
      <c r="I4681" s="174"/>
      <c r="J4681" s="174"/>
      <c r="K4681" s="174"/>
      <c r="L4681" s="172"/>
      <c r="M4681" s="181"/>
      <c r="N4681" s="174"/>
      <c r="O4681" s="172"/>
      <c r="P4681" s="181"/>
      <c r="Q4681" s="642"/>
      <c r="R4681" s="643"/>
      <c r="S4681" s="644"/>
      <c r="T4681" s="174"/>
      <c r="U4681" s="172"/>
      <c r="V4681" s="181"/>
      <c r="W4681" s="174"/>
      <c r="X4681" s="172"/>
      <c r="Y4681" s="181"/>
      <c r="Z4681" s="174"/>
      <c r="AA4681" s="172"/>
      <c r="AB4681" s="178"/>
    </row>
    <row r="4682" spans="1:28" ht="15" customHeight="1" x14ac:dyDescent="0.2">
      <c r="A4682" s="172"/>
      <c r="B4682" s="172"/>
      <c r="C4682" s="172"/>
      <c r="D4682" s="172"/>
      <c r="E4682" s="172"/>
      <c r="F4682" s="181"/>
      <c r="G4682" s="172"/>
      <c r="H4682" s="172"/>
      <c r="I4682" s="174"/>
      <c r="J4682" s="174"/>
      <c r="K4682" s="174"/>
      <c r="L4682" s="172"/>
      <c r="M4682" s="181"/>
      <c r="N4682" s="174"/>
      <c r="O4682" s="172"/>
      <c r="P4682" s="181"/>
      <c r="Q4682" s="642"/>
      <c r="R4682" s="643"/>
      <c r="S4682" s="644"/>
      <c r="T4682" s="174"/>
      <c r="U4682" s="172"/>
      <c r="V4682" s="181"/>
      <c r="W4682" s="174"/>
      <c r="X4682" s="172"/>
      <c r="Y4682" s="181"/>
      <c r="Z4682" s="174"/>
      <c r="AA4682" s="172"/>
      <c r="AB4682" s="178"/>
    </row>
    <row r="4683" spans="1:28" ht="15" customHeight="1" x14ac:dyDescent="0.2">
      <c r="A4683" s="172"/>
      <c r="B4683" s="172"/>
      <c r="C4683" s="172"/>
      <c r="D4683" s="172"/>
      <c r="E4683" s="172"/>
      <c r="F4683" s="181"/>
      <c r="G4683" s="172"/>
      <c r="H4683" s="172"/>
      <c r="I4683" s="174"/>
      <c r="J4683" s="174"/>
      <c r="K4683" s="174"/>
      <c r="L4683" s="172"/>
      <c r="M4683" s="181"/>
      <c r="N4683" s="174"/>
      <c r="O4683" s="172"/>
      <c r="P4683" s="181"/>
      <c r="Q4683" s="642"/>
      <c r="R4683" s="643"/>
      <c r="S4683" s="644"/>
      <c r="T4683" s="174"/>
      <c r="U4683" s="172"/>
      <c r="V4683" s="181"/>
      <c r="W4683" s="174"/>
      <c r="X4683" s="172"/>
      <c r="Y4683" s="181"/>
      <c r="Z4683" s="174"/>
      <c r="AA4683" s="172"/>
      <c r="AB4683" s="178"/>
    </row>
    <row r="4684" spans="1:28" ht="15" customHeight="1" x14ac:dyDescent="0.2">
      <c r="A4684" s="172"/>
      <c r="B4684" s="172"/>
      <c r="C4684" s="172"/>
      <c r="D4684" s="172"/>
      <c r="E4684" s="172"/>
      <c r="F4684" s="181"/>
      <c r="G4684" s="172"/>
      <c r="H4684" s="172"/>
      <c r="I4684" s="174"/>
      <c r="J4684" s="174"/>
      <c r="K4684" s="174"/>
      <c r="L4684" s="172"/>
      <c r="M4684" s="181"/>
      <c r="N4684" s="174"/>
      <c r="O4684" s="172"/>
      <c r="P4684" s="181"/>
      <c r="Q4684" s="642"/>
      <c r="R4684" s="643"/>
      <c r="S4684" s="644"/>
      <c r="T4684" s="174"/>
      <c r="U4684" s="172"/>
      <c r="V4684" s="181"/>
      <c r="W4684" s="174"/>
      <c r="X4684" s="172"/>
      <c r="Y4684" s="181"/>
      <c r="Z4684" s="174"/>
      <c r="AA4684" s="172"/>
      <c r="AB4684" s="178"/>
    </row>
    <row r="4685" spans="1:28" ht="15" customHeight="1" x14ac:dyDescent="0.2">
      <c r="A4685" s="172"/>
      <c r="B4685" s="172"/>
      <c r="C4685" s="172"/>
      <c r="D4685" s="172"/>
      <c r="E4685" s="172"/>
      <c r="F4685" s="181"/>
      <c r="G4685" s="172"/>
      <c r="H4685" s="172"/>
      <c r="I4685" s="174"/>
      <c r="J4685" s="174"/>
      <c r="K4685" s="174"/>
      <c r="L4685" s="172"/>
      <c r="M4685" s="181"/>
      <c r="N4685" s="174"/>
      <c r="O4685" s="172"/>
      <c r="P4685" s="181"/>
      <c r="Q4685" s="642"/>
      <c r="R4685" s="643"/>
      <c r="S4685" s="644"/>
      <c r="T4685" s="174"/>
      <c r="U4685" s="172"/>
      <c r="V4685" s="181"/>
      <c r="W4685" s="174"/>
      <c r="X4685" s="172"/>
      <c r="Y4685" s="181"/>
      <c r="Z4685" s="174"/>
      <c r="AA4685" s="172"/>
      <c r="AB4685" s="178"/>
    </row>
    <row r="4686" spans="1:28" ht="15" customHeight="1" x14ac:dyDescent="0.2">
      <c r="A4686" s="172"/>
      <c r="B4686" s="172"/>
      <c r="C4686" s="172"/>
      <c r="D4686" s="172"/>
      <c r="E4686" s="172"/>
      <c r="F4686" s="181"/>
      <c r="G4686" s="172"/>
      <c r="H4686" s="172"/>
      <c r="I4686" s="174"/>
      <c r="J4686" s="174"/>
      <c r="K4686" s="174"/>
      <c r="L4686" s="172"/>
      <c r="M4686" s="181"/>
      <c r="N4686" s="174"/>
      <c r="O4686" s="172"/>
      <c r="P4686" s="181"/>
      <c r="Q4686" s="642"/>
      <c r="R4686" s="643"/>
      <c r="S4686" s="644"/>
      <c r="T4686" s="174"/>
      <c r="U4686" s="172"/>
      <c r="V4686" s="181"/>
      <c r="W4686" s="174"/>
      <c r="X4686" s="172"/>
      <c r="Y4686" s="181"/>
      <c r="Z4686" s="174"/>
      <c r="AA4686" s="172"/>
      <c r="AB4686" s="178"/>
    </row>
    <row r="4687" spans="1:28" ht="15" customHeight="1" x14ac:dyDescent="0.2">
      <c r="A4687" s="172"/>
      <c r="B4687" s="172"/>
      <c r="C4687" s="172"/>
      <c r="D4687" s="172"/>
      <c r="E4687" s="172"/>
      <c r="F4687" s="181"/>
      <c r="G4687" s="172"/>
      <c r="H4687" s="172"/>
      <c r="I4687" s="174"/>
      <c r="J4687" s="174"/>
      <c r="K4687" s="174"/>
      <c r="L4687" s="172"/>
      <c r="M4687" s="181"/>
      <c r="N4687" s="174"/>
      <c r="O4687" s="172"/>
      <c r="P4687" s="181"/>
      <c r="Q4687" s="642"/>
      <c r="R4687" s="643"/>
      <c r="S4687" s="644"/>
      <c r="T4687" s="174"/>
      <c r="U4687" s="172"/>
      <c r="V4687" s="181"/>
      <c r="W4687" s="174"/>
      <c r="X4687" s="172"/>
      <c r="Y4687" s="181"/>
      <c r="Z4687" s="174"/>
      <c r="AA4687" s="172"/>
      <c r="AB4687" s="178"/>
    </row>
    <row r="4688" spans="1:28" ht="15" customHeight="1" x14ac:dyDescent="0.2">
      <c r="A4688" s="172"/>
      <c r="B4688" s="172"/>
      <c r="C4688" s="172"/>
      <c r="D4688" s="172"/>
      <c r="E4688" s="172"/>
      <c r="F4688" s="181"/>
      <c r="G4688" s="172"/>
      <c r="H4688" s="172"/>
      <c r="I4688" s="174"/>
      <c r="J4688" s="174"/>
      <c r="K4688" s="174"/>
      <c r="L4688" s="172"/>
      <c r="M4688" s="181"/>
      <c r="N4688" s="174"/>
      <c r="O4688" s="172"/>
      <c r="P4688" s="181"/>
      <c r="Q4688" s="642"/>
      <c r="R4688" s="643"/>
      <c r="S4688" s="644"/>
      <c r="T4688" s="174"/>
      <c r="U4688" s="172"/>
      <c r="V4688" s="181"/>
      <c r="W4688" s="174"/>
      <c r="X4688" s="172"/>
      <c r="Y4688" s="181"/>
      <c r="Z4688" s="174"/>
      <c r="AA4688" s="172"/>
      <c r="AB4688" s="178"/>
    </row>
    <row r="4689" spans="1:28" ht="15" customHeight="1" x14ac:dyDescent="0.2">
      <c r="A4689" s="172"/>
      <c r="B4689" s="172"/>
      <c r="C4689" s="172"/>
      <c r="D4689" s="172"/>
      <c r="E4689" s="172"/>
      <c r="F4689" s="181"/>
      <c r="G4689" s="172"/>
      <c r="H4689" s="172"/>
      <c r="I4689" s="174"/>
      <c r="J4689" s="174"/>
      <c r="K4689" s="174"/>
      <c r="L4689" s="172"/>
      <c r="M4689" s="181"/>
      <c r="N4689" s="174"/>
      <c r="O4689" s="172"/>
      <c r="P4689" s="181"/>
      <c r="Q4689" s="642"/>
      <c r="R4689" s="643"/>
      <c r="S4689" s="644"/>
      <c r="T4689" s="174"/>
      <c r="U4689" s="172"/>
      <c r="V4689" s="181"/>
      <c r="W4689" s="174"/>
      <c r="X4689" s="172"/>
      <c r="Y4689" s="181"/>
      <c r="Z4689" s="174"/>
      <c r="AA4689" s="172"/>
      <c r="AB4689" s="178"/>
    </row>
    <row r="4690" spans="1:28" ht="15" customHeight="1" x14ac:dyDescent="0.2">
      <c r="A4690" s="172"/>
      <c r="B4690" s="172"/>
      <c r="C4690" s="172"/>
      <c r="D4690" s="172"/>
      <c r="E4690" s="172"/>
      <c r="F4690" s="181"/>
      <c r="G4690" s="172"/>
      <c r="H4690" s="172"/>
      <c r="I4690" s="174"/>
      <c r="J4690" s="174"/>
      <c r="K4690" s="174"/>
      <c r="L4690" s="172"/>
      <c r="M4690" s="181"/>
      <c r="N4690" s="174"/>
      <c r="O4690" s="172"/>
      <c r="P4690" s="181"/>
      <c r="Q4690" s="642"/>
      <c r="R4690" s="643"/>
      <c r="S4690" s="644"/>
      <c r="T4690" s="174"/>
      <c r="U4690" s="172"/>
      <c r="V4690" s="181"/>
      <c r="W4690" s="174"/>
      <c r="X4690" s="172"/>
      <c r="Y4690" s="181"/>
      <c r="Z4690" s="174"/>
      <c r="AA4690" s="172"/>
      <c r="AB4690" s="178"/>
    </row>
    <row r="4691" spans="1:28" ht="15" customHeight="1" x14ac:dyDescent="0.2">
      <c r="A4691" s="172"/>
      <c r="B4691" s="172"/>
      <c r="C4691" s="172"/>
      <c r="D4691" s="172"/>
      <c r="E4691" s="172"/>
      <c r="F4691" s="181"/>
      <c r="G4691" s="172"/>
      <c r="H4691" s="172"/>
      <c r="I4691" s="174"/>
      <c r="J4691" s="174"/>
      <c r="K4691" s="174"/>
      <c r="L4691" s="172"/>
      <c r="M4691" s="181"/>
      <c r="N4691" s="174"/>
      <c r="O4691" s="172"/>
      <c r="P4691" s="181"/>
      <c r="Q4691" s="642"/>
      <c r="R4691" s="643"/>
      <c r="S4691" s="644"/>
      <c r="T4691" s="174"/>
      <c r="U4691" s="172"/>
      <c r="V4691" s="181"/>
      <c r="W4691" s="174"/>
      <c r="X4691" s="172"/>
      <c r="Y4691" s="181"/>
      <c r="Z4691" s="174"/>
      <c r="AA4691" s="172"/>
      <c r="AB4691" s="178"/>
    </row>
    <row r="4692" spans="1:28" ht="15" customHeight="1" x14ac:dyDescent="0.2">
      <c r="A4692" s="172"/>
      <c r="B4692" s="172"/>
      <c r="C4692" s="172"/>
      <c r="D4692" s="172"/>
      <c r="E4692" s="172"/>
      <c r="F4692" s="181"/>
      <c r="G4692" s="172"/>
      <c r="H4692" s="172"/>
      <c r="I4692" s="174"/>
      <c r="J4692" s="174"/>
      <c r="K4692" s="174"/>
      <c r="L4692" s="172"/>
      <c r="M4692" s="181"/>
      <c r="N4692" s="174"/>
      <c r="O4692" s="172"/>
      <c r="P4692" s="181"/>
      <c r="Q4692" s="642"/>
      <c r="R4692" s="643"/>
      <c r="S4692" s="644"/>
      <c r="T4692" s="174"/>
      <c r="U4692" s="172"/>
      <c r="V4692" s="181"/>
      <c r="W4692" s="174"/>
      <c r="X4692" s="172"/>
      <c r="Y4692" s="181"/>
      <c r="Z4692" s="174"/>
      <c r="AA4692" s="172"/>
      <c r="AB4692" s="178"/>
    </row>
    <row r="4693" spans="1:28" ht="15" customHeight="1" x14ac:dyDescent="0.2">
      <c r="A4693" s="172"/>
      <c r="B4693" s="172"/>
      <c r="C4693" s="172"/>
      <c r="D4693" s="172"/>
      <c r="E4693" s="172"/>
      <c r="F4693" s="181"/>
      <c r="G4693" s="172"/>
      <c r="H4693" s="172"/>
      <c r="I4693" s="174"/>
      <c r="J4693" s="174"/>
      <c r="K4693" s="174"/>
      <c r="L4693" s="172"/>
      <c r="M4693" s="181"/>
      <c r="N4693" s="174"/>
      <c r="O4693" s="172"/>
      <c r="P4693" s="181"/>
      <c r="Q4693" s="642"/>
      <c r="R4693" s="643"/>
      <c r="S4693" s="644"/>
      <c r="T4693" s="174"/>
      <c r="U4693" s="172"/>
      <c r="V4693" s="181"/>
      <c r="W4693" s="174"/>
      <c r="X4693" s="172"/>
      <c r="Y4693" s="181"/>
      <c r="Z4693" s="174"/>
      <c r="AA4693" s="172"/>
      <c r="AB4693" s="178"/>
    </row>
    <row r="4694" spans="1:28" ht="15" customHeight="1" x14ac:dyDescent="0.2">
      <c r="A4694" s="172"/>
      <c r="B4694" s="172"/>
      <c r="C4694" s="172"/>
      <c r="D4694" s="172"/>
      <c r="E4694" s="172"/>
      <c r="F4694" s="181"/>
      <c r="G4694" s="172"/>
      <c r="H4694" s="172"/>
      <c r="I4694" s="174"/>
      <c r="J4694" s="174"/>
      <c r="K4694" s="174"/>
      <c r="L4694" s="172"/>
      <c r="M4694" s="181"/>
      <c r="N4694" s="174"/>
      <c r="O4694" s="172"/>
      <c r="P4694" s="181"/>
      <c r="Q4694" s="642"/>
      <c r="R4694" s="643"/>
      <c r="S4694" s="644"/>
      <c r="T4694" s="174"/>
      <c r="U4694" s="172"/>
      <c r="V4694" s="181"/>
      <c r="W4694" s="174"/>
      <c r="X4694" s="172"/>
      <c r="Y4694" s="181"/>
      <c r="Z4694" s="174"/>
      <c r="AA4694" s="172"/>
      <c r="AB4694" s="178"/>
    </row>
    <row r="4695" spans="1:28" ht="15" customHeight="1" x14ac:dyDescent="0.2">
      <c r="A4695" s="172"/>
      <c r="B4695" s="172"/>
      <c r="C4695" s="172"/>
      <c r="D4695" s="172"/>
      <c r="E4695" s="172"/>
      <c r="F4695" s="181"/>
      <c r="G4695" s="172"/>
      <c r="H4695" s="172"/>
      <c r="I4695" s="174"/>
      <c r="J4695" s="174"/>
      <c r="K4695" s="174"/>
      <c r="L4695" s="172"/>
      <c r="M4695" s="181"/>
      <c r="N4695" s="174"/>
      <c r="O4695" s="172"/>
      <c r="P4695" s="181"/>
      <c r="Q4695" s="642"/>
      <c r="R4695" s="643"/>
      <c r="S4695" s="644"/>
      <c r="T4695" s="174"/>
      <c r="U4695" s="172"/>
      <c r="V4695" s="181"/>
      <c r="W4695" s="174"/>
      <c r="X4695" s="172"/>
      <c r="Y4695" s="181"/>
      <c r="Z4695" s="174"/>
      <c r="AA4695" s="172"/>
      <c r="AB4695" s="178"/>
    </row>
    <row r="4696" spans="1:28" ht="15" customHeight="1" x14ac:dyDescent="0.2">
      <c r="A4696" s="172"/>
      <c r="B4696" s="172"/>
      <c r="C4696" s="172"/>
      <c r="D4696" s="172"/>
      <c r="E4696" s="172"/>
      <c r="F4696" s="181"/>
      <c r="G4696" s="172"/>
      <c r="H4696" s="172"/>
      <c r="I4696" s="174"/>
      <c r="J4696" s="174"/>
      <c r="K4696" s="174"/>
      <c r="L4696" s="172"/>
      <c r="M4696" s="181"/>
      <c r="N4696" s="174"/>
      <c r="O4696" s="172"/>
      <c r="P4696" s="181"/>
      <c r="Q4696" s="642"/>
      <c r="R4696" s="643"/>
      <c r="S4696" s="644"/>
      <c r="T4696" s="174"/>
      <c r="U4696" s="172"/>
      <c r="V4696" s="181"/>
      <c r="W4696" s="174"/>
      <c r="X4696" s="172"/>
      <c r="Y4696" s="181"/>
      <c r="Z4696" s="174"/>
      <c r="AA4696" s="172"/>
      <c r="AB4696" s="178"/>
    </row>
    <row r="4697" spans="1:28" ht="15" customHeight="1" x14ac:dyDescent="0.2">
      <c r="A4697" s="172"/>
      <c r="B4697" s="172"/>
      <c r="C4697" s="172"/>
      <c r="D4697" s="172"/>
      <c r="E4697" s="172"/>
      <c r="F4697" s="181"/>
      <c r="G4697" s="172"/>
      <c r="H4697" s="172"/>
      <c r="I4697" s="174"/>
      <c r="J4697" s="174"/>
      <c r="K4697" s="174"/>
      <c r="L4697" s="172"/>
      <c r="M4697" s="181"/>
      <c r="N4697" s="174"/>
      <c r="O4697" s="172"/>
      <c r="P4697" s="181"/>
      <c r="Q4697" s="642"/>
      <c r="R4697" s="643"/>
      <c r="S4697" s="644"/>
      <c r="T4697" s="174"/>
      <c r="U4697" s="172"/>
      <c r="V4697" s="181"/>
      <c r="W4697" s="174"/>
      <c r="X4697" s="172"/>
      <c r="Y4697" s="181"/>
      <c r="Z4697" s="174"/>
      <c r="AA4697" s="172"/>
      <c r="AB4697" s="178"/>
    </row>
    <row r="4698" spans="1:28" ht="15" customHeight="1" x14ac:dyDescent="0.2">
      <c r="A4698" s="172"/>
      <c r="B4698" s="172"/>
      <c r="C4698" s="172"/>
      <c r="D4698" s="172"/>
      <c r="E4698" s="172"/>
      <c r="F4698" s="181"/>
      <c r="G4698" s="172"/>
      <c r="H4698" s="172"/>
      <c r="I4698" s="174"/>
      <c r="J4698" s="174"/>
      <c r="K4698" s="174"/>
      <c r="L4698" s="172"/>
      <c r="M4698" s="181"/>
      <c r="N4698" s="174"/>
      <c r="O4698" s="172"/>
      <c r="P4698" s="181"/>
      <c r="Q4698" s="642"/>
      <c r="R4698" s="643"/>
      <c r="S4698" s="644"/>
      <c r="T4698" s="174"/>
      <c r="U4698" s="172"/>
      <c r="V4698" s="181"/>
      <c r="W4698" s="174"/>
      <c r="X4698" s="172"/>
      <c r="Y4698" s="181"/>
      <c r="Z4698" s="174"/>
      <c r="AA4698" s="172"/>
      <c r="AB4698" s="178"/>
    </row>
    <row r="4699" spans="1:28" ht="15" customHeight="1" x14ac:dyDescent="0.2">
      <c r="A4699" s="172"/>
      <c r="B4699" s="172"/>
      <c r="C4699" s="172"/>
      <c r="D4699" s="172"/>
      <c r="E4699" s="172"/>
      <c r="F4699" s="181"/>
      <c r="G4699" s="172"/>
      <c r="H4699" s="172"/>
      <c r="I4699" s="174"/>
      <c r="J4699" s="174"/>
      <c r="K4699" s="174"/>
      <c r="L4699" s="172"/>
      <c r="M4699" s="181"/>
      <c r="N4699" s="174"/>
      <c r="O4699" s="172"/>
      <c r="P4699" s="181"/>
      <c r="Q4699" s="642"/>
      <c r="R4699" s="643"/>
      <c r="S4699" s="644"/>
      <c r="T4699" s="174"/>
      <c r="U4699" s="172"/>
      <c r="V4699" s="181"/>
      <c r="W4699" s="174"/>
      <c r="X4699" s="172"/>
      <c r="Y4699" s="181"/>
      <c r="Z4699" s="174"/>
      <c r="AA4699" s="172"/>
      <c r="AB4699" s="178"/>
    </row>
    <row r="4700" spans="1:28" ht="15" customHeight="1" x14ac:dyDescent="0.2">
      <c r="A4700" s="172"/>
      <c r="B4700" s="172"/>
      <c r="C4700" s="172"/>
      <c r="D4700" s="172"/>
      <c r="E4700" s="172"/>
      <c r="F4700" s="181"/>
      <c r="G4700" s="172"/>
      <c r="H4700" s="172"/>
      <c r="I4700" s="174"/>
      <c r="J4700" s="174"/>
      <c r="K4700" s="174"/>
      <c r="L4700" s="172"/>
      <c r="M4700" s="181"/>
      <c r="N4700" s="174"/>
      <c r="O4700" s="172"/>
      <c r="P4700" s="181"/>
      <c r="Q4700" s="642"/>
      <c r="R4700" s="643"/>
      <c r="S4700" s="644"/>
      <c r="T4700" s="174"/>
      <c r="U4700" s="172"/>
      <c r="V4700" s="181"/>
      <c r="W4700" s="174"/>
      <c r="X4700" s="172"/>
      <c r="Y4700" s="181"/>
      <c r="Z4700" s="174"/>
      <c r="AA4700" s="172"/>
      <c r="AB4700" s="178"/>
    </row>
    <row r="4701" spans="1:28" ht="15" customHeight="1" x14ac:dyDescent="0.2">
      <c r="A4701" s="172"/>
      <c r="B4701" s="172"/>
      <c r="C4701" s="172"/>
      <c r="D4701" s="172"/>
      <c r="E4701" s="172"/>
      <c r="F4701" s="181"/>
      <c r="G4701" s="172"/>
      <c r="H4701" s="172"/>
      <c r="I4701" s="174"/>
      <c r="J4701" s="174"/>
      <c r="K4701" s="174"/>
      <c r="L4701" s="172"/>
      <c r="M4701" s="181"/>
      <c r="N4701" s="174"/>
      <c r="O4701" s="172"/>
      <c r="P4701" s="181"/>
      <c r="Q4701" s="642"/>
      <c r="R4701" s="643"/>
      <c r="S4701" s="644"/>
      <c r="T4701" s="174"/>
      <c r="U4701" s="172"/>
      <c r="V4701" s="181"/>
      <c r="W4701" s="174"/>
      <c r="X4701" s="172"/>
      <c r="Y4701" s="181"/>
      <c r="Z4701" s="174"/>
      <c r="AA4701" s="172"/>
      <c r="AB4701" s="178"/>
    </row>
    <row r="4702" spans="1:28" ht="15" customHeight="1" x14ac:dyDescent="0.2">
      <c r="A4702" s="172"/>
      <c r="B4702" s="172"/>
      <c r="C4702" s="172"/>
      <c r="D4702" s="172"/>
      <c r="E4702" s="172"/>
      <c r="F4702" s="181"/>
      <c r="G4702" s="172"/>
      <c r="H4702" s="172"/>
      <c r="I4702" s="174"/>
      <c r="J4702" s="174"/>
      <c r="K4702" s="174"/>
      <c r="L4702" s="172"/>
      <c r="M4702" s="181"/>
      <c r="N4702" s="174"/>
      <c r="O4702" s="172"/>
      <c r="P4702" s="181"/>
      <c r="Q4702" s="642"/>
      <c r="R4702" s="643"/>
      <c r="S4702" s="644"/>
      <c r="T4702" s="174"/>
      <c r="U4702" s="172"/>
      <c r="V4702" s="181"/>
      <c r="W4702" s="174"/>
      <c r="X4702" s="172"/>
      <c r="Y4702" s="181"/>
      <c r="Z4702" s="174"/>
      <c r="AA4702" s="172"/>
      <c r="AB4702" s="178"/>
    </row>
    <row r="4703" spans="1:28" ht="15" customHeight="1" x14ac:dyDescent="0.2">
      <c r="A4703" s="172"/>
      <c r="B4703" s="172"/>
      <c r="C4703" s="172"/>
      <c r="D4703" s="172"/>
      <c r="E4703" s="172"/>
      <c r="F4703" s="181"/>
      <c r="G4703" s="172"/>
      <c r="H4703" s="172"/>
      <c r="I4703" s="174"/>
      <c r="J4703" s="174"/>
      <c r="K4703" s="174"/>
      <c r="L4703" s="172"/>
      <c r="M4703" s="181"/>
      <c r="N4703" s="174"/>
      <c r="O4703" s="172"/>
      <c r="P4703" s="181"/>
      <c r="Q4703" s="642"/>
      <c r="R4703" s="643"/>
      <c r="S4703" s="644"/>
      <c r="T4703" s="174"/>
      <c r="U4703" s="172"/>
      <c r="V4703" s="181"/>
      <c r="W4703" s="174"/>
      <c r="X4703" s="172"/>
      <c r="Y4703" s="181"/>
      <c r="Z4703" s="174"/>
      <c r="AA4703" s="172"/>
      <c r="AB4703" s="178"/>
    </row>
    <row r="4704" spans="1:28" ht="15" customHeight="1" x14ac:dyDescent="0.2">
      <c r="A4704" s="172"/>
      <c r="B4704" s="172"/>
      <c r="C4704" s="172"/>
      <c r="D4704" s="172"/>
      <c r="E4704" s="172"/>
      <c r="F4704" s="181"/>
      <c r="G4704" s="172"/>
      <c r="H4704" s="172"/>
      <c r="I4704" s="174"/>
      <c r="J4704" s="174"/>
      <c r="K4704" s="174"/>
      <c r="L4704" s="172"/>
      <c r="M4704" s="181"/>
      <c r="N4704" s="174"/>
      <c r="O4704" s="172"/>
      <c r="P4704" s="181"/>
      <c r="Q4704" s="642"/>
      <c r="R4704" s="643"/>
      <c r="S4704" s="644"/>
      <c r="T4704" s="174"/>
      <c r="U4704" s="172"/>
      <c r="V4704" s="181"/>
      <c r="W4704" s="174"/>
      <c r="X4704" s="172"/>
      <c r="Y4704" s="181"/>
      <c r="Z4704" s="174"/>
      <c r="AA4704" s="172"/>
      <c r="AB4704" s="178"/>
    </row>
    <row r="4705" spans="1:28" ht="15" customHeight="1" x14ac:dyDescent="0.2">
      <c r="A4705" s="172"/>
      <c r="B4705" s="172"/>
      <c r="C4705" s="172"/>
      <c r="D4705" s="172"/>
      <c r="E4705" s="172"/>
      <c r="F4705" s="181"/>
      <c r="G4705" s="172"/>
      <c r="H4705" s="172"/>
      <c r="I4705" s="174"/>
      <c r="J4705" s="174"/>
      <c r="K4705" s="174"/>
      <c r="L4705" s="172"/>
      <c r="M4705" s="181"/>
      <c r="N4705" s="174"/>
      <c r="O4705" s="172"/>
      <c r="P4705" s="181"/>
      <c r="Q4705" s="642"/>
      <c r="R4705" s="643"/>
      <c r="S4705" s="644"/>
      <c r="T4705" s="174"/>
      <c r="U4705" s="172"/>
      <c r="V4705" s="181"/>
      <c r="W4705" s="174"/>
      <c r="X4705" s="172"/>
      <c r="Y4705" s="181"/>
      <c r="Z4705" s="174"/>
      <c r="AA4705" s="172"/>
      <c r="AB4705" s="178"/>
    </row>
    <row r="4706" spans="1:28" ht="15" customHeight="1" x14ac:dyDescent="0.2">
      <c r="A4706" s="172"/>
      <c r="B4706" s="172"/>
      <c r="C4706" s="172"/>
      <c r="D4706" s="172"/>
      <c r="E4706" s="172"/>
      <c r="F4706" s="181"/>
      <c r="G4706" s="172"/>
      <c r="H4706" s="172"/>
      <c r="I4706" s="174"/>
      <c r="J4706" s="174"/>
      <c r="K4706" s="174"/>
      <c r="L4706" s="172"/>
      <c r="M4706" s="181"/>
      <c r="N4706" s="174"/>
      <c r="O4706" s="172"/>
      <c r="P4706" s="181"/>
      <c r="Q4706" s="642"/>
      <c r="R4706" s="643"/>
      <c r="S4706" s="644"/>
      <c r="T4706" s="174"/>
      <c r="U4706" s="172"/>
      <c r="V4706" s="181"/>
      <c r="W4706" s="174"/>
      <c r="X4706" s="172"/>
      <c r="Y4706" s="181"/>
      <c r="Z4706" s="174"/>
      <c r="AA4706" s="172"/>
      <c r="AB4706" s="178"/>
    </row>
    <row r="4707" spans="1:28" ht="15" customHeight="1" x14ac:dyDescent="0.2">
      <c r="A4707" s="172"/>
      <c r="B4707" s="172"/>
      <c r="C4707" s="172"/>
      <c r="D4707" s="172"/>
      <c r="E4707" s="172"/>
      <c r="F4707" s="181"/>
      <c r="G4707" s="172"/>
      <c r="H4707" s="172"/>
      <c r="I4707" s="174"/>
      <c r="J4707" s="174"/>
      <c r="K4707" s="174"/>
      <c r="L4707" s="172"/>
      <c r="M4707" s="181"/>
      <c r="N4707" s="174"/>
      <c r="O4707" s="172"/>
      <c r="P4707" s="181"/>
      <c r="Q4707" s="642"/>
      <c r="R4707" s="643"/>
      <c r="S4707" s="644"/>
      <c r="T4707" s="174"/>
      <c r="U4707" s="172"/>
      <c r="V4707" s="181"/>
      <c r="W4707" s="174"/>
      <c r="X4707" s="172"/>
      <c r="Y4707" s="181"/>
      <c r="Z4707" s="174"/>
      <c r="AA4707" s="172"/>
      <c r="AB4707" s="178"/>
    </row>
    <row r="4708" spans="1:28" ht="15" customHeight="1" x14ac:dyDescent="0.2">
      <c r="A4708" s="172"/>
      <c r="B4708" s="172"/>
      <c r="C4708" s="172"/>
      <c r="D4708" s="172"/>
      <c r="E4708" s="172"/>
      <c r="F4708" s="181"/>
      <c r="G4708" s="172"/>
      <c r="H4708" s="172"/>
      <c r="I4708" s="174"/>
      <c r="J4708" s="174"/>
      <c r="K4708" s="174"/>
      <c r="L4708" s="172"/>
      <c r="M4708" s="181"/>
      <c r="N4708" s="174"/>
      <c r="O4708" s="172"/>
      <c r="P4708" s="181"/>
      <c r="Q4708" s="642"/>
      <c r="R4708" s="643"/>
      <c r="S4708" s="644"/>
      <c r="T4708" s="174"/>
      <c r="U4708" s="172"/>
      <c r="V4708" s="181"/>
      <c r="W4708" s="174"/>
      <c r="X4708" s="172"/>
      <c r="Y4708" s="181"/>
      <c r="Z4708" s="174"/>
      <c r="AA4708" s="172"/>
      <c r="AB4708" s="178"/>
    </row>
    <row r="4709" spans="1:28" ht="15" customHeight="1" x14ac:dyDescent="0.2">
      <c r="A4709" s="172"/>
      <c r="B4709" s="172"/>
      <c r="C4709" s="172"/>
      <c r="D4709" s="172"/>
      <c r="E4709" s="172"/>
      <c r="F4709" s="181"/>
      <c r="G4709" s="172"/>
      <c r="H4709" s="172"/>
      <c r="I4709" s="174"/>
      <c r="J4709" s="174"/>
      <c r="K4709" s="174"/>
      <c r="L4709" s="172"/>
      <c r="M4709" s="181"/>
      <c r="N4709" s="174"/>
      <c r="O4709" s="172"/>
      <c r="P4709" s="181"/>
      <c r="Q4709" s="642"/>
      <c r="R4709" s="643"/>
      <c r="S4709" s="644"/>
      <c r="T4709" s="174"/>
      <c r="U4709" s="172"/>
      <c r="V4709" s="181"/>
      <c r="W4709" s="174"/>
      <c r="X4709" s="172"/>
      <c r="Y4709" s="181"/>
      <c r="Z4709" s="174"/>
      <c r="AA4709" s="172"/>
      <c r="AB4709" s="178"/>
    </row>
    <row r="4710" spans="1:28" ht="15" customHeight="1" x14ac:dyDescent="0.2">
      <c r="A4710" s="172"/>
      <c r="B4710" s="172"/>
      <c r="C4710" s="172"/>
      <c r="D4710" s="172"/>
      <c r="E4710" s="172"/>
      <c r="F4710" s="181"/>
      <c r="G4710" s="172"/>
      <c r="H4710" s="172"/>
      <c r="I4710" s="174"/>
      <c r="J4710" s="174"/>
      <c r="K4710" s="174"/>
      <c r="L4710" s="172"/>
      <c r="M4710" s="181"/>
      <c r="N4710" s="174"/>
      <c r="O4710" s="172"/>
      <c r="P4710" s="181"/>
      <c r="Q4710" s="642"/>
      <c r="R4710" s="643"/>
      <c r="S4710" s="644"/>
      <c r="T4710" s="174"/>
      <c r="U4710" s="172"/>
      <c r="V4710" s="181"/>
      <c r="W4710" s="174"/>
      <c r="X4710" s="172"/>
      <c r="Y4710" s="181"/>
      <c r="Z4710" s="174"/>
      <c r="AA4710" s="172"/>
      <c r="AB4710" s="178"/>
    </row>
    <row r="4711" spans="1:28" ht="15" customHeight="1" x14ac:dyDescent="0.2">
      <c r="A4711" s="172"/>
      <c r="B4711" s="172"/>
      <c r="C4711" s="172"/>
      <c r="D4711" s="172"/>
      <c r="E4711" s="172"/>
      <c r="F4711" s="181"/>
      <c r="G4711" s="172"/>
      <c r="H4711" s="172"/>
      <c r="I4711" s="174"/>
      <c r="J4711" s="174"/>
      <c r="K4711" s="174"/>
      <c r="L4711" s="172"/>
      <c r="M4711" s="181"/>
      <c r="N4711" s="174"/>
      <c r="O4711" s="172"/>
      <c r="P4711" s="181"/>
      <c r="Q4711" s="642"/>
      <c r="R4711" s="643"/>
      <c r="S4711" s="644"/>
      <c r="T4711" s="174"/>
      <c r="U4711" s="172"/>
      <c r="V4711" s="181"/>
      <c r="W4711" s="174"/>
      <c r="X4711" s="172"/>
      <c r="Y4711" s="181"/>
      <c r="Z4711" s="174"/>
      <c r="AA4711" s="172"/>
      <c r="AB4711" s="178"/>
    </row>
    <row r="4712" spans="1:28" ht="15" customHeight="1" x14ac:dyDescent="0.2">
      <c r="A4712" s="172"/>
      <c r="B4712" s="172"/>
      <c r="C4712" s="172"/>
      <c r="D4712" s="172"/>
      <c r="E4712" s="172"/>
      <c r="F4712" s="181"/>
      <c r="G4712" s="172"/>
      <c r="H4712" s="172"/>
      <c r="I4712" s="174"/>
      <c r="J4712" s="174"/>
      <c r="K4712" s="174"/>
      <c r="L4712" s="172"/>
      <c r="M4712" s="181"/>
      <c r="N4712" s="174"/>
      <c r="O4712" s="172"/>
      <c r="P4712" s="181"/>
      <c r="Q4712" s="642"/>
      <c r="R4712" s="643"/>
      <c r="S4712" s="644"/>
      <c r="T4712" s="174"/>
      <c r="U4712" s="172"/>
      <c r="V4712" s="181"/>
      <c r="W4712" s="174"/>
      <c r="X4712" s="172"/>
      <c r="Y4712" s="181"/>
      <c r="Z4712" s="174"/>
      <c r="AA4712" s="172"/>
      <c r="AB4712" s="178"/>
    </row>
    <row r="4713" spans="1:28" ht="15" customHeight="1" x14ac:dyDescent="0.2">
      <c r="A4713" s="172"/>
      <c r="B4713" s="172"/>
      <c r="C4713" s="172"/>
      <c r="D4713" s="172"/>
      <c r="E4713" s="172"/>
      <c r="F4713" s="181"/>
      <c r="G4713" s="172"/>
      <c r="H4713" s="172"/>
      <c r="I4713" s="174"/>
      <c r="J4713" s="174"/>
      <c r="K4713" s="174"/>
      <c r="L4713" s="172"/>
      <c r="M4713" s="181"/>
      <c r="N4713" s="174"/>
      <c r="O4713" s="172"/>
      <c r="P4713" s="181"/>
      <c r="Q4713" s="642"/>
      <c r="R4713" s="643"/>
      <c r="S4713" s="644"/>
      <c r="T4713" s="174"/>
      <c r="U4713" s="172"/>
      <c r="V4713" s="181"/>
      <c r="W4713" s="174"/>
      <c r="X4713" s="172"/>
      <c r="Y4713" s="181"/>
      <c r="Z4713" s="174"/>
      <c r="AA4713" s="172"/>
      <c r="AB4713" s="178"/>
    </row>
    <row r="4714" spans="1:28" ht="15" customHeight="1" x14ac:dyDescent="0.2">
      <c r="A4714" s="172"/>
      <c r="B4714" s="172"/>
      <c r="C4714" s="172"/>
      <c r="D4714" s="172"/>
      <c r="E4714" s="172"/>
      <c r="F4714" s="181"/>
      <c r="G4714" s="172"/>
      <c r="H4714" s="172"/>
      <c r="I4714" s="174"/>
      <c r="J4714" s="174"/>
      <c r="K4714" s="174"/>
      <c r="L4714" s="172"/>
      <c r="M4714" s="181"/>
      <c r="N4714" s="174"/>
      <c r="O4714" s="172"/>
      <c r="P4714" s="181"/>
      <c r="Q4714" s="642"/>
      <c r="R4714" s="643"/>
      <c r="S4714" s="644"/>
      <c r="T4714" s="174"/>
      <c r="U4714" s="172"/>
      <c r="V4714" s="181"/>
      <c r="W4714" s="174"/>
      <c r="X4714" s="172"/>
      <c r="Y4714" s="181"/>
      <c r="Z4714" s="174"/>
      <c r="AA4714" s="172"/>
      <c r="AB4714" s="178"/>
    </row>
    <row r="4715" spans="1:28" ht="15" customHeight="1" x14ac:dyDescent="0.2">
      <c r="A4715" s="172"/>
      <c r="B4715" s="172"/>
      <c r="C4715" s="172"/>
      <c r="D4715" s="172"/>
      <c r="E4715" s="172"/>
      <c r="F4715" s="181"/>
      <c r="G4715" s="172"/>
      <c r="H4715" s="172"/>
      <c r="I4715" s="174"/>
      <c r="J4715" s="174"/>
      <c r="K4715" s="174"/>
      <c r="L4715" s="172"/>
      <c r="M4715" s="181"/>
      <c r="N4715" s="174"/>
      <c r="O4715" s="172"/>
      <c r="P4715" s="181"/>
      <c r="Q4715" s="642"/>
      <c r="R4715" s="643"/>
      <c r="S4715" s="644"/>
      <c r="T4715" s="174"/>
      <c r="U4715" s="172"/>
      <c r="V4715" s="181"/>
      <c r="W4715" s="174"/>
      <c r="X4715" s="172"/>
      <c r="Y4715" s="181"/>
      <c r="Z4715" s="174"/>
      <c r="AA4715" s="172"/>
      <c r="AB4715" s="178"/>
    </row>
    <row r="4716" spans="1:28" ht="15" customHeight="1" x14ac:dyDescent="0.2">
      <c r="A4716" s="172"/>
      <c r="B4716" s="172"/>
      <c r="C4716" s="172"/>
      <c r="D4716" s="172"/>
      <c r="E4716" s="172"/>
      <c r="F4716" s="181"/>
      <c r="G4716" s="172"/>
      <c r="H4716" s="172"/>
      <c r="I4716" s="174"/>
      <c r="J4716" s="174"/>
      <c r="K4716" s="174"/>
      <c r="L4716" s="172"/>
      <c r="M4716" s="181"/>
      <c r="N4716" s="174"/>
      <c r="O4716" s="172"/>
      <c r="P4716" s="181"/>
      <c r="Q4716" s="642"/>
      <c r="R4716" s="643"/>
      <c r="S4716" s="644"/>
      <c r="T4716" s="174"/>
      <c r="U4716" s="172"/>
      <c r="V4716" s="181"/>
      <c r="W4716" s="174"/>
      <c r="X4716" s="172"/>
      <c r="Y4716" s="181"/>
      <c r="Z4716" s="174"/>
      <c r="AA4716" s="172"/>
      <c r="AB4716" s="178"/>
    </row>
    <row r="4717" spans="1:28" ht="15" customHeight="1" x14ac:dyDescent="0.2">
      <c r="A4717" s="172"/>
      <c r="B4717" s="172"/>
      <c r="C4717" s="172"/>
      <c r="D4717" s="172"/>
      <c r="E4717" s="172"/>
      <c r="F4717" s="181"/>
      <c r="G4717" s="172"/>
      <c r="H4717" s="172"/>
      <c r="I4717" s="174"/>
      <c r="J4717" s="174"/>
      <c r="K4717" s="174"/>
      <c r="L4717" s="172"/>
      <c r="M4717" s="181"/>
      <c r="N4717" s="174"/>
      <c r="O4717" s="172"/>
      <c r="P4717" s="181"/>
      <c r="Q4717" s="642"/>
      <c r="R4717" s="643"/>
      <c r="S4717" s="644"/>
      <c r="T4717" s="174"/>
      <c r="U4717" s="172"/>
      <c r="V4717" s="181"/>
      <c r="W4717" s="174"/>
      <c r="X4717" s="172"/>
      <c r="Y4717" s="181"/>
      <c r="Z4717" s="174"/>
      <c r="AA4717" s="172"/>
      <c r="AB4717" s="178"/>
    </row>
    <row r="4718" spans="1:28" ht="15" customHeight="1" x14ac:dyDescent="0.2">
      <c r="A4718" s="172"/>
      <c r="B4718" s="172"/>
      <c r="C4718" s="172"/>
      <c r="D4718" s="172"/>
      <c r="E4718" s="172"/>
      <c r="F4718" s="181"/>
      <c r="G4718" s="172"/>
      <c r="H4718" s="172"/>
      <c r="I4718" s="174"/>
      <c r="J4718" s="174"/>
      <c r="K4718" s="174"/>
      <c r="L4718" s="172"/>
      <c r="M4718" s="181"/>
      <c r="N4718" s="174"/>
      <c r="O4718" s="172"/>
      <c r="P4718" s="181"/>
      <c r="Q4718" s="642"/>
      <c r="R4718" s="643"/>
      <c r="S4718" s="644"/>
      <c r="T4718" s="174"/>
      <c r="U4718" s="172"/>
      <c r="V4718" s="181"/>
      <c r="W4718" s="174"/>
      <c r="X4718" s="172"/>
      <c r="Y4718" s="181"/>
      <c r="Z4718" s="174"/>
      <c r="AA4718" s="172"/>
      <c r="AB4718" s="178"/>
    </row>
    <row r="4719" spans="1:28" ht="15" customHeight="1" x14ac:dyDescent="0.2">
      <c r="A4719" s="172"/>
      <c r="B4719" s="172"/>
      <c r="C4719" s="172"/>
      <c r="D4719" s="172"/>
      <c r="E4719" s="172"/>
      <c r="F4719" s="181"/>
      <c r="G4719" s="172"/>
      <c r="H4719" s="172"/>
      <c r="I4719" s="174"/>
      <c r="J4719" s="174"/>
      <c r="K4719" s="174"/>
      <c r="L4719" s="172"/>
      <c r="M4719" s="181"/>
      <c r="N4719" s="174"/>
      <c r="O4719" s="172"/>
      <c r="P4719" s="181"/>
      <c r="Q4719" s="642"/>
      <c r="R4719" s="643"/>
      <c r="S4719" s="644"/>
      <c r="T4719" s="174"/>
      <c r="U4719" s="172"/>
      <c r="V4719" s="181"/>
      <c r="W4719" s="174"/>
      <c r="X4719" s="172"/>
      <c r="Y4719" s="181"/>
      <c r="Z4719" s="174"/>
      <c r="AA4719" s="172"/>
      <c r="AB4719" s="178"/>
    </row>
    <row r="4720" spans="1:28" ht="15" customHeight="1" x14ac:dyDescent="0.2">
      <c r="A4720" s="172"/>
      <c r="B4720" s="172"/>
      <c r="C4720" s="172"/>
      <c r="D4720" s="172"/>
      <c r="E4720" s="172"/>
      <c r="F4720" s="181"/>
      <c r="G4720" s="172"/>
      <c r="H4720" s="172"/>
      <c r="I4720" s="174"/>
      <c r="J4720" s="174"/>
      <c r="K4720" s="174"/>
      <c r="L4720" s="172"/>
      <c r="M4720" s="181"/>
      <c r="N4720" s="174"/>
      <c r="O4720" s="172"/>
      <c r="P4720" s="181"/>
      <c r="Q4720" s="642"/>
      <c r="R4720" s="643"/>
      <c r="S4720" s="644"/>
      <c r="T4720" s="174"/>
      <c r="U4720" s="172"/>
      <c r="V4720" s="181"/>
      <c r="W4720" s="174"/>
      <c r="X4720" s="172"/>
      <c r="Y4720" s="181"/>
      <c r="Z4720" s="174"/>
      <c r="AA4720" s="172"/>
      <c r="AB4720" s="178"/>
    </row>
    <row r="4721" spans="1:28" ht="15" customHeight="1" x14ac:dyDescent="0.2">
      <c r="A4721" s="172"/>
      <c r="B4721" s="172"/>
      <c r="C4721" s="172"/>
      <c r="D4721" s="172"/>
      <c r="E4721" s="172"/>
      <c r="F4721" s="181"/>
      <c r="G4721" s="172"/>
      <c r="H4721" s="172"/>
      <c r="I4721" s="174"/>
      <c r="J4721" s="174"/>
      <c r="K4721" s="174"/>
      <c r="L4721" s="172"/>
      <c r="M4721" s="181"/>
      <c r="N4721" s="174"/>
      <c r="O4721" s="172"/>
      <c r="P4721" s="181"/>
      <c r="Q4721" s="642"/>
      <c r="R4721" s="643"/>
      <c r="S4721" s="644"/>
      <c r="T4721" s="174"/>
      <c r="U4721" s="172"/>
      <c r="V4721" s="181"/>
      <c r="W4721" s="174"/>
      <c r="X4721" s="172"/>
      <c r="Y4721" s="181"/>
      <c r="Z4721" s="174"/>
      <c r="AA4721" s="172"/>
      <c r="AB4721" s="178"/>
    </row>
    <row r="4722" spans="1:28" ht="15" customHeight="1" x14ac:dyDescent="0.2">
      <c r="A4722" s="172"/>
      <c r="B4722" s="172"/>
      <c r="C4722" s="172"/>
      <c r="D4722" s="172"/>
      <c r="E4722" s="172"/>
      <c r="F4722" s="181"/>
      <c r="G4722" s="172"/>
      <c r="H4722" s="172"/>
      <c r="I4722" s="174"/>
      <c r="J4722" s="174"/>
      <c r="K4722" s="174"/>
      <c r="L4722" s="172"/>
      <c r="M4722" s="181"/>
      <c r="N4722" s="174"/>
      <c r="O4722" s="172"/>
      <c r="P4722" s="181"/>
      <c r="Q4722" s="642"/>
      <c r="R4722" s="643"/>
      <c r="S4722" s="644"/>
      <c r="T4722" s="174"/>
      <c r="U4722" s="172"/>
      <c r="V4722" s="181"/>
      <c r="W4722" s="174"/>
      <c r="X4722" s="172"/>
      <c r="Y4722" s="181"/>
      <c r="Z4722" s="174"/>
      <c r="AA4722" s="172"/>
      <c r="AB4722" s="178"/>
    </row>
    <row r="4723" spans="1:28" ht="15" customHeight="1" x14ac:dyDescent="0.2">
      <c r="A4723" s="172"/>
      <c r="B4723" s="172"/>
      <c r="C4723" s="172"/>
      <c r="D4723" s="172"/>
      <c r="E4723" s="172"/>
      <c r="F4723" s="181"/>
      <c r="G4723" s="172"/>
      <c r="H4723" s="172"/>
      <c r="I4723" s="174"/>
      <c r="J4723" s="174"/>
      <c r="K4723" s="174"/>
      <c r="L4723" s="172"/>
      <c r="M4723" s="181"/>
      <c r="N4723" s="174"/>
      <c r="O4723" s="172"/>
      <c r="P4723" s="181"/>
      <c r="Q4723" s="642"/>
      <c r="R4723" s="643"/>
      <c r="S4723" s="644"/>
      <c r="T4723" s="174"/>
      <c r="U4723" s="172"/>
      <c r="V4723" s="181"/>
      <c r="W4723" s="174"/>
      <c r="X4723" s="172"/>
      <c r="Y4723" s="181"/>
      <c r="Z4723" s="174"/>
      <c r="AA4723" s="172"/>
      <c r="AB4723" s="178"/>
    </row>
    <row r="4724" spans="1:28" ht="15" customHeight="1" x14ac:dyDescent="0.2">
      <c r="A4724" s="172"/>
      <c r="B4724" s="172"/>
      <c r="C4724" s="172"/>
      <c r="D4724" s="172"/>
      <c r="E4724" s="172"/>
      <c r="F4724" s="181"/>
      <c r="G4724" s="172"/>
      <c r="H4724" s="172"/>
      <c r="I4724" s="174"/>
      <c r="J4724" s="174"/>
      <c r="K4724" s="174"/>
      <c r="L4724" s="172"/>
      <c r="M4724" s="181"/>
      <c r="N4724" s="174"/>
      <c r="O4724" s="172"/>
      <c r="P4724" s="181"/>
      <c r="Q4724" s="642"/>
      <c r="R4724" s="643"/>
      <c r="S4724" s="644"/>
      <c r="T4724" s="174"/>
      <c r="U4724" s="172"/>
      <c r="V4724" s="181"/>
      <c r="W4724" s="174"/>
      <c r="X4724" s="172"/>
      <c r="Y4724" s="181"/>
      <c r="Z4724" s="174"/>
      <c r="AA4724" s="172"/>
      <c r="AB4724" s="178"/>
    </row>
    <row r="4725" spans="1:28" ht="15" customHeight="1" x14ac:dyDescent="0.2">
      <c r="A4725" s="172"/>
      <c r="B4725" s="172"/>
      <c r="C4725" s="172"/>
      <c r="D4725" s="172"/>
      <c r="E4725" s="172"/>
      <c r="F4725" s="181"/>
      <c r="G4725" s="172"/>
      <c r="H4725" s="172"/>
      <c r="I4725" s="174"/>
      <c r="J4725" s="174"/>
      <c r="K4725" s="174"/>
      <c r="L4725" s="172"/>
      <c r="M4725" s="181"/>
      <c r="N4725" s="174"/>
      <c r="O4725" s="172"/>
      <c r="P4725" s="181"/>
      <c r="Q4725" s="642"/>
      <c r="R4725" s="643"/>
      <c r="S4725" s="644"/>
      <c r="T4725" s="174"/>
      <c r="U4725" s="172"/>
      <c r="V4725" s="181"/>
      <c r="W4725" s="174"/>
      <c r="X4725" s="172"/>
      <c r="Y4725" s="181"/>
      <c r="Z4725" s="174"/>
      <c r="AA4725" s="172"/>
      <c r="AB4725" s="178"/>
    </row>
    <row r="4726" spans="1:28" ht="15" customHeight="1" x14ac:dyDescent="0.2">
      <c r="A4726" s="172"/>
      <c r="B4726" s="172"/>
      <c r="C4726" s="172"/>
      <c r="D4726" s="172"/>
      <c r="E4726" s="172"/>
      <c r="F4726" s="181"/>
      <c r="G4726" s="172"/>
      <c r="H4726" s="172"/>
      <c r="I4726" s="174"/>
      <c r="J4726" s="174"/>
      <c r="K4726" s="174"/>
      <c r="L4726" s="172"/>
      <c r="M4726" s="181"/>
      <c r="N4726" s="174"/>
      <c r="O4726" s="172"/>
      <c r="P4726" s="181"/>
      <c r="Q4726" s="642"/>
      <c r="R4726" s="643"/>
      <c r="S4726" s="644"/>
      <c r="T4726" s="174"/>
      <c r="U4726" s="172"/>
      <c r="V4726" s="181"/>
      <c r="W4726" s="174"/>
      <c r="X4726" s="172"/>
      <c r="Y4726" s="181"/>
      <c r="Z4726" s="174"/>
      <c r="AA4726" s="172"/>
      <c r="AB4726" s="178"/>
    </row>
    <row r="4727" spans="1:28" ht="15" customHeight="1" x14ac:dyDescent="0.2">
      <c r="A4727" s="172"/>
      <c r="B4727" s="172"/>
      <c r="C4727" s="172"/>
      <c r="D4727" s="172"/>
      <c r="E4727" s="172"/>
      <c r="F4727" s="181"/>
      <c r="G4727" s="172"/>
      <c r="H4727" s="172"/>
      <c r="I4727" s="174"/>
      <c r="J4727" s="174"/>
      <c r="K4727" s="174"/>
      <c r="L4727" s="172"/>
      <c r="M4727" s="181"/>
      <c r="N4727" s="174"/>
      <c r="O4727" s="172"/>
      <c r="P4727" s="181"/>
      <c r="Q4727" s="642"/>
      <c r="R4727" s="643"/>
      <c r="S4727" s="644"/>
      <c r="T4727" s="174"/>
      <c r="U4727" s="172"/>
      <c r="V4727" s="181"/>
      <c r="W4727" s="174"/>
      <c r="X4727" s="172"/>
      <c r="Y4727" s="181"/>
      <c r="Z4727" s="174"/>
      <c r="AA4727" s="172"/>
      <c r="AB4727" s="178"/>
    </row>
    <row r="4728" spans="1:28" ht="15" customHeight="1" x14ac:dyDescent="0.2">
      <c r="A4728" s="172"/>
      <c r="B4728" s="172"/>
      <c r="C4728" s="172"/>
      <c r="D4728" s="172"/>
      <c r="E4728" s="172"/>
      <c r="F4728" s="181"/>
      <c r="G4728" s="172"/>
      <c r="H4728" s="172"/>
      <c r="I4728" s="174"/>
      <c r="J4728" s="174"/>
      <c r="K4728" s="174"/>
      <c r="L4728" s="172"/>
      <c r="M4728" s="181"/>
      <c r="N4728" s="174"/>
      <c r="O4728" s="172"/>
      <c r="P4728" s="181"/>
      <c r="Q4728" s="642"/>
      <c r="R4728" s="643"/>
      <c r="S4728" s="644"/>
      <c r="T4728" s="174"/>
      <c r="U4728" s="172"/>
      <c r="V4728" s="181"/>
      <c r="W4728" s="174"/>
      <c r="X4728" s="172"/>
      <c r="Y4728" s="181"/>
      <c r="Z4728" s="174"/>
      <c r="AA4728" s="172"/>
      <c r="AB4728" s="178"/>
    </row>
    <row r="4729" spans="1:28" ht="15" customHeight="1" x14ac:dyDescent="0.2">
      <c r="A4729" s="172"/>
      <c r="B4729" s="172"/>
      <c r="C4729" s="172"/>
      <c r="D4729" s="172"/>
      <c r="E4729" s="172"/>
      <c r="F4729" s="181"/>
      <c r="G4729" s="172"/>
      <c r="H4729" s="172"/>
      <c r="I4729" s="174"/>
      <c r="J4729" s="174"/>
      <c r="K4729" s="174"/>
      <c r="L4729" s="172"/>
      <c r="M4729" s="181"/>
      <c r="N4729" s="174"/>
      <c r="O4729" s="172"/>
      <c r="P4729" s="181"/>
      <c r="Q4729" s="642"/>
      <c r="R4729" s="643"/>
      <c r="S4729" s="644"/>
      <c r="T4729" s="174"/>
      <c r="U4729" s="172"/>
      <c r="V4729" s="181"/>
      <c r="W4729" s="174"/>
      <c r="X4729" s="172"/>
      <c r="Y4729" s="181"/>
      <c r="Z4729" s="174"/>
      <c r="AA4729" s="172"/>
      <c r="AB4729" s="178"/>
    </row>
    <row r="4730" spans="1:28" ht="15" customHeight="1" x14ac:dyDescent="0.2">
      <c r="A4730" s="172"/>
      <c r="B4730" s="172"/>
      <c r="C4730" s="172"/>
      <c r="D4730" s="172"/>
      <c r="E4730" s="172"/>
      <c r="F4730" s="181"/>
      <c r="G4730" s="172"/>
      <c r="H4730" s="172"/>
      <c r="I4730" s="174"/>
      <c r="J4730" s="174"/>
      <c r="K4730" s="174"/>
      <c r="L4730" s="172"/>
      <c r="M4730" s="181"/>
      <c r="N4730" s="174"/>
      <c r="O4730" s="172"/>
      <c r="P4730" s="181"/>
      <c r="Q4730" s="642"/>
      <c r="R4730" s="643"/>
      <c r="S4730" s="644"/>
      <c r="T4730" s="174"/>
      <c r="U4730" s="172"/>
      <c r="V4730" s="181"/>
      <c r="W4730" s="174"/>
      <c r="X4730" s="172"/>
      <c r="Y4730" s="181"/>
      <c r="Z4730" s="174"/>
      <c r="AA4730" s="172"/>
      <c r="AB4730" s="178"/>
    </row>
    <row r="4731" spans="1:28" ht="15" customHeight="1" x14ac:dyDescent="0.2">
      <c r="A4731" s="172"/>
      <c r="B4731" s="172"/>
      <c r="C4731" s="172"/>
      <c r="D4731" s="172"/>
      <c r="E4731" s="172"/>
      <c r="F4731" s="181"/>
      <c r="G4731" s="172"/>
      <c r="H4731" s="172"/>
      <c r="I4731" s="174"/>
      <c r="J4731" s="174"/>
      <c r="K4731" s="174"/>
      <c r="L4731" s="172"/>
      <c r="M4731" s="181"/>
      <c r="N4731" s="174"/>
      <c r="O4731" s="172"/>
      <c r="P4731" s="181"/>
      <c r="Q4731" s="642"/>
      <c r="R4731" s="643"/>
      <c r="S4731" s="644"/>
      <c r="T4731" s="174"/>
      <c r="U4731" s="172"/>
      <c r="V4731" s="181"/>
      <c r="W4731" s="174"/>
      <c r="X4731" s="172"/>
      <c r="Y4731" s="181"/>
      <c r="Z4731" s="174"/>
      <c r="AA4731" s="172"/>
      <c r="AB4731" s="178"/>
    </row>
    <row r="4732" spans="1:28" ht="15" customHeight="1" x14ac:dyDescent="0.2">
      <c r="A4732" s="172"/>
      <c r="B4732" s="172"/>
      <c r="C4732" s="172"/>
      <c r="D4732" s="172"/>
      <c r="E4732" s="172"/>
      <c r="F4732" s="181"/>
      <c r="G4732" s="172"/>
      <c r="H4732" s="172"/>
      <c r="I4732" s="174"/>
      <c r="J4732" s="174"/>
      <c r="K4732" s="174"/>
      <c r="L4732" s="172"/>
      <c r="M4732" s="181"/>
      <c r="N4732" s="174"/>
      <c r="O4732" s="172"/>
      <c r="P4732" s="181"/>
      <c r="Q4732" s="642"/>
      <c r="R4732" s="643"/>
      <c r="S4732" s="644"/>
      <c r="T4732" s="174"/>
      <c r="U4732" s="172"/>
      <c r="V4732" s="181"/>
      <c r="W4732" s="174"/>
      <c r="X4732" s="172"/>
      <c r="Y4732" s="181"/>
      <c r="Z4732" s="174"/>
      <c r="AA4732" s="172"/>
      <c r="AB4732" s="178"/>
    </row>
    <row r="4733" spans="1:28" ht="15" customHeight="1" x14ac:dyDescent="0.2">
      <c r="A4733" s="172"/>
      <c r="B4733" s="172"/>
      <c r="C4733" s="172"/>
      <c r="D4733" s="172"/>
      <c r="E4733" s="172"/>
      <c r="F4733" s="181"/>
      <c r="G4733" s="172"/>
      <c r="H4733" s="172"/>
      <c r="I4733" s="174"/>
      <c r="J4733" s="174"/>
      <c r="K4733" s="174"/>
      <c r="L4733" s="172"/>
      <c r="M4733" s="181"/>
      <c r="N4733" s="174"/>
      <c r="O4733" s="172"/>
      <c r="P4733" s="181"/>
      <c r="Q4733" s="642"/>
      <c r="R4733" s="643"/>
      <c r="S4733" s="644"/>
      <c r="T4733" s="174"/>
      <c r="U4733" s="172"/>
      <c r="V4733" s="181"/>
      <c r="W4733" s="174"/>
      <c r="X4733" s="172"/>
      <c r="Y4733" s="181"/>
      <c r="Z4733" s="174"/>
      <c r="AA4733" s="172"/>
      <c r="AB4733" s="178"/>
    </row>
    <row r="4734" spans="1:28" ht="15" customHeight="1" x14ac:dyDescent="0.2">
      <c r="A4734" s="172"/>
      <c r="B4734" s="172"/>
      <c r="C4734" s="172"/>
      <c r="D4734" s="172"/>
      <c r="E4734" s="172"/>
      <c r="F4734" s="181"/>
      <c r="G4734" s="172"/>
      <c r="H4734" s="172"/>
      <c r="I4734" s="174"/>
      <c r="J4734" s="174"/>
      <c r="K4734" s="174"/>
      <c r="L4734" s="172"/>
      <c r="M4734" s="181"/>
      <c r="N4734" s="174"/>
      <c r="O4734" s="172"/>
      <c r="P4734" s="181"/>
      <c r="Q4734" s="642"/>
      <c r="R4734" s="643"/>
      <c r="S4734" s="644"/>
      <c r="T4734" s="174"/>
      <c r="U4734" s="172"/>
      <c r="V4734" s="181"/>
      <c r="W4734" s="174"/>
      <c r="X4734" s="172"/>
      <c r="Y4734" s="181"/>
      <c r="Z4734" s="174"/>
      <c r="AA4734" s="172"/>
      <c r="AB4734" s="178"/>
    </row>
    <row r="4735" spans="1:28" ht="15" customHeight="1" x14ac:dyDescent="0.2">
      <c r="A4735" s="172"/>
      <c r="B4735" s="172"/>
      <c r="C4735" s="172"/>
      <c r="D4735" s="172"/>
      <c r="E4735" s="172"/>
      <c r="F4735" s="181"/>
      <c r="G4735" s="172"/>
      <c r="H4735" s="172"/>
      <c r="I4735" s="174"/>
      <c r="J4735" s="174"/>
      <c r="K4735" s="174"/>
      <c r="L4735" s="172"/>
      <c r="M4735" s="181"/>
      <c r="N4735" s="174"/>
      <c r="O4735" s="172"/>
      <c r="P4735" s="181"/>
      <c r="Q4735" s="642"/>
      <c r="R4735" s="643"/>
      <c r="S4735" s="644"/>
      <c r="T4735" s="174"/>
      <c r="U4735" s="172"/>
      <c r="V4735" s="181"/>
      <c r="W4735" s="174"/>
      <c r="X4735" s="172"/>
      <c r="Y4735" s="181"/>
      <c r="Z4735" s="174"/>
      <c r="AA4735" s="172"/>
      <c r="AB4735" s="178"/>
    </row>
    <row r="4736" spans="1:28" ht="15" customHeight="1" x14ac:dyDescent="0.2">
      <c r="A4736" s="172"/>
      <c r="B4736" s="172"/>
      <c r="C4736" s="172"/>
      <c r="D4736" s="172"/>
      <c r="E4736" s="172"/>
      <c r="F4736" s="181"/>
      <c r="G4736" s="172"/>
      <c r="H4736" s="172"/>
      <c r="I4736" s="174"/>
      <c r="J4736" s="174"/>
      <c r="K4736" s="174"/>
      <c r="L4736" s="172"/>
      <c r="M4736" s="181"/>
      <c r="N4736" s="174"/>
      <c r="O4736" s="172"/>
      <c r="P4736" s="181"/>
      <c r="Q4736" s="642"/>
      <c r="R4736" s="643"/>
      <c r="S4736" s="644"/>
      <c r="T4736" s="174"/>
      <c r="U4736" s="172"/>
      <c r="V4736" s="181"/>
      <c r="W4736" s="174"/>
      <c r="X4736" s="172"/>
      <c r="Y4736" s="181"/>
      <c r="Z4736" s="174"/>
      <c r="AA4736" s="172"/>
      <c r="AB4736" s="178"/>
    </row>
    <row r="4737" spans="1:28" ht="15" customHeight="1" x14ac:dyDescent="0.2">
      <c r="A4737" s="172"/>
      <c r="B4737" s="172"/>
      <c r="C4737" s="172"/>
      <c r="D4737" s="172"/>
      <c r="E4737" s="172"/>
      <c r="F4737" s="181"/>
      <c r="G4737" s="172"/>
      <c r="H4737" s="172"/>
      <c r="I4737" s="174"/>
      <c r="J4737" s="174"/>
      <c r="K4737" s="174"/>
      <c r="L4737" s="172"/>
      <c r="M4737" s="181"/>
      <c r="N4737" s="174"/>
      <c r="O4737" s="172"/>
      <c r="P4737" s="181"/>
      <c r="Q4737" s="642"/>
      <c r="R4737" s="643"/>
      <c r="S4737" s="644"/>
      <c r="T4737" s="174"/>
      <c r="U4737" s="172"/>
      <c r="V4737" s="181"/>
      <c r="W4737" s="174"/>
      <c r="X4737" s="172"/>
      <c r="Y4737" s="181"/>
      <c r="Z4737" s="174"/>
      <c r="AA4737" s="172"/>
      <c r="AB4737" s="178"/>
    </row>
    <row r="4738" spans="1:28" ht="15" customHeight="1" x14ac:dyDescent="0.2">
      <c r="A4738" s="172"/>
      <c r="B4738" s="172"/>
      <c r="C4738" s="172"/>
      <c r="D4738" s="172"/>
      <c r="E4738" s="172"/>
      <c r="F4738" s="181"/>
      <c r="G4738" s="172"/>
      <c r="H4738" s="172"/>
      <c r="I4738" s="174"/>
      <c r="J4738" s="174"/>
      <c r="K4738" s="174"/>
      <c r="L4738" s="172"/>
      <c r="M4738" s="181"/>
      <c r="N4738" s="174"/>
      <c r="O4738" s="172"/>
      <c r="P4738" s="181"/>
      <c r="Q4738" s="642"/>
      <c r="R4738" s="643"/>
      <c r="S4738" s="644"/>
      <c r="T4738" s="174"/>
      <c r="U4738" s="172"/>
      <c r="V4738" s="181"/>
      <c r="W4738" s="174"/>
      <c r="X4738" s="172"/>
      <c r="Y4738" s="181"/>
      <c r="Z4738" s="174"/>
      <c r="AA4738" s="172"/>
      <c r="AB4738" s="178"/>
    </row>
    <row r="4739" spans="1:28" ht="15" customHeight="1" x14ac:dyDescent="0.2">
      <c r="A4739" s="172"/>
      <c r="B4739" s="172"/>
      <c r="C4739" s="172"/>
      <c r="D4739" s="172"/>
      <c r="E4739" s="172"/>
      <c r="F4739" s="181"/>
      <c r="G4739" s="172"/>
      <c r="H4739" s="172"/>
      <c r="I4739" s="174"/>
      <c r="J4739" s="174"/>
      <c r="K4739" s="174"/>
      <c r="L4739" s="172"/>
      <c r="M4739" s="181"/>
      <c r="N4739" s="174"/>
      <c r="O4739" s="172"/>
      <c r="P4739" s="181"/>
      <c r="Q4739" s="642"/>
      <c r="R4739" s="643"/>
      <c r="S4739" s="644"/>
      <c r="T4739" s="174"/>
      <c r="U4739" s="172"/>
      <c r="V4739" s="181"/>
      <c r="W4739" s="174"/>
      <c r="X4739" s="172"/>
      <c r="Y4739" s="181"/>
      <c r="Z4739" s="174"/>
      <c r="AA4739" s="172"/>
      <c r="AB4739" s="178"/>
    </row>
    <row r="4740" spans="1:28" ht="15" customHeight="1" x14ac:dyDescent="0.2">
      <c r="A4740" s="172"/>
      <c r="B4740" s="172"/>
      <c r="C4740" s="172"/>
      <c r="D4740" s="172"/>
      <c r="E4740" s="172"/>
      <c r="F4740" s="181"/>
      <c r="G4740" s="172"/>
      <c r="H4740" s="172"/>
      <c r="I4740" s="174"/>
      <c r="J4740" s="174"/>
      <c r="K4740" s="174"/>
      <c r="L4740" s="172"/>
      <c r="M4740" s="181"/>
      <c r="N4740" s="174"/>
      <c r="O4740" s="172"/>
      <c r="P4740" s="181"/>
      <c r="Q4740" s="642"/>
      <c r="R4740" s="643"/>
      <c r="S4740" s="644"/>
      <c r="T4740" s="174"/>
      <c r="U4740" s="172"/>
      <c r="V4740" s="181"/>
      <c r="W4740" s="174"/>
      <c r="X4740" s="172"/>
      <c r="Y4740" s="181"/>
      <c r="Z4740" s="174"/>
      <c r="AA4740" s="172"/>
      <c r="AB4740" s="178"/>
    </row>
    <row r="4741" spans="1:28" ht="15" customHeight="1" x14ac:dyDescent="0.2">
      <c r="A4741" s="172"/>
      <c r="B4741" s="172"/>
      <c r="C4741" s="172"/>
      <c r="D4741" s="172"/>
      <c r="E4741" s="172"/>
      <c r="F4741" s="181"/>
      <c r="G4741" s="172"/>
      <c r="H4741" s="172"/>
      <c r="I4741" s="174"/>
      <c r="J4741" s="174"/>
      <c r="K4741" s="174"/>
      <c r="L4741" s="172"/>
      <c r="M4741" s="181"/>
      <c r="N4741" s="174"/>
      <c r="O4741" s="172"/>
      <c r="P4741" s="181"/>
      <c r="Q4741" s="642"/>
      <c r="R4741" s="643"/>
      <c r="S4741" s="644"/>
      <c r="T4741" s="174"/>
      <c r="U4741" s="172"/>
      <c r="V4741" s="181"/>
      <c r="W4741" s="174"/>
      <c r="X4741" s="172"/>
      <c r="Y4741" s="181"/>
      <c r="Z4741" s="174"/>
      <c r="AA4741" s="172"/>
      <c r="AB4741" s="178"/>
    </row>
    <row r="4742" spans="1:28" ht="15" customHeight="1" x14ac:dyDescent="0.2">
      <c r="A4742" s="172"/>
      <c r="B4742" s="172"/>
      <c r="C4742" s="172"/>
      <c r="D4742" s="172"/>
      <c r="E4742" s="172"/>
      <c r="F4742" s="181"/>
      <c r="G4742" s="172"/>
      <c r="H4742" s="172"/>
      <c r="I4742" s="174"/>
      <c r="J4742" s="174"/>
      <c r="K4742" s="174"/>
      <c r="L4742" s="172"/>
      <c r="M4742" s="181"/>
      <c r="N4742" s="174"/>
      <c r="O4742" s="172"/>
      <c r="P4742" s="181"/>
      <c r="Q4742" s="642"/>
      <c r="R4742" s="643"/>
      <c r="S4742" s="644"/>
      <c r="T4742" s="174"/>
      <c r="U4742" s="172"/>
      <c r="V4742" s="181"/>
      <c r="W4742" s="174"/>
      <c r="X4742" s="172"/>
      <c r="Y4742" s="181"/>
      <c r="Z4742" s="174"/>
      <c r="AA4742" s="172"/>
      <c r="AB4742" s="178"/>
    </row>
    <row r="4743" spans="1:28" ht="15" customHeight="1" x14ac:dyDescent="0.2">
      <c r="A4743" s="172"/>
      <c r="B4743" s="172"/>
      <c r="C4743" s="172"/>
      <c r="D4743" s="172"/>
      <c r="E4743" s="172"/>
      <c r="F4743" s="181"/>
      <c r="G4743" s="172"/>
      <c r="H4743" s="172"/>
      <c r="I4743" s="174"/>
      <c r="J4743" s="174"/>
      <c r="K4743" s="174"/>
      <c r="L4743" s="172"/>
      <c r="M4743" s="181"/>
      <c r="N4743" s="174"/>
      <c r="O4743" s="172"/>
      <c r="P4743" s="181"/>
      <c r="Q4743" s="642"/>
      <c r="R4743" s="643"/>
      <c r="S4743" s="644"/>
      <c r="T4743" s="174"/>
      <c r="U4743" s="172"/>
      <c r="V4743" s="181"/>
      <c r="W4743" s="174"/>
      <c r="X4743" s="172"/>
      <c r="Y4743" s="181"/>
      <c r="Z4743" s="174"/>
      <c r="AA4743" s="172"/>
      <c r="AB4743" s="178"/>
    </row>
    <row r="4744" spans="1:28" ht="15" customHeight="1" x14ac:dyDescent="0.2">
      <c r="A4744" s="172"/>
      <c r="B4744" s="172"/>
      <c r="C4744" s="172"/>
      <c r="D4744" s="172"/>
      <c r="E4744" s="172"/>
      <c r="F4744" s="181"/>
      <c r="G4744" s="172"/>
      <c r="H4744" s="172"/>
      <c r="I4744" s="174"/>
      <c r="J4744" s="174"/>
      <c r="K4744" s="174"/>
      <c r="L4744" s="172"/>
      <c r="M4744" s="181"/>
      <c r="N4744" s="174"/>
      <c r="O4744" s="172"/>
      <c r="P4744" s="181"/>
      <c r="Q4744" s="642"/>
      <c r="R4744" s="643"/>
      <c r="S4744" s="644"/>
      <c r="T4744" s="174"/>
      <c r="U4744" s="172"/>
      <c r="V4744" s="181"/>
      <c r="W4744" s="174"/>
      <c r="X4744" s="172"/>
      <c r="Y4744" s="181"/>
      <c r="Z4744" s="174"/>
      <c r="AA4744" s="172"/>
      <c r="AB4744" s="178"/>
    </row>
    <row r="4745" spans="1:28" ht="15" customHeight="1" x14ac:dyDescent="0.2">
      <c r="A4745" s="172"/>
      <c r="B4745" s="172"/>
      <c r="C4745" s="172"/>
      <c r="D4745" s="172"/>
      <c r="E4745" s="172"/>
      <c r="F4745" s="181"/>
      <c r="G4745" s="172"/>
      <c r="H4745" s="172"/>
      <c r="I4745" s="174"/>
      <c r="J4745" s="174"/>
      <c r="K4745" s="174"/>
      <c r="L4745" s="172"/>
      <c r="M4745" s="181"/>
      <c r="N4745" s="174"/>
      <c r="O4745" s="172"/>
      <c r="P4745" s="181"/>
      <c r="Q4745" s="642"/>
      <c r="R4745" s="643"/>
      <c r="S4745" s="644"/>
      <c r="T4745" s="174"/>
      <c r="U4745" s="172"/>
      <c r="V4745" s="181"/>
      <c r="W4745" s="174"/>
      <c r="X4745" s="172"/>
      <c r="Y4745" s="181"/>
      <c r="Z4745" s="174"/>
      <c r="AA4745" s="172"/>
      <c r="AB4745" s="178"/>
    </row>
    <row r="4746" spans="1:28" ht="15" customHeight="1" x14ac:dyDescent="0.2">
      <c r="A4746" s="172"/>
      <c r="B4746" s="172"/>
      <c r="C4746" s="172"/>
      <c r="D4746" s="172"/>
      <c r="E4746" s="172"/>
      <c r="F4746" s="181"/>
      <c r="G4746" s="172"/>
      <c r="H4746" s="172"/>
      <c r="I4746" s="174"/>
      <c r="J4746" s="174"/>
      <c r="K4746" s="174"/>
      <c r="L4746" s="172"/>
      <c r="M4746" s="181"/>
      <c r="N4746" s="174"/>
      <c r="O4746" s="172"/>
      <c r="P4746" s="181"/>
      <c r="Q4746" s="642"/>
      <c r="R4746" s="643"/>
      <c r="S4746" s="644"/>
      <c r="T4746" s="174"/>
      <c r="U4746" s="172"/>
      <c r="V4746" s="181"/>
      <c r="W4746" s="174"/>
      <c r="X4746" s="172"/>
      <c r="Y4746" s="181"/>
      <c r="Z4746" s="174"/>
      <c r="AA4746" s="172"/>
      <c r="AB4746" s="178"/>
    </row>
    <row r="4747" spans="1:28" ht="15" customHeight="1" x14ac:dyDescent="0.2">
      <c r="A4747" s="172"/>
      <c r="B4747" s="172"/>
      <c r="C4747" s="172"/>
      <c r="D4747" s="172"/>
      <c r="E4747" s="172"/>
      <c r="F4747" s="181"/>
      <c r="G4747" s="172"/>
      <c r="H4747" s="172"/>
      <c r="I4747" s="174"/>
      <c r="J4747" s="174"/>
      <c r="K4747" s="174"/>
      <c r="L4747" s="172"/>
      <c r="M4747" s="181"/>
      <c r="N4747" s="174"/>
      <c r="O4747" s="172"/>
      <c r="P4747" s="181"/>
      <c r="Q4747" s="642"/>
      <c r="R4747" s="643"/>
      <c r="S4747" s="644"/>
      <c r="T4747" s="174"/>
      <c r="U4747" s="172"/>
      <c r="V4747" s="181"/>
      <c r="W4747" s="174"/>
      <c r="X4747" s="172"/>
      <c r="Y4747" s="181"/>
      <c r="Z4747" s="174"/>
      <c r="AA4747" s="172"/>
      <c r="AB4747" s="178"/>
    </row>
    <row r="4748" spans="1:28" ht="15" customHeight="1" x14ac:dyDescent="0.2">
      <c r="A4748" s="172"/>
      <c r="B4748" s="172"/>
      <c r="C4748" s="172"/>
      <c r="D4748" s="172"/>
      <c r="E4748" s="172"/>
      <c r="F4748" s="181"/>
      <c r="G4748" s="172"/>
      <c r="H4748" s="172"/>
      <c r="I4748" s="174"/>
      <c r="J4748" s="174"/>
      <c r="K4748" s="174"/>
      <c r="L4748" s="172"/>
      <c r="M4748" s="181"/>
      <c r="N4748" s="174"/>
      <c r="O4748" s="172"/>
      <c r="P4748" s="181"/>
      <c r="Q4748" s="642"/>
      <c r="R4748" s="643"/>
      <c r="S4748" s="644"/>
      <c r="T4748" s="174"/>
      <c r="U4748" s="172"/>
      <c r="V4748" s="181"/>
      <c r="W4748" s="174"/>
      <c r="X4748" s="172"/>
      <c r="Y4748" s="181"/>
      <c r="Z4748" s="174"/>
      <c r="AA4748" s="172"/>
      <c r="AB4748" s="178"/>
    </row>
    <row r="4749" spans="1:28" ht="15" customHeight="1" x14ac:dyDescent="0.2">
      <c r="A4749" s="172"/>
      <c r="B4749" s="172"/>
      <c r="C4749" s="172"/>
      <c r="D4749" s="172"/>
      <c r="E4749" s="172"/>
      <c r="F4749" s="181"/>
      <c r="G4749" s="172"/>
      <c r="H4749" s="172"/>
      <c r="I4749" s="174"/>
      <c r="J4749" s="174"/>
      <c r="K4749" s="174"/>
      <c r="L4749" s="172"/>
      <c r="M4749" s="181"/>
      <c r="N4749" s="174"/>
      <c r="O4749" s="172"/>
      <c r="P4749" s="181"/>
      <c r="Q4749" s="642"/>
      <c r="R4749" s="643"/>
      <c r="S4749" s="644"/>
      <c r="T4749" s="174"/>
      <c r="U4749" s="172"/>
      <c r="V4749" s="181"/>
      <c r="W4749" s="174"/>
      <c r="X4749" s="172"/>
      <c r="Y4749" s="181"/>
      <c r="Z4749" s="174"/>
      <c r="AA4749" s="172"/>
      <c r="AB4749" s="178"/>
    </row>
    <row r="4750" spans="1:28" ht="15" customHeight="1" x14ac:dyDescent="0.2">
      <c r="A4750" s="172"/>
      <c r="B4750" s="172"/>
      <c r="C4750" s="172"/>
      <c r="D4750" s="172"/>
      <c r="E4750" s="172"/>
      <c r="F4750" s="181"/>
      <c r="G4750" s="172"/>
      <c r="H4750" s="172"/>
      <c r="I4750" s="174"/>
      <c r="J4750" s="174"/>
      <c r="K4750" s="174"/>
      <c r="L4750" s="172"/>
      <c r="M4750" s="181"/>
      <c r="N4750" s="174"/>
      <c r="O4750" s="172"/>
      <c r="P4750" s="181"/>
      <c r="Q4750" s="642"/>
      <c r="R4750" s="643"/>
      <c r="S4750" s="644"/>
      <c r="T4750" s="174"/>
      <c r="U4750" s="172"/>
      <c r="V4750" s="181"/>
      <c r="W4750" s="174"/>
      <c r="X4750" s="172"/>
      <c r="Y4750" s="181"/>
      <c r="Z4750" s="174"/>
      <c r="AA4750" s="172"/>
      <c r="AB4750" s="178"/>
    </row>
    <row r="4751" spans="1:28" ht="15" customHeight="1" x14ac:dyDescent="0.2">
      <c r="A4751" s="172"/>
      <c r="B4751" s="172"/>
      <c r="C4751" s="172"/>
      <c r="D4751" s="172"/>
      <c r="E4751" s="172"/>
      <c r="F4751" s="181"/>
      <c r="G4751" s="172"/>
      <c r="H4751" s="172"/>
      <c r="I4751" s="174"/>
      <c r="J4751" s="174"/>
      <c r="K4751" s="174"/>
      <c r="L4751" s="172"/>
      <c r="M4751" s="181"/>
      <c r="N4751" s="174"/>
      <c r="O4751" s="172"/>
      <c r="P4751" s="181"/>
      <c r="Q4751" s="642"/>
      <c r="R4751" s="643"/>
      <c r="S4751" s="644"/>
      <c r="T4751" s="174"/>
      <c r="U4751" s="172"/>
      <c r="V4751" s="181"/>
      <c r="W4751" s="174"/>
      <c r="X4751" s="172"/>
      <c r="Y4751" s="181"/>
      <c r="Z4751" s="174"/>
      <c r="AA4751" s="172"/>
      <c r="AB4751" s="178"/>
    </row>
    <row r="4752" spans="1:28" ht="15" customHeight="1" x14ac:dyDescent="0.2">
      <c r="A4752" s="172"/>
      <c r="B4752" s="172"/>
      <c r="C4752" s="172"/>
      <c r="D4752" s="172"/>
      <c r="E4752" s="172"/>
      <c r="F4752" s="181"/>
      <c r="G4752" s="172"/>
      <c r="H4752" s="172"/>
      <c r="I4752" s="174"/>
      <c r="J4752" s="174"/>
      <c r="K4752" s="174"/>
      <c r="L4752" s="172"/>
      <c r="M4752" s="181"/>
      <c r="N4752" s="174"/>
      <c r="O4752" s="172"/>
      <c r="P4752" s="181"/>
      <c r="Q4752" s="642"/>
      <c r="R4752" s="643"/>
      <c r="S4752" s="644"/>
      <c r="T4752" s="174"/>
      <c r="U4752" s="172"/>
      <c r="V4752" s="181"/>
      <c r="W4752" s="174"/>
      <c r="X4752" s="172"/>
      <c r="Y4752" s="181"/>
      <c r="Z4752" s="174"/>
      <c r="AA4752" s="172"/>
      <c r="AB4752" s="178"/>
    </row>
    <row r="4753" spans="1:28" ht="15" customHeight="1" x14ac:dyDescent="0.2">
      <c r="A4753" s="172"/>
      <c r="B4753" s="172"/>
      <c r="C4753" s="172"/>
      <c r="D4753" s="172"/>
      <c r="E4753" s="172"/>
      <c r="F4753" s="181"/>
      <c r="G4753" s="172"/>
      <c r="H4753" s="172"/>
      <c r="I4753" s="174"/>
      <c r="J4753" s="174"/>
      <c r="K4753" s="174"/>
      <c r="L4753" s="172"/>
      <c r="M4753" s="181"/>
      <c r="N4753" s="174"/>
      <c r="O4753" s="172"/>
      <c r="P4753" s="181"/>
      <c r="Q4753" s="642"/>
      <c r="R4753" s="643"/>
      <c r="S4753" s="644"/>
      <c r="T4753" s="174"/>
      <c r="U4753" s="172"/>
      <c r="V4753" s="181"/>
      <c r="W4753" s="174"/>
      <c r="X4753" s="172"/>
      <c r="Y4753" s="181"/>
      <c r="Z4753" s="174"/>
      <c r="AA4753" s="172"/>
      <c r="AB4753" s="178"/>
    </row>
    <row r="4754" spans="1:28" ht="15" customHeight="1" x14ac:dyDescent="0.2">
      <c r="A4754" s="172"/>
      <c r="B4754" s="172"/>
      <c r="C4754" s="172"/>
      <c r="D4754" s="172"/>
      <c r="E4754" s="172"/>
      <c r="F4754" s="181"/>
      <c r="G4754" s="172"/>
      <c r="H4754" s="172"/>
      <c r="I4754" s="174"/>
      <c r="J4754" s="174"/>
      <c r="K4754" s="174"/>
      <c r="L4754" s="172"/>
      <c r="M4754" s="181"/>
      <c r="N4754" s="174"/>
      <c r="O4754" s="172"/>
      <c r="P4754" s="181"/>
      <c r="Q4754" s="642"/>
      <c r="R4754" s="643"/>
      <c r="S4754" s="644"/>
      <c r="T4754" s="174"/>
      <c r="U4754" s="172"/>
      <c r="V4754" s="181"/>
      <c r="W4754" s="174"/>
      <c r="X4754" s="172"/>
      <c r="Y4754" s="181"/>
      <c r="Z4754" s="174"/>
      <c r="AA4754" s="172"/>
      <c r="AB4754" s="178"/>
    </row>
    <row r="4755" spans="1:28" ht="15" customHeight="1" x14ac:dyDescent="0.2">
      <c r="A4755" s="172"/>
      <c r="B4755" s="172"/>
      <c r="C4755" s="172"/>
      <c r="D4755" s="172"/>
      <c r="E4755" s="172"/>
      <c r="F4755" s="181"/>
      <c r="G4755" s="172"/>
      <c r="H4755" s="172"/>
      <c r="I4755" s="174"/>
      <c r="J4755" s="174"/>
      <c r="K4755" s="174"/>
      <c r="L4755" s="172"/>
      <c r="M4755" s="181"/>
      <c r="N4755" s="174"/>
      <c r="O4755" s="172"/>
      <c r="P4755" s="181"/>
      <c r="Q4755" s="642"/>
      <c r="R4755" s="643"/>
      <c r="S4755" s="644"/>
      <c r="T4755" s="174"/>
      <c r="U4755" s="172"/>
      <c r="V4755" s="181"/>
      <c r="W4755" s="174"/>
      <c r="X4755" s="172"/>
      <c r="Y4755" s="181"/>
      <c r="Z4755" s="174"/>
      <c r="AA4755" s="172"/>
      <c r="AB4755" s="178"/>
    </row>
    <row r="4756" spans="1:28" ht="15" customHeight="1" x14ac:dyDescent="0.2">
      <c r="A4756" s="172"/>
      <c r="B4756" s="172"/>
      <c r="C4756" s="172"/>
      <c r="D4756" s="172"/>
      <c r="E4756" s="172"/>
      <c r="F4756" s="181"/>
      <c r="G4756" s="172"/>
      <c r="H4756" s="172"/>
      <c r="I4756" s="174"/>
      <c r="J4756" s="174"/>
      <c r="K4756" s="174"/>
      <c r="L4756" s="172"/>
      <c r="M4756" s="181"/>
      <c r="N4756" s="174"/>
      <c r="O4756" s="172"/>
      <c r="P4756" s="181"/>
      <c r="Q4756" s="642"/>
      <c r="R4756" s="643"/>
      <c r="S4756" s="644"/>
      <c r="T4756" s="174"/>
      <c r="U4756" s="172"/>
      <c r="V4756" s="181"/>
      <c r="W4756" s="174"/>
      <c r="X4756" s="172"/>
      <c r="Y4756" s="181"/>
      <c r="Z4756" s="174"/>
      <c r="AA4756" s="172"/>
      <c r="AB4756" s="178"/>
    </row>
    <row r="4757" spans="1:28" ht="15" customHeight="1" x14ac:dyDescent="0.2">
      <c r="A4757" s="172"/>
      <c r="B4757" s="172"/>
      <c r="C4757" s="172"/>
      <c r="D4757" s="172"/>
      <c r="E4757" s="172"/>
      <c r="F4757" s="181"/>
      <c r="G4757" s="172"/>
      <c r="H4757" s="172"/>
      <c r="I4757" s="174"/>
      <c r="J4757" s="174"/>
      <c r="K4757" s="174"/>
      <c r="L4757" s="172"/>
      <c r="M4757" s="181"/>
      <c r="N4757" s="174"/>
      <c r="O4757" s="172"/>
      <c r="P4757" s="181"/>
      <c r="Q4757" s="642"/>
      <c r="R4757" s="643"/>
      <c r="S4757" s="644"/>
      <c r="T4757" s="174"/>
      <c r="U4757" s="172"/>
      <c r="V4757" s="181"/>
      <c r="W4757" s="174"/>
      <c r="X4757" s="172"/>
      <c r="Y4757" s="181"/>
      <c r="Z4757" s="174"/>
      <c r="AA4757" s="172"/>
      <c r="AB4757" s="178"/>
    </row>
    <row r="4758" spans="1:28" ht="15" customHeight="1" x14ac:dyDescent="0.2">
      <c r="A4758" s="172"/>
      <c r="B4758" s="172"/>
      <c r="C4758" s="172"/>
      <c r="D4758" s="172"/>
      <c r="E4758" s="172"/>
      <c r="F4758" s="181"/>
      <c r="G4758" s="172"/>
      <c r="H4758" s="172"/>
      <c r="I4758" s="174"/>
      <c r="J4758" s="174"/>
      <c r="K4758" s="174"/>
      <c r="L4758" s="172"/>
      <c r="M4758" s="181"/>
      <c r="N4758" s="174"/>
      <c r="O4758" s="172"/>
      <c r="P4758" s="181"/>
      <c r="Q4758" s="642"/>
      <c r="R4758" s="643"/>
      <c r="S4758" s="644"/>
      <c r="T4758" s="174"/>
      <c r="U4758" s="172"/>
      <c r="V4758" s="181"/>
      <c r="W4758" s="174"/>
      <c r="X4758" s="172"/>
      <c r="Y4758" s="181"/>
      <c r="Z4758" s="174"/>
      <c r="AA4758" s="172"/>
      <c r="AB4758" s="178"/>
    </row>
    <row r="4759" spans="1:28" ht="15" customHeight="1" x14ac:dyDescent="0.2">
      <c r="A4759" s="172"/>
      <c r="B4759" s="172"/>
      <c r="C4759" s="172"/>
      <c r="D4759" s="172"/>
      <c r="E4759" s="172"/>
      <c r="F4759" s="181"/>
      <c r="G4759" s="172"/>
      <c r="H4759" s="172"/>
      <c r="I4759" s="174"/>
      <c r="J4759" s="174"/>
      <c r="K4759" s="174"/>
      <c r="L4759" s="172"/>
      <c r="M4759" s="181"/>
      <c r="N4759" s="174"/>
      <c r="O4759" s="172"/>
      <c r="P4759" s="181"/>
      <c r="Q4759" s="642"/>
      <c r="R4759" s="643"/>
      <c r="S4759" s="644"/>
      <c r="T4759" s="174"/>
      <c r="U4759" s="172"/>
      <c r="V4759" s="181"/>
      <c r="W4759" s="174"/>
      <c r="X4759" s="172"/>
      <c r="Y4759" s="181"/>
      <c r="Z4759" s="174"/>
      <c r="AA4759" s="172"/>
      <c r="AB4759" s="178"/>
    </row>
    <row r="4760" spans="1:28" ht="15" customHeight="1" x14ac:dyDescent="0.2">
      <c r="A4760" s="172"/>
      <c r="B4760" s="172"/>
      <c r="C4760" s="172"/>
      <c r="D4760" s="172"/>
      <c r="E4760" s="172"/>
      <c r="F4760" s="181"/>
      <c r="G4760" s="172"/>
      <c r="H4760" s="172"/>
      <c r="I4760" s="174"/>
      <c r="J4760" s="174"/>
      <c r="K4760" s="174"/>
      <c r="L4760" s="172"/>
      <c r="M4760" s="181"/>
      <c r="N4760" s="174"/>
      <c r="O4760" s="172"/>
      <c r="P4760" s="181"/>
      <c r="Q4760" s="642"/>
      <c r="R4760" s="643"/>
      <c r="S4760" s="644"/>
      <c r="T4760" s="174"/>
      <c r="U4760" s="172"/>
      <c r="V4760" s="181"/>
      <c r="W4760" s="174"/>
      <c r="X4760" s="172"/>
      <c r="Y4760" s="181"/>
      <c r="Z4760" s="174"/>
      <c r="AA4760" s="172"/>
      <c r="AB4760" s="178"/>
    </row>
    <row r="4761" spans="1:28" ht="15" customHeight="1" x14ac:dyDescent="0.2">
      <c r="A4761" s="172"/>
      <c r="B4761" s="172"/>
      <c r="C4761" s="172"/>
      <c r="D4761" s="172"/>
      <c r="E4761" s="172"/>
      <c r="F4761" s="181"/>
      <c r="G4761" s="172"/>
      <c r="H4761" s="172"/>
      <c r="I4761" s="174"/>
      <c r="J4761" s="174"/>
      <c r="K4761" s="174"/>
      <c r="L4761" s="172"/>
      <c r="M4761" s="181"/>
      <c r="N4761" s="174"/>
      <c r="O4761" s="172"/>
      <c r="P4761" s="181"/>
      <c r="Q4761" s="642"/>
      <c r="R4761" s="643"/>
      <c r="S4761" s="644"/>
      <c r="T4761" s="174"/>
      <c r="U4761" s="172"/>
      <c r="V4761" s="181"/>
      <c r="W4761" s="174"/>
      <c r="X4761" s="172"/>
      <c r="Y4761" s="181"/>
      <c r="Z4761" s="174"/>
      <c r="AA4761" s="172"/>
      <c r="AB4761" s="178"/>
    </row>
    <row r="4762" spans="1:28" ht="15" customHeight="1" x14ac:dyDescent="0.2">
      <c r="A4762" s="172"/>
      <c r="B4762" s="172"/>
      <c r="C4762" s="172"/>
      <c r="D4762" s="172"/>
      <c r="E4762" s="172"/>
      <c r="F4762" s="181"/>
      <c r="G4762" s="172"/>
      <c r="H4762" s="172"/>
      <c r="I4762" s="174"/>
      <c r="J4762" s="174"/>
      <c r="K4762" s="174"/>
      <c r="L4762" s="172"/>
      <c r="M4762" s="181"/>
      <c r="N4762" s="174"/>
      <c r="O4762" s="172"/>
      <c r="P4762" s="181"/>
      <c r="Q4762" s="642"/>
      <c r="R4762" s="643"/>
      <c r="S4762" s="644"/>
      <c r="T4762" s="174"/>
      <c r="U4762" s="172"/>
      <c r="V4762" s="181"/>
      <c r="W4762" s="174"/>
      <c r="X4762" s="172"/>
      <c r="Y4762" s="181"/>
      <c r="Z4762" s="174"/>
      <c r="AA4762" s="172"/>
      <c r="AB4762" s="178"/>
    </row>
    <row r="4763" spans="1:28" ht="15" customHeight="1" x14ac:dyDescent="0.2">
      <c r="A4763" s="172"/>
      <c r="B4763" s="172"/>
      <c r="C4763" s="172"/>
      <c r="D4763" s="172"/>
      <c r="E4763" s="172"/>
      <c r="F4763" s="181"/>
      <c r="G4763" s="172"/>
      <c r="H4763" s="172"/>
      <c r="I4763" s="174"/>
      <c r="J4763" s="174"/>
      <c r="K4763" s="174"/>
      <c r="L4763" s="172"/>
      <c r="M4763" s="181"/>
      <c r="N4763" s="174"/>
      <c r="O4763" s="172"/>
      <c r="P4763" s="181"/>
      <c r="Q4763" s="642"/>
      <c r="R4763" s="643"/>
      <c r="S4763" s="644"/>
      <c r="T4763" s="174"/>
      <c r="U4763" s="172"/>
      <c r="V4763" s="181"/>
      <c r="W4763" s="174"/>
      <c r="X4763" s="172"/>
      <c r="Y4763" s="181"/>
      <c r="Z4763" s="174"/>
      <c r="AA4763" s="172"/>
      <c r="AB4763" s="178"/>
    </row>
    <row r="4764" spans="1:28" ht="15" customHeight="1" x14ac:dyDescent="0.2">
      <c r="A4764" s="172"/>
      <c r="B4764" s="172"/>
      <c r="C4764" s="172"/>
      <c r="D4764" s="172"/>
      <c r="E4764" s="172"/>
      <c r="F4764" s="181"/>
      <c r="G4764" s="172"/>
      <c r="H4764" s="172"/>
      <c r="I4764" s="174"/>
      <c r="J4764" s="174"/>
      <c r="K4764" s="174"/>
      <c r="L4764" s="172"/>
      <c r="M4764" s="181"/>
      <c r="N4764" s="174"/>
      <c r="O4764" s="172"/>
      <c r="P4764" s="181"/>
      <c r="Q4764" s="642"/>
      <c r="R4764" s="643"/>
      <c r="S4764" s="644"/>
      <c r="T4764" s="174"/>
      <c r="U4764" s="172"/>
      <c r="V4764" s="181"/>
      <c r="W4764" s="174"/>
      <c r="X4764" s="172"/>
      <c r="Y4764" s="181"/>
      <c r="Z4764" s="174"/>
      <c r="AA4764" s="172"/>
      <c r="AB4764" s="178"/>
    </row>
    <row r="4765" spans="1:28" ht="15" customHeight="1" x14ac:dyDescent="0.2">
      <c r="A4765" s="172"/>
      <c r="B4765" s="172"/>
      <c r="C4765" s="172"/>
      <c r="D4765" s="172"/>
      <c r="E4765" s="172"/>
      <c r="F4765" s="181"/>
      <c r="G4765" s="172"/>
      <c r="H4765" s="172"/>
      <c r="I4765" s="174"/>
      <c r="J4765" s="174"/>
      <c r="K4765" s="174"/>
      <c r="L4765" s="172"/>
      <c r="M4765" s="181"/>
      <c r="N4765" s="174"/>
      <c r="O4765" s="172"/>
      <c r="P4765" s="181"/>
      <c r="Q4765" s="642"/>
      <c r="R4765" s="643"/>
      <c r="S4765" s="644"/>
      <c r="T4765" s="174"/>
      <c r="U4765" s="172"/>
      <c r="V4765" s="181"/>
      <c r="W4765" s="174"/>
      <c r="X4765" s="172"/>
      <c r="Y4765" s="181"/>
      <c r="Z4765" s="174"/>
      <c r="AA4765" s="172"/>
      <c r="AB4765" s="178"/>
    </row>
    <row r="4766" spans="1:28" ht="15" customHeight="1" x14ac:dyDescent="0.2">
      <c r="A4766" s="172"/>
      <c r="B4766" s="172"/>
      <c r="C4766" s="172"/>
      <c r="D4766" s="172"/>
      <c r="E4766" s="172"/>
      <c r="F4766" s="181"/>
      <c r="G4766" s="172"/>
      <c r="H4766" s="172"/>
      <c r="I4766" s="174"/>
      <c r="J4766" s="174"/>
      <c r="K4766" s="174"/>
      <c r="L4766" s="172"/>
      <c r="M4766" s="181"/>
      <c r="N4766" s="174"/>
      <c r="O4766" s="172"/>
      <c r="P4766" s="181"/>
      <c r="Q4766" s="642"/>
      <c r="R4766" s="643"/>
      <c r="S4766" s="644"/>
      <c r="T4766" s="174"/>
      <c r="U4766" s="172"/>
      <c r="V4766" s="181"/>
      <c r="W4766" s="174"/>
      <c r="X4766" s="172"/>
      <c r="Y4766" s="181"/>
      <c r="Z4766" s="174"/>
      <c r="AA4766" s="172"/>
      <c r="AB4766" s="178"/>
    </row>
    <row r="4767" spans="1:28" ht="15" customHeight="1" x14ac:dyDescent="0.2">
      <c r="A4767" s="172"/>
      <c r="B4767" s="172"/>
      <c r="C4767" s="172"/>
      <c r="D4767" s="172"/>
      <c r="E4767" s="172"/>
      <c r="F4767" s="181"/>
      <c r="G4767" s="172"/>
      <c r="H4767" s="172"/>
      <c r="I4767" s="174"/>
      <c r="J4767" s="174"/>
      <c r="K4767" s="174"/>
      <c r="L4767" s="172"/>
      <c r="M4767" s="181"/>
      <c r="N4767" s="174"/>
      <c r="O4767" s="172"/>
      <c r="P4767" s="181"/>
      <c r="Q4767" s="642"/>
      <c r="R4767" s="643"/>
      <c r="S4767" s="644"/>
      <c r="T4767" s="174"/>
      <c r="U4767" s="172"/>
      <c r="V4767" s="181"/>
      <c r="W4767" s="174"/>
      <c r="X4767" s="172"/>
      <c r="Y4767" s="181"/>
      <c r="Z4767" s="174"/>
      <c r="AA4767" s="172"/>
      <c r="AB4767" s="178"/>
    </row>
    <row r="4768" spans="1:28" ht="15" customHeight="1" x14ac:dyDescent="0.2">
      <c r="A4768" s="172"/>
      <c r="B4768" s="172"/>
      <c r="C4768" s="172"/>
      <c r="D4768" s="172"/>
      <c r="E4768" s="172"/>
      <c r="F4768" s="181"/>
      <c r="G4768" s="172"/>
      <c r="H4768" s="172"/>
      <c r="I4768" s="174"/>
      <c r="J4768" s="174"/>
      <c r="K4768" s="174"/>
      <c r="L4768" s="172"/>
      <c r="M4768" s="181"/>
      <c r="N4768" s="174"/>
      <c r="O4768" s="172"/>
      <c r="P4768" s="181"/>
      <c r="Q4768" s="642"/>
      <c r="R4768" s="643"/>
      <c r="S4768" s="644"/>
      <c r="T4768" s="174"/>
      <c r="U4768" s="172"/>
      <c r="V4768" s="181"/>
      <c r="W4768" s="174"/>
      <c r="X4768" s="172"/>
      <c r="Y4768" s="181"/>
      <c r="Z4768" s="174"/>
      <c r="AA4768" s="172"/>
      <c r="AB4768" s="178"/>
    </row>
    <row r="4769" spans="1:28" ht="15" customHeight="1" x14ac:dyDescent="0.2">
      <c r="A4769" s="172"/>
      <c r="B4769" s="172"/>
      <c r="C4769" s="172"/>
      <c r="D4769" s="172"/>
      <c r="E4769" s="172"/>
      <c r="F4769" s="181"/>
      <c r="G4769" s="172"/>
      <c r="H4769" s="172"/>
      <c r="I4769" s="174"/>
      <c r="J4769" s="174"/>
      <c r="K4769" s="174"/>
      <c r="L4769" s="172"/>
      <c r="M4769" s="181"/>
      <c r="N4769" s="174"/>
      <c r="O4769" s="172"/>
      <c r="P4769" s="181"/>
      <c r="Q4769" s="642"/>
      <c r="R4769" s="643"/>
      <c r="S4769" s="644"/>
      <c r="T4769" s="174"/>
      <c r="U4769" s="172"/>
      <c r="V4769" s="181"/>
      <c r="W4769" s="174"/>
      <c r="X4769" s="172"/>
      <c r="Y4769" s="181"/>
      <c r="Z4769" s="174"/>
      <c r="AA4769" s="172"/>
      <c r="AB4769" s="178"/>
    </row>
    <row r="4770" spans="1:28" ht="15" customHeight="1" x14ac:dyDescent="0.2">
      <c r="A4770" s="172"/>
      <c r="B4770" s="172"/>
      <c r="C4770" s="172"/>
      <c r="D4770" s="172"/>
      <c r="E4770" s="172"/>
      <c r="F4770" s="181"/>
      <c r="G4770" s="172"/>
      <c r="H4770" s="172"/>
      <c r="I4770" s="174"/>
      <c r="J4770" s="174"/>
      <c r="K4770" s="174"/>
      <c r="L4770" s="172"/>
      <c r="M4770" s="181"/>
      <c r="N4770" s="174"/>
      <c r="O4770" s="172"/>
      <c r="P4770" s="181"/>
      <c r="Q4770" s="642"/>
      <c r="R4770" s="643"/>
      <c r="S4770" s="644"/>
      <c r="T4770" s="174"/>
      <c r="U4770" s="172"/>
      <c r="V4770" s="181"/>
      <c r="W4770" s="174"/>
      <c r="X4770" s="172"/>
      <c r="Y4770" s="181"/>
      <c r="Z4770" s="174"/>
      <c r="AA4770" s="172"/>
      <c r="AB4770" s="178"/>
    </row>
    <row r="4771" spans="1:28" ht="15" customHeight="1" x14ac:dyDescent="0.2">
      <c r="A4771" s="172"/>
      <c r="B4771" s="172"/>
      <c r="C4771" s="172"/>
      <c r="D4771" s="172"/>
      <c r="E4771" s="172"/>
      <c r="F4771" s="181"/>
      <c r="G4771" s="172"/>
      <c r="H4771" s="172"/>
      <c r="I4771" s="174"/>
      <c r="J4771" s="174"/>
      <c r="K4771" s="174"/>
      <c r="L4771" s="172"/>
      <c r="M4771" s="181"/>
      <c r="N4771" s="174"/>
      <c r="O4771" s="172"/>
      <c r="P4771" s="181"/>
      <c r="Q4771" s="642"/>
      <c r="R4771" s="643"/>
      <c r="S4771" s="644"/>
      <c r="T4771" s="174"/>
      <c r="U4771" s="172"/>
      <c r="V4771" s="181"/>
      <c r="W4771" s="174"/>
      <c r="X4771" s="172"/>
      <c r="Y4771" s="181"/>
      <c r="Z4771" s="174"/>
      <c r="AA4771" s="172"/>
      <c r="AB4771" s="178"/>
    </row>
    <row r="4772" spans="1:28" ht="15" customHeight="1" x14ac:dyDescent="0.2">
      <c r="A4772" s="172"/>
      <c r="B4772" s="172"/>
      <c r="C4772" s="172"/>
      <c r="D4772" s="172"/>
      <c r="E4772" s="172"/>
      <c r="F4772" s="181"/>
      <c r="G4772" s="172"/>
      <c r="H4772" s="172"/>
      <c r="I4772" s="174"/>
      <c r="J4772" s="174"/>
      <c r="K4772" s="174"/>
      <c r="L4772" s="172"/>
      <c r="M4772" s="181"/>
      <c r="N4772" s="174"/>
      <c r="O4772" s="172"/>
      <c r="P4772" s="181"/>
      <c r="Q4772" s="642"/>
      <c r="R4772" s="643"/>
      <c r="S4772" s="644"/>
      <c r="T4772" s="174"/>
      <c r="U4772" s="172"/>
      <c r="V4772" s="181"/>
      <c r="W4772" s="174"/>
      <c r="X4772" s="172"/>
      <c r="Y4772" s="181"/>
      <c r="Z4772" s="174"/>
      <c r="AA4772" s="172"/>
      <c r="AB4772" s="178"/>
    </row>
    <row r="4773" spans="1:28" ht="15" customHeight="1" x14ac:dyDescent="0.2">
      <c r="A4773" s="172"/>
      <c r="B4773" s="172"/>
      <c r="C4773" s="172"/>
      <c r="D4773" s="172"/>
      <c r="E4773" s="172"/>
      <c r="F4773" s="181"/>
      <c r="G4773" s="172"/>
      <c r="H4773" s="172"/>
      <c r="I4773" s="174"/>
      <c r="J4773" s="174"/>
      <c r="K4773" s="174"/>
      <c r="L4773" s="172"/>
      <c r="M4773" s="181"/>
      <c r="N4773" s="174"/>
      <c r="O4773" s="172"/>
      <c r="P4773" s="181"/>
      <c r="Q4773" s="642"/>
      <c r="R4773" s="643"/>
      <c r="S4773" s="644"/>
      <c r="T4773" s="174"/>
      <c r="U4773" s="172"/>
      <c r="V4773" s="181"/>
      <c r="W4773" s="174"/>
      <c r="X4773" s="172"/>
      <c r="Y4773" s="181"/>
      <c r="Z4773" s="174"/>
      <c r="AA4773" s="172"/>
      <c r="AB4773" s="178"/>
    </row>
    <row r="4774" spans="1:28" ht="15" customHeight="1" x14ac:dyDescent="0.2">
      <c r="A4774" s="172"/>
      <c r="B4774" s="172"/>
      <c r="C4774" s="172"/>
      <c r="D4774" s="172"/>
      <c r="E4774" s="172"/>
      <c r="F4774" s="181"/>
      <c r="G4774" s="172"/>
      <c r="H4774" s="172"/>
      <c r="I4774" s="174"/>
      <c r="J4774" s="174"/>
      <c r="K4774" s="174"/>
      <c r="L4774" s="172"/>
      <c r="M4774" s="181"/>
      <c r="N4774" s="174"/>
      <c r="O4774" s="172"/>
      <c r="P4774" s="181"/>
      <c r="Q4774" s="642"/>
      <c r="R4774" s="643"/>
      <c r="S4774" s="644"/>
      <c r="T4774" s="174"/>
      <c r="U4774" s="172"/>
      <c r="V4774" s="181"/>
      <c r="W4774" s="174"/>
      <c r="X4774" s="172"/>
      <c r="Y4774" s="181"/>
      <c r="Z4774" s="174"/>
      <c r="AA4774" s="172"/>
      <c r="AB4774" s="178"/>
    </row>
    <row r="4775" spans="1:28" ht="15" customHeight="1" x14ac:dyDescent="0.2">
      <c r="A4775" s="172"/>
      <c r="B4775" s="172"/>
      <c r="C4775" s="172"/>
      <c r="D4775" s="172"/>
      <c r="E4775" s="172"/>
      <c r="F4775" s="181"/>
      <c r="G4775" s="172"/>
      <c r="H4775" s="172"/>
      <c r="I4775" s="174"/>
      <c r="J4775" s="174"/>
      <c r="K4775" s="174"/>
      <c r="L4775" s="172"/>
      <c r="M4775" s="181"/>
      <c r="N4775" s="174"/>
      <c r="O4775" s="172"/>
      <c r="P4775" s="181"/>
      <c r="Q4775" s="642"/>
      <c r="R4775" s="643"/>
      <c r="S4775" s="644"/>
      <c r="T4775" s="174"/>
      <c r="U4775" s="172"/>
      <c r="V4775" s="181"/>
      <c r="W4775" s="174"/>
      <c r="X4775" s="172"/>
      <c r="Y4775" s="181"/>
      <c r="Z4775" s="174"/>
      <c r="AA4775" s="172"/>
      <c r="AB4775" s="178"/>
    </row>
    <row r="4776" spans="1:28" ht="15" customHeight="1" x14ac:dyDescent="0.2">
      <c r="A4776" s="172"/>
      <c r="B4776" s="172"/>
      <c r="C4776" s="172"/>
      <c r="D4776" s="172"/>
      <c r="E4776" s="172"/>
      <c r="F4776" s="181"/>
      <c r="G4776" s="172"/>
      <c r="H4776" s="172"/>
      <c r="I4776" s="174"/>
      <c r="J4776" s="174"/>
      <c r="K4776" s="174"/>
      <c r="L4776" s="172"/>
      <c r="M4776" s="181"/>
      <c r="N4776" s="174"/>
      <c r="O4776" s="172"/>
      <c r="P4776" s="181"/>
      <c r="Q4776" s="642"/>
      <c r="R4776" s="643"/>
      <c r="S4776" s="644"/>
      <c r="T4776" s="174"/>
      <c r="U4776" s="172"/>
      <c r="V4776" s="181"/>
      <c r="W4776" s="174"/>
      <c r="X4776" s="172"/>
      <c r="Y4776" s="181"/>
      <c r="Z4776" s="174"/>
      <c r="AA4776" s="172"/>
      <c r="AB4776" s="178"/>
    </row>
    <row r="4777" spans="1:28" ht="15" customHeight="1" x14ac:dyDescent="0.2">
      <c r="A4777" s="172"/>
      <c r="B4777" s="172"/>
      <c r="C4777" s="172"/>
      <c r="D4777" s="172"/>
      <c r="E4777" s="172"/>
      <c r="F4777" s="181"/>
      <c r="G4777" s="172"/>
      <c r="H4777" s="172"/>
      <c r="I4777" s="174"/>
      <c r="J4777" s="174"/>
      <c r="K4777" s="174"/>
      <c r="L4777" s="172"/>
      <c r="M4777" s="181"/>
      <c r="N4777" s="174"/>
      <c r="O4777" s="172"/>
      <c r="P4777" s="181"/>
      <c r="Q4777" s="642"/>
      <c r="R4777" s="643"/>
      <c r="S4777" s="644"/>
      <c r="T4777" s="174"/>
      <c r="U4777" s="172"/>
      <c r="V4777" s="181"/>
      <c r="W4777" s="174"/>
      <c r="X4777" s="172"/>
      <c r="Y4777" s="181"/>
      <c r="Z4777" s="174"/>
      <c r="AA4777" s="172"/>
      <c r="AB4777" s="178"/>
    </row>
    <row r="4778" spans="1:28" ht="15" customHeight="1" x14ac:dyDescent="0.2">
      <c r="A4778" s="172"/>
      <c r="B4778" s="172"/>
      <c r="C4778" s="172"/>
      <c r="D4778" s="172"/>
      <c r="E4778" s="172"/>
      <c r="F4778" s="181"/>
      <c r="G4778" s="172"/>
      <c r="H4778" s="172"/>
      <c r="I4778" s="174"/>
      <c r="J4778" s="174"/>
      <c r="K4778" s="174"/>
      <c r="L4778" s="172"/>
      <c r="M4778" s="181"/>
      <c r="N4778" s="174"/>
      <c r="O4778" s="172"/>
      <c r="P4778" s="181"/>
      <c r="Q4778" s="642"/>
      <c r="R4778" s="643"/>
      <c r="S4778" s="644"/>
      <c r="T4778" s="174"/>
      <c r="U4778" s="172"/>
      <c r="V4778" s="181"/>
      <c r="W4778" s="174"/>
      <c r="X4778" s="172"/>
      <c r="Y4778" s="181"/>
      <c r="Z4778" s="174"/>
      <c r="AA4778" s="172"/>
      <c r="AB4778" s="178"/>
    </row>
    <row r="4779" spans="1:28" ht="15" customHeight="1" x14ac:dyDescent="0.2">
      <c r="A4779" s="172"/>
      <c r="B4779" s="172"/>
      <c r="C4779" s="172"/>
      <c r="D4779" s="172"/>
      <c r="E4779" s="172"/>
      <c r="F4779" s="181"/>
      <c r="G4779" s="172"/>
      <c r="H4779" s="172"/>
      <c r="I4779" s="174"/>
      <c r="J4779" s="174"/>
      <c r="K4779" s="174"/>
      <c r="L4779" s="172"/>
      <c r="M4779" s="181"/>
      <c r="N4779" s="174"/>
      <c r="O4779" s="172"/>
      <c r="P4779" s="181"/>
      <c r="Q4779" s="642"/>
      <c r="R4779" s="643"/>
      <c r="S4779" s="644"/>
      <c r="T4779" s="174"/>
      <c r="U4779" s="172"/>
      <c r="V4779" s="181"/>
      <c r="W4779" s="174"/>
      <c r="X4779" s="172"/>
      <c r="Y4779" s="181"/>
      <c r="Z4779" s="174"/>
      <c r="AA4779" s="172"/>
      <c r="AB4779" s="178"/>
    </row>
    <row r="4780" spans="1:28" ht="15" customHeight="1" x14ac:dyDescent="0.2">
      <c r="A4780" s="172"/>
      <c r="B4780" s="172"/>
      <c r="C4780" s="172"/>
      <c r="D4780" s="172"/>
      <c r="E4780" s="172"/>
      <c r="F4780" s="181"/>
      <c r="G4780" s="172"/>
      <c r="H4780" s="172"/>
      <c r="I4780" s="174"/>
      <c r="J4780" s="174"/>
      <c r="K4780" s="174"/>
      <c r="L4780" s="172"/>
      <c r="M4780" s="181"/>
      <c r="N4780" s="174"/>
      <c r="O4780" s="172"/>
      <c r="P4780" s="181"/>
      <c r="Q4780" s="642"/>
      <c r="R4780" s="643"/>
      <c r="S4780" s="644"/>
      <c r="T4780" s="174"/>
      <c r="U4780" s="172"/>
      <c r="V4780" s="181"/>
      <c r="W4780" s="174"/>
      <c r="X4780" s="172"/>
      <c r="Y4780" s="181"/>
      <c r="Z4780" s="174"/>
      <c r="AA4780" s="172"/>
      <c r="AB4780" s="178"/>
    </row>
    <row r="4781" spans="1:28" ht="15" customHeight="1" x14ac:dyDescent="0.2">
      <c r="A4781" s="172"/>
      <c r="B4781" s="172"/>
      <c r="C4781" s="172"/>
      <c r="D4781" s="172"/>
      <c r="E4781" s="172"/>
      <c r="F4781" s="181"/>
      <c r="G4781" s="172"/>
      <c r="H4781" s="172"/>
      <c r="I4781" s="174"/>
      <c r="J4781" s="174"/>
      <c r="K4781" s="174"/>
      <c r="L4781" s="172"/>
      <c r="M4781" s="181"/>
      <c r="N4781" s="174"/>
      <c r="O4781" s="172"/>
      <c r="P4781" s="181"/>
      <c r="Q4781" s="642"/>
      <c r="R4781" s="643"/>
      <c r="S4781" s="644"/>
      <c r="T4781" s="174"/>
      <c r="U4781" s="172"/>
      <c r="V4781" s="181"/>
      <c r="W4781" s="174"/>
      <c r="X4781" s="172"/>
      <c r="Y4781" s="181"/>
      <c r="Z4781" s="174"/>
      <c r="AA4781" s="172"/>
      <c r="AB4781" s="178"/>
    </row>
    <row r="4782" spans="1:28" ht="15" customHeight="1" x14ac:dyDescent="0.2">
      <c r="A4782" s="172"/>
      <c r="B4782" s="172"/>
      <c r="C4782" s="172"/>
      <c r="D4782" s="172"/>
      <c r="E4782" s="172"/>
      <c r="F4782" s="181"/>
      <c r="G4782" s="172"/>
      <c r="H4782" s="172"/>
      <c r="I4782" s="174"/>
      <c r="J4782" s="174"/>
      <c r="K4782" s="174"/>
      <c r="L4782" s="172"/>
      <c r="M4782" s="181"/>
      <c r="N4782" s="174"/>
      <c r="O4782" s="172"/>
      <c r="P4782" s="181"/>
      <c r="Q4782" s="642"/>
      <c r="R4782" s="643"/>
      <c r="S4782" s="644"/>
      <c r="T4782" s="174"/>
      <c r="U4782" s="172"/>
      <c r="V4782" s="181"/>
      <c r="W4782" s="174"/>
      <c r="X4782" s="172"/>
      <c r="Y4782" s="181"/>
      <c r="Z4782" s="174"/>
      <c r="AA4782" s="172"/>
      <c r="AB4782" s="178"/>
    </row>
    <row r="4783" spans="1:28" ht="15" customHeight="1" x14ac:dyDescent="0.2">
      <c r="A4783" s="172"/>
      <c r="B4783" s="172"/>
      <c r="C4783" s="172"/>
      <c r="D4783" s="172"/>
      <c r="E4783" s="172"/>
      <c r="F4783" s="181"/>
      <c r="G4783" s="172"/>
      <c r="H4783" s="172"/>
      <c r="I4783" s="174"/>
      <c r="J4783" s="174"/>
      <c r="K4783" s="174"/>
      <c r="L4783" s="172"/>
      <c r="M4783" s="181"/>
      <c r="N4783" s="174"/>
      <c r="O4783" s="172"/>
      <c r="P4783" s="181"/>
      <c r="Q4783" s="642"/>
      <c r="R4783" s="643"/>
      <c r="S4783" s="644"/>
      <c r="T4783" s="174"/>
      <c r="U4783" s="172"/>
      <c r="V4783" s="181"/>
      <c r="W4783" s="174"/>
      <c r="X4783" s="172"/>
      <c r="Y4783" s="181"/>
      <c r="Z4783" s="174"/>
      <c r="AA4783" s="172"/>
      <c r="AB4783" s="178"/>
    </row>
    <row r="4784" spans="1:28" ht="15" customHeight="1" x14ac:dyDescent="0.2">
      <c r="A4784" s="172"/>
      <c r="B4784" s="172"/>
      <c r="C4784" s="172"/>
      <c r="D4784" s="172"/>
      <c r="E4784" s="172"/>
      <c r="F4784" s="181"/>
      <c r="G4784" s="172"/>
      <c r="H4784" s="172"/>
      <c r="I4784" s="174"/>
      <c r="J4784" s="174"/>
      <c r="K4784" s="174"/>
      <c r="L4784" s="172"/>
      <c r="M4784" s="181"/>
      <c r="N4784" s="174"/>
      <c r="O4784" s="172"/>
      <c r="P4784" s="181"/>
      <c r="Q4784" s="642"/>
      <c r="R4784" s="643"/>
      <c r="S4784" s="644"/>
      <c r="T4784" s="174"/>
      <c r="U4784" s="172"/>
      <c r="V4784" s="181"/>
      <c r="W4784" s="174"/>
      <c r="X4784" s="172"/>
      <c r="Y4784" s="181"/>
      <c r="Z4784" s="174"/>
      <c r="AA4784" s="172"/>
      <c r="AB4784" s="178"/>
    </row>
    <row r="4785" spans="1:28" ht="15" customHeight="1" x14ac:dyDescent="0.2">
      <c r="A4785" s="172"/>
      <c r="B4785" s="172"/>
      <c r="C4785" s="172"/>
      <c r="D4785" s="172"/>
      <c r="E4785" s="172"/>
      <c r="F4785" s="181"/>
      <c r="G4785" s="172"/>
      <c r="H4785" s="172"/>
      <c r="I4785" s="174"/>
      <c r="J4785" s="174"/>
      <c r="K4785" s="174"/>
      <c r="L4785" s="172"/>
      <c r="M4785" s="181"/>
      <c r="N4785" s="174"/>
      <c r="O4785" s="172"/>
      <c r="P4785" s="181"/>
      <c r="Q4785" s="642"/>
      <c r="R4785" s="643"/>
      <c r="S4785" s="644"/>
      <c r="T4785" s="174"/>
      <c r="U4785" s="172"/>
      <c r="V4785" s="181"/>
      <c r="W4785" s="174"/>
      <c r="X4785" s="172"/>
      <c r="Y4785" s="181"/>
      <c r="Z4785" s="174"/>
      <c r="AA4785" s="172"/>
      <c r="AB4785" s="178"/>
    </row>
    <row r="4786" spans="1:28" ht="15" customHeight="1" x14ac:dyDescent="0.2">
      <c r="A4786" s="172"/>
      <c r="B4786" s="172"/>
      <c r="C4786" s="172"/>
      <c r="D4786" s="172"/>
      <c r="E4786" s="172"/>
      <c r="F4786" s="181"/>
      <c r="G4786" s="172"/>
      <c r="H4786" s="172"/>
      <c r="I4786" s="174"/>
      <c r="J4786" s="174"/>
      <c r="K4786" s="174"/>
      <c r="L4786" s="172"/>
      <c r="M4786" s="181"/>
      <c r="N4786" s="174"/>
      <c r="O4786" s="172"/>
      <c r="P4786" s="181"/>
      <c r="Q4786" s="642"/>
      <c r="R4786" s="643"/>
      <c r="S4786" s="644"/>
      <c r="T4786" s="174"/>
      <c r="U4786" s="172"/>
      <c r="V4786" s="181"/>
      <c r="W4786" s="174"/>
      <c r="X4786" s="172"/>
      <c r="Y4786" s="181"/>
      <c r="Z4786" s="174"/>
      <c r="AA4786" s="172"/>
      <c r="AB4786" s="178"/>
    </row>
    <row r="4787" spans="1:28" ht="15" customHeight="1" x14ac:dyDescent="0.2">
      <c r="A4787" s="172"/>
      <c r="B4787" s="172"/>
      <c r="C4787" s="172"/>
      <c r="D4787" s="172"/>
      <c r="E4787" s="172"/>
      <c r="F4787" s="181"/>
      <c r="G4787" s="172"/>
      <c r="H4787" s="172"/>
      <c r="I4787" s="174"/>
      <c r="J4787" s="174"/>
      <c r="K4787" s="174"/>
      <c r="L4787" s="172"/>
      <c r="M4787" s="181"/>
      <c r="N4787" s="174"/>
      <c r="O4787" s="172"/>
      <c r="P4787" s="181"/>
      <c r="Q4787" s="642"/>
      <c r="R4787" s="643"/>
      <c r="S4787" s="644"/>
      <c r="T4787" s="174"/>
      <c r="U4787" s="172"/>
      <c r="V4787" s="181"/>
      <c r="W4787" s="174"/>
      <c r="X4787" s="172"/>
      <c r="Y4787" s="181"/>
      <c r="Z4787" s="174"/>
      <c r="AA4787" s="172"/>
      <c r="AB4787" s="178"/>
    </row>
    <row r="4788" spans="1:28" ht="15" customHeight="1" x14ac:dyDescent="0.2">
      <c r="A4788" s="172"/>
      <c r="B4788" s="172"/>
      <c r="C4788" s="172"/>
      <c r="D4788" s="172"/>
      <c r="E4788" s="172"/>
      <c r="F4788" s="181"/>
      <c r="G4788" s="172"/>
      <c r="H4788" s="172"/>
      <c r="I4788" s="174"/>
      <c r="J4788" s="174"/>
      <c r="K4788" s="174"/>
      <c r="L4788" s="172"/>
      <c r="M4788" s="181"/>
      <c r="N4788" s="174"/>
      <c r="O4788" s="172"/>
      <c r="P4788" s="181"/>
      <c r="Q4788" s="642"/>
      <c r="R4788" s="643"/>
      <c r="S4788" s="644"/>
      <c r="T4788" s="174"/>
      <c r="U4788" s="172"/>
      <c r="V4788" s="181"/>
      <c r="W4788" s="174"/>
      <c r="X4788" s="172"/>
      <c r="Y4788" s="181"/>
      <c r="Z4788" s="174"/>
      <c r="AA4788" s="172"/>
      <c r="AB4788" s="178"/>
    </row>
    <row r="4789" spans="1:28" ht="15" customHeight="1" x14ac:dyDescent="0.2">
      <c r="A4789" s="172"/>
      <c r="B4789" s="172"/>
      <c r="C4789" s="172"/>
      <c r="D4789" s="172"/>
      <c r="E4789" s="172"/>
      <c r="F4789" s="181"/>
      <c r="G4789" s="172"/>
      <c r="H4789" s="172"/>
      <c r="I4789" s="174"/>
      <c r="J4789" s="174"/>
      <c r="K4789" s="174"/>
      <c r="L4789" s="172"/>
      <c r="M4789" s="181"/>
      <c r="N4789" s="174"/>
      <c r="O4789" s="172"/>
      <c r="P4789" s="181"/>
      <c r="Q4789" s="642"/>
      <c r="R4789" s="643"/>
      <c r="S4789" s="644"/>
      <c r="T4789" s="174"/>
      <c r="U4789" s="172"/>
      <c r="V4789" s="181"/>
      <c r="W4789" s="174"/>
      <c r="X4789" s="172"/>
      <c r="Y4789" s="181"/>
      <c r="Z4789" s="174"/>
      <c r="AA4789" s="172"/>
      <c r="AB4789" s="178"/>
    </row>
    <row r="4790" spans="1:28" ht="15" customHeight="1" x14ac:dyDescent="0.2">
      <c r="A4790" s="172"/>
      <c r="B4790" s="172"/>
      <c r="C4790" s="172"/>
      <c r="D4790" s="172"/>
      <c r="E4790" s="172"/>
      <c r="F4790" s="181"/>
      <c r="G4790" s="172"/>
      <c r="H4790" s="172"/>
      <c r="I4790" s="174"/>
      <c r="J4790" s="174"/>
      <c r="K4790" s="174"/>
      <c r="L4790" s="172"/>
      <c r="M4790" s="181"/>
      <c r="N4790" s="174"/>
      <c r="O4790" s="172"/>
      <c r="P4790" s="181"/>
      <c r="Q4790" s="642"/>
      <c r="R4790" s="643"/>
      <c r="S4790" s="644"/>
      <c r="T4790" s="174"/>
      <c r="U4790" s="172"/>
      <c r="V4790" s="181"/>
      <c r="W4790" s="174"/>
      <c r="X4790" s="172"/>
      <c r="Y4790" s="181"/>
      <c r="Z4790" s="174"/>
      <c r="AA4790" s="172"/>
      <c r="AB4790" s="178"/>
    </row>
    <row r="4791" spans="1:28" ht="15" customHeight="1" x14ac:dyDescent="0.2">
      <c r="A4791" s="172"/>
      <c r="B4791" s="172"/>
      <c r="C4791" s="172"/>
      <c r="D4791" s="172"/>
      <c r="E4791" s="172"/>
      <c r="F4791" s="181"/>
      <c r="G4791" s="172"/>
      <c r="H4791" s="172"/>
      <c r="I4791" s="174"/>
      <c r="J4791" s="174"/>
      <c r="K4791" s="174"/>
      <c r="L4791" s="172"/>
      <c r="M4791" s="181"/>
      <c r="N4791" s="174"/>
      <c r="O4791" s="172"/>
      <c r="P4791" s="181"/>
      <c r="Q4791" s="642"/>
      <c r="R4791" s="643"/>
      <c r="S4791" s="644"/>
      <c r="T4791" s="174"/>
      <c r="U4791" s="172"/>
      <c r="V4791" s="181"/>
      <c r="W4791" s="174"/>
      <c r="X4791" s="172"/>
      <c r="Y4791" s="181"/>
      <c r="Z4791" s="174"/>
      <c r="AA4791" s="172"/>
      <c r="AB4791" s="178"/>
    </row>
    <row r="4792" spans="1:28" ht="15" customHeight="1" x14ac:dyDescent="0.2">
      <c r="A4792" s="172"/>
      <c r="B4792" s="172"/>
      <c r="C4792" s="172"/>
      <c r="D4792" s="172"/>
      <c r="E4792" s="172"/>
      <c r="F4792" s="181"/>
      <c r="G4792" s="172"/>
      <c r="H4792" s="172"/>
      <c r="I4792" s="174"/>
      <c r="J4792" s="174"/>
      <c r="K4792" s="174"/>
      <c r="L4792" s="172"/>
      <c r="M4792" s="181"/>
      <c r="N4792" s="174"/>
      <c r="O4792" s="172"/>
      <c r="P4792" s="181"/>
      <c r="Q4792" s="642"/>
      <c r="R4792" s="643"/>
      <c r="S4792" s="644"/>
      <c r="T4792" s="174"/>
      <c r="U4792" s="172"/>
      <c r="V4792" s="181"/>
      <c r="W4792" s="174"/>
      <c r="X4792" s="172"/>
      <c r="Y4792" s="181"/>
      <c r="Z4792" s="174"/>
      <c r="AA4792" s="172"/>
      <c r="AB4792" s="178"/>
    </row>
    <row r="4793" spans="1:28" ht="15" customHeight="1" x14ac:dyDescent="0.2">
      <c r="A4793" s="172"/>
      <c r="B4793" s="172"/>
      <c r="C4793" s="172"/>
      <c r="D4793" s="172"/>
      <c r="E4793" s="172"/>
      <c r="F4793" s="181"/>
      <c r="G4793" s="172"/>
      <c r="H4793" s="172"/>
      <c r="I4793" s="174"/>
      <c r="J4793" s="174"/>
      <c r="K4793" s="174"/>
      <c r="L4793" s="172"/>
      <c r="M4793" s="181"/>
      <c r="N4793" s="174"/>
      <c r="O4793" s="172"/>
      <c r="P4793" s="181"/>
      <c r="Q4793" s="642"/>
      <c r="R4793" s="643"/>
      <c r="S4793" s="644"/>
      <c r="T4793" s="174"/>
      <c r="U4793" s="172"/>
      <c r="V4793" s="181"/>
      <c r="W4793" s="174"/>
      <c r="X4793" s="172"/>
      <c r="Y4793" s="181"/>
      <c r="Z4793" s="174"/>
      <c r="AA4793" s="172"/>
      <c r="AB4793" s="178"/>
    </row>
    <row r="4794" spans="1:28" ht="15" customHeight="1" x14ac:dyDescent="0.2">
      <c r="A4794" s="172"/>
      <c r="B4794" s="172"/>
      <c r="C4794" s="172"/>
      <c r="D4794" s="172"/>
      <c r="E4794" s="172"/>
      <c r="F4794" s="181"/>
      <c r="G4794" s="172"/>
      <c r="H4794" s="172"/>
      <c r="I4794" s="174"/>
      <c r="J4794" s="174"/>
      <c r="K4794" s="174"/>
      <c r="L4794" s="172"/>
      <c r="M4794" s="181"/>
      <c r="N4794" s="174"/>
      <c r="O4794" s="172"/>
      <c r="P4794" s="181"/>
      <c r="Q4794" s="642"/>
      <c r="R4794" s="643"/>
      <c r="S4794" s="644"/>
      <c r="T4794" s="174"/>
      <c r="U4794" s="172"/>
      <c r="V4794" s="181"/>
      <c r="W4794" s="174"/>
      <c r="X4794" s="172"/>
      <c r="Y4794" s="181"/>
      <c r="Z4794" s="174"/>
      <c r="AA4794" s="172"/>
      <c r="AB4794" s="178"/>
    </row>
    <row r="4795" spans="1:28" ht="15" customHeight="1" x14ac:dyDescent="0.2">
      <c r="A4795" s="172"/>
      <c r="B4795" s="172"/>
      <c r="C4795" s="172"/>
      <c r="D4795" s="172"/>
      <c r="E4795" s="172"/>
      <c r="F4795" s="181"/>
      <c r="G4795" s="172"/>
      <c r="H4795" s="172"/>
      <c r="I4795" s="174"/>
      <c r="J4795" s="174"/>
      <c r="K4795" s="174"/>
      <c r="L4795" s="172"/>
      <c r="M4795" s="181"/>
      <c r="N4795" s="174"/>
      <c r="O4795" s="172"/>
      <c r="P4795" s="181"/>
      <c r="Q4795" s="642"/>
      <c r="R4795" s="643"/>
      <c r="S4795" s="644"/>
      <c r="T4795" s="174"/>
      <c r="U4795" s="172"/>
      <c r="V4795" s="181"/>
      <c r="W4795" s="174"/>
      <c r="X4795" s="172"/>
      <c r="Y4795" s="181"/>
      <c r="Z4795" s="174"/>
      <c r="AA4795" s="172"/>
      <c r="AB4795" s="178"/>
    </row>
    <row r="4796" spans="1:28" ht="15" customHeight="1" x14ac:dyDescent="0.2">
      <c r="A4796" s="172"/>
      <c r="B4796" s="172"/>
      <c r="C4796" s="172"/>
      <c r="D4796" s="172"/>
      <c r="E4796" s="172"/>
      <c r="F4796" s="181"/>
      <c r="G4796" s="172"/>
      <c r="H4796" s="172"/>
      <c r="I4796" s="174"/>
      <c r="J4796" s="174"/>
      <c r="K4796" s="174"/>
      <c r="L4796" s="172"/>
      <c r="M4796" s="181"/>
      <c r="N4796" s="174"/>
      <c r="O4796" s="172"/>
      <c r="P4796" s="181"/>
      <c r="Q4796" s="642"/>
      <c r="R4796" s="643"/>
      <c r="S4796" s="644"/>
      <c r="T4796" s="174"/>
      <c r="U4796" s="172"/>
      <c r="V4796" s="181"/>
      <c r="W4796" s="174"/>
      <c r="X4796" s="172"/>
      <c r="Y4796" s="181"/>
      <c r="Z4796" s="174"/>
      <c r="AA4796" s="172"/>
      <c r="AB4796" s="178"/>
    </row>
    <row r="4797" spans="1:28" ht="15" customHeight="1" x14ac:dyDescent="0.2">
      <c r="A4797" s="172"/>
      <c r="B4797" s="172"/>
      <c r="C4797" s="172"/>
      <c r="D4797" s="172"/>
      <c r="E4797" s="172"/>
      <c r="F4797" s="181"/>
      <c r="G4797" s="172"/>
      <c r="H4797" s="172"/>
      <c r="I4797" s="174"/>
      <c r="J4797" s="174"/>
      <c r="K4797" s="174"/>
      <c r="L4797" s="172"/>
      <c r="M4797" s="181"/>
      <c r="N4797" s="174"/>
      <c r="O4797" s="172"/>
      <c r="P4797" s="181"/>
      <c r="Q4797" s="642"/>
      <c r="R4797" s="643"/>
      <c r="S4797" s="644"/>
      <c r="T4797" s="174"/>
      <c r="U4797" s="172"/>
      <c r="V4797" s="181"/>
      <c r="W4797" s="174"/>
      <c r="X4797" s="172"/>
      <c r="Y4797" s="181"/>
      <c r="Z4797" s="174"/>
      <c r="AA4797" s="172"/>
      <c r="AB4797" s="178"/>
    </row>
    <row r="4798" spans="1:28" ht="15" customHeight="1" x14ac:dyDescent="0.2">
      <c r="A4798" s="172"/>
      <c r="B4798" s="172"/>
      <c r="C4798" s="172"/>
      <c r="D4798" s="172"/>
      <c r="E4798" s="172"/>
      <c r="F4798" s="181"/>
      <c r="G4798" s="172"/>
      <c r="H4798" s="172"/>
      <c r="I4798" s="174"/>
      <c r="J4798" s="174"/>
      <c r="K4798" s="174"/>
      <c r="L4798" s="172"/>
      <c r="M4798" s="181"/>
      <c r="N4798" s="174"/>
      <c r="O4798" s="172"/>
      <c r="P4798" s="181"/>
      <c r="Q4798" s="642"/>
      <c r="R4798" s="643"/>
      <c r="S4798" s="644"/>
      <c r="T4798" s="174"/>
      <c r="U4798" s="172"/>
      <c r="V4798" s="181"/>
      <c r="W4798" s="174"/>
      <c r="X4798" s="172"/>
      <c r="Y4798" s="181"/>
      <c r="Z4798" s="174"/>
      <c r="AA4798" s="172"/>
      <c r="AB4798" s="178"/>
    </row>
    <row r="4799" spans="1:28" ht="15" customHeight="1" x14ac:dyDescent="0.2">
      <c r="A4799" s="172"/>
      <c r="B4799" s="172"/>
      <c r="C4799" s="172"/>
      <c r="D4799" s="172"/>
      <c r="E4799" s="172"/>
      <c r="F4799" s="181"/>
      <c r="G4799" s="172"/>
      <c r="H4799" s="172"/>
      <c r="I4799" s="174"/>
      <c r="J4799" s="174"/>
      <c r="K4799" s="174"/>
      <c r="L4799" s="172"/>
      <c r="M4799" s="181"/>
      <c r="N4799" s="174"/>
      <c r="O4799" s="172"/>
      <c r="P4799" s="181"/>
      <c r="Q4799" s="642"/>
      <c r="R4799" s="643"/>
      <c r="S4799" s="644"/>
      <c r="T4799" s="174"/>
      <c r="U4799" s="172"/>
      <c r="V4799" s="181"/>
      <c r="W4799" s="174"/>
      <c r="X4799" s="172"/>
      <c r="Y4799" s="181"/>
      <c r="Z4799" s="174"/>
      <c r="AA4799" s="172"/>
      <c r="AB4799" s="178"/>
    </row>
    <row r="4800" spans="1:28" ht="15" customHeight="1" x14ac:dyDescent="0.2">
      <c r="A4800" s="172"/>
      <c r="B4800" s="172"/>
      <c r="C4800" s="172"/>
      <c r="D4800" s="172"/>
      <c r="E4800" s="172"/>
      <c r="F4800" s="181"/>
      <c r="G4800" s="172"/>
      <c r="H4800" s="172"/>
      <c r="I4800" s="174"/>
      <c r="J4800" s="174"/>
      <c r="K4800" s="174"/>
      <c r="L4800" s="172"/>
      <c r="M4800" s="181"/>
      <c r="N4800" s="174"/>
      <c r="O4800" s="172"/>
      <c r="P4800" s="181"/>
      <c r="Q4800" s="642"/>
      <c r="R4800" s="643"/>
      <c r="S4800" s="644"/>
      <c r="T4800" s="174"/>
      <c r="U4800" s="172"/>
      <c r="V4800" s="181"/>
      <c r="W4800" s="174"/>
      <c r="X4800" s="172"/>
      <c r="Y4800" s="181"/>
      <c r="Z4800" s="174"/>
      <c r="AA4800" s="172"/>
      <c r="AB4800" s="178"/>
    </row>
    <row r="4801" spans="1:28" ht="15" customHeight="1" x14ac:dyDescent="0.2">
      <c r="A4801" s="172"/>
      <c r="B4801" s="172"/>
      <c r="C4801" s="172"/>
      <c r="D4801" s="172"/>
      <c r="E4801" s="172"/>
      <c r="F4801" s="181"/>
      <c r="G4801" s="172"/>
      <c r="H4801" s="172"/>
      <c r="I4801" s="174"/>
      <c r="J4801" s="174"/>
      <c r="K4801" s="174"/>
      <c r="L4801" s="172"/>
      <c r="M4801" s="181"/>
      <c r="N4801" s="174"/>
      <c r="O4801" s="172"/>
      <c r="P4801" s="181"/>
      <c r="Q4801" s="642"/>
      <c r="R4801" s="643"/>
      <c r="S4801" s="644"/>
      <c r="T4801" s="174"/>
      <c r="U4801" s="172"/>
      <c r="V4801" s="181"/>
      <c r="W4801" s="174"/>
      <c r="X4801" s="172"/>
      <c r="Y4801" s="181"/>
      <c r="Z4801" s="174"/>
      <c r="AA4801" s="172"/>
      <c r="AB4801" s="178"/>
    </row>
    <row r="4802" spans="1:28" ht="15" customHeight="1" x14ac:dyDescent="0.2">
      <c r="A4802" s="172"/>
      <c r="B4802" s="172"/>
      <c r="C4802" s="172"/>
      <c r="D4802" s="172"/>
      <c r="E4802" s="172"/>
      <c r="F4802" s="181"/>
      <c r="G4802" s="172"/>
      <c r="H4802" s="172"/>
      <c r="I4802" s="174"/>
      <c r="J4802" s="174"/>
      <c r="K4802" s="174"/>
      <c r="L4802" s="172"/>
      <c r="M4802" s="181"/>
      <c r="N4802" s="174"/>
      <c r="O4802" s="172"/>
      <c r="P4802" s="181"/>
      <c r="Q4802" s="642"/>
      <c r="R4802" s="643"/>
      <c r="S4802" s="644"/>
      <c r="T4802" s="174"/>
      <c r="U4802" s="172"/>
      <c r="V4802" s="181"/>
      <c r="W4802" s="174"/>
      <c r="X4802" s="172"/>
      <c r="Y4802" s="181"/>
      <c r="Z4802" s="174"/>
      <c r="AA4802" s="172"/>
      <c r="AB4802" s="178"/>
    </row>
    <row r="4803" spans="1:28" ht="15" customHeight="1" x14ac:dyDescent="0.2">
      <c r="A4803" s="172"/>
      <c r="B4803" s="172"/>
      <c r="C4803" s="172"/>
      <c r="D4803" s="172"/>
      <c r="E4803" s="172"/>
      <c r="F4803" s="181"/>
      <c r="G4803" s="172"/>
      <c r="H4803" s="172"/>
      <c r="I4803" s="174"/>
      <c r="J4803" s="174"/>
      <c r="K4803" s="174"/>
      <c r="L4803" s="172"/>
      <c r="M4803" s="181"/>
      <c r="N4803" s="174"/>
      <c r="O4803" s="172"/>
      <c r="P4803" s="181"/>
      <c r="Q4803" s="642"/>
      <c r="R4803" s="643"/>
      <c r="S4803" s="644"/>
      <c r="T4803" s="174"/>
      <c r="U4803" s="172"/>
      <c r="V4803" s="181"/>
      <c r="W4803" s="174"/>
      <c r="X4803" s="172"/>
      <c r="Y4803" s="181"/>
      <c r="Z4803" s="174"/>
      <c r="AA4803" s="172"/>
      <c r="AB4803" s="178"/>
    </row>
    <row r="4804" spans="1:28" ht="15" customHeight="1" x14ac:dyDescent="0.2">
      <c r="A4804" s="172"/>
      <c r="B4804" s="172"/>
      <c r="C4804" s="172"/>
      <c r="D4804" s="172"/>
      <c r="E4804" s="172"/>
      <c r="F4804" s="181"/>
      <c r="G4804" s="172"/>
      <c r="H4804" s="172"/>
      <c r="I4804" s="174"/>
      <c r="J4804" s="174"/>
      <c r="K4804" s="174"/>
      <c r="L4804" s="172"/>
      <c r="M4804" s="181"/>
      <c r="N4804" s="174"/>
      <c r="O4804" s="172"/>
      <c r="P4804" s="181"/>
      <c r="Q4804" s="642"/>
      <c r="R4804" s="643"/>
      <c r="S4804" s="644"/>
      <c r="T4804" s="174"/>
      <c r="U4804" s="172"/>
      <c r="V4804" s="181"/>
      <c r="W4804" s="174"/>
      <c r="X4804" s="172"/>
      <c r="Y4804" s="181"/>
      <c r="Z4804" s="174"/>
      <c r="AA4804" s="172"/>
      <c r="AB4804" s="178"/>
    </row>
    <row r="4805" spans="1:28" ht="15" customHeight="1" x14ac:dyDescent="0.2">
      <c r="A4805" s="172"/>
      <c r="B4805" s="172"/>
      <c r="C4805" s="172"/>
      <c r="D4805" s="172"/>
      <c r="E4805" s="172"/>
      <c r="F4805" s="181"/>
      <c r="G4805" s="172"/>
      <c r="H4805" s="172"/>
      <c r="I4805" s="174"/>
      <c r="J4805" s="174"/>
      <c r="K4805" s="174"/>
      <c r="L4805" s="172"/>
      <c r="M4805" s="181"/>
      <c r="N4805" s="174"/>
      <c r="O4805" s="172"/>
      <c r="P4805" s="181"/>
      <c r="Q4805" s="642"/>
      <c r="R4805" s="643"/>
      <c r="S4805" s="644"/>
      <c r="T4805" s="174"/>
      <c r="U4805" s="172"/>
      <c r="V4805" s="181"/>
      <c r="W4805" s="174"/>
      <c r="X4805" s="172"/>
      <c r="Y4805" s="181"/>
      <c r="Z4805" s="174"/>
      <c r="AA4805" s="172"/>
      <c r="AB4805" s="178"/>
    </row>
    <row r="4806" spans="1:28" ht="15" customHeight="1" x14ac:dyDescent="0.2">
      <c r="A4806" s="172"/>
      <c r="B4806" s="172"/>
      <c r="C4806" s="172"/>
      <c r="D4806" s="172"/>
      <c r="E4806" s="172"/>
      <c r="F4806" s="181"/>
      <c r="G4806" s="172"/>
      <c r="H4806" s="172"/>
      <c r="I4806" s="174"/>
      <c r="J4806" s="174"/>
      <c r="K4806" s="174"/>
      <c r="L4806" s="172"/>
      <c r="M4806" s="181"/>
      <c r="N4806" s="174"/>
      <c r="O4806" s="172"/>
      <c r="P4806" s="181"/>
      <c r="Q4806" s="642"/>
      <c r="R4806" s="643"/>
      <c r="S4806" s="644"/>
      <c r="T4806" s="174"/>
      <c r="U4806" s="172"/>
      <c r="V4806" s="181"/>
      <c r="W4806" s="174"/>
      <c r="X4806" s="172"/>
      <c r="Y4806" s="181"/>
      <c r="Z4806" s="174"/>
      <c r="AA4806" s="172"/>
      <c r="AB4806" s="178"/>
    </row>
    <row r="4807" spans="1:28" ht="15" customHeight="1" x14ac:dyDescent="0.2">
      <c r="A4807" s="172"/>
      <c r="B4807" s="172"/>
      <c r="C4807" s="172"/>
      <c r="D4807" s="172"/>
      <c r="E4807" s="172"/>
      <c r="F4807" s="181"/>
      <c r="G4807" s="172"/>
      <c r="H4807" s="172"/>
      <c r="I4807" s="174"/>
      <c r="J4807" s="174"/>
      <c r="K4807" s="174"/>
      <c r="L4807" s="172"/>
      <c r="M4807" s="181"/>
      <c r="N4807" s="174"/>
      <c r="O4807" s="172"/>
      <c r="P4807" s="181"/>
      <c r="Q4807" s="642"/>
      <c r="R4807" s="643"/>
      <c r="S4807" s="644"/>
      <c r="T4807" s="174"/>
      <c r="U4807" s="172"/>
      <c r="V4807" s="181"/>
      <c r="W4807" s="174"/>
      <c r="X4807" s="172"/>
      <c r="Y4807" s="181"/>
      <c r="Z4807" s="174"/>
      <c r="AA4807" s="172"/>
      <c r="AB4807" s="178"/>
    </row>
    <row r="4808" spans="1:28" ht="15" customHeight="1" x14ac:dyDescent="0.2">
      <c r="A4808" s="172"/>
      <c r="B4808" s="172"/>
      <c r="C4808" s="172"/>
      <c r="D4808" s="172"/>
      <c r="E4808" s="172"/>
      <c r="F4808" s="181"/>
      <c r="G4808" s="172"/>
      <c r="H4808" s="172"/>
      <c r="I4808" s="174"/>
      <c r="J4808" s="174"/>
      <c r="K4808" s="174"/>
      <c r="L4808" s="172"/>
      <c r="M4808" s="181"/>
      <c r="N4808" s="174"/>
      <c r="O4808" s="172"/>
      <c r="P4808" s="181"/>
      <c r="Q4808" s="642"/>
      <c r="R4808" s="643"/>
      <c r="S4808" s="644"/>
      <c r="T4808" s="174"/>
      <c r="U4808" s="172"/>
      <c r="V4808" s="181"/>
      <c r="W4808" s="174"/>
      <c r="X4808" s="172"/>
      <c r="Y4808" s="181"/>
      <c r="Z4808" s="174"/>
      <c r="AA4808" s="172"/>
      <c r="AB4808" s="178"/>
    </row>
    <row r="4809" spans="1:28" ht="15" customHeight="1" x14ac:dyDescent="0.2">
      <c r="A4809" s="172"/>
      <c r="B4809" s="172"/>
      <c r="C4809" s="172"/>
      <c r="D4809" s="172"/>
      <c r="E4809" s="172"/>
      <c r="F4809" s="181"/>
      <c r="G4809" s="172"/>
      <c r="H4809" s="172"/>
      <c r="I4809" s="174"/>
      <c r="J4809" s="174"/>
      <c r="K4809" s="174"/>
      <c r="L4809" s="172"/>
      <c r="M4809" s="181"/>
      <c r="N4809" s="174"/>
      <c r="O4809" s="172"/>
      <c r="P4809" s="181"/>
      <c r="Q4809" s="642"/>
      <c r="R4809" s="643"/>
      <c r="S4809" s="644"/>
      <c r="T4809" s="174"/>
      <c r="U4809" s="172"/>
      <c r="V4809" s="181"/>
      <c r="W4809" s="174"/>
      <c r="X4809" s="172"/>
      <c r="Y4809" s="181"/>
      <c r="Z4809" s="174"/>
      <c r="AA4809" s="172"/>
      <c r="AB4809" s="178"/>
    </row>
    <row r="4810" spans="1:28" ht="15" customHeight="1" x14ac:dyDescent="0.2">
      <c r="A4810" s="172"/>
      <c r="B4810" s="172"/>
      <c r="C4810" s="172"/>
      <c r="D4810" s="172"/>
      <c r="E4810" s="172"/>
      <c r="F4810" s="181"/>
      <c r="G4810" s="172"/>
      <c r="H4810" s="172"/>
      <c r="I4810" s="174"/>
      <c r="J4810" s="174"/>
      <c r="K4810" s="174"/>
      <c r="L4810" s="172"/>
      <c r="M4810" s="181"/>
      <c r="N4810" s="174"/>
      <c r="O4810" s="172"/>
      <c r="P4810" s="181"/>
      <c r="Q4810" s="642"/>
      <c r="R4810" s="643"/>
      <c r="S4810" s="644"/>
      <c r="T4810" s="174"/>
      <c r="U4810" s="172"/>
      <c r="V4810" s="181"/>
      <c r="W4810" s="174"/>
      <c r="X4810" s="172"/>
      <c r="Y4810" s="181"/>
      <c r="Z4810" s="174"/>
      <c r="AA4810" s="172"/>
      <c r="AB4810" s="178"/>
    </row>
    <row r="4811" spans="1:28" ht="15" customHeight="1" x14ac:dyDescent="0.2">
      <c r="A4811" s="172"/>
      <c r="B4811" s="172"/>
      <c r="C4811" s="172"/>
      <c r="D4811" s="172"/>
      <c r="E4811" s="172"/>
      <c r="F4811" s="181"/>
      <c r="G4811" s="172"/>
      <c r="H4811" s="172"/>
      <c r="I4811" s="174"/>
      <c r="J4811" s="174"/>
      <c r="K4811" s="174"/>
      <c r="L4811" s="172"/>
      <c r="M4811" s="181"/>
      <c r="N4811" s="174"/>
      <c r="O4811" s="172"/>
      <c r="P4811" s="181"/>
      <c r="Q4811" s="642"/>
      <c r="R4811" s="643"/>
      <c r="S4811" s="644"/>
      <c r="T4811" s="174"/>
      <c r="U4811" s="172"/>
      <c r="V4811" s="181"/>
      <c r="W4811" s="174"/>
      <c r="X4811" s="172"/>
      <c r="Y4811" s="181"/>
      <c r="Z4811" s="174"/>
      <c r="AA4811" s="172"/>
      <c r="AB4811" s="178"/>
    </row>
    <row r="4812" spans="1:28" ht="15" customHeight="1" x14ac:dyDescent="0.2">
      <c r="A4812" s="172"/>
      <c r="B4812" s="172"/>
      <c r="C4812" s="172"/>
      <c r="D4812" s="172"/>
      <c r="E4812" s="172"/>
      <c r="F4812" s="181"/>
      <c r="G4812" s="172"/>
      <c r="H4812" s="172"/>
      <c r="I4812" s="174"/>
      <c r="J4812" s="174"/>
      <c r="K4812" s="174"/>
      <c r="L4812" s="172"/>
      <c r="M4812" s="181"/>
      <c r="N4812" s="174"/>
      <c r="O4812" s="172"/>
      <c r="P4812" s="181"/>
      <c r="Q4812" s="642"/>
      <c r="R4812" s="643"/>
      <c r="S4812" s="644"/>
      <c r="T4812" s="174"/>
      <c r="U4812" s="172"/>
      <c r="V4812" s="181"/>
      <c r="W4812" s="174"/>
      <c r="X4812" s="172"/>
      <c r="Y4812" s="181"/>
      <c r="Z4812" s="174"/>
      <c r="AA4812" s="172"/>
      <c r="AB4812" s="178"/>
    </row>
    <row r="4813" spans="1:28" ht="15" customHeight="1" x14ac:dyDescent="0.2">
      <c r="A4813" s="172"/>
      <c r="B4813" s="172"/>
      <c r="C4813" s="172"/>
      <c r="D4813" s="172"/>
      <c r="E4813" s="172"/>
      <c r="F4813" s="181"/>
      <c r="G4813" s="172"/>
      <c r="H4813" s="172"/>
      <c r="I4813" s="174"/>
      <c r="J4813" s="174"/>
      <c r="K4813" s="174"/>
      <c r="L4813" s="172"/>
      <c r="M4813" s="181"/>
      <c r="N4813" s="174"/>
      <c r="O4813" s="172"/>
      <c r="P4813" s="181"/>
      <c r="Q4813" s="642"/>
      <c r="R4813" s="643"/>
      <c r="S4813" s="644"/>
      <c r="T4813" s="174"/>
      <c r="U4813" s="172"/>
      <c r="V4813" s="181"/>
      <c r="W4813" s="174"/>
      <c r="X4813" s="172"/>
      <c r="Y4813" s="181"/>
      <c r="Z4813" s="174"/>
      <c r="AA4813" s="172"/>
      <c r="AB4813" s="178"/>
    </row>
    <row r="4814" spans="1:28" ht="15" customHeight="1" x14ac:dyDescent="0.2">
      <c r="A4814" s="172"/>
      <c r="B4814" s="172"/>
      <c r="C4814" s="172"/>
      <c r="D4814" s="172"/>
      <c r="E4814" s="172"/>
      <c r="F4814" s="181"/>
      <c r="G4814" s="172"/>
      <c r="H4814" s="172"/>
      <c r="I4814" s="174"/>
      <c r="J4814" s="174"/>
      <c r="K4814" s="174"/>
      <c r="L4814" s="172"/>
      <c r="M4814" s="181"/>
      <c r="N4814" s="174"/>
      <c r="O4814" s="172"/>
      <c r="P4814" s="181"/>
      <c r="Q4814" s="642"/>
      <c r="R4814" s="643"/>
      <c r="S4814" s="644"/>
      <c r="T4814" s="174"/>
      <c r="U4814" s="172"/>
      <c r="V4814" s="181"/>
      <c r="W4814" s="174"/>
      <c r="X4814" s="172"/>
      <c r="Y4814" s="181"/>
      <c r="Z4814" s="174"/>
      <c r="AA4814" s="172"/>
      <c r="AB4814" s="178"/>
    </row>
    <row r="4815" spans="1:28" ht="15" customHeight="1" x14ac:dyDescent="0.2">
      <c r="A4815" s="172"/>
      <c r="B4815" s="172"/>
      <c r="C4815" s="172"/>
      <c r="D4815" s="172"/>
      <c r="E4815" s="172"/>
      <c r="F4815" s="181"/>
      <c r="G4815" s="172"/>
      <c r="H4815" s="172"/>
      <c r="I4815" s="174"/>
      <c r="J4815" s="174"/>
      <c r="K4815" s="174"/>
      <c r="L4815" s="172"/>
      <c r="M4815" s="181"/>
      <c r="N4815" s="174"/>
      <c r="O4815" s="172"/>
      <c r="P4815" s="181"/>
      <c r="Q4815" s="642"/>
      <c r="R4815" s="643"/>
      <c r="S4815" s="644"/>
      <c r="T4815" s="174"/>
      <c r="U4815" s="172"/>
      <c r="V4815" s="181"/>
      <c r="W4815" s="174"/>
      <c r="X4815" s="172"/>
      <c r="Y4815" s="181"/>
      <c r="Z4815" s="174"/>
      <c r="AA4815" s="172"/>
      <c r="AB4815" s="178"/>
    </row>
    <row r="4816" spans="1:28" ht="15" customHeight="1" x14ac:dyDescent="0.2">
      <c r="A4816" s="172"/>
      <c r="B4816" s="172"/>
      <c r="C4816" s="172"/>
      <c r="D4816" s="172"/>
      <c r="E4816" s="172"/>
      <c r="F4816" s="181"/>
      <c r="G4816" s="172"/>
      <c r="H4816" s="172"/>
      <c r="I4816" s="174"/>
      <c r="J4816" s="174"/>
      <c r="K4816" s="174"/>
      <c r="L4816" s="172"/>
      <c r="M4816" s="181"/>
      <c r="N4816" s="174"/>
      <c r="O4816" s="172"/>
      <c r="P4816" s="181"/>
      <c r="Q4816" s="642"/>
      <c r="R4816" s="643"/>
      <c r="S4816" s="644"/>
      <c r="T4816" s="174"/>
      <c r="U4816" s="172"/>
      <c r="V4816" s="181"/>
      <c r="W4816" s="174"/>
      <c r="X4816" s="172"/>
      <c r="Y4816" s="181"/>
      <c r="Z4816" s="174"/>
      <c r="AA4816" s="172"/>
      <c r="AB4816" s="178"/>
    </row>
    <row r="4817" spans="1:28" ht="15" customHeight="1" x14ac:dyDescent="0.2">
      <c r="A4817" s="172"/>
      <c r="B4817" s="172"/>
      <c r="C4817" s="172"/>
      <c r="D4817" s="172"/>
      <c r="E4817" s="172"/>
      <c r="F4817" s="181"/>
      <c r="G4817" s="172"/>
      <c r="H4817" s="172"/>
      <c r="I4817" s="174"/>
      <c r="J4817" s="174"/>
      <c r="K4817" s="174"/>
      <c r="L4817" s="172"/>
      <c r="M4817" s="181"/>
      <c r="N4817" s="174"/>
      <c r="O4817" s="172"/>
      <c r="P4817" s="181"/>
      <c r="Q4817" s="642"/>
      <c r="R4817" s="643"/>
      <c r="S4817" s="644"/>
      <c r="T4817" s="174"/>
      <c r="U4817" s="172"/>
      <c r="V4817" s="181"/>
      <c r="W4817" s="174"/>
      <c r="X4817" s="172"/>
      <c r="Y4817" s="181"/>
      <c r="Z4817" s="174"/>
      <c r="AA4817" s="172"/>
      <c r="AB4817" s="178"/>
    </row>
    <row r="4818" spans="1:28" ht="15" customHeight="1" x14ac:dyDescent="0.2">
      <c r="A4818" s="172"/>
      <c r="B4818" s="172"/>
      <c r="C4818" s="172"/>
      <c r="D4818" s="172"/>
      <c r="E4818" s="172"/>
      <c r="F4818" s="181"/>
      <c r="G4818" s="172"/>
      <c r="H4818" s="172"/>
      <c r="I4818" s="174"/>
      <c r="J4818" s="174"/>
      <c r="K4818" s="174"/>
      <c r="L4818" s="172"/>
      <c r="M4818" s="181"/>
      <c r="N4818" s="174"/>
      <c r="O4818" s="172"/>
      <c r="P4818" s="181"/>
      <c r="Q4818" s="642"/>
      <c r="R4818" s="643"/>
      <c r="S4818" s="644"/>
      <c r="T4818" s="174"/>
      <c r="U4818" s="172"/>
      <c r="V4818" s="181"/>
      <c r="W4818" s="174"/>
      <c r="X4818" s="172"/>
      <c r="Y4818" s="181"/>
      <c r="Z4818" s="174"/>
      <c r="AA4818" s="172"/>
      <c r="AB4818" s="178"/>
    </row>
    <row r="4819" spans="1:28" ht="15" customHeight="1" x14ac:dyDescent="0.2">
      <c r="A4819" s="172"/>
      <c r="B4819" s="172"/>
      <c r="C4819" s="172"/>
      <c r="D4819" s="172"/>
      <c r="E4819" s="172"/>
      <c r="F4819" s="181"/>
      <c r="G4819" s="172"/>
      <c r="H4819" s="172"/>
      <c r="I4819" s="174"/>
      <c r="J4819" s="174"/>
      <c r="K4819" s="174"/>
      <c r="L4819" s="172"/>
      <c r="M4819" s="181"/>
      <c r="N4819" s="174"/>
      <c r="O4819" s="172"/>
      <c r="P4819" s="181"/>
      <c r="Q4819" s="642"/>
      <c r="R4819" s="643"/>
      <c r="S4819" s="644"/>
      <c r="T4819" s="174"/>
      <c r="U4819" s="172"/>
      <c r="V4819" s="181"/>
      <c r="W4819" s="174"/>
      <c r="X4819" s="172"/>
      <c r="Y4819" s="181"/>
      <c r="Z4819" s="174"/>
      <c r="AA4819" s="172"/>
      <c r="AB4819" s="178"/>
    </row>
    <row r="4820" spans="1:28" ht="15" customHeight="1" x14ac:dyDescent="0.2">
      <c r="A4820" s="172"/>
      <c r="B4820" s="172"/>
      <c r="C4820" s="172"/>
      <c r="D4820" s="172"/>
      <c r="E4820" s="172"/>
      <c r="F4820" s="181"/>
      <c r="G4820" s="172"/>
      <c r="H4820" s="172"/>
      <c r="I4820" s="174"/>
      <c r="J4820" s="174"/>
      <c r="K4820" s="174"/>
      <c r="L4820" s="172"/>
      <c r="M4820" s="181"/>
      <c r="N4820" s="174"/>
      <c r="O4820" s="172"/>
      <c r="P4820" s="181"/>
      <c r="Q4820" s="642"/>
      <c r="R4820" s="643"/>
      <c r="S4820" s="644"/>
      <c r="T4820" s="174"/>
      <c r="U4820" s="172"/>
      <c r="V4820" s="181"/>
      <c r="W4820" s="174"/>
      <c r="X4820" s="172"/>
      <c r="Y4820" s="181"/>
      <c r="Z4820" s="174"/>
      <c r="AA4820" s="172"/>
      <c r="AB4820" s="178"/>
    </row>
    <row r="4821" spans="1:28" ht="15" customHeight="1" x14ac:dyDescent="0.2">
      <c r="A4821" s="172"/>
      <c r="B4821" s="172"/>
      <c r="C4821" s="172"/>
      <c r="D4821" s="172"/>
      <c r="E4821" s="172"/>
      <c r="F4821" s="181"/>
      <c r="G4821" s="172"/>
      <c r="H4821" s="172"/>
      <c r="I4821" s="174"/>
      <c r="J4821" s="174"/>
      <c r="K4821" s="174"/>
      <c r="L4821" s="172"/>
      <c r="M4821" s="181"/>
      <c r="N4821" s="174"/>
      <c r="O4821" s="172"/>
      <c r="P4821" s="181"/>
      <c r="Q4821" s="642"/>
      <c r="R4821" s="643"/>
      <c r="S4821" s="644"/>
      <c r="T4821" s="174"/>
      <c r="U4821" s="172"/>
      <c r="V4821" s="181"/>
      <c r="W4821" s="174"/>
      <c r="X4821" s="172"/>
      <c r="Y4821" s="181"/>
      <c r="Z4821" s="174"/>
      <c r="AA4821" s="172"/>
      <c r="AB4821" s="178"/>
    </row>
    <row r="4822" spans="1:28" ht="15" customHeight="1" x14ac:dyDescent="0.2">
      <c r="A4822" s="172"/>
      <c r="B4822" s="172"/>
      <c r="C4822" s="172"/>
      <c r="D4822" s="172"/>
      <c r="E4822" s="172"/>
      <c r="F4822" s="181"/>
      <c r="G4822" s="172"/>
      <c r="H4822" s="172"/>
      <c r="I4822" s="174"/>
      <c r="J4822" s="174"/>
      <c r="K4822" s="174"/>
      <c r="L4822" s="172"/>
      <c r="M4822" s="181"/>
      <c r="N4822" s="174"/>
      <c r="O4822" s="172"/>
      <c r="P4822" s="181"/>
      <c r="Q4822" s="642"/>
      <c r="R4822" s="643"/>
      <c r="S4822" s="644"/>
      <c r="T4822" s="174"/>
      <c r="U4822" s="172"/>
      <c r="V4822" s="181"/>
      <c r="W4822" s="174"/>
      <c r="X4822" s="172"/>
      <c r="Y4822" s="181"/>
      <c r="Z4822" s="174"/>
      <c r="AA4822" s="172"/>
      <c r="AB4822" s="178"/>
    </row>
    <row r="4823" spans="1:28" ht="15" customHeight="1" x14ac:dyDescent="0.2">
      <c r="A4823" s="172"/>
      <c r="B4823" s="172"/>
      <c r="C4823" s="172"/>
      <c r="D4823" s="172"/>
      <c r="E4823" s="172"/>
      <c r="F4823" s="181"/>
      <c r="G4823" s="172"/>
      <c r="H4823" s="172"/>
      <c r="I4823" s="174"/>
      <c r="J4823" s="174"/>
      <c r="K4823" s="174"/>
      <c r="L4823" s="172"/>
      <c r="M4823" s="181"/>
      <c r="N4823" s="174"/>
      <c r="O4823" s="172"/>
      <c r="P4823" s="181"/>
      <c r="Q4823" s="642"/>
      <c r="R4823" s="643"/>
      <c r="S4823" s="644"/>
      <c r="T4823" s="174"/>
      <c r="U4823" s="172"/>
      <c r="V4823" s="181"/>
      <c r="W4823" s="174"/>
      <c r="X4823" s="172"/>
      <c r="Y4823" s="181"/>
      <c r="Z4823" s="174"/>
      <c r="AA4823" s="172"/>
      <c r="AB4823" s="178"/>
    </row>
    <row r="4824" spans="1:28" ht="15" customHeight="1" x14ac:dyDescent="0.2">
      <c r="A4824" s="172"/>
      <c r="B4824" s="172"/>
      <c r="C4824" s="172"/>
      <c r="D4824" s="172"/>
      <c r="E4824" s="172"/>
      <c r="F4824" s="181"/>
      <c r="G4824" s="172"/>
      <c r="H4824" s="172"/>
      <c r="I4824" s="174"/>
      <c r="J4824" s="174"/>
      <c r="K4824" s="174"/>
      <c r="L4824" s="172"/>
      <c r="M4824" s="181"/>
      <c r="N4824" s="174"/>
      <c r="O4824" s="172"/>
      <c r="P4824" s="181"/>
      <c r="Q4824" s="642"/>
      <c r="R4824" s="643"/>
      <c r="S4824" s="644"/>
      <c r="T4824" s="174"/>
      <c r="U4824" s="172"/>
      <c r="V4824" s="181"/>
      <c r="W4824" s="174"/>
      <c r="X4824" s="172"/>
      <c r="Y4824" s="181"/>
      <c r="Z4824" s="174"/>
      <c r="AA4824" s="172"/>
      <c r="AB4824" s="178"/>
    </row>
    <row r="4825" spans="1:28" ht="15" customHeight="1" x14ac:dyDescent="0.2">
      <c r="A4825" s="172"/>
      <c r="B4825" s="172"/>
      <c r="C4825" s="172"/>
      <c r="D4825" s="172"/>
      <c r="E4825" s="172"/>
      <c r="F4825" s="181"/>
      <c r="G4825" s="172"/>
      <c r="H4825" s="172"/>
      <c r="I4825" s="174"/>
      <c r="J4825" s="174"/>
      <c r="K4825" s="174"/>
      <c r="L4825" s="172"/>
      <c r="M4825" s="181"/>
      <c r="N4825" s="174"/>
      <c r="O4825" s="172"/>
      <c r="P4825" s="181"/>
      <c r="Q4825" s="642"/>
      <c r="R4825" s="643"/>
      <c r="S4825" s="644"/>
      <c r="T4825" s="174"/>
      <c r="U4825" s="172"/>
      <c r="V4825" s="181"/>
      <c r="W4825" s="174"/>
      <c r="X4825" s="172"/>
      <c r="Y4825" s="181"/>
      <c r="Z4825" s="174"/>
      <c r="AA4825" s="172"/>
      <c r="AB4825" s="178"/>
    </row>
    <row r="4826" spans="1:28" ht="15" customHeight="1" x14ac:dyDescent="0.2">
      <c r="A4826" s="172"/>
      <c r="B4826" s="172"/>
      <c r="C4826" s="172"/>
      <c r="D4826" s="172"/>
      <c r="E4826" s="172"/>
      <c r="F4826" s="181"/>
      <c r="G4826" s="172"/>
      <c r="H4826" s="172"/>
      <c r="I4826" s="174"/>
      <c r="J4826" s="174"/>
      <c r="K4826" s="174"/>
      <c r="L4826" s="172"/>
      <c r="M4826" s="181"/>
      <c r="N4826" s="174"/>
      <c r="O4826" s="172"/>
      <c r="P4826" s="181"/>
      <c r="Q4826" s="642"/>
      <c r="R4826" s="643"/>
      <c r="S4826" s="644"/>
      <c r="T4826" s="174"/>
      <c r="U4826" s="172"/>
      <c r="V4826" s="181"/>
      <c r="W4826" s="174"/>
      <c r="X4826" s="172"/>
      <c r="Y4826" s="181"/>
      <c r="Z4826" s="174"/>
      <c r="AA4826" s="172"/>
      <c r="AB4826" s="178"/>
    </row>
    <row r="4827" spans="1:28" ht="15" customHeight="1" x14ac:dyDescent="0.2">
      <c r="A4827" s="172"/>
      <c r="B4827" s="172"/>
      <c r="C4827" s="172"/>
      <c r="D4827" s="172"/>
      <c r="E4827" s="172"/>
      <c r="F4827" s="181"/>
      <c r="G4827" s="172"/>
      <c r="H4827" s="172"/>
      <c r="I4827" s="174"/>
      <c r="J4827" s="174"/>
      <c r="K4827" s="174"/>
      <c r="L4827" s="172"/>
      <c r="M4827" s="181"/>
      <c r="N4827" s="174"/>
      <c r="O4827" s="172"/>
      <c r="P4827" s="181"/>
      <c r="Q4827" s="642"/>
      <c r="R4827" s="643"/>
      <c r="S4827" s="644"/>
      <c r="T4827" s="174"/>
      <c r="U4827" s="172"/>
      <c r="V4827" s="181"/>
      <c r="W4827" s="174"/>
      <c r="X4827" s="172"/>
      <c r="Y4827" s="181"/>
      <c r="Z4827" s="174"/>
      <c r="AA4827" s="172"/>
      <c r="AB4827" s="178"/>
    </row>
    <row r="4828" spans="1:28" ht="15" customHeight="1" x14ac:dyDescent="0.2">
      <c r="A4828" s="172"/>
      <c r="B4828" s="172"/>
      <c r="C4828" s="172"/>
      <c r="D4828" s="172"/>
      <c r="E4828" s="172"/>
      <c r="F4828" s="181"/>
      <c r="G4828" s="172"/>
      <c r="H4828" s="172"/>
      <c r="I4828" s="174"/>
      <c r="J4828" s="174"/>
      <c r="K4828" s="174"/>
      <c r="L4828" s="172"/>
      <c r="M4828" s="181"/>
      <c r="N4828" s="174"/>
      <c r="O4828" s="172"/>
      <c r="P4828" s="181"/>
      <c r="Q4828" s="642"/>
      <c r="R4828" s="643"/>
      <c r="S4828" s="644"/>
      <c r="T4828" s="174"/>
      <c r="U4828" s="172"/>
      <c r="V4828" s="181"/>
      <c r="W4828" s="174"/>
      <c r="X4828" s="172"/>
      <c r="Y4828" s="181"/>
      <c r="Z4828" s="174"/>
      <c r="AA4828" s="172"/>
      <c r="AB4828" s="178"/>
    </row>
    <row r="4829" spans="1:28" ht="15" customHeight="1" x14ac:dyDescent="0.2">
      <c r="A4829" s="172"/>
      <c r="B4829" s="172"/>
      <c r="C4829" s="172"/>
      <c r="D4829" s="172"/>
      <c r="E4829" s="172"/>
      <c r="F4829" s="181"/>
      <c r="G4829" s="172"/>
      <c r="H4829" s="172"/>
      <c r="I4829" s="174"/>
      <c r="J4829" s="174"/>
      <c r="K4829" s="174"/>
      <c r="L4829" s="172"/>
      <c r="M4829" s="181"/>
      <c r="N4829" s="174"/>
      <c r="O4829" s="172"/>
      <c r="P4829" s="181"/>
      <c r="Q4829" s="642"/>
      <c r="R4829" s="643"/>
      <c r="S4829" s="644"/>
      <c r="T4829" s="174"/>
      <c r="U4829" s="172"/>
      <c r="V4829" s="181"/>
      <c r="W4829" s="174"/>
      <c r="X4829" s="172"/>
      <c r="Y4829" s="181"/>
      <c r="Z4829" s="174"/>
      <c r="AA4829" s="172"/>
      <c r="AB4829" s="178"/>
    </row>
    <row r="4830" spans="1:28" ht="15" customHeight="1" x14ac:dyDescent="0.2">
      <c r="A4830" s="172"/>
      <c r="B4830" s="172"/>
      <c r="C4830" s="172"/>
      <c r="D4830" s="172"/>
      <c r="E4830" s="172"/>
      <c r="F4830" s="181"/>
      <c r="G4830" s="172"/>
      <c r="H4830" s="172"/>
      <c r="I4830" s="174"/>
      <c r="J4830" s="174"/>
      <c r="K4830" s="174"/>
      <c r="L4830" s="172"/>
      <c r="M4830" s="181"/>
      <c r="N4830" s="174"/>
      <c r="O4830" s="172"/>
      <c r="P4830" s="181"/>
      <c r="Q4830" s="642"/>
      <c r="R4830" s="643"/>
      <c r="S4830" s="644"/>
      <c r="T4830" s="174"/>
      <c r="U4830" s="172"/>
      <c r="V4830" s="181"/>
      <c r="W4830" s="174"/>
      <c r="X4830" s="172"/>
      <c r="Y4830" s="181"/>
      <c r="Z4830" s="174"/>
      <c r="AA4830" s="172"/>
      <c r="AB4830" s="178"/>
    </row>
    <row r="4831" spans="1:28" ht="15" customHeight="1" x14ac:dyDescent="0.2">
      <c r="A4831" s="172"/>
      <c r="B4831" s="172"/>
      <c r="C4831" s="172"/>
      <c r="D4831" s="172"/>
      <c r="E4831" s="172"/>
      <c r="F4831" s="181"/>
      <c r="G4831" s="172"/>
      <c r="H4831" s="172"/>
      <c r="I4831" s="174"/>
      <c r="J4831" s="174"/>
      <c r="K4831" s="174"/>
      <c r="L4831" s="172"/>
      <c r="M4831" s="181"/>
      <c r="N4831" s="174"/>
      <c r="O4831" s="172"/>
      <c r="P4831" s="181"/>
      <c r="Q4831" s="642"/>
      <c r="R4831" s="643"/>
      <c r="S4831" s="644"/>
      <c r="T4831" s="174"/>
      <c r="U4831" s="172"/>
      <c r="V4831" s="181"/>
      <c r="W4831" s="174"/>
      <c r="X4831" s="172"/>
      <c r="Y4831" s="181"/>
      <c r="Z4831" s="174"/>
      <c r="AA4831" s="172"/>
      <c r="AB4831" s="178"/>
    </row>
    <row r="4832" spans="1:28" ht="15" customHeight="1" x14ac:dyDescent="0.2">
      <c r="A4832" s="172"/>
      <c r="B4832" s="172"/>
      <c r="C4832" s="172"/>
      <c r="D4832" s="172"/>
      <c r="E4832" s="172"/>
      <c r="F4832" s="181"/>
      <c r="G4832" s="172"/>
      <c r="H4832" s="172"/>
      <c r="I4832" s="174"/>
      <c r="J4832" s="174"/>
      <c r="K4832" s="174"/>
      <c r="L4832" s="172"/>
      <c r="M4832" s="181"/>
      <c r="N4832" s="174"/>
      <c r="O4832" s="172"/>
      <c r="P4832" s="181"/>
      <c r="Q4832" s="642"/>
      <c r="R4832" s="643"/>
      <c r="S4832" s="644"/>
      <c r="T4832" s="174"/>
      <c r="U4832" s="172"/>
      <c r="V4832" s="181"/>
      <c r="W4832" s="174"/>
      <c r="X4832" s="172"/>
      <c r="Y4832" s="181"/>
      <c r="Z4832" s="174"/>
      <c r="AA4832" s="172"/>
      <c r="AB4832" s="178"/>
    </row>
    <row r="4833" spans="1:28" ht="15" customHeight="1" x14ac:dyDescent="0.2">
      <c r="A4833" s="172"/>
      <c r="B4833" s="172"/>
      <c r="C4833" s="172"/>
      <c r="D4833" s="172"/>
      <c r="E4833" s="172"/>
      <c r="F4833" s="181"/>
      <c r="G4833" s="172"/>
      <c r="H4833" s="172"/>
      <c r="I4833" s="174"/>
      <c r="J4833" s="174"/>
      <c r="K4833" s="174"/>
      <c r="L4833" s="172"/>
      <c r="M4833" s="181"/>
      <c r="N4833" s="174"/>
      <c r="O4833" s="172"/>
      <c r="P4833" s="181"/>
      <c r="Q4833" s="642"/>
      <c r="R4833" s="643"/>
      <c r="S4833" s="644"/>
      <c r="T4833" s="174"/>
      <c r="U4833" s="172"/>
      <c r="V4833" s="181"/>
      <c r="W4833" s="174"/>
      <c r="X4833" s="172"/>
      <c r="Y4833" s="181"/>
      <c r="Z4833" s="174"/>
      <c r="AA4833" s="172"/>
      <c r="AB4833" s="178"/>
    </row>
    <row r="4834" spans="1:28" ht="15" customHeight="1" x14ac:dyDescent="0.2">
      <c r="A4834" s="172"/>
      <c r="B4834" s="172"/>
      <c r="C4834" s="172"/>
      <c r="D4834" s="172"/>
      <c r="E4834" s="172"/>
      <c r="F4834" s="181"/>
      <c r="G4834" s="172"/>
      <c r="H4834" s="172"/>
      <c r="I4834" s="174"/>
      <c r="J4834" s="174"/>
      <c r="K4834" s="174"/>
      <c r="L4834" s="172"/>
      <c r="M4834" s="181"/>
      <c r="N4834" s="174"/>
      <c r="O4834" s="172"/>
      <c r="P4834" s="181"/>
      <c r="Q4834" s="642"/>
      <c r="R4834" s="643"/>
      <c r="S4834" s="644"/>
      <c r="T4834" s="174"/>
      <c r="U4834" s="172"/>
      <c r="V4834" s="181"/>
      <c r="W4834" s="174"/>
      <c r="X4834" s="172"/>
      <c r="Y4834" s="181"/>
      <c r="Z4834" s="174"/>
      <c r="AA4834" s="172"/>
      <c r="AB4834" s="178"/>
    </row>
    <row r="4835" spans="1:28" ht="15" customHeight="1" x14ac:dyDescent="0.2">
      <c r="A4835" s="172"/>
      <c r="B4835" s="172"/>
      <c r="C4835" s="172"/>
      <c r="D4835" s="172"/>
      <c r="E4835" s="172"/>
      <c r="F4835" s="181"/>
      <c r="G4835" s="172"/>
      <c r="H4835" s="172"/>
      <c r="I4835" s="174"/>
      <c r="J4835" s="174"/>
      <c r="K4835" s="174"/>
      <c r="L4835" s="172"/>
      <c r="M4835" s="181"/>
      <c r="N4835" s="174"/>
      <c r="O4835" s="172"/>
      <c r="P4835" s="181"/>
      <c r="Q4835" s="642"/>
      <c r="R4835" s="643"/>
      <c r="S4835" s="644"/>
      <c r="T4835" s="174"/>
      <c r="U4835" s="172"/>
      <c r="V4835" s="181"/>
      <c r="W4835" s="174"/>
      <c r="X4835" s="172"/>
      <c r="Y4835" s="181"/>
      <c r="Z4835" s="174"/>
      <c r="AA4835" s="172"/>
      <c r="AB4835" s="178"/>
    </row>
    <row r="4836" spans="1:28" ht="15" customHeight="1" x14ac:dyDescent="0.2">
      <c r="A4836" s="172"/>
      <c r="B4836" s="172"/>
      <c r="C4836" s="172"/>
      <c r="D4836" s="172"/>
      <c r="E4836" s="172"/>
      <c r="F4836" s="181"/>
      <c r="G4836" s="172"/>
      <c r="H4836" s="172"/>
      <c r="I4836" s="174"/>
      <c r="J4836" s="174"/>
      <c r="K4836" s="174"/>
      <c r="L4836" s="172"/>
      <c r="M4836" s="181"/>
      <c r="N4836" s="174"/>
      <c r="O4836" s="172"/>
      <c r="P4836" s="181"/>
      <c r="Q4836" s="642"/>
      <c r="R4836" s="643"/>
      <c r="S4836" s="644"/>
      <c r="T4836" s="174"/>
      <c r="U4836" s="172"/>
      <c r="V4836" s="181"/>
      <c r="W4836" s="174"/>
      <c r="X4836" s="172"/>
      <c r="Y4836" s="181"/>
      <c r="Z4836" s="174"/>
      <c r="AA4836" s="172"/>
      <c r="AB4836" s="178"/>
    </row>
    <row r="4837" spans="1:28" ht="15" customHeight="1" x14ac:dyDescent="0.2">
      <c r="A4837" s="172"/>
      <c r="B4837" s="172"/>
      <c r="C4837" s="172"/>
      <c r="D4837" s="172"/>
      <c r="E4837" s="172"/>
      <c r="F4837" s="181"/>
      <c r="G4837" s="172"/>
      <c r="H4837" s="172"/>
      <c r="I4837" s="174"/>
      <c r="J4837" s="174"/>
      <c r="K4837" s="174"/>
      <c r="L4837" s="172"/>
      <c r="M4837" s="181"/>
      <c r="N4837" s="174"/>
      <c r="O4837" s="172"/>
      <c r="P4837" s="181"/>
      <c r="Q4837" s="642"/>
      <c r="R4837" s="643"/>
      <c r="S4837" s="644"/>
      <c r="T4837" s="174"/>
      <c r="U4837" s="172"/>
      <c r="V4837" s="181"/>
      <c r="W4837" s="174"/>
      <c r="X4837" s="172"/>
      <c r="Y4837" s="181"/>
      <c r="Z4837" s="174"/>
      <c r="AA4837" s="172"/>
      <c r="AB4837" s="178"/>
    </row>
    <row r="4838" spans="1:28" ht="15" customHeight="1" x14ac:dyDescent="0.2">
      <c r="A4838" s="172"/>
      <c r="B4838" s="172"/>
      <c r="C4838" s="172"/>
      <c r="D4838" s="172"/>
      <c r="E4838" s="172"/>
      <c r="F4838" s="181"/>
      <c r="G4838" s="172"/>
      <c r="H4838" s="172"/>
      <c r="I4838" s="174"/>
      <c r="J4838" s="174"/>
      <c r="K4838" s="174"/>
      <c r="L4838" s="172"/>
      <c r="M4838" s="181"/>
      <c r="N4838" s="174"/>
      <c r="O4838" s="172"/>
      <c r="P4838" s="181"/>
      <c r="Q4838" s="642"/>
      <c r="R4838" s="643"/>
      <c r="S4838" s="644"/>
      <c r="T4838" s="174"/>
      <c r="U4838" s="172"/>
      <c r="V4838" s="181"/>
      <c r="W4838" s="174"/>
      <c r="X4838" s="172"/>
      <c r="Y4838" s="181"/>
      <c r="Z4838" s="174"/>
      <c r="AA4838" s="172"/>
      <c r="AB4838" s="178"/>
    </row>
    <row r="4839" spans="1:28" ht="15" customHeight="1" x14ac:dyDescent="0.2">
      <c r="A4839" s="172"/>
      <c r="B4839" s="172"/>
      <c r="C4839" s="172"/>
      <c r="D4839" s="172"/>
      <c r="E4839" s="172"/>
      <c r="F4839" s="181"/>
      <c r="G4839" s="172"/>
      <c r="H4839" s="172"/>
      <c r="I4839" s="174"/>
      <c r="J4839" s="174"/>
      <c r="K4839" s="174"/>
      <c r="L4839" s="172"/>
      <c r="M4839" s="181"/>
      <c r="N4839" s="174"/>
      <c r="O4839" s="172"/>
      <c r="P4839" s="181"/>
      <c r="Q4839" s="642"/>
      <c r="R4839" s="643"/>
      <c r="S4839" s="644"/>
      <c r="T4839" s="174"/>
      <c r="U4839" s="172"/>
      <c r="V4839" s="181"/>
      <c r="W4839" s="174"/>
      <c r="X4839" s="172"/>
      <c r="Y4839" s="181"/>
      <c r="Z4839" s="174"/>
      <c r="AA4839" s="172"/>
      <c r="AB4839" s="178"/>
    </row>
    <row r="4840" spans="1:28" ht="15" customHeight="1" x14ac:dyDescent="0.2">
      <c r="A4840" s="172"/>
      <c r="B4840" s="172"/>
      <c r="C4840" s="172"/>
      <c r="D4840" s="172"/>
      <c r="E4840" s="172"/>
      <c r="F4840" s="181"/>
      <c r="G4840" s="172"/>
      <c r="H4840" s="172"/>
      <c r="I4840" s="174"/>
      <c r="J4840" s="174"/>
      <c r="K4840" s="174"/>
      <c r="L4840" s="172"/>
      <c r="M4840" s="181"/>
      <c r="N4840" s="174"/>
      <c r="O4840" s="172"/>
      <c r="P4840" s="181"/>
      <c r="Q4840" s="642"/>
      <c r="R4840" s="643"/>
      <c r="S4840" s="644"/>
      <c r="T4840" s="174"/>
      <c r="U4840" s="172"/>
      <c r="V4840" s="181"/>
      <c r="W4840" s="174"/>
      <c r="X4840" s="172"/>
      <c r="Y4840" s="181"/>
      <c r="Z4840" s="174"/>
      <c r="AA4840" s="172"/>
      <c r="AB4840" s="178"/>
    </row>
    <row r="4841" spans="1:28" ht="15" customHeight="1" x14ac:dyDescent="0.2">
      <c r="A4841" s="172"/>
      <c r="B4841" s="172"/>
      <c r="C4841" s="172"/>
      <c r="D4841" s="172"/>
      <c r="E4841" s="172"/>
      <c r="F4841" s="181"/>
      <c r="G4841" s="172"/>
      <c r="H4841" s="172"/>
      <c r="I4841" s="174"/>
      <c r="J4841" s="174"/>
      <c r="K4841" s="174"/>
      <c r="L4841" s="172"/>
      <c r="M4841" s="181"/>
      <c r="N4841" s="174"/>
      <c r="O4841" s="172"/>
      <c r="P4841" s="181"/>
      <c r="Q4841" s="642"/>
      <c r="R4841" s="643"/>
      <c r="S4841" s="644"/>
      <c r="T4841" s="174"/>
      <c r="U4841" s="172"/>
      <c r="V4841" s="181"/>
      <c r="W4841" s="174"/>
      <c r="X4841" s="172"/>
      <c r="Y4841" s="181"/>
      <c r="Z4841" s="174"/>
      <c r="AA4841" s="172"/>
      <c r="AB4841" s="178"/>
    </row>
    <row r="4842" spans="1:28" ht="15" customHeight="1" x14ac:dyDescent="0.2">
      <c r="A4842" s="172"/>
      <c r="B4842" s="172"/>
      <c r="C4842" s="172"/>
      <c r="D4842" s="172"/>
      <c r="E4842" s="172"/>
      <c r="F4842" s="181"/>
      <c r="G4842" s="172"/>
      <c r="H4842" s="172"/>
      <c r="I4842" s="174"/>
      <c r="J4842" s="174"/>
      <c r="K4842" s="174"/>
      <c r="L4842" s="172"/>
      <c r="M4842" s="181"/>
      <c r="N4842" s="174"/>
      <c r="O4842" s="172"/>
      <c r="P4842" s="181"/>
      <c r="Q4842" s="642"/>
      <c r="R4842" s="643"/>
      <c r="S4842" s="644"/>
      <c r="T4842" s="174"/>
      <c r="U4842" s="172"/>
      <c r="V4842" s="181"/>
      <c r="W4842" s="174"/>
      <c r="X4842" s="172"/>
      <c r="Y4842" s="181"/>
      <c r="Z4842" s="174"/>
      <c r="AA4842" s="172"/>
      <c r="AB4842" s="178"/>
    </row>
    <row r="4843" spans="1:28" ht="15" customHeight="1" x14ac:dyDescent="0.2">
      <c r="A4843" s="172"/>
      <c r="B4843" s="172"/>
      <c r="C4843" s="172"/>
      <c r="D4843" s="172"/>
      <c r="E4843" s="172"/>
      <c r="F4843" s="181"/>
      <c r="G4843" s="172"/>
      <c r="H4843" s="172"/>
      <c r="I4843" s="174"/>
      <c r="J4843" s="174"/>
      <c r="K4843" s="174"/>
      <c r="L4843" s="172"/>
      <c r="M4843" s="181"/>
      <c r="N4843" s="174"/>
      <c r="O4843" s="172"/>
      <c r="P4843" s="181"/>
      <c r="Q4843" s="642"/>
      <c r="R4843" s="643"/>
      <c r="S4843" s="644"/>
      <c r="T4843" s="174"/>
      <c r="U4843" s="172"/>
      <c r="V4843" s="181"/>
      <c r="W4843" s="174"/>
      <c r="X4843" s="172"/>
      <c r="Y4843" s="181"/>
      <c r="Z4843" s="174"/>
      <c r="AA4843" s="172"/>
      <c r="AB4843" s="178"/>
    </row>
    <row r="4844" spans="1:28" ht="15" customHeight="1" x14ac:dyDescent="0.2">
      <c r="A4844" s="172"/>
      <c r="B4844" s="172"/>
      <c r="C4844" s="172"/>
      <c r="D4844" s="172"/>
      <c r="E4844" s="172"/>
      <c r="F4844" s="181"/>
      <c r="G4844" s="172"/>
      <c r="H4844" s="172"/>
      <c r="I4844" s="174"/>
      <c r="J4844" s="174"/>
      <c r="K4844" s="174"/>
      <c r="L4844" s="172"/>
      <c r="M4844" s="181"/>
      <c r="N4844" s="174"/>
      <c r="O4844" s="172"/>
      <c r="P4844" s="181"/>
      <c r="Q4844" s="642"/>
      <c r="R4844" s="643"/>
      <c r="S4844" s="644"/>
      <c r="T4844" s="174"/>
      <c r="U4844" s="172"/>
      <c r="V4844" s="181"/>
      <c r="W4844" s="174"/>
      <c r="X4844" s="172"/>
      <c r="Y4844" s="181"/>
      <c r="Z4844" s="174"/>
      <c r="AA4844" s="172"/>
      <c r="AB4844" s="178"/>
    </row>
    <row r="4845" spans="1:28" ht="15" customHeight="1" x14ac:dyDescent="0.2">
      <c r="A4845" s="172"/>
      <c r="B4845" s="172"/>
      <c r="C4845" s="172"/>
      <c r="D4845" s="172"/>
      <c r="E4845" s="172"/>
      <c r="F4845" s="181"/>
      <c r="G4845" s="172"/>
      <c r="H4845" s="172"/>
      <c r="I4845" s="174"/>
      <c r="J4845" s="174"/>
      <c r="K4845" s="174"/>
      <c r="L4845" s="172"/>
      <c r="M4845" s="181"/>
      <c r="N4845" s="174"/>
      <c r="O4845" s="172"/>
      <c r="P4845" s="181"/>
      <c r="Q4845" s="642"/>
      <c r="R4845" s="643"/>
      <c r="S4845" s="644"/>
      <c r="T4845" s="174"/>
      <c r="U4845" s="172"/>
      <c r="V4845" s="181"/>
      <c r="W4845" s="174"/>
      <c r="X4845" s="172"/>
      <c r="Y4845" s="181"/>
      <c r="Z4845" s="174"/>
      <c r="AA4845" s="172"/>
      <c r="AB4845" s="178"/>
    </row>
    <row r="4846" spans="1:28" ht="15" customHeight="1" x14ac:dyDescent="0.2">
      <c r="A4846" s="172"/>
      <c r="B4846" s="172"/>
      <c r="C4846" s="172"/>
      <c r="D4846" s="172"/>
      <c r="E4846" s="172"/>
      <c r="F4846" s="181"/>
      <c r="G4846" s="172"/>
      <c r="H4846" s="172"/>
      <c r="I4846" s="174"/>
      <c r="J4846" s="174"/>
      <c r="K4846" s="174"/>
      <c r="L4846" s="172"/>
      <c r="M4846" s="181"/>
      <c r="N4846" s="174"/>
      <c r="O4846" s="172"/>
      <c r="P4846" s="181"/>
      <c r="Q4846" s="642"/>
      <c r="R4846" s="643"/>
      <c r="S4846" s="644"/>
      <c r="T4846" s="174"/>
      <c r="U4846" s="172"/>
      <c r="V4846" s="181"/>
      <c r="W4846" s="174"/>
      <c r="X4846" s="172"/>
      <c r="Y4846" s="181"/>
      <c r="Z4846" s="174"/>
      <c r="AA4846" s="172"/>
      <c r="AB4846" s="178"/>
    </row>
    <row r="4847" spans="1:28" ht="15" customHeight="1" x14ac:dyDescent="0.2">
      <c r="A4847" s="172"/>
      <c r="B4847" s="172"/>
      <c r="C4847" s="172"/>
      <c r="D4847" s="172"/>
      <c r="E4847" s="172"/>
      <c r="F4847" s="181"/>
      <c r="G4847" s="172"/>
      <c r="H4847" s="172"/>
      <c r="I4847" s="174"/>
      <c r="J4847" s="174"/>
      <c r="K4847" s="174"/>
      <c r="L4847" s="172"/>
      <c r="M4847" s="181"/>
      <c r="N4847" s="174"/>
      <c r="O4847" s="172"/>
      <c r="P4847" s="181"/>
      <c r="Q4847" s="642"/>
      <c r="R4847" s="643"/>
      <c r="S4847" s="644"/>
      <c r="T4847" s="174"/>
      <c r="U4847" s="172"/>
      <c r="V4847" s="181"/>
      <c r="W4847" s="174"/>
      <c r="X4847" s="172"/>
      <c r="Y4847" s="181"/>
      <c r="Z4847" s="174"/>
      <c r="AA4847" s="172"/>
      <c r="AB4847" s="178"/>
    </row>
    <row r="4848" spans="1:28" ht="15" customHeight="1" x14ac:dyDescent="0.2">
      <c r="A4848" s="172"/>
      <c r="B4848" s="172"/>
      <c r="C4848" s="172"/>
      <c r="D4848" s="172"/>
      <c r="E4848" s="172"/>
      <c r="F4848" s="181"/>
      <c r="G4848" s="172"/>
      <c r="H4848" s="172"/>
      <c r="I4848" s="174"/>
      <c r="J4848" s="174"/>
      <c r="K4848" s="174"/>
      <c r="L4848" s="172"/>
      <c r="M4848" s="181"/>
      <c r="N4848" s="174"/>
      <c r="O4848" s="172"/>
      <c r="P4848" s="181"/>
      <c r="Q4848" s="642"/>
      <c r="R4848" s="643"/>
      <c r="S4848" s="644"/>
      <c r="T4848" s="174"/>
      <c r="U4848" s="172"/>
      <c r="V4848" s="181"/>
      <c r="W4848" s="174"/>
      <c r="X4848" s="172"/>
      <c r="Y4848" s="181"/>
      <c r="Z4848" s="174"/>
      <c r="AA4848" s="172"/>
      <c r="AB4848" s="178"/>
    </row>
    <row r="4849" spans="1:28" ht="15" customHeight="1" x14ac:dyDescent="0.2">
      <c r="A4849" s="172"/>
      <c r="B4849" s="172"/>
      <c r="C4849" s="172"/>
      <c r="D4849" s="172"/>
      <c r="E4849" s="172"/>
      <c r="F4849" s="181"/>
      <c r="G4849" s="172"/>
      <c r="H4849" s="172"/>
      <c r="I4849" s="174"/>
      <c r="J4849" s="174"/>
      <c r="K4849" s="174"/>
      <c r="L4849" s="172"/>
      <c r="M4849" s="181"/>
      <c r="N4849" s="174"/>
      <c r="O4849" s="172"/>
      <c r="P4849" s="181"/>
      <c r="Q4849" s="642"/>
      <c r="R4849" s="643"/>
      <c r="S4849" s="644"/>
      <c r="T4849" s="174"/>
      <c r="U4849" s="172"/>
      <c r="V4849" s="181"/>
      <c r="W4849" s="174"/>
      <c r="X4849" s="172"/>
      <c r="Y4849" s="181"/>
      <c r="Z4849" s="174"/>
      <c r="AA4849" s="172"/>
      <c r="AB4849" s="178"/>
    </row>
    <row r="4850" spans="1:28" ht="15" customHeight="1" x14ac:dyDescent="0.2">
      <c r="A4850" s="172"/>
      <c r="B4850" s="172"/>
      <c r="C4850" s="172"/>
      <c r="D4850" s="172"/>
      <c r="E4850" s="172"/>
      <c r="F4850" s="181"/>
      <c r="G4850" s="172"/>
      <c r="H4850" s="172"/>
      <c r="I4850" s="174"/>
      <c r="J4850" s="174"/>
      <c r="K4850" s="174"/>
      <c r="L4850" s="172"/>
      <c r="M4850" s="181"/>
      <c r="N4850" s="174"/>
      <c r="O4850" s="172"/>
      <c r="P4850" s="181"/>
      <c r="Q4850" s="642"/>
      <c r="R4850" s="643"/>
      <c r="S4850" s="644"/>
      <c r="T4850" s="174"/>
      <c r="U4850" s="172"/>
      <c r="V4850" s="181"/>
      <c r="W4850" s="174"/>
      <c r="X4850" s="172"/>
      <c r="Y4850" s="181"/>
      <c r="Z4850" s="174"/>
      <c r="AA4850" s="172"/>
      <c r="AB4850" s="178"/>
    </row>
    <row r="4851" spans="1:28" ht="15" customHeight="1" x14ac:dyDescent="0.2">
      <c r="A4851" s="172"/>
      <c r="B4851" s="172"/>
      <c r="C4851" s="172"/>
      <c r="D4851" s="172"/>
      <c r="E4851" s="172"/>
      <c r="F4851" s="181"/>
      <c r="G4851" s="172"/>
      <c r="H4851" s="172"/>
      <c r="I4851" s="174"/>
      <c r="J4851" s="174"/>
      <c r="K4851" s="174"/>
      <c r="L4851" s="172"/>
      <c r="M4851" s="181"/>
      <c r="N4851" s="174"/>
      <c r="O4851" s="172"/>
      <c r="P4851" s="181"/>
      <c r="Q4851" s="642"/>
      <c r="R4851" s="643"/>
      <c r="S4851" s="644"/>
      <c r="T4851" s="174"/>
      <c r="U4851" s="172"/>
      <c r="V4851" s="181"/>
      <c r="W4851" s="174"/>
      <c r="X4851" s="172"/>
      <c r="Y4851" s="181"/>
      <c r="Z4851" s="174"/>
      <c r="AA4851" s="172"/>
      <c r="AB4851" s="178"/>
    </row>
    <row r="4852" spans="1:28" ht="15" customHeight="1" x14ac:dyDescent="0.2">
      <c r="A4852" s="172"/>
      <c r="B4852" s="172"/>
      <c r="C4852" s="172"/>
      <c r="D4852" s="172"/>
      <c r="E4852" s="172"/>
      <c r="F4852" s="181"/>
      <c r="G4852" s="172"/>
      <c r="H4852" s="172"/>
      <c r="I4852" s="174"/>
      <c r="J4852" s="174"/>
      <c r="K4852" s="174"/>
      <c r="L4852" s="172"/>
      <c r="M4852" s="181"/>
      <c r="N4852" s="174"/>
      <c r="O4852" s="172"/>
      <c r="P4852" s="181"/>
      <c r="Q4852" s="642"/>
      <c r="R4852" s="643"/>
      <c r="S4852" s="644"/>
      <c r="T4852" s="174"/>
      <c r="U4852" s="172"/>
      <c r="V4852" s="181"/>
      <c r="W4852" s="174"/>
      <c r="X4852" s="172"/>
      <c r="Y4852" s="181"/>
      <c r="Z4852" s="174"/>
      <c r="AA4852" s="172"/>
      <c r="AB4852" s="178"/>
    </row>
    <row r="4853" spans="1:28" ht="15" customHeight="1" x14ac:dyDescent="0.2">
      <c r="A4853" s="172"/>
      <c r="B4853" s="172"/>
      <c r="C4853" s="172"/>
      <c r="D4853" s="172"/>
      <c r="E4853" s="172"/>
      <c r="F4853" s="181"/>
      <c r="G4853" s="172"/>
      <c r="H4853" s="172"/>
      <c r="I4853" s="174"/>
      <c r="J4853" s="174"/>
      <c r="K4853" s="174"/>
      <c r="L4853" s="172"/>
      <c r="M4853" s="181"/>
      <c r="N4853" s="174"/>
      <c r="O4853" s="172"/>
      <c r="P4853" s="181"/>
      <c r="Q4853" s="642"/>
      <c r="R4853" s="643"/>
      <c r="S4853" s="644"/>
      <c r="T4853" s="174"/>
      <c r="U4853" s="172"/>
      <c r="V4853" s="181"/>
      <c r="W4853" s="174"/>
      <c r="X4853" s="172"/>
      <c r="Y4853" s="181"/>
      <c r="Z4853" s="174"/>
      <c r="AA4853" s="172"/>
      <c r="AB4853" s="178"/>
    </row>
    <row r="4854" spans="1:28" ht="15" customHeight="1" x14ac:dyDescent="0.2">
      <c r="A4854" s="172"/>
      <c r="B4854" s="172"/>
      <c r="C4854" s="172"/>
      <c r="D4854" s="172"/>
      <c r="E4854" s="172"/>
      <c r="F4854" s="181"/>
      <c r="G4854" s="172"/>
      <c r="H4854" s="172"/>
      <c r="I4854" s="174"/>
      <c r="J4854" s="174"/>
      <c r="K4854" s="174"/>
      <c r="L4854" s="172"/>
      <c r="M4854" s="181"/>
      <c r="N4854" s="174"/>
      <c r="O4854" s="172"/>
      <c r="P4854" s="181"/>
      <c r="Q4854" s="642"/>
      <c r="R4854" s="643"/>
      <c r="S4854" s="644"/>
      <c r="T4854" s="174"/>
      <c r="U4854" s="172"/>
      <c r="V4854" s="181"/>
      <c r="W4854" s="174"/>
      <c r="X4854" s="172"/>
      <c r="Y4854" s="181"/>
      <c r="Z4854" s="174"/>
      <c r="AA4854" s="172"/>
      <c r="AB4854" s="178"/>
    </row>
    <row r="4855" spans="1:28" ht="15" customHeight="1" x14ac:dyDescent="0.2">
      <c r="A4855" s="172"/>
      <c r="B4855" s="172"/>
      <c r="C4855" s="172"/>
      <c r="D4855" s="172"/>
      <c r="E4855" s="172"/>
      <c r="F4855" s="181"/>
      <c r="G4855" s="172"/>
      <c r="H4855" s="172"/>
      <c r="I4855" s="174"/>
      <c r="J4855" s="174"/>
      <c r="K4855" s="174"/>
      <c r="L4855" s="172"/>
      <c r="M4855" s="181"/>
      <c r="N4855" s="174"/>
      <c r="O4855" s="172"/>
      <c r="P4855" s="181"/>
      <c r="Q4855" s="642"/>
      <c r="R4855" s="643"/>
      <c r="S4855" s="644"/>
      <c r="T4855" s="174"/>
      <c r="U4855" s="172"/>
      <c r="V4855" s="181"/>
      <c r="W4855" s="174"/>
      <c r="X4855" s="172"/>
      <c r="Y4855" s="181"/>
      <c r="Z4855" s="174"/>
      <c r="AA4855" s="172"/>
      <c r="AB4855" s="178"/>
    </row>
    <row r="4856" spans="1:28" ht="15" customHeight="1" x14ac:dyDescent="0.2">
      <c r="A4856" s="172"/>
      <c r="B4856" s="172"/>
      <c r="C4856" s="172"/>
      <c r="D4856" s="172"/>
      <c r="E4856" s="172"/>
      <c r="F4856" s="181"/>
      <c r="G4856" s="172"/>
      <c r="H4856" s="172"/>
      <c r="I4856" s="174"/>
      <c r="J4856" s="174"/>
      <c r="K4856" s="174"/>
      <c r="L4856" s="172"/>
      <c r="M4856" s="181"/>
      <c r="N4856" s="174"/>
      <c r="O4856" s="172"/>
      <c r="P4856" s="181"/>
      <c r="Q4856" s="642"/>
      <c r="R4856" s="643"/>
      <c r="S4856" s="644"/>
      <c r="T4856" s="174"/>
      <c r="U4856" s="172"/>
      <c r="V4856" s="181"/>
      <c r="W4856" s="174"/>
      <c r="X4856" s="172"/>
      <c r="Y4856" s="181"/>
      <c r="Z4856" s="174"/>
      <c r="AA4856" s="172"/>
      <c r="AB4856" s="178"/>
    </row>
    <row r="4857" spans="1:28" ht="15" customHeight="1" x14ac:dyDescent="0.2">
      <c r="A4857" s="172"/>
      <c r="B4857" s="172"/>
      <c r="C4857" s="172"/>
      <c r="D4857" s="172"/>
      <c r="E4857" s="172"/>
      <c r="F4857" s="181"/>
      <c r="G4857" s="172"/>
      <c r="H4857" s="172"/>
      <c r="I4857" s="174"/>
      <c r="J4857" s="174"/>
      <c r="K4857" s="174"/>
      <c r="L4857" s="172"/>
      <c r="M4857" s="181"/>
      <c r="N4857" s="174"/>
      <c r="O4857" s="172"/>
      <c r="P4857" s="181"/>
      <c r="Q4857" s="642"/>
      <c r="R4857" s="643"/>
      <c r="S4857" s="644"/>
      <c r="T4857" s="174"/>
      <c r="U4857" s="172"/>
      <c r="V4857" s="181"/>
      <c r="W4857" s="174"/>
      <c r="X4857" s="172"/>
      <c r="Y4857" s="181"/>
      <c r="Z4857" s="174"/>
      <c r="AA4857" s="172"/>
      <c r="AB4857" s="178"/>
    </row>
    <row r="4858" spans="1:28" ht="15" customHeight="1" x14ac:dyDescent="0.2">
      <c r="A4858" s="172"/>
      <c r="B4858" s="172"/>
      <c r="C4858" s="172"/>
      <c r="D4858" s="172"/>
      <c r="E4858" s="172"/>
      <c r="F4858" s="181"/>
      <c r="G4858" s="172"/>
      <c r="H4858" s="172"/>
      <c r="I4858" s="174"/>
      <c r="J4858" s="174"/>
      <c r="K4858" s="174"/>
      <c r="L4858" s="172"/>
      <c r="M4858" s="181"/>
      <c r="N4858" s="174"/>
      <c r="O4858" s="172"/>
      <c r="P4858" s="181"/>
      <c r="Q4858" s="642"/>
      <c r="R4858" s="643"/>
      <c r="S4858" s="644"/>
      <c r="T4858" s="174"/>
      <c r="U4858" s="172"/>
      <c r="V4858" s="181"/>
      <c r="W4858" s="174"/>
      <c r="X4858" s="172"/>
      <c r="Y4858" s="181"/>
      <c r="Z4858" s="174"/>
      <c r="AA4858" s="172"/>
      <c r="AB4858" s="178"/>
    </row>
    <row r="4859" spans="1:28" ht="15" customHeight="1" x14ac:dyDescent="0.2">
      <c r="A4859" s="172"/>
      <c r="B4859" s="172"/>
      <c r="C4859" s="172"/>
      <c r="D4859" s="172"/>
      <c r="E4859" s="172"/>
      <c r="F4859" s="181"/>
      <c r="G4859" s="172"/>
      <c r="H4859" s="172"/>
      <c r="I4859" s="174"/>
      <c r="J4859" s="174"/>
      <c r="K4859" s="174"/>
      <c r="L4859" s="172"/>
      <c r="M4859" s="181"/>
      <c r="N4859" s="174"/>
      <c r="O4859" s="172"/>
      <c r="P4859" s="181"/>
      <c r="Q4859" s="642"/>
      <c r="R4859" s="643"/>
      <c r="S4859" s="644"/>
      <c r="T4859" s="174"/>
      <c r="U4859" s="172"/>
      <c r="V4859" s="181"/>
      <c r="W4859" s="174"/>
      <c r="X4859" s="172"/>
      <c r="Y4859" s="181"/>
      <c r="Z4859" s="174"/>
      <c r="AA4859" s="172"/>
      <c r="AB4859" s="178"/>
    </row>
    <row r="4860" spans="1:28" ht="15" customHeight="1" x14ac:dyDescent="0.2">
      <c r="A4860" s="172"/>
      <c r="B4860" s="172"/>
      <c r="C4860" s="172"/>
      <c r="D4860" s="172"/>
      <c r="E4860" s="172"/>
      <c r="F4860" s="181"/>
      <c r="G4860" s="172"/>
      <c r="H4860" s="172"/>
      <c r="I4860" s="174"/>
      <c r="J4860" s="174"/>
      <c r="K4860" s="174"/>
      <c r="L4860" s="172"/>
      <c r="M4860" s="181"/>
      <c r="N4860" s="174"/>
      <c r="O4860" s="172"/>
      <c r="P4860" s="181"/>
      <c r="Q4860" s="642"/>
      <c r="R4860" s="643"/>
      <c r="S4860" s="644"/>
      <c r="T4860" s="174"/>
      <c r="U4860" s="172"/>
      <c r="V4860" s="181"/>
      <c r="W4860" s="174"/>
      <c r="X4860" s="172"/>
      <c r="Y4860" s="181"/>
      <c r="Z4860" s="174"/>
      <c r="AA4860" s="172"/>
      <c r="AB4860" s="178"/>
    </row>
    <row r="4861" spans="1:28" ht="15" customHeight="1" x14ac:dyDescent="0.2">
      <c r="A4861" s="172"/>
      <c r="B4861" s="172"/>
      <c r="C4861" s="172"/>
      <c r="D4861" s="172"/>
      <c r="E4861" s="172"/>
      <c r="F4861" s="181"/>
      <c r="G4861" s="172"/>
      <c r="H4861" s="172"/>
      <c r="I4861" s="174"/>
      <c r="J4861" s="174"/>
      <c r="K4861" s="174"/>
      <c r="L4861" s="172"/>
      <c r="M4861" s="181"/>
      <c r="N4861" s="174"/>
      <c r="O4861" s="172"/>
      <c r="P4861" s="181"/>
      <c r="Q4861" s="642"/>
      <c r="R4861" s="643"/>
      <c r="S4861" s="644"/>
      <c r="T4861" s="174"/>
      <c r="U4861" s="172"/>
      <c r="V4861" s="181"/>
      <c r="W4861" s="174"/>
      <c r="X4861" s="172"/>
      <c r="Y4861" s="181"/>
      <c r="Z4861" s="174"/>
      <c r="AA4861" s="172"/>
      <c r="AB4861" s="178"/>
    </row>
    <row r="4862" spans="1:28" ht="15" customHeight="1" x14ac:dyDescent="0.2">
      <c r="A4862" s="172"/>
      <c r="B4862" s="172"/>
      <c r="C4862" s="172"/>
      <c r="D4862" s="172"/>
      <c r="E4862" s="172"/>
      <c r="F4862" s="181"/>
      <c r="G4862" s="172"/>
      <c r="H4862" s="172"/>
      <c r="I4862" s="174"/>
      <c r="J4862" s="174"/>
      <c r="K4862" s="174"/>
      <c r="L4862" s="172"/>
      <c r="M4862" s="181"/>
      <c r="N4862" s="174"/>
      <c r="O4862" s="172"/>
      <c r="P4862" s="181"/>
      <c r="Q4862" s="642"/>
      <c r="R4862" s="643"/>
      <c r="S4862" s="644"/>
      <c r="T4862" s="174"/>
      <c r="U4862" s="172"/>
      <c r="V4862" s="181"/>
      <c r="W4862" s="174"/>
      <c r="X4862" s="172"/>
      <c r="Y4862" s="181"/>
      <c r="Z4862" s="174"/>
      <c r="AA4862" s="172"/>
      <c r="AB4862" s="178"/>
    </row>
    <row r="4863" spans="1:28" ht="15" customHeight="1" x14ac:dyDescent="0.2">
      <c r="A4863" s="172"/>
      <c r="B4863" s="172"/>
      <c r="C4863" s="172"/>
      <c r="D4863" s="172"/>
      <c r="E4863" s="172"/>
      <c r="F4863" s="181"/>
      <c r="G4863" s="172"/>
      <c r="H4863" s="172"/>
      <c r="I4863" s="174"/>
      <c r="J4863" s="174"/>
      <c r="K4863" s="174"/>
      <c r="L4863" s="172"/>
      <c r="M4863" s="181"/>
      <c r="N4863" s="174"/>
      <c r="O4863" s="172"/>
      <c r="P4863" s="181"/>
      <c r="Q4863" s="642"/>
      <c r="R4863" s="643"/>
      <c r="S4863" s="644"/>
      <c r="T4863" s="174"/>
      <c r="U4863" s="172"/>
      <c r="V4863" s="181"/>
      <c r="W4863" s="174"/>
      <c r="X4863" s="172"/>
      <c r="Y4863" s="181"/>
      <c r="Z4863" s="174"/>
      <c r="AA4863" s="172"/>
      <c r="AB4863" s="178"/>
    </row>
    <row r="4864" spans="1:28" ht="15" customHeight="1" x14ac:dyDescent="0.2">
      <c r="A4864" s="172"/>
      <c r="B4864" s="172"/>
      <c r="C4864" s="172"/>
      <c r="D4864" s="172"/>
      <c r="E4864" s="172"/>
      <c r="F4864" s="181"/>
      <c r="G4864" s="172"/>
      <c r="H4864" s="172"/>
      <c r="I4864" s="174"/>
      <c r="J4864" s="174"/>
      <c r="K4864" s="174"/>
      <c r="L4864" s="172"/>
      <c r="M4864" s="181"/>
      <c r="N4864" s="174"/>
      <c r="O4864" s="172"/>
      <c r="P4864" s="181"/>
      <c r="Q4864" s="642"/>
      <c r="R4864" s="643"/>
      <c r="S4864" s="644"/>
      <c r="T4864" s="174"/>
      <c r="U4864" s="172"/>
      <c r="V4864" s="181"/>
      <c r="W4864" s="174"/>
      <c r="X4864" s="172"/>
      <c r="Y4864" s="181"/>
      <c r="Z4864" s="174"/>
      <c r="AA4864" s="172"/>
      <c r="AB4864" s="178"/>
    </row>
    <row r="4865" spans="1:28" ht="15" customHeight="1" x14ac:dyDescent="0.2">
      <c r="A4865" s="172"/>
      <c r="B4865" s="172"/>
      <c r="C4865" s="172"/>
      <c r="D4865" s="172"/>
      <c r="E4865" s="172"/>
      <c r="F4865" s="181"/>
      <c r="G4865" s="172"/>
      <c r="H4865" s="172"/>
      <c r="I4865" s="174"/>
      <c r="J4865" s="174"/>
      <c r="K4865" s="174"/>
      <c r="L4865" s="172"/>
      <c r="M4865" s="181"/>
      <c r="N4865" s="174"/>
      <c r="O4865" s="172"/>
      <c r="P4865" s="181"/>
      <c r="Q4865" s="642"/>
      <c r="R4865" s="643"/>
      <c r="S4865" s="644"/>
      <c r="T4865" s="174"/>
      <c r="U4865" s="172"/>
      <c r="V4865" s="181"/>
      <c r="W4865" s="174"/>
      <c r="X4865" s="172"/>
      <c r="Y4865" s="181"/>
      <c r="Z4865" s="174"/>
      <c r="AA4865" s="172"/>
      <c r="AB4865" s="178"/>
    </row>
    <row r="4866" spans="1:28" ht="15" customHeight="1" x14ac:dyDescent="0.2">
      <c r="A4866" s="172"/>
      <c r="B4866" s="172"/>
      <c r="C4866" s="172"/>
      <c r="D4866" s="172"/>
      <c r="E4866" s="172"/>
      <c r="F4866" s="181"/>
      <c r="G4866" s="172"/>
      <c r="H4866" s="172"/>
      <c r="I4866" s="174"/>
      <c r="J4866" s="174"/>
      <c r="K4866" s="174"/>
      <c r="L4866" s="172"/>
      <c r="M4866" s="181"/>
      <c r="N4866" s="174"/>
      <c r="O4866" s="172"/>
      <c r="P4866" s="181"/>
      <c r="Q4866" s="642"/>
      <c r="R4866" s="643"/>
      <c r="S4866" s="644"/>
      <c r="T4866" s="174"/>
      <c r="U4866" s="172"/>
      <c r="V4866" s="181"/>
      <c r="W4866" s="174"/>
      <c r="X4866" s="172"/>
      <c r="Y4866" s="181"/>
      <c r="Z4866" s="174"/>
      <c r="AA4866" s="172"/>
      <c r="AB4866" s="178"/>
    </row>
    <row r="4867" spans="1:28" ht="15" customHeight="1" x14ac:dyDescent="0.2">
      <c r="A4867" s="172"/>
      <c r="B4867" s="172"/>
      <c r="C4867" s="172"/>
      <c r="D4867" s="172"/>
      <c r="E4867" s="172"/>
      <c r="F4867" s="181"/>
      <c r="G4867" s="172"/>
      <c r="H4867" s="172"/>
      <c r="I4867" s="174"/>
      <c r="J4867" s="174"/>
      <c r="K4867" s="174"/>
      <c r="L4867" s="172"/>
      <c r="M4867" s="181"/>
      <c r="N4867" s="174"/>
      <c r="O4867" s="172"/>
      <c r="P4867" s="181"/>
      <c r="Q4867" s="642"/>
      <c r="R4867" s="643"/>
      <c r="S4867" s="644"/>
      <c r="T4867" s="174"/>
      <c r="U4867" s="172"/>
      <c r="V4867" s="181"/>
      <c r="W4867" s="174"/>
      <c r="X4867" s="172"/>
      <c r="Y4867" s="181"/>
      <c r="Z4867" s="174"/>
      <c r="AA4867" s="172"/>
      <c r="AB4867" s="178"/>
    </row>
    <row r="4868" spans="1:28" ht="15" customHeight="1" x14ac:dyDescent="0.2">
      <c r="A4868" s="172"/>
      <c r="B4868" s="172"/>
      <c r="C4868" s="172"/>
      <c r="D4868" s="172"/>
      <c r="E4868" s="172"/>
      <c r="F4868" s="181"/>
      <c r="G4868" s="172"/>
      <c r="H4868" s="172"/>
      <c r="I4868" s="174"/>
      <c r="J4868" s="174"/>
      <c r="K4868" s="174"/>
      <c r="L4868" s="172"/>
      <c r="M4868" s="181"/>
      <c r="N4868" s="174"/>
      <c r="O4868" s="172"/>
      <c r="P4868" s="181"/>
      <c r="Q4868" s="642"/>
      <c r="R4868" s="643"/>
      <c r="S4868" s="644"/>
      <c r="T4868" s="174"/>
      <c r="U4868" s="172"/>
      <c r="V4868" s="181"/>
      <c r="W4868" s="174"/>
      <c r="X4868" s="172"/>
      <c r="Y4868" s="181"/>
      <c r="Z4868" s="174"/>
      <c r="AA4868" s="172"/>
      <c r="AB4868" s="178"/>
    </row>
    <row r="4869" spans="1:28" ht="15" customHeight="1" x14ac:dyDescent="0.2">
      <c r="A4869" s="172"/>
      <c r="B4869" s="172"/>
      <c r="C4869" s="172"/>
      <c r="D4869" s="172"/>
      <c r="E4869" s="172"/>
      <c r="F4869" s="181"/>
      <c r="G4869" s="172"/>
      <c r="H4869" s="172"/>
      <c r="I4869" s="174"/>
      <c r="J4869" s="174"/>
      <c r="K4869" s="174"/>
      <c r="L4869" s="172"/>
      <c r="M4869" s="181"/>
      <c r="N4869" s="174"/>
      <c r="O4869" s="172"/>
      <c r="P4869" s="181"/>
      <c r="Q4869" s="642"/>
      <c r="R4869" s="643"/>
      <c r="S4869" s="644"/>
      <c r="T4869" s="174"/>
      <c r="U4869" s="172"/>
      <c r="V4869" s="181"/>
      <c r="W4869" s="174"/>
      <c r="X4869" s="172"/>
      <c r="Y4869" s="181"/>
      <c r="Z4869" s="174"/>
      <c r="AA4869" s="172"/>
      <c r="AB4869" s="178"/>
    </row>
    <row r="4870" spans="1:28" ht="15" customHeight="1" x14ac:dyDescent="0.2">
      <c r="A4870" s="172"/>
      <c r="B4870" s="172"/>
      <c r="C4870" s="172"/>
      <c r="D4870" s="172"/>
      <c r="E4870" s="172"/>
      <c r="F4870" s="181"/>
      <c r="G4870" s="172"/>
      <c r="H4870" s="172"/>
      <c r="I4870" s="174"/>
      <c r="J4870" s="174"/>
      <c r="K4870" s="174"/>
      <c r="L4870" s="172"/>
      <c r="M4870" s="181"/>
      <c r="N4870" s="174"/>
      <c r="O4870" s="172"/>
      <c r="P4870" s="181"/>
      <c r="Q4870" s="642"/>
      <c r="R4870" s="643"/>
      <c r="S4870" s="644"/>
      <c r="T4870" s="174"/>
      <c r="U4870" s="172"/>
      <c r="V4870" s="181"/>
      <c r="W4870" s="174"/>
      <c r="X4870" s="172"/>
      <c r="Y4870" s="181"/>
      <c r="Z4870" s="174"/>
      <c r="AA4870" s="172"/>
      <c r="AB4870" s="178"/>
    </row>
    <row r="4871" spans="1:28" ht="15" customHeight="1" x14ac:dyDescent="0.2">
      <c r="A4871" s="172"/>
      <c r="B4871" s="172"/>
      <c r="C4871" s="172"/>
      <c r="D4871" s="172"/>
      <c r="E4871" s="172"/>
      <c r="F4871" s="181"/>
      <c r="G4871" s="172"/>
      <c r="H4871" s="172"/>
      <c r="I4871" s="174"/>
      <c r="J4871" s="174"/>
      <c r="K4871" s="174"/>
      <c r="L4871" s="172"/>
      <c r="M4871" s="181"/>
      <c r="N4871" s="174"/>
      <c r="O4871" s="172"/>
      <c r="P4871" s="181"/>
      <c r="Q4871" s="642"/>
      <c r="R4871" s="643"/>
      <c r="S4871" s="644"/>
      <c r="T4871" s="174"/>
      <c r="U4871" s="172"/>
      <c r="V4871" s="181"/>
      <c r="W4871" s="174"/>
      <c r="X4871" s="172"/>
      <c r="Y4871" s="181"/>
      <c r="Z4871" s="174"/>
      <c r="AA4871" s="172"/>
      <c r="AB4871" s="178"/>
    </row>
    <row r="4872" spans="1:28" ht="15" customHeight="1" x14ac:dyDescent="0.2">
      <c r="A4872" s="172"/>
      <c r="B4872" s="172"/>
      <c r="C4872" s="172"/>
      <c r="D4872" s="172"/>
      <c r="E4872" s="172"/>
      <c r="F4872" s="181"/>
      <c r="G4872" s="172"/>
      <c r="H4872" s="172"/>
      <c r="I4872" s="174"/>
      <c r="J4872" s="174"/>
      <c r="K4872" s="174"/>
      <c r="L4872" s="172"/>
      <c r="M4872" s="181"/>
      <c r="N4872" s="174"/>
      <c r="O4872" s="172"/>
      <c r="P4872" s="181"/>
      <c r="Q4872" s="642"/>
      <c r="R4872" s="643"/>
      <c r="S4872" s="644"/>
      <c r="T4872" s="174"/>
      <c r="U4872" s="172"/>
      <c r="V4872" s="181"/>
      <c r="W4872" s="174"/>
      <c r="X4872" s="172"/>
      <c r="Y4872" s="181"/>
      <c r="Z4872" s="174"/>
      <c r="AA4872" s="172"/>
      <c r="AB4872" s="178"/>
    </row>
    <row r="4873" spans="1:28" ht="15" customHeight="1" x14ac:dyDescent="0.2">
      <c r="A4873" s="172"/>
      <c r="B4873" s="172"/>
      <c r="C4873" s="172"/>
      <c r="D4873" s="172"/>
      <c r="E4873" s="172"/>
      <c r="F4873" s="181"/>
      <c r="G4873" s="172"/>
      <c r="H4873" s="172"/>
      <c r="I4873" s="174"/>
      <c r="J4873" s="174"/>
      <c r="K4873" s="174"/>
      <c r="L4873" s="172"/>
      <c r="M4873" s="181"/>
      <c r="N4873" s="174"/>
      <c r="O4873" s="172"/>
      <c r="P4873" s="181"/>
      <c r="Q4873" s="642"/>
      <c r="R4873" s="643"/>
      <c r="S4873" s="644"/>
      <c r="T4873" s="174"/>
      <c r="U4873" s="172"/>
      <c r="V4873" s="181"/>
      <c r="W4873" s="174"/>
      <c r="X4873" s="172"/>
      <c r="Y4873" s="181"/>
      <c r="Z4873" s="174"/>
      <c r="AA4873" s="172"/>
      <c r="AB4873" s="178"/>
    </row>
    <row r="4874" spans="1:28" ht="15" customHeight="1" x14ac:dyDescent="0.2">
      <c r="A4874" s="172"/>
      <c r="B4874" s="172"/>
      <c r="C4874" s="172"/>
      <c r="D4874" s="172"/>
      <c r="E4874" s="172"/>
      <c r="F4874" s="181"/>
      <c r="G4874" s="172"/>
      <c r="H4874" s="172"/>
      <c r="I4874" s="174"/>
      <c r="J4874" s="174"/>
      <c r="K4874" s="174"/>
      <c r="L4874" s="172"/>
      <c r="M4874" s="181"/>
      <c r="N4874" s="174"/>
      <c r="O4874" s="172"/>
      <c r="P4874" s="181"/>
      <c r="Q4874" s="642"/>
      <c r="R4874" s="643"/>
      <c r="S4874" s="644"/>
      <c r="T4874" s="174"/>
      <c r="U4874" s="172"/>
      <c r="V4874" s="181"/>
      <c r="W4874" s="174"/>
      <c r="X4874" s="172"/>
      <c r="Y4874" s="181"/>
      <c r="Z4874" s="174"/>
      <c r="AA4874" s="172"/>
      <c r="AB4874" s="178"/>
    </row>
    <row r="4875" spans="1:28" ht="15" customHeight="1" x14ac:dyDescent="0.2">
      <c r="A4875" s="172"/>
      <c r="B4875" s="172"/>
      <c r="C4875" s="172"/>
      <c r="D4875" s="172"/>
      <c r="E4875" s="172"/>
      <c r="F4875" s="181"/>
      <c r="G4875" s="172"/>
      <c r="H4875" s="172"/>
      <c r="I4875" s="174"/>
      <c r="J4875" s="174"/>
      <c r="K4875" s="174"/>
      <c r="L4875" s="172"/>
      <c r="M4875" s="181"/>
      <c r="N4875" s="174"/>
      <c r="O4875" s="172"/>
      <c r="P4875" s="181"/>
      <c r="Q4875" s="642"/>
      <c r="R4875" s="643"/>
      <c r="S4875" s="644"/>
      <c r="T4875" s="174"/>
      <c r="U4875" s="172"/>
      <c r="V4875" s="181"/>
      <c r="W4875" s="174"/>
      <c r="X4875" s="172"/>
      <c r="Y4875" s="181"/>
      <c r="Z4875" s="174"/>
      <c r="AA4875" s="172"/>
      <c r="AB4875" s="178"/>
    </row>
    <row r="4876" spans="1:28" ht="15" customHeight="1" x14ac:dyDescent="0.2">
      <c r="A4876" s="172"/>
      <c r="B4876" s="172"/>
      <c r="C4876" s="172"/>
      <c r="D4876" s="172"/>
      <c r="E4876" s="172"/>
      <c r="F4876" s="181"/>
      <c r="G4876" s="172"/>
      <c r="H4876" s="172"/>
      <c r="I4876" s="174"/>
      <c r="J4876" s="174"/>
      <c r="K4876" s="174"/>
      <c r="L4876" s="172"/>
      <c r="M4876" s="181"/>
      <c r="N4876" s="174"/>
      <c r="O4876" s="172"/>
      <c r="P4876" s="181"/>
      <c r="Q4876" s="642"/>
      <c r="R4876" s="643"/>
      <c r="S4876" s="644"/>
      <c r="T4876" s="174"/>
      <c r="U4876" s="172"/>
      <c r="V4876" s="181"/>
      <c r="W4876" s="174"/>
      <c r="X4876" s="172"/>
      <c r="Y4876" s="181"/>
      <c r="Z4876" s="174"/>
      <c r="AA4876" s="172"/>
      <c r="AB4876" s="178"/>
    </row>
    <row r="4877" spans="1:28" ht="15" customHeight="1" x14ac:dyDescent="0.2">
      <c r="A4877" s="172"/>
      <c r="B4877" s="172"/>
      <c r="C4877" s="172"/>
      <c r="D4877" s="172"/>
      <c r="E4877" s="172"/>
      <c r="F4877" s="181"/>
      <c r="G4877" s="172"/>
      <c r="H4877" s="172"/>
      <c r="I4877" s="174"/>
      <c r="J4877" s="174"/>
      <c r="K4877" s="174"/>
      <c r="L4877" s="172"/>
      <c r="M4877" s="181"/>
      <c r="N4877" s="174"/>
      <c r="O4877" s="172"/>
      <c r="P4877" s="181"/>
      <c r="Q4877" s="642"/>
      <c r="R4877" s="643"/>
      <c r="S4877" s="644"/>
      <c r="T4877" s="174"/>
      <c r="U4877" s="172"/>
      <c r="V4877" s="181"/>
      <c r="W4877" s="174"/>
      <c r="X4877" s="172"/>
      <c r="Y4877" s="181"/>
      <c r="Z4877" s="174"/>
      <c r="AA4877" s="172"/>
      <c r="AB4877" s="178"/>
    </row>
    <row r="4878" spans="1:28" ht="15" customHeight="1" x14ac:dyDescent="0.2">
      <c r="A4878" s="172"/>
      <c r="B4878" s="172"/>
      <c r="C4878" s="172"/>
      <c r="D4878" s="172"/>
      <c r="E4878" s="172"/>
      <c r="F4878" s="181"/>
      <c r="G4878" s="172"/>
      <c r="H4878" s="172"/>
      <c r="I4878" s="174"/>
      <c r="J4878" s="174"/>
      <c r="K4878" s="174"/>
      <c r="L4878" s="172"/>
      <c r="M4878" s="181"/>
      <c r="N4878" s="174"/>
      <c r="O4878" s="172"/>
      <c r="P4878" s="181"/>
      <c r="Q4878" s="642"/>
      <c r="R4878" s="643"/>
      <c r="S4878" s="644"/>
      <c r="T4878" s="174"/>
      <c r="U4878" s="172"/>
      <c r="V4878" s="181"/>
      <c r="W4878" s="174"/>
      <c r="X4878" s="172"/>
      <c r="Y4878" s="181"/>
      <c r="Z4878" s="174"/>
      <c r="AA4878" s="172"/>
      <c r="AB4878" s="178"/>
    </row>
    <row r="4879" spans="1:28" ht="15" customHeight="1" x14ac:dyDescent="0.2">
      <c r="A4879" s="172"/>
      <c r="B4879" s="172"/>
      <c r="C4879" s="172"/>
      <c r="D4879" s="172"/>
      <c r="E4879" s="172"/>
      <c r="F4879" s="181"/>
      <c r="G4879" s="172"/>
      <c r="H4879" s="172"/>
      <c r="I4879" s="174"/>
      <c r="J4879" s="174"/>
      <c r="K4879" s="174"/>
      <c r="L4879" s="172"/>
      <c r="M4879" s="181"/>
      <c r="N4879" s="174"/>
      <c r="O4879" s="172"/>
      <c r="P4879" s="181"/>
      <c r="Q4879" s="642"/>
      <c r="R4879" s="643"/>
      <c r="S4879" s="644"/>
      <c r="T4879" s="174"/>
      <c r="U4879" s="172"/>
      <c r="V4879" s="181"/>
      <c r="W4879" s="174"/>
      <c r="X4879" s="172"/>
      <c r="Y4879" s="181"/>
      <c r="Z4879" s="174"/>
      <c r="AA4879" s="172"/>
      <c r="AB4879" s="178"/>
    </row>
    <row r="4880" spans="1:28" ht="15" customHeight="1" x14ac:dyDescent="0.2">
      <c r="A4880" s="172"/>
      <c r="B4880" s="172"/>
      <c r="C4880" s="172"/>
      <c r="D4880" s="172"/>
      <c r="E4880" s="172"/>
      <c r="F4880" s="181"/>
      <c r="G4880" s="172"/>
      <c r="H4880" s="172"/>
      <c r="I4880" s="174"/>
      <c r="J4880" s="174"/>
      <c r="K4880" s="174"/>
      <c r="L4880" s="172"/>
      <c r="M4880" s="181"/>
      <c r="N4880" s="174"/>
      <c r="O4880" s="172"/>
      <c r="P4880" s="181"/>
      <c r="Q4880" s="642"/>
      <c r="R4880" s="643"/>
      <c r="S4880" s="644"/>
      <c r="T4880" s="174"/>
      <c r="U4880" s="172"/>
      <c r="V4880" s="181"/>
      <c r="W4880" s="174"/>
      <c r="X4880" s="172"/>
      <c r="Y4880" s="181"/>
      <c r="Z4880" s="174"/>
      <c r="AA4880" s="172"/>
      <c r="AB4880" s="178"/>
    </row>
    <row r="4881" spans="1:28" ht="15" customHeight="1" x14ac:dyDescent="0.2">
      <c r="A4881" s="172"/>
      <c r="B4881" s="172"/>
      <c r="C4881" s="172"/>
      <c r="D4881" s="172"/>
      <c r="E4881" s="172"/>
      <c r="F4881" s="181"/>
      <c r="G4881" s="172"/>
      <c r="H4881" s="172"/>
      <c r="I4881" s="174"/>
      <c r="J4881" s="174"/>
      <c r="K4881" s="174"/>
      <c r="L4881" s="172"/>
      <c r="M4881" s="181"/>
      <c r="N4881" s="174"/>
      <c r="O4881" s="172"/>
      <c r="P4881" s="181"/>
      <c r="Q4881" s="642"/>
      <c r="R4881" s="643"/>
      <c r="S4881" s="644"/>
      <c r="T4881" s="174"/>
      <c r="U4881" s="172"/>
      <c r="V4881" s="181"/>
      <c r="W4881" s="174"/>
      <c r="X4881" s="172"/>
      <c r="Y4881" s="181"/>
      <c r="Z4881" s="174"/>
      <c r="AA4881" s="172"/>
      <c r="AB4881" s="178"/>
    </row>
    <row r="4882" spans="1:28" ht="15" customHeight="1" x14ac:dyDescent="0.2">
      <c r="A4882" s="172"/>
      <c r="B4882" s="172"/>
      <c r="C4882" s="172"/>
      <c r="D4882" s="172"/>
      <c r="E4882" s="172"/>
      <c r="F4882" s="181"/>
      <c r="G4882" s="172"/>
      <c r="H4882" s="172"/>
      <c r="I4882" s="174"/>
      <c r="J4882" s="174"/>
      <c r="K4882" s="174"/>
      <c r="L4882" s="172"/>
      <c r="M4882" s="181"/>
      <c r="N4882" s="174"/>
      <c r="O4882" s="172"/>
      <c r="P4882" s="181"/>
      <c r="Q4882" s="642"/>
      <c r="R4882" s="643"/>
      <c r="S4882" s="644"/>
      <c r="T4882" s="174"/>
      <c r="U4882" s="172"/>
      <c r="V4882" s="181"/>
      <c r="W4882" s="174"/>
      <c r="X4882" s="172"/>
      <c r="Y4882" s="181"/>
      <c r="Z4882" s="174"/>
      <c r="AA4882" s="172"/>
      <c r="AB4882" s="178"/>
    </row>
    <row r="4883" spans="1:28" ht="15" customHeight="1" x14ac:dyDescent="0.2">
      <c r="A4883" s="172"/>
      <c r="B4883" s="172"/>
      <c r="C4883" s="172"/>
      <c r="D4883" s="172"/>
      <c r="E4883" s="172"/>
      <c r="F4883" s="181"/>
      <c r="G4883" s="172"/>
      <c r="H4883" s="172"/>
      <c r="I4883" s="174"/>
      <c r="J4883" s="174"/>
      <c r="K4883" s="174"/>
      <c r="L4883" s="172"/>
      <c r="M4883" s="181"/>
      <c r="N4883" s="174"/>
      <c r="O4883" s="172"/>
      <c r="P4883" s="181"/>
      <c r="Q4883" s="642"/>
      <c r="R4883" s="643"/>
      <c r="S4883" s="644"/>
      <c r="T4883" s="174"/>
      <c r="U4883" s="172"/>
      <c r="V4883" s="181"/>
      <c r="W4883" s="174"/>
      <c r="X4883" s="172"/>
      <c r="Y4883" s="181"/>
      <c r="Z4883" s="174"/>
      <c r="AA4883" s="172"/>
      <c r="AB4883" s="178"/>
    </row>
    <row r="4884" spans="1:28" ht="15" customHeight="1" x14ac:dyDescent="0.2">
      <c r="A4884" s="172"/>
      <c r="B4884" s="172"/>
      <c r="C4884" s="172"/>
      <c r="D4884" s="172"/>
      <c r="E4884" s="172"/>
      <c r="F4884" s="181"/>
      <c r="G4884" s="172"/>
      <c r="H4884" s="172"/>
      <c r="I4884" s="174"/>
      <c r="J4884" s="174"/>
      <c r="K4884" s="174"/>
      <c r="L4884" s="172"/>
      <c r="M4884" s="181"/>
      <c r="N4884" s="174"/>
      <c r="O4884" s="172"/>
      <c r="P4884" s="181"/>
      <c r="Q4884" s="642"/>
      <c r="R4884" s="643"/>
      <c r="S4884" s="644"/>
      <c r="T4884" s="174"/>
      <c r="U4884" s="172"/>
      <c r="V4884" s="181"/>
      <c r="W4884" s="174"/>
      <c r="X4884" s="172"/>
      <c r="Y4884" s="181"/>
      <c r="Z4884" s="174"/>
      <c r="AA4884" s="172"/>
      <c r="AB4884" s="178"/>
    </row>
    <row r="4885" spans="1:28" ht="15" customHeight="1" x14ac:dyDescent="0.2">
      <c r="A4885" s="172"/>
      <c r="B4885" s="172"/>
      <c r="C4885" s="172"/>
      <c r="D4885" s="172"/>
      <c r="E4885" s="172"/>
      <c r="F4885" s="181"/>
      <c r="G4885" s="172"/>
      <c r="H4885" s="172"/>
      <c r="I4885" s="174"/>
      <c r="J4885" s="174"/>
      <c r="K4885" s="174"/>
      <c r="L4885" s="172"/>
      <c r="M4885" s="181"/>
      <c r="N4885" s="174"/>
      <c r="O4885" s="172"/>
      <c r="P4885" s="181"/>
      <c r="Q4885" s="642"/>
      <c r="R4885" s="643"/>
      <c r="S4885" s="644"/>
      <c r="T4885" s="174"/>
      <c r="U4885" s="172"/>
      <c r="V4885" s="181"/>
      <c r="W4885" s="174"/>
      <c r="X4885" s="172"/>
      <c r="Y4885" s="181"/>
      <c r="Z4885" s="174"/>
      <c r="AA4885" s="172"/>
      <c r="AB4885" s="178"/>
    </row>
    <row r="4886" spans="1:28" ht="15" customHeight="1" x14ac:dyDescent="0.2">
      <c r="A4886" s="172"/>
      <c r="B4886" s="172"/>
      <c r="C4886" s="172"/>
      <c r="D4886" s="172"/>
      <c r="E4886" s="172"/>
      <c r="F4886" s="181"/>
      <c r="G4886" s="172"/>
      <c r="H4886" s="172"/>
      <c r="I4886" s="174"/>
      <c r="J4886" s="174"/>
      <c r="K4886" s="174"/>
      <c r="L4886" s="172"/>
      <c r="M4886" s="181"/>
      <c r="N4886" s="174"/>
      <c r="O4886" s="172"/>
      <c r="P4886" s="181"/>
      <c r="Q4886" s="642"/>
      <c r="R4886" s="643"/>
      <c r="S4886" s="644"/>
      <c r="T4886" s="174"/>
      <c r="U4886" s="172"/>
      <c r="V4886" s="181"/>
      <c r="W4886" s="174"/>
      <c r="X4886" s="172"/>
      <c r="Y4886" s="181"/>
      <c r="Z4886" s="174"/>
      <c r="AA4886" s="172"/>
      <c r="AB4886" s="178"/>
    </row>
    <row r="4887" spans="1:28" ht="15" customHeight="1" x14ac:dyDescent="0.2">
      <c r="A4887" s="172"/>
      <c r="B4887" s="172"/>
      <c r="C4887" s="172"/>
      <c r="D4887" s="172"/>
      <c r="E4887" s="172"/>
      <c r="F4887" s="181"/>
      <c r="G4887" s="172"/>
      <c r="H4887" s="172"/>
      <c r="I4887" s="174"/>
      <c r="J4887" s="174"/>
      <c r="K4887" s="174"/>
      <c r="L4887" s="172"/>
      <c r="M4887" s="181"/>
      <c r="N4887" s="174"/>
      <c r="O4887" s="172"/>
      <c r="P4887" s="181"/>
      <c r="Q4887" s="642"/>
      <c r="R4887" s="643"/>
      <c r="S4887" s="644"/>
      <c r="T4887" s="174"/>
      <c r="U4887" s="172"/>
      <c r="V4887" s="181"/>
      <c r="W4887" s="174"/>
      <c r="X4887" s="172"/>
      <c r="Y4887" s="181"/>
      <c r="Z4887" s="174"/>
      <c r="AA4887" s="172"/>
      <c r="AB4887" s="178"/>
    </row>
    <row r="4888" spans="1:28" ht="15" customHeight="1" x14ac:dyDescent="0.2">
      <c r="A4888" s="172"/>
      <c r="B4888" s="172"/>
      <c r="C4888" s="172"/>
      <c r="D4888" s="172"/>
      <c r="E4888" s="172"/>
      <c r="F4888" s="181"/>
      <c r="G4888" s="172"/>
      <c r="H4888" s="172"/>
      <c r="I4888" s="174"/>
      <c r="J4888" s="174"/>
      <c r="K4888" s="174"/>
      <c r="L4888" s="172"/>
      <c r="M4888" s="181"/>
      <c r="N4888" s="174"/>
      <c r="O4888" s="172"/>
      <c r="P4888" s="181"/>
      <c r="Q4888" s="642"/>
      <c r="R4888" s="643"/>
      <c r="S4888" s="644"/>
      <c r="T4888" s="174"/>
      <c r="U4888" s="172"/>
      <c r="V4888" s="181"/>
      <c r="W4888" s="174"/>
      <c r="X4888" s="172"/>
      <c r="Y4888" s="181"/>
      <c r="Z4888" s="174"/>
      <c r="AA4888" s="172"/>
      <c r="AB4888" s="178"/>
    </row>
    <row r="4889" spans="1:28" ht="15" customHeight="1" x14ac:dyDescent="0.2">
      <c r="A4889" s="172"/>
      <c r="B4889" s="172"/>
      <c r="C4889" s="172"/>
      <c r="D4889" s="172"/>
      <c r="E4889" s="172"/>
      <c r="F4889" s="181"/>
      <c r="G4889" s="172"/>
      <c r="H4889" s="172"/>
      <c r="I4889" s="174"/>
      <c r="J4889" s="174"/>
      <c r="K4889" s="174"/>
      <c r="L4889" s="172"/>
      <c r="M4889" s="181"/>
      <c r="N4889" s="174"/>
      <c r="O4889" s="172"/>
      <c r="P4889" s="181"/>
      <c r="Q4889" s="642"/>
      <c r="R4889" s="643"/>
      <c r="S4889" s="644"/>
      <c r="T4889" s="174"/>
      <c r="U4889" s="172"/>
      <c r="V4889" s="181"/>
      <c r="W4889" s="174"/>
      <c r="X4889" s="172"/>
      <c r="Y4889" s="181"/>
      <c r="Z4889" s="174"/>
      <c r="AA4889" s="172"/>
      <c r="AB4889" s="178"/>
    </row>
    <row r="4890" spans="1:28" ht="15" customHeight="1" x14ac:dyDescent="0.2">
      <c r="A4890" s="172"/>
      <c r="B4890" s="172"/>
      <c r="C4890" s="172"/>
      <c r="D4890" s="172"/>
      <c r="E4890" s="172"/>
      <c r="F4890" s="181"/>
      <c r="G4890" s="172"/>
      <c r="H4890" s="172"/>
      <c r="I4890" s="174"/>
      <c r="J4890" s="174"/>
      <c r="K4890" s="174"/>
      <c r="L4890" s="172"/>
      <c r="M4890" s="181"/>
      <c r="N4890" s="174"/>
      <c r="O4890" s="172"/>
      <c r="P4890" s="181"/>
      <c r="Q4890" s="642"/>
      <c r="R4890" s="643"/>
      <c r="S4890" s="644"/>
      <c r="T4890" s="174"/>
      <c r="U4890" s="172"/>
      <c r="V4890" s="181"/>
      <c r="W4890" s="174"/>
      <c r="X4890" s="172"/>
      <c r="Y4890" s="181"/>
      <c r="Z4890" s="174"/>
      <c r="AA4890" s="172"/>
      <c r="AB4890" s="178"/>
    </row>
    <row r="4891" spans="1:28" ht="15" customHeight="1" x14ac:dyDescent="0.2">
      <c r="A4891" s="172"/>
      <c r="B4891" s="172"/>
      <c r="C4891" s="172"/>
      <c r="D4891" s="172"/>
      <c r="E4891" s="172"/>
      <c r="F4891" s="181"/>
      <c r="G4891" s="172"/>
      <c r="H4891" s="172"/>
      <c r="I4891" s="174"/>
      <c r="J4891" s="174"/>
      <c r="K4891" s="174"/>
      <c r="L4891" s="172"/>
      <c r="M4891" s="181"/>
      <c r="N4891" s="174"/>
      <c r="O4891" s="172"/>
      <c r="P4891" s="181"/>
      <c r="Q4891" s="642"/>
      <c r="R4891" s="643"/>
      <c r="S4891" s="644"/>
      <c r="T4891" s="174"/>
      <c r="U4891" s="172"/>
      <c r="V4891" s="181"/>
      <c r="W4891" s="174"/>
      <c r="X4891" s="172"/>
      <c r="Y4891" s="181"/>
      <c r="Z4891" s="174"/>
      <c r="AA4891" s="172"/>
      <c r="AB4891" s="178"/>
    </row>
    <row r="4892" spans="1:28" ht="15" customHeight="1" x14ac:dyDescent="0.2">
      <c r="A4892" s="172"/>
      <c r="B4892" s="172"/>
      <c r="C4892" s="172"/>
      <c r="D4892" s="172"/>
      <c r="E4892" s="172"/>
      <c r="F4892" s="181"/>
      <c r="G4892" s="172"/>
      <c r="H4892" s="172"/>
      <c r="I4892" s="174"/>
      <c r="J4892" s="174"/>
      <c r="K4892" s="174"/>
      <c r="L4892" s="172"/>
      <c r="M4892" s="181"/>
      <c r="N4892" s="174"/>
      <c r="O4892" s="172"/>
      <c r="P4892" s="181"/>
      <c r="Q4892" s="642"/>
      <c r="R4892" s="643"/>
      <c r="S4892" s="644"/>
      <c r="T4892" s="174"/>
      <c r="U4892" s="172"/>
      <c r="V4892" s="181"/>
      <c r="W4892" s="174"/>
      <c r="X4892" s="172"/>
      <c r="Y4892" s="181"/>
      <c r="Z4892" s="174"/>
      <c r="AA4892" s="172"/>
      <c r="AB4892" s="178"/>
    </row>
    <row r="4893" spans="1:28" ht="15" customHeight="1" x14ac:dyDescent="0.2">
      <c r="A4893" s="172"/>
      <c r="B4893" s="172"/>
      <c r="C4893" s="172"/>
      <c r="D4893" s="172"/>
      <c r="E4893" s="172"/>
      <c r="F4893" s="181"/>
      <c r="G4893" s="172"/>
      <c r="H4893" s="172"/>
      <c r="I4893" s="174"/>
      <c r="J4893" s="174"/>
      <c r="K4893" s="174"/>
      <c r="L4893" s="172"/>
      <c r="M4893" s="181"/>
      <c r="N4893" s="174"/>
      <c r="O4893" s="172"/>
      <c r="P4893" s="181"/>
      <c r="Q4893" s="642"/>
      <c r="R4893" s="643"/>
      <c r="S4893" s="644"/>
      <c r="T4893" s="174"/>
      <c r="U4893" s="172"/>
      <c r="V4893" s="181"/>
      <c r="W4893" s="174"/>
      <c r="X4893" s="172"/>
      <c r="Y4893" s="181"/>
      <c r="Z4893" s="174"/>
      <c r="AA4893" s="172"/>
      <c r="AB4893" s="178"/>
    </row>
    <row r="4894" spans="1:28" ht="15" customHeight="1" x14ac:dyDescent="0.2">
      <c r="A4894" s="172"/>
      <c r="B4894" s="172"/>
      <c r="C4894" s="172"/>
      <c r="D4894" s="172"/>
      <c r="E4894" s="172"/>
      <c r="F4894" s="181"/>
      <c r="G4894" s="172"/>
      <c r="H4894" s="172"/>
      <c r="I4894" s="174"/>
      <c r="J4894" s="174"/>
      <c r="K4894" s="174"/>
      <c r="L4894" s="172"/>
      <c r="M4894" s="181"/>
      <c r="N4894" s="174"/>
      <c r="O4894" s="172"/>
      <c r="P4894" s="181"/>
      <c r="Q4894" s="642"/>
      <c r="R4894" s="643"/>
      <c r="S4894" s="644"/>
      <c r="T4894" s="174"/>
      <c r="U4894" s="172"/>
      <c r="V4894" s="181"/>
      <c r="W4894" s="174"/>
      <c r="X4894" s="172"/>
      <c r="Y4894" s="181"/>
      <c r="Z4894" s="174"/>
      <c r="AA4894" s="172"/>
      <c r="AB4894" s="178"/>
    </row>
    <row r="4895" spans="1:28" ht="15" customHeight="1" x14ac:dyDescent="0.2">
      <c r="A4895" s="172"/>
      <c r="B4895" s="172"/>
      <c r="C4895" s="172"/>
      <c r="D4895" s="172"/>
      <c r="E4895" s="172"/>
      <c r="F4895" s="181"/>
      <c r="G4895" s="172"/>
      <c r="H4895" s="172"/>
      <c r="I4895" s="174"/>
      <c r="J4895" s="174"/>
      <c r="K4895" s="174"/>
      <c r="L4895" s="172"/>
      <c r="M4895" s="181"/>
      <c r="N4895" s="174"/>
      <c r="O4895" s="172"/>
      <c r="P4895" s="181"/>
      <c r="Q4895" s="642"/>
      <c r="R4895" s="643"/>
      <c r="S4895" s="644"/>
      <c r="T4895" s="174"/>
      <c r="U4895" s="172"/>
      <c r="V4895" s="181"/>
      <c r="W4895" s="174"/>
      <c r="X4895" s="172"/>
      <c r="Y4895" s="181"/>
      <c r="Z4895" s="174"/>
      <c r="AA4895" s="172"/>
      <c r="AB4895" s="178"/>
    </row>
    <row r="4896" spans="1:28" ht="15" customHeight="1" x14ac:dyDescent="0.2">
      <c r="A4896" s="172"/>
      <c r="B4896" s="172"/>
      <c r="C4896" s="172"/>
      <c r="D4896" s="172"/>
      <c r="E4896" s="172"/>
      <c r="F4896" s="181"/>
      <c r="G4896" s="172"/>
      <c r="H4896" s="172"/>
      <c r="I4896" s="174"/>
      <c r="J4896" s="174"/>
      <c r="K4896" s="174"/>
      <c r="L4896" s="172"/>
      <c r="M4896" s="181"/>
      <c r="N4896" s="174"/>
      <c r="O4896" s="172"/>
      <c r="P4896" s="181"/>
      <c r="Q4896" s="642"/>
      <c r="R4896" s="643"/>
      <c r="S4896" s="644"/>
      <c r="T4896" s="174"/>
      <c r="U4896" s="172"/>
      <c r="V4896" s="181"/>
      <c r="W4896" s="174"/>
      <c r="X4896" s="172"/>
      <c r="Y4896" s="181"/>
      <c r="Z4896" s="174"/>
      <c r="AA4896" s="172"/>
      <c r="AB4896" s="178"/>
    </row>
    <row r="4897" spans="1:28" ht="15" customHeight="1" x14ac:dyDescent="0.2">
      <c r="A4897" s="172"/>
      <c r="B4897" s="172"/>
      <c r="C4897" s="172"/>
      <c r="D4897" s="172"/>
      <c r="E4897" s="172"/>
      <c r="F4897" s="181"/>
      <c r="G4897" s="172"/>
      <c r="H4897" s="172"/>
      <c r="I4897" s="174"/>
      <c r="J4897" s="174"/>
      <c r="K4897" s="174"/>
      <c r="L4897" s="172"/>
      <c r="M4897" s="181"/>
      <c r="N4897" s="174"/>
      <c r="O4897" s="172"/>
      <c r="P4897" s="181"/>
      <c r="Q4897" s="642"/>
      <c r="R4897" s="643"/>
      <c r="S4897" s="644"/>
      <c r="T4897" s="174"/>
      <c r="U4897" s="172"/>
      <c r="V4897" s="181"/>
      <c r="W4897" s="174"/>
      <c r="X4897" s="172"/>
      <c r="Y4897" s="181"/>
      <c r="Z4897" s="174"/>
      <c r="AA4897" s="172"/>
      <c r="AB4897" s="178"/>
    </row>
    <row r="4898" spans="1:28" ht="15" customHeight="1" x14ac:dyDescent="0.2">
      <c r="A4898" s="172"/>
      <c r="B4898" s="172"/>
      <c r="C4898" s="172"/>
      <c r="D4898" s="172"/>
      <c r="E4898" s="172"/>
      <c r="F4898" s="181"/>
      <c r="G4898" s="172"/>
      <c r="H4898" s="172"/>
      <c r="I4898" s="174"/>
      <c r="J4898" s="174"/>
      <c r="K4898" s="174"/>
      <c r="L4898" s="172"/>
      <c r="M4898" s="181"/>
      <c r="N4898" s="174"/>
      <c r="O4898" s="172"/>
      <c r="P4898" s="181"/>
      <c r="Q4898" s="642"/>
      <c r="R4898" s="643"/>
      <c r="S4898" s="644"/>
      <c r="T4898" s="174"/>
      <c r="U4898" s="172"/>
      <c r="V4898" s="181"/>
      <c r="W4898" s="174"/>
      <c r="X4898" s="172"/>
      <c r="Y4898" s="181"/>
      <c r="Z4898" s="174"/>
      <c r="AA4898" s="172"/>
      <c r="AB4898" s="178"/>
    </row>
    <row r="4899" spans="1:28" ht="15" customHeight="1" x14ac:dyDescent="0.2">
      <c r="A4899" s="172"/>
      <c r="B4899" s="172"/>
      <c r="C4899" s="172"/>
      <c r="D4899" s="172"/>
      <c r="E4899" s="172"/>
      <c r="F4899" s="181"/>
      <c r="G4899" s="172"/>
      <c r="H4899" s="172"/>
      <c r="I4899" s="174"/>
      <c r="J4899" s="174"/>
      <c r="K4899" s="174"/>
      <c r="L4899" s="172"/>
      <c r="M4899" s="181"/>
      <c r="N4899" s="174"/>
      <c r="O4899" s="172"/>
      <c r="P4899" s="181"/>
      <c r="Q4899" s="642"/>
      <c r="R4899" s="643"/>
      <c r="S4899" s="644"/>
      <c r="T4899" s="174"/>
      <c r="U4899" s="172"/>
      <c r="V4899" s="181"/>
      <c r="W4899" s="174"/>
      <c r="X4899" s="172"/>
      <c r="Y4899" s="181"/>
      <c r="Z4899" s="174"/>
      <c r="AA4899" s="172"/>
      <c r="AB4899" s="178"/>
    </row>
    <row r="4900" spans="1:28" ht="15" customHeight="1" x14ac:dyDescent="0.2">
      <c r="A4900" s="172"/>
      <c r="B4900" s="172"/>
      <c r="C4900" s="172"/>
      <c r="D4900" s="172"/>
      <c r="E4900" s="172"/>
      <c r="F4900" s="181"/>
      <c r="G4900" s="172"/>
      <c r="H4900" s="172"/>
      <c r="I4900" s="174"/>
      <c r="J4900" s="174"/>
      <c r="K4900" s="174"/>
      <c r="L4900" s="172"/>
      <c r="M4900" s="181"/>
      <c r="N4900" s="174"/>
      <c r="O4900" s="172"/>
      <c r="P4900" s="181"/>
      <c r="Q4900" s="642"/>
      <c r="R4900" s="643"/>
      <c r="S4900" s="644"/>
      <c r="T4900" s="174"/>
      <c r="U4900" s="172"/>
      <c r="V4900" s="181"/>
      <c r="W4900" s="174"/>
      <c r="X4900" s="172"/>
      <c r="Y4900" s="181"/>
      <c r="Z4900" s="174"/>
      <c r="AA4900" s="172"/>
      <c r="AB4900" s="178"/>
    </row>
    <row r="4901" spans="1:28" ht="15" customHeight="1" x14ac:dyDescent="0.2">
      <c r="A4901" s="172"/>
      <c r="B4901" s="172"/>
      <c r="C4901" s="172"/>
      <c r="D4901" s="172"/>
      <c r="E4901" s="172"/>
      <c r="F4901" s="181"/>
      <c r="G4901" s="172"/>
      <c r="H4901" s="172"/>
      <c r="I4901" s="174"/>
      <c r="J4901" s="174"/>
      <c r="K4901" s="174"/>
      <c r="L4901" s="172"/>
      <c r="M4901" s="181"/>
      <c r="N4901" s="174"/>
      <c r="O4901" s="172"/>
      <c r="P4901" s="181"/>
      <c r="Q4901" s="642"/>
      <c r="R4901" s="643"/>
      <c r="S4901" s="644"/>
      <c r="T4901" s="174"/>
      <c r="U4901" s="172"/>
      <c r="V4901" s="181"/>
      <c r="W4901" s="174"/>
      <c r="X4901" s="172"/>
      <c r="Y4901" s="181"/>
      <c r="Z4901" s="174"/>
      <c r="AA4901" s="172"/>
      <c r="AB4901" s="178"/>
    </row>
    <row r="4902" spans="1:28" ht="15" customHeight="1" x14ac:dyDescent="0.2">
      <c r="A4902" s="172"/>
      <c r="B4902" s="172"/>
      <c r="C4902" s="172"/>
      <c r="D4902" s="172"/>
      <c r="E4902" s="172"/>
      <c r="F4902" s="181"/>
      <c r="G4902" s="172"/>
      <c r="H4902" s="172"/>
      <c r="I4902" s="174"/>
      <c r="J4902" s="174"/>
      <c r="K4902" s="174"/>
      <c r="L4902" s="172"/>
      <c r="M4902" s="181"/>
      <c r="N4902" s="174"/>
      <c r="O4902" s="172"/>
      <c r="P4902" s="181"/>
      <c r="Q4902" s="642"/>
      <c r="R4902" s="643"/>
      <c r="S4902" s="644"/>
      <c r="T4902" s="174"/>
      <c r="U4902" s="172"/>
      <c r="V4902" s="181"/>
      <c r="W4902" s="174"/>
      <c r="X4902" s="172"/>
      <c r="Y4902" s="181"/>
      <c r="Z4902" s="174"/>
      <c r="AA4902" s="172"/>
      <c r="AB4902" s="178"/>
    </row>
    <row r="4903" spans="1:28" ht="15" customHeight="1" x14ac:dyDescent="0.2">
      <c r="A4903" s="172"/>
      <c r="B4903" s="172"/>
      <c r="C4903" s="172"/>
      <c r="D4903" s="172"/>
      <c r="E4903" s="172"/>
      <c r="F4903" s="181"/>
      <c r="G4903" s="172"/>
      <c r="H4903" s="172"/>
      <c r="I4903" s="174"/>
      <c r="J4903" s="174"/>
      <c r="K4903" s="174"/>
      <c r="L4903" s="172"/>
      <c r="M4903" s="181"/>
      <c r="N4903" s="174"/>
      <c r="O4903" s="172"/>
      <c r="P4903" s="181"/>
      <c r="Q4903" s="642"/>
      <c r="R4903" s="643"/>
      <c r="S4903" s="644"/>
      <c r="T4903" s="174"/>
      <c r="U4903" s="172"/>
      <c r="V4903" s="181"/>
      <c r="W4903" s="174"/>
      <c r="X4903" s="172"/>
      <c r="Y4903" s="181"/>
      <c r="Z4903" s="174"/>
      <c r="AA4903" s="172"/>
      <c r="AB4903" s="178"/>
    </row>
    <row r="4904" spans="1:28" ht="15" customHeight="1" x14ac:dyDescent="0.2">
      <c r="A4904" s="172"/>
      <c r="B4904" s="172"/>
      <c r="C4904" s="172"/>
      <c r="D4904" s="172"/>
      <c r="E4904" s="172"/>
      <c r="F4904" s="181"/>
      <c r="G4904" s="172"/>
      <c r="H4904" s="172"/>
      <c r="I4904" s="174"/>
      <c r="J4904" s="174"/>
      <c r="K4904" s="174"/>
      <c r="L4904" s="172"/>
      <c r="M4904" s="181"/>
      <c r="N4904" s="174"/>
      <c r="O4904" s="172"/>
      <c r="P4904" s="181"/>
      <c r="Q4904" s="642"/>
      <c r="R4904" s="643"/>
      <c r="S4904" s="644"/>
      <c r="T4904" s="174"/>
      <c r="U4904" s="172"/>
      <c r="V4904" s="181"/>
      <c r="W4904" s="174"/>
      <c r="X4904" s="172"/>
      <c r="Y4904" s="181"/>
      <c r="Z4904" s="174"/>
      <c r="AA4904" s="172"/>
      <c r="AB4904" s="178"/>
    </row>
    <row r="4905" spans="1:28" ht="15" customHeight="1" x14ac:dyDescent="0.2">
      <c r="A4905" s="172"/>
      <c r="B4905" s="172"/>
      <c r="C4905" s="172"/>
      <c r="D4905" s="172"/>
      <c r="E4905" s="172"/>
      <c r="F4905" s="181"/>
      <c r="G4905" s="172"/>
      <c r="H4905" s="172"/>
      <c r="I4905" s="174"/>
      <c r="J4905" s="174"/>
      <c r="K4905" s="174"/>
      <c r="L4905" s="172"/>
      <c r="M4905" s="181"/>
      <c r="N4905" s="174"/>
      <c r="O4905" s="172"/>
      <c r="P4905" s="181"/>
      <c r="Q4905" s="642"/>
      <c r="R4905" s="643"/>
      <c r="S4905" s="644"/>
      <c r="T4905" s="174"/>
      <c r="U4905" s="172"/>
      <c r="V4905" s="181"/>
      <c r="W4905" s="174"/>
      <c r="X4905" s="172"/>
      <c r="Y4905" s="181"/>
      <c r="Z4905" s="174"/>
      <c r="AA4905" s="172"/>
      <c r="AB4905" s="178"/>
    </row>
    <row r="4906" spans="1:28" ht="15" customHeight="1" x14ac:dyDescent="0.2">
      <c r="A4906" s="172"/>
      <c r="B4906" s="172"/>
      <c r="C4906" s="172"/>
      <c r="D4906" s="172"/>
      <c r="E4906" s="172"/>
      <c r="F4906" s="181"/>
      <c r="G4906" s="172"/>
      <c r="H4906" s="172"/>
      <c r="I4906" s="174"/>
      <c r="J4906" s="174"/>
      <c r="K4906" s="174"/>
      <c r="L4906" s="172"/>
      <c r="M4906" s="181"/>
      <c r="N4906" s="174"/>
      <c r="O4906" s="172"/>
      <c r="P4906" s="181"/>
      <c r="Q4906" s="642"/>
      <c r="R4906" s="643"/>
      <c r="S4906" s="644"/>
      <c r="T4906" s="174"/>
      <c r="U4906" s="172"/>
      <c r="V4906" s="181"/>
      <c r="W4906" s="174"/>
      <c r="X4906" s="172"/>
      <c r="Y4906" s="181"/>
      <c r="Z4906" s="174"/>
      <c r="AA4906" s="172"/>
      <c r="AB4906" s="178"/>
    </row>
    <row r="4907" spans="1:28" ht="15" customHeight="1" x14ac:dyDescent="0.2">
      <c r="A4907" s="172"/>
      <c r="B4907" s="172"/>
      <c r="C4907" s="172"/>
      <c r="D4907" s="172"/>
      <c r="E4907" s="172"/>
      <c r="F4907" s="181"/>
      <c r="G4907" s="172"/>
      <c r="H4907" s="172"/>
      <c r="I4907" s="174"/>
      <c r="J4907" s="174"/>
      <c r="K4907" s="174"/>
      <c r="L4907" s="172"/>
      <c r="M4907" s="181"/>
      <c r="N4907" s="174"/>
      <c r="O4907" s="172"/>
      <c r="P4907" s="181"/>
      <c r="Q4907" s="642"/>
      <c r="R4907" s="643"/>
      <c r="S4907" s="644"/>
      <c r="T4907" s="174"/>
      <c r="U4907" s="172"/>
      <c r="V4907" s="181"/>
      <c r="W4907" s="174"/>
      <c r="X4907" s="172"/>
      <c r="Y4907" s="181"/>
      <c r="Z4907" s="174"/>
      <c r="AA4907" s="172"/>
      <c r="AB4907" s="178"/>
    </row>
    <row r="4908" spans="1:28" ht="15" customHeight="1" x14ac:dyDescent="0.2">
      <c r="A4908" s="172"/>
      <c r="B4908" s="172"/>
      <c r="C4908" s="172"/>
      <c r="D4908" s="172"/>
      <c r="E4908" s="172"/>
      <c r="F4908" s="181"/>
      <c r="G4908" s="172"/>
      <c r="H4908" s="172"/>
      <c r="I4908" s="174"/>
      <c r="J4908" s="174"/>
      <c r="K4908" s="174"/>
      <c r="L4908" s="172"/>
      <c r="M4908" s="181"/>
      <c r="N4908" s="174"/>
      <c r="O4908" s="172"/>
      <c r="P4908" s="181"/>
      <c r="Q4908" s="642"/>
      <c r="R4908" s="643"/>
      <c r="S4908" s="644"/>
      <c r="T4908" s="174"/>
      <c r="U4908" s="172"/>
      <c r="V4908" s="181"/>
      <c r="W4908" s="174"/>
      <c r="X4908" s="172"/>
      <c r="Y4908" s="181"/>
      <c r="Z4908" s="174"/>
      <c r="AA4908" s="172"/>
      <c r="AB4908" s="178"/>
    </row>
    <row r="4909" spans="1:28" ht="15" customHeight="1" x14ac:dyDescent="0.2">
      <c r="A4909" s="172"/>
      <c r="B4909" s="172"/>
      <c r="C4909" s="172"/>
      <c r="D4909" s="172"/>
      <c r="E4909" s="172"/>
      <c r="F4909" s="181"/>
      <c r="G4909" s="172"/>
      <c r="H4909" s="172"/>
      <c r="I4909" s="174"/>
      <c r="J4909" s="174"/>
      <c r="K4909" s="174"/>
      <c r="L4909" s="172"/>
      <c r="M4909" s="181"/>
      <c r="N4909" s="174"/>
      <c r="O4909" s="172"/>
      <c r="P4909" s="181"/>
      <c r="Q4909" s="642"/>
      <c r="R4909" s="643"/>
      <c r="S4909" s="644"/>
      <c r="T4909" s="174"/>
      <c r="U4909" s="172"/>
      <c r="V4909" s="181"/>
      <c r="W4909" s="174"/>
      <c r="X4909" s="172"/>
      <c r="Y4909" s="181"/>
      <c r="Z4909" s="174"/>
      <c r="AA4909" s="172"/>
      <c r="AB4909" s="178"/>
    </row>
    <row r="4910" spans="1:28" ht="15" customHeight="1" x14ac:dyDescent="0.2">
      <c r="A4910" s="172"/>
      <c r="B4910" s="172"/>
      <c r="C4910" s="172"/>
      <c r="D4910" s="172"/>
      <c r="E4910" s="172"/>
      <c r="F4910" s="181"/>
      <c r="G4910" s="172"/>
      <c r="H4910" s="172"/>
      <c r="I4910" s="174"/>
      <c r="J4910" s="174"/>
      <c r="K4910" s="174"/>
      <c r="L4910" s="172"/>
      <c r="M4910" s="181"/>
      <c r="N4910" s="174"/>
      <c r="O4910" s="172"/>
      <c r="P4910" s="181"/>
      <c r="Q4910" s="642"/>
      <c r="R4910" s="643"/>
      <c r="S4910" s="644"/>
      <c r="T4910" s="174"/>
      <c r="U4910" s="172"/>
      <c r="V4910" s="181"/>
      <c r="W4910" s="174"/>
      <c r="X4910" s="172"/>
      <c r="Y4910" s="181"/>
      <c r="Z4910" s="174"/>
      <c r="AA4910" s="172"/>
      <c r="AB4910" s="178"/>
    </row>
    <row r="4911" spans="1:28" ht="15" customHeight="1" x14ac:dyDescent="0.2">
      <c r="A4911" s="172"/>
      <c r="B4911" s="172"/>
      <c r="C4911" s="172"/>
      <c r="D4911" s="172"/>
      <c r="E4911" s="172"/>
      <c r="F4911" s="181"/>
      <c r="G4911" s="172"/>
      <c r="H4911" s="172"/>
      <c r="I4911" s="174"/>
      <c r="J4911" s="174"/>
      <c r="K4911" s="174"/>
      <c r="L4911" s="172"/>
      <c r="M4911" s="181"/>
      <c r="N4911" s="174"/>
      <c r="O4911" s="172"/>
      <c r="P4911" s="181"/>
      <c r="Q4911" s="642"/>
      <c r="R4911" s="643"/>
      <c r="S4911" s="644"/>
      <c r="T4911" s="174"/>
      <c r="U4911" s="172"/>
      <c r="V4911" s="181"/>
      <c r="W4911" s="174"/>
      <c r="X4911" s="172"/>
      <c r="Y4911" s="181"/>
      <c r="Z4911" s="174"/>
      <c r="AA4911" s="172"/>
      <c r="AB4911" s="178"/>
    </row>
    <row r="4912" spans="1:28" ht="15" customHeight="1" x14ac:dyDescent="0.2">
      <c r="A4912" s="172"/>
      <c r="B4912" s="172"/>
      <c r="C4912" s="172"/>
      <c r="D4912" s="172"/>
      <c r="E4912" s="172"/>
      <c r="F4912" s="181"/>
      <c r="G4912" s="172"/>
      <c r="H4912" s="172"/>
      <c r="I4912" s="174"/>
      <c r="J4912" s="174"/>
      <c r="K4912" s="174"/>
      <c r="L4912" s="172"/>
      <c r="M4912" s="181"/>
      <c r="N4912" s="174"/>
      <c r="O4912" s="172"/>
      <c r="P4912" s="181"/>
      <c r="Q4912" s="642"/>
      <c r="R4912" s="643"/>
      <c r="S4912" s="644"/>
      <c r="T4912" s="174"/>
      <c r="U4912" s="172"/>
      <c r="V4912" s="181"/>
      <c r="W4912" s="174"/>
      <c r="X4912" s="172"/>
      <c r="Y4912" s="181"/>
      <c r="Z4912" s="174"/>
      <c r="AA4912" s="172"/>
      <c r="AB4912" s="178"/>
    </row>
    <row r="4913" spans="1:28" ht="15" customHeight="1" x14ac:dyDescent="0.2">
      <c r="A4913" s="172"/>
      <c r="B4913" s="172"/>
      <c r="C4913" s="172"/>
      <c r="D4913" s="172"/>
      <c r="E4913" s="172"/>
      <c r="F4913" s="181"/>
      <c r="G4913" s="172"/>
      <c r="H4913" s="172"/>
      <c r="I4913" s="174"/>
      <c r="J4913" s="174"/>
      <c r="K4913" s="174"/>
      <c r="L4913" s="172"/>
      <c r="M4913" s="181"/>
      <c r="N4913" s="174"/>
      <c r="O4913" s="172"/>
      <c r="P4913" s="181"/>
      <c r="Q4913" s="642"/>
      <c r="R4913" s="643"/>
      <c r="S4913" s="644"/>
      <c r="T4913" s="174"/>
      <c r="U4913" s="172"/>
      <c r="V4913" s="181"/>
      <c r="W4913" s="174"/>
      <c r="X4913" s="172"/>
      <c r="Y4913" s="181"/>
      <c r="Z4913" s="174"/>
      <c r="AA4913" s="172"/>
      <c r="AB4913" s="178"/>
    </row>
    <row r="4914" spans="1:28" ht="15" customHeight="1" x14ac:dyDescent="0.2">
      <c r="A4914" s="172"/>
      <c r="B4914" s="172"/>
      <c r="C4914" s="172"/>
      <c r="D4914" s="172"/>
      <c r="E4914" s="172"/>
      <c r="F4914" s="181"/>
      <c r="G4914" s="172"/>
      <c r="H4914" s="172"/>
      <c r="I4914" s="174"/>
      <c r="J4914" s="174"/>
      <c r="K4914" s="174"/>
      <c r="L4914" s="172"/>
      <c r="M4914" s="181"/>
      <c r="N4914" s="174"/>
      <c r="O4914" s="172"/>
      <c r="P4914" s="181"/>
      <c r="Q4914" s="642"/>
      <c r="R4914" s="643"/>
      <c r="S4914" s="644"/>
      <c r="T4914" s="174"/>
      <c r="U4914" s="172"/>
      <c r="V4914" s="181"/>
      <c r="W4914" s="174"/>
      <c r="X4914" s="172"/>
      <c r="Y4914" s="181"/>
      <c r="Z4914" s="174"/>
      <c r="AA4914" s="172"/>
      <c r="AB4914" s="178"/>
    </row>
    <row r="4915" spans="1:28" ht="15" customHeight="1" x14ac:dyDescent="0.2">
      <c r="A4915" s="172"/>
      <c r="B4915" s="172"/>
      <c r="C4915" s="172"/>
      <c r="D4915" s="172"/>
      <c r="E4915" s="172"/>
      <c r="F4915" s="181"/>
      <c r="G4915" s="172"/>
      <c r="H4915" s="172"/>
      <c r="I4915" s="174"/>
      <c r="J4915" s="174"/>
      <c r="K4915" s="174"/>
      <c r="L4915" s="172"/>
      <c r="M4915" s="181"/>
      <c r="N4915" s="174"/>
      <c r="O4915" s="172"/>
      <c r="P4915" s="181"/>
      <c r="Q4915" s="642"/>
      <c r="R4915" s="643"/>
      <c r="S4915" s="644"/>
      <c r="T4915" s="174"/>
      <c r="U4915" s="172"/>
      <c r="V4915" s="181"/>
      <c r="W4915" s="174"/>
      <c r="X4915" s="172"/>
      <c r="Y4915" s="181"/>
      <c r="Z4915" s="174"/>
      <c r="AA4915" s="172"/>
      <c r="AB4915" s="178"/>
    </row>
    <row r="4916" spans="1:28" ht="15" customHeight="1" x14ac:dyDescent="0.2">
      <c r="A4916" s="172"/>
      <c r="B4916" s="172"/>
      <c r="C4916" s="172"/>
      <c r="D4916" s="172"/>
      <c r="E4916" s="172"/>
      <c r="F4916" s="181"/>
      <c r="G4916" s="172"/>
      <c r="H4916" s="172"/>
      <c r="I4916" s="174"/>
      <c r="J4916" s="174"/>
      <c r="K4916" s="174"/>
      <c r="L4916" s="172"/>
      <c r="M4916" s="181"/>
      <c r="N4916" s="174"/>
      <c r="O4916" s="172"/>
      <c r="P4916" s="181"/>
      <c r="Q4916" s="642"/>
      <c r="R4916" s="643"/>
      <c r="S4916" s="644"/>
      <c r="T4916" s="174"/>
      <c r="U4916" s="172"/>
      <c r="V4916" s="181"/>
      <c r="W4916" s="174"/>
      <c r="X4916" s="172"/>
      <c r="Y4916" s="181"/>
      <c r="Z4916" s="174"/>
      <c r="AA4916" s="172"/>
      <c r="AB4916" s="178"/>
    </row>
    <row r="4917" spans="1:28" ht="15" customHeight="1" x14ac:dyDescent="0.2">
      <c r="A4917" s="172"/>
      <c r="B4917" s="172"/>
      <c r="C4917" s="172"/>
      <c r="D4917" s="172"/>
      <c r="E4917" s="172"/>
      <c r="F4917" s="181"/>
      <c r="G4917" s="172"/>
      <c r="H4917" s="172"/>
      <c r="I4917" s="174"/>
      <c r="J4917" s="174"/>
      <c r="K4917" s="174"/>
      <c r="L4917" s="172"/>
      <c r="M4917" s="181"/>
      <c r="N4917" s="174"/>
      <c r="O4917" s="172"/>
      <c r="P4917" s="181"/>
      <c r="Q4917" s="642"/>
      <c r="R4917" s="643"/>
      <c r="S4917" s="644"/>
      <c r="T4917" s="174"/>
      <c r="U4917" s="172"/>
      <c r="V4917" s="181"/>
      <c r="W4917" s="174"/>
      <c r="X4917" s="172"/>
      <c r="Y4917" s="181"/>
      <c r="Z4917" s="174"/>
      <c r="AA4917" s="172"/>
      <c r="AB4917" s="178"/>
    </row>
    <row r="4918" spans="1:28" ht="15" customHeight="1" x14ac:dyDescent="0.2">
      <c r="A4918" s="172"/>
      <c r="B4918" s="172"/>
      <c r="C4918" s="172"/>
      <c r="D4918" s="172"/>
      <c r="E4918" s="172"/>
      <c r="F4918" s="181"/>
      <c r="G4918" s="172"/>
      <c r="H4918" s="172"/>
      <c r="I4918" s="174"/>
      <c r="J4918" s="174"/>
      <c r="K4918" s="174"/>
      <c r="L4918" s="172"/>
      <c r="M4918" s="181"/>
      <c r="N4918" s="174"/>
      <c r="O4918" s="172"/>
      <c r="P4918" s="181"/>
      <c r="Q4918" s="642"/>
      <c r="R4918" s="643"/>
      <c r="S4918" s="644"/>
      <c r="T4918" s="174"/>
      <c r="U4918" s="172"/>
      <c r="V4918" s="181"/>
      <c r="W4918" s="174"/>
      <c r="X4918" s="172"/>
      <c r="Y4918" s="181"/>
      <c r="Z4918" s="174"/>
      <c r="AA4918" s="172"/>
      <c r="AB4918" s="178"/>
    </row>
    <row r="4919" spans="1:28" ht="15" customHeight="1" x14ac:dyDescent="0.2">
      <c r="A4919" s="172"/>
      <c r="B4919" s="172"/>
      <c r="C4919" s="172"/>
      <c r="D4919" s="172"/>
      <c r="E4919" s="172"/>
      <c r="F4919" s="181"/>
      <c r="G4919" s="172"/>
      <c r="H4919" s="172"/>
      <c r="I4919" s="174"/>
      <c r="J4919" s="174"/>
      <c r="K4919" s="174"/>
      <c r="L4919" s="172"/>
      <c r="M4919" s="181"/>
      <c r="N4919" s="174"/>
      <c r="O4919" s="172"/>
      <c r="P4919" s="181"/>
      <c r="Q4919" s="642"/>
      <c r="R4919" s="643"/>
      <c r="S4919" s="644"/>
      <c r="T4919" s="174"/>
      <c r="U4919" s="172"/>
      <c r="V4919" s="181"/>
      <c r="W4919" s="174"/>
      <c r="X4919" s="172"/>
      <c r="Y4919" s="181"/>
      <c r="Z4919" s="174"/>
      <c r="AA4919" s="172"/>
      <c r="AB4919" s="178"/>
    </row>
    <row r="4920" spans="1:28" ht="15" customHeight="1" x14ac:dyDescent="0.2">
      <c r="A4920" s="172"/>
      <c r="B4920" s="172"/>
      <c r="C4920" s="172"/>
      <c r="D4920" s="172"/>
      <c r="E4920" s="172"/>
      <c r="F4920" s="181"/>
      <c r="G4920" s="172"/>
      <c r="H4920" s="172"/>
      <c r="I4920" s="174"/>
      <c r="J4920" s="174"/>
      <c r="K4920" s="174"/>
      <c r="L4920" s="172"/>
      <c r="M4920" s="181"/>
      <c r="N4920" s="174"/>
      <c r="O4920" s="172"/>
      <c r="P4920" s="181"/>
      <c r="Q4920" s="642"/>
      <c r="R4920" s="643"/>
      <c r="S4920" s="644"/>
      <c r="T4920" s="174"/>
      <c r="U4920" s="172"/>
      <c r="V4920" s="181"/>
      <c r="W4920" s="174"/>
      <c r="X4920" s="172"/>
      <c r="Y4920" s="181"/>
      <c r="Z4920" s="174"/>
      <c r="AA4920" s="172"/>
      <c r="AB4920" s="178"/>
    </row>
    <row r="4921" spans="1:28" ht="15" customHeight="1" x14ac:dyDescent="0.2">
      <c r="A4921" s="172"/>
      <c r="B4921" s="172"/>
      <c r="C4921" s="172"/>
      <c r="D4921" s="172"/>
      <c r="E4921" s="172"/>
      <c r="F4921" s="181"/>
      <c r="G4921" s="172"/>
      <c r="H4921" s="172"/>
      <c r="I4921" s="174"/>
      <c r="J4921" s="174"/>
      <c r="K4921" s="174"/>
      <c r="L4921" s="172"/>
      <c r="M4921" s="181"/>
      <c r="N4921" s="174"/>
      <c r="O4921" s="172"/>
      <c r="P4921" s="181"/>
      <c r="Q4921" s="642"/>
      <c r="R4921" s="643"/>
      <c r="S4921" s="644"/>
      <c r="T4921" s="174"/>
      <c r="U4921" s="172"/>
      <c r="V4921" s="181"/>
      <c r="W4921" s="174"/>
      <c r="X4921" s="172"/>
      <c r="Y4921" s="181"/>
      <c r="Z4921" s="174"/>
      <c r="AA4921" s="172"/>
      <c r="AB4921" s="178"/>
    </row>
    <row r="4922" spans="1:28" ht="15" customHeight="1" x14ac:dyDescent="0.2">
      <c r="A4922" s="172"/>
      <c r="B4922" s="172"/>
      <c r="C4922" s="172"/>
      <c r="D4922" s="172"/>
      <c r="E4922" s="172"/>
      <c r="F4922" s="181"/>
      <c r="G4922" s="172"/>
      <c r="H4922" s="172"/>
      <c r="I4922" s="174"/>
      <c r="J4922" s="174"/>
      <c r="K4922" s="174"/>
      <c r="L4922" s="172"/>
      <c r="M4922" s="181"/>
      <c r="N4922" s="174"/>
      <c r="O4922" s="172"/>
      <c r="P4922" s="181"/>
      <c r="Q4922" s="642"/>
      <c r="R4922" s="643"/>
      <c r="S4922" s="644"/>
      <c r="T4922" s="174"/>
      <c r="U4922" s="172"/>
      <c r="V4922" s="181"/>
      <c r="W4922" s="174"/>
      <c r="X4922" s="172"/>
      <c r="Y4922" s="181"/>
      <c r="Z4922" s="174"/>
      <c r="AA4922" s="172"/>
      <c r="AB4922" s="178"/>
    </row>
    <row r="4923" spans="1:28" ht="15" customHeight="1" x14ac:dyDescent="0.2">
      <c r="A4923" s="172"/>
      <c r="B4923" s="172"/>
      <c r="C4923" s="172"/>
      <c r="D4923" s="172"/>
      <c r="E4923" s="172"/>
      <c r="F4923" s="181"/>
      <c r="G4923" s="172"/>
      <c r="H4923" s="172"/>
      <c r="I4923" s="174"/>
      <c r="J4923" s="174"/>
      <c r="K4923" s="174"/>
      <c r="L4923" s="172"/>
      <c r="M4923" s="181"/>
      <c r="N4923" s="174"/>
      <c r="O4923" s="172"/>
      <c r="P4923" s="181"/>
      <c r="Q4923" s="642"/>
      <c r="R4923" s="643"/>
      <c r="S4923" s="644"/>
      <c r="T4923" s="174"/>
      <c r="U4923" s="172"/>
      <c r="V4923" s="181"/>
      <c r="W4923" s="174"/>
      <c r="X4923" s="172"/>
      <c r="Y4923" s="181"/>
      <c r="Z4923" s="174"/>
      <c r="AA4923" s="172"/>
      <c r="AB4923" s="178"/>
    </row>
    <row r="4924" spans="1:28" ht="15" customHeight="1" x14ac:dyDescent="0.2">
      <c r="A4924" s="172"/>
      <c r="B4924" s="172"/>
      <c r="C4924" s="172"/>
      <c r="D4924" s="172"/>
      <c r="E4924" s="172"/>
      <c r="F4924" s="181"/>
      <c r="G4924" s="172"/>
      <c r="H4924" s="172"/>
      <c r="I4924" s="174"/>
      <c r="J4924" s="174"/>
      <c r="K4924" s="174"/>
      <c r="L4924" s="172"/>
      <c r="M4924" s="181"/>
      <c r="N4924" s="174"/>
      <c r="O4924" s="172"/>
      <c r="P4924" s="181"/>
      <c r="Q4924" s="642"/>
      <c r="R4924" s="643"/>
      <c r="S4924" s="644"/>
      <c r="T4924" s="174"/>
      <c r="U4924" s="172"/>
      <c r="V4924" s="181"/>
      <c r="W4924" s="174"/>
      <c r="X4924" s="172"/>
      <c r="Y4924" s="181"/>
      <c r="Z4924" s="174"/>
      <c r="AA4924" s="172"/>
      <c r="AB4924" s="178"/>
    </row>
    <row r="4925" spans="1:28" ht="15" customHeight="1" x14ac:dyDescent="0.2">
      <c r="A4925" s="172"/>
      <c r="B4925" s="172"/>
      <c r="C4925" s="172"/>
      <c r="D4925" s="172"/>
      <c r="E4925" s="172"/>
      <c r="F4925" s="181"/>
      <c r="G4925" s="172"/>
      <c r="H4925" s="172"/>
      <c r="I4925" s="174"/>
      <c r="J4925" s="174"/>
      <c r="K4925" s="174"/>
      <c r="L4925" s="172"/>
      <c r="M4925" s="181"/>
      <c r="N4925" s="174"/>
      <c r="O4925" s="172"/>
      <c r="P4925" s="181"/>
      <c r="Q4925" s="642"/>
      <c r="R4925" s="643"/>
      <c r="S4925" s="644"/>
      <c r="T4925" s="174"/>
      <c r="U4925" s="172"/>
      <c r="V4925" s="181"/>
      <c r="W4925" s="174"/>
      <c r="X4925" s="172"/>
      <c r="Y4925" s="181"/>
      <c r="Z4925" s="174"/>
      <c r="AA4925" s="172"/>
      <c r="AB4925" s="178"/>
    </row>
    <row r="4926" spans="1:28" ht="15" customHeight="1" x14ac:dyDescent="0.2">
      <c r="A4926" s="172"/>
      <c r="B4926" s="172"/>
      <c r="C4926" s="172"/>
      <c r="D4926" s="172"/>
      <c r="E4926" s="172"/>
      <c r="F4926" s="181"/>
      <c r="G4926" s="172"/>
      <c r="H4926" s="172"/>
      <c r="I4926" s="174"/>
      <c r="J4926" s="174"/>
      <c r="K4926" s="174"/>
      <c r="L4926" s="172"/>
      <c r="M4926" s="181"/>
      <c r="N4926" s="174"/>
      <c r="O4926" s="172"/>
      <c r="P4926" s="181"/>
      <c r="Q4926" s="642"/>
      <c r="R4926" s="643"/>
      <c r="S4926" s="644"/>
      <c r="T4926" s="174"/>
      <c r="U4926" s="172"/>
      <c r="V4926" s="181"/>
      <c r="W4926" s="174"/>
      <c r="X4926" s="172"/>
      <c r="Y4926" s="181"/>
      <c r="Z4926" s="174"/>
      <c r="AA4926" s="172"/>
      <c r="AB4926" s="178"/>
    </row>
    <row r="4927" spans="1:28" ht="15" customHeight="1" x14ac:dyDescent="0.2">
      <c r="A4927" s="172"/>
      <c r="B4927" s="172"/>
      <c r="C4927" s="172"/>
      <c r="D4927" s="172"/>
      <c r="E4927" s="172"/>
      <c r="F4927" s="181"/>
      <c r="G4927" s="172"/>
      <c r="H4927" s="172"/>
      <c r="I4927" s="174"/>
      <c r="J4927" s="174"/>
      <c r="K4927" s="174"/>
      <c r="L4927" s="172"/>
      <c r="M4927" s="181"/>
      <c r="N4927" s="174"/>
      <c r="O4927" s="172"/>
      <c r="P4927" s="181"/>
      <c r="Q4927" s="642"/>
      <c r="R4927" s="643"/>
      <c r="S4927" s="644"/>
      <c r="T4927" s="174"/>
      <c r="U4927" s="172"/>
      <c r="V4927" s="181"/>
      <c r="W4927" s="174"/>
      <c r="X4927" s="172"/>
      <c r="Y4927" s="181"/>
      <c r="Z4927" s="174"/>
      <c r="AA4927" s="172"/>
      <c r="AB4927" s="178"/>
    </row>
    <row r="4928" spans="1:28" ht="15" customHeight="1" x14ac:dyDescent="0.2">
      <c r="A4928" s="172"/>
      <c r="B4928" s="172"/>
      <c r="C4928" s="172"/>
      <c r="D4928" s="172"/>
      <c r="E4928" s="172"/>
      <c r="F4928" s="181"/>
      <c r="G4928" s="172"/>
      <c r="H4928" s="172"/>
      <c r="I4928" s="174"/>
      <c r="J4928" s="174"/>
      <c r="K4928" s="174"/>
      <c r="L4928" s="172"/>
      <c r="M4928" s="181"/>
      <c r="N4928" s="174"/>
      <c r="O4928" s="172"/>
      <c r="P4928" s="181"/>
      <c r="Q4928" s="642"/>
      <c r="R4928" s="643"/>
      <c r="S4928" s="644"/>
      <c r="T4928" s="174"/>
      <c r="U4928" s="172"/>
      <c r="V4928" s="181"/>
      <c r="W4928" s="174"/>
      <c r="X4928" s="172"/>
      <c r="Y4928" s="181"/>
      <c r="Z4928" s="174"/>
      <c r="AA4928" s="172"/>
      <c r="AB4928" s="178"/>
    </row>
    <row r="4929" spans="1:28" ht="15" customHeight="1" x14ac:dyDescent="0.2">
      <c r="A4929" s="172"/>
      <c r="B4929" s="172"/>
      <c r="C4929" s="172"/>
      <c r="D4929" s="172"/>
      <c r="E4929" s="172"/>
      <c r="F4929" s="181"/>
      <c r="G4929" s="172"/>
      <c r="H4929" s="172"/>
      <c r="I4929" s="174"/>
      <c r="J4929" s="174"/>
      <c r="K4929" s="174"/>
      <c r="L4929" s="172"/>
      <c r="M4929" s="181"/>
      <c r="N4929" s="174"/>
      <c r="O4929" s="172"/>
      <c r="P4929" s="181"/>
      <c r="Q4929" s="642"/>
      <c r="R4929" s="643"/>
      <c r="S4929" s="644"/>
      <c r="T4929" s="174"/>
      <c r="U4929" s="172"/>
      <c r="V4929" s="181"/>
      <c r="W4929" s="174"/>
      <c r="X4929" s="172"/>
      <c r="Y4929" s="181"/>
      <c r="Z4929" s="174"/>
      <c r="AA4929" s="172"/>
      <c r="AB4929" s="178"/>
    </row>
    <row r="4930" spans="1:28" ht="15" customHeight="1" x14ac:dyDescent="0.2">
      <c r="A4930" s="172"/>
      <c r="B4930" s="172"/>
      <c r="C4930" s="172"/>
      <c r="D4930" s="172"/>
      <c r="E4930" s="172"/>
      <c r="F4930" s="181"/>
      <c r="G4930" s="172"/>
      <c r="H4930" s="172"/>
      <c r="I4930" s="174"/>
      <c r="J4930" s="174"/>
      <c r="K4930" s="174"/>
      <c r="L4930" s="172"/>
      <c r="M4930" s="181"/>
      <c r="N4930" s="174"/>
      <c r="O4930" s="172"/>
      <c r="P4930" s="181"/>
      <c r="Q4930" s="642"/>
      <c r="R4930" s="643"/>
      <c r="S4930" s="644"/>
      <c r="T4930" s="174"/>
      <c r="U4930" s="172"/>
      <c r="V4930" s="181"/>
      <c r="W4930" s="174"/>
      <c r="X4930" s="172"/>
      <c r="Y4930" s="181"/>
      <c r="Z4930" s="174"/>
      <c r="AA4930" s="172"/>
      <c r="AB4930" s="178"/>
    </row>
    <row r="4931" spans="1:28" ht="15" customHeight="1" x14ac:dyDescent="0.2">
      <c r="A4931" s="172"/>
      <c r="B4931" s="172"/>
      <c r="C4931" s="172"/>
      <c r="D4931" s="172"/>
      <c r="E4931" s="172"/>
      <c r="F4931" s="181"/>
      <c r="G4931" s="172"/>
      <c r="H4931" s="172"/>
      <c r="I4931" s="174"/>
      <c r="J4931" s="174"/>
      <c r="K4931" s="174"/>
      <c r="L4931" s="172"/>
      <c r="M4931" s="181"/>
      <c r="N4931" s="174"/>
      <c r="O4931" s="172"/>
      <c r="P4931" s="181"/>
      <c r="Q4931" s="642"/>
      <c r="R4931" s="643"/>
      <c r="S4931" s="644"/>
      <c r="T4931" s="174"/>
      <c r="U4931" s="172"/>
      <c r="V4931" s="181"/>
      <c r="W4931" s="174"/>
      <c r="X4931" s="172"/>
      <c r="Y4931" s="181"/>
      <c r="Z4931" s="174"/>
      <c r="AA4931" s="172"/>
      <c r="AB4931" s="178"/>
    </row>
    <row r="4932" spans="1:28" ht="15" customHeight="1" x14ac:dyDescent="0.2">
      <c r="A4932" s="172"/>
      <c r="B4932" s="172"/>
      <c r="C4932" s="172"/>
      <c r="D4932" s="172"/>
      <c r="E4932" s="172"/>
      <c r="F4932" s="181"/>
      <c r="G4932" s="172"/>
      <c r="H4932" s="172"/>
      <c r="I4932" s="174"/>
      <c r="J4932" s="174"/>
      <c r="K4932" s="174"/>
      <c r="L4932" s="172"/>
      <c r="M4932" s="181"/>
      <c r="N4932" s="174"/>
      <c r="O4932" s="172"/>
      <c r="P4932" s="181"/>
      <c r="Q4932" s="642"/>
      <c r="R4932" s="643"/>
      <c r="S4932" s="644"/>
      <c r="T4932" s="174"/>
      <c r="U4932" s="172"/>
      <c r="V4932" s="181"/>
      <c r="W4932" s="174"/>
      <c r="X4932" s="172"/>
      <c r="Y4932" s="181"/>
      <c r="Z4932" s="174"/>
      <c r="AA4932" s="172"/>
      <c r="AB4932" s="178"/>
    </row>
    <row r="4933" spans="1:28" ht="15" customHeight="1" x14ac:dyDescent="0.2">
      <c r="A4933" s="172"/>
      <c r="B4933" s="172"/>
      <c r="C4933" s="172"/>
      <c r="D4933" s="172"/>
      <c r="E4933" s="172"/>
      <c r="F4933" s="181"/>
      <c r="G4933" s="172"/>
      <c r="H4933" s="172"/>
      <c r="I4933" s="174"/>
      <c r="J4933" s="174"/>
      <c r="K4933" s="174"/>
      <c r="L4933" s="172"/>
      <c r="M4933" s="181"/>
      <c r="N4933" s="174"/>
      <c r="O4933" s="172"/>
      <c r="P4933" s="181"/>
      <c r="Q4933" s="642"/>
      <c r="R4933" s="643"/>
      <c r="S4933" s="644"/>
      <c r="T4933" s="174"/>
      <c r="U4933" s="172"/>
      <c r="V4933" s="181"/>
      <c r="W4933" s="174"/>
      <c r="X4933" s="172"/>
      <c r="Y4933" s="181"/>
      <c r="Z4933" s="174"/>
      <c r="AA4933" s="172"/>
      <c r="AB4933" s="178"/>
    </row>
    <row r="4934" spans="1:28" ht="15" customHeight="1" x14ac:dyDescent="0.2">
      <c r="A4934" s="172"/>
      <c r="B4934" s="172"/>
      <c r="C4934" s="172"/>
      <c r="D4934" s="172"/>
      <c r="E4934" s="172"/>
      <c r="F4934" s="181"/>
      <c r="G4934" s="172"/>
      <c r="H4934" s="172"/>
      <c r="I4934" s="174"/>
      <c r="J4934" s="174"/>
      <c r="K4934" s="174"/>
      <c r="L4934" s="172"/>
      <c r="M4934" s="181"/>
      <c r="N4934" s="174"/>
      <c r="O4934" s="172"/>
      <c r="P4934" s="181"/>
      <c r="Q4934" s="642"/>
      <c r="R4934" s="643"/>
      <c r="S4934" s="644"/>
      <c r="T4934" s="174"/>
      <c r="U4934" s="172"/>
      <c r="V4934" s="181"/>
      <c r="W4934" s="174"/>
      <c r="X4934" s="172"/>
      <c r="Y4934" s="181"/>
      <c r="Z4934" s="174"/>
      <c r="AA4934" s="172"/>
      <c r="AB4934" s="178"/>
    </row>
    <row r="4935" spans="1:28" ht="15" customHeight="1" x14ac:dyDescent="0.2">
      <c r="A4935" s="172"/>
      <c r="B4935" s="172"/>
      <c r="C4935" s="172"/>
      <c r="D4935" s="172"/>
      <c r="E4935" s="172"/>
      <c r="F4935" s="181"/>
      <c r="G4935" s="172"/>
      <c r="H4935" s="172"/>
      <c r="I4935" s="174"/>
      <c r="J4935" s="174"/>
      <c r="K4935" s="174"/>
      <c r="L4935" s="172"/>
      <c r="M4935" s="181"/>
      <c r="N4935" s="174"/>
      <c r="O4935" s="172"/>
      <c r="P4935" s="181"/>
      <c r="Q4935" s="642"/>
      <c r="R4935" s="643"/>
      <c r="S4935" s="644"/>
      <c r="T4935" s="174"/>
      <c r="U4935" s="172"/>
      <c r="V4935" s="181"/>
      <c r="W4935" s="174"/>
      <c r="X4935" s="172"/>
      <c r="Y4935" s="181"/>
      <c r="Z4935" s="174"/>
      <c r="AA4935" s="172"/>
      <c r="AB4935" s="178"/>
    </row>
    <row r="4936" spans="1:28" ht="15" customHeight="1" x14ac:dyDescent="0.2">
      <c r="A4936" s="172"/>
      <c r="B4936" s="172"/>
      <c r="C4936" s="172"/>
      <c r="D4936" s="172"/>
      <c r="E4936" s="172"/>
      <c r="F4936" s="181"/>
      <c r="G4936" s="172"/>
      <c r="H4936" s="172"/>
      <c r="I4936" s="174"/>
      <c r="J4936" s="174"/>
      <c r="K4936" s="174"/>
      <c r="L4936" s="172"/>
      <c r="M4936" s="181"/>
      <c r="N4936" s="174"/>
      <c r="O4936" s="172"/>
      <c r="P4936" s="181"/>
      <c r="Q4936" s="642"/>
      <c r="R4936" s="643"/>
      <c r="S4936" s="644"/>
      <c r="T4936" s="174"/>
      <c r="U4936" s="172"/>
      <c r="V4936" s="181"/>
      <c r="W4936" s="174"/>
      <c r="X4936" s="172"/>
      <c r="Y4936" s="181"/>
      <c r="Z4936" s="174"/>
      <c r="AA4936" s="172"/>
      <c r="AB4936" s="178"/>
    </row>
    <row r="4937" spans="1:28" ht="15" customHeight="1" x14ac:dyDescent="0.2">
      <c r="A4937" s="172"/>
      <c r="B4937" s="172"/>
      <c r="C4937" s="172"/>
      <c r="D4937" s="172"/>
      <c r="E4937" s="172"/>
      <c r="F4937" s="181"/>
      <c r="G4937" s="172"/>
      <c r="H4937" s="172"/>
      <c r="I4937" s="174"/>
      <c r="J4937" s="174"/>
      <c r="K4937" s="174"/>
      <c r="L4937" s="172"/>
      <c r="M4937" s="181"/>
      <c r="N4937" s="174"/>
      <c r="O4937" s="172"/>
      <c r="P4937" s="181"/>
      <c r="Q4937" s="642"/>
      <c r="R4937" s="643"/>
      <c r="S4937" s="644"/>
      <c r="T4937" s="174"/>
      <c r="U4937" s="172"/>
      <c r="V4937" s="181"/>
      <c r="W4937" s="174"/>
      <c r="X4937" s="172"/>
      <c r="Y4937" s="181"/>
      <c r="Z4937" s="174"/>
      <c r="AA4937" s="172"/>
      <c r="AB4937" s="178"/>
    </row>
    <row r="4938" spans="1:28" ht="15" customHeight="1" x14ac:dyDescent="0.2">
      <c r="A4938" s="172"/>
      <c r="B4938" s="172"/>
      <c r="C4938" s="172"/>
      <c r="D4938" s="172"/>
      <c r="E4938" s="172"/>
      <c r="F4938" s="181"/>
      <c r="G4938" s="172"/>
      <c r="H4938" s="172"/>
      <c r="I4938" s="174"/>
      <c r="J4938" s="174"/>
      <c r="K4938" s="174"/>
      <c r="L4938" s="172"/>
      <c r="M4938" s="181"/>
      <c r="N4938" s="174"/>
      <c r="O4938" s="172"/>
      <c r="P4938" s="181"/>
      <c r="Q4938" s="642"/>
      <c r="R4938" s="643"/>
      <c r="S4938" s="644"/>
      <c r="T4938" s="174"/>
      <c r="U4938" s="172"/>
      <c r="V4938" s="181"/>
      <c r="W4938" s="174"/>
      <c r="X4938" s="172"/>
      <c r="Y4938" s="181"/>
      <c r="Z4938" s="174"/>
      <c r="AA4938" s="172"/>
      <c r="AB4938" s="178"/>
    </row>
    <row r="4939" spans="1:28" ht="15" customHeight="1" x14ac:dyDescent="0.2">
      <c r="A4939" s="172"/>
      <c r="B4939" s="172"/>
      <c r="C4939" s="172"/>
      <c r="D4939" s="172"/>
      <c r="E4939" s="172"/>
      <c r="F4939" s="181"/>
      <c r="G4939" s="172"/>
      <c r="H4939" s="172"/>
      <c r="I4939" s="174"/>
      <c r="J4939" s="174"/>
      <c r="K4939" s="174"/>
      <c r="L4939" s="172"/>
      <c r="M4939" s="181"/>
      <c r="N4939" s="174"/>
      <c r="O4939" s="172"/>
      <c r="P4939" s="181"/>
      <c r="Q4939" s="642"/>
      <c r="R4939" s="643"/>
      <c r="S4939" s="644"/>
      <c r="T4939" s="174"/>
      <c r="U4939" s="172"/>
      <c r="V4939" s="181"/>
      <c r="W4939" s="174"/>
      <c r="X4939" s="172"/>
      <c r="Y4939" s="181"/>
      <c r="Z4939" s="174"/>
      <c r="AA4939" s="172"/>
      <c r="AB4939" s="178"/>
    </row>
    <row r="4940" spans="1:28" ht="15" customHeight="1" x14ac:dyDescent="0.2">
      <c r="A4940" s="172"/>
      <c r="B4940" s="172"/>
      <c r="C4940" s="172"/>
      <c r="D4940" s="172"/>
      <c r="E4940" s="172"/>
      <c r="F4940" s="181"/>
      <c r="G4940" s="172"/>
      <c r="H4940" s="172"/>
      <c r="I4940" s="174"/>
      <c r="J4940" s="174"/>
      <c r="K4940" s="174"/>
      <c r="L4940" s="172"/>
      <c r="M4940" s="181"/>
      <c r="N4940" s="174"/>
      <c r="O4940" s="172"/>
      <c r="P4940" s="181"/>
      <c r="Q4940" s="642"/>
      <c r="R4940" s="643"/>
      <c r="S4940" s="644"/>
      <c r="T4940" s="174"/>
      <c r="U4940" s="172"/>
      <c r="V4940" s="181"/>
      <c r="W4940" s="174"/>
      <c r="X4940" s="172"/>
      <c r="Y4940" s="181"/>
      <c r="Z4940" s="174"/>
      <c r="AA4940" s="172"/>
      <c r="AB4940" s="178"/>
    </row>
    <row r="4941" spans="1:28" ht="15" customHeight="1" x14ac:dyDescent="0.2">
      <c r="A4941" s="172"/>
      <c r="B4941" s="172"/>
      <c r="C4941" s="172"/>
      <c r="D4941" s="172"/>
      <c r="E4941" s="172"/>
      <c r="F4941" s="181"/>
      <c r="G4941" s="172"/>
      <c r="H4941" s="172"/>
      <c r="I4941" s="174"/>
      <c r="J4941" s="174"/>
      <c r="K4941" s="174"/>
      <c r="L4941" s="172"/>
      <c r="M4941" s="181"/>
      <c r="N4941" s="174"/>
      <c r="O4941" s="172"/>
      <c r="P4941" s="181"/>
      <c r="Q4941" s="642"/>
      <c r="R4941" s="643"/>
      <c r="S4941" s="644"/>
      <c r="T4941" s="174"/>
      <c r="U4941" s="172"/>
      <c r="V4941" s="181"/>
      <c r="W4941" s="174"/>
      <c r="X4941" s="172"/>
      <c r="Y4941" s="181"/>
      <c r="Z4941" s="174"/>
      <c r="AA4941" s="172"/>
      <c r="AB4941" s="178"/>
    </row>
    <row r="4942" spans="1:28" ht="15" customHeight="1" x14ac:dyDescent="0.2">
      <c r="A4942" s="172"/>
      <c r="B4942" s="172"/>
      <c r="C4942" s="172"/>
      <c r="D4942" s="172"/>
      <c r="E4942" s="172"/>
      <c r="F4942" s="181"/>
      <c r="G4942" s="172"/>
      <c r="H4942" s="172"/>
      <c r="I4942" s="174"/>
      <c r="J4942" s="174"/>
      <c r="K4942" s="174"/>
      <c r="L4942" s="172"/>
      <c r="M4942" s="181"/>
      <c r="N4942" s="174"/>
      <c r="O4942" s="172"/>
      <c r="P4942" s="181"/>
      <c r="Q4942" s="642"/>
      <c r="R4942" s="643"/>
      <c r="S4942" s="644"/>
      <c r="T4942" s="174"/>
      <c r="U4942" s="172"/>
      <c r="V4942" s="181"/>
      <c r="W4942" s="174"/>
      <c r="X4942" s="172"/>
      <c r="Y4942" s="181"/>
      <c r="Z4942" s="174"/>
      <c r="AA4942" s="172"/>
      <c r="AB4942" s="178"/>
    </row>
    <row r="4943" spans="1:28" ht="15" customHeight="1" x14ac:dyDescent="0.2">
      <c r="A4943" s="172"/>
      <c r="B4943" s="172"/>
      <c r="C4943" s="172"/>
      <c r="D4943" s="172"/>
      <c r="E4943" s="172"/>
      <c r="F4943" s="181"/>
      <c r="G4943" s="172"/>
      <c r="H4943" s="172"/>
      <c r="I4943" s="174"/>
      <c r="J4943" s="174"/>
      <c r="K4943" s="174"/>
      <c r="L4943" s="172"/>
      <c r="M4943" s="181"/>
      <c r="N4943" s="174"/>
      <c r="O4943" s="172"/>
      <c r="P4943" s="181"/>
      <c r="Q4943" s="642"/>
      <c r="R4943" s="643"/>
      <c r="S4943" s="644"/>
      <c r="T4943" s="174"/>
      <c r="U4943" s="172"/>
      <c r="V4943" s="181"/>
      <c r="W4943" s="174"/>
      <c r="X4943" s="172"/>
      <c r="Y4943" s="181"/>
      <c r="Z4943" s="174"/>
      <c r="AA4943" s="172"/>
      <c r="AB4943" s="178"/>
    </row>
    <row r="4944" spans="1:28" ht="15" customHeight="1" x14ac:dyDescent="0.2">
      <c r="A4944" s="172"/>
      <c r="B4944" s="172"/>
      <c r="C4944" s="172"/>
      <c r="D4944" s="172"/>
      <c r="E4944" s="172"/>
      <c r="F4944" s="181"/>
      <c r="G4944" s="172"/>
      <c r="H4944" s="172"/>
      <c r="I4944" s="174"/>
      <c r="J4944" s="174"/>
      <c r="K4944" s="174"/>
      <c r="L4944" s="172"/>
      <c r="M4944" s="181"/>
      <c r="N4944" s="174"/>
      <c r="O4944" s="172"/>
      <c r="P4944" s="181"/>
      <c r="Q4944" s="642"/>
      <c r="R4944" s="643"/>
      <c r="S4944" s="644"/>
      <c r="T4944" s="174"/>
      <c r="U4944" s="172"/>
      <c r="V4944" s="181"/>
      <c r="W4944" s="174"/>
      <c r="X4944" s="172"/>
      <c r="Y4944" s="181"/>
      <c r="Z4944" s="174"/>
      <c r="AA4944" s="172"/>
      <c r="AB4944" s="178"/>
    </row>
    <row r="4945" spans="1:28" ht="15" customHeight="1" x14ac:dyDescent="0.2">
      <c r="A4945" s="172"/>
      <c r="B4945" s="172"/>
      <c r="C4945" s="172"/>
      <c r="D4945" s="172"/>
      <c r="E4945" s="172"/>
      <c r="F4945" s="181"/>
      <c r="G4945" s="172"/>
      <c r="H4945" s="172"/>
      <c r="I4945" s="174"/>
      <c r="J4945" s="174"/>
      <c r="K4945" s="174"/>
      <c r="L4945" s="172"/>
      <c r="M4945" s="181"/>
      <c r="N4945" s="174"/>
      <c r="O4945" s="172"/>
      <c r="P4945" s="181"/>
      <c r="Q4945" s="642"/>
      <c r="R4945" s="643"/>
      <c r="S4945" s="644"/>
      <c r="T4945" s="174"/>
      <c r="U4945" s="172"/>
      <c r="V4945" s="181"/>
      <c r="W4945" s="174"/>
      <c r="X4945" s="172"/>
      <c r="Y4945" s="181"/>
      <c r="Z4945" s="174"/>
      <c r="AA4945" s="172"/>
      <c r="AB4945" s="178"/>
    </row>
    <row r="4946" spans="1:28" ht="15" customHeight="1" x14ac:dyDescent="0.2">
      <c r="A4946" s="172"/>
      <c r="B4946" s="172"/>
      <c r="C4946" s="172"/>
      <c r="D4946" s="172"/>
      <c r="E4946" s="172"/>
      <c r="F4946" s="181"/>
      <c r="G4946" s="172"/>
      <c r="H4946" s="172"/>
      <c r="I4946" s="174"/>
      <c r="J4946" s="174"/>
      <c r="K4946" s="174"/>
      <c r="L4946" s="172"/>
      <c r="M4946" s="181"/>
      <c r="N4946" s="174"/>
      <c r="O4946" s="172"/>
      <c r="P4946" s="181"/>
      <c r="Q4946" s="642"/>
      <c r="R4946" s="643"/>
      <c r="S4946" s="644"/>
      <c r="T4946" s="174"/>
      <c r="U4946" s="172"/>
      <c r="V4946" s="181"/>
      <c r="W4946" s="174"/>
      <c r="X4946" s="172"/>
      <c r="Y4946" s="181"/>
      <c r="Z4946" s="174"/>
      <c r="AA4946" s="172"/>
      <c r="AB4946" s="178"/>
    </row>
    <row r="4947" spans="1:28" ht="15" customHeight="1" x14ac:dyDescent="0.2">
      <c r="A4947" s="172"/>
      <c r="B4947" s="172"/>
      <c r="C4947" s="172"/>
      <c r="D4947" s="172"/>
      <c r="E4947" s="172"/>
      <c r="F4947" s="181"/>
      <c r="G4947" s="172"/>
      <c r="H4947" s="172"/>
      <c r="I4947" s="174"/>
      <c r="J4947" s="174"/>
      <c r="K4947" s="174"/>
      <c r="L4947" s="172"/>
      <c r="M4947" s="181"/>
      <c r="N4947" s="174"/>
      <c r="O4947" s="172"/>
      <c r="P4947" s="181"/>
      <c r="Q4947" s="642"/>
      <c r="R4947" s="643"/>
      <c r="S4947" s="644"/>
      <c r="T4947" s="174"/>
      <c r="U4947" s="172"/>
      <c r="V4947" s="181"/>
      <c r="W4947" s="174"/>
      <c r="X4947" s="172"/>
      <c r="Y4947" s="181"/>
      <c r="Z4947" s="174"/>
      <c r="AA4947" s="172"/>
      <c r="AB4947" s="178"/>
    </row>
    <row r="4948" spans="1:28" ht="15" customHeight="1" x14ac:dyDescent="0.2">
      <c r="A4948" s="172"/>
      <c r="B4948" s="172"/>
      <c r="C4948" s="172"/>
      <c r="D4948" s="172"/>
      <c r="E4948" s="172"/>
      <c r="F4948" s="181"/>
      <c r="G4948" s="172"/>
      <c r="H4948" s="172"/>
      <c r="I4948" s="174"/>
      <c r="J4948" s="174"/>
      <c r="K4948" s="174"/>
      <c r="L4948" s="172"/>
      <c r="M4948" s="181"/>
      <c r="N4948" s="174"/>
      <c r="O4948" s="172"/>
      <c r="P4948" s="181"/>
      <c r="Q4948" s="642"/>
      <c r="R4948" s="643"/>
      <c r="S4948" s="644"/>
      <c r="T4948" s="174"/>
      <c r="U4948" s="172"/>
      <c r="V4948" s="181"/>
      <c r="W4948" s="174"/>
      <c r="X4948" s="172"/>
      <c r="Y4948" s="181"/>
      <c r="Z4948" s="174"/>
      <c r="AA4948" s="172"/>
      <c r="AB4948" s="178"/>
    </row>
    <row r="4949" spans="1:28" ht="15" customHeight="1" x14ac:dyDescent="0.2">
      <c r="A4949" s="172"/>
      <c r="B4949" s="172"/>
      <c r="C4949" s="172"/>
      <c r="D4949" s="172"/>
      <c r="E4949" s="172"/>
      <c r="F4949" s="181"/>
      <c r="G4949" s="172"/>
      <c r="H4949" s="172"/>
      <c r="I4949" s="174"/>
      <c r="J4949" s="174"/>
      <c r="K4949" s="174"/>
      <c r="L4949" s="172"/>
      <c r="M4949" s="181"/>
      <c r="N4949" s="174"/>
      <c r="O4949" s="172"/>
      <c r="P4949" s="181"/>
      <c r="Q4949" s="642"/>
      <c r="R4949" s="643"/>
      <c r="S4949" s="644"/>
      <c r="T4949" s="174"/>
      <c r="U4949" s="172"/>
      <c r="V4949" s="181"/>
      <c r="W4949" s="174"/>
      <c r="X4949" s="172"/>
      <c r="Y4949" s="181"/>
      <c r="Z4949" s="174"/>
      <c r="AA4949" s="172"/>
      <c r="AB4949" s="178"/>
    </row>
    <row r="4950" spans="1:28" ht="15" customHeight="1" x14ac:dyDescent="0.2">
      <c r="A4950" s="172"/>
      <c r="B4950" s="172"/>
      <c r="C4950" s="172"/>
      <c r="D4950" s="172"/>
      <c r="E4950" s="172"/>
      <c r="F4950" s="181"/>
      <c r="G4950" s="172"/>
      <c r="H4950" s="172"/>
      <c r="I4950" s="174"/>
      <c r="J4950" s="174"/>
      <c r="K4950" s="174"/>
      <c r="L4950" s="172"/>
      <c r="M4950" s="181"/>
      <c r="N4950" s="174"/>
      <c r="O4950" s="172"/>
      <c r="P4950" s="181"/>
      <c r="Q4950" s="642"/>
      <c r="R4950" s="643"/>
      <c r="S4950" s="644"/>
      <c r="T4950" s="174"/>
      <c r="U4950" s="172"/>
      <c r="V4950" s="181"/>
      <c r="W4950" s="174"/>
      <c r="X4950" s="172"/>
      <c r="Y4950" s="181"/>
      <c r="Z4950" s="174"/>
      <c r="AA4950" s="172"/>
      <c r="AB4950" s="178"/>
    </row>
    <row r="4951" spans="1:28" ht="15" customHeight="1" x14ac:dyDescent="0.2">
      <c r="A4951" s="172"/>
      <c r="B4951" s="172"/>
      <c r="C4951" s="172"/>
      <c r="D4951" s="172"/>
      <c r="E4951" s="172"/>
      <c r="F4951" s="181"/>
      <c r="G4951" s="172"/>
      <c r="H4951" s="172"/>
      <c r="I4951" s="174"/>
      <c r="J4951" s="174"/>
      <c r="K4951" s="174"/>
      <c r="L4951" s="172"/>
      <c r="M4951" s="181"/>
      <c r="N4951" s="174"/>
      <c r="O4951" s="172"/>
      <c r="P4951" s="181"/>
      <c r="Q4951" s="642"/>
      <c r="R4951" s="643"/>
      <c r="S4951" s="644"/>
      <c r="T4951" s="174"/>
      <c r="U4951" s="172"/>
      <c r="V4951" s="181"/>
      <c r="W4951" s="174"/>
      <c r="X4951" s="172"/>
      <c r="Y4951" s="181"/>
      <c r="Z4951" s="174"/>
      <c r="AA4951" s="172"/>
      <c r="AB4951" s="178"/>
    </row>
    <row r="4952" spans="1:28" ht="15" customHeight="1" x14ac:dyDescent="0.2">
      <c r="A4952" s="172"/>
      <c r="B4952" s="172"/>
      <c r="C4952" s="172"/>
      <c r="D4952" s="172"/>
      <c r="E4952" s="172"/>
      <c r="F4952" s="181"/>
      <c r="G4952" s="172"/>
      <c r="H4952" s="172"/>
      <c r="I4952" s="174"/>
      <c r="J4952" s="174"/>
      <c r="K4952" s="174"/>
      <c r="L4952" s="172"/>
      <c r="M4952" s="181"/>
      <c r="N4952" s="174"/>
      <c r="O4952" s="172"/>
      <c r="P4952" s="181"/>
      <c r="Q4952" s="642"/>
      <c r="R4952" s="643"/>
      <c r="S4952" s="644"/>
      <c r="T4952" s="174"/>
      <c r="U4952" s="172"/>
      <c r="V4952" s="181"/>
      <c r="W4952" s="174"/>
      <c r="X4952" s="172"/>
      <c r="Y4952" s="181"/>
      <c r="Z4952" s="174"/>
      <c r="AA4952" s="172"/>
      <c r="AB4952" s="178"/>
    </row>
    <row r="4953" spans="1:28" ht="15" customHeight="1" x14ac:dyDescent="0.2">
      <c r="A4953" s="172"/>
      <c r="B4953" s="172"/>
      <c r="C4953" s="172"/>
      <c r="D4953" s="172"/>
      <c r="E4953" s="172"/>
      <c r="F4953" s="181"/>
      <c r="G4953" s="172"/>
      <c r="H4953" s="172"/>
      <c r="I4953" s="174"/>
      <c r="J4953" s="174"/>
      <c r="K4953" s="174"/>
      <c r="L4953" s="172"/>
      <c r="M4953" s="181"/>
      <c r="N4953" s="174"/>
      <c r="O4953" s="172"/>
      <c r="P4953" s="181"/>
      <c r="Q4953" s="642"/>
      <c r="R4953" s="643"/>
      <c r="S4953" s="644"/>
      <c r="T4953" s="174"/>
      <c r="U4953" s="172"/>
      <c r="V4953" s="181"/>
      <c r="W4953" s="174"/>
      <c r="X4953" s="172"/>
      <c r="Y4953" s="181"/>
      <c r="Z4953" s="174"/>
      <c r="AA4953" s="172"/>
      <c r="AB4953" s="178"/>
    </row>
    <row r="4954" spans="1:28" ht="15" customHeight="1" x14ac:dyDescent="0.2">
      <c r="A4954" s="172"/>
      <c r="B4954" s="172"/>
      <c r="C4954" s="172"/>
      <c r="D4954" s="172"/>
      <c r="E4954" s="172"/>
      <c r="F4954" s="181"/>
      <c r="G4954" s="172"/>
      <c r="H4954" s="172"/>
      <c r="I4954" s="174"/>
      <c r="J4954" s="174"/>
      <c r="K4954" s="174"/>
      <c r="L4954" s="172"/>
      <c r="M4954" s="181"/>
      <c r="N4954" s="174"/>
      <c r="O4954" s="172"/>
      <c r="P4954" s="181"/>
      <c r="Q4954" s="642"/>
      <c r="R4954" s="643"/>
      <c r="S4954" s="644"/>
      <c r="T4954" s="174"/>
      <c r="U4954" s="172"/>
      <c r="V4954" s="181"/>
      <c r="W4954" s="174"/>
      <c r="X4954" s="172"/>
      <c r="Y4954" s="181"/>
      <c r="Z4954" s="174"/>
      <c r="AA4954" s="172"/>
      <c r="AB4954" s="178"/>
    </row>
    <row r="4955" spans="1:28" ht="15" customHeight="1" x14ac:dyDescent="0.2">
      <c r="A4955" s="172"/>
      <c r="B4955" s="172"/>
      <c r="C4955" s="172"/>
      <c r="D4955" s="172"/>
      <c r="E4955" s="172"/>
      <c r="F4955" s="181"/>
      <c r="G4955" s="172"/>
      <c r="H4955" s="172"/>
      <c r="I4955" s="174"/>
      <c r="J4955" s="174"/>
      <c r="K4955" s="174"/>
      <c r="L4955" s="172"/>
      <c r="M4955" s="181"/>
      <c r="N4955" s="174"/>
      <c r="O4955" s="172"/>
      <c r="P4955" s="181"/>
      <c r="Q4955" s="642"/>
      <c r="R4955" s="643"/>
      <c r="S4955" s="644"/>
      <c r="T4955" s="174"/>
      <c r="U4955" s="172"/>
      <c r="V4955" s="181"/>
      <c r="W4955" s="174"/>
      <c r="X4955" s="172"/>
      <c r="Y4955" s="181"/>
      <c r="Z4955" s="174"/>
      <c r="AA4955" s="172"/>
      <c r="AB4955" s="178"/>
    </row>
    <row r="4956" spans="1:28" ht="15" customHeight="1" x14ac:dyDescent="0.2">
      <c r="A4956" s="172"/>
      <c r="B4956" s="172"/>
      <c r="C4956" s="172"/>
      <c r="D4956" s="172"/>
      <c r="E4956" s="172"/>
      <c r="F4956" s="181"/>
      <c r="G4956" s="172"/>
      <c r="H4956" s="172"/>
      <c r="I4956" s="174"/>
      <c r="J4956" s="174"/>
      <c r="K4956" s="174"/>
      <c r="L4956" s="172"/>
      <c r="M4956" s="181"/>
      <c r="N4956" s="174"/>
      <c r="O4956" s="172"/>
      <c r="P4956" s="181"/>
      <c r="Q4956" s="642"/>
      <c r="R4956" s="643"/>
      <c r="S4956" s="644"/>
      <c r="T4956" s="174"/>
      <c r="U4956" s="172"/>
      <c r="V4956" s="181"/>
      <c r="W4956" s="174"/>
      <c r="X4956" s="172"/>
      <c r="Y4956" s="181"/>
      <c r="Z4956" s="174"/>
      <c r="AA4956" s="172"/>
      <c r="AB4956" s="178"/>
    </row>
    <row r="4957" spans="1:28" ht="15" customHeight="1" x14ac:dyDescent="0.2">
      <c r="A4957" s="172"/>
      <c r="B4957" s="172"/>
      <c r="C4957" s="172"/>
      <c r="D4957" s="172"/>
      <c r="E4957" s="172"/>
      <c r="F4957" s="181"/>
      <c r="G4957" s="172"/>
      <c r="H4957" s="172"/>
      <c r="I4957" s="174"/>
      <c r="J4957" s="174"/>
      <c r="K4957" s="174"/>
      <c r="L4957" s="172"/>
      <c r="M4957" s="181"/>
      <c r="N4957" s="174"/>
      <c r="O4957" s="172"/>
      <c r="P4957" s="181"/>
      <c r="Q4957" s="642"/>
      <c r="R4957" s="643"/>
      <c r="S4957" s="644"/>
      <c r="T4957" s="174"/>
      <c r="U4957" s="172"/>
      <c r="V4957" s="181"/>
      <c r="W4957" s="174"/>
      <c r="X4957" s="172"/>
      <c r="Y4957" s="181"/>
      <c r="Z4957" s="174"/>
      <c r="AA4957" s="172"/>
      <c r="AB4957" s="178"/>
    </row>
    <row r="4958" spans="1:28" ht="15" customHeight="1" x14ac:dyDescent="0.2">
      <c r="A4958" s="172"/>
      <c r="B4958" s="172"/>
      <c r="C4958" s="172"/>
      <c r="D4958" s="172"/>
      <c r="E4958" s="172"/>
      <c r="F4958" s="181"/>
      <c r="G4958" s="172"/>
      <c r="H4958" s="172"/>
      <c r="I4958" s="174"/>
      <c r="J4958" s="174"/>
      <c r="K4958" s="174"/>
      <c r="L4958" s="172"/>
      <c r="M4958" s="181"/>
      <c r="N4958" s="174"/>
      <c r="O4958" s="172"/>
      <c r="P4958" s="181"/>
      <c r="Q4958" s="642"/>
      <c r="R4958" s="643"/>
      <c r="S4958" s="644"/>
      <c r="T4958" s="174"/>
      <c r="U4958" s="172"/>
      <c r="V4958" s="181"/>
      <c r="W4958" s="174"/>
      <c r="X4958" s="172"/>
      <c r="Y4958" s="181"/>
      <c r="Z4958" s="174"/>
      <c r="AA4958" s="172"/>
      <c r="AB4958" s="178"/>
    </row>
    <row r="4959" spans="1:28" ht="15" customHeight="1" x14ac:dyDescent="0.2">
      <c r="A4959" s="172"/>
      <c r="B4959" s="172"/>
      <c r="C4959" s="172"/>
      <c r="D4959" s="172"/>
      <c r="E4959" s="172"/>
      <c r="F4959" s="181"/>
      <c r="G4959" s="172"/>
      <c r="H4959" s="172"/>
      <c r="I4959" s="174"/>
      <c r="J4959" s="174"/>
      <c r="K4959" s="174"/>
      <c r="L4959" s="172"/>
      <c r="M4959" s="181"/>
      <c r="N4959" s="174"/>
      <c r="O4959" s="172"/>
      <c r="P4959" s="181"/>
      <c r="Q4959" s="642"/>
      <c r="R4959" s="643"/>
      <c r="S4959" s="644"/>
      <c r="T4959" s="174"/>
      <c r="U4959" s="172"/>
      <c r="V4959" s="181"/>
      <c r="W4959" s="174"/>
      <c r="X4959" s="172"/>
      <c r="Y4959" s="181"/>
      <c r="Z4959" s="174"/>
      <c r="AA4959" s="172"/>
      <c r="AB4959" s="178"/>
    </row>
    <row r="4960" spans="1:28" ht="15" customHeight="1" x14ac:dyDescent="0.2">
      <c r="A4960" s="172"/>
      <c r="B4960" s="172"/>
      <c r="C4960" s="172"/>
      <c r="D4960" s="172"/>
      <c r="E4960" s="172"/>
      <c r="F4960" s="181"/>
      <c r="G4960" s="172"/>
      <c r="H4960" s="172"/>
      <c r="I4960" s="174"/>
      <c r="J4960" s="174"/>
      <c r="K4960" s="174"/>
      <c r="L4960" s="172"/>
      <c r="M4960" s="181"/>
      <c r="N4960" s="174"/>
      <c r="O4960" s="172"/>
      <c r="P4960" s="181"/>
      <c r="Q4960" s="642"/>
      <c r="R4960" s="643"/>
      <c r="S4960" s="644"/>
      <c r="T4960" s="174"/>
      <c r="U4960" s="172"/>
      <c r="V4960" s="181"/>
      <c r="W4960" s="174"/>
      <c r="X4960" s="172"/>
      <c r="Y4960" s="181"/>
      <c r="Z4960" s="174"/>
      <c r="AA4960" s="172"/>
      <c r="AB4960" s="178"/>
    </row>
    <row r="4961" spans="1:28" ht="15" customHeight="1" x14ac:dyDescent="0.2">
      <c r="A4961" s="172"/>
      <c r="B4961" s="172"/>
      <c r="C4961" s="172"/>
      <c r="D4961" s="172"/>
      <c r="E4961" s="172"/>
      <c r="F4961" s="181"/>
      <c r="G4961" s="172"/>
      <c r="H4961" s="172"/>
      <c r="I4961" s="174"/>
      <c r="J4961" s="174"/>
      <c r="K4961" s="174"/>
      <c r="L4961" s="172"/>
      <c r="M4961" s="181"/>
      <c r="N4961" s="174"/>
      <c r="O4961" s="172"/>
      <c r="P4961" s="181"/>
      <c r="Q4961" s="642"/>
      <c r="R4961" s="643"/>
      <c r="S4961" s="644"/>
      <c r="T4961" s="174"/>
      <c r="U4961" s="172"/>
      <c r="V4961" s="181"/>
      <c r="W4961" s="174"/>
      <c r="X4961" s="172"/>
      <c r="Y4961" s="181"/>
      <c r="Z4961" s="174"/>
      <c r="AA4961" s="172"/>
      <c r="AB4961" s="178"/>
    </row>
    <row r="4962" spans="1:28" ht="15" customHeight="1" x14ac:dyDescent="0.2">
      <c r="A4962" s="172"/>
      <c r="B4962" s="172"/>
      <c r="C4962" s="172"/>
      <c r="D4962" s="172"/>
      <c r="E4962" s="172"/>
      <c r="F4962" s="181"/>
      <c r="G4962" s="172"/>
      <c r="H4962" s="172"/>
      <c r="I4962" s="174"/>
      <c r="J4962" s="174"/>
      <c r="K4962" s="174"/>
      <c r="L4962" s="172"/>
      <c r="M4962" s="181"/>
      <c r="N4962" s="174"/>
      <c r="O4962" s="172"/>
      <c r="P4962" s="181"/>
      <c r="Q4962" s="642"/>
      <c r="R4962" s="643"/>
      <c r="S4962" s="644"/>
      <c r="T4962" s="174"/>
      <c r="U4962" s="172"/>
      <c r="V4962" s="181"/>
      <c r="W4962" s="174"/>
      <c r="X4962" s="172"/>
      <c r="Y4962" s="181"/>
      <c r="Z4962" s="174"/>
      <c r="AA4962" s="172"/>
      <c r="AB4962" s="178"/>
    </row>
    <row r="4963" spans="1:28" ht="15" customHeight="1" x14ac:dyDescent="0.2">
      <c r="A4963" s="172"/>
      <c r="B4963" s="172"/>
      <c r="C4963" s="172"/>
      <c r="D4963" s="172"/>
      <c r="E4963" s="172"/>
      <c r="F4963" s="181"/>
      <c r="G4963" s="172"/>
      <c r="H4963" s="172"/>
      <c r="I4963" s="174"/>
      <c r="J4963" s="174"/>
      <c r="K4963" s="174"/>
      <c r="L4963" s="172"/>
      <c r="M4963" s="181"/>
      <c r="N4963" s="174"/>
      <c r="O4963" s="172"/>
      <c r="P4963" s="181"/>
      <c r="Q4963" s="642"/>
      <c r="R4963" s="643"/>
      <c r="S4963" s="644"/>
      <c r="T4963" s="174"/>
      <c r="U4963" s="172"/>
      <c r="V4963" s="181"/>
      <c r="W4963" s="174"/>
      <c r="X4963" s="172"/>
      <c r="Y4963" s="181"/>
      <c r="Z4963" s="174"/>
      <c r="AA4963" s="172"/>
      <c r="AB4963" s="178"/>
    </row>
    <row r="4964" spans="1:28" ht="15" customHeight="1" x14ac:dyDescent="0.2">
      <c r="A4964" s="172"/>
      <c r="B4964" s="172"/>
      <c r="C4964" s="172"/>
      <c r="D4964" s="172"/>
      <c r="E4964" s="172"/>
      <c r="F4964" s="181"/>
      <c r="G4964" s="172"/>
      <c r="H4964" s="172"/>
      <c r="I4964" s="174"/>
      <c r="J4964" s="174"/>
      <c r="K4964" s="174"/>
      <c r="L4964" s="172"/>
      <c r="M4964" s="181"/>
      <c r="N4964" s="174"/>
      <c r="O4964" s="172"/>
      <c r="P4964" s="181"/>
      <c r="Q4964" s="642"/>
      <c r="R4964" s="643"/>
      <c r="S4964" s="644"/>
      <c r="T4964" s="174"/>
      <c r="U4964" s="172"/>
      <c r="V4964" s="181"/>
      <c r="W4964" s="174"/>
      <c r="X4964" s="172"/>
      <c r="Y4964" s="181"/>
      <c r="Z4964" s="174"/>
      <c r="AA4964" s="172"/>
      <c r="AB4964" s="178"/>
    </row>
    <row r="4965" spans="1:28" ht="15" customHeight="1" x14ac:dyDescent="0.2">
      <c r="A4965" s="172"/>
      <c r="B4965" s="172"/>
      <c r="C4965" s="172"/>
      <c r="D4965" s="172"/>
      <c r="E4965" s="172"/>
      <c r="F4965" s="181"/>
      <c r="G4965" s="172"/>
      <c r="H4965" s="172"/>
      <c r="I4965" s="174"/>
      <c r="J4965" s="174"/>
      <c r="K4965" s="174"/>
      <c r="L4965" s="172"/>
      <c r="M4965" s="181"/>
      <c r="N4965" s="174"/>
      <c r="O4965" s="172"/>
      <c r="P4965" s="181"/>
      <c r="Q4965" s="642"/>
      <c r="R4965" s="643"/>
      <c r="S4965" s="644"/>
      <c r="T4965" s="174"/>
      <c r="U4965" s="172"/>
      <c r="V4965" s="181"/>
      <c r="W4965" s="174"/>
      <c r="X4965" s="172"/>
      <c r="Y4965" s="181"/>
      <c r="Z4965" s="174"/>
      <c r="AA4965" s="172"/>
      <c r="AB4965" s="178"/>
    </row>
    <row r="4966" spans="1:28" ht="15" customHeight="1" x14ac:dyDescent="0.2">
      <c r="A4966" s="172"/>
      <c r="B4966" s="172"/>
      <c r="C4966" s="172"/>
      <c r="D4966" s="172"/>
      <c r="E4966" s="172"/>
      <c r="F4966" s="181"/>
      <c r="G4966" s="172"/>
      <c r="H4966" s="172"/>
      <c r="I4966" s="174"/>
      <c r="J4966" s="174"/>
      <c r="K4966" s="174"/>
      <c r="L4966" s="172"/>
      <c r="M4966" s="181"/>
      <c r="N4966" s="174"/>
      <c r="O4966" s="172"/>
      <c r="P4966" s="181"/>
      <c r="Q4966" s="642"/>
      <c r="R4966" s="643"/>
      <c r="S4966" s="644"/>
      <c r="T4966" s="174"/>
      <c r="U4966" s="172"/>
      <c r="V4966" s="181"/>
      <c r="W4966" s="174"/>
      <c r="X4966" s="172"/>
      <c r="Y4966" s="181"/>
      <c r="Z4966" s="174"/>
      <c r="AA4966" s="172"/>
      <c r="AB4966" s="178"/>
    </row>
    <row r="4967" spans="1:28" ht="15" customHeight="1" x14ac:dyDescent="0.2">
      <c r="A4967" s="172"/>
      <c r="B4967" s="172"/>
      <c r="C4967" s="172"/>
      <c r="D4967" s="172"/>
      <c r="E4967" s="172"/>
      <c r="F4967" s="181"/>
      <c r="G4967" s="172"/>
      <c r="H4967" s="172"/>
      <c r="I4967" s="174"/>
      <c r="J4967" s="174"/>
      <c r="K4967" s="174"/>
      <c r="L4967" s="172"/>
      <c r="M4967" s="181"/>
      <c r="N4967" s="174"/>
      <c r="O4967" s="172"/>
      <c r="P4967" s="181"/>
      <c r="Q4967" s="642"/>
      <c r="R4967" s="643"/>
      <c r="S4967" s="644"/>
      <c r="T4967" s="174"/>
      <c r="U4967" s="172"/>
      <c r="V4967" s="181"/>
      <c r="W4967" s="174"/>
      <c r="X4967" s="172"/>
      <c r="Y4967" s="181"/>
      <c r="Z4967" s="174"/>
      <c r="AA4967" s="172"/>
      <c r="AB4967" s="178"/>
    </row>
    <row r="4968" spans="1:28" ht="15" customHeight="1" x14ac:dyDescent="0.2">
      <c r="A4968" s="172"/>
      <c r="B4968" s="172"/>
      <c r="C4968" s="172"/>
      <c r="D4968" s="172"/>
      <c r="E4968" s="172"/>
      <c r="F4968" s="181"/>
      <c r="G4968" s="172"/>
      <c r="H4968" s="172"/>
      <c r="I4968" s="174"/>
      <c r="J4968" s="174"/>
      <c r="K4968" s="174"/>
      <c r="L4968" s="172"/>
      <c r="M4968" s="181"/>
      <c r="N4968" s="174"/>
      <c r="O4968" s="172"/>
      <c r="P4968" s="181"/>
      <c r="Q4968" s="642"/>
      <c r="R4968" s="643"/>
      <c r="S4968" s="644"/>
      <c r="T4968" s="174"/>
      <c r="U4968" s="172"/>
      <c r="V4968" s="181"/>
      <c r="W4968" s="174"/>
      <c r="X4968" s="172"/>
      <c r="Y4968" s="181"/>
      <c r="Z4968" s="174"/>
      <c r="AA4968" s="172"/>
      <c r="AB4968" s="178"/>
    </row>
    <row r="4969" spans="1:28" ht="15" customHeight="1" x14ac:dyDescent="0.2">
      <c r="A4969" s="172"/>
      <c r="B4969" s="172"/>
      <c r="C4969" s="172"/>
      <c r="D4969" s="172"/>
      <c r="E4969" s="172"/>
      <c r="F4969" s="181"/>
      <c r="G4969" s="172"/>
      <c r="H4969" s="172"/>
      <c r="I4969" s="174"/>
      <c r="J4969" s="174"/>
      <c r="K4969" s="174"/>
      <c r="L4969" s="172"/>
      <c r="M4969" s="181"/>
      <c r="N4969" s="174"/>
      <c r="O4969" s="172"/>
      <c r="P4969" s="181"/>
      <c r="Q4969" s="642"/>
      <c r="R4969" s="643"/>
      <c r="S4969" s="644"/>
      <c r="T4969" s="174"/>
      <c r="U4969" s="172"/>
      <c r="V4969" s="181"/>
      <c r="W4969" s="174"/>
      <c r="X4969" s="172"/>
      <c r="Y4969" s="181"/>
      <c r="Z4969" s="174"/>
      <c r="AA4969" s="172"/>
      <c r="AB4969" s="178"/>
    </row>
    <row r="4970" spans="1:28" ht="15" customHeight="1" x14ac:dyDescent="0.2">
      <c r="A4970" s="172"/>
      <c r="B4970" s="172"/>
      <c r="C4970" s="172"/>
      <c r="D4970" s="172"/>
      <c r="E4970" s="172"/>
      <c r="F4970" s="181"/>
      <c r="G4970" s="172"/>
      <c r="H4970" s="172"/>
      <c r="I4970" s="174"/>
      <c r="J4970" s="174"/>
      <c r="K4970" s="174"/>
      <c r="L4970" s="172"/>
      <c r="M4970" s="181"/>
      <c r="N4970" s="174"/>
      <c r="O4970" s="172"/>
      <c r="P4970" s="181"/>
      <c r="Q4970" s="642"/>
      <c r="R4970" s="643"/>
      <c r="S4970" s="644"/>
      <c r="T4970" s="174"/>
      <c r="U4970" s="172"/>
      <c r="V4970" s="181"/>
      <c r="W4970" s="174"/>
      <c r="X4970" s="172"/>
      <c r="Y4970" s="181"/>
      <c r="Z4970" s="174"/>
      <c r="AA4970" s="172"/>
      <c r="AB4970" s="178"/>
    </row>
    <row r="4971" spans="1:28" ht="15" customHeight="1" x14ac:dyDescent="0.2">
      <c r="A4971" s="172"/>
      <c r="B4971" s="172"/>
      <c r="C4971" s="172"/>
      <c r="D4971" s="172"/>
      <c r="E4971" s="172"/>
      <c r="F4971" s="181"/>
      <c r="G4971" s="172"/>
      <c r="H4971" s="172"/>
      <c r="I4971" s="174"/>
      <c r="J4971" s="174"/>
      <c r="K4971" s="174"/>
      <c r="L4971" s="172"/>
      <c r="M4971" s="181"/>
      <c r="N4971" s="174"/>
      <c r="O4971" s="172"/>
      <c r="P4971" s="181"/>
      <c r="Q4971" s="642"/>
      <c r="R4971" s="643"/>
      <c r="S4971" s="644"/>
      <c r="T4971" s="174"/>
      <c r="U4971" s="172"/>
      <c r="V4971" s="181"/>
      <c r="W4971" s="174"/>
      <c r="X4971" s="172"/>
      <c r="Y4971" s="181"/>
      <c r="Z4971" s="174"/>
      <c r="AA4971" s="172"/>
      <c r="AB4971" s="178"/>
    </row>
    <row r="4972" spans="1:28" ht="15" customHeight="1" x14ac:dyDescent="0.2">
      <c r="A4972" s="172"/>
      <c r="B4972" s="172"/>
      <c r="C4972" s="172"/>
      <c r="D4972" s="172"/>
      <c r="E4972" s="172"/>
      <c r="F4972" s="181"/>
      <c r="G4972" s="172"/>
      <c r="H4972" s="172"/>
      <c r="I4972" s="174"/>
      <c r="J4972" s="174"/>
      <c r="K4972" s="174"/>
      <c r="L4972" s="172"/>
      <c r="M4972" s="181"/>
      <c r="N4972" s="174"/>
      <c r="O4972" s="172"/>
      <c r="P4972" s="181"/>
      <c r="Q4972" s="642"/>
      <c r="R4972" s="643"/>
      <c r="S4972" s="644"/>
      <c r="T4972" s="174"/>
      <c r="U4972" s="172"/>
      <c r="V4972" s="181"/>
      <c r="W4972" s="174"/>
      <c r="X4972" s="172"/>
      <c r="Y4972" s="181"/>
      <c r="Z4972" s="174"/>
      <c r="AA4972" s="172"/>
      <c r="AB4972" s="178"/>
    </row>
    <row r="4973" spans="1:28" ht="15" customHeight="1" x14ac:dyDescent="0.2">
      <c r="A4973" s="172"/>
      <c r="B4973" s="172"/>
      <c r="C4973" s="172"/>
      <c r="D4973" s="172"/>
      <c r="E4973" s="172"/>
      <c r="F4973" s="181"/>
      <c r="G4973" s="172"/>
      <c r="H4973" s="172"/>
      <c r="I4973" s="174"/>
      <c r="J4973" s="174"/>
      <c r="K4973" s="174"/>
      <c r="L4973" s="172"/>
      <c r="M4973" s="181"/>
      <c r="N4973" s="174"/>
      <c r="O4973" s="172"/>
      <c r="P4973" s="181"/>
      <c r="Q4973" s="642"/>
      <c r="R4973" s="643"/>
      <c r="S4973" s="644"/>
      <c r="T4973" s="174"/>
      <c r="U4973" s="172"/>
      <c r="V4973" s="181"/>
      <c r="W4973" s="174"/>
      <c r="X4973" s="172"/>
      <c r="Y4973" s="181"/>
      <c r="Z4973" s="174"/>
      <c r="AA4973" s="172"/>
      <c r="AB4973" s="178"/>
    </row>
    <row r="4974" spans="1:28" ht="15" customHeight="1" x14ac:dyDescent="0.2">
      <c r="A4974" s="172"/>
      <c r="B4974" s="172"/>
      <c r="C4974" s="172"/>
      <c r="D4974" s="172"/>
      <c r="E4974" s="172"/>
      <c r="F4974" s="181"/>
      <c r="G4974" s="172"/>
      <c r="H4974" s="172"/>
      <c r="I4974" s="174"/>
      <c r="J4974" s="174"/>
      <c r="K4974" s="174"/>
      <c r="L4974" s="172"/>
      <c r="M4974" s="181"/>
      <c r="N4974" s="174"/>
      <c r="O4974" s="172"/>
      <c r="P4974" s="181"/>
      <c r="Q4974" s="642"/>
      <c r="R4974" s="643"/>
      <c r="S4974" s="644"/>
      <c r="T4974" s="174"/>
      <c r="U4974" s="172"/>
      <c r="V4974" s="181"/>
      <c r="W4974" s="174"/>
      <c r="X4974" s="172"/>
      <c r="Y4974" s="181"/>
      <c r="Z4974" s="174"/>
      <c r="AA4974" s="172"/>
      <c r="AB4974" s="178"/>
    </row>
    <row r="4975" spans="1:28" ht="15" customHeight="1" x14ac:dyDescent="0.2">
      <c r="A4975" s="172"/>
      <c r="B4975" s="172"/>
      <c r="C4975" s="172"/>
      <c r="D4975" s="172"/>
      <c r="E4975" s="172"/>
      <c r="F4975" s="181"/>
      <c r="G4975" s="172"/>
      <c r="H4975" s="172"/>
      <c r="I4975" s="174"/>
      <c r="J4975" s="174"/>
      <c r="K4975" s="174"/>
      <c r="L4975" s="172"/>
      <c r="M4975" s="181"/>
      <c r="N4975" s="174"/>
      <c r="O4975" s="172"/>
      <c r="P4975" s="181"/>
      <c r="Q4975" s="642"/>
      <c r="R4975" s="643"/>
      <c r="S4975" s="644"/>
      <c r="T4975" s="174"/>
      <c r="U4975" s="172"/>
      <c r="V4975" s="181"/>
      <c r="W4975" s="174"/>
      <c r="X4975" s="172"/>
      <c r="Y4975" s="181"/>
      <c r="Z4975" s="174"/>
      <c r="AA4975" s="172"/>
      <c r="AB4975" s="178"/>
    </row>
    <row r="4976" spans="1:28" ht="15" customHeight="1" x14ac:dyDescent="0.2">
      <c r="A4976" s="172"/>
      <c r="B4976" s="172"/>
      <c r="C4976" s="172"/>
      <c r="D4976" s="172"/>
      <c r="E4976" s="172"/>
      <c r="F4976" s="181"/>
      <c r="G4976" s="172"/>
      <c r="H4976" s="172"/>
      <c r="I4976" s="174"/>
      <c r="J4976" s="174"/>
      <c r="K4976" s="174"/>
      <c r="L4976" s="172"/>
      <c r="M4976" s="181"/>
      <c r="N4976" s="174"/>
      <c r="O4976" s="172"/>
      <c r="P4976" s="181"/>
      <c r="Q4976" s="642"/>
      <c r="R4976" s="643"/>
      <c r="S4976" s="644"/>
      <c r="T4976" s="174"/>
      <c r="U4976" s="172"/>
      <c r="V4976" s="181"/>
      <c r="W4976" s="174"/>
      <c r="X4976" s="172"/>
      <c r="Y4976" s="181"/>
      <c r="Z4976" s="174"/>
      <c r="AA4976" s="172"/>
      <c r="AB4976" s="178"/>
    </row>
    <row r="4977" spans="1:28" ht="15" customHeight="1" x14ac:dyDescent="0.2">
      <c r="A4977" s="172"/>
      <c r="B4977" s="172"/>
      <c r="C4977" s="172"/>
      <c r="D4977" s="172"/>
      <c r="E4977" s="172"/>
      <c r="F4977" s="181"/>
      <c r="G4977" s="172"/>
      <c r="H4977" s="172"/>
      <c r="I4977" s="174"/>
      <c r="J4977" s="174"/>
      <c r="K4977" s="174"/>
      <c r="L4977" s="172"/>
      <c r="M4977" s="181"/>
      <c r="N4977" s="174"/>
      <c r="O4977" s="172"/>
      <c r="P4977" s="181"/>
      <c r="Q4977" s="642"/>
      <c r="R4977" s="643"/>
      <c r="S4977" s="644"/>
      <c r="T4977" s="174"/>
      <c r="U4977" s="172"/>
      <c r="V4977" s="181"/>
      <c r="W4977" s="174"/>
      <c r="X4977" s="172"/>
      <c r="Y4977" s="181"/>
      <c r="Z4977" s="174"/>
      <c r="AA4977" s="172"/>
      <c r="AB4977" s="178"/>
    </row>
    <row r="4978" spans="1:28" ht="15" customHeight="1" x14ac:dyDescent="0.2">
      <c r="A4978" s="172"/>
      <c r="B4978" s="172"/>
      <c r="C4978" s="172"/>
      <c r="D4978" s="172"/>
      <c r="E4978" s="172"/>
      <c r="F4978" s="181"/>
      <c r="G4978" s="172"/>
      <c r="H4978" s="172"/>
      <c r="I4978" s="174"/>
      <c r="J4978" s="174"/>
      <c r="K4978" s="174"/>
      <c r="L4978" s="172"/>
      <c r="M4978" s="181"/>
      <c r="N4978" s="174"/>
      <c r="O4978" s="172"/>
      <c r="P4978" s="181"/>
      <c r="Q4978" s="642"/>
      <c r="R4978" s="643"/>
      <c r="S4978" s="644"/>
      <c r="T4978" s="174"/>
      <c r="U4978" s="172"/>
      <c r="V4978" s="181"/>
      <c r="W4978" s="174"/>
      <c r="X4978" s="172"/>
      <c r="Y4978" s="181"/>
      <c r="Z4978" s="174"/>
      <c r="AA4978" s="172"/>
      <c r="AB4978" s="178"/>
    </row>
    <row r="4979" spans="1:28" ht="15" customHeight="1" x14ac:dyDescent="0.2">
      <c r="A4979" s="172"/>
      <c r="B4979" s="172"/>
      <c r="C4979" s="172"/>
      <c r="D4979" s="172"/>
      <c r="E4979" s="172"/>
      <c r="F4979" s="181"/>
      <c r="G4979" s="172"/>
      <c r="H4979" s="172"/>
      <c r="I4979" s="174"/>
      <c r="J4979" s="174"/>
      <c r="K4979" s="174"/>
      <c r="L4979" s="172"/>
      <c r="M4979" s="181"/>
      <c r="N4979" s="174"/>
      <c r="O4979" s="172"/>
      <c r="P4979" s="181"/>
      <c r="Q4979" s="642"/>
      <c r="R4979" s="643"/>
      <c r="S4979" s="644"/>
      <c r="T4979" s="174"/>
      <c r="U4979" s="172"/>
      <c r="V4979" s="181"/>
      <c r="W4979" s="174"/>
      <c r="X4979" s="172"/>
      <c r="Y4979" s="181"/>
      <c r="Z4979" s="174"/>
      <c r="AA4979" s="172"/>
      <c r="AB4979" s="178"/>
    </row>
    <row r="4980" spans="1:28" ht="15" customHeight="1" x14ac:dyDescent="0.2">
      <c r="A4980" s="172"/>
      <c r="B4980" s="172"/>
      <c r="C4980" s="172"/>
      <c r="D4980" s="172"/>
      <c r="E4980" s="172"/>
      <c r="F4980" s="181"/>
      <c r="G4980" s="172"/>
      <c r="H4980" s="172"/>
      <c r="I4980" s="174"/>
      <c r="J4980" s="174"/>
      <c r="K4980" s="174"/>
      <c r="L4980" s="172"/>
      <c r="M4980" s="181"/>
      <c r="N4980" s="174"/>
      <c r="O4980" s="172"/>
      <c r="P4980" s="181"/>
      <c r="Q4980" s="642"/>
      <c r="R4980" s="643"/>
      <c r="S4980" s="644"/>
      <c r="T4980" s="174"/>
      <c r="U4980" s="172"/>
      <c r="V4980" s="181"/>
      <c r="W4980" s="174"/>
      <c r="X4980" s="172"/>
      <c r="Y4980" s="181"/>
      <c r="Z4980" s="174"/>
      <c r="AA4980" s="172"/>
      <c r="AB4980" s="178"/>
    </row>
    <row r="4981" spans="1:28" ht="15" customHeight="1" x14ac:dyDescent="0.2">
      <c r="A4981" s="172"/>
      <c r="B4981" s="172"/>
      <c r="C4981" s="172"/>
      <c r="D4981" s="172"/>
      <c r="E4981" s="172"/>
      <c r="F4981" s="181"/>
      <c r="G4981" s="172"/>
      <c r="H4981" s="172"/>
      <c r="I4981" s="174"/>
      <c r="J4981" s="174"/>
      <c r="K4981" s="174"/>
      <c r="L4981" s="172"/>
      <c r="M4981" s="181"/>
      <c r="N4981" s="174"/>
      <c r="O4981" s="172"/>
      <c r="P4981" s="181"/>
      <c r="Q4981" s="642"/>
      <c r="R4981" s="643"/>
      <c r="S4981" s="644"/>
      <c r="T4981" s="174"/>
      <c r="U4981" s="172"/>
      <c r="V4981" s="181"/>
      <c r="W4981" s="174"/>
      <c r="X4981" s="172"/>
      <c r="Y4981" s="181"/>
      <c r="Z4981" s="174"/>
      <c r="AA4981" s="172"/>
      <c r="AB4981" s="178"/>
    </row>
    <row r="4982" spans="1:28" ht="15" customHeight="1" x14ac:dyDescent="0.2">
      <c r="A4982" s="172"/>
      <c r="B4982" s="172"/>
      <c r="C4982" s="172"/>
      <c r="D4982" s="172"/>
      <c r="E4982" s="172"/>
      <c r="F4982" s="181"/>
      <c r="G4982" s="172"/>
      <c r="H4982" s="172"/>
      <c r="I4982" s="174"/>
      <c r="J4982" s="174"/>
      <c r="K4982" s="174"/>
      <c r="L4982" s="172"/>
      <c r="M4982" s="181"/>
      <c r="N4982" s="174"/>
      <c r="O4982" s="172"/>
      <c r="P4982" s="181"/>
      <c r="Q4982" s="642"/>
      <c r="R4982" s="643"/>
      <c r="S4982" s="644"/>
      <c r="T4982" s="174"/>
      <c r="U4982" s="172"/>
      <c r="V4982" s="181"/>
      <c r="W4982" s="174"/>
      <c r="X4982" s="172"/>
      <c r="Y4982" s="181"/>
      <c r="Z4982" s="174"/>
      <c r="AA4982" s="172"/>
      <c r="AB4982" s="178"/>
    </row>
    <row r="4983" spans="1:28" ht="15" customHeight="1" x14ac:dyDescent="0.2">
      <c r="A4983" s="172"/>
      <c r="B4983" s="172"/>
      <c r="C4983" s="172"/>
      <c r="D4983" s="172"/>
      <c r="E4983" s="172"/>
      <c r="F4983" s="181"/>
      <c r="G4983" s="172"/>
      <c r="H4983" s="172"/>
      <c r="I4983" s="174"/>
      <c r="J4983" s="174"/>
      <c r="K4983" s="174"/>
      <c r="L4983" s="172"/>
      <c r="M4983" s="181"/>
      <c r="N4983" s="174"/>
      <c r="O4983" s="172"/>
      <c r="P4983" s="181"/>
      <c r="Q4983" s="642"/>
      <c r="R4983" s="643"/>
      <c r="S4983" s="644"/>
      <c r="T4983" s="174"/>
      <c r="U4983" s="172"/>
      <c r="V4983" s="181"/>
      <c r="W4983" s="174"/>
      <c r="X4983" s="172"/>
      <c r="Y4983" s="181"/>
      <c r="Z4983" s="174"/>
      <c r="AA4983" s="172"/>
      <c r="AB4983" s="178"/>
    </row>
    <row r="4984" spans="1:28" ht="15" customHeight="1" x14ac:dyDescent="0.2">
      <c r="A4984" s="172"/>
      <c r="B4984" s="172"/>
      <c r="C4984" s="172"/>
      <c r="D4984" s="172"/>
      <c r="E4984" s="172"/>
      <c r="F4984" s="181"/>
      <c r="G4984" s="172"/>
      <c r="H4984" s="172"/>
      <c r="I4984" s="174"/>
      <c r="J4984" s="174"/>
      <c r="K4984" s="174"/>
      <c r="L4984" s="172"/>
      <c r="M4984" s="181"/>
      <c r="N4984" s="174"/>
      <c r="O4984" s="172"/>
      <c r="P4984" s="181"/>
      <c r="Q4984" s="642"/>
      <c r="R4984" s="643"/>
      <c r="S4984" s="644"/>
      <c r="T4984" s="174"/>
      <c r="U4984" s="172"/>
      <c r="V4984" s="181"/>
      <c r="W4984" s="174"/>
      <c r="X4984" s="172"/>
      <c r="Y4984" s="181"/>
      <c r="Z4984" s="174"/>
      <c r="AA4984" s="172"/>
      <c r="AB4984" s="178"/>
    </row>
    <row r="4985" spans="1:28" ht="15" customHeight="1" x14ac:dyDescent="0.2">
      <c r="A4985" s="172"/>
      <c r="B4985" s="172"/>
      <c r="C4985" s="172"/>
      <c r="D4985" s="172"/>
      <c r="E4985" s="172"/>
      <c r="F4985" s="181"/>
      <c r="G4985" s="172"/>
      <c r="H4985" s="172"/>
      <c r="I4985" s="174"/>
      <c r="J4985" s="174"/>
      <c r="K4985" s="174"/>
      <c r="L4985" s="172"/>
      <c r="M4985" s="181"/>
      <c r="N4985" s="174"/>
      <c r="O4985" s="172"/>
      <c r="P4985" s="181"/>
      <c r="Q4985" s="642"/>
      <c r="R4985" s="643"/>
      <c r="S4985" s="644"/>
      <c r="T4985" s="174"/>
      <c r="U4985" s="172"/>
      <c r="V4985" s="181"/>
      <c r="W4985" s="174"/>
      <c r="X4985" s="172"/>
      <c r="Y4985" s="181"/>
      <c r="Z4985" s="174"/>
      <c r="AA4985" s="172"/>
      <c r="AB4985" s="178"/>
    </row>
    <row r="4986" spans="1:28" ht="15" customHeight="1" x14ac:dyDescent="0.2">
      <c r="A4986" s="172"/>
      <c r="B4986" s="172"/>
      <c r="C4986" s="172"/>
      <c r="D4986" s="172"/>
      <c r="E4986" s="172"/>
      <c r="F4986" s="181"/>
      <c r="G4986" s="172"/>
      <c r="H4986" s="172"/>
      <c r="I4986" s="174"/>
      <c r="J4986" s="174"/>
      <c r="K4986" s="174"/>
      <c r="L4986" s="172"/>
      <c r="M4986" s="181"/>
      <c r="N4986" s="174"/>
      <c r="O4986" s="172"/>
      <c r="P4986" s="181"/>
      <c r="Q4986" s="642"/>
      <c r="R4986" s="643"/>
      <c r="S4986" s="644"/>
      <c r="T4986" s="174"/>
      <c r="U4986" s="172"/>
      <c r="V4986" s="181"/>
      <c r="W4986" s="174"/>
      <c r="X4986" s="172"/>
      <c r="Y4986" s="181"/>
      <c r="Z4986" s="174"/>
      <c r="AA4986" s="172"/>
      <c r="AB4986" s="178"/>
    </row>
    <row r="4987" spans="1:28" ht="15" customHeight="1" x14ac:dyDescent="0.2">
      <c r="A4987" s="172"/>
      <c r="B4987" s="172"/>
      <c r="C4987" s="172"/>
      <c r="D4987" s="172"/>
      <c r="E4987" s="172"/>
      <c r="F4987" s="181"/>
      <c r="G4987" s="172"/>
      <c r="H4987" s="172"/>
      <c r="I4987" s="174"/>
      <c r="J4987" s="174"/>
      <c r="K4987" s="174"/>
      <c r="L4987" s="172"/>
      <c r="M4987" s="181"/>
      <c r="N4987" s="174"/>
      <c r="O4987" s="172"/>
      <c r="P4987" s="181"/>
      <c r="Q4987" s="642"/>
      <c r="R4987" s="643"/>
      <c r="S4987" s="644"/>
      <c r="T4987" s="174"/>
      <c r="U4987" s="172"/>
      <c r="V4987" s="181"/>
      <c r="W4987" s="174"/>
      <c r="X4987" s="172"/>
      <c r="Y4987" s="181"/>
      <c r="Z4987" s="174"/>
      <c r="AA4987" s="172"/>
      <c r="AB4987" s="178"/>
    </row>
    <row r="4988" spans="1:28" ht="15" customHeight="1" x14ac:dyDescent="0.2">
      <c r="A4988" s="172"/>
      <c r="B4988" s="172"/>
      <c r="C4988" s="172"/>
      <c r="D4988" s="172"/>
      <c r="E4988" s="172"/>
      <c r="F4988" s="181"/>
      <c r="G4988" s="172"/>
      <c r="H4988" s="172"/>
      <c r="I4988" s="174"/>
      <c r="J4988" s="174"/>
      <c r="K4988" s="174"/>
      <c r="L4988" s="172"/>
      <c r="M4988" s="181"/>
      <c r="N4988" s="174"/>
      <c r="O4988" s="172"/>
      <c r="P4988" s="181"/>
      <c r="Q4988" s="642"/>
      <c r="R4988" s="643"/>
      <c r="S4988" s="644"/>
      <c r="T4988" s="174"/>
      <c r="U4988" s="172"/>
      <c r="V4988" s="181"/>
      <c r="W4988" s="174"/>
      <c r="X4988" s="172"/>
      <c r="Y4988" s="181"/>
      <c r="Z4988" s="174"/>
      <c r="AA4988" s="172"/>
      <c r="AB4988" s="178"/>
    </row>
    <row r="4989" spans="1:28" ht="15" customHeight="1" x14ac:dyDescent="0.2">
      <c r="A4989" s="172"/>
      <c r="B4989" s="172"/>
      <c r="C4989" s="172"/>
      <c r="D4989" s="172"/>
      <c r="E4989" s="172"/>
      <c r="F4989" s="181"/>
      <c r="G4989" s="172"/>
      <c r="H4989" s="172"/>
      <c r="I4989" s="174"/>
      <c r="J4989" s="174"/>
      <c r="K4989" s="174"/>
      <c r="L4989" s="172"/>
      <c r="M4989" s="181"/>
      <c r="N4989" s="174"/>
      <c r="O4989" s="172"/>
      <c r="P4989" s="181"/>
      <c r="Q4989" s="642"/>
      <c r="R4989" s="643"/>
      <c r="S4989" s="644"/>
      <c r="T4989" s="174"/>
      <c r="U4989" s="172"/>
      <c r="V4989" s="181"/>
      <c r="W4989" s="174"/>
      <c r="X4989" s="172"/>
      <c r="Y4989" s="181"/>
      <c r="Z4989" s="174"/>
      <c r="AA4989" s="172"/>
      <c r="AB4989" s="178"/>
    </row>
    <row r="4990" spans="1:28" ht="15" customHeight="1" x14ac:dyDescent="0.2">
      <c r="A4990" s="172"/>
      <c r="B4990" s="172"/>
      <c r="C4990" s="172"/>
      <c r="D4990" s="172"/>
      <c r="E4990" s="172"/>
      <c r="F4990" s="181"/>
      <c r="G4990" s="172"/>
      <c r="H4990" s="172"/>
      <c r="I4990" s="174"/>
      <c r="J4990" s="174"/>
      <c r="K4990" s="174"/>
      <c r="L4990" s="172"/>
      <c r="M4990" s="181"/>
      <c r="N4990" s="174"/>
      <c r="O4990" s="172"/>
      <c r="P4990" s="181"/>
      <c r="Q4990" s="642"/>
      <c r="R4990" s="643"/>
      <c r="S4990" s="644"/>
      <c r="T4990" s="174"/>
      <c r="U4990" s="172"/>
      <c r="V4990" s="181"/>
      <c r="W4990" s="174"/>
      <c r="X4990" s="172"/>
      <c r="Y4990" s="181"/>
      <c r="Z4990" s="174"/>
      <c r="AA4990" s="172"/>
      <c r="AB4990" s="178"/>
    </row>
    <row r="4991" spans="1:28" ht="15" customHeight="1" x14ac:dyDescent="0.2">
      <c r="A4991" s="172"/>
      <c r="B4991" s="172"/>
      <c r="C4991" s="172"/>
      <c r="D4991" s="172"/>
      <c r="E4991" s="172"/>
      <c r="F4991" s="181"/>
      <c r="G4991" s="172"/>
      <c r="H4991" s="172"/>
      <c r="I4991" s="174"/>
      <c r="J4991" s="174"/>
      <c r="K4991" s="174"/>
      <c r="L4991" s="172"/>
      <c r="M4991" s="181"/>
      <c r="N4991" s="174"/>
      <c r="O4991" s="172"/>
      <c r="P4991" s="181"/>
      <c r="Q4991" s="642"/>
      <c r="R4991" s="643"/>
      <c r="S4991" s="644"/>
      <c r="T4991" s="174"/>
      <c r="U4991" s="172"/>
      <c r="V4991" s="181"/>
      <c r="W4991" s="174"/>
      <c r="X4991" s="172"/>
      <c r="Y4991" s="181"/>
      <c r="Z4991" s="174"/>
      <c r="AA4991" s="172"/>
      <c r="AB4991" s="178"/>
    </row>
    <row r="4992" spans="1:28" ht="15" customHeight="1" x14ac:dyDescent="0.2">
      <c r="A4992" s="172"/>
      <c r="B4992" s="172"/>
      <c r="C4992" s="172"/>
      <c r="D4992" s="172"/>
      <c r="E4992" s="172"/>
      <c r="F4992" s="181"/>
      <c r="G4992" s="172"/>
      <c r="H4992" s="172"/>
      <c r="I4992" s="174"/>
      <c r="J4992" s="174"/>
      <c r="K4992" s="174"/>
      <c r="L4992" s="172"/>
      <c r="M4992" s="181"/>
      <c r="N4992" s="174"/>
      <c r="O4992" s="172"/>
      <c r="P4992" s="181"/>
      <c r="Q4992" s="642"/>
      <c r="R4992" s="643"/>
      <c r="S4992" s="644"/>
      <c r="T4992" s="174"/>
      <c r="U4992" s="172"/>
      <c r="V4992" s="181"/>
      <c r="W4992" s="174"/>
      <c r="X4992" s="172"/>
      <c r="Y4992" s="181"/>
      <c r="Z4992" s="174"/>
      <c r="AA4992" s="172"/>
      <c r="AB4992" s="178"/>
    </row>
    <row r="4993" spans="1:28" ht="15" customHeight="1" x14ac:dyDescent="0.2">
      <c r="A4993" s="172"/>
      <c r="B4993" s="172"/>
      <c r="C4993" s="172"/>
      <c r="D4993" s="172"/>
      <c r="E4993" s="172"/>
      <c r="F4993" s="181"/>
      <c r="G4993" s="172"/>
      <c r="H4993" s="172"/>
      <c r="I4993" s="174"/>
      <c r="J4993" s="174"/>
      <c r="K4993" s="174"/>
      <c r="L4993" s="172"/>
      <c r="M4993" s="181"/>
      <c r="N4993" s="174"/>
      <c r="O4993" s="172"/>
      <c r="P4993" s="181"/>
      <c r="Q4993" s="642"/>
      <c r="R4993" s="643"/>
      <c r="S4993" s="644"/>
      <c r="T4993" s="174"/>
      <c r="U4993" s="172"/>
      <c r="V4993" s="181"/>
      <c r="W4993" s="174"/>
      <c r="X4993" s="172"/>
      <c r="Y4993" s="181"/>
      <c r="Z4993" s="174"/>
      <c r="AA4993" s="172"/>
      <c r="AB4993" s="178"/>
    </row>
    <row r="4994" spans="1:28" ht="15" customHeight="1" x14ac:dyDescent="0.2">
      <c r="A4994" s="172"/>
      <c r="B4994" s="172"/>
      <c r="C4994" s="172"/>
      <c r="D4994" s="172"/>
      <c r="E4994" s="172"/>
      <c r="F4994" s="181"/>
      <c r="G4994" s="172"/>
      <c r="H4994" s="172"/>
      <c r="I4994" s="174"/>
      <c r="J4994" s="174"/>
      <c r="K4994" s="174"/>
      <c r="L4994" s="172"/>
      <c r="M4994" s="181"/>
      <c r="N4994" s="174"/>
      <c r="O4994" s="172"/>
      <c r="P4994" s="181"/>
      <c r="Q4994" s="642"/>
      <c r="R4994" s="643"/>
      <c r="S4994" s="644"/>
      <c r="T4994" s="174"/>
      <c r="U4994" s="172"/>
      <c r="V4994" s="181"/>
      <c r="W4994" s="174"/>
      <c r="X4994" s="172"/>
      <c r="Y4994" s="181"/>
      <c r="Z4994" s="174"/>
      <c r="AA4994" s="172"/>
      <c r="AB4994" s="178"/>
    </row>
    <row r="4995" spans="1:28" ht="15" customHeight="1" x14ac:dyDescent="0.2">
      <c r="A4995" s="172"/>
      <c r="B4995" s="172"/>
      <c r="C4995" s="172"/>
      <c r="D4995" s="172"/>
      <c r="E4995" s="172"/>
      <c r="F4995" s="181"/>
      <c r="G4995" s="172"/>
      <c r="H4995" s="172"/>
      <c r="I4995" s="174"/>
      <c r="J4995" s="174"/>
      <c r="K4995" s="174"/>
      <c r="L4995" s="172"/>
      <c r="M4995" s="181"/>
      <c r="N4995" s="174"/>
      <c r="O4995" s="172"/>
      <c r="P4995" s="181"/>
      <c r="Q4995" s="642"/>
      <c r="R4995" s="643"/>
      <c r="S4995" s="644"/>
      <c r="T4995" s="174"/>
      <c r="U4995" s="172"/>
      <c r="V4995" s="181"/>
      <c r="W4995" s="174"/>
      <c r="X4995" s="172"/>
      <c r="Y4995" s="181"/>
      <c r="Z4995" s="174"/>
      <c r="AA4995" s="172"/>
      <c r="AB4995" s="178"/>
    </row>
    <row r="4996" spans="1:28" ht="15" customHeight="1" x14ac:dyDescent="0.2">
      <c r="A4996" s="172"/>
      <c r="B4996" s="172"/>
      <c r="C4996" s="172"/>
      <c r="D4996" s="172"/>
      <c r="E4996" s="172"/>
      <c r="F4996" s="181"/>
      <c r="G4996" s="172"/>
      <c r="H4996" s="172"/>
      <c r="I4996" s="174"/>
      <c r="J4996" s="174"/>
      <c r="K4996" s="174"/>
      <c r="L4996" s="172"/>
      <c r="M4996" s="181"/>
      <c r="N4996" s="174"/>
      <c r="O4996" s="172"/>
      <c r="P4996" s="181"/>
      <c r="Q4996" s="642"/>
      <c r="R4996" s="643"/>
      <c r="S4996" s="644"/>
      <c r="T4996" s="174"/>
      <c r="U4996" s="172"/>
      <c r="V4996" s="181"/>
      <c r="W4996" s="174"/>
      <c r="X4996" s="172"/>
      <c r="Y4996" s="181"/>
      <c r="Z4996" s="174"/>
      <c r="AA4996" s="172"/>
      <c r="AB4996" s="178"/>
    </row>
    <row r="4997" spans="1:28" ht="15" customHeight="1" x14ac:dyDescent="0.2">
      <c r="A4997" s="172"/>
      <c r="B4997" s="172"/>
      <c r="C4997" s="172"/>
      <c r="D4997" s="172"/>
      <c r="E4997" s="172"/>
      <c r="F4997" s="181"/>
      <c r="G4997" s="172"/>
      <c r="H4997" s="172"/>
      <c r="I4997" s="174"/>
      <c r="J4997" s="174"/>
      <c r="K4997" s="174"/>
      <c r="L4997" s="172"/>
      <c r="M4997" s="181"/>
      <c r="N4997" s="174"/>
      <c r="O4997" s="172"/>
      <c r="P4997" s="181"/>
      <c r="Q4997" s="642"/>
      <c r="R4997" s="643"/>
      <c r="S4997" s="644"/>
      <c r="T4997" s="174"/>
      <c r="U4997" s="172"/>
      <c r="V4997" s="181"/>
      <c r="W4997" s="174"/>
      <c r="X4997" s="172"/>
      <c r="Y4997" s="181"/>
      <c r="Z4997" s="174"/>
      <c r="AA4997" s="172"/>
      <c r="AB4997" s="178"/>
    </row>
    <row r="4998" spans="1:28" ht="15" customHeight="1" x14ac:dyDescent="0.2">
      <c r="A4998" s="172"/>
      <c r="B4998" s="172"/>
      <c r="C4998" s="172"/>
      <c r="D4998" s="172"/>
      <c r="E4998" s="172"/>
      <c r="F4998" s="181"/>
      <c r="G4998" s="172"/>
      <c r="H4998" s="172"/>
      <c r="I4998" s="174"/>
      <c r="J4998" s="174"/>
      <c r="K4998" s="174"/>
      <c r="L4998" s="172"/>
      <c r="M4998" s="181"/>
      <c r="N4998" s="174"/>
      <c r="O4998" s="172"/>
      <c r="P4998" s="181"/>
      <c r="Q4998" s="642"/>
      <c r="R4998" s="643"/>
      <c r="S4998" s="644"/>
      <c r="T4998" s="174"/>
      <c r="U4998" s="172"/>
      <c r="V4998" s="181"/>
      <c r="W4998" s="174"/>
      <c r="X4998" s="172"/>
      <c r="Y4998" s="181"/>
      <c r="Z4998" s="174"/>
      <c r="AA4998" s="172"/>
      <c r="AB4998" s="178"/>
    </row>
    <row r="4999" spans="1:28" ht="15" customHeight="1" x14ac:dyDescent="0.2">
      <c r="A4999" s="172"/>
      <c r="B4999" s="172"/>
      <c r="C4999" s="172"/>
      <c r="D4999" s="172"/>
      <c r="E4999" s="172"/>
      <c r="F4999" s="181"/>
      <c r="G4999" s="172"/>
      <c r="H4999" s="172"/>
      <c r="I4999" s="174"/>
      <c r="J4999" s="174"/>
      <c r="K4999" s="174"/>
      <c r="L4999" s="172"/>
      <c r="M4999" s="181"/>
      <c r="N4999" s="174"/>
      <c r="O4999" s="172"/>
      <c r="P4999" s="181"/>
      <c r="Q4999" s="642"/>
      <c r="R4999" s="643"/>
      <c r="S4999" s="644"/>
      <c r="T4999" s="174"/>
      <c r="U4999" s="172"/>
      <c r="V4999" s="181"/>
      <c r="W4999" s="174"/>
      <c r="X4999" s="172"/>
      <c r="Y4999" s="181"/>
      <c r="Z4999" s="174"/>
      <c r="AA4999" s="172"/>
      <c r="AB4999" s="178"/>
    </row>
    <row r="5000" spans="1:28" ht="15" customHeight="1" x14ac:dyDescent="0.2">
      <c r="A5000" s="172"/>
      <c r="B5000" s="172"/>
      <c r="C5000" s="172"/>
      <c r="D5000" s="172"/>
      <c r="E5000" s="172"/>
      <c r="F5000" s="181"/>
      <c r="G5000" s="172"/>
      <c r="H5000" s="172"/>
      <c r="I5000" s="174"/>
      <c r="J5000" s="174"/>
      <c r="K5000" s="174"/>
      <c r="L5000" s="172"/>
      <c r="M5000" s="181"/>
      <c r="N5000" s="174"/>
      <c r="O5000" s="172"/>
      <c r="P5000" s="181"/>
      <c r="Q5000" s="642"/>
      <c r="R5000" s="643"/>
      <c r="S5000" s="644"/>
      <c r="T5000" s="174"/>
      <c r="U5000" s="172"/>
      <c r="V5000" s="181"/>
      <c r="W5000" s="174"/>
      <c r="X5000" s="172"/>
      <c r="Y5000" s="181"/>
      <c r="Z5000" s="174"/>
      <c r="AA5000" s="172"/>
      <c r="AB5000" s="178"/>
    </row>
    <row r="5001" spans="1:28" ht="15" customHeight="1" x14ac:dyDescent="0.2">
      <c r="A5001" s="172"/>
      <c r="B5001" s="172"/>
      <c r="C5001" s="172"/>
      <c r="D5001" s="172"/>
      <c r="E5001" s="172"/>
      <c r="F5001" s="181"/>
      <c r="G5001" s="172"/>
      <c r="H5001" s="172"/>
      <c r="I5001" s="174"/>
      <c r="J5001" s="174"/>
      <c r="K5001" s="174"/>
      <c r="L5001" s="172"/>
      <c r="M5001" s="181"/>
      <c r="N5001" s="174"/>
      <c r="O5001" s="172"/>
      <c r="P5001" s="181"/>
      <c r="Q5001" s="642"/>
      <c r="R5001" s="643"/>
      <c r="S5001" s="644"/>
      <c r="T5001" s="174"/>
      <c r="U5001" s="172"/>
      <c r="V5001" s="181"/>
      <c r="W5001" s="174"/>
      <c r="X5001" s="172"/>
      <c r="Y5001" s="181"/>
      <c r="Z5001" s="174"/>
      <c r="AA5001" s="172"/>
      <c r="AB5001" s="178"/>
    </row>
    <row r="5002" spans="1:28" ht="15" customHeight="1" x14ac:dyDescent="0.2">
      <c r="A5002" s="172"/>
      <c r="B5002" s="172"/>
      <c r="C5002" s="172"/>
      <c r="D5002" s="172"/>
      <c r="E5002" s="172"/>
      <c r="F5002" s="181"/>
      <c r="G5002" s="172"/>
      <c r="H5002" s="172"/>
      <c r="I5002" s="174"/>
      <c r="J5002" s="174"/>
      <c r="K5002" s="174"/>
      <c r="L5002" s="172"/>
      <c r="M5002" s="181"/>
      <c r="N5002" s="174"/>
      <c r="O5002" s="172"/>
      <c r="P5002" s="181"/>
      <c r="Q5002" s="642"/>
      <c r="R5002" s="643"/>
      <c r="S5002" s="644"/>
      <c r="T5002" s="174"/>
      <c r="U5002" s="172"/>
      <c r="V5002" s="181"/>
      <c r="W5002" s="174"/>
      <c r="X5002" s="172"/>
      <c r="Y5002" s="181"/>
      <c r="Z5002" s="174"/>
      <c r="AA5002" s="172"/>
      <c r="AB5002" s="178"/>
    </row>
    <row r="5003" spans="1:28" ht="15" customHeight="1" x14ac:dyDescent="0.2">
      <c r="A5003" s="172"/>
      <c r="B5003" s="172"/>
      <c r="C5003" s="172"/>
      <c r="D5003" s="172"/>
      <c r="E5003" s="172"/>
      <c r="F5003" s="181"/>
      <c r="G5003" s="172"/>
      <c r="H5003" s="172"/>
      <c r="I5003" s="174"/>
      <c r="J5003" s="174"/>
      <c r="K5003" s="174"/>
      <c r="L5003" s="172"/>
      <c r="M5003" s="181"/>
      <c r="N5003" s="174"/>
      <c r="O5003" s="172"/>
      <c r="P5003" s="181"/>
      <c r="Q5003" s="642"/>
      <c r="R5003" s="643"/>
      <c r="S5003" s="644"/>
      <c r="T5003" s="174"/>
      <c r="U5003" s="172"/>
      <c r="V5003" s="181"/>
      <c r="W5003" s="174"/>
      <c r="X5003" s="172"/>
      <c r="Y5003" s="181"/>
      <c r="Z5003" s="174"/>
      <c r="AA5003" s="172"/>
      <c r="AB5003" s="178"/>
    </row>
    <row r="5004" spans="1:28" ht="15" customHeight="1" x14ac:dyDescent="0.2">
      <c r="A5004" s="172"/>
      <c r="B5004" s="172"/>
      <c r="C5004" s="172"/>
      <c r="D5004" s="172"/>
      <c r="E5004" s="172"/>
      <c r="F5004" s="181"/>
      <c r="G5004" s="172"/>
      <c r="H5004" s="172"/>
      <c r="I5004" s="174"/>
      <c r="J5004" s="174"/>
      <c r="K5004" s="174"/>
      <c r="L5004" s="172"/>
      <c r="M5004" s="181"/>
      <c r="N5004" s="174"/>
      <c r="O5004" s="172"/>
      <c r="P5004" s="181"/>
      <c r="Q5004" s="642"/>
      <c r="R5004" s="643"/>
      <c r="S5004" s="644"/>
      <c r="T5004" s="174"/>
      <c r="U5004" s="172"/>
      <c r="V5004" s="181"/>
      <c r="W5004" s="174"/>
      <c r="X5004" s="172"/>
      <c r="Y5004" s="181"/>
      <c r="Z5004" s="174"/>
      <c r="AA5004" s="172"/>
      <c r="AB5004" s="178"/>
    </row>
    <row r="5005" spans="1:28" ht="15" customHeight="1" x14ac:dyDescent="0.2">
      <c r="A5005" s="172"/>
      <c r="B5005" s="172"/>
      <c r="C5005" s="172"/>
      <c r="D5005" s="172"/>
      <c r="E5005" s="172"/>
      <c r="F5005" s="181"/>
      <c r="G5005" s="172"/>
      <c r="H5005" s="172"/>
      <c r="I5005" s="174"/>
      <c r="J5005" s="174"/>
      <c r="K5005" s="174"/>
      <c r="L5005" s="172"/>
      <c r="M5005" s="181"/>
      <c r="N5005" s="174"/>
      <c r="O5005" s="172"/>
      <c r="P5005" s="181"/>
      <c r="Q5005" s="642"/>
      <c r="R5005" s="643"/>
      <c r="S5005" s="644"/>
      <c r="T5005" s="174"/>
      <c r="U5005" s="172"/>
      <c r="V5005" s="181"/>
      <c r="W5005" s="174"/>
      <c r="X5005" s="172"/>
      <c r="Y5005" s="181"/>
      <c r="Z5005" s="174"/>
      <c r="AA5005" s="172"/>
      <c r="AB5005" s="178"/>
    </row>
    <row r="5006" spans="1:28" ht="15" customHeight="1" x14ac:dyDescent="0.2">
      <c r="A5006" s="172"/>
      <c r="B5006" s="172"/>
      <c r="C5006" s="172"/>
      <c r="D5006" s="172"/>
      <c r="E5006" s="172"/>
      <c r="F5006" s="181"/>
      <c r="G5006" s="172"/>
      <c r="H5006" s="172"/>
      <c r="I5006" s="174"/>
      <c r="J5006" s="174"/>
      <c r="K5006" s="174"/>
      <c r="L5006" s="172"/>
      <c r="M5006" s="181"/>
      <c r="N5006" s="174"/>
      <c r="O5006" s="172"/>
      <c r="P5006" s="181"/>
      <c r="Q5006" s="642"/>
      <c r="R5006" s="643"/>
      <c r="S5006" s="644"/>
      <c r="T5006" s="174"/>
      <c r="U5006" s="172"/>
      <c r="V5006" s="181"/>
      <c r="W5006" s="174"/>
      <c r="X5006" s="172"/>
      <c r="Y5006" s="181"/>
      <c r="Z5006" s="174"/>
      <c r="AA5006" s="172"/>
      <c r="AB5006" s="178"/>
    </row>
    <row r="5007" spans="1:28" ht="15" customHeight="1" x14ac:dyDescent="0.2">
      <c r="A5007" s="172"/>
      <c r="B5007" s="172"/>
      <c r="C5007" s="172"/>
      <c r="D5007" s="172"/>
      <c r="E5007" s="172"/>
      <c r="F5007" s="181"/>
      <c r="G5007" s="172"/>
      <c r="H5007" s="172"/>
      <c r="I5007" s="174"/>
      <c r="J5007" s="174"/>
      <c r="K5007" s="174"/>
      <c r="L5007" s="172"/>
      <c r="M5007" s="181"/>
      <c r="N5007" s="174"/>
      <c r="O5007" s="172"/>
      <c r="P5007" s="181"/>
      <c r="Q5007" s="642"/>
      <c r="R5007" s="643"/>
      <c r="S5007" s="644"/>
      <c r="T5007" s="174"/>
      <c r="U5007" s="172"/>
      <c r="V5007" s="181"/>
      <c r="W5007" s="174"/>
      <c r="X5007" s="172"/>
      <c r="Y5007" s="181"/>
      <c r="Z5007" s="174"/>
      <c r="AA5007" s="172"/>
      <c r="AB5007" s="178"/>
    </row>
    <row r="5008" spans="1:28" ht="15" customHeight="1" x14ac:dyDescent="0.2">
      <c r="A5008" s="172"/>
      <c r="B5008" s="172"/>
      <c r="C5008" s="172"/>
      <c r="D5008" s="172"/>
      <c r="E5008" s="172"/>
      <c r="F5008" s="181"/>
      <c r="G5008" s="172"/>
      <c r="H5008" s="172"/>
      <c r="I5008" s="174"/>
      <c r="J5008" s="174"/>
      <c r="K5008" s="174"/>
      <c r="L5008" s="172"/>
      <c r="M5008" s="181"/>
      <c r="N5008" s="174"/>
      <c r="O5008" s="172"/>
      <c r="P5008" s="181"/>
      <c r="Q5008" s="642"/>
      <c r="R5008" s="643"/>
      <c r="S5008" s="644"/>
      <c r="T5008" s="174"/>
      <c r="U5008" s="172"/>
      <c r="V5008" s="181"/>
      <c r="W5008" s="174"/>
      <c r="X5008" s="172"/>
      <c r="Y5008" s="181"/>
      <c r="Z5008" s="174"/>
      <c r="AA5008" s="172"/>
      <c r="AB5008" s="178"/>
    </row>
    <row r="5009" spans="1:28" ht="15" customHeight="1" x14ac:dyDescent="0.2">
      <c r="A5009" s="172"/>
      <c r="B5009" s="172"/>
      <c r="C5009" s="172"/>
      <c r="D5009" s="172"/>
      <c r="E5009" s="172"/>
      <c r="F5009" s="181"/>
      <c r="G5009" s="172"/>
      <c r="H5009" s="172"/>
      <c r="I5009" s="174"/>
      <c r="J5009" s="174"/>
      <c r="K5009" s="174"/>
      <c r="L5009" s="172"/>
      <c r="M5009" s="181"/>
      <c r="N5009" s="174"/>
      <c r="O5009" s="172"/>
      <c r="P5009" s="181"/>
      <c r="Q5009" s="642"/>
      <c r="R5009" s="643"/>
      <c r="S5009" s="644"/>
      <c r="T5009" s="174"/>
      <c r="U5009" s="172"/>
      <c r="V5009" s="181"/>
      <c r="W5009" s="174"/>
      <c r="X5009" s="172"/>
      <c r="Y5009" s="181"/>
      <c r="Z5009" s="174"/>
      <c r="AA5009" s="172"/>
      <c r="AB5009" s="178"/>
    </row>
    <row r="5010" spans="1:28" ht="15" customHeight="1" x14ac:dyDescent="0.2">
      <c r="A5010" s="172"/>
      <c r="B5010" s="172"/>
      <c r="C5010" s="172"/>
      <c r="D5010" s="172"/>
      <c r="E5010" s="172"/>
      <c r="F5010" s="181"/>
      <c r="G5010" s="172"/>
      <c r="H5010" s="172"/>
      <c r="I5010" s="174"/>
      <c r="J5010" s="174"/>
      <c r="K5010" s="174"/>
      <c r="L5010" s="172"/>
      <c r="M5010" s="181"/>
      <c r="N5010" s="174"/>
      <c r="O5010" s="172"/>
      <c r="P5010" s="181"/>
      <c r="Q5010" s="642"/>
      <c r="R5010" s="643"/>
      <c r="S5010" s="644"/>
      <c r="T5010" s="174"/>
      <c r="U5010" s="172"/>
      <c r="V5010" s="181"/>
      <c r="W5010" s="174"/>
      <c r="X5010" s="172"/>
      <c r="Y5010" s="181"/>
      <c r="Z5010" s="174"/>
      <c r="AA5010" s="172"/>
      <c r="AB5010" s="178"/>
    </row>
    <row r="5011" spans="1:28" ht="15" customHeight="1" x14ac:dyDescent="0.2">
      <c r="A5011" s="172"/>
      <c r="B5011" s="172"/>
      <c r="C5011" s="172"/>
      <c r="D5011" s="172"/>
      <c r="E5011" s="172"/>
      <c r="F5011" s="181"/>
      <c r="G5011" s="172"/>
      <c r="H5011" s="172"/>
      <c r="I5011" s="174"/>
      <c r="J5011" s="174"/>
      <c r="K5011" s="174"/>
      <c r="L5011" s="172"/>
      <c r="M5011" s="181"/>
      <c r="N5011" s="174"/>
      <c r="O5011" s="172"/>
      <c r="P5011" s="181"/>
      <c r="Q5011" s="642"/>
      <c r="R5011" s="643"/>
      <c r="S5011" s="644"/>
      <c r="T5011" s="174"/>
      <c r="U5011" s="172"/>
      <c r="V5011" s="181"/>
      <c r="W5011" s="174"/>
      <c r="X5011" s="172"/>
      <c r="Y5011" s="181"/>
      <c r="Z5011" s="174"/>
      <c r="AA5011" s="172"/>
      <c r="AB5011" s="178"/>
    </row>
    <row r="5012" spans="1:28" ht="15" customHeight="1" x14ac:dyDescent="0.2">
      <c r="A5012" s="172"/>
      <c r="B5012" s="172"/>
      <c r="C5012" s="172"/>
      <c r="D5012" s="172"/>
      <c r="E5012" s="172"/>
      <c r="F5012" s="181"/>
      <c r="G5012" s="172"/>
      <c r="H5012" s="172"/>
      <c r="I5012" s="174"/>
      <c r="J5012" s="174"/>
      <c r="K5012" s="174"/>
      <c r="L5012" s="172"/>
      <c r="M5012" s="181"/>
      <c r="N5012" s="174"/>
      <c r="O5012" s="172"/>
      <c r="P5012" s="181"/>
      <c r="Q5012" s="642"/>
      <c r="R5012" s="643"/>
      <c r="S5012" s="644"/>
      <c r="T5012" s="174"/>
      <c r="U5012" s="172"/>
      <c r="V5012" s="181"/>
      <c r="W5012" s="174"/>
      <c r="X5012" s="172"/>
      <c r="Y5012" s="181"/>
      <c r="Z5012" s="174"/>
      <c r="AA5012" s="172"/>
      <c r="AB5012" s="178"/>
    </row>
    <row r="5013" spans="1:28" ht="15" customHeight="1" x14ac:dyDescent="0.2">
      <c r="A5013" s="172"/>
      <c r="B5013" s="172"/>
      <c r="C5013" s="172"/>
      <c r="D5013" s="172"/>
      <c r="E5013" s="172"/>
      <c r="F5013" s="181"/>
      <c r="G5013" s="172"/>
      <c r="H5013" s="172"/>
      <c r="I5013" s="174"/>
      <c r="J5013" s="174"/>
      <c r="K5013" s="174"/>
      <c r="L5013" s="172"/>
      <c r="M5013" s="181"/>
      <c r="N5013" s="174"/>
      <c r="O5013" s="172"/>
      <c r="P5013" s="181"/>
      <c r="Q5013" s="642"/>
      <c r="R5013" s="643"/>
      <c r="S5013" s="644"/>
      <c r="T5013" s="174"/>
      <c r="U5013" s="172"/>
      <c r="V5013" s="181"/>
      <c r="W5013" s="174"/>
      <c r="X5013" s="172"/>
      <c r="Y5013" s="181"/>
      <c r="Z5013" s="174"/>
      <c r="AA5013" s="172"/>
      <c r="AB5013" s="178"/>
    </row>
    <row r="5014" spans="1:28" ht="15" customHeight="1" x14ac:dyDescent="0.2">
      <c r="A5014" s="172"/>
      <c r="B5014" s="172"/>
      <c r="C5014" s="172"/>
      <c r="D5014" s="172"/>
      <c r="E5014" s="172"/>
      <c r="F5014" s="181"/>
      <c r="G5014" s="172"/>
      <c r="H5014" s="172"/>
      <c r="I5014" s="174"/>
      <c r="J5014" s="174"/>
      <c r="K5014" s="174"/>
      <c r="L5014" s="172"/>
      <c r="M5014" s="181"/>
      <c r="N5014" s="174"/>
      <c r="O5014" s="172"/>
      <c r="P5014" s="181"/>
      <c r="Q5014" s="642"/>
      <c r="R5014" s="643"/>
      <c r="S5014" s="644"/>
      <c r="T5014" s="174"/>
      <c r="U5014" s="172"/>
      <c r="V5014" s="181"/>
      <c r="W5014" s="174"/>
      <c r="X5014" s="172"/>
      <c r="Y5014" s="181"/>
      <c r="Z5014" s="174"/>
      <c r="AA5014" s="172"/>
      <c r="AB5014" s="178"/>
    </row>
    <row r="5015" spans="1:28" ht="15" customHeight="1" x14ac:dyDescent="0.2">
      <c r="A5015" s="172"/>
      <c r="B5015" s="172"/>
      <c r="C5015" s="172"/>
      <c r="D5015" s="172"/>
      <c r="E5015" s="172"/>
      <c r="F5015" s="181"/>
      <c r="G5015" s="172"/>
      <c r="H5015" s="172"/>
      <c r="I5015" s="174"/>
      <c r="J5015" s="174"/>
      <c r="K5015" s="174"/>
      <c r="L5015" s="172"/>
      <c r="M5015" s="181"/>
      <c r="N5015" s="174"/>
      <c r="O5015" s="172"/>
      <c r="P5015" s="181"/>
      <c r="Q5015" s="642"/>
      <c r="R5015" s="643"/>
      <c r="S5015" s="644"/>
      <c r="T5015" s="174"/>
      <c r="U5015" s="172"/>
      <c r="V5015" s="181"/>
      <c r="W5015" s="174"/>
      <c r="X5015" s="172"/>
      <c r="Y5015" s="181"/>
      <c r="Z5015" s="174"/>
      <c r="AA5015" s="172"/>
      <c r="AB5015" s="178"/>
    </row>
    <row r="5016" spans="1:28" ht="15" customHeight="1" x14ac:dyDescent="0.2">
      <c r="A5016" s="172"/>
      <c r="B5016" s="172"/>
      <c r="C5016" s="172"/>
      <c r="D5016" s="172"/>
      <c r="E5016" s="172"/>
      <c r="F5016" s="181"/>
      <c r="G5016" s="172"/>
      <c r="H5016" s="172"/>
      <c r="I5016" s="174"/>
      <c r="J5016" s="174"/>
      <c r="K5016" s="174"/>
      <c r="L5016" s="172"/>
      <c r="M5016" s="181"/>
      <c r="N5016" s="174"/>
      <c r="O5016" s="172"/>
      <c r="P5016" s="181"/>
      <c r="Q5016" s="642"/>
      <c r="R5016" s="643"/>
      <c r="S5016" s="644"/>
      <c r="T5016" s="174"/>
      <c r="U5016" s="172"/>
      <c r="V5016" s="181"/>
      <c r="W5016" s="174"/>
      <c r="X5016" s="172"/>
      <c r="Y5016" s="181"/>
      <c r="Z5016" s="174"/>
      <c r="AA5016" s="172"/>
      <c r="AB5016" s="178"/>
    </row>
    <row r="5017" spans="1:28" ht="15" customHeight="1" x14ac:dyDescent="0.2">
      <c r="A5017" s="172"/>
      <c r="B5017" s="172"/>
      <c r="C5017" s="172"/>
      <c r="D5017" s="172"/>
      <c r="E5017" s="172"/>
      <c r="F5017" s="181"/>
      <c r="G5017" s="172"/>
      <c r="H5017" s="172"/>
      <c r="I5017" s="174"/>
      <c r="J5017" s="174"/>
      <c r="K5017" s="174"/>
      <c r="L5017" s="172"/>
      <c r="M5017" s="181"/>
      <c r="N5017" s="174"/>
      <c r="O5017" s="172"/>
      <c r="P5017" s="181"/>
      <c r="Q5017" s="642"/>
      <c r="R5017" s="643"/>
      <c r="S5017" s="644"/>
      <c r="T5017" s="174"/>
      <c r="U5017" s="172"/>
      <c r="V5017" s="181"/>
      <c r="W5017" s="174"/>
      <c r="X5017" s="172"/>
      <c r="Y5017" s="181"/>
      <c r="Z5017" s="174"/>
      <c r="AA5017" s="172"/>
      <c r="AB5017" s="178"/>
    </row>
    <row r="5018" spans="1:28" ht="15" customHeight="1" x14ac:dyDescent="0.2">
      <c r="A5018" s="172"/>
      <c r="B5018" s="172"/>
      <c r="C5018" s="172"/>
      <c r="D5018" s="172"/>
      <c r="E5018" s="172"/>
      <c r="F5018" s="181"/>
      <c r="G5018" s="172"/>
      <c r="H5018" s="172"/>
      <c r="I5018" s="174"/>
      <c r="J5018" s="174"/>
      <c r="K5018" s="174"/>
      <c r="L5018" s="172"/>
      <c r="M5018" s="181"/>
      <c r="N5018" s="174"/>
      <c r="O5018" s="172"/>
      <c r="P5018" s="181"/>
      <c r="Q5018" s="642"/>
      <c r="R5018" s="643"/>
      <c r="S5018" s="644"/>
      <c r="T5018" s="174"/>
      <c r="U5018" s="172"/>
      <c r="V5018" s="181"/>
      <c r="W5018" s="174"/>
      <c r="X5018" s="172"/>
      <c r="Y5018" s="181"/>
      <c r="Z5018" s="174"/>
      <c r="AA5018" s="172"/>
      <c r="AB5018" s="178"/>
    </row>
    <row r="5019" spans="1:28" ht="15" customHeight="1" x14ac:dyDescent="0.2">
      <c r="A5019" s="172"/>
      <c r="B5019" s="172"/>
      <c r="C5019" s="172"/>
      <c r="D5019" s="172"/>
      <c r="E5019" s="172"/>
      <c r="F5019" s="181"/>
      <c r="G5019" s="172"/>
      <c r="H5019" s="172"/>
      <c r="I5019" s="174"/>
      <c r="J5019" s="174"/>
      <c r="K5019" s="174"/>
      <c r="L5019" s="172"/>
      <c r="M5019" s="181"/>
      <c r="N5019" s="174"/>
      <c r="O5019" s="172"/>
      <c r="P5019" s="181"/>
      <c r="Q5019" s="642"/>
      <c r="R5019" s="643"/>
      <c r="S5019" s="644"/>
      <c r="T5019" s="174"/>
      <c r="U5019" s="172"/>
      <c r="V5019" s="181"/>
      <c r="W5019" s="174"/>
      <c r="X5019" s="172"/>
      <c r="Y5019" s="181"/>
      <c r="Z5019" s="174"/>
      <c r="AA5019" s="172"/>
      <c r="AB5019" s="178"/>
    </row>
    <row r="5020" spans="1:28" ht="15" customHeight="1" x14ac:dyDescent="0.2">
      <c r="A5020" s="172"/>
      <c r="B5020" s="172"/>
      <c r="C5020" s="172"/>
      <c r="D5020" s="172"/>
      <c r="E5020" s="172"/>
      <c r="F5020" s="181"/>
      <c r="G5020" s="172"/>
      <c r="H5020" s="172"/>
      <c r="I5020" s="174"/>
      <c r="J5020" s="174"/>
      <c r="K5020" s="174"/>
      <c r="L5020" s="172"/>
      <c r="M5020" s="181"/>
      <c r="N5020" s="174"/>
      <c r="O5020" s="172"/>
      <c r="P5020" s="181"/>
      <c r="Q5020" s="642"/>
      <c r="R5020" s="643"/>
      <c r="S5020" s="644"/>
      <c r="T5020" s="174"/>
      <c r="U5020" s="172"/>
      <c r="V5020" s="181"/>
      <c r="W5020" s="174"/>
      <c r="X5020" s="172"/>
      <c r="Y5020" s="181"/>
      <c r="Z5020" s="174"/>
      <c r="AA5020" s="172"/>
      <c r="AB5020" s="178"/>
    </row>
    <row r="5021" spans="1:28" ht="15" customHeight="1" x14ac:dyDescent="0.2">
      <c r="A5021" s="172"/>
      <c r="B5021" s="172"/>
      <c r="C5021" s="172"/>
      <c r="D5021" s="172"/>
      <c r="E5021" s="172"/>
      <c r="F5021" s="181"/>
      <c r="G5021" s="172"/>
      <c r="H5021" s="172"/>
      <c r="I5021" s="174"/>
      <c r="J5021" s="174"/>
      <c r="K5021" s="174"/>
      <c r="L5021" s="172"/>
      <c r="M5021" s="181"/>
      <c r="N5021" s="174"/>
      <c r="O5021" s="172"/>
      <c r="P5021" s="181"/>
      <c r="Q5021" s="642"/>
      <c r="R5021" s="643"/>
      <c r="S5021" s="644"/>
      <c r="T5021" s="174"/>
      <c r="U5021" s="172"/>
      <c r="V5021" s="181"/>
      <c r="W5021" s="174"/>
      <c r="X5021" s="172"/>
      <c r="Y5021" s="181"/>
      <c r="Z5021" s="174"/>
      <c r="AA5021" s="172"/>
      <c r="AB5021" s="178"/>
    </row>
    <row r="5022" spans="1:28" ht="15" customHeight="1" x14ac:dyDescent="0.2">
      <c r="A5022" s="172"/>
      <c r="B5022" s="172"/>
      <c r="C5022" s="172"/>
      <c r="D5022" s="172"/>
      <c r="E5022" s="172"/>
      <c r="F5022" s="181"/>
      <c r="G5022" s="172"/>
      <c r="H5022" s="172"/>
      <c r="I5022" s="174"/>
      <c r="J5022" s="174"/>
      <c r="K5022" s="174"/>
      <c r="L5022" s="172"/>
      <c r="M5022" s="181"/>
      <c r="N5022" s="174"/>
      <c r="O5022" s="172"/>
      <c r="P5022" s="181"/>
      <c r="Q5022" s="642"/>
      <c r="R5022" s="643"/>
      <c r="S5022" s="644"/>
      <c r="T5022" s="174"/>
      <c r="U5022" s="172"/>
      <c r="V5022" s="181"/>
      <c r="W5022" s="174"/>
      <c r="X5022" s="172"/>
      <c r="Y5022" s="181"/>
      <c r="Z5022" s="174"/>
      <c r="AA5022" s="172"/>
      <c r="AB5022" s="178"/>
    </row>
    <row r="5023" spans="1:28" ht="15" customHeight="1" x14ac:dyDescent="0.2">
      <c r="A5023" s="172"/>
      <c r="B5023" s="172"/>
      <c r="C5023" s="172"/>
      <c r="D5023" s="172"/>
      <c r="E5023" s="172"/>
      <c r="F5023" s="181"/>
      <c r="G5023" s="172"/>
      <c r="H5023" s="172"/>
      <c r="I5023" s="174"/>
      <c r="J5023" s="174"/>
      <c r="K5023" s="174"/>
      <c r="L5023" s="172"/>
      <c r="M5023" s="181"/>
      <c r="N5023" s="174"/>
      <c r="O5023" s="172"/>
      <c r="P5023" s="181"/>
      <c r="Q5023" s="642"/>
      <c r="R5023" s="643"/>
      <c r="S5023" s="644"/>
      <c r="T5023" s="174"/>
      <c r="U5023" s="172"/>
      <c r="V5023" s="181"/>
      <c r="W5023" s="174"/>
      <c r="X5023" s="172"/>
      <c r="Y5023" s="181"/>
      <c r="Z5023" s="174"/>
      <c r="AA5023" s="172"/>
      <c r="AB5023" s="178"/>
    </row>
    <row r="5024" spans="1:28" ht="15" customHeight="1" x14ac:dyDescent="0.2">
      <c r="A5024" s="172"/>
      <c r="B5024" s="172"/>
      <c r="C5024" s="172"/>
      <c r="D5024" s="172"/>
      <c r="E5024" s="172"/>
      <c r="F5024" s="181"/>
      <c r="G5024" s="172"/>
      <c r="H5024" s="172"/>
      <c r="I5024" s="174"/>
      <c r="J5024" s="174"/>
      <c r="K5024" s="174"/>
      <c r="L5024" s="172"/>
      <c r="M5024" s="181"/>
      <c r="N5024" s="174"/>
      <c r="O5024" s="172"/>
      <c r="P5024" s="181"/>
      <c r="Q5024" s="642"/>
      <c r="R5024" s="643"/>
      <c r="S5024" s="644"/>
      <c r="T5024" s="174"/>
      <c r="U5024" s="172"/>
      <c r="V5024" s="181"/>
      <c r="W5024" s="174"/>
      <c r="X5024" s="172"/>
      <c r="Y5024" s="181"/>
      <c r="Z5024" s="174"/>
      <c r="AA5024" s="172"/>
      <c r="AB5024" s="178"/>
    </row>
    <row r="5025" spans="1:28" ht="15" customHeight="1" x14ac:dyDescent="0.2">
      <c r="A5025" s="172"/>
      <c r="B5025" s="172"/>
      <c r="C5025" s="172"/>
      <c r="D5025" s="172"/>
      <c r="E5025" s="172"/>
      <c r="F5025" s="181"/>
      <c r="G5025" s="172"/>
      <c r="H5025" s="172"/>
      <c r="I5025" s="174"/>
      <c r="J5025" s="174"/>
      <c r="K5025" s="174"/>
      <c r="L5025" s="172"/>
      <c r="M5025" s="181"/>
      <c r="N5025" s="174"/>
      <c r="O5025" s="172"/>
      <c r="P5025" s="181"/>
      <c r="Q5025" s="642"/>
      <c r="R5025" s="643"/>
      <c r="S5025" s="644"/>
      <c r="T5025" s="174"/>
      <c r="U5025" s="172"/>
      <c r="V5025" s="181"/>
      <c r="W5025" s="174"/>
      <c r="X5025" s="172"/>
      <c r="Y5025" s="181"/>
      <c r="Z5025" s="174"/>
      <c r="AA5025" s="172"/>
      <c r="AB5025" s="178"/>
    </row>
    <row r="5026" spans="1:28" ht="15" customHeight="1" x14ac:dyDescent="0.2">
      <c r="A5026" s="172"/>
      <c r="B5026" s="172"/>
      <c r="C5026" s="172"/>
      <c r="D5026" s="172"/>
      <c r="E5026" s="172"/>
      <c r="F5026" s="181"/>
      <c r="G5026" s="172"/>
      <c r="H5026" s="172"/>
      <c r="I5026" s="174"/>
      <c r="J5026" s="174"/>
      <c r="K5026" s="174"/>
      <c r="L5026" s="172"/>
      <c r="M5026" s="181"/>
      <c r="N5026" s="174"/>
      <c r="O5026" s="172"/>
      <c r="P5026" s="181"/>
      <c r="Q5026" s="642"/>
      <c r="R5026" s="643"/>
      <c r="S5026" s="644"/>
      <c r="T5026" s="174"/>
      <c r="U5026" s="172"/>
      <c r="V5026" s="181"/>
      <c r="W5026" s="174"/>
      <c r="X5026" s="172"/>
      <c r="Y5026" s="181"/>
      <c r="Z5026" s="174"/>
      <c r="AA5026" s="172"/>
      <c r="AB5026" s="178"/>
    </row>
    <row r="5027" spans="1:28" ht="15" customHeight="1" x14ac:dyDescent="0.2">
      <c r="A5027" s="172"/>
      <c r="B5027" s="172"/>
      <c r="C5027" s="172"/>
      <c r="D5027" s="172"/>
      <c r="E5027" s="172"/>
      <c r="F5027" s="181"/>
      <c r="G5027" s="172"/>
      <c r="H5027" s="172"/>
      <c r="I5027" s="174"/>
      <c r="J5027" s="174"/>
      <c r="K5027" s="174"/>
      <c r="L5027" s="172"/>
      <c r="M5027" s="181"/>
      <c r="N5027" s="174"/>
      <c r="O5027" s="172"/>
      <c r="P5027" s="181"/>
      <c r="Q5027" s="642"/>
      <c r="R5027" s="643"/>
      <c r="S5027" s="644"/>
      <c r="T5027" s="174"/>
      <c r="U5027" s="172"/>
      <c r="V5027" s="181"/>
      <c r="W5027" s="174"/>
      <c r="X5027" s="172"/>
      <c r="Y5027" s="181"/>
      <c r="Z5027" s="174"/>
      <c r="AA5027" s="172"/>
      <c r="AB5027" s="178"/>
    </row>
    <row r="5028" spans="1:28" ht="15" customHeight="1" x14ac:dyDescent="0.2">
      <c r="A5028" s="172"/>
      <c r="B5028" s="172"/>
      <c r="C5028" s="172"/>
      <c r="D5028" s="172"/>
      <c r="E5028" s="172"/>
      <c r="F5028" s="181"/>
      <c r="G5028" s="172"/>
      <c r="H5028" s="172"/>
      <c r="I5028" s="174"/>
      <c r="J5028" s="174"/>
      <c r="K5028" s="174"/>
      <c r="L5028" s="172"/>
      <c r="M5028" s="181"/>
      <c r="N5028" s="174"/>
      <c r="O5028" s="172"/>
      <c r="P5028" s="181"/>
      <c r="Q5028" s="642"/>
      <c r="R5028" s="643"/>
      <c r="S5028" s="644"/>
      <c r="T5028" s="174"/>
      <c r="U5028" s="172"/>
      <c r="V5028" s="181"/>
      <c r="W5028" s="174"/>
      <c r="X5028" s="172"/>
      <c r="Y5028" s="181"/>
      <c r="Z5028" s="174"/>
      <c r="AA5028" s="172"/>
      <c r="AB5028" s="178"/>
    </row>
    <row r="5029" spans="1:28" ht="15" customHeight="1" x14ac:dyDescent="0.2">
      <c r="A5029" s="172"/>
      <c r="B5029" s="172"/>
      <c r="C5029" s="172"/>
      <c r="D5029" s="172"/>
      <c r="E5029" s="172"/>
      <c r="F5029" s="181"/>
      <c r="G5029" s="172"/>
      <c r="H5029" s="172"/>
      <c r="I5029" s="174"/>
      <c r="J5029" s="174"/>
      <c r="K5029" s="174"/>
      <c r="L5029" s="172"/>
      <c r="M5029" s="181"/>
      <c r="N5029" s="174"/>
      <c r="O5029" s="172"/>
      <c r="P5029" s="181"/>
      <c r="Q5029" s="642"/>
      <c r="R5029" s="643"/>
      <c r="S5029" s="644"/>
      <c r="T5029" s="174"/>
      <c r="U5029" s="172"/>
      <c r="V5029" s="181"/>
      <c r="W5029" s="174"/>
      <c r="X5029" s="172"/>
      <c r="Y5029" s="181"/>
      <c r="Z5029" s="174"/>
      <c r="AA5029" s="172"/>
      <c r="AB5029" s="178"/>
    </row>
    <row r="5030" spans="1:28" ht="15" customHeight="1" x14ac:dyDescent="0.2">
      <c r="A5030" s="172"/>
      <c r="B5030" s="172"/>
      <c r="C5030" s="172"/>
      <c r="D5030" s="172"/>
      <c r="E5030" s="172"/>
      <c r="F5030" s="181"/>
      <c r="G5030" s="172"/>
      <c r="H5030" s="172"/>
      <c r="I5030" s="174"/>
      <c r="J5030" s="174"/>
      <c r="K5030" s="174"/>
      <c r="L5030" s="172"/>
      <c r="M5030" s="181"/>
      <c r="N5030" s="174"/>
      <c r="O5030" s="172"/>
      <c r="P5030" s="181"/>
      <c r="Q5030" s="642"/>
      <c r="R5030" s="643"/>
      <c r="S5030" s="644"/>
      <c r="T5030" s="174"/>
      <c r="U5030" s="172"/>
      <c r="V5030" s="181"/>
      <c r="W5030" s="174"/>
      <c r="X5030" s="172"/>
      <c r="Y5030" s="181"/>
      <c r="Z5030" s="174"/>
      <c r="AA5030" s="172"/>
      <c r="AB5030" s="178"/>
    </row>
    <row r="5031" spans="1:28" ht="15" customHeight="1" x14ac:dyDescent="0.2">
      <c r="A5031" s="172"/>
      <c r="B5031" s="172"/>
      <c r="C5031" s="172"/>
      <c r="D5031" s="172"/>
      <c r="E5031" s="172"/>
      <c r="F5031" s="181"/>
      <c r="G5031" s="172"/>
      <c r="H5031" s="172"/>
      <c r="I5031" s="174"/>
      <c r="J5031" s="174"/>
      <c r="K5031" s="174"/>
      <c r="L5031" s="172"/>
      <c r="M5031" s="181"/>
      <c r="N5031" s="174"/>
      <c r="O5031" s="172"/>
      <c r="P5031" s="181"/>
      <c r="Q5031" s="642"/>
      <c r="R5031" s="643"/>
      <c r="S5031" s="644"/>
      <c r="T5031" s="174"/>
      <c r="U5031" s="172"/>
      <c r="V5031" s="181"/>
      <c r="W5031" s="174"/>
      <c r="X5031" s="172"/>
      <c r="Y5031" s="181"/>
      <c r="Z5031" s="174"/>
      <c r="AA5031" s="172"/>
      <c r="AB5031" s="178"/>
    </row>
    <row r="5032" spans="1:28" ht="15" customHeight="1" x14ac:dyDescent="0.2">
      <c r="A5032" s="172"/>
      <c r="B5032" s="172"/>
      <c r="C5032" s="172"/>
      <c r="D5032" s="172"/>
      <c r="E5032" s="172"/>
      <c r="F5032" s="181"/>
      <c r="G5032" s="172"/>
      <c r="H5032" s="172"/>
      <c r="I5032" s="174"/>
      <c r="J5032" s="174"/>
      <c r="K5032" s="174"/>
      <c r="L5032" s="172"/>
      <c r="M5032" s="181"/>
      <c r="N5032" s="174"/>
      <c r="O5032" s="172"/>
      <c r="P5032" s="181"/>
      <c r="Q5032" s="642"/>
      <c r="R5032" s="643"/>
      <c r="S5032" s="644"/>
      <c r="T5032" s="174"/>
      <c r="U5032" s="172"/>
      <c r="V5032" s="181"/>
      <c r="W5032" s="174"/>
      <c r="X5032" s="172"/>
      <c r="Y5032" s="181"/>
      <c r="Z5032" s="174"/>
      <c r="AA5032" s="172"/>
      <c r="AB5032" s="178"/>
    </row>
    <row r="5033" spans="1:28" ht="15" customHeight="1" x14ac:dyDescent="0.2">
      <c r="A5033" s="172"/>
      <c r="B5033" s="172"/>
      <c r="C5033" s="172"/>
      <c r="D5033" s="172"/>
      <c r="E5033" s="172"/>
      <c r="F5033" s="181"/>
      <c r="G5033" s="172"/>
      <c r="H5033" s="172"/>
      <c r="I5033" s="174"/>
      <c r="J5033" s="174"/>
      <c r="K5033" s="174"/>
      <c r="L5033" s="172"/>
      <c r="M5033" s="181"/>
      <c r="N5033" s="174"/>
      <c r="O5033" s="172"/>
      <c r="P5033" s="181"/>
      <c r="Q5033" s="642"/>
      <c r="R5033" s="643"/>
      <c r="S5033" s="644"/>
      <c r="T5033" s="174"/>
      <c r="U5033" s="172"/>
      <c r="V5033" s="181"/>
      <c r="W5033" s="174"/>
      <c r="X5033" s="172"/>
      <c r="Y5033" s="181"/>
      <c r="Z5033" s="174"/>
      <c r="AA5033" s="172"/>
      <c r="AB5033" s="178"/>
    </row>
    <row r="5034" spans="1:28" ht="15" customHeight="1" x14ac:dyDescent="0.2">
      <c r="A5034" s="172"/>
      <c r="B5034" s="172"/>
      <c r="C5034" s="172"/>
      <c r="D5034" s="172"/>
      <c r="E5034" s="172"/>
      <c r="F5034" s="181"/>
      <c r="G5034" s="172"/>
      <c r="H5034" s="172"/>
      <c r="I5034" s="174"/>
      <c r="J5034" s="174"/>
      <c r="K5034" s="174"/>
      <c r="L5034" s="172"/>
      <c r="M5034" s="181"/>
      <c r="N5034" s="174"/>
      <c r="O5034" s="172"/>
      <c r="P5034" s="181"/>
      <c r="Q5034" s="642"/>
      <c r="R5034" s="643"/>
      <c r="S5034" s="644"/>
      <c r="T5034" s="174"/>
      <c r="U5034" s="172"/>
      <c r="V5034" s="181"/>
      <c r="W5034" s="174"/>
      <c r="X5034" s="172"/>
      <c r="Y5034" s="181"/>
      <c r="Z5034" s="174"/>
      <c r="AA5034" s="172"/>
      <c r="AB5034" s="178"/>
    </row>
    <row r="5035" spans="1:28" ht="15" customHeight="1" x14ac:dyDescent="0.2">
      <c r="A5035" s="172"/>
      <c r="B5035" s="172"/>
      <c r="C5035" s="172"/>
      <c r="D5035" s="172"/>
      <c r="E5035" s="172"/>
      <c r="F5035" s="181"/>
      <c r="G5035" s="172"/>
      <c r="H5035" s="172"/>
      <c r="I5035" s="174"/>
      <c r="J5035" s="174"/>
      <c r="K5035" s="174"/>
      <c r="L5035" s="172"/>
      <c r="M5035" s="181"/>
      <c r="N5035" s="174"/>
      <c r="O5035" s="172"/>
      <c r="P5035" s="181"/>
      <c r="Q5035" s="642"/>
      <c r="R5035" s="643"/>
      <c r="S5035" s="644"/>
      <c r="T5035" s="174"/>
      <c r="U5035" s="172"/>
      <c r="V5035" s="181"/>
      <c r="W5035" s="174"/>
      <c r="X5035" s="172"/>
      <c r="Y5035" s="181"/>
      <c r="Z5035" s="174"/>
      <c r="AA5035" s="172"/>
      <c r="AB5035" s="178"/>
    </row>
    <row r="5036" spans="1:28" ht="15" customHeight="1" x14ac:dyDescent="0.2">
      <c r="A5036" s="172"/>
      <c r="B5036" s="172"/>
      <c r="C5036" s="172"/>
      <c r="D5036" s="172"/>
      <c r="E5036" s="172"/>
      <c r="F5036" s="181"/>
      <c r="G5036" s="172"/>
      <c r="H5036" s="172"/>
      <c r="I5036" s="174"/>
      <c r="J5036" s="174"/>
      <c r="K5036" s="174"/>
      <c r="L5036" s="172"/>
      <c r="M5036" s="181"/>
      <c r="N5036" s="174"/>
      <c r="O5036" s="172"/>
      <c r="P5036" s="181"/>
      <c r="Q5036" s="642"/>
      <c r="R5036" s="643"/>
      <c r="S5036" s="644"/>
      <c r="T5036" s="174"/>
      <c r="U5036" s="172"/>
      <c r="V5036" s="181"/>
      <c r="W5036" s="174"/>
      <c r="X5036" s="172"/>
      <c r="Y5036" s="181"/>
      <c r="Z5036" s="174"/>
      <c r="AA5036" s="172"/>
      <c r="AB5036" s="178"/>
    </row>
    <row r="5037" spans="1:28" ht="15" customHeight="1" x14ac:dyDescent="0.2">
      <c r="A5037" s="172"/>
      <c r="B5037" s="172"/>
      <c r="C5037" s="172"/>
      <c r="D5037" s="172"/>
      <c r="E5037" s="172"/>
      <c r="F5037" s="181"/>
      <c r="G5037" s="172"/>
      <c r="H5037" s="172"/>
      <c r="I5037" s="174"/>
      <c r="J5037" s="174"/>
      <c r="K5037" s="174"/>
      <c r="L5037" s="172"/>
      <c r="M5037" s="181"/>
      <c r="N5037" s="174"/>
      <c r="O5037" s="172"/>
      <c r="P5037" s="181"/>
      <c r="Q5037" s="642"/>
      <c r="R5037" s="643"/>
      <c r="S5037" s="644"/>
      <c r="T5037" s="174"/>
      <c r="U5037" s="172"/>
      <c r="V5037" s="181"/>
      <c r="W5037" s="174"/>
      <c r="X5037" s="172"/>
      <c r="Y5037" s="181"/>
      <c r="Z5037" s="174"/>
      <c r="AA5037" s="172"/>
      <c r="AB5037" s="178"/>
    </row>
    <row r="5038" spans="1:28" ht="15" customHeight="1" x14ac:dyDescent="0.2">
      <c r="A5038" s="172"/>
      <c r="B5038" s="172"/>
      <c r="C5038" s="172"/>
      <c r="D5038" s="172"/>
      <c r="E5038" s="172"/>
      <c r="F5038" s="181"/>
      <c r="G5038" s="172"/>
      <c r="H5038" s="172"/>
      <c r="I5038" s="174"/>
      <c r="J5038" s="174"/>
      <c r="K5038" s="174"/>
      <c r="L5038" s="172"/>
      <c r="M5038" s="181"/>
      <c r="N5038" s="174"/>
      <c r="O5038" s="172"/>
      <c r="P5038" s="181"/>
      <c r="Q5038" s="642"/>
      <c r="R5038" s="643"/>
      <c r="S5038" s="644"/>
      <c r="T5038" s="174"/>
      <c r="U5038" s="172"/>
      <c r="V5038" s="181"/>
      <c r="W5038" s="174"/>
      <c r="X5038" s="172"/>
      <c r="Y5038" s="181"/>
      <c r="Z5038" s="174"/>
      <c r="AA5038" s="172"/>
      <c r="AB5038" s="178"/>
    </row>
    <row r="5039" spans="1:28" ht="15" customHeight="1" x14ac:dyDescent="0.2">
      <c r="A5039" s="172"/>
      <c r="B5039" s="172"/>
      <c r="C5039" s="172"/>
      <c r="D5039" s="172"/>
      <c r="E5039" s="172"/>
      <c r="F5039" s="181"/>
      <c r="G5039" s="172"/>
      <c r="H5039" s="172"/>
      <c r="I5039" s="174"/>
      <c r="J5039" s="174"/>
      <c r="K5039" s="174"/>
      <c r="L5039" s="172"/>
      <c r="M5039" s="181"/>
      <c r="N5039" s="174"/>
      <c r="O5039" s="172"/>
      <c r="P5039" s="181"/>
      <c r="Q5039" s="642"/>
      <c r="R5039" s="643"/>
      <c r="S5039" s="644"/>
      <c r="T5039" s="174"/>
      <c r="U5039" s="172"/>
      <c r="V5039" s="181"/>
      <c r="W5039" s="174"/>
      <c r="X5039" s="172"/>
      <c r="Y5039" s="181"/>
      <c r="Z5039" s="174"/>
      <c r="AA5039" s="172"/>
      <c r="AB5039" s="178"/>
    </row>
    <row r="5040" spans="1:28" ht="15" customHeight="1" x14ac:dyDescent="0.2">
      <c r="A5040" s="172"/>
      <c r="B5040" s="172"/>
      <c r="C5040" s="172"/>
      <c r="D5040" s="172"/>
      <c r="E5040" s="172"/>
      <c r="F5040" s="181"/>
      <c r="G5040" s="172"/>
      <c r="H5040" s="172"/>
      <c r="I5040" s="174"/>
      <c r="J5040" s="174"/>
      <c r="K5040" s="174"/>
      <c r="L5040" s="172"/>
      <c r="M5040" s="181"/>
      <c r="N5040" s="174"/>
      <c r="O5040" s="172"/>
      <c r="P5040" s="181"/>
      <c r="Q5040" s="642"/>
      <c r="R5040" s="643"/>
      <c r="S5040" s="644"/>
      <c r="T5040" s="174"/>
      <c r="U5040" s="172"/>
      <c r="V5040" s="181"/>
      <c r="W5040" s="174"/>
      <c r="X5040" s="172"/>
      <c r="Y5040" s="181"/>
      <c r="Z5040" s="174"/>
      <c r="AA5040" s="172"/>
      <c r="AB5040" s="178"/>
    </row>
    <row r="5041" spans="1:28" ht="15" customHeight="1" x14ac:dyDescent="0.2">
      <c r="A5041" s="172"/>
      <c r="B5041" s="172"/>
      <c r="C5041" s="172"/>
      <c r="D5041" s="172"/>
      <c r="E5041" s="172"/>
      <c r="F5041" s="181"/>
      <c r="G5041" s="172"/>
      <c r="H5041" s="172"/>
      <c r="I5041" s="174"/>
      <c r="J5041" s="174"/>
      <c r="K5041" s="174"/>
      <c r="L5041" s="172"/>
      <c r="M5041" s="181"/>
      <c r="N5041" s="174"/>
      <c r="O5041" s="172"/>
      <c r="P5041" s="181"/>
      <c r="Q5041" s="642"/>
      <c r="R5041" s="643"/>
      <c r="S5041" s="644"/>
      <c r="T5041" s="174"/>
      <c r="U5041" s="172"/>
      <c r="V5041" s="181"/>
      <c r="W5041" s="174"/>
      <c r="X5041" s="172"/>
      <c r="Y5041" s="181"/>
      <c r="Z5041" s="174"/>
      <c r="AA5041" s="172"/>
      <c r="AB5041" s="178"/>
    </row>
    <row r="5042" spans="1:28" ht="15" customHeight="1" x14ac:dyDescent="0.2">
      <c r="A5042" s="172"/>
      <c r="B5042" s="172"/>
      <c r="C5042" s="172"/>
      <c r="D5042" s="172"/>
      <c r="E5042" s="172"/>
      <c r="F5042" s="181"/>
      <c r="G5042" s="172"/>
      <c r="H5042" s="172"/>
      <c r="I5042" s="174"/>
      <c r="J5042" s="174"/>
      <c r="K5042" s="174"/>
      <c r="L5042" s="172"/>
      <c r="M5042" s="181"/>
      <c r="N5042" s="174"/>
      <c r="O5042" s="172"/>
      <c r="P5042" s="181"/>
      <c r="Q5042" s="642"/>
      <c r="R5042" s="643"/>
      <c r="S5042" s="644"/>
      <c r="T5042" s="174"/>
      <c r="U5042" s="172"/>
      <c r="V5042" s="181"/>
      <c r="W5042" s="174"/>
      <c r="X5042" s="172"/>
      <c r="Y5042" s="181"/>
      <c r="Z5042" s="174"/>
      <c r="AA5042" s="172"/>
      <c r="AB5042" s="178"/>
    </row>
    <row r="5043" spans="1:28" ht="15" customHeight="1" x14ac:dyDescent="0.2">
      <c r="A5043" s="172"/>
      <c r="B5043" s="172"/>
      <c r="C5043" s="172"/>
      <c r="D5043" s="172"/>
      <c r="E5043" s="172"/>
      <c r="F5043" s="181"/>
      <c r="G5043" s="172"/>
      <c r="H5043" s="172"/>
      <c r="I5043" s="174"/>
      <c r="J5043" s="174"/>
      <c r="K5043" s="174"/>
      <c r="L5043" s="172"/>
      <c r="M5043" s="181"/>
      <c r="N5043" s="174"/>
      <c r="O5043" s="172"/>
      <c r="P5043" s="181"/>
      <c r="Q5043" s="642"/>
      <c r="R5043" s="643"/>
      <c r="S5043" s="644"/>
      <c r="T5043" s="174"/>
      <c r="U5043" s="172"/>
      <c r="V5043" s="181"/>
      <c r="W5043" s="174"/>
      <c r="X5043" s="172"/>
      <c r="Y5043" s="181"/>
      <c r="Z5043" s="174"/>
      <c r="AA5043" s="172"/>
      <c r="AB5043" s="178"/>
    </row>
    <row r="5044" spans="1:28" ht="15" customHeight="1" x14ac:dyDescent="0.2">
      <c r="A5044" s="172"/>
      <c r="B5044" s="172"/>
      <c r="C5044" s="172"/>
      <c r="D5044" s="172"/>
      <c r="E5044" s="172"/>
      <c r="F5044" s="181"/>
      <c r="G5044" s="172"/>
      <c r="H5044" s="172"/>
      <c r="I5044" s="174"/>
      <c r="J5044" s="174"/>
      <c r="K5044" s="174"/>
      <c r="L5044" s="172"/>
      <c r="M5044" s="181"/>
      <c r="N5044" s="174"/>
      <c r="O5044" s="172"/>
      <c r="P5044" s="181"/>
      <c r="Q5044" s="642"/>
      <c r="R5044" s="643"/>
      <c r="S5044" s="644"/>
      <c r="T5044" s="174"/>
      <c r="U5044" s="172"/>
      <c r="V5044" s="181"/>
      <c r="W5044" s="174"/>
      <c r="X5044" s="172"/>
      <c r="Y5044" s="181"/>
      <c r="Z5044" s="174"/>
      <c r="AA5044" s="172"/>
      <c r="AB5044" s="178"/>
    </row>
    <row r="5045" spans="1:28" ht="15" customHeight="1" x14ac:dyDescent="0.2">
      <c r="A5045" s="172"/>
      <c r="B5045" s="172"/>
      <c r="C5045" s="172"/>
      <c r="D5045" s="172"/>
      <c r="E5045" s="172"/>
      <c r="F5045" s="181"/>
      <c r="G5045" s="172"/>
      <c r="H5045" s="172"/>
      <c r="I5045" s="174"/>
      <c r="J5045" s="174"/>
      <c r="K5045" s="174"/>
      <c r="L5045" s="172"/>
      <c r="M5045" s="181"/>
      <c r="N5045" s="174"/>
      <c r="O5045" s="172"/>
      <c r="P5045" s="181"/>
      <c r="Q5045" s="642"/>
      <c r="R5045" s="643"/>
      <c r="S5045" s="644"/>
      <c r="T5045" s="174"/>
      <c r="U5045" s="172"/>
      <c r="V5045" s="181"/>
      <c r="W5045" s="174"/>
      <c r="X5045" s="172"/>
      <c r="Y5045" s="181"/>
      <c r="Z5045" s="174"/>
      <c r="AA5045" s="172"/>
      <c r="AB5045" s="178"/>
    </row>
    <row r="5046" spans="1:28" ht="15" customHeight="1" x14ac:dyDescent="0.2">
      <c r="A5046" s="172"/>
      <c r="B5046" s="172"/>
      <c r="C5046" s="172"/>
      <c r="D5046" s="172"/>
      <c r="E5046" s="172"/>
      <c r="F5046" s="181"/>
      <c r="G5046" s="172"/>
      <c r="H5046" s="172"/>
      <c r="I5046" s="174"/>
      <c r="J5046" s="174"/>
      <c r="K5046" s="174"/>
      <c r="L5046" s="172"/>
      <c r="M5046" s="181"/>
      <c r="N5046" s="174"/>
      <c r="O5046" s="172"/>
      <c r="P5046" s="181"/>
      <c r="Q5046" s="642"/>
      <c r="R5046" s="643"/>
      <c r="S5046" s="644"/>
      <c r="T5046" s="174"/>
      <c r="U5046" s="172"/>
      <c r="V5046" s="181"/>
      <c r="W5046" s="174"/>
      <c r="X5046" s="172"/>
      <c r="Y5046" s="181"/>
      <c r="Z5046" s="174"/>
      <c r="AA5046" s="172"/>
      <c r="AB5046" s="178"/>
    </row>
    <row r="5047" spans="1:28" ht="15" customHeight="1" x14ac:dyDescent="0.2">
      <c r="A5047" s="172"/>
      <c r="B5047" s="172"/>
      <c r="C5047" s="172"/>
      <c r="D5047" s="172"/>
      <c r="E5047" s="172"/>
      <c r="F5047" s="181"/>
      <c r="G5047" s="172"/>
      <c r="H5047" s="172"/>
      <c r="I5047" s="174"/>
      <c r="J5047" s="174"/>
      <c r="K5047" s="174"/>
      <c r="L5047" s="172"/>
      <c r="M5047" s="181"/>
      <c r="N5047" s="174"/>
      <c r="O5047" s="172"/>
      <c r="P5047" s="181"/>
      <c r="Q5047" s="642"/>
      <c r="R5047" s="643"/>
      <c r="S5047" s="644"/>
      <c r="T5047" s="174"/>
      <c r="U5047" s="172"/>
      <c r="V5047" s="181"/>
      <c r="W5047" s="174"/>
      <c r="X5047" s="172"/>
      <c r="Y5047" s="181"/>
      <c r="Z5047" s="174"/>
      <c r="AA5047" s="172"/>
      <c r="AB5047" s="178"/>
    </row>
    <row r="5048" spans="1:28" ht="15" customHeight="1" x14ac:dyDescent="0.2">
      <c r="A5048" s="172"/>
      <c r="B5048" s="172"/>
      <c r="C5048" s="172"/>
      <c r="D5048" s="172"/>
      <c r="E5048" s="172"/>
      <c r="F5048" s="181"/>
      <c r="G5048" s="172"/>
      <c r="H5048" s="172"/>
      <c r="I5048" s="174"/>
      <c r="J5048" s="174"/>
      <c r="K5048" s="174"/>
      <c r="L5048" s="172"/>
      <c r="M5048" s="181"/>
      <c r="N5048" s="174"/>
      <c r="O5048" s="172"/>
      <c r="P5048" s="181"/>
      <c r="Q5048" s="642"/>
      <c r="R5048" s="643"/>
      <c r="S5048" s="644"/>
      <c r="T5048" s="174"/>
      <c r="U5048" s="172"/>
      <c r="V5048" s="181"/>
      <c r="W5048" s="174"/>
      <c r="X5048" s="172"/>
      <c r="Y5048" s="181"/>
      <c r="Z5048" s="174"/>
      <c r="AA5048" s="172"/>
      <c r="AB5048" s="178"/>
    </row>
    <row r="5049" spans="1:28" ht="15" customHeight="1" x14ac:dyDescent="0.2">
      <c r="A5049" s="172"/>
      <c r="B5049" s="172"/>
      <c r="C5049" s="172"/>
      <c r="D5049" s="172"/>
      <c r="E5049" s="172"/>
      <c r="F5049" s="181"/>
      <c r="G5049" s="172"/>
      <c r="H5049" s="172"/>
      <c r="I5049" s="174"/>
      <c r="J5049" s="174"/>
      <c r="K5049" s="174"/>
      <c r="L5049" s="172"/>
      <c r="M5049" s="181"/>
      <c r="N5049" s="174"/>
      <c r="O5049" s="172"/>
      <c r="P5049" s="181"/>
      <c r="Q5049" s="642"/>
      <c r="R5049" s="643"/>
      <c r="S5049" s="644"/>
      <c r="T5049" s="174"/>
      <c r="U5049" s="172"/>
      <c r="V5049" s="181"/>
      <c r="W5049" s="174"/>
      <c r="X5049" s="172"/>
      <c r="Y5049" s="181"/>
      <c r="Z5049" s="174"/>
      <c r="AA5049" s="172"/>
      <c r="AB5049" s="178"/>
    </row>
    <row r="5050" spans="1:28" ht="15" customHeight="1" x14ac:dyDescent="0.2">
      <c r="A5050" s="172"/>
      <c r="B5050" s="172"/>
      <c r="C5050" s="172"/>
      <c r="D5050" s="172"/>
      <c r="E5050" s="172"/>
      <c r="F5050" s="181"/>
      <c r="G5050" s="172"/>
      <c r="H5050" s="172"/>
      <c r="I5050" s="174"/>
      <c r="J5050" s="174"/>
      <c r="K5050" s="174"/>
      <c r="L5050" s="172"/>
      <c r="M5050" s="181"/>
      <c r="N5050" s="174"/>
      <c r="O5050" s="172"/>
      <c r="P5050" s="181"/>
      <c r="Q5050" s="642"/>
      <c r="R5050" s="643"/>
      <c r="S5050" s="644"/>
      <c r="T5050" s="174"/>
      <c r="U5050" s="172"/>
      <c r="V5050" s="181"/>
      <c r="W5050" s="174"/>
      <c r="X5050" s="172"/>
      <c r="Y5050" s="181"/>
      <c r="Z5050" s="174"/>
      <c r="AA5050" s="172"/>
      <c r="AB5050" s="178"/>
    </row>
    <row r="5051" spans="1:28" ht="15" customHeight="1" x14ac:dyDescent="0.2">
      <c r="A5051" s="172"/>
      <c r="B5051" s="172"/>
      <c r="C5051" s="172"/>
      <c r="D5051" s="172"/>
      <c r="E5051" s="172"/>
      <c r="F5051" s="181"/>
      <c r="G5051" s="172"/>
      <c r="H5051" s="172"/>
      <c r="I5051" s="174"/>
      <c r="J5051" s="174"/>
      <c r="K5051" s="174"/>
      <c r="L5051" s="172"/>
      <c r="M5051" s="181"/>
      <c r="N5051" s="174"/>
      <c r="O5051" s="172"/>
      <c r="P5051" s="181"/>
      <c r="Q5051" s="642"/>
      <c r="R5051" s="643"/>
      <c r="S5051" s="644"/>
      <c r="T5051" s="174"/>
      <c r="U5051" s="172"/>
      <c r="V5051" s="181"/>
      <c r="W5051" s="174"/>
      <c r="X5051" s="172"/>
      <c r="Y5051" s="181"/>
      <c r="Z5051" s="174"/>
      <c r="AA5051" s="172"/>
      <c r="AB5051" s="178"/>
    </row>
    <row r="5052" spans="1:28" ht="15" customHeight="1" x14ac:dyDescent="0.2">
      <c r="A5052" s="172"/>
      <c r="B5052" s="172"/>
      <c r="C5052" s="172"/>
      <c r="D5052" s="172"/>
      <c r="E5052" s="172"/>
      <c r="F5052" s="181"/>
      <c r="G5052" s="172"/>
      <c r="H5052" s="172"/>
      <c r="I5052" s="174"/>
      <c r="J5052" s="174"/>
      <c r="K5052" s="174"/>
      <c r="L5052" s="172"/>
      <c r="M5052" s="181"/>
      <c r="N5052" s="174"/>
      <c r="O5052" s="172"/>
      <c r="P5052" s="181"/>
      <c r="Q5052" s="642"/>
      <c r="R5052" s="643"/>
      <c r="S5052" s="644"/>
      <c r="T5052" s="174"/>
      <c r="U5052" s="172"/>
      <c r="V5052" s="181"/>
      <c r="W5052" s="174"/>
      <c r="X5052" s="172"/>
      <c r="Y5052" s="181"/>
      <c r="Z5052" s="174"/>
      <c r="AA5052" s="172"/>
      <c r="AB5052" s="178"/>
    </row>
    <row r="5053" spans="1:28" ht="15" customHeight="1" x14ac:dyDescent="0.2">
      <c r="A5053" s="172"/>
      <c r="B5053" s="172"/>
      <c r="C5053" s="172"/>
      <c r="D5053" s="172"/>
      <c r="E5053" s="172"/>
      <c r="F5053" s="181"/>
      <c r="G5053" s="172"/>
      <c r="H5053" s="172"/>
      <c r="I5053" s="174"/>
      <c r="J5053" s="174"/>
      <c r="K5053" s="174"/>
      <c r="L5053" s="172"/>
      <c r="M5053" s="181"/>
      <c r="N5053" s="174"/>
      <c r="O5053" s="172"/>
      <c r="P5053" s="181"/>
      <c r="Q5053" s="642"/>
      <c r="R5053" s="643"/>
      <c r="S5053" s="644"/>
      <c r="T5053" s="174"/>
      <c r="U5053" s="172"/>
      <c r="V5053" s="181"/>
      <c r="W5053" s="174"/>
      <c r="X5053" s="172"/>
      <c r="Y5053" s="181"/>
      <c r="Z5053" s="174"/>
      <c r="AA5053" s="172"/>
      <c r="AB5053" s="178"/>
    </row>
    <row r="5054" spans="1:28" ht="15" customHeight="1" x14ac:dyDescent="0.2">
      <c r="A5054" s="172"/>
      <c r="B5054" s="172"/>
      <c r="C5054" s="172"/>
      <c r="D5054" s="172"/>
      <c r="E5054" s="172"/>
      <c r="F5054" s="181"/>
      <c r="G5054" s="172"/>
      <c r="H5054" s="172"/>
      <c r="I5054" s="174"/>
      <c r="J5054" s="174"/>
      <c r="K5054" s="174"/>
      <c r="L5054" s="172"/>
      <c r="M5054" s="181"/>
      <c r="N5054" s="174"/>
      <c r="O5054" s="172"/>
      <c r="P5054" s="181"/>
      <c r="Q5054" s="642"/>
      <c r="R5054" s="643"/>
      <c r="S5054" s="644"/>
      <c r="T5054" s="174"/>
      <c r="U5054" s="172"/>
      <c r="V5054" s="181"/>
      <c r="W5054" s="174"/>
      <c r="X5054" s="172"/>
      <c r="Y5054" s="181"/>
      <c r="Z5054" s="174"/>
      <c r="AA5054" s="172"/>
      <c r="AB5054" s="178"/>
    </row>
    <row r="5055" spans="1:28" ht="15" customHeight="1" x14ac:dyDescent="0.2">
      <c r="A5055" s="172"/>
      <c r="B5055" s="172"/>
      <c r="C5055" s="172"/>
      <c r="D5055" s="172"/>
      <c r="E5055" s="172"/>
      <c r="F5055" s="181"/>
      <c r="G5055" s="172"/>
      <c r="H5055" s="172"/>
      <c r="I5055" s="174"/>
      <c r="J5055" s="174"/>
      <c r="K5055" s="174"/>
      <c r="L5055" s="172"/>
      <c r="M5055" s="181"/>
      <c r="N5055" s="174"/>
      <c r="O5055" s="172"/>
      <c r="P5055" s="181"/>
      <c r="Q5055" s="642"/>
      <c r="R5055" s="643"/>
      <c r="S5055" s="644"/>
      <c r="T5055" s="174"/>
      <c r="U5055" s="172"/>
      <c r="V5055" s="181"/>
      <c r="W5055" s="174"/>
      <c r="X5055" s="172"/>
      <c r="Y5055" s="181"/>
      <c r="Z5055" s="174"/>
      <c r="AA5055" s="172"/>
      <c r="AB5055" s="178"/>
    </row>
    <row r="5056" spans="1:28" ht="15" customHeight="1" x14ac:dyDescent="0.2">
      <c r="A5056" s="172"/>
      <c r="B5056" s="172"/>
      <c r="C5056" s="172"/>
      <c r="D5056" s="172"/>
      <c r="E5056" s="172"/>
      <c r="F5056" s="181"/>
      <c r="G5056" s="172"/>
      <c r="H5056" s="172"/>
      <c r="I5056" s="174"/>
      <c r="J5056" s="174"/>
      <c r="K5056" s="174"/>
      <c r="L5056" s="172"/>
      <c r="M5056" s="181"/>
      <c r="N5056" s="174"/>
      <c r="O5056" s="172"/>
      <c r="P5056" s="181"/>
      <c r="Q5056" s="642"/>
      <c r="R5056" s="643"/>
      <c r="S5056" s="644"/>
      <c r="T5056" s="174"/>
      <c r="U5056" s="172"/>
      <c r="V5056" s="181"/>
      <c r="W5056" s="174"/>
      <c r="X5056" s="172"/>
      <c r="Y5056" s="181"/>
      <c r="Z5056" s="174"/>
      <c r="AA5056" s="172"/>
      <c r="AB5056" s="178"/>
    </row>
    <row r="5057" spans="1:28" ht="15" customHeight="1" x14ac:dyDescent="0.2">
      <c r="A5057" s="172"/>
      <c r="B5057" s="172"/>
      <c r="C5057" s="172"/>
      <c r="D5057" s="172"/>
      <c r="E5057" s="172"/>
      <c r="F5057" s="181"/>
      <c r="G5057" s="172"/>
      <c r="H5057" s="172"/>
      <c r="I5057" s="174"/>
      <c r="J5057" s="174"/>
      <c r="K5057" s="174"/>
      <c r="L5057" s="172"/>
      <c r="M5057" s="181"/>
      <c r="N5057" s="174"/>
      <c r="O5057" s="172"/>
      <c r="P5057" s="181"/>
      <c r="Q5057" s="642"/>
      <c r="R5057" s="643"/>
      <c r="S5057" s="644"/>
      <c r="T5057" s="174"/>
      <c r="U5057" s="172"/>
      <c r="V5057" s="181"/>
      <c r="W5057" s="174"/>
      <c r="X5057" s="172"/>
      <c r="Y5057" s="181"/>
      <c r="Z5057" s="174"/>
      <c r="AA5057" s="172"/>
      <c r="AB5057" s="178"/>
    </row>
    <row r="5058" spans="1:28" ht="15" customHeight="1" x14ac:dyDescent="0.2">
      <c r="A5058" s="172"/>
      <c r="B5058" s="172"/>
      <c r="C5058" s="172"/>
      <c r="D5058" s="172"/>
      <c r="E5058" s="172"/>
      <c r="F5058" s="181"/>
      <c r="G5058" s="172"/>
      <c r="H5058" s="172"/>
      <c r="I5058" s="174"/>
      <c r="J5058" s="174"/>
      <c r="K5058" s="174"/>
      <c r="L5058" s="172"/>
      <c r="M5058" s="181"/>
      <c r="N5058" s="174"/>
      <c r="O5058" s="172"/>
      <c r="P5058" s="181"/>
      <c r="Q5058" s="642"/>
      <c r="R5058" s="643"/>
      <c r="S5058" s="644"/>
      <c r="T5058" s="174"/>
      <c r="U5058" s="172"/>
      <c r="V5058" s="181"/>
      <c r="W5058" s="174"/>
      <c r="X5058" s="172"/>
      <c r="Y5058" s="181"/>
      <c r="Z5058" s="174"/>
      <c r="AA5058" s="172"/>
      <c r="AB5058" s="178"/>
    </row>
    <row r="5059" spans="1:28" ht="15" customHeight="1" x14ac:dyDescent="0.2">
      <c r="A5059" s="172"/>
      <c r="B5059" s="172"/>
      <c r="C5059" s="172"/>
      <c r="D5059" s="172"/>
      <c r="E5059" s="172"/>
      <c r="F5059" s="181"/>
      <c r="G5059" s="172"/>
      <c r="H5059" s="172"/>
      <c r="I5059" s="174"/>
      <c r="J5059" s="174"/>
      <c r="K5059" s="174"/>
      <c r="L5059" s="172"/>
      <c r="M5059" s="181"/>
      <c r="N5059" s="174"/>
      <c r="O5059" s="172"/>
      <c r="P5059" s="181"/>
      <c r="Q5059" s="642"/>
      <c r="R5059" s="643"/>
      <c r="S5059" s="644"/>
      <c r="T5059" s="174"/>
      <c r="U5059" s="172"/>
      <c r="V5059" s="181"/>
      <c r="W5059" s="174"/>
      <c r="X5059" s="172"/>
      <c r="Y5059" s="181"/>
      <c r="Z5059" s="174"/>
      <c r="AA5059" s="172"/>
      <c r="AB5059" s="178"/>
    </row>
    <row r="5060" spans="1:28" ht="15" customHeight="1" x14ac:dyDescent="0.2">
      <c r="A5060" s="172"/>
      <c r="B5060" s="172"/>
      <c r="C5060" s="172"/>
      <c r="D5060" s="172"/>
      <c r="E5060" s="172"/>
      <c r="F5060" s="181"/>
      <c r="G5060" s="172"/>
      <c r="H5060" s="172"/>
      <c r="I5060" s="174"/>
      <c r="J5060" s="174"/>
      <c r="K5060" s="174"/>
      <c r="L5060" s="172"/>
      <c r="M5060" s="181"/>
      <c r="N5060" s="174"/>
      <c r="O5060" s="172"/>
      <c r="P5060" s="181"/>
      <c r="Q5060" s="642"/>
      <c r="R5060" s="643"/>
      <c r="S5060" s="644"/>
      <c r="T5060" s="174"/>
      <c r="U5060" s="172"/>
      <c r="V5060" s="181"/>
      <c r="W5060" s="174"/>
      <c r="X5060" s="172"/>
      <c r="Y5060" s="181"/>
      <c r="Z5060" s="174"/>
      <c r="AA5060" s="172"/>
      <c r="AB5060" s="178"/>
    </row>
    <row r="5061" spans="1:28" ht="15" customHeight="1" x14ac:dyDescent="0.2">
      <c r="A5061" s="172"/>
      <c r="B5061" s="172"/>
      <c r="C5061" s="172"/>
      <c r="D5061" s="172"/>
      <c r="E5061" s="172"/>
      <c r="F5061" s="181"/>
      <c r="G5061" s="172"/>
      <c r="H5061" s="172"/>
      <c r="I5061" s="174"/>
      <c r="J5061" s="174"/>
      <c r="K5061" s="174"/>
      <c r="L5061" s="172"/>
      <c r="M5061" s="181"/>
      <c r="N5061" s="174"/>
      <c r="O5061" s="172"/>
      <c r="P5061" s="181"/>
      <c r="Q5061" s="642"/>
      <c r="R5061" s="643"/>
      <c r="S5061" s="644"/>
      <c r="T5061" s="174"/>
      <c r="U5061" s="172"/>
      <c r="V5061" s="181"/>
      <c r="W5061" s="174"/>
      <c r="X5061" s="172"/>
      <c r="Y5061" s="181"/>
      <c r="Z5061" s="174"/>
      <c r="AA5061" s="172"/>
      <c r="AB5061" s="178"/>
    </row>
    <row r="5062" spans="1:28" ht="15" customHeight="1" x14ac:dyDescent="0.2">
      <c r="A5062" s="172"/>
      <c r="B5062" s="172"/>
      <c r="C5062" s="172"/>
      <c r="D5062" s="172"/>
      <c r="E5062" s="172"/>
      <c r="F5062" s="181"/>
      <c r="G5062" s="172"/>
      <c r="H5062" s="172"/>
      <c r="I5062" s="174"/>
      <c r="J5062" s="174"/>
      <c r="K5062" s="174"/>
      <c r="L5062" s="172"/>
      <c r="M5062" s="181"/>
      <c r="N5062" s="174"/>
      <c r="O5062" s="172"/>
      <c r="P5062" s="181"/>
      <c r="Q5062" s="642"/>
      <c r="R5062" s="643"/>
      <c r="S5062" s="644"/>
      <c r="T5062" s="174"/>
      <c r="U5062" s="172"/>
      <c r="V5062" s="181"/>
      <c r="W5062" s="174"/>
      <c r="X5062" s="172"/>
      <c r="Y5062" s="181"/>
      <c r="Z5062" s="174"/>
      <c r="AA5062" s="172"/>
      <c r="AB5062" s="178"/>
    </row>
    <row r="5063" spans="1:28" ht="15" customHeight="1" x14ac:dyDescent="0.2">
      <c r="A5063" s="172"/>
      <c r="B5063" s="172"/>
      <c r="C5063" s="172"/>
      <c r="D5063" s="172"/>
      <c r="E5063" s="172"/>
      <c r="F5063" s="181"/>
      <c r="G5063" s="172"/>
      <c r="H5063" s="172"/>
      <c r="I5063" s="174"/>
      <c r="J5063" s="174"/>
      <c r="K5063" s="174"/>
      <c r="L5063" s="172"/>
      <c r="M5063" s="181"/>
      <c r="N5063" s="174"/>
      <c r="O5063" s="172"/>
      <c r="P5063" s="181"/>
      <c r="Q5063" s="642"/>
      <c r="R5063" s="643"/>
      <c r="S5063" s="644"/>
      <c r="T5063" s="174"/>
      <c r="U5063" s="172"/>
      <c r="V5063" s="181"/>
      <c r="W5063" s="174"/>
      <c r="X5063" s="172"/>
      <c r="Y5063" s="181"/>
      <c r="Z5063" s="174"/>
      <c r="AA5063" s="172"/>
      <c r="AB5063" s="178"/>
    </row>
    <row r="5064" spans="1:28" ht="15" customHeight="1" x14ac:dyDescent="0.2">
      <c r="A5064" s="172"/>
      <c r="B5064" s="172"/>
      <c r="C5064" s="172"/>
      <c r="D5064" s="172"/>
      <c r="E5064" s="172"/>
      <c r="F5064" s="181"/>
      <c r="G5064" s="172"/>
      <c r="H5064" s="172"/>
      <c r="I5064" s="174"/>
      <c r="J5064" s="174"/>
      <c r="K5064" s="174"/>
      <c r="L5064" s="172"/>
      <c r="M5064" s="181"/>
      <c r="N5064" s="174"/>
      <c r="O5064" s="172"/>
      <c r="P5064" s="181"/>
      <c r="Q5064" s="642"/>
      <c r="R5064" s="643"/>
      <c r="S5064" s="644"/>
      <c r="T5064" s="174"/>
      <c r="U5064" s="172"/>
      <c r="V5064" s="181"/>
      <c r="W5064" s="174"/>
      <c r="X5064" s="172"/>
      <c r="Y5064" s="181"/>
      <c r="Z5064" s="174"/>
      <c r="AA5064" s="172"/>
      <c r="AB5064" s="178"/>
    </row>
    <row r="5065" spans="1:28" ht="15" customHeight="1" x14ac:dyDescent="0.2">
      <c r="A5065" s="172"/>
      <c r="B5065" s="172"/>
      <c r="C5065" s="172"/>
      <c r="D5065" s="172"/>
      <c r="E5065" s="172"/>
      <c r="F5065" s="181"/>
      <c r="G5065" s="172"/>
      <c r="H5065" s="172"/>
      <c r="I5065" s="174"/>
      <c r="J5065" s="174"/>
      <c r="K5065" s="174"/>
      <c r="L5065" s="172"/>
      <c r="M5065" s="181"/>
      <c r="N5065" s="174"/>
      <c r="O5065" s="172"/>
      <c r="P5065" s="181"/>
      <c r="Q5065" s="642"/>
      <c r="R5065" s="643"/>
      <c r="S5065" s="644"/>
      <c r="T5065" s="174"/>
      <c r="U5065" s="172"/>
      <c r="V5065" s="181"/>
      <c r="W5065" s="174"/>
      <c r="X5065" s="172"/>
      <c r="Y5065" s="181"/>
      <c r="Z5065" s="174"/>
      <c r="AA5065" s="172"/>
      <c r="AB5065" s="178"/>
    </row>
    <row r="5066" spans="1:28" ht="15" customHeight="1" x14ac:dyDescent="0.2">
      <c r="A5066" s="172"/>
      <c r="B5066" s="172"/>
      <c r="C5066" s="172"/>
      <c r="D5066" s="172"/>
      <c r="E5066" s="172"/>
      <c r="F5066" s="181"/>
      <c r="G5066" s="172"/>
      <c r="H5066" s="172"/>
      <c r="I5066" s="174"/>
      <c r="J5066" s="174"/>
      <c r="K5066" s="174"/>
      <c r="L5066" s="172"/>
      <c r="M5066" s="181"/>
      <c r="N5066" s="174"/>
      <c r="O5066" s="172"/>
      <c r="P5066" s="181"/>
      <c r="Q5066" s="642"/>
      <c r="R5066" s="643"/>
      <c r="S5066" s="644"/>
      <c r="T5066" s="174"/>
      <c r="U5066" s="172"/>
      <c r="V5066" s="181"/>
      <c r="W5066" s="174"/>
      <c r="X5066" s="172"/>
      <c r="Y5066" s="181"/>
      <c r="Z5066" s="174"/>
      <c r="AA5066" s="172"/>
      <c r="AB5066" s="178"/>
    </row>
    <row r="5067" spans="1:28" ht="15" customHeight="1" x14ac:dyDescent="0.2">
      <c r="A5067" s="172"/>
      <c r="B5067" s="172"/>
      <c r="C5067" s="172"/>
      <c r="D5067" s="172"/>
      <c r="E5067" s="172"/>
      <c r="F5067" s="181"/>
      <c r="G5067" s="172"/>
      <c r="H5067" s="172"/>
      <c r="I5067" s="174"/>
      <c r="J5067" s="174"/>
      <c r="K5067" s="174"/>
      <c r="L5067" s="172"/>
      <c r="M5067" s="181"/>
      <c r="N5067" s="174"/>
      <c r="O5067" s="172"/>
      <c r="P5067" s="181"/>
      <c r="Q5067" s="642"/>
      <c r="R5067" s="643"/>
      <c r="S5067" s="644"/>
      <c r="T5067" s="174"/>
      <c r="U5067" s="172"/>
      <c r="V5067" s="181"/>
      <c r="W5067" s="174"/>
      <c r="X5067" s="172"/>
      <c r="Y5067" s="181"/>
      <c r="Z5067" s="174"/>
      <c r="AA5067" s="172"/>
      <c r="AB5067" s="178"/>
    </row>
    <row r="5068" spans="1:28" ht="15" customHeight="1" x14ac:dyDescent="0.2">
      <c r="A5068" s="172"/>
      <c r="B5068" s="172"/>
      <c r="C5068" s="172"/>
      <c r="D5068" s="172"/>
      <c r="E5068" s="172"/>
      <c r="F5068" s="181"/>
      <c r="G5068" s="172"/>
      <c r="H5068" s="172"/>
      <c r="I5068" s="174"/>
      <c r="J5068" s="174"/>
      <c r="K5068" s="174"/>
      <c r="L5068" s="172"/>
      <c r="M5068" s="181"/>
      <c r="N5068" s="174"/>
      <c r="O5068" s="172"/>
      <c r="P5068" s="181"/>
      <c r="Q5068" s="642"/>
      <c r="R5068" s="643"/>
      <c r="S5068" s="644"/>
      <c r="T5068" s="174"/>
      <c r="U5068" s="172"/>
      <c r="V5068" s="181"/>
      <c r="W5068" s="174"/>
      <c r="X5068" s="172"/>
      <c r="Y5068" s="181"/>
      <c r="Z5068" s="174"/>
      <c r="AA5068" s="172"/>
      <c r="AB5068" s="178"/>
    </row>
    <row r="5069" spans="1:28" ht="15" customHeight="1" x14ac:dyDescent="0.2">
      <c r="A5069" s="172"/>
      <c r="B5069" s="172"/>
      <c r="C5069" s="172"/>
      <c r="D5069" s="172"/>
      <c r="E5069" s="172"/>
      <c r="F5069" s="181"/>
      <c r="G5069" s="172"/>
      <c r="H5069" s="172"/>
      <c r="I5069" s="174"/>
      <c r="J5069" s="174"/>
      <c r="K5069" s="174"/>
      <c r="L5069" s="172"/>
      <c r="M5069" s="181"/>
      <c r="N5069" s="174"/>
      <c r="O5069" s="172"/>
      <c r="P5069" s="181"/>
      <c r="Q5069" s="642"/>
      <c r="R5069" s="643"/>
      <c r="S5069" s="644"/>
      <c r="T5069" s="174"/>
      <c r="U5069" s="172"/>
      <c r="V5069" s="181"/>
      <c r="W5069" s="174"/>
      <c r="X5069" s="172"/>
      <c r="Y5069" s="181"/>
      <c r="Z5069" s="174"/>
      <c r="AA5069" s="172"/>
      <c r="AB5069" s="178"/>
    </row>
    <row r="5070" spans="1:28" ht="15" customHeight="1" x14ac:dyDescent="0.2">
      <c r="A5070" s="172"/>
      <c r="B5070" s="172"/>
      <c r="C5070" s="172"/>
      <c r="D5070" s="172"/>
      <c r="E5070" s="172"/>
      <c r="F5070" s="181"/>
      <c r="G5070" s="172"/>
      <c r="H5070" s="172"/>
      <c r="I5070" s="174"/>
      <c r="J5070" s="174"/>
      <c r="K5070" s="174"/>
      <c r="L5070" s="172"/>
      <c r="M5070" s="181"/>
      <c r="N5070" s="174"/>
      <c r="O5070" s="172"/>
      <c r="P5070" s="181"/>
      <c r="Q5070" s="642"/>
      <c r="R5070" s="643"/>
      <c r="S5070" s="644"/>
      <c r="T5070" s="174"/>
      <c r="U5070" s="172"/>
      <c r="V5070" s="181"/>
      <c r="W5070" s="174"/>
      <c r="X5070" s="172"/>
      <c r="Y5070" s="181"/>
      <c r="Z5070" s="174"/>
      <c r="AA5070" s="172"/>
      <c r="AB5070" s="178"/>
    </row>
    <row r="5071" spans="1:28" ht="15" customHeight="1" x14ac:dyDescent="0.2">
      <c r="A5071" s="172"/>
      <c r="B5071" s="172"/>
      <c r="C5071" s="172"/>
      <c r="D5071" s="172"/>
      <c r="E5071" s="172"/>
      <c r="F5071" s="181"/>
      <c r="G5071" s="172"/>
      <c r="H5071" s="172"/>
      <c r="I5071" s="174"/>
      <c r="J5071" s="174"/>
      <c r="K5071" s="174"/>
      <c r="L5071" s="172"/>
      <c r="M5071" s="181"/>
      <c r="N5071" s="174"/>
      <c r="O5071" s="172"/>
      <c r="P5071" s="181"/>
      <c r="Q5071" s="642"/>
      <c r="R5071" s="643"/>
      <c r="S5071" s="644"/>
      <c r="T5071" s="174"/>
      <c r="U5071" s="172"/>
      <c r="V5071" s="181"/>
      <c r="W5071" s="174"/>
      <c r="X5071" s="172"/>
      <c r="Y5071" s="181"/>
      <c r="Z5071" s="174"/>
      <c r="AA5071" s="172"/>
      <c r="AB5071" s="178"/>
    </row>
    <row r="5072" spans="1:28" ht="15" customHeight="1" x14ac:dyDescent="0.2">
      <c r="A5072" s="172"/>
      <c r="B5072" s="172"/>
      <c r="C5072" s="172"/>
      <c r="D5072" s="172"/>
      <c r="E5072" s="172"/>
      <c r="F5072" s="181"/>
      <c r="G5072" s="172"/>
      <c r="H5072" s="172"/>
      <c r="I5072" s="174"/>
      <c r="J5072" s="174"/>
      <c r="K5072" s="174"/>
      <c r="L5072" s="172"/>
      <c r="M5072" s="181"/>
      <c r="N5072" s="174"/>
      <c r="O5072" s="172"/>
      <c r="P5072" s="181"/>
      <c r="Q5072" s="642"/>
      <c r="R5072" s="643"/>
      <c r="S5072" s="644"/>
      <c r="T5072" s="174"/>
      <c r="U5072" s="172"/>
      <c r="V5072" s="181"/>
      <c r="W5072" s="174"/>
      <c r="X5072" s="172"/>
      <c r="Y5072" s="181"/>
      <c r="Z5072" s="174"/>
      <c r="AA5072" s="172"/>
      <c r="AB5072" s="178"/>
    </row>
    <row r="5073" spans="1:28" ht="15" customHeight="1" x14ac:dyDescent="0.2">
      <c r="A5073" s="172"/>
      <c r="B5073" s="172"/>
      <c r="C5073" s="172"/>
      <c r="D5073" s="172"/>
      <c r="E5073" s="172"/>
      <c r="F5073" s="181"/>
      <c r="G5073" s="172"/>
      <c r="H5073" s="172"/>
      <c r="I5073" s="174"/>
      <c r="J5073" s="174"/>
      <c r="K5073" s="174"/>
      <c r="L5073" s="172"/>
      <c r="M5073" s="181"/>
      <c r="N5073" s="174"/>
      <c r="O5073" s="172"/>
      <c r="P5073" s="181"/>
      <c r="Q5073" s="642"/>
      <c r="R5073" s="643"/>
      <c r="S5073" s="644"/>
      <c r="T5073" s="174"/>
      <c r="U5073" s="172"/>
      <c r="V5073" s="181"/>
      <c r="W5073" s="174"/>
      <c r="X5073" s="172"/>
      <c r="Y5073" s="181"/>
      <c r="Z5073" s="174"/>
      <c r="AA5073" s="172"/>
      <c r="AB5073" s="178"/>
    </row>
    <row r="5074" spans="1:28" ht="15" customHeight="1" x14ac:dyDescent="0.2">
      <c r="A5074" s="172"/>
      <c r="B5074" s="172"/>
      <c r="C5074" s="172"/>
      <c r="D5074" s="172"/>
      <c r="E5074" s="172"/>
      <c r="F5074" s="181"/>
      <c r="G5074" s="172"/>
      <c r="H5074" s="172"/>
      <c r="I5074" s="174"/>
      <c r="J5074" s="174"/>
      <c r="K5074" s="174"/>
      <c r="L5074" s="172"/>
      <c r="M5074" s="181"/>
      <c r="N5074" s="174"/>
      <c r="O5074" s="172"/>
      <c r="P5074" s="181"/>
      <c r="Q5074" s="642"/>
      <c r="R5074" s="643"/>
      <c r="S5074" s="644"/>
      <c r="T5074" s="174"/>
      <c r="U5074" s="172"/>
      <c r="V5074" s="181"/>
      <c r="W5074" s="174"/>
      <c r="X5074" s="172"/>
      <c r="Y5074" s="181"/>
      <c r="Z5074" s="174"/>
      <c r="AA5074" s="172"/>
      <c r="AB5074" s="178"/>
    </row>
    <row r="5075" spans="1:28" ht="15" customHeight="1" x14ac:dyDescent="0.2">
      <c r="A5075" s="172"/>
      <c r="B5075" s="172"/>
      <c r="C5075" s="172"/>
      <c r="D5075" s="172"/>
      <c r="E5075" s="172"/>
      <c r="F5075" s="181"/>
      <c r="G5075" s="172"/>
      <c r="H5075" s="172"/>
      <c r="I5075" s="174"/>
      <c r="J5075" s="174"/>
      <c r="K5075" s="174"/>
      <c r="L5075" s="172"/>
      <c r="M5075" s="181"/>
      <c r="N5075" s="174"/>
      <c r="O5075" s="172"/>
      <c r="P5075" s="181"/>
      <c r="Q5075" s="642"/>
      <c r="R5075" s="643"/>
      <c r="S5075" s="644"/>
      <c r="T5075" s="174"/>
      <c r="U5075" s="172"/>
      <c r="V5075" s="181"/>
      <c r="W5075" s="174"/>
      <c r="X5075" s="172"/>
      <c r="Y5075" s="181"/>
      <c r="Z5075" s="174"/>
      <c r="AA5075" s="172"/>
      <c r="AB5075" s="178"/>
    </row>
    <row r="5076" spans="1:28" ht="15" customHeight="1" x14ac:dyDescent="0.2">
      <c r="A5076" s="172"/>
      <c r="B5076" s="172"/>
      <c r="C5076" s="172"/>
      <c r="D5076" s="172"/>
      <c r="E5076" s="172"/>
      <c r="F5076" s="181"/>
      <c r="G5076" s="172"/>
      <c r="H5076" s="172"/>
      <c r="I5076" s="174"/>
      <c r="J5076" s="174"/>
      <c r="K5076" s="174"/>
      <c r="L5076" s="172"/>
      <c r="M5076" s="181"/>
      <c r="N5076" s="174"/>
      <c r="O5076" s="172"/>
      <c r="P5076" s="181"/>
      <c r="Q5076" s="642"/>
      <c r="R5076" s="643"/>
      <c r="S5076" s="644"/>
      <c r="T5076" s="174"/>
      <c r="U5076" s="172"/>
      <c r="V5076" s="181"/>
      <c r="W5076" s="174"/>
      <c r="X5076" s="172"/>
      <c r="Y5076" s="181"/>
      <c r="Z5076" s="174"/>
      <c r="AA5076" s="172"/>
      <c r="AB5076" s="178"/>
    </row>
    <row r="5077" spans="1:28" ht="15" customHeight="1" x14ac:dyDescent="0.2">
      <c r="A5077" s="172"/>
      <c r="B5077" s="172"/>
      <c r="C5077" s="172"/>
      <c r="D5077" s="172"/>
      <c r="E5077" s="172"/>
      <c r="F5077" s="181"/>
      <c r="G5077" s="172"/>
      <c r="H5077" s="172"/>
      <c r="I5077" s="174"/>
      <c r="J5077" s="174"/>
      <c r="K5077" s="174"/>
      <c r="L5077" s="172"/>
      <c r="M5077" s="181"/>
      <c r="N5077" s="174"/>
      <c r="O5077" s="172"/>
      <c r="P5077" s="181"/>
      <c r="Q5077" s="642"/>
      <c r="R5077" s="643"/>
      <c r="S5077" s="644"/>
      <c r="T5077" s="174"/>
      <c r="U5077" s="172"/>
      <c r="V5077" s="181"/>
      <c r="W5077" s="174"/>
      <c r="X5077" s="172"/>
      <c r="Y5077" s="181"/>
      <c r="Z5077" s="174"/>
      <c r="AA5077" s="172"/>
      <c r="AB5077" s="178"/>
    </row>
    <row r="5078" spans="1:28" ht="15" customHeight="1" x14ac:dyDescent="0.2">
      <c r="A5078" s="172"/>
      <c r="B5078" s="172"/>
      <c r="C5078" s="172"/>
      <c r="D5078" s="172"/>
      <c r="E5078" s="172"/>
      <c r="F5078" s="181"/>
      <c r="G5078" s="172"/>
      <c r="H5078" s="172"/>
      <c r="I5078" s="174"/>
      <c r="J5078" s="174"/>
      <c r="K5078" s="174"/>
      <c r="L5078" s="172"/>
      <c r="M5078" s="181"/>
      <c r="N5078" s="174"/>
      <c r="O5078" s="172"/>
      <c r="P5078" s="181"/>
      <c r="Q5078" s="642"/>
      <c r="R5078" s="643"/>
      <c r="S5078" s="644"/>
      <c r="T5078" s="174"/>
      <c r="U5078" s="172"/>
      <c r="V5078" s="181"/>
      <c r="W5078" s="174"/>
      <c r="X5078" s="172"/>
      <c r="Y5078" s="181"/>
      <c r="Z5078" s="174"/>
      <c r="AA5078" s="172"/>
      <c r="AB5078" s="178"/>
    </row>
    <row r="5079" spans="1:28" ht="15" customHeight="1" x14ac:dyDescent="0.2">
      <c r="A5079" s="172"/>
      <c r="B5079" s="172"/>
      <c r="C5079" s="172"/>
      <c r="D5079" s="172"/>
      <c r="E5079" s="172"/>
      <c r="F5079" s="181"/>
      <c r="G5079" s="172"/>
      <c r="H5079" s="172"/>
      <c r="I5079" s="174"/>
      <c r="J5079" s="174"/>
      <c r="K5079" s="174"/>
      <c r="L5079" s="172"/>
      <c r="M5079" s="181"/>
      <c r="N5079" s="174"/>
      <c r="O5079" s="172"/>
      <c r="P5079" s="181"/>
      <c r="Q5079" s="642"/>
      <c r="R5079" s="643"/>
      <c r="S5079" s="644"/>
      <c r="T5079" s="174"/>
      <c r="U5079" s="172"/>
      <c r="V5079" s="181"/>
      <c r="W5079" s="174"/>
      <c r="X5079" s="172"/>
      <c r="Y5079" s="181"/>
      <c r="Z5079" s="174"/>
      <c r="AA5079" s="172"/>
      <c r="AB5079" s="178"/>
    </row>
    <row r="5080" spans="1:28" ht="15" customHeight="1" x14ac:dyDescent="0.2">
      <c r="A5080" s="172"/>
      <c r="B5080" s="172"/>
      <c r="C5080" s="172"/>
      <c r="D5080" s="172"/>
      <c r="E5080" s="172"/>
      <c r="F5080" s="181"/>
      <c r="G5080" s="172"/>
      <c r="H5080" s="172"/>
      <c r="I5080" s="174"/>
      <c r="J5080" s="174"/>
      <c r="K5080" s="174"/>
      <c r="L5080" s="172"/>
      <c r="M5080" s="181"/>
      <c r="N5080" s="174"/>
      <c r="O5080" s="172"/>
      <c r="P5080" s="181"/>
      <c r="Q5080" s="642"/>
      <c r="R5080" s="643"/>
      <c r="S5080" s="644"/>
      <c r="T5080" s="174"/>
      <c r="U5080" s="172"/>
      <c r="V5080" s="181"/>
      <c r="W5080" s="174"/>
      <c r="X5080" s="172"/>
      <c r="Y5080" s="181"/>
      <c r="Z5080" s="174"/>
      <c r="AA5080" s="172"/>
      <c r="AB5080" s="178"/>
    </row>
    <row r="5081" spans="1:28" ht="15" customHeight="1" x14ac:dyDescent="0.2">
      <c r="A5081" s="172"/>
      <c r="B5081" s="172"/>
      <c r="C5081" s="172"/>
      <c r="D5081" s="172"/>
      <c r="E5081" s="172"/>
      <c r="F5081" s="181"/>
      <c r="G5081" s="172"/>
      <c r="H5081" s="172"/>
      <c r="I5081" s="174"/>
      <c r="J5081" s="174"/>
      <c r="K5081" s="174"/>
      <c r="L5081" s="172"/>
      <c r="M5081" s="181"/>
      <c r="N5081" s="174"/>
      <c r="O5081" s="172"/>
      <c r="P5081" s="181"/>
      <c r="Q5081" s="642"/>
      <c r="R5081" s="643"/>
      <c r="S5081" s="644"/>
      <c r="T5081" s="174"/>
      <c r="U5081" s="172"/>
      <c r="V5081" s="181"/>
      <c r="W5081" s="174"/>
      <c r="X5081" s="172"/>
      <c r="Y5081" s="181"/>
      <c r="Z5081" s="174"/>
      <c r="AA5081" s="172"/>
      <c r="AB5081" s="178"/>
    </row>
    <row r="5082" spans="1:28" ht="15" customHeight="1" x14ac:dyDescent="0.2">
      <c r="A5082" s="172"/>
      <c r="B5082" s="172"/>
      <c r="C5082" s="172"/>
      <c r="D5082" s="172"/>
      <c r="E5082" s="172"/>
      <c r="F5082" s="181"/>
      <c r="G5082" s="172"/>
      <c r="H5082" s="172"/>
      <c r="I5082" s="174"/>
      <c r="J5082" s="174"/>
      <c r="K5082" s="174"/>
      <c r="L5082" s="172"/>
      <c r="M5082" s="181"/>
      <c r="N5082" s="174"/>
      <c r="O5082" s="172"/>
      <c r="P5082" s="181"/>
      <c r="Q5082" s="642"/>
      <c r="R5082" s="643"/>
      <c r="S5082" s="644"/>
      <c r="T5082" s="174"/>
      <c r="U5082" s="172"/>
      <c r="V5082" s="181"/>
      <c r="W5082" s="174"/>
      <c r="X5082" s="172"/>
      <c r="Y5082" s="181"/>
      <c r="Z5082" s="174"/>
      <c r="AA5082" s="172"/>
      <c r="AB5082" s="178"/>
    </row>
    <row r="5083" spans="1:28" ht="15" customHeight="1" x14ac:dyDescent="0.2">
      <c r="A5083" s="172"/>
      <c r="B5083" s="172"/>
      <c r="C5083" s="172"/>
      <c r="D5083" s="172"/>
      <c r="E5083" s="172"/>
      <c r="F5083" s="181"/>
      <c r="G5083" s="172"/>
      <c r="H5083" s="172"/>
      <c r="I5083" s="174"/>
      <c r="J5083" s="174"/>
      <c r="K5083" s="174"/>
      <c r="L5083" s="172"/>
      <c r="M5083" s="181"/>
      <c r="N5083" s="174"/>
      <c r="O5083" s="172"/>
      <c r="P5083" s="181"/>
      <c r="Q5083" s="642"/>
      <c r="R5083" s="643"/>
      <c r="S5083" s="644"/>
      <c r="T5083" s="174"/>
      <c r="U5083" s="172"/>
      <c r="V5083" s="181"/>
      <c r="W5083" s="174"/>
      <c r="X5083" s="172"/>
      <c r="Y5083" s="181"/>
      <c r="Z5083" s="174"/>
      <c r="AA5083" s="172"/>
      <c r="AB5083" s="178"/>
    </row>
    <row r="5084" spans="1:28" ht="15" customHeight="1" x14ac:dyDescent="0.2">
      <c r="A5084" s="172"/>
      <c r="B5084" s="172"/>
      <c r="C5084" s="172"/>
      <c r="D5084" s="172"/>
      <c r="E5084" s="172"/>
      <c r="F5084" s="181"/>
      <c r="G5084" s="172"/>
      <c r="H5084" s="172"/>
      <c r="I5084" s="174"/>
      <c r="J5084" s="174"/>
      <c r="K5084" s="174"/>
      <c r="L5084" s="172"/>
      <c r="M5084" s="181"/>
      <c r="N5084" s="174"/>
      <c r="O5084" s="172"/>
      <c r="P5084" s="181"/>
      <c r="Q5084" s="642"/>
      <c r="R5084" s="643"/>
      <c r="S5084" s="644"/>
      <c r="T5084" s="174"/>
      <c r="U5084" s="172"/>
      <c r="V5084" s="181"/>
      <c r="W5084" s="174"/>
      <c r="X5084" s="172"/>
      <c r="Y5084" s="181"/>
      <c r="Z5084" s="174"/>
      <c r="AA5084" s="172"/>
      <c r="AB5084" s="178"/>
    </row>
    <row r="5085" spans="1:28" ht="15" customHeight="1" x14ac:dyDescent="0.2">
      <c r="A5085" s="172"/>
      <c r="B5085" s="172"/>
      <c r="C5085" s="172"/>
      <c r="D5085" s="172"/>
      <c r="E5085" s="172"/>
      <c r="F5085" s="181"/>
      <c r="G5085" s="172"/>
      <c r="H5085" s="172"/>
      <c r="I5085" s="174"/>
      <c r="J5085" s="174"/>
      <c r="K5085" s="174"/>
      <c r="L5085" s="172"/>
      <c r="M5085" s="181"/>
      <c r="N5085" s="174"/>
      <c r="O5085" s="172"/>
      <c r="P5085" s="181"/>
      <c r="Q5085" s="642"/>
      <c r="R5085" s="643"/>
      <c r="S5085" s="644"/>
      <c r="T5085" s="174"/>
      <c r="U5085" s="172"/>
      <c r="V5085" s="181"/>
      <c r="W5085" s="174"/>
      <c r="X5085" s="172"/>
      <c r="Y5085" s="181"/>
      <c r="Z5085" s="174"/>
      <c r="AA5085" s="172"/>
      <c r="AB5085" s="178"/>
    </row>
    <row r="5086" spans="1:28" ht="15" customHeight="1" x14ac:dyDescent="0.2">
      <c r="A5086" s="172"/>
      <c r="B5086" s="172"/>
      <c r="C5086" s="172"/>
      <c r="D5086" s="172"/>
      <c r="E5086" s="172"/>
      <c r="F5086" s="181"/>
      <c r="G5086" s="172"/>
      <c r="H5086" s="172"/>
      <c r="I5086" s="174"/>
      <c r="J5086" s="174"/>
      <c r="K5086" s="174"/>
      <c r="L5086" s="172"/>
      <c r="M5086" s="181"/>
      <c r="N5086" s="174"/>
      <c r="O5086" s="172"/>
      <c r="P5086" s="181"/>
      <c r="Q5086" s="642"/>
      <c r="R5086" s="643"/>
      <c r="S5086" s="644"/>
      <c r="T5086" s="174"/>
      <c r="U5086" s="172"/>
      <c r="V5086" s="181"/>
      <c r="W5086" s="174"/>
      <c r="X5086" s="172"/>
      <c r="Y5086" s="181"/>
      <c r="Z5086" s="174"/>
      <c r="AA5086" s="172"/>
      <c r="AB5086" s="178"/>
    </row>
    <row r="5087" spans="1:28" ht="15" customHeight="1" x14ac:dyDescent="0.2">
      <c r="A5087" s="172"/>
      <c r="B5087" s="172"/>
      <c r="C5087" s="172"/>
      <c r="D5087" s="172"/>
      <c r="E5087" s="172"/>
      <c r="F5087" s="181"/>
      <c r="G5087" s="172"/>
      <c r="H5087" s="172"/>
      <c r="I5087" s="174"/>
      <c r="J5087" s="174"/>
      <c r="K5087" s="174"/>
      <c r="L5087" s="172"/>
      <c r="M5087" s="181"/>
      <c r="N5087" s="174"/>
      <c r="O5087" s="172"/>
      <c r="P5087" s="181"/>
      <c r="Q5087" s="642"/>
      <c r="R5087" s="643"/>
      <c r="S5087" s="644"/>
      <c r="T5087" s="174"/>
      <c r="U5087" s="172"/>
      <c r="V5087" s="181"/>
      <c r="W5087" s="174"/>
      <c r="X5087" s="172"/>
      <c r="Y5087" s="181"/>
      <c r="Z5087" s="174"/>
      <c r="AA5087" s="172"/>
      <c r="AB5087" s="178"/>
    </row>
    <row r="5088" spans="1:28" ht="15" customHeight="1" x14ac:dyDescent="0.2">
      <c r="A5088" s="172"/>
      <c r="B5088" s="172"/>
      <c r="C5088" s="172"/>
      <c r="D5088" s="172"/>
      <c r="E5088" s="172"/>
      <c r="F5088" s="181"/>
      <c r="G5088" s="172"/>
      <c r="H5088" s="172"/>
      <c r="I5088" s="174"/>
      <c r="J5088" s="174"/>
      <c r="K5088" s="174"/>
      <c r="L5088" s="172"/>
      <c r="M5088" s="181"/>
      <c r="N5088" s="174"/>
      <c r="O5088" s="172"/>
      <c r="P5088" s="181"/>
      <c r="Q5088" s="642"/>
      <c r="R5088" s="643"/>
      <c r="S5088" s="644"/>
      <c r="T5088" s="174"/>
      <c r="U5088" s="172"/>
      <c r="V5088" s="181"/>
      <c r="W5088" s="174"/>
      <c r="X5088" s="172"/>
      <c r="Y5088" s="181"/>
      <c r="Z5088" s="174"/>
      <c r="AA5088" s="172"/>
      <c r="AB5088" s="178"/>
    </row>
    <row r="5089" spans="1:28" ht="15" customHeight="1" x14ac:dyDescent="0.2">
      <c r="A5089" s="172"/>
      <c r="B5089" s="172"/>
      <c r="C5089" s="172"/>
      <c r="D5089" s="172"/>
      <c r="E5089" s="172"/>
      <c r="F5089" s="181"/>
      <c r="G5089" s="172"/>
      <c r="H5089" s="172"/>
      <c r="I5089" s="174"/>
      <c r="J5089" s="174"/>
      <c r="K5089" s="174"/>
      <c r="L5089" s="172"/>
      <c r="M5089" s="181"/>
      <c r="N5089" s="174"/>
      <c r="O5089" s="172"/>
      <c r="P5089" s="181"/>
      <c r="Q5089" s="642"/>
      <c r="R5089" s="643"/>
      <c r="S5089" s="644"/>
      <c r="T5089" s="174"/>
      <c r="U5089" s="172"/>
      <c r="V5089" s="181"/>
      <c r="W5089" s="174"/>
      <c r="X5089" s="172"/>
      <c r="Y5089" s="181"/>
      <c r="Z5089" s="174"/>
      <c r="AA5089" s="172"/>
      <c r="AB5089" s="178"/>
    </row>
    <row r="5090" spans="1:28" ht="15" customHeight="1" x14ac:dyDescent="0.2">
      <c r="A5090" s="172"/>
      <c r="B5090" s="172"/>
      <c r="C5090" s="172"/>
      <c r="D5090" s="172"/>
      <c r="E5090" s="172"/>
      <c r="F5090" s="181"/>
      <c r="G5090" s="172"/>
      <c r="H5090" s="172"/>
      <c r="I5090" s="174"/>
      <c r="J5090" s="174"/>
      <c r="K5090" s="174"/>
      <c r="L5090" s="172"/>
      <c r="M5090" s="181"/>
      <c r="N5090" s="174"/>
      <c r="O5090" s="172"/>
      <c r="P5090" s="181"/>
      <c r="Q5090" s="642"/>
      <c r="R5090" s="643"/>
      <c r="S5090" s="644"/>
      <c r="T5090" s="174"/>
      <c r="U5090" s="172"/>
      <c r="V5090" s="181"/>
      <c r="W5090" s="174"/>
      <c r="X5090" s="172"/>
      <c r="Y5090" s="181"/>
      <c r="Z5090" s="174"/>
      <c r="AA5090" s="172"/>
      <c r="AB5090" s="178"/>
    </row>
    <row r="5091" spans="1:28" ht="15" customHeight="1" x14ac:dyDescent="0.2">
      <c r="A5091" s="172"/>
      <c r="B5091" s="172"/>
      <c r="C5091" s="172"/>
      <c r="D5091" s="172"/>
      <c r="E5091" s="172"/>
      <c r="F5091" s="181"/>
      <c r="G5091" s="172"/>
      <c r="H5091" s="172"/>
      <c r="I5091" s="174"/>
      <c r="J5091" s="174"/>
      <c r="K5091" s="174"/>
      <c r="L5091" s="172"/>
      <c r="M5091" s="181"/>
      <c r="N5091" s="174"/>
      <c r="O5091" s="172"/>
      <c r="P5091" s="181"/>
      <c r="Q5091" s="642"/>
      <c r="R5091" s="643"/>
      <c r="S5091" s="644"/>
      <c r="T5091" s="174"/>
      <c r="U5091" s="172"/>
      <c r="V5091" s="181"/>
      <c r="W5091" s="174"/>
      <c r="X5091" s="172"/>
      <c r="Y5091" s="181"/>
      <c r="Z5091" s="174"/>
      <c r="AA5091" s="172"/>
      <c r="AB5091" s="178"/>
    </row>
    <row r="5092" spans="1:28" ht="15" customHeight="1" x14ac:dyDescent="0.2">
      <c r="A5092" s="172"/>
      <c r="B5092" s="172"/>
      <c r="C5092" s="172"/>
      <c r="D5092" s="172"/>
      <c r="E5092" s="172"/>
      <c r="F5092" s="181"/>
      <c r="G5092" s="172"/>
      <c r="H5092" s="172"/>
      <c r="I5092" s="174"/>
      <c r="J5092" s="174"/>
      <c r="K5092" s="174"/>
      <c r="L5092" s="172"/>
      <c r="M5092" s="181"/>
      <c r="N5092" s="174"/>
      <c r="O5092" s="172"/>
      <c r="P5092" s="181"/>
      <c r="Q5092" s="642"/>
      <c r="R5092" s="643"/>
      <c r="S5092" s="644"/>
      <c r="T5092" s="174"/>
      <c r="U5092" s="172"/>
      <c r="V5092" s="181"/>
      <c r="W5092" s="174"/>
      <c r="X5092" s="172"/>
      <c r="Y5092" s="181"/>
      <c r="Z5092" s="174"/>
      <c r="AA5092" s="172"/>
      <c r="AB5092" s="178"/>
    </row>
    <row r="5093" spans="1:28" ht="15" customHeight="1" x14ac:dyDescent="0.2">
      <c r="A5093" s="172"/>
      <c r="B5093" s="172"/>
      <c r="C5093" s="172"/>
      <c r="D5093" s="172"/>
      <c r="E5093" s="172"/>
      <c r="F5093" s="181"/>
      <c r="G5093" s="172"/>
      <c r="H5093" s="172"/>
      <c r="I5093" s="174"/>
      <c r="J5093" s="174"/>
      <c r="K5093" s="174"/>
      <c r="L5093" s="172"/>
      <c r="M5093" s="181"/>
      <c r="N5093" s="174"/>
      <c r="O5093" s="172"/>
      <c r="P5093" s="181"/>
      <c r="Q5093" s="642"/>
      <c r="R5093" s="643"/>
      <c r="S5093" s="644"/>
      <c r="T5093" s="174"/>
      <c r="U5093" s="172"/>
      <c r="V5093" s="181"/>
      <c r="W5093" s="174"/>
      <c r="X5093" s="172"/>
      <c r="Y5093" s="181"/>
      <c r="Z5093" s="174"/>
      <c r="AA5093" s="172"/>
      <c r="AB5093" s="178"/>
    </row>
    <row r="5094" spans="1:28" ht="15" customHeight="1" x14ac:dyDescent="0.2">
      <c r="A5094" s="172"/>
      <c r="B5094" s="172"/>
      <c r="C5094" s="172"/>
      <c r="D5094" s="172"/>
      <c r="E5094" s="172"/>
      <c r="F5094" s="181"/>
      <c r="G5094" s="172"/>
      <c r="H5094" s="172"/>
      <c r="I5094" s="174"/>
      <c r="J5094" s="174"/>
      <c r="K5094" s="174"/>
      <c r="L5094" s="172"/>
      <c r="M5094" s="181"/>
      <c r="N5094" s="174"/>
      <c r="O5094" s="172"/>
      <c r="P5094" s="181"/>
      <c r="Q5094" s="642"/>
      <c r="R5094" s="643"/>
      <c r="S5094" s="644"/>
      <c r="T5094" s="174"/>
      <c r="U5094" s="172"/>
      <c r="V5094" s="181"/>
      <c r="W5094" s="174"/>
      <c r="X5094" s="172"/>
      <c r="Y5094" s="181"/>
      <c r="Z5094" s="174"/>
      <c r="AA5094" s="172"/>
      <c r="AB5094" s="178"/>
    </row>
    <row r="5095" spans="1:28" ht="15" customHeight="1" x14ac:dyDescent="0.2">
      <c r="A5095" s="172"/>
      <c r="B5095" s="172"/>
      <c r="C5095" s="172"/>
      <c r="D5095" s="172"/>
      <c r="E5095" s="172"/>
      <c r="F5095" s="181"/>
      <c r="G5095" s="172"/>
      <c r="H5095" s="172"/>
      <c r="I5095" s="174"/>
      <c r="J5095" s="174"/>
      <c r="K5095" s="174"/>
      <c r="L5095" s="172"/>
      <c r="M5095" s="181"/>
      <c r="N5095" s="174"/>
      <c r="O5095" s="172"/>
      <c r="P5095" s="181"/>
      <c r="Q5095" s="642"/>
      <c r="R5095" s="643"/>
      <c r="S5095" s="644"/>
      <c r="T5095" s="174"/>
      <c r="U5095" s="172"/>
      <c r="V5095" s="181"/>
      <c r="W5095" s="174"/>
      <c r="X5095" s="172"/>
      <c r="Y5095" s="181"/>
      <c r="Z5095" s="174"/>
      <c r="AA5095" s="172"/>
      <c r="AB5095" s="178"/>
    </row>
    <row r="5096" spans="1:28" ht="15" customHeight="1" x14ac:dyDescent="0.2">
      <c r="A5096" s="172"/>
      <c r="B5096" s="172"/>
      <c r="C5096" s="172"/>
      <c r="D5096" s="172"/>
      <c r="E5096" s="172"/>
      <c r="F5096" s="181"/>
      <c r="G5096" s="172"/>
      <c r="H5096" s="172"/>
      <c r="I5096" s="174"/>
      <c r="J5096" s="174"/>
      <c r="K5096" s="174"/>
      <c r="L5096" s="172"/>
      <c r="M5096" s="181"/>
      <c r="N5096" s="174"/>
      <c r="O5096" s="172"/>
      <c r="P5096" s="181"/>
      <c r="Q5096" s="642"/>
      <c r="R5096" s="643"/>
      <c r="S5096" s="644"/>
      <c r="T5096" s="174"/>
      <c r="U5096" s="172"/>
      <c r="V5096" s="181"/>
      <c r="W5096" s="174"/>
      <c r="X5096" s="172"/>
      <c r="Y5096" s="181"/>
      <c r="Z5096" s="174"/>
      <c r="AA5096" s="172"/>
      <c r="AB5096" s="178"/>
    </row>
    <row r="5097" spans="1:28" ht="15" customHeight="1" x14ac:dyDescent="0.2">
      <c r="A5097" s="172"/>
      <c r="B5097" s="172"/>
      <c r="C5097" s="172"/>
      <c r="D5097" s="172"/>
      <c r="E5097" s="172"/>
      <c r="F5097" s="181"/>
      <c r="G5097" s="172"/>
      <c r="H5097" s="172"/>
      <c r="I5097" s="174"/>
      <c r="J5097" s="174"/>
      <c r="K5097" s="174"/>
      <c r="L5097" s="172"/>
      <c r="M5097" s="181"/>
      <c r="N5097" s="174"/>
      <c r="O5097" s="172"/>
      <c r="P5097" s="181"/>
      <c r="Q5097" s="642"/>
      <c r="R5097" s="643"/>
      <c r="S5097" s="644"/>
      <c r="T5097" s="174"/>
      <c r="U5097" s="172"/>
      <c r="V5097" s="181"/>
      <c r="W5097" s="174"/>
      <c r="X5097" s="172"/>
      <c r="Y5097" s="181"/>
      <c r="Z5097" s="174"/>
      <c r="AA5097" s="172"/>
      <c r="AB5097" s="178"/>
    </row>
    <row r="5098" spans="1:28" ht="15" customHeight="1" x14ac:dyDescent="0.2">
      <c r="A5098" s="172"/>
      <c r="B5098" s="172"/>
      <c r="C5098" s="172"/>
      <c r="D5098" s="172"/>
      <c r="E5098" s="172"/>
      <c r="F5098" s="181"/>
      <c r="G5098" s="172"/>
      <c r="H5098" s="172"/>
      <c r="I5098" s="174"/>
      <c r="J5098" s="174"/>
      <c r="K5098" s="174"/>
      <c r="L5098" s="172"/>
      <c r="M5098" s="181"/>
      <c r="N5098" s="174"/>
      <c r="O5098" s="172"/>
      <c r="P5098" s="181"/>
      <c r="Q5098" s="642"/>
      <c r="R5098" s="643"/>
      <c r="S5098" s="644"/>
      <c r="T5098" s="174"/>
      <c r="U5098" s="172"/>
      <c r="V5098" s="181"/>
      <c r="W5098" s="174"/>
      <c r="X5098" s="172"/>
      <c r="Y5098" s="181"/>
      <c r="Z5098" s="174"/>
      <c r="AA5098" s="172"/>
      <c r="AB5098" s="178"/>
    </row>
    <row r="5099" spans="1:28" ht="15" customHeight="1" x14ac:dyDescent="0.2">
      <c r="A5099" s="172"/>
      <c r="B5099" s="172"/>
      <c r="C5099" s="172"/>
      <c r="D5099" s="172"/>
      <c r="E5099" s="172"/>
      <c r="F5099" s="181"/>
      <c r="G5099" s="172"/>
      <c r="H5099" s="172"/>
      <c r="I5099" s="174"/>
      <c r="J5099" s="174"/>
      <c r="K5099" s="174"/>
      <c r="L5099" s="172"/>
      <c r="M5099" s="181"/>
      <c r="N5099" s="174"/>
      <c r="O5099" s="172"/>
      <c r="P5099" s="181"/>
      <c r="Q5099" s="642"/>
      <c r="R5099" s="643"/>
      <c r="S5099" s="644"/>
      <c r="T5099" s="174"/>
      <c r="U5099" s="172"/>
      <c r="V5099" s="181"/>
      <c r="W5099" s="174"/>
      <c r="X5099" s="172"/>
      <c r="Y5099" s="181"/>
      <c r="Z5099" s="174"/>
      <c r="AA5099" s="172"/>
      <c r="AB5099" s="178"/>
    </row>
    <row r="5100" spans="1:28" ht="15" customHeight="1" x14ac:dyDescent="0.2">
      <c r="A5100" s="172"/>
      <c r="B5100" s="172"/>
      <c r="C5100" s="172"/>
      <c r="D5100" s="172"/>
      <c r="E5100" s="172"/>
      <c r="F5100" s="181"/>
      <c r="G5100" s="172"/>
      <c r="H5100" s="172"/>
      <c r="I5100" s="174"/>
      <c r="J5100" s="174"/>
      <c r="K5100" s="174"/>
      <c r="L5100" s="172"/>
      <c r="M5100" s="181"/>
      <c r="N5100" s="174"/>
      <c r="O5100" s="172"/>
      <c r="P5100" s="181"/>
      <c r="Q5100" s="642"/>
      <c r="R5100" s="643"/>
      <c r="S5100" s="644"/>
      <c r="T5100" s="174"/>
      <c r="U5100" s="172"/>
      <c r="V5100" s="181"/>
      <c r="W5100" s="174"/>
      <c r="X5100" s="172"/>
      <c r="Y5100" s="181"/>
      <c r="Z5100" s="174"/>
      <c r="AA5100" s="172"/>
      <c r="AB5100" s="178"/>
    </row>
    <row r="5101" spans="1:28" ht="15" customHeight="1" x14ac:dyDescent="0.2">
      <c r="A5101" s="172"/>
      <c r="B5101" s="172"/>
      <c r="C5101" s="172"/>
      <c r="D5101" s="172"/>
      <c r="E5101" s="172"/>
      <c r="F5101" s="181"/>
      <c r="G5101" s="172"/>
      <c r="H5101" s="172"/>
      <c r="I5101" s="174"/>
      <c r="J5101" s="174"/>
      <c r="K5101" s="174"/>
      <c r="L5101" s="172"/>
      <c r="M5101" s="181"/>
      <c r="N5101" s="174"/>
      <c r="O5101" s="172"/>
      <c r="P5101" s="181"/>
      <c r="Q5101" s="642"/>
      <c r="R5101" s="643"/>
      <c r="S5101" s="644"/>
      <c r="T5101" s="174"/>
      <c r="U5101" s="172"/>
      <c r="V5101" s="181"/>
      <c r="W5101" s="174"/>
      <c r="X5101" s="172"/>
      <c r="Y5101" s="181"/>
      <c r="Z5101" s="174"/>
      <c r="AA5101" s="172"/>
      <c r="AB5101" s="178"/>
    </row>
    <row r="5102" spans="1:28" ht="15" customHeight="1" x14ac:dyDescent="0.2">
      <c r="A5102" s="172"/>
      <c r="B5102" s="172"/>
      <c r="C5102" s="172"/>
      <c r="D5102" s="172"/>
      <c r="E5102" s="172"/>
      <c r="F5102" s="181"/>
      <c r="G5102" s="172"/>
      <c r="H5102" s="172"/>
      <c r="I5102" s="174"/>
      <c r="J5102" s="174"/>
      <c r="K5102" s="174"/>
      <c r="L5102" s="172"/>
      <c r="M5102" s="181"/>
      <c r="N5102" s="174"/>
      <c r="O5102" s="172"/>
      <c r="P5102" s="181"/>
      <c r="Q5102" s="642"/>
      <c r="R5102" s="643"/>
      <c r="S5102" s="644"/>
      <c r="T5102" s="174"/>
      <c r="U5102" s="172"/>
      <c r="V5102" s="181"/>
      <c r="W5102" s="174"/>
      <c r="X5102" s="172"/>
      <c r="Y5102" s="181"/>
      <c r="Z5102" s="174"/>
      <c r="AA5102" s="172"/>
      <c r="AB5102" s="178"/>
    </row>
    <row r="5103" spans="1:28" ht="15" customHeight="1" x14ac:dyDescent="0.2">
      <c r="A5103" s="172"/>
      <c r="B5103" s="172"/>
      <c r="C5103" s="172"/>
      <c r="D5103" s="172"/>
      <c r="E5103" s="172"/>
      <c r="F5103" s="181"/>
      <c r="G5103" s="172"/>
      <c r="H5103" s="172"/>
      <c r="I5103" s="174"/>
      <c r="J5103" s="174"/>
      <c r="K5103" s="174"/>
      <c r="L5103" s="172"/>
      <c r="M5103" s="181"/>
      <c r="N5103" s="174"/>
      <c r="O5103" s="172"/>
      <c r="P5103" s="181"/>
      <c r="Q5103" s="642"/>
      <c r="R5103" s="643"/>
      <c r="S5103" s="644"/>
      <c r="T5103" s="174"/>
      <c r="U5103" s="172"/>
      <c r="V5103" s="181"/>
      <c r="W5103" s="174"/>
      <c r="X5103" s="172"/>
      <c r="Y5103" s="181"/>
      <c r="Z5103" s="174"/>
      <c r="AA5103" s="172"/>
      <c r="AB5103" s="178"/>
    </row>
    <row r="5104" spans="1:28" ht="15" customHeight="1" x14ac:dyDescent="0.2">
      <c r="A5104" s="172"/>
      <c r="B5104" s="172"/>
      <c r="C5104" s="172"/>
      <c r="D5104" s="172"/>
      <c r="E5104" s="172"/>
      <c r="F5104" s="181"/>
      <c r="G5104" s="172"/>
      <c r="H5104" s="172"/>
      <c r="I5104" s="174"/>
      <c r="J5104" s="174"/>
      <c r="K5104" s="174"/>
      <c r="L5104" s="172"/>
      <c r="M5104" s="181"/>
      <c r="N5104" s="174"/>
      <c r="O5104" s="172"/>
      <c r="P5104" s="181"/>
      <c r="Q5104" s="642"/>
      <c r="R5104" s="643"/>
      <c r="S5104" s="644"/>
      <c r="T5104" s="174"/>
      <c r="U5104" s="172"/>
      <c r="V5104" s="181"/>
      <c r="W5104" s="174"/>
      <c r="X5104" s="172"/>
      <c r="Y5104" s="181"/>
      <c r="Z5104" s="174"/>
      <c r="AA5104" s="172"/>
      <c r="AB5104" s="178"/>
    </row>
    <row r="5105" spans="1:28" ht="15" customHeight="1" x14ac:dyDescent="0.2">
      <c r="A5105" s="172"/>
      <c r="B5105" s="172"/>
      <c r="C5105" s="172"/>
      <c r="D5105" s="172"/>
      <c r="E5105" s="172"/>
      <c r="F5105" s="181"/>
      <c r="G5105" s="172"/>
      <c r="H5105" s="172"/>
      <c r="I5105" s="174"/>
      <c r="J5105" s="174"/>
      <c r="K5105" s="174"/>
      <c r="L5105" s="172"/>
      <c r="M5105" s="181"/>
      <c r="N5105" s="174"/>
      <c r="O5105" s="172"/>
      <c r="P5105" s="181"/>
      <c r="Q5105" s="642"/>
      <c r="R5105" s="643"/>
      <c r="S5105" s="644"/>
      <c r="T5105" s="174"/>
      <c r="U5105" s="172"/>
      <c r="V5105" s="181"/>
      <c r="W5105" s="174"/>
      <c r="X5105" s="172"/>
      <c r="Y5105" s="181"/>
      <c r="Z5105" s="174"/>
      <c r="AA5105" s="172"/>
      <c r="AB5105" s="178"/>
    </row>
    <row r="5106" spans="1:28" ht="15" customHeight="1" x14ac:dyDescent="0.2">
      <c r="A5106" s="172"/>
      <c r="B5106" s="172"/>
      <c r="C5106" s="172"/>
      <c r="D5106" s="172"/>
      <c r="E5106" s="172"/>
      <c r="F5106" s="181"/>
      <c r="G5106" s="172"/>
      <c r="H5106" s="172"/>
      <c r="I5106" s="174"/>
      <c r="J5106" s="174"/>
      <c r="K5106" s="174"/>
      <c r="L5106" s="172"/>
      <c r="M5106" s="181"/>
      <c r="N5106" s="174"/>
      <c r="O5106" s="172"/>
      <c r="P5106" s="181"/>
      <c r="Q5106" s="642"/>
      <c r="R5106" s="643"/>
      <c r="S5106" s="644"/>
      <c r="T5106" s="174"/>
      <c r="U5106" s="172"/>
      <c r="V5106" s="181"/>
      <c r="W5106" s="174"/>
      <c r="X5106" s="172"/>
      <c r="Y5106" s="181"/>
      <c r="Z5106" s="174"/>
      <c r="AA5106" s="172"/>
      <c r="AB5106" s="178"/>
    </row>
    <row r="5107" spans="1:28" ht="15" customHeight="1" x14ac:dyDescent="0.2">
      <c r="A5107" s="172"/>
      <c r="B5107" s="172"/>
      <c r="C5107" s="172"/>
      <c r="D5107" s="172"/>
      <c r="E5107" s="172"/>
      <c r="F5107" s="181"/>
      <c r="G5107" s="172"/>
      <c r="H5107" s="172"/>
      <c r="I5107" s="174"/>
      <c r="J5107" s="174"/>
      <c r="K5107" s="174"/>
      <c r="L5107" s="172"/>
      <c r="M5107" s="181"/>
      <c r="N5107" s="174"/>
      <c r="O5107" s="172"/>
      <c r="P5107" s="181"/>
      <c r="Q5107" s="642"/>
      <c r="R5107" s="643"/>
      <c r="S5107" s="644"/>
      <c r="T5107" s="174"/>
      <c r="U5107" s="172"/>
      <c r="V5107" s="181"/>
      <c r="W5107" s="174"/>
      <c r="X5107" s="172"/>
      <c r="Y5107" s="181"/>
      <c r="Z5107" s="174"/>
      <c r="AA5107" s="172"/>
      <c r="AB5107" s="178"/>
    </row>
    <row r="5108" spans="1:28" ht="15" customHeight="1" x14ac:dyDescent="0.2">
      <c r="A5108" s="172"/>
      <c r="B5108" s="172"/>
      <c r="C5108" s="172"/>
      <c r="D5108" s="172"/>
      <c r="E5108" s="172"/>
      <c r="F5108" s="181"/>
      <c r="G5108" s="172"/>
      <c r="H5108" s="172"/>
      <c r="I5108" s="174"/>
      <c r="J5108" s="174"/>
      <c r="K5108" s="174"/>
      <c r="L5108" s="172"/>
      <c r="M5108" s="181"/>
      <c r="N5108" s="174"/>
      <c r="O5108" s="172"/>
      <c r="P5108" s="181"/>
      <c r="Q5108" s="642"/>
      <c r="R5108" s="643"/>
      <c r="S5108" s="644"/>
      <c r="T5108" s="174"/>
      <c r="U5108" s="172"/>
      <c r="V5108" s="181"/>
      <c r="W5108" s="174"/>
      <c r="X5108" s="172"/>
      <c r="Y5108" s="181"/>
      <c r="Z5108" s="174"/>
      <c r="AA5108" s="172"/>
      <c r="AB5108" s="178"/>
    </row>
    <row r="5109" spans="1:28" ht="15" customHeight="1" x14ac:dyDescent="0.2">
      <c r="A5109" s="172"/>
      <c r="B5109" s="172"/>
      <c r="C5109" s="172"/>
      <c r="D5109" s="172"/>
      <c r="E5109" s="172"/>
      <c r="F5109" s="181"/>
      <c r="G5109" s="172"/>
      <c r="H5109" s="172"/>
      <c r="I5109" s="174"/>
      <c r="J5109" s="174"/>
      <c r="K5109" s="174"/>
      <c r="L5109" s="172"/>
      <c r="M5109" s="181"/>
      <c r="N5109" s="174"/>
      <c r="O5109" s="172"/>
      <c r="P5109" s="181"/>
      <c r="Q5109" s="642"/>
      <c r="R5109" s="643"/>
      <c r="S5109" s="644"/>
      <c r="T5109" s="174"/>
      <c r="U5109" s="172"/>
      <c r="V5109" s="181"/>
      <c r="W5109" s="174"/>
      <c r="X5109" s="172"/>
      <c r="Y5109" s="181"/>
      <c r="Z5109" s="174"/>
      <c r="AA5109" s="172"/>
      <c r="AB5109" s="178"/>
    </row>
    <row r="5110" spans="1:28" ht="15" customHeight="1" x14ac:dyDescent="0.2">
      <c r="A5110" s="172"/>
      <c r="B5110" s="172"/>
      <c r="C5110" s="172"/>
      <c r="D5110" s="172"/>
      <c r="E5110" s="172"/>
      <c r="F5110" s="181"/>
      <c r="G5110" s="172"/>
      <c r="H5110" s="172"/>
      <c r="I5110" s="174"/>
      <c r="J5110" s="174"/>
      <c r="K5110" s="174"/>
      <c r="L5110" s="172"/>
      <c r="M5110" s="181"/>
      <c r="N5110" s="174"/>
      <c r="O5110" s="172"/>
      <c r="P5110" s="181"/>
      <c r="Q5110" s="642"/>
      <c r="R5110" s="643"/>
      <c r="S5110" s="644"/>
      <c r="T5110" s="174"/>
      <c r="U5110" s="172"/>
      <c r="V5110" s="181"/>
      <c r="W5110" s="174"/>
      <c r="X5110" s="172"/>
      <c r="Y5110" s="181"/>
      <c r="Z5110" s="174"/>
      <c r="AA5110" s="172"/>
      <c r="AB5110" s="178"/>
    </row>
    <row r="5111" spans="1:28" ht="15" customHeight="1" x14ac:dyDescent="0.2">
      <c r="A5111" s="172"/>
      <c r="B5111" s="172"/>
      <c r="C5111" s="172"/>
      <c r="D5111" s="172"/>
      <c r="E5111" s="172"/>
      <c r="F5111" s="181"/>
      <c r="G5111" s="172"/>
      <c r="H5111" s="172"/>
      <c r="I5111" s="174"/>
      <c r="J5111" s="174"/>
      <c r="K5111" s="174"/>
      <c r="L5111" s="172"/>
      <c r="M5111" s="181"/>
      <c r="N5111" s="174"/>
      <c r="O5111" s="172"/>
      <c r="P5111" s="181"/>
      <c r="Q5111" s="642"/>
      <c r="R5111" s="643"/>
      <c r="S5111" s="644"/>
      <c r="T5111" s="174"/>
      <c r="U5111" s="172"/>
      <c r="V5111" s="181"/>
      <c r="W5111" s="174"/>
      <c r="X5111" s="172"/>
      <c r="Y5111" s="181"/>
      <c r="Z5111" s="174"/>
      <c r="AA5111" s="172"/>
      <c r="AB5111" s="178"/>
    </row>
    <row r="5112" spans="1:28" ht="15" customHeight="1" x14ac:dyDescent="0.2">
      <c r="A5112" s="172"/>
      <c r="B5112" s="172"/>
      <c r="C5112" s="172"/>
      <c r="D5112" s="172"/>
      <c r="E5112" s="172"/>
      <c r="F5112" s="181"/>
      <c r="G5112" s="172"/>
      <c r="H5112" s="172"/>
      <c r="I5112" s="174"/>
      <c r="J5112" s="174"/>
      <c r="K5112" s="174"/>
      <c r="L5112" s="172"/>
      <c r="M5112" s="181"/>
      <c r="N5112" s="174"/>
      <c r="O5112" s="172"/>
      <c r="P5112" s="181"/>
      <c r="Q5112" s="642"/>
      <c r="R5112" s="643"/>
      <c r="S5112" s="644"/>
      <c r="T5112" s="174"/>
      <c r="U5112" s="172"/>
      <c r="V5112" s="181"/>
      <c r="W5112" s="174"/>
      <c r="X5112" s="172"/>
      <c r="Y5112" s="181"/>
      <c r="Z5112" s="174"/>
      <c r="AA5112" s="172"/>
      <c r="AB5112" s="178"/>
    </row>
    <row r="5113" spans="1:28" ht="15" customHeight="1" x14ac:dyDescent="0.2">
      <c r="A5113" s="172"/>
      <c r="B5113" s="172"/>
      <c r="C5113" s="172"/>
      <c r="D5113" s="172"/>
      <c r="E5113" s="172"/>
      <c r="F5113" s="181"/>
      <c r="G5113" s="172"/>
      <c r="H5113" s="172"/>
      <c r="I5113" s="174"/>
      <c r="J5113" s="174"/>
      <c r="K5113" s="174"/>
      <c r="L5113" s="172"/>
      <c r="M5113" s="181"/>
      <c r="N5113" s="174"/>
      <c r="O5113" s="172"/>
      <c r="P5113" s="181"/>
      <c r="Q5113" s="642"/>
      <c r="R5113" s="643"/>
      <c r="S5113" s="644"/>
      <c r="T5113" s="174"/>
      <c r="U5113" s="172"/>
      <c r="V5113" s="181"/>
      <c r="W5113" s="174"/>
      <c r="X5113" s="172"/>
      <c r="Y5113" s="181"/>
      <c r="Z5113" s="174"/>
      <c r="AA5113" s="172"/>
      <c r="AB5113" s="178"/>
    </row>
    <row r="5114" spans="1:28" ht="15" customHeight="1" x14ac:dyDescent="0.2">
      <c r="A5114" s="172"/>
      <c r="B5114" s="172"/>
      <c r="C5114" s="172"/>
      <c r="D5114" s="172"/>
      <c r="E5114" s="172"/>
      <c r="F5114" s="181"/>
      <c r="G5114" s="172"/>
      <c r="H5114" s="172"/>
      <c r="I5114" s="174"/>
      <c r="J5114" s="174"/>
      <c r="K5114" s="174"/>
      <c r="L5114" s="172"/>
      <c r="M5114" s="181"/>
      <c r="N5114" s="174"/>
      <c r="O5114" s="172"/>
      <c r="P5114" s="181"/>
      <c r="Q5114" s="642"/>
      <c r="R5114" s="643"/>
      <c r="S5114" s="644"/>
      <c r="T5114" s="174"/>
      <c r="U5114" s="172"/>
      <c r="V5114" s="181"/>
      <c r="W5114" s="174"/>
      <c r="X5114" s="172"/>
      <c r="Y5114" s="181"/>
      <c r="Z5114" s="174"/>
      <c r="AA5114" s="172"/>
      <c r="AB5114" s="178"/>
    </row>
    <row r="5115" spans="1:28" ht="15" customHeight="1" x14ac:dyDescent="0.2">
      <c r="A5115" s="172"/>
      <c r="B5115" s="172"/>
      <c r="C5115" s="172"/>
      <c r="D5115" s="172"/>
      <c r="E5115" s="172"/>
      <c r="F5115" s="181"/>
      <c r="G5115" s="172"/>
      <c r="H5115" s="172"/>
      <c r="I5115" s="174"/>
      <c r="J5115" s="174"/>
      <c r="K5115" s="174"/>
      <c r="L5115" s="172"/>
      <c r="M5115" s="181"/>
      <c r="N5115" s="174"/>
      <c r="O5115" s="172"/>
      <c r="P5115" s="181"/>
      <c r="Q5115" s="642"/>
      <c r="R5115" s="643"/>
      <c r="S5115" s="644"/>
      <c r="T5115" s="174"/>
      <c r="U5115" s="172"/>
      <c r="V5115" s="181"/>
      <c r="W5115" s="174"/>
      <c r="X5115" s="172"/>
      <c r="Y5115" s="181"/>
      <c r="Z5115" s="174"/>
      <c r="AA5115" s="172"/>
      <c r="AB5115" s="178"/>
    </row>
    <row r="5116" spans="1:28" ht="15" customHeight="1" x14ac:dyDescent="0.2">
      <c r="A5116" s="172"/>
      <c r="B5116" s="172"/>
      <c r="C5116" s="172"/>
      <c r="D5116" s="172"/>
      <c r="E5116" s="172"/>
      <c r="F5116" s="181"/>
      <c r="G5116" s="172"/>
      <c r="H5116" s="172"/>
      <c r="I5116" s="174"/>
      <c r="J5116" s="174"/>
      <c r="K5116" s="174"/>
      <c r="L5116" s="172"/>
      <c r="M5116" s="181"/>
      <c r="N5116" s="174"/>
      <c r="O5116" s="172"/>
      <c r="P5116" s="181"/>
      <c r="Q5116" s="642"/>
      <c r="R5116" s="643"/>
      <c r="S5116" s="644"/>
      <c r="T5116" s="174"/>
      <c r="U5116" s="172"/>
      <c r="V5116" s="181"/>
      <c r="W5116" s="174"/>
      <c r="X5116" s="172"/>
      <c r="Y5116" s="181"/>
      <c r="Z5116" s="174"/>
      <c r="AA5116" s="172"/>
      <c r="AB5116" s="178"/>
    </row>
    <row r="5117" spans="1:28" ht="15" customHeight="1" x14ac:dyDescent="0.2">
      <c r="A5117" s="172"/>
      <c r="B5117" s="172"/>
      <c r="C5117" s="172"/>
      <c r="D5117" s="172"/>
      <c r="E5117" s="172"/>
      <c r="F5117" s="181"/>
      <c r="G5117" s="172"/>
      <c r="H5117" s="172"/>
      <c r="I5117" s="174"/>
      <c r="J5117" s="174"/>
      <c r="K5117" s="174"/>
      <c r="L5117" s="172"/>
      <c r="M5117" s="181"/>
      <c r="N5117" s="174"/>
      <c r="O5117" s="172"/>
      <c r="P5117" s="181"/>
      <c r="Q5117" s="642"/>
      <c r="R5117" s="643"/>
      <c r="S5117" s="644"/>
      <c r="T5117" s="174"/>
      <c r="U5117" s="172"/>
      <c r="V5117" s="181"/>
      <c r="W5117" s="174"/>
      <c r="X5117" s="172"/>
      <c r="Y5117" s="181"/>
      <c r="Z5117" s="174"/>
      <c r="AA5117" s="172"/>
      <c r="AB5117" s="178"/>
    </row>
    <row r="5118" spans="1:28" ht="15" customHeight="1" x14ac:dyDescent="0.2">
      <c r="A5118" s="172"/>
      <c r="B5118" s="172"/>
      <c r="C5118" s="172"/>
      <c r="D5118" s="172"/>
      <c r="E5118" s="172"/>
      <c r="F5118" s="181"/>
      <c r="G5118" s="172"/>
      <c r="H5118" s="172"/>
      <c r="I5118" s="174"/>
      <c r="J5118" s="174"/>
      <c r="K5118" s="174"/>
      <c r="L5118" s="172"/>
      <c r="M5118" s="181"/>
      <c r="N5118" s="174"/>
      <c r="O5118" s="172"/>
      <c r="P5118" s="181"/>
      <c r="Q5118" s="642"/>
      <c r="R5118" s="643"/>
      <c r="S5118" s="644"/>
      <c r="T5118" s="174"/>
      <c r="U5118" s="172"/>
      <c r="V5118" s="181"/>
      <c r="W5118" s="174"/>
      <c r="X5118" s="172"/>
      <c r="Y5118" s="181"/>
      <c r="Z5118" s="174"/>
      <c r="AA5118" s="172"/>
      <c r="AB5118" s="178"/>
    </row>
    <row r="5119" spans="1:28" ht="15" customHeight="1" x14ac:dyDescent="0.2">
      <c r="A5119" s="172"/>
      <c r="B5119" s="172"/>
      <c r="C5119" s="172"/>
      <c r="D5119" s="172"/>
      <c r="E5119" s="172"/>
      <c r="F5119" s="181"/>
      <c r="G5119" s="172"/>
      <c r="H5119" s="172"/>
      <c r="I5119" s="174"/>
      <c r="J5119" s="174"/>
      <c r="K5119" s="174"/>
      <c r="L5119" s="172"/>
      <c r="M5119" s="181"/>
      <c r="N5119" s="174"/>
      <c r="O5119" s="172"/>
      <c r="P5119" s="181"/>
      <c r="Q5119" s="642"/>
      <c r="R5119" s="643"/>
      <c r="S5119" s="644"/>
      <c r="T5119" s="174"/>
      <c r="U5119" s="172"/>
      <c r="V5119" s="181"/>
      <c r="W5119" s="174"/>
      <c r="X5119" s="172"/>
      <c r="Y5119" s="181"/>
      <c r="Z5119" s="174"/>
      <c r="AA5119" s="172"/>
      <c r="AB5119" s="178"/>
    </row>
    <row r="5120" spans="1:28" ht="15" customHeight="1" x14ac:dyDescent="0.2">
      <c r="A5120" s="172"/>
      <c r="B5120" s="172"/>
      <c r="C5120" s="172"/>
      <c r="D5120" s="172"/>
      <c r="E5120" s="172"/>
      <c r="F5120" s="181"/>
      <c r="G5120" s="172"/>
      <c r="H5120" s="172"/>
      <c r="I5120" s="174"/>
      <c r="J5120" s="174"/>
      <c r="K5120" s="174"/>
      <c r="L5120" s="172"/>
      <c r="M5120" s="181"/>
      <c r="N5120" s="174"/>
      <c r="O5120" s="172"/>
      <c r="P5120" s="181"/>
      <c r="Q5120" s="642"/>
      <c r="R5120" s="643"/>
      <c r="S5120" s="644"/>
      <c r="T5120" s="174"/>
      <c r="U5120" s="172"/>
      <c r="V5120" s="181"/>
      <c r="W5120" s="174"/>
      <c r="X5120" s="172"/>
      <c r="Y5120" s="181"/>
      <c r="Z5120" s="174"/>
      <c r="AA5120" s="172"/>
      <c r="AB5120" s="178"/>
    </row>
    <row r="5121" spans="1:28" ht="15" customHeight="1" x14ac:dyDescent="0.2">
      <c r="A5121" s="172"/>
      <c r="B5121" s="172"/>
      <c r="C5121" s="172"/>
      <c r="D5121" s="172"/>
      <c r="E5121" s="172"/>
      <c r="F5121" s="181"/>
      <c r="G5121" s="172"/>
      <c r="H5121" s="172"/>
      <c r="I5121" s="174"/>
      <c r="J5121" s="174"/>
      <c r="K5121" s="174"/>
      <c r="L5121" s="172"/>
      <c r="M5121" s="181"/>
      <c r="N5121" s="174"/>
      <c r="O5121" s="172"/>
      <c r="P5121" s="181"/>
      <c r="Q5121" s="642"/>
      <c r="R5121" s="643"/>
      <c r="S5121" s="644"/>
      <c r="T5121" s="174"/>
      <c r="U5121" s="172"/>
      <c r="V5121" s="181"/>
      <c r="W5121" s="174"/>
      <c r="X5121" s="172"/>
      <c r="Y5121" s="181"/>
      <c r="Z5121" s="174"/>
      <c r="AA5121" s="172"/>
      <c r="AB5121" s="178"/>
    </row>
    <row r="5122" spans="1:28" ht="15" customHeight="1" x14ac:dyDescent="0.2">
      <c r="A5122" s="172"/>
      <c r="B5122" s="172"/>
      <c r="C5122" s="172"/>
      <c r="D5122" s="172"/>
      <c r="E5122" s="172"/>
      <c r="F5122" s="181"/>
      <c r="G5122" s="172"/>
      <c r="H5122" s="172"/>
      <c r="I5122" s="174"/>
      <c r="J5122" s="174"/>
      <c r="K5122" s="174"/>
      <c r="L5122" s="172"/>
      <c r="M5122" s="181"/>
      <c r="N5122" s="174"/>
      <c r="O5122" s="172"/>
      <c r="P5122" s="181"/>
      <c r="Q5122" s="642"/>
      <c r="R5122" s="643"/>
      <c r="S5122" s="644"/>
      <c r="T5122" s="174"/>
      <c r="U5122" s="172"/>
      <c r="V5122" s="181"/>
      <c r="W5122" s="174"/>
      <c r="X5122" s="172"/>
      <c r="Y5122" s="181"/>
      <c r="Z5122" s="174"/>
      <c r="AA5122" s="172"/>
      <c r="AB5122" s="178"/>
    </row>
    <row r="5123" spans="1:28" ht="15" customHeight="1" x14ac:dyDescent="0.2">
      <c r="A5123" s="172"/>
      <c r="B5123" s="172"/>
      <c r="C5123" s="172"/>
      <c r="D5123" s="172"/>
      <c r="E5123" s="172"/>
      <c r="F5123" s="181"/>
      <c r="G5123" s="172"/>
      <c r="H5123" s="172"/>
      <c r="I5123" s="174"/>
      <c r="J5123" s="174"/>
      <c r="K5123" s="174"/>
      <c r="L5123" s="172"/>
      <c r="M5123" s="181"/>
      <c r="N5123" s="174"/>
      <c r="O5123" s="172"/>
      <c r="P5123" s="181"/>
      <c r="Q5123" s="642"/>
      <c r="R5123" s="643"/>
      <c r="S5123" s="644"/>
      <c r="T5123" s="174"/>
      <c r="U5123" s="172"/>
      <c r="V5123" s="181"/>
      <c r="W5123" s="174"/>
      <c r="X5123" s="172"/>
      <c r="Y5123" s="181"/>
      <c r="Z5123" s="174"/>
      <c r="AA5123" s="172"/>
      <c r="AB5123" s="178"/>
    </row>
    <row r="5124" spans="1:28" ht="15" customHeight="1" x14ac:dyDescent="0.2">
      <c r="A5124" s="172"/>
      <c r="B5124" s="172"/>
      <c r="C5124" s="172"/>
      <c r="D5124" s="172"/>
      <c r="E5124" s="172"/>
      <c r="F5124" s="181"/>
      <c r="G5124" s="172"/>
      <c r="H5124" s="172"/>
      <c r="I5124" s="174"/>
      <c r="J5124" s="174"/>
      <c r="K5124" s="174"/>
      <c r="L5124" s="172"/>
      <c r="M5124" s="181"/>
      <c r="N5124" s="174"/>
      <c r="O5124" s="172"/>
      <c r="P5124" s="181"/>
      <c r="Q5124" s="642"/>
      <c r="R5124" s="643"/>
      <c r="S5124" s="644"/>
      <c r="T5124" s="174"/>
      <c r="U5124" s="172"/>
      <c r="V5124" s="181"/>
      <c r="W5124" s="174"/>
      <c r="X5124" s="172"/>
      <c r="Y5124" s="181"/>
      <c r="Z5124" s="174"/>
      <c r="AA5124" s="172"/>
      <c r="AB5124" s="178"/>
    </row>
    <row r="5125" spans="1:28" ht="15" customHeight="1" x14ac:dyDescent="0.2">
      <c r="A5125" s="172"/>
      <c r="B5125" s="172"/>
      <c r="C5125" s="172"/>
      <c r="D5125" s="172"/>
      <c r="E5125" s="172"/>
      <c r="F5125" s="181"/>
      <c r="G5125" s="172"/>
      <c r="H5125" s="172"/>
      <c r="I5125" s="174"/>
      <c r="J5125" s="174"/>
      <c r="K5125" s="174"/>
      <c r="L5125" s="172"/>
      <c r="M5125" s="181"/>
      <c r="N5125" s="174"/>
      <c r="O5125" s="172"/>
      <c r="P5125" s="181"/>
      <c r="Q5125" s="642"/>
      <c r="R5125" s="643"/>
      <c r="S5125" s="644"/>
      <c r="T5125" s="174"/>
      <c r="U5125" s="172"/>
      <c r="V5125" s="181"/>
      <c r="W5125" s="174"/>
      <c r="X5125" s="172"/>
      <c r="Y5125" s="181"/>
      <c r="Z5125" s="174"/>
      <c r="AA5125" s="172"/>
      <c r="AB5125" s="178"/>
    </row>
    <row r="5126" spans="1:28" ht="15" customHeight="1" x14ac:dyDescent="0.2">
      <c r="A5126" s="172"/>
      <c r="B5126" s="172"/>
      <c r="C5126" s="172"/>
      <c r="D5126" s="172"/>
      <c r="E5126" s="172"/>
      <c r="F5126" s="181"/>
      <c r="G5126" s="172"/>
      <c r="H5126" s="172"/>
      <c r="I5126" s="174"/>
      <c r="J5126" s="174"/>
      <c r="K5126" s="174"/>
      <c r="L5126" s="172"/>
      <c r="M5126" s="181"/>
      <c r="N5126" s="174"/>
      <c r="O5126" s="172"/>
      <c r="P5126" s="181"/>
      <c r="Q5126" s="642"/>
      <c r="R5126" s="643"/>
      <c r="S5126" s="644"/>
      <c r="T5126" s="174"/>
      <c r="U5126" s="172"/>
      <c r="V5126" s="181"/>
      <c r="W5126" s="174"/>
      <c r="X5126" s="172"/>
      <c r="Y5126" s="181"/>
      <c r="Z5126" s="174"/>
      <c r="AA5126" s="172"/>
      <c r="AB5126" s="178"/>
    </row>
    <row r="5127" spans="1:28" ht="15" customHeight="1" x14ac:dyDescent="0.2">
      <c r="A5127" s="172"/>
      <c r="B5127" s="172"/>
      <c r="C5127" s="172"/>
      <c r="D5127" s="172"/>
      <c r="E5127" s="172"/>
      <c r="F5127" s="181"/>
      <c r="G5127" s="172"/>
      <c r="H5127" s="172"/>
      <c r="I5127" s="174"/>
      <c r="J5127" s="174"/>
      <c r="K5127" s="174"/>
      <c r="L5127" s="172"/>
      <c r="M5127" s="181"/>
      <c r="N5127" s="174"/>
      <c r="O5127" s="172"/>
      <c r="P5127" s="181"/>
      <c r="Q5127" s="642"/>
      <c r="R5127" s="643"/>
      <c r="S5127" s="644"/>
      <c r="T5127" s="174"/>
      <c r="U5127" s="172"/>
      <c r="V5127" s="181"/>
      <c r="W5127" s="174"/>
      <c r="X5127" s="172"/>
      <c r="Y5127" s="181"/>
      <c r="Z5127" s="174"/>
      <c r="AA5127" s="172"/>
      <c r="AB5127" s="178"/>
    </row>
    <row r="5128" spans="1:28" ht="15" customHeight="1" x14ac:dyDescent="0.2">
      <c r="A5128" s="172"/>
      <c r="B5128" s="172"/>
      <c r="C5128" s="172"/>
      <c r="D5128" s="172"/>
      <c r="E5128" s="172"/>
      <c r="F5128" s="181"/>
      <c r="G5128" s="172"/>
      <c r="H5128" s="172"/>
      <c r="I5128" s="174"/>
      <c r="J5128" s="174"/>
      <c r="K5128" s="174"/>
      <c r="L5128" s="172"/>
      <c r="M5128" s="181"/>
      <c r="N5128" s="174"/>
      <c r="O5128" s="172"/>
      <c r="P5128" s="181"/>
      <c r="Q5128" s="642"/>
      <c r="R5128" s="643"/>
      <c r="S5128" s="644"/>
      <c r="T5128" s="174"/>
      <c r="U5128" s="172"/>
      <c r="V5128" s="181"/>
      <c r="W5128" s="174"/>
      <c r="X5128" s="172"/>
      <c r="Y5128" s="181"/>
      <c r="Z5128" s="174"/>
      <c r="AA5128" s="172"/>
      <c r="AB5128" s="178"/>
    </row>
    <row r="5129" spans="1:28" ht="15" customHeight="1" x14ac:dyDescent="0.2">
      <c r="A5129" s="172"/>
      <c r="B5129" s="172"/>
      <c r="C5129" s="172"/>
      <c r="D5129" s="172"/>
      <c r="E5129" s="172"/>
      <c r="F5129" s="181"/>
      <c r="G5129" s="172"/>
      <c r="H5129" s="172"/>
      <c r="I5129" s="174"/>
      <c r="J5129" s="174"/>
      <c r="K5129" s="174"/>
      <c r="L5129" s="172"/>
      <c r="M5129" s="181"/>
      <c r="N5129" s="174"/>
      <c r="O5129" s="172"/>
      <c r="P5129" s="181"/>
      <c r="Q5129" s="642"/>
      <c r="R5129" s="643"/>
      <c r="S5129" s="644"/>
      <c r="T5129" s="174"/>
      <c r="U5129" s="172"/>
      <c r="V5129" s="181"/>
      <c r="W5129" s="174"/>
      <c r="X5129" s="172"/>
      <c r="Y5129" s="181"/>
      <c r="Z5129" s="174"/>
      <c r="AA5129" s="172"/>
      <c r="AB5129" s="178"/>
    </row>
    <row r="5130" spans="1:28" ht="15" customHeight="1" x14ac:dyDescent="0.2">
      <c r="A5130" s="172"/>
      <c r="B5130" s="172"/>
      <c r="C5130" s="172"/>
      <c r="D5130" s="172"/>
      <c r="E5130" s="172"/>
      <c r="F5130" s="181"/>
      <c r="G5130" s="172"/>
      <c r="H5130" s="172"/>
      <c r="I5130" s="174"/>
      <c r="J5130" s="174"/>
      <c r="K5130" s="174"/>
      <c r="L5130" s="172"/>
      <c r="M5130" s="181"/>
      <c r="N5130" s="174"/>
      <c r="O5130" s="172"/>
      <c r="P5130" s="181"/>
      <c r="Q5130" s="642"/>
      <c r="R5130" s="643"/>
      <c r="S5130" s="644"/>
      <c r="T5130" s="174"/>
      <c r="U5130" s="172"/>
      <c r="V5130" s="181"/>
      <c r="W5130" s="174"/>
      <c r="X5130" s="172"/>
      <c r="Y5130" s="181"/>
      <c r="Z5130" s="174"/>
      <c r="AA5130" s="172"/>
      <c r="AB5130" s="178"/>
    </row>
    <row r="5131" spans="1:28" ht="15" customHeight="1" x14ac:dyDescent="0.2">
      <c r="A5131" s="172"/>
      <c r="B5131" s="172"/>
      <c r="C5131" s="172"/>
      <c r="D5131" s="172"/>
      <c r="E5131" s="172"/>
      <c r="F5131" s="181"/>
      <c r="G5131" s="172"/>
      <c r="H5131" s="172"/>
      <c r="I5131" s="174"/>
      <c r="J5131" s="174"/>
      <c r="K5131" s="174"/>
      <c r="L5131" s="172"/>
      <c r="M5131" s="181"/>
      <c r="N5131" s="174"/>
      <c r="O5131" s="172"/>
      <c r="P5131" s="181"/>
      <c r="Q5131" s="642"/>
      <c r="R5131" s="643"/>
      <c r="S5131" s="644"/>
      <c r="T5131" s="174"/>
      <c r="U5131" s="172"/>
      <c r="V5131" s="181"/>
      <c r="W5131" s="174"/>
      <c r="X5131" s="172"/>
      <c r="Y5131" s="181"/>
      <c r="Z5131" s="174"/>
      <c r="AA5131" s="172"/>
      <c r="AB5131" s="178"/>
    </row>
    <row r="5132" spans="1:28" ht="15" customHeight="1" x14ac:dyDescent="0.2">
      <c r="A5132" s="172"/>
      <c r="B5132" s="172"/>
      <c r="C5132" s="172"/>
      <c r="D5132" s="172"/>
      <c r="E5132" s="172"/>
      <c r="F5132" s="181"/>
      <c r="G5132" s="172"/>
      <c r="H5132" s="172"/>
      <c r="I5132" s="174"/>
      <c r="J5132" s="174"/>
      <c r="K5132" s="174"/>
      <c r="L5132" s="172"/>
      <c r="M5132" s="181"/>
      <c r="N5132" s="174"/>
      <c r="O5132" s="172"/>
      <c r="P5132" s="181"/>
      <c r="Q5132" s="642"/>
      <c r="R5132" s="643"/>
      <c r="S5132" s="644"/>
      <c r="T5132" s="174"/>
      <c r="U5132" s="172"/>
      <c r="V5132" s="181"/>
      <c r="W5132" s="174"/>
      <c r="X5132" s="172"/>
      <c r="Y5132" s="181"/>
      <c r="Z5132" s="174"/>
      <c r="AA5132" s="172"/>
      <c r="AB5132" s="178"/>
    </row>
    <row r="5133" spans="1:28" ht="15" customHeight="1" x14ac:dyDescent="0.2">
      <c r="A5133" s="172"/>
      <c r="B5133" s="172"/>
      <c r="C5133" s="172"/>
      <c r="D5133" s="172"/>
      <c r="E5133" s="172"/>
      <c r="F5133" s="181"/>
      <c r="G5133" s="172"/>
      <c r="H5133" s="172"/>
      <c r="I5133" s="174"/>
      <c r="J5133" s="174"/>
      <c r="K5133" s="174"/>
      <c r="L5133" s="172"/>
      <c r="M5133" s="181"/>
      <c r="N5133" s="174"/>
      <c r="O5133" s="172"/>
      <c r="P5133" s="181"/>
      <c r="Q5133" s="642"/>
      <c r="R5133" s="643"/>
      <c r="S5133" s="644"/>
      <c r="T5133" s="174"/>
      <c r="U5133" s="172"/>
      <c r="V5133" s="181"/>
      <c r="W5133" s="174"/>
      <c r="X5133" s="172"/>
      <c r="Y5133" s="181"/>
      <c r="Z5133" s="174"/>
      <c r="AA5133" s="172"/>
      <c r="AB5133" s="178"/>
    </row>
    <row r="5134" spans="1:28" ht="15" customHeight="1" x14ac:dyDescent="0.2">
      <c r="A5134" s="172"/>
      <c r="B5134" s="172"/>
      <c r="C5134" s="172"/>
      <c r="D5134" s="172"/>
      <c r="E5134" s="172"/>
      <c r="F5134" s="181"/>
      <c r="G5134" s="172"/>
      <c r="H5134" s="172"/>
      <c r="I5134" s="174"/>
      <c r="J5134" s="174"/>
      <c r="K5134" s="174"/>
      <c r="L5134" s="172"/>
      <c r="M5134" s="181"/>
      <c r="N5134" s="174"/>
      <c r="O5134" s="172"/>
      <c r="P5134" s="181"/>
      <c r="Q5134" s="642"/>
      <c r="R5134" s="643"/>
      <c r="S5134" s="644"/>
      <c r="T5134" s="174"/>
      <c r="U5134" s="172"/>
      <c r="V5134" s="181"/>
      <c r="W5134" s="174"/>
      <c r="X5134" s="172"/>
      <c r="Y5134" s="181"/>
      <c r="Z5134" s="174"/>
      <c r="AA5134" s="172"/>
      <c r="AB5134" s="178"/>
    </row>
    <row r="5135" spans="1:28" ht="15" customHeight="1" x14ac:dyDescent="0.2">
      <c r="A5135" s="172"/>
      <c r="B5135" s="172"/>
      <c r="C5135" s="172"/>
      <c r="D5135" s="172"/>
      <c r="E5135" s="172"/>
      <c r="F5135" s="181"/>
      <c r="G5135" s="172"/>
      <c r="H5135" s="172"/>
      <c r="I5135" s="174"/>
      <c r="J5135" s="174"/>
      <c r="K5135" s="174"/>
      <c r="L5135" s="172"/>
      <c r="M5135" s="181"/>
      <c r="N5135" s="174"/>
      <c r="O5135" s="172"/>
      <c r="P5135" s="181"/>
      <c r="Q5135" s="642"/>
      <c r="R5135" s="643"/>
      <c r="S5135" s="644"/>
      <c r="T5135" s="174"/>
      <c r="U5135" s="172"/>
      <c r="V5135" s="181"/>
      <c r="W5135" s="174"/>
      <c r="X5135" s="172"/>
      <c r="Y5135" s="181"/>
      <c r="Z5135" s="174"/>
      <c r="AA5135" s="172"/>
      <c r="AB5135" s="178"/>
    </row>
    <row r="5136" spans="1:28" ht="15" customHeight="1" x14ac:dyDescent="0.2">
      <c r="A5136" s="172"/>
      <c r="B5136" s="172"/>
      <c r="C5136" s="172"/>
      <c r="D5136" s="172"/>
      <c r="E5136" s="172"/>
      <c r="F5136" s="181"/>
      <c r="G5136" s="172"/>
      <c r="H5136" s="172"/>
      <c r="I5136" s="174"/>
      <c r="J5136" s="174"/>
      <c r="K5136" s="174"/>
      <c r="L5136" s="172"/>
      <c r="M5136" s="181"/>
      <c r="N5136" s="174"/>
      <c r="O5136" s="172"/>
      <c r="P5136" s="181"/>
      <c r="Q5136" s="642"/>
      <c r="R5136" s="643"/>
      <c r="S5136" s="644"/>
      <c r="T5136" s="174"/>
      <c r="U5136" s="172"/>
      <c r="V5136" s="181"/>
      <c r="W5136" s="174"/>
      <c r="X5136" s="172"/>
      <c r="Y5136" s="181"/>
      <c r="Z5136" s="174"/>
      <c r="AA5136" s="172"/>
      <c r="AB5136" s="178"/>
    </row>
    <row r="5137" spans="1:28" ht="15" customHeight="1" x14ac:dyDescent="0.2">
      <c r="A5137" s="172"/>
      <c r="B5137" s="172"/>
      <c r="C5137" s="172"/>
      <c r="D5137" s="172"/>
      <c r="E5137" s="172"/>
      <c r="F5137" s="181"/>
      <c r="G5137" s="172"/>
      <c r="H5137" s="172"/>
      <c r="I5137" s="174"/>
      <c r="J5137" s="174"/>
      <c r="K5137" s="174"/>
      <c r="L5137" s="172"/>
      <c r="M5137" s="181"/>
      <c r="N5137" s="174"/>
      <c r="O5137" s="172"/>
      <c r="P5137" s="181"/>
      <c r="Q5137" s="642"/>
      <c r="R5137" s="643"/>
      <c r="S5137" s="644"/>
      <c r="T5137" s="174"/>
      <c r="U5137" s="172"/>
      <c r="V5137" s="181"/>
      <c r="W5137" s="174"/>
      <c r="X5137" s="172"/>
      <c r="Y5137" s="181"/>
      <c r="Z5137" s="174"/>
      <c r="AA5137" s="172"/>
      <c r="AB5137" s="178"/>
    </row>
    <row r="5138" spans="1:28" ht="15" customHeight="1" x14ac:dyDescent="0.2">
      <c r="A5138" s="172"/>
      <c r="B5138" s="172"/>
      <c r="C5138" s="172"/>
      <c r="D5138" s="172"/>
      <c r="E5138" s="172"/>
      <c r="F5138" s="181"/>
      <c r="G5138" s="172"/>
      <c r="H5138" s="172"/>
      <c r="I5138" s="174"/>
      <c r="J5138" s="174"/>
      <c r="K5138" s="174"/>
      <c r="L5138" s="172"/>
      <c r="M5138" s="181"/>
      <c r="N5138" s="174"/>
      <c r="O5138" s="172"/>
      <c r="P5138" s="181"/>
      <c r="Q5138" s="642"/>
      <c r="R5138" s="643"/>
      <c r="S5138" s="644"/>
      <c r="T5138" s="174"/>
      <c r="U5138" s="172"/>
      <c r="V5138" s="181"/>
      <c r="W5138" s="174"/>
      <c r="X5138" s="172"/>
      <c r="Y5138" s="181"/>
      <c r="Z5138" s="174"/>
      <c r="AA5138" s="172"/>
      <c r="AB5138" s="178"/>
    </row>
    <row r="5139" spans="1:28" ht="15" customHeight="1" x14ac:dyDescent="0.2">
      <c r="A5139" s="172"/>
      <c r="B5139" s="172"/>
      <c r="C5139" s="172"/>
      <c r="D5139" s="172"/>
      <c r="E5139" s="172"/>
      <c r="F5139" s="181"/>
      <c r="G5139" s="172"/>
      <c r="H5139" s="172"/>
      <c r="I5139" s="174"/>
      <c r="J5139" s="174"/>
      <c r="K5139" s="174"/>
      <c r="L5139" s="172"/>
      <c r="M5139" s="181"/>
      <c r="N5139" s="174"/>
      <c r="O5139" s="172"/>
      <c r="P5139" s="181"/>
      <c r="Q5139" s="642"/>
      <c r="R5139" s="643"/>
      <c r="S5139" s="644"/>
      <c r="T5139" s="174"/>
      <c r="U5139" s="172"/>
      <c r="V5139" s="181"/>
      <c r="W5139" s="174"/>
      <c r="X5139" s="172"/>
      <c r="Y5139" s="181"/>
      <c r="Z5139" s="174"/>
      <c r="AA5139" s="172"/>
      <c r="AB5139" s="178"/>
    </row>
    <row r="5140" spans="1:28" ht="15" customHeight="1" x14ac:dyDescent="0.2">
      <c r="A5140" s="172"/>
      <c r="B5140" s="172"/>
      <c r="C5140" s="172"/>
      <c r="D5140" s="172"/>
      <c r="E5140" s="172"/>
      <c r="F5140" s="181"/>
      <c r="G5140" s="172"/>
      <c r="H5140" s="172"/>
      <c r="I5140" s="174"/>
      <c r="J5140" s="174"/>
      <c r="K5140" s="174"/>
      <c r="L5140" s="172"/>
      <c r="M5140" s="181"/>
      <c r="N5140" s="174"/>
      <c r="O5140" s="172"/>
      <c r="P5140" s="181"/>
      <c r="Q5140" s="642"/>
      <c r="R5140" s="643"/>
      <c r="S5140" s="644"/>
      <c r="T5140" s="174"/>
      <c r="U5140" s="172"/>
      <c r="V5140" s="181"/>
      <c r="W5140" s="174"/>
      <c r="X5140" s="172"/>
      <c r="Y5140" s="181"/>
      <c r="Z5140" s="174"/>
      <c r="AA5140" s="172"/>
      <c r="AB5140" s="178"/>
    </row>
    <row r="5141" spans="1:28" ht="15" customHeight="1" x14ac:dyDescent="0.2">
      <c r="A5141" s="172"/>
      <c r="B5141" s="172"/>
      <c r="C5141" s="172"/>
      <c r="D5141" s="172"/>
      <c r="E5141" s="172"/>
      <c r="F5141" s="181"/>
      <c r="G5141" s="172"/>
      <c r="H5141" s="172"/>
      <c r="I5141" s="174"/>
      <c r="J5141" s="174"/>
      <c r="K5141" s="174"/>
      <c r="L5141" s="172"/>
      <c r="M5141" s="181"/>
      <c r="N5141" s="174"/>
      <c r="O5141" s="172"/>
      <c r="P5141" s="181"/>
      <c r="Q5141" s="642"/>
      <c r="R5141" s="643"/>
      <c r="S5141" s="644"/>
      <c r="T5141" s="174"/>
      <c r="U5141" s="172"/>
      <c r="V5141" s="181"/>
      <c r="W5141" s="174"/>
      <c r="X5141" s="172"/>
      <c r="Y5141" s="181"/>
      <c r="Z5141" s="174"/>
      <c r="AA5141" s="172"/>
      <c r="AB5141" s="178"/>
    </row>
    <row r="5142" spans="1:28" ht="15" customHeight="1" x14ac:dyDescent="0.2">
      <c r="A5142" s="172"/>
      <c r="B5142" s="172"/>
      <c r="C5142" s="172"/>
      <c r="D5142" s="172"/>
      <c r="E5142" s="172"/>
      <c r="F5142" s="181"/>
      <c r="G5142" s="172"/>
      <c r="H5142" s="172"/>
      <c r="I5142" s="174"/>
      <c r="J5142" s="174"/>
      <c r="K5142" s="174"/>
      <c r="L5142" s="172"/>
      <c r="M5142" s="181"/>
      <c r="N5142" s="174"/>
      <c r="O5142" s="172"/>
      <c r="P5142" s="181"/>
      <c r="Q5142" s="642"/>
      <c r="R5142" s="643"/>
      <c r="S5142" s="644"/>
      <c r="T5142" s="174"/>
      <c r="U5142" s="172"/>
      <c r="V5142" s="181"/>
      <c r="W5142" s="174"/>
      <c r="X5142" s="172"/>
      <c r="Y5142" s="181"/>
      <c r="Z5142" s="174"/>
      <c r="AA5142" s="172"/>
      <c r="AB5142" s="178"/>
    </row>
    <row r="5143" spans="1:28" ht="15" customHeight="1" x14ac:dyDescent="0.2">
      <c r="A5143" s="172"/>
      <c r="B5143" s="172"/>
      <c r="C5143" s="172"/>
      <c r="D5143" s="172"/>
      <c r="E5143" s="172"/>
      <c r="F5143" s="181"/>
      <c r="G5143" s="172"/>
      <c r="H5143" s="172"/>
      <c r="I5143" s="174"/>
      <c r="J5143" s="174"/>
      <c r="K5143" s="174"/>
      <c r="L5143" s="172"/>
      <c r="M5143" s="181"/>
      <c r="N5143" s="174"/>
      <c r="O5143" s="172"/>
      <c r="P5143" s="181"/>
      <c r="Q5143" s="642"/>
      <c r="R5143" s="643"/>
      <c r="S5143" s="644"/>
      <c r="T5143" s="174"/>
      <c r="U5143" s="172"/>
      <c r="V5143" s="181"/>
      <c r="W5143" s="174"/>
      <c r="X5143" s="172"/>
      <c r="Y5143" s="181"/>
      <c r="Z5143" s="174"/>
      <c r="AA5143" s="172"/>
      <c r="AB5143" s="178"/>
    </row>
    <row r="5144" spans="1:28" ht="15" customHeight="1" x14ac:dyDescent="0.2">
      <c r="A5144" s="172"/>
      <c r="B5144" s="172"/>
      <c r="C5144" s="172"/>
      <c r="D5144" s="172"/>
      <c r="E5144" s="172"/>
      <c r="F5144" s="181"/>
      <c r="G5144" s="172"/>
      <c r="H5144" s="172"/>
      <c r="I5144" s="174"/>
      <c r="J5144" s="174"/>
      <c r="K5144" s="174"/>
      <c r="L5144" s="172"/>
      <c r="M5144" s="181"/>
      <c r="N5144" s="174"/>
      <c r="O5144" s="172"/>
      <c r="P5144" s="181"/>
      <c r="Q5144" s="642"/>
      <c r="R5144" s="643"/>
      <c r="S5144" s="644"/>
      <c r="T5144" s="174"/>
      <c r="U5144" s="172"/>
      <c r="V5144" s="181"/>
      <c r="W5144" s="174"/>
      <c r="X5144" s="172"/>
      <c r="Y5144" s="181"/>
      <c r="Z5144" s="174"/>
      <c r="AA5144" s="172"/>
      <c r="AB5144" s="178"/>
    </row>
    <row r="5145" spans="1:28" ht="15" customHeight="1" x14ac:dyDescent="0.2">
      <c r="A5145" s="172"/>
      <c r="B5145" s="172"/>
      <c r="C5145" s="172"/>
      <c r="D5145" s="172"/>
      <c r="E5145" s="172"/>
      <c r="F5145" s="181"/>
      <c r="G5145" s="172"/>
      <c r="H5145" s="172"/>
      <c r="I5145" s="174"/>
      <c r="J5145" s="174"/>
      <c r="K5145" s="174"/>
      <c r="L5145" s="172"/>
      <c r="M5145" s="181"/>
      <c r="N5145" s="174"/>
      <c r="O5145" s="172"/>
      <c r="P5145" s="181"/>
      <c r="Q5145" s="642"/>
      <c r="R5145" s="643"/>
      <c r="S5145" s="644"/>
      <c r="T5145" s="174"/>
      <c r="U5145" s="172"/>
      <c r="V5145" s="181"/>
      <c r="W5145" s="174"/>
      <c r="X5145" s="172"/>
      <c r="Y5145" s="181"/>
      <c r="Z5145" s="174"/>
      <c r="AA5145" s="172"/>
      <c r="AB5145" s="178"/>
    </row>
    <row r="5146" spans="1:28" ht="15" customHeight="1" x14ac:dyDescent="0.2">
      <c r="A5146" s="172"/>
      <c r="B5146" s="172"/>
      <c r="C5146" s="172"/>
      <c r="D5146" s="172"/>
      <c r="E5146" s="172"/>
      <c r="F5146" s="181"/>
      <c r="G5146" s="172"/>
      <c r="H5146" s="172"/>
      <c r="I5146" s="174"/>
      <c r="J5146" s="174"/>
      <c r="K5146" s="174"/>
      <c r="L5146" s="172"/>
      <c r="M5146" s="181"/>
      <c r="N5146" s="174"/>
      <c r="O5146" s="172"/>
      <c r="P5146" s="181"/>
      <c r="Q5146" s="642"/>
      <c r="R5146" s="643"/>
      <c r="S5146" s="644"/>
      <c r="T5146" s="174"/>
      <c r="U5146" s="172"/>
      <c r="V5146" s="181"/>
      <c r="W5146" s="174"/>
      <c r="X5146" s="172"/>
      <c r="Y5146" s="181"/>
      <c r="Z5146" s="174"/>
      <c r="AA5146" s="172"/>
      <c r="AB5146" s="178"/>
    </row>
    <row r="5147" spans="1:28" ht="15" customHeight="1" x14ac:dyDescent="0.2">
      <c r="A5147" s="172"/>
      <c r="B5147" s="172"/>
      <c r="C5147" s="172"/>
      <c r="D5147" s="172"/>
      <c r="E5147" s="172"/>
      <c r="F5147" s="181"/>
      <c r="G5147" s="172"/>
      <c r="H5147" s="172"/>
      <c r="I5147" s="174"/>
      <c r="J5147" s="174"/>
      <c r="K5147" s="174"/>
      <c r="L5147" s="172"/>
      <c r="M5147" s="181"/>
      <c r="N5147" s="174"/>
      <c r="O5147" s="172"/>
      <c r="P5147" s="181"/>
      <c r="Q5147" s="642"/>
      <c r="R5147" s="643"/>
      <c r="S5147" s="644"/>
      <c r="T5147" s="174"/>
      <c r="U5147" s="172"/>
      <c r="V5147" s="181"/>
      <c r="W5147" s="174"/>
      <c r="X5147" s="172"/>
      <c r="Y5147" s="181"/>
      <c r="Z5147" s="174"/>
      <c r="AA5147" s="172"/>
      <c r="AB5147" s="178"/>
    </row>
    <row r="5148" spans="1:28" ht="15" customHeight="1" x14ac:dyDescent="0.2">
      <c r="A5148" s="172"/>
      <c r="B5148" s="172"/>
      <c r="C5148" s="172"/>
      <c r="D5148" s="172"/>
      <c r="E5148" s="172"/>
      <c r="F5148" s="181"/>
      <c r="G5148" s="172"/>
      <c r="H5148" s="172"/>
      <c r="I5148" s="174"/>
      <c r="J5148" s="174"/>
      <c r="K5148" s="174"/>
      <c r="L5148" s="172"/>
      <c r="M5148" s="181"/>
      <c r="N5148" s="174"/>
      <c r="O5148" s="172"/>
      <c r="P5148" s="181"/>
      <c r="Q5148" s="642"/>
      <c r="R5148" s="643"/>
      <c r="S5148" s="644"/>
      <c r="T5148" s="174"/>
      <c r="U5148" s="172"/>
      <c r="V5148" s="181"/>
      <c r="W5148" s="174"/>
      <c r="X5148" s="172"/>
      <c r="Y5148" s="181"/>
      <c r="Z5148" s="174"/>
      <c r="AA5148" s="172"/>
      <c r="AB5148" s="178"/>
    </row>
    <row r="5149" spans="1:28" ht="15" customHeight="1" x14ac:dyDescent="0.2">
      <c r="A5149" s="172"/>
      <c r="B5149" s="172"/>
      <c r="C5149" s="172"/>
      <c r="D5149" s="172"/>
      <c r="E5149" s="172"/>
      <c r="F5149" s="181"/>
      <c r="G5149" s="172"/>
      <c r="H5149" s="172"/>
      <c r="I5149" s="174"/>
      <c r="J5149" s="174"/>
      <c r="K5149" s="174"/>
      <c r="L5149" s="172"/>
      <c r="M5149" s="181"/>
      <c r="N5149" s="174"/>
      <c r="O5149" s="172"/>
      <c r="P5149" s="181"/>
      <c r="Q5149" s="642"/>
      <c r="R5149" s="643"/>
      <c r="S5149" s="644"/>
      <c r="T5149" s="174"/>
      <c r="U5149" s="172"/>
      <c r="V5149" s="181"/>
      <c r="W5149" s="174"/>
      <c r="X5149" s="172"/>
      <c r="Y5149" s="181"/>
      <c r="Z5149" s="174"/>
      <c r="AA5149" s="172"/>
      <c r="AB5149" s="178"/>
    </row>
    <row r="5150" spans="1:28" ht="15" customHeight="1" x14ac:dyDescent="0.2">
      <c r="A5150" s="172"/>
      <c r="B5150" s="172"/>
      <c r="C5150" s="172"/>
      <c r="D5150" s="172"/>
      <c r="E5150" s="172"/>
      <c r="F5150" s="181"/>
      <c r="G5150" s="172"/>
      <c r="H5150" s="172"/>
      <c r="I5150" s="174"/>
      <c r="J5150" s="174"/>
      <c r="K5150" s="174"/>
      <c r="L5150" s="172"/>
      <c r="M5150" s="181"/>
      <c r="N5150" s="174"/>
      <c r="O5150" s="172"/>
      <c r="P5150" s="181"/>
      <c r="Q5150" s="642"/>
      <c r="R5150" s="643"/>
      <c r="S5150" s="644"/>
      <c r="T5150" s="174"/>
      <c r="U5150" s="172"/>
      <c r="V5150" s="181"/>
      <c r="W5150" s="174"/>
      <c r="X5150" s="172"/>
      <c r="Y5150" s="181"/>
      <c r="Z5150" s="174"/>
      <c r="AA5150" s="172"/>
      <c r="AB5150" s="178"/>
    </row>
    <row r="5151" spans="1:28" ht="15" customHeight="1" x14ac:dyDescent="0.2">
      <c r="A5151" s="172"/>
      <c r="B5151" s="172"/>
      <c r="C5151" s="172"/>
      <c r="D5151" s="172"/>
      <c r="E5151" s="172"/>
      <c r="F5151" s="181"/>
      <c r="G5151" s="172"/>
      <c r="H5151" s="172"/>
      <c r="I5151" s="174"/>
      <c r="J5151" s="174"/>
      <c r="K5151" s="174"/>
      <c r="L5151" s="172"/>
      <c r="M5151" s="181"/>
      <c r="N5151" s="174"/>
      <c r="O5151" s="172"/>
      <c r="P5151" s="181"/>
      <c r="Q5151" s="642"/>
      <c r="R5151" s="643"/>
      <c r="S5151" s="644"/>
      <c r="T5151" s="174"/>
      <c r="U5151" s="172"/>
      <c r="V5151" s="181"/>
      <c r="W5151" s="174"/>
      <c r="X5151" s="172"/>
      <c r="Y5151" s="181"/>
      <c r="Z5151" s="174"/>
      <c r="AA5151" s="172"/>
      <c r="AB5151" s="178"/>
    </row>
    <row r="5152" spans="1:28" ht="15" customHeight="1" x14ac:dyDescent="0.2">
      <c r="A5152" s="172"/>
      <c r="B5152" s="172"/>
      <c r="C5152" s="172"/>
      <c r="D5152" s="172"/>
      <c r="E5152" s="172"/>
      <c r="F5152" s="181"/>
      <c r="G5152" s="172"/>
      <c r="H5152" s="172"/>
      <c r="I5152" s="174"/>
      <c r="J5152" s="174"/>
      <c r="K5152" s="174"/>
      <c r="L5152" s="172"/>
      <c r="M5152" s="181"/>
      <c r="N5152" s="174"/>
      <c r="O5152" s="172"/>
      <c r="P5152" s="181"/>
      <c r="Q5152" s="642"/>
      <c r="R5152" s="643"/>
      <c r="S5152" s="644"/>
      <c r="T5152" s="174"/>
      <c r="U5152" s="172"/>
      <c r="V5152" s="181"/>
      <c r="W5152" s="174"/>
      <c r="X5152" s="172"/>
      <c r="Y5152" s="181"/>
      <c r="Z5152" s="174"/>
      <c r="AA5152" s="172"/>
      <c r="AB5152" s="178"/>
    </row>
    <row r="5153" spans="1:28" ht="15" customHeight="1" x14ac:dyDescent="0.2">
      <c r="A5153" s="172"/>
      <c r="B5153" s="172"/>
      <c r="C5153" s="172"/>
      <c r="D5153" s="172"/>
      <c r="E5153" s="172"/>
      <c r="F5153" s="181"/>
      <c r="G5153" s="172"/>
      <c r="H5153" s="172"/>
      <c r="I5153" s="174"/>
      <c r="J5153" s="174"/>
      <c r="K5153" s="174"/>
      <c r="L5153" s="172"/>
      <c r="M5153" s="181"/>
      <c r="N5153" s="174"/>
      <c r="O5153" s="172"/>
      <c r="P5153" s="181"/>
      <c r="Q5153" s="642"/>
      <c r="R5153" s="643"/>
      <c r="S5153" s="644"/>
      <c r="T5153" s="174"/>
      <c r="U5153" s="172"/>
      <c r="V5153" s="181"/>
      <c r="W5153" s="174"/>
      <c r="X5153" s="172"/>
      <c r="Y5153" s="181"/>
      <c r="Z5153" s="174"/>
      <c r="AA5153" s="172"/>
      <c r="AB5153" s="178"/>
    </row>
    <row r="5154" spans="1:28" ht="15" customHeight="1" x14ac:dyDescent="0.2">
      <c r="A5154" s="172"/>
      <c r="B5154" s="172"/>
      <c r="C5154" s="172"/>
      <c r="D5154" s="172"/>
      <c r="E5154" s="172"/>
      <c r="F5154" s="181"/>
      <c r="G5154" s="172"/>
      <c r="H5154" s="172"/>
      <c r="I5154" s="174"/>
      <c r="J5154" s="174"/>
      <c r="K5154" s="174"/>
      <c r="L5154" s="172"/>
      <c r="M5154" s="181"/>
      <c r="N5154" s="174"/>
      <c r="O5154" s="172"/>
      <c r="P5154" s="181"/>
      <c r="Q5154" s="642"/>
      <c r="R5154" s="643"/>
      <c r="S5154" s="644"/>
      <c r="T5154" s="174"/>
      <c r="U5154" s="172"/>
      <c r="V5154" s="181"/>
      <c r="W5154" s="174"/>
      <c r="X5154" s="172"/>
      <c r="Y5154" s="181"/>
      <c r="Z5154" s="174"/>
      <c r="AA5154" s="172"/>
      <c r="AB5154" s="178"/>
    </row>
    <row r="5155" spans="1:28" ht="15" customHeight="1" x14ac:dyDescent="0.2">
      <c r="A5155" s="172"/>
      <c r="B5155" s="172"/>
      <c r="C5155" s="172"/>
      <c r="D5155" s="172"/>
      <c r="E5155" s="172"/>
      <c r="F5155" s="181"/>
      <c r="G5155" s="172"/>
      <c r="H5155" s="172"/>
      <c r="I5155" s="174"/>
      <c r="J5155" s="174"/>
      <c r="K5155" s="174"/>
      <c r="L5155" s="172"/>
      <c r="M5155" s="181"/>
      <c r="N5155" s="174"/>
      <c r="O5155" s="172"/>
      <c r="P5155" s="181"/>
      <c r="Q5155" s="642"/>
      <c r="R5155" s="643"/>
      <c r="S5155" s="644"/>
      <c r="T5155" s="174"/>
      <c r="U5155" s="172"/>
      <c r="V5155" s="181"/>
      <c r="W5155" s="174"/>
      <c r="X5155" s="172"/>
      <c r="Y5155" s="181"/>
      <c r="Z5155" s="174"/>
      <c r="AA5155" s="172"/>
      <c r="AB5155" s="178"/>
    </row>
    <row r="5156" spans="1:28" ht="15" customHeight="1" x14ac:dyDescent="0.2">
      <c r="A5156" s="172"/>
      <c r="B5156" s="172"/>
      <c r="C5156" s="172"/>
      <c r="D5156" s="172"/>
      <c r="E5156" s="172"/>
      <c r="F5156" s="181"/>
      <c r="G5156" s="172"/>
      <c r="H5156" s="172"/>
      <c r="I5156" s="174"/>
      <c r="J5156" s="174"/>
      <c r="K5156" s="174"/>
      <c r="L5156" s="172"/>
      <c r="M5156" s="181"/>
      <c r="N5156" s="174"/>
      <c r="O5156" s="172"/>
      <c r="P5156" s="181"/>
      <c r="Q5156" s="642"/>
      <c r="R5156" s="643"/>
      <c r="S5156" s="644"/>
      <c r="T5156" s="174"/>
      <c r="U5156" s="172"/>
      <c r="V5156" s="181"/>
      <c r="W5156" s="174"/>
      <c r="X5156" s="172"/>
      <c r="Y5156" s="181"/>
      <c r="Z5156" s="174"/>
      <c r="AA5156" s="172"/>
      <c r="AB5156" s="178"/>
    </row>
    <row r="5157" spans="1:28" ht="15" customHeight="1" x14ac:dyDescent="0.2">
      <c r="A5157" s="172"/>
      <c r="B5157" s="172"/>
      <c r="C5157" s="172"/>
      <c r="D5157" s="172"/>
      <c r="E5157" s="172"/>
      <c r="F5157" s="181"/>
      <c r="G5157" s="172"/>
      <c r="H5157" s="172"/>
      <c r="I5157" s="174"/>
      <c r="J5157" s="174"/>
      <c r="K5157" s="174"/>
      <c r="L5157" s="172"/>
      <c r="M5157" s="181"/>
      <c r="N5157" s="174"/>
      <c r="O5157" s="172"/>
      <c r="P5157" s="181"/>
      <c r="Q5157" s="642"/>
      <c r="R5157" s="643"/>
      <c r="S5157" s="644"/>
      <c r="T5157" s="174"/>
      <c r="U5157" s="172"/>
      <c r="V5157" s="181"/>
      <c r="W5157" s="174"/>
      <c r="X5157" s="172"/>
      <c r="Y5157" s="181"/>
      <c r="Z5157" s="174"/>
      <c r="AA5157" s="172"/>
      <c r="AB5157" s="178"/>
    </row>
    <row r="5158" spans="1:28" ht="15" customHeight="1" x14ac:dyDescent="0.2">
      <c r="A5158" s="172"/>
      <c r="B5158" s="172"/>
      <c r="C5158" s="172"/>
      <c r="D5158" s="172"/>
      <c r="E5158" s="172"/>
      <c r="F5158" s="181"/>
      <c r="G5158" s="172"/>
      <c r="H5158" s="172"/>
      <c r="I5158" s="174"/>
      <c r="J5158" s="174"/>
      <c r="K5158" s="174"/>
      <c r="L5158" s="172"/>
      <c r="M5158" s="181"/>
      <c r="N5158" s="174"/>
      <c r="O5158" s="172"/>
      <c r="P5158" s="181"/>
      <c r="Q5158" s="642"/>
      <c r="R5158" s="643"/>
      <c r="S5158" s="644"/>
      <c r="T5158" s="174"/>
      <c r="U5158" s="172"/>
      <c r="V5158" s="181"/>
      <c r="W5158" s="174"/>
      <c r="X5158" s="172"/>
      <c r="Y5158" s="181"/>
      <c r="Z5158" s="174"/>
      <c r="AA5158" s="172"/>
      <c r="AB5158" s="178"/>
    </row>
    <row r="5159" spans="1:28" ht="15" customHeight="1" x14ac:dyDescent="0.2">
      <c r="A5159" s="172"/>
      <c r="B5159" s="172"/>
      <c r="C5159" s="172"/>
      <c r="D5159" s="172"/>
      <c r="E5159" s="172"/>
      <c r="F5159" s="181"/>
      <c r="G5159" s="172"/>
      <c r="H5159" s="172"/>
      <c r="I5159" s="174"/>
      <c r="J5159" s="174"/>
      <c r="K5159" s="174"/>
      <c r="L5159" s="172"/>
      <c r="M5159" s="181"/>
      <c r="N5159" s="174"/>
      <c r="O5159" s="172"/>
      <c r="P5159" s="181"/>
      <c r="Q5159" s="642"/>
      <c r="R5159" s="643"/>
      <c r="S5159" s="644"/>
      <c r="T5159" s="174"/>
      <c r="U5159" s="172"/>
      <c r="V5159" s="181"/>
      <c r="W5159" s="174"/>
      <c r="X5159" s="172"/>
      <c r="Y5159" s="181"/>
      <c r="Z5159" s="174"/>
      <c r="AA5159" s="172"/>
      <c r="AB5159" s="178"/>
    </row>
    <row r="5160" spans="1:28" ht="15" customHeight="1" x14ac:dyDescent="0.2">
      <c r="A5160" s="172"/>
      <c r="B5160" s="172"/>
      <c r="C5160" s="172"/>
      <c r="D5160" s="172"/>
      <c r="E5160" s="172"/>
      <c r="F5160" s="181"/>
      <c r="G5160" s="172"/>
      <c r="H5160" s="172"/>
      <c r="I5160" s="174"/>
      <c r="J5160" s="174"/>
      <c r="K5160" s="174"/>
      <c r="L5160" s="172"/>
      <c r="M5160" s="181"/>
      <c r="N5160" s="174"/>
      <c r="O5160" s="172"/>
      <c r="P5160" s="181"/>
      <c r="Q5160" s="642"/>
      <c r="R5160" s="643"/>
      <c r="S5160" s="644"/>
      <c r="T5160" s="174"/>
      <c r="U5160" s="172"/>
      <c r="V5160" s="181"/>
      <c r="W5160" s="174"/>
      <c r="X5160" s="172"/>
      <c r="Y5160" s="181"/>
      <c r="Z5160" s="174"/>
      <c r="AA5160" s="172"/>
      <c r="AB5160" s="178"/>
    </row>
    <row r="5161" spans="1:28" ht="15" customHeight="1" x14ac:dyDescent="0.2">
      <c r="A5161" s="172"/>
      <c r="B5161" s="172"/>
      <c r="C5161" s="172"/>
      <c r="D5161" s="172"/>
      <c r="E5161" s="172"/>
      <c r="F5161" s="181"/>
      <c r="G5161" s="172"/>
      <c r="H5161" s="172"/>
      <c r="I5161" s="174"/>
      <c r="J5161" s="174"/>
      <c r="K5161" s="174"/>
      <c r="L5161" s="172"/>
      <c r="M5161" s="181"/>
      <c r="N5161" s="174"/>
      <c r="O5161" s="172"/>
      <c r="P5161" s="181"/>
      <c r="Q5161" s="642"/>
      <c r="R5161" s="643"/>
      <c r="S5161" s="644"/>
      <c r="T5161" s="174"/>
      <c r="U5161" s="172"/>
      <c r="V5161" s="181"/>
      <c r="W5161" s="174"/>
      <c r="X5161" s="172"/>
      <c r="Y5161" s="181"/>
      <c r="Z5161" s="174"/>
      <c r="AA5161" s="172"/>
      <c r="AB5161" s="178"/>
    </row>
    <row r="5162" spans="1:28" ht="15" customHeight="1" x14ac:dyDescent="0.2">
      <c r="A5162" s="172"/>
      <c r="B5162" s="172"/>
      <c r="C5162" s="172"/>
      <c r="D5162" s="172"/>
      <c r="E5162" s="172"/>
      <c r="F5162" s="181"/>
      <c r="G5162" s="172"/>
      <c r="H5162" s="172"/>
      <c r="I5162" s="174"/>
      <c r="J5162" s="174"/>
      <c r="K5162" s="174"/>
      <c r="L5162" s="172"/>
      <c r="M5162" s="181"/>
      <c r="N5162" s="174"/>
      <c r="O5162" s="172"/>
      <c r="P5162" s="181"/>
      <c r="Q5162" s="642"/>
      <c r="R5162" s="643"/>
      <c r="S5162" s="644"/>
      <c r="T5162" s="174"/>
      <c r="U5162" s="172"/>
      <c r="V5162" s="181"/>
      <c r="W5162" s="174"/>
      <c r="X5162" s="172"/>
      <c r="Y5162" s="181"/>
      <c r="Z5162" s="174"/>
      <c r="AA5162" s="172"/>
      <c r="AB5162" s="178"/>
    </row>
    <row r="5163" spans="1:28" ht="15" customHeight="1" x14ac:dyDescent="0.2">
      <c r="A5163" s="172"/>
      <c r="B5163" s="172"/>
      <c r="C5163" s="172"/>
      <c r="D5163" s="172"/>
      <c r="E5163" s="172"/>
      <c r="F5163" s="181"/>
      <c r="G5163" s="172"/>
      <c r="H5163" s="172"/>
      <c r="I5163" s="174"/>
      <c r="J5163" s="174"/>
      <c r="K5163" s="174"/>
      <c r="L5163" s="172"/>
      <c r="M5163" s="181"/>
      <c r="N5163" s="174"/>
      <c r="O5163" s="172"/>
      <c r="P5163" s="181"/>
      <c r="Q5163" s="642"/>
      <c r="R5163" s="643"/>
      <c r="S5163" s="644"/>
      <c r="T5163" s="174"/>
      <c r="U5163" s="172"/>
      <c r="V5163" s="181"/>
      <c r="W5163" s="174"/>
      <c r="X5163" s="172"/>
      <c r="Y5163" s="181"/>
      <c r="Z5163" s="174"/>
      <c r="AA5163" s="172"/>
      <c r="AB5163" s="178"/>
    </row>
    <row r="5164" spans="1:28" ht="15" customHeight="1" x14ac:dyDescent="0.2">
      <c r="A5164" s="172"/>
      <c r="B5164" s="172"/>
      <c r="C5164" s="172"/>
      <c r="D5164" s="172"/>
      <c r="E5164" s="172"/>
      <c r="F5164" s="181"/>
      <c r="G5164" s="172"/>
      <c r="H5164" s="172"/>
      <c r="I5164" s="174"/>
      <c r="J5164" s="174"/>
      <c r="K5164" s="174"/>
      <c r="L5164" s="172"/>
      <c r="M5164" s="181"/>
      <c r="N5164" s="174"/>
      <c r="O5164" s="172"/>
      <c r="P5164" s="181"/>
      <c r="Q5164" s="642"/>
      <c r="R5164" s="643"/>
      <c r="S5164" s="644"/>
      <c r="T5164" s="174"/>
      <c r="U5164" s="172"/>
      <c r="V5164" s="181"/>
      <c r="W5164" s="174"/>
      <c r="X5164" s="172"/>
      <c r="Y5164" s="181"/>
      <c r="Z5164" s="174"/>
      <c r="AA5164" s="172"/>
      <c r="AB5164" s="178"/>
    </row>
    <row r="5165" spans="1:28" ht="15" customHeight="1" x14ac:dyDescent="0.2">
      <c r="A5165" s="172"/>
      <c r="B5165" s="172"/>
      <c r="C5165" s="172"/>
      <c r="D5165" s="172"/>
      <c r="E5165" s="172"/>
      <c r="F5165" s="181"/>
      <c r="G5165" s="172"/>
      <c r="H5165" s="172"/>
      <c r="I5165" s="174"/>
      <c r="J5165" s="174"/>
      <c r="K5165" s="174"/>
      <c r="L5165" s="172"/>
      <c r="M5165" s="181"/>
      <c r="N5165" s="174"/>
      <c r="O5165" s="172"/>
      <c r="P5165" s="181"/>
      <c r="Q5165" s="642"/>
      <c r="R5165" s="643"/>
      <c r="S5165" s="644"/>
      <c r="T5165" s="174"/>
      <c r="U5165" s="172"/>
      <c r="V5165" s="181"/>
      <c r="W5165" s="174"/>
      <c r="X5165" s="172"/>
      <c r="Y5165" s="181"/>
      <c r="Z5165" s="174"/>
      <c r="AA5165" s="172"/>
      <c r="AB5165" s="178"/>
    </row>
    <row r="5166" spans="1:28" ht="15" customHeight="1" x14ac:dyDescent="0.2">
      <c r="A5166" s="172"/>
      <c r="B5166" s="172"/>
      <c r="C5166" s="172"/>
      <c r="D5166" s="172"/>
      <c r="E5166" s="172"/>
      <c r="F5166" s="181"/>
      <c r="G5166" s="172"/>
      <c r="H5166" s="172"/>
      <c r="I5166" s="174"/>
      <c r="J5166" s="174"/>
      <c r="K5166" s="174"/>
      <c r="L5166" s="172"/>
      <c r="M5166" s="181"/>
      <c r="N5166" s="174"/>
      <c r="O5166" s="172"/>
      <c r="P5166" s="181"/>
      <c r="Q5166" s="642"/>
      <c r="R5166" s="643"/>
      <c r="S5166" s="644"/>
      <c r="T5166" s="174"/>
      <c r="U5166" s="172"/>
      <c r="V5166" s="181"/>
      <c r="W5166" s="174"/>
      <c r="X5166" s="172"/>
      <c r="Y5166" s="181"/>
      <c r="Z5166" s="174"/>
      <c r="AA5166" s="172"/>
      <c r="AB5166" s="178"/>
    </row>
    <row r="5167" spans="1:28" ht="15" customHeight="1" x14ac:dyDescent="0.2">
      <c r="A5167" s="172"/>
      <c r="B5167" s="172"/>
      <c r="C5167" s="172"/>
      <c r="D5167" s="172"/>
      <c r="E5167" s="172"/>
      <c r="F5167" s="181"/>
      <c r="G5167" s="172"/>
      <c r="H5167" s="172"/>
      <c r="I5167" s="174"/>
      <c r="J5167" s="174"/>
      <c r="K5167" s="174"/>
      <c r="L5167" s="172"/>
      <c r="M5167" s="181"/>
      <c r="N5167" s="174"/>
      <c r="O5167" s="172"/>
      <c r="P5167" s="181"/>
      <c r="Q5167" s="642"/>
      <c r="R5167" s="643"/>
      <c r="S5167" s="644"/>
      <c r="T5167" s="174"/>
      <c r="U5167" s="172"/>
      <c r="V5167" s="181"/>
      <c r="W5167" s="174"/>
      <c r="X5167" s="172"/>
      <c r="Y5167" s="181"/>
      <c r="Z5167" s="174"/>
      <c r="AA5167" s="172"/>
      <c r="AB5167" s="178"/>
    </row>
    <row r="5168" spans="1:28" ht="15" customHeight="1" x14ac:dyDescent="0.2">
      <c r="A5168" s="172"/>
      <c r="B5168" s="172"/>
      <c r="C5168" s="172"/>
      <c r="D5168" s="172"/>
      <c r="E5168" s="172"/>
      <c r="F5168" s="181"/>
      <c r="G5168" s="172"/>
      <c r="H5168" s="172"/>
      <c r="I5168" s="174"/>
      <c r="J5168" s="174"/>
      <c r="K5168" s="174"/>
      <c r="L5168" s="172"/>
      <c r="M5168" s="181"/>
      <c r="N5168" s="174"/>
      <c r="O5168" s="172"/>
      <c r="P5168" s="181"/>
      <c r="Q5168" s="642"/>
      <c r="R5168" s="643"/>
      <c r="S5168" s="644"/>
      <c r="T5168" s="174"/>
      <c r="U5168" s="172"/>
      <c r="V5168" s="181"/>
      <c r="W5168" s="174"/>
      <c r="X5168" s="172"/>
      <c r="Y5168" s="181"/>
      <c r="Z5168" s="174"/>
      <c r="AA5168" s="172"/>
      <c r="AB5168" s="178"/>
    </row>
    <row r="5169" spans="1:28" ht="15" customHeight="1" x14ac:dyDescent="0.2">
      <c r="A5169" s="172"/>
      <c r="B5169" s="172"/>
      <c r="C5169" s="172"/>
      <c r="D5169" s="172"/>
      <c r="E5169" s="172"/>
      <c r="F5169" s="181"/>
      <c r="G5169" s="172"/>
      <c r="H5169" s="172"/>
      <c r="I5169" s="174"/>
      <c r="J5169" s="174"/>
      <c r="K5169" s="174"/>
      <c r="L5169" s="172"/>
      <c r="M5169" s="181"/>
      <c r="N5169" s="174"/>
      <c r="O5169" s="172"/>
      <c r="P5169" s="181"/>
      <c r="Q5169" s="642"/>
      <c r="R5169" s="643"/>
      <c r="S5169" s="644"/>
      <c r="T5169" s="174"/>
      <c r="U5169" s="172"/>
      <c r="V5169" s="181"/>
      <c r="W5169" s="174"/>
      <c r="X5169" s="172"/>
      <c r="Y5169" s="181"/>
      <c r="Z5169" s="174"/>
      <c r="AA5169" s="172"/>
      <c r="AB5169" s="178"/>
    </row>
    <row r="5170" spans="1:28" ht="15" customHeight="1" x14ac:dyDescent="0.2">
      <c r="A5170" s="172"/>
      <c r="B5170" s="172"/>
      <c r="C5170" s="172"/>
      <c r="D5170" s="172"/>
      <c r="E5170" s="172"/>
      <c r="F5170" s="181"/>
      <c r="G5170" s="172"/>
      <c r="H5170" s="172"/>
      <c r="I5170" s="174"/>
      <c r="J5170" s="174"/>
      <c r="K5170" s="174"/>
      <c r="L5170" s="172"/>
      <c r="M5170" s="181"/>
      <c r="N5170" s="174"/>
      <c r="O5170" s="172"/>
      <c r="P5170" s="181"/>
      <c r="Q5170" s="642"/>
      <c r="R5170" s="643"/>
      <c r="S5170" s="644"/>
      <c r="T5170" s="174"/>
      <c r="U5170" s="172"/>
      <c r="V5170" s="181"/>
      <c r="W5170" s="174"/>
      <c r="X5170" s="172"/>
      <c r="Y5170" s="181"/>
      <c r="Z5170" s="174"/>
      <c r="AA5170" s="172"/>
      <c r="AB5170" s="178"/>
    </row>
    <row r="5171" spans="1:28" ht="15" customHeight="1" x14ac:dyDescent="0.2">
      <c r="A5171" s="172"/>
      <c r="B5171" s="172"/>
      <c r="C5171" s="172"/>
      <c r="D5171" s="172"/>
      <c r="E5171" s="172"/>
      <c r="F5171" s="181"/>
      <c r="G5171" s="172"/>
      <c r="H5171" s="172"/>
      <c r="I5171" s="174"/>
      <c r="J5171" s="174"/>
      <c r="K5171" s="174"/>
      <c r="L5171" s="172"/>
      <c r="M5171" s="181"/>
      <c r="N5171" s="174"/>
      <c r="O5171" s="172"/>
      <c r="P5171" s="181"/>
      <c r="Q5171" s="642"/>
      <c r="R5171" s="643"/>
      <c r="S5171" s="644"/>
      <c r="T5171" s="174"/>
      <c r="U5171" s="172"/>
      <c r="V5171" s="181"/>
      <c r="W5171" s="174"/>
      <c r="X5171" s="172"/>
      <c r="Y5171" s="181"/>
      <c r="Z5171" s="174"/>
      <c r="AA5171" s="172"/>
      <c r="AB5171" s="178"/>
    </row>
    <row r="5172" spans="1:28" ht="15" customHeight="1" x14ac:dyDescent="0.2">
      <c r="A5172" s="172"/>
      <c r="B5172" s="172"/>
      <c r="C5172" s="172"/>
      <c r="D5172" s="172"/>
      <c r="E5172" s="172"/>
      <c r="F5172" s="181"/>
      <c r="G5172" s="172"/>
      <c r="H5172" s="172"/>
      <c r="I5172" s="174"/>
      <c r="J5172" s="174"/>
      <c r="K5172" s="174"/>
      <c r="L5172" s="172"/>
      <c r="M5172" s="181"/>
      <c r="N5172" s="174"/>
      <c r="O5172" s="172"/>
      <c r="P5172" s="181"/>
      <c r="Q5172" s="642"/>
      <c r="R5172" s="643"/>
      <c r="S5172" s="644"/>
      <c r="T5172" s="174"/>
      <c r="U5172" s="172"/>
      <c r="V5172" s="181"/>
      <c r="W5172" s="174"/>
      <c r="X5172" s="172"/>
      <c r="Y5172" s="181"/>
      <c r="Z5172" s="174"/>
      <c r="AA5172" s="172"/>
      <c r="AB5172" s="178"/>
    </row>
    <row r="5173" spans="1:28" ht="15" customHeight="1" x14ac:dyDescent="0.2">
      <c r="A5173" s="172"/>
      <c r="B5173" s="172"/>
      <c r="C5173" s="172"/>
      <c r="D5173" s="172"/>
      <c r="E5173" s="172"/>
      <c r="F5173" s="181"/>
      <c r="G5173" s="172"/>
      <c r="H5173" s="172"/>
      <c r="I5173" s="174"/>
      <c r="J5173" s="174"/>
      <c r="K5173" s="174"/>
      <c r="L5173" s="172"/>
      <c r="M5173" s="181"/>
      <c r="N5173" s="174"/>
      <c r="O5173" s="172"/>
      <c r="P5173" s="181"/>
      <c r="Q5173" s="642"/>
      <c r="R5173" s="643"/>
      <c r="S5173" s="644"/>
      <c r="T5173" s="174"/>
      <c r="U5173" s="172"/>
      <c r="V5173" s="181"/>
      <c r="W5173" s="174"/>
      <c r="X5173" s="172"/>
      <c r="Y5173" s="181"/>
      <c r="Z5173" s="174"/>
      <c r="AA5173" s="172"/>
      <c r="AB5173" s="178"/>
    </row>
    <row r="5174" spans="1:28" ht="15" customHeight="1" x14ac:dyDescent="0.2">
      <c r="A5174" s="172"/>
      <c r="B5174" s="172"/>
      <c r="C5174" s="172"/>
      <c r="D5174" s="172"/>
      <c r="E5174" s="172"/>
      <c r="F5174" s="181"/>
      <c r="G5174" s="172"/>
      <c r="H5174" s="172"/>
      <c r="I5174" s="174"/>
      <c r="J5174" s="174"/>
      <c r="K5174" s="174"/>
      <c r="L5174" s="172"/>
      <c r="M5174" s="181"/>
      <c r="N5174" s="174"/>
      <c r="O5174" s="172"/>
      <c r="P5174" s="181"/>
      <c r="Q5174" s="642"/>
      <c r="R5174" s="643"/>
      <c r="S5174" s="644"/>
      <c r="T5174" s="174"/>
      <c r="U5174" s="172"/>
      <c r="V5174" s="181"/>
      <c r="W5174" s="174"/>
      <c r="X5174" s="172"/>
      <c r="Y5174" s="181"/>
      <c r="Z5174" s="174"/>
      <c r="AA5174" s="172"/>
      <c r="AB5174" s="178"/>
    </row>
    <row r="5175" spans="1:28" ht="15" customHeight="1" x14ac:dyDescent="0.2">
      <c r="A5175" s="172"/>
      <c r="B5175" s="172"/>
      <c r="C5175" s="172"/>
      <c r="D5175" s="172"/>
      <c r="E5175" s="172"/>
      <c r="F5175" s="181"/>
      <c r="G5175" s="172"/>
      <c r="H5175" s="172"/>
      <c r="I5175" s="174"/>
      <c r="J5175" s="174"/>
      <c r="K5175" s="174"/>
      <c r="L5175" s="172"/>
      <c r="M5175" s="181"/>
      <c r="N5175" s="174"/>
      <c r="O5175" s="172"/>
      <c r="P5175" s="181"/>
      <c r="Q5175" s="642"/>
      <c r="R5175" s="643"/>
      <c r="S5175" s="644"/>
      <c r="T5175" s="174"/>
      <c r="U5175" s="172"/>
      <c r="V5175" s="181"/>
      <c r="W5175" s="174"/>
      <c r="X5175" s="172"/>
      <c r="Y5175" s="181"/>
      <c r="Z5175" s="174"/>
      <c r="AA5175" s="172"/>
      <c r="AB5175" s="178"/>
    </row>
    <row r="5176" spans="1:28" ht="15" customHeight="1" x14ac:dyDescent="0.2">
      <c r="A5176" s="172"/>
      <c r="B5176" s="172"/>
      <c r="C5176" s="172"/>
      <c r="D5176" s="172"/>
      <c r="E5176" s="172"/>
      <c r="F5176" s="181"/>
      <c r="G5176" s="172"/>
      <c r="H5176" s="172"/>
      <c r="I5176" s="174"/>
      <c r="J5176" s="174"/>
      <c r="K5176" s="174"/>
      <c r="L5176" s="172"/>
      <c r="M5176" s="181"/>
      <c r="N5176" s="174"/>
      <c r="O5176" s="172"/>
      <c r="P5176" s="181"/>
      <c r="Q5176" s="642"/>
      <c r="R5176" s="643"/>
      <c r="S5176" s="644"/>
      <c r="T5176" s="174"/>
      <c r="U5176" s="172"/>
      <c r="V5176" s="181"/>
      <c r="W5176" s="174"/>
      <c r="X5176" s="172"/>
      <c r="Y5176" s="181"/>
      <c r="Z5176" s="174"/>
      <c r="AA5176" s="172"/>
      <c r="AB5176" s="178"/>
    </row>
    <row r="5177" spans="1:28" ht="15" customHeight="1" x14ac:dyDescent="0.2">
      <c r="A5177" s="172"/>
      <c r="B5177" s="172"/>
      <c r="C5177" s="172"/>
      <c r="D5177" s="172"/>
      <c r="E5177" s="172"/>
      <c r="F5177" s="181"/>
      <c r="G5177" s="172"/>
      <c r="H5177" s="172"/>
      <c r="I5177" s="174"/>
      <c r="J5177" s="174"/>
      <c r="K5177" s="174"/>
      <c r="L5177" s="172"/>
      <c r="M5177" s="181"/>
      <c r="N5177" s="174"/>
      <c r="O5177" s="172"/>
      <c r="P5177" s="181"/>
      <c r="Q5177" s="642"/>
      <c r="R5177" s="643"/>
      <c r="S5177" s="644"/>
      <c r="T5177" s="174"/>
      <c r="U5177" s="172"/>
      <c r="V5177" s="181"/>
      <c r="W5177" s="174"/>
      <c r="X5177" s="172"/>
      <c r="Y5177" s="181"/>
      <c r="Z5177" s="174"/>
      <c r="AA5177" s="172"/>
      <c r="AB5177" s="178"/>
    </row>
    <row r="5178" spans="1:28" ht="15" customHeight="1" x14ac:dyDescent="0.2">
      <c r="A5178" s="172"/>
      <c r="B5178" s="172"/>
      <c r="C5178" s="172"/>
      <c r="D5178" s="172"/>
      <c r="E5178" s="172"/>
      <c r="F5178" s="181"/>
      <c r="G5178" s="172"/>
      <c r="H5178" s="172"/>
      <c r="I5178" s="174"/>
      <c r="J5178" s="174"/>
      <c r="K5178" s="174"/>
      <c r="L5178" s="172"/>
      <c r="M5178" s="181"/>
      <c r="N5178" s="174"/>
      <c r="O5178" s="172"/>
      <c r="P5178" s="181"/>
      <c r="Q5178" s="642"/>
      <c r="R5178" s="643"/>
      <c r="S5178" s="644"/>
      <c r="T5178" s="174"/>
      <c r="U5178" s="172"/>
      <c r="V5178" s="181"/>
      <c r="W5178" s="174"/>
      <c r="X5178" s="172"/>
      <c r="Y5178" s="181"/>
      <c r="Z5178" s="174"/>
      <c r="AA5178" s="172"/>
      <c r="AB5178" s="178"/>
    </row>
    <row r="5179" spans="1:28" ht="15" customHeight="1" x14ac:dyDescent="0.2">
      <c r="A5179" s="172"/>
      <c r="B5179" s="172"/>
      <c r="C5179" s="172"/>
      <c r="D5179" s="172"/>
      <c r="E5179" s="172"/>
      <c r="F5179" s="181"/>
      <c r="G5179" s="172"/>
      <c r="H5179" s="172"/>
      <c r="I5179" s="174"/>
      <c r="J5179" s="174"/>
      <c r="K5179" s="174"/>
      <c r="L5179" s="172"/>
      <c r="M5179" s="181"/>
      <c r="N5179" s="174"/>
      <c r="O5179" s="172"/>
      <c r="P5179" s="181"/>
      <c r="Q5179" s="642"/>
      <c r="R5179" s="643"/>
      <c r="S5179" s="644"/>
      <c r="T5179" s="174"/>
      <c r="U5179" s="172"/>
      <c r="V5179" s="181"/>
      <c r="W5179" s="174"/>
      <c r="X5179" s="172"/>
      <c r="Y5179" s="181"/>
      <c r="Z5179" s="174"/>
      <c r="AA5179" s="172"/>
      <c r="AB5179" s="178"/>
    </row>
    <row r="5180" spans="1:28" ht="15" customHeight="1" x14ac:dyDescent="0.2">
      <c r="A5180" s="172"/>
      <c r="B5180" s="172"/>
      <c r="C5180" s="172"/>
      <c r="D5180" s="172"/>
      <c r="E5180" s="172"/>
      <c r="F5180" s="181"/>
      <c r="G5180" s="172"/>
      <c r="H5180" s="172"/>
      <c r="I5180" s="174"/>
      <c r="J5180" s="174"/>
      <c r="K5180" s="174"/>
      <c r="L5180" s="172"/>
      <c r="M5180" s="181"/>
      <c r="N5180" s="174"/>
      <c r="O5180" s="172"/>
      <c r="P5180" s="181"/>
      <c r="Q5180" s="642"/>
      <c r="R5180" s="643"/>
      <c r="S5180" s="644"/>
      <c r="T5180" s="174"/>
      <c r="U5180" s="172"/>
      <c r="V5180" s="181"/>
      <c r="W5180" s="174"/>
      <c r="X5180" s="172"/>
      <c r="Y5180" s="181"/>
      <c r="Z5180" s="174"/>
      <c r="AA5180" s="172"/>
      <c r="AB5180" s="178"/>
    </row>
    <row r="5181" spans="1:28" ht="15" customHeight="1" x14ac:dyDescent="0.2">
      <c r="A5181" s="172"/>
      <c r="B5181" s="172"/>
      <c r="C5181" s="172"/>
      <c r="D5181" s="172"/>
      <c r="E5181" s="172"/>
      <c r="F5181" s="181"/>
      <c r="G5181" s="172"/>
      <c r="H5181" s="172"/>
      <c r="I5181" s="174"/>
      <c r="J5181" s="174"/>
      <c r="K5181" s="174"/>
      <c r="L5181" s="172"/>
      <c r="M5181" s="181"/>
      <c r="N5181" s="174"/>
      <c r="O5181" s="172"/>
      <c r="P5181" s="181"/>
      <c r="Q5181" s="642"/>
      <c r="R5181" s="643"/>
      <c r="S5181" s="644"/>
      <c r="T5181" s="174"/>
      <c r="U5181" s="172"/>
      <c r="V5181" s="181"/>
      <c r="W5181" s="174"/>
      <c r="X5181" s="172"/>
      <c r="Y5181" s="181"/>
      <c r="Z5181" s="174"/>
      <c r="AA5181" s="172"/>
      <c r="AB5181" s="178"/>
    </row>
    <row r="5182" spans="1:28" ht="15" customHeight="1" x14ac:dyDescent="0.2">
      <c r="A5182" s="172"/>
      <c r="B5182" s="172"/>
      <c r="C5182" s="172"/>
      <c r="D5182" s="172"/>
      <c r="E5182" s="172"/>
      <c r="F5182" s="181"/>
      <c r="G5182" s="172"/>
      <c r="H5182" s="172"/>
      <c r="I5182" s="174"/>
      <c r="J5182" s="174"/>
      <c r="K5182" s="174"/>
      <c r="L5182" s="172"/>
      <c r="M5182" s="181"/>
      <c r="N5182" s="174"/>
      <c r="O5182" s="172"/>
      <c r="P5182" s="181"/>
      <c r="Q5182" s="642"/>
      <c r="R5182" s="643"/>
      <c r="S5182" s="644"/>
      <c r="T5182" s="174"/>
      <c r="U5182" s="172"/>
      <c r="V5182" s="181"/>
      <c r="W5182" s="174"/>
      <c r="X5182" s="172"/>
      <c r="Y5182" s="181"/>
      <c r="Z5182" s="174"/>
      <c r="AA5182" s="172"/>
      <c r="AB5182" s="178"/>
    </row>
    <row r="5183" spans="1:28" ht="15" customHeight="1" x14ac:dyDescent="0.2">
      <c r="A5183" s="172"/>
      <c r="B5183" s="172"/>
      <c r="C5183" s="172"/>
      <c r="D5183" s="172"/>
      <c r="E5183" s="172"/>
      <c r="F5183" s="181"/>
      <c r="G5183" s="172"/>
      <c r="H5183" s="172"/>
      <c r="I5183" s="174"/>
      <c r="J5183" s="174"/>
      <c r="K5183" s="174"/>
      <c r="L5183" s="172"/>
      <c r="M5183" s="181"/>
      <c r="N5183" s="174"/>
      <c r="O5183" s="172"/>
      <c r="P5183" s="181"/>
      <c r="Q5183" s="642"/>
      <c r="R5183" s="643"/>
      <c r="S5183" s="644"/>
      <c r="T5183" s="174"/>
      <c r="U5183" s="172"/>
      <c r="V5183" s="181"/>
      <c r="W5183" s="174"/>
      <c r="X5183" s="172"/>
      <c r="Y5183" s="181"/>
      <c r="Z5183" s="174"/>
      <c r="AA5183" s="172"/>
      <c r="AB5183" s="178"/>
    </row>
    <row r="5184" spans="1:28" ht="15" customHeight="1" x14ac:dyDescent="0.2">
      <c r="A5184" s="172"/>
      <c r="B5184" s="172"/>
      <c r="C5184" s="172"/>
      <c r="D5184" s="172"/>
      <c r="E5184" s="172"/>
      <c r="F5184" s="181"/>
      <c r="G5184" s="172"/>
      <c r="H5184" s="172"/>
      <c r="I5184" s="174"/>
      <c r="J5184" s="174"/>
      <c r="K5184" s="174"/>
      <c r="L5184" s="172"/>
      <c r="M5184" s="181"/>
      <c r="N5184" s="174"/>
      <c r="O5184" s="172"/>
      <c r="P5184" s="181"/>
      <c r="Q5184" s="642"/>
      <c r="R5184" s="643"/>
      <c r="S5184" s="644"/>
      <c r="T5184" s="174"/>
      <c r="U5184" s="172"/>
      <c r="V5184" s="181"/>
      <c r="W5184" s="174"/>
      <c r="X5184" s="172"/>
      <c r="Y5184" s="181"/>
      <c r="Z5184" s="174"/>
      <c r="AA5184" s="172"/>
      <c r="AB5184" s="178"/>
    </row>
    <row r="5185" spans="1:28" ht="15" customHeight="1" x14ac:dyDescent="0.2">
      <c r="A5185" s="172"/>
      <c r="B5185" s="172"/>
      <c r="C5185" s="172"/>
      <c r="D5185" s="172"/>
      <c r="E5185" s="172"/>
      <c r="F5185" s="181"/>
      <c r="G5185" s="172"/>
      <c r="H5185" s="172"/>
      <c r="I5185" s="174"/>
      <c r="J5185" s="174"/>
      <c r="K5185" s="174"/>
      <c r="L5185" s="172"/>
      <c r="M5185" s="181"/>
      <c r="N5185" s="174"/>
      <c r="O5185" s="172"/>
      <c r="P5185" s="181"/>
      <c r="Q5185" s="642"/>
      <c r="R5185" s="643"/>
      <c r="S5185" s="644"/>
      <c r="T5185" s="174"/>
      <c r="U5185" s="172"/>
      <c r="V5185" s="181"/>
      <c r="W5185" s="174"/>
      <c r="X5185" s="172"/>
      <c r="Y5185" s="181"/>
      <c r="Z5185" s="174"/>
      <c r="AA5185" s="172"/>
      <c r="AB5185" s="178"/>
    </row>
    <row r="5186" spans="1:28" ht="15" customHeight="1" x14ac:dyDescent="0.2">
      <c r="A5186" s="172"/>
      <c r="B5186" s="172"/>
      <c r="C5186" s="172"/>
      <c r="D5186" s="172"/>
      <c r="E5186" s="172"/>
      <c r="F5186" s="181"/>
      <c r="G5186" s="172"/>
      <c r="H5186" s="172"/>
      <c r="I5186" s="174"/>
      <c r="J5186" s="174"/>
      <c r="K5186" s="174"/>
      <c r="L5186" s="172"/>
      <c r="M5186" s="181"/>
      <c r="N5186" s="174"/>
      <c r="O5186" s="172"/>
      <c r="P5186" s="181"/>
      <c r="Q5186" s="642"/>
      <c r="R5186" s="643"/>
      <c r="S5186" s="644"/>
      <c r="T5186" s="174"/>
      <c r="U5186" s="172"/>
      <c r="V5186" s="181"/>
      <c r="W5186" s="174"/>
      <c r="X5186" s="172"/>
      <c r="Y5186" s="181"/>
      <c r="Z5186" s="174"/>
      <c r="AA5186" s="172"/>
      <c r="AB5186" s="178"/>
    </row>
    <row r="5187" spans="1:28" ht="15" customHeight="1" x14ac:dyDescent="0.2">
      <c r="A5187" s="172"/>
      <c r="B5187" s="172"/>
      <c r="C5187" s="172"/>
      <c r="D5187" s="172"/>
      <c r="E5187" s="172"/>
      <c r="F5187" s="181"/>
      <c r="G5187" s="172"/>
      <c r="H5187" s="172"/>
      <c r="I5187" s="174"/>
      <c r="J5187" s="174"/>
      <c r="K5187" s="174"/>
      <c r="L5187" s="172"/>
      <c r="M5187" s="181"/>
      <c r="N5187" s="174"/>
      <c r="O5187" s="172"/>
      <c r="P5187" s="181"/>
      <c r="Q5187" s="642"/>
      <c r="R5187" s="643"/>
      <c r="S5187" s="644"/>
      <c r="T5187" s="174"/>
      <c r="U5187" s="172"/>
      <c r="V5187" s="181"/>
      <c r="W5187" s="174"/>
      <c r="X5187" s="172"/>
      <c r="Y5187" s="181"/>
      <c r="Z5187" s="174"/>
      <c r="AA5187" s="172"/>
      <c r="AB5187" s="178"/>
    </row>
    <row r="5188" spans="1:28" ht="15" customHeight="1" x14ac:dyDescent="0.2">
      <c r="A5188" s="172"/>
      <c r="B5188" s="172"/>
      <c r="C5188" s="172"/>
      <c r="D5188" s="172"/>
      <c r="E5188" s="172"/>
      <c r="F5188" s="181"/>
      <c r="G5188" s="172"/>
      <c r="H5188" s="172"/>
      <c r="I5188" s="174"/>
      <c r="J5188" s="174"/>
      <c r="K5188" s="174"/>
      <c r="L5188" s="172"/>
      <c r="M5188" s="181"/>
      <c r="N5188" s="174"/>
      <c r="O5188" s="172"/>
      <c r="P5188" s="181"/>
      <c r="Q5188" s="642"/>
      <c r="R5188" s="643"/>
      <c r="S5188" s="644"/>
      <c r="T5188" s="174"/>
      <c r="U5188" s="172"/>
      <c r="V5188" s="181"/>
      <c r="W5188" s="174"/>
      <c r="X5188" s="172"/>
      <c r="Y5188" s="181"/>
      <c r="Z5188" s="174"/>
      <c r="AA5188" s="172"/>
      <c r="AB5188" s="178"/>
    </row>
    <row r="5189" spans="1:28" ht="15" customHeight="1" x14ac:dyDescent="0.2">
      <c r="A5189" s="172"/>
      <c r="B5189" s="172"/>
      <c r="C5189" s="172"/>
      <c r="D5189" s="172"/>
      <c r="E5189" s="172"/>
      <c r="F5189" s="181"/>
      <c r="G5189" s="172"/>
      <c r="H5189" s="172"/>
      <c r="I5189" s="174"/>
      <c r="J5189" s="174"/>
      <c r="K5189" s="174"/>
      <c r="L5189" s="172"/>
      <c r="M5189" s="181"/>
      <c r="N5189" s="174"/>
      <c r="O5189" s="172"/>
      <c r="P5189" s="181"/>
      <c r="Q5189" s="642"/>
      <c r="R5189" s="643"/>
      <c r="S5189" s="644"/>
      <c r="T5189" s="174"/>
      <c r="U5189" s="172"/>
      <c r="V5189" s="181"/>
      <c r="W5189" s="174"/>
      <c r="X5189" s="172"/>
      <c r="Y5189" s="181"/>
      <c r="Z5189" s="174"/>
      <c r="AA5189" s="172"/>
      <c r="AB5189" s="178"/>
    </row>
    <row r="5190" spans="1:28" ht="15" customHeight="1" x14ac:dyDescent="0.2">
      <c r="A5190" s="172"/>
      <c r="B5190" s="172"/>
      <c r="C5190" s="172"/>
      <c r="D5190" s="172"/>
      <c r="E5190" s="172"/>
      <c r="F5190" s="181"/>
      <c r="G5190" s="172"/>
      <c r="H5190" s="172"/>
      <c r="I5190" s="174"/>
      <c r="J5190" s="174"/>
      <c r="K5190" s="174"/>
      <c r="L5190" s="172"/>
      <c r="M5190" s="181"/>
      <c r="N5190" s="174"/>
      <c r="O5190" s="172"/>
      <c r="P5190" s="181"/>
      <c r="Q5190" s="642"/>
      <c r="R5190" s="643"/>
      <c r="S5190" s="644"/>
      <c r="T5190" s="174"/>
      <c r="U5190" s="172"/>
      <c r="V5190" s="181"/>
      <c r="W5190" s="174"/>
      <c r="X5190" s="172"/>
      <c r="Y5190" s="181"/>
      <c r="Z5190" s="174"/>
      <c r="AA5190" s="172"/>
      <c r="AB5190" s="178"/>
    </row>
    <row r="5191" spans="1:28" ht="15" customHeight="1" x14ac:dyDescent="0.2">
      <c r="A5191" s="172"/>
      <c r="B5191" s="172"/>
      <c r="C5191" s="172"/>
      <c r="D5191" s="172"/>
      <c r="E5191" s="172"/>
      <c r="F5191" s="181"/>
      <c r="G5191" s="172"/>
      <c r="H5191" s="172"/>
      <c r="I5191" s="174"/>
      <c r="J5191" s="174"/>
      <c r="K5191" s="174"/>
      <c r="L5191" s="172"/>
      <c r="M5191" s="181"/>
      <c r="N5191" s="174"/>
      <c r="O5191" s="172"/>
      <c r="P5191" s="181"/>
      <c r="Q5191" s="642"/>
      <c r="R5191" s="643"/>
      <c r="S5191" s="644"/>
      <c r="T5191" s="174"/>
      <c r="U5191" s="172"/>
      <c r="V5191" s="181"/>
      <c r="W5191" s="174"/>
      <c r="X5191" s="172"/>
      <c r="Y5191" s="181"/>
      <c r="Z5191" s="174"/>
      <c r="AA5191" s="172"/>
      <c r="AB5191" s="178"/>
    </row>
    <row r="5192" spans="1:28" ht="15" customHeight="1" x14ac:dyDescent="0.2">
      <c r="A5192" s="172"/>
      <c r="B5192" s="172"/>
      <c r="C5192" s="172"/>
      <c r="D5192" s="172"/>
      <c r="E5192" s="172"/>
      <c r="F5192" s="181"/>
      <c r="G5192" s="172"/>
      <c r="H5192" s="172"/>
      <c r="I5192" s="174"/>
      <c r="J5192" s="174"/>
      <c r="K5192" s="174"/>
      <c r="L5192" s="172"/>
      <c r="M5192" s="181"/>
      <c r="N5192" s="174"/>
      <c r="O5192" s="172"/>
      <c r="P5192" s="181"/>
      <c r="Q5192" s="642"/>
      <c r="R5192" s="643"/>
      <c r="S5192" s="644"/>
      <c r="T5192" s="174"/>
      <c r="U5192" s="172"/>
      <c r="V5192" s="181"/>
      <c r="W5192" s="174"/>
      <c r="X5192" s="172"/>
      <c r="Y5192" s="181"/>
      <c r="Z5192" s="174"/>
      <c r="AA5192" s="172"/>
      <c r="AB5192" s="178"/>
    </row>
    <row r="5193" spans="1:28" ht="15" customHeight="1" x14ac:dyDescent="0.2">
      <c r="A5193" s="172"/>
      <c r="B5193" s="172"/>
      <c r="C5193" s="172"/>
      <c r="D5193" s="172"/>
      <c r="E5193" s="172"/>
      <c r="F5193" s="181"/>
      <c r="G5193" s="172"/>
      <c r="H5193" s="172"/>
      <c r="I5193" s="174"/>
      <c r="J5193" s="174"/>
      <c r="K5193" s="174"/>
      <c r="L5193" s="172"/>
      <c r="M5193" s="181"/>
      <c r="N5193" s="174"/>
      <c r="O5193" s="172"/>
      <c r="P5193" s="181"/>
      <c r="Q5193" s="642"/>
      <c r="R5193" s="643"/>
      <c r="S5193" s="644"/>
      <c r="T5193" s="174"/>
      <c r="U5193" s="172"/>
      <c r="V5193" s="181"/>
      <c r="W5193" s="174"/>
      <c r="X5193" s="172"/>
      <c r="Y5193" s="181"/>
      <c r="Z5193" s="174"/>
      <c r="AA5193" s="172"/>
      <c r="AB5193" s="178"/>
    </row>
    <row r="5194" spans="1:28" ht="15" customHeight="1" x14ac:dyDescent="0.2">
      <c r="A5194" s="172"/>
      <c r="B5194" s="172"/>
      <c r="C5194" s="172"/>
      <c r="D5194" s="172"/>
      <c r="E5194" s="172"/>
      <c r="F5194" s="181"/>
      <c r="G5194" s="172"/>
      <c r="H5194" s="172"/>
      <c r="I5194" s="174"/>
      <c r="J5194" s="174"/>
      <c r="K5194" s="174"/>
      <c r="L5194" s="172"/>
      <c r="M5194" s="181"/>
      <c r="N5194" s="174"/>
      <c r="O5194" s="172"/>
      <c r="P5194" s="181"/>
      <c r="Q5194" s="642"/>
      <c r="R5194" s="643"/>
      <c r="S5194" s="644"/>
      <c r="T5194" s="174"/>
      <c r="U5194" s="172"/>
      <c r="V5194" s="181"/>
      <c r="W5194" s="174"/>
      <c r="X5194" s="172"/>
      <c r="Y5194" s="181"/>
      <c r="Z5194" s="174"/>
      <c r="AA5194" s="172"/>
      <c r="AB5194" s="178"/>
    </row>
    <row r="5195" spans="1:28" ht="15" customHeight="1" x14ac:dyDescent="0.2">
      <c r="A5195" s="172"/>
      <c r="B5195" s="172"/>
      <c r="C5195" s="172"/>
      <c r="D5195" s="172"/>
      <c r="E5195" s="172"/>
      <c r="F5195" s="181"/>
      <c r="G5195" s="172"/>
      <c r="H5195" s="172"/>
      <c r="I5195" s="174"/>
      <c r="J5195" s="174"/>
      <c r="K5195" s="174"/>
      <c r="L5195" s="172"/>
      <c r="M5195" s="181"/>
      <c r="N5195" s="174"/>
      <c r="O5195" s="172"/>
      <c r="P5195" s="181"/>
      <c r="Q5195" s="642"/>
      <c r="R5195" s="643"/>
      <c r="S5195" s="644"/>
      <c r="T5195" s="174"/>
      <c r="U5195" s="172"/>
      <c r="V5195" s="181"/>
      <c r="W5195" s="174"/>
      <c r="X5195" s="172"/>
      <c r="Y5195" s="181"/>
      <c r="Z5195" s="174"/>
      <c r="AA5195" s="172"/>
      <c r="AB5195" s="178"/>
    </row>
    <row r="5196" spans="1:28" ht="15" customHeight="1" x14ac:dyDescent="0.2">
      <c r="A5196" s="172"/>
      <c r="B5196" s="172"/>
      <c r="C5196" s="172"/>
      <c r="D5196" s="172"/>
      <c r="E5196" s="172"/>
      <c r="F5196" s="181"/>
      <c r="G5196" s="172"/>
      <c r="H5196" s="172"/>
      <c r="I5196" s="174"/>
      <c r="J5196" s="174"/>
      <c r="K5196" s="174"/>
      <c r="L5196" s="172"/>
      <c r="M5196" s="181"/>
      <c r="N5196" s="174"/>
      <c r="O5196" s="172"/>
      <c r="P5196" s="181"/>
      <c r="Q5196" s="642"/>
      <c r="R5196" s="643"/>
      <c r="S5196" s="644"/>
      <c r="T5196" s="174"/>
      <c r="U5196" s="172"/>
      <c r="V5196" s="181"/>
      <c r="W5196" s="174"/>
      <c r="X5196" s="172"/>
      <c r="Y5196" s="181"/>
      <c r="Z5196" s="174"/>
      <c r="AA5196" s="172"/>
      <c r="AB5196" s="178"/>
    </row>
    <row r="5197" spans="1:28" ht="15" customHeight="1" x14ac:dyDescent="0.2">
      <c r="A5197" s="172"/>
      <c r="B5197" s="172"/>
      <c r="C5197" s="172"/>
      <c r="D5197" s="172"/>
      <c r="E5197" s="172"/>
      <c r="F5197" s="181"/>
      <c r="G5197" s="172"/>
      <c r="H5197" s="172"/>
      <c r="I5197" s="174"/>
      <c r="J5197" s="174"/>
      <c r="K5197" s="174"/>
      <c r="L5197" s="172"/>
      <c r="M5197" s="181"/>
      <c r="N5197" s="174"/>
      <c r="O5197" s="172"/>
      <c r="P5197" s="181"/>
      <c r="Q5197" s="642"/>
      <c r="R5197" s="643"/>
      <c r="S5197" s="644"/>
      <c r="T5197" s="174"/>
      <c r="U5197" s="172"/>
      <c r="V5197" s="181"/>
      <c r="W5197" s="174"/>
      <c r="X5197" s="172"/>
      <c r="Y5197" s="181"/>
      <c r="Z5197" s="174"/>
      <c r="AA5197" s="172"/>
      <c r="AB5197" s="178"/>
    </row>
    <row r="5198" spans="1:28" ht="15" customHeight="1" x14ac:dyDescent="0.2">
      <c r="A5198" s="172"/>
      <c r="B5198" s="172"/>
      <c r="C5198" s="172"/>
      <c r="D5198" s="172"/>
      <c r="E5198" s="172"/>
      <c r="F5198" s="181"/>
      <c r="G5198" s="172"/>
      <c r="H5198" s="172"/>
      <c r="I5198" s="174"/>
      <c r="J5198" s="174"/>
      <c r="K5198" s="174"/>
      <c r="L5198" s="172"/>
      <c r="M5198" s="181"/>
      <c r="N5198" s="174"/>
      <c r="O5198" s="172"/>
      <c r="P5198" s="181"/>
      <c r="Q5198" s="642"/>
      <c r="R5198" s="643"/>
      <c r="S5198" s="644"/>
      <c r="T5198" s="174"/>
      <c r="U5198" s="172"/>
      <c r="V5198" s="181"/>
      <c r="W5198" s="174"/>
      <c r="X5198" s="172"/>
      <c r="Y5198" s="181"/>
      <c r="Z5198" s="174"/>
      <c r="AA5198" s="172"/>
      <c r="AB5198" s="178"/>
    </row>
    <row r="5199" spans="1:28" ht="15" customHeight="1" x14ac:dyDescent="0.2">
      <c r="A5199" s="172"/>
      <c r="B5199" s="172"/>
      <c r="C5199" s="172"/>
      <c r="D5199" s="172"/>
      <c r="E5199" s="172"/>
      <c r="F5199" s="181"/>
      <c r="G5199" s="172"/>
      <c r="H5199" s="172"/>
      <c r="I5199" s="174"/>
      <c r="J5199" s="174"/>
      <c r="K5199" s="174"/>
      <c r="L5199" s="172"/>
      <c r="M5199" s="181"/>
      <c r="N5199" s="174"/>
      <c r="O5199" s="172"/>
      <c r="P5199" s="181"/>
      <c r="Q5199" s="642"/>
      <c r="R5199" s="643"/>
      <c r="S5199" s="644"/>
      <c r="T5199" s="174"/>
      <c r="U5199" s="172"/>
      <c r="V5199" s="181"/>
      <c r="W5199" s="174"/>
      <c r="X5199" s="172"/>
      <c r="Y5199" s="181"/>
      <c r="Z5199" s="174"/>
      <c r="AA5199" s="172"/>
      <c r="AB5199" s="178"/>
    </row>
    <row r="5200" spans="1:28" ht="15" customHeight="1" x14ac:dyDescent="0.2">
      <c r="A5200" s="172"/>
      <c r="B5200" s="172"/>
      <c r="C5200" s="172"/>
      <c r="D5200" s="172"/>
      <c r="E5200" s="172"/>
      <c r="F5200" s="181"/>
      <c r="G5200" s="172"/>
      <c r="H5200" s="172"/>
      <c r="I5200" s="174"/>
      <c r="J5200" s="174"/>
      <c r="K5200" s="174"/>
      <c r="L5200" s="172"/>
      <c r="M5200" s="181"/>
      <c r="N5200" s="174"/>
      <c r="O5200" s="172"/>
      <c r="P5200" s="181"/>
      <c r="Q5200" s="642"/>
      <c r="R5200" s="643"/>
      <c r="S5200" s="644"/>
      <c r="T5200" s="174"/>
      <c r="U5200" s="172"/>
      <c r="V5200" s="181"/>
      <c r="W5200" s="174"/>
      <c r="X5200" s="172"/>
      <c r="Y5200" s="181"/>
      <c r="Z5200" s="174"/>
      <c r="AA5200" s="172"/>
      <c r="AB5200" s="178"/>
    </row>
    <row r="5201" spans="1:28" ht="15" customHeight="1" x14ac:dyDescent="0.2">
      <c r="A5201" s="172"/>
      <c r="B5201" s="172"/>
      <c r="C5201" s="172"/>
      <c r="D5201" s="172"/>
      <c r="E5201" s="172"/>
      <c r="F5201" s="181"/>
      <c r="G5201" s="172"/>
      <c r="H5201" s="172"/>
      <c r="I5201" s="174"/>
      <c r="J5201" s="174"/>
      <c r="K5201" s="174"/>
      <c r="L5201" s="172"/>
      <c r="M5201" s="181"/>
      <c r="N5201" s="174"/>
      <c r="O5201" s="172"/>
      <c r="P5201" s="181"/>
      <c r="Q5201" s="642"/>
      <c r="R5201" s="643"/>
      <c r="S5201" s="644"/>
      <c r="T5201" s="174"/>
      <c r="U5201" s="172"/>
      <c r="V5201" s="181"/>
      <c r="W5201" s="174"/>
      <c r="X5201" s="172"/>
      <c r="Y5201" s="181"/>
      <c r="Z5201" s="174"/>
      <c r="AA5201" s="172"/>
      <c r="AB5201" s="178"/>
    </row>
    <row r="5202" spans="1:28" ht="15" customHeight="1" x14ac:dyDescent="0.2">
      <c r="A5202" s="172"/>
      <c r="B5202" s="172"/>
      <c r="C5202" s="172"/>
      <c r="D5202" s="172"/>
      <c r="E5202" s="172"/>
      <c r="F5202" s="181"/>
      <c r="G5202" s="172"/>
      <c r="H5202" s="172"/>
      <c r="I5202" s="174"/>
      <c r="J5202" s="174"/>
      <c r="K5202" s="174"/>
      <c r="L5202" s="172"/>
      <c r="M5202" s="181"/>
      <c r="N5202" s="174"/>
      <c r="O5202" s="172"/>
      <c r="P5202" s="181"/>
      <c r="Q5202" s="642"/>
      <c r="R5202" s="643"/>
      <c r="S5202" s="644"/>
      <c r="T5202" s="174"/>
      <c r="U5202" s="172"/>
      <c r="V5202" s="181"/>
      <c r="W5202" s="174"/>
      <c r="X5202" s="172"/>
      <c r="Y5202" s="181"/>
      <c r="Z5202" s="174"/>
      <c r="AA5202" s="172"/>
      <c r="AB5202" s="178"/>
    </row>
    <row r="5203" spans="1:28" ht="15" customHeight="1" x14ac:dyDescent="0.2">
      <c r="A5203" s="172"/>
      <c r="B5203" s="172"/>
      <c r="C5203" s="172"/>
      <c r="D5203" s="172"/>
      <c r="E5203" s="172"/>
      <c r="F5203" s="181"/>
      <c r="G5203" s="172"/>
      <c r="H5203" s="172"/>
      <c r="I5203" s="174"/>
      <c r="J5203" s="174"/>
      <c r="K5203" s="174"/>
      <c r="L5203" s="172"/>
      <c r="M5203" s="181"/>
      <c r="N5203" s="174"/>
      <c r="O5203" s="172"/>
      <c r="P5203" s="181"/>
      <c r="Q5203" s="642"/>
      <c r="R5203" s="643"/>
      <c r="S5203" s="644"/>
      <c r="T5203" s="174"/>
      <c r="U5203" s="172"/>
      <c r="V5203" s="181"/>
      <c r="W5203" s="174"/>
      <c r="X5203" s="172"/>
      <c r="Y5203" s="181"/>
      <c r="Z5203" s="174"/>
      <c r="AA5203" s="172"/>
      <c r="AB5203" s="178"/>
    </row>
    <row r="5204" spans="1:28" ht="15" customHeight="1" x14ac:dyDescent="0.2">
      <c r="A5204" s="172"/>
      <c r="B5204" s="172"/>
      <c r="C5204" s="172"/>
      <c r="D5204" s="172"/>
      <c r="E5204" s="172"/>
      <c r="F5204" s="181"/>
      <c r="G5204" s="172"/>
      <c r="H5204" s="172"/>
      <c r="I5204" s="174"/>
      <c r="J5204" s="174"/>
      <c r="K5204" s="174"/>
      <c r="L5204" s="172"/>
      <c r="M5204" s="181"/>
      <c r="N5204" s="174"/>
      <c r="O5204" s="172"/>
      <c r="P5204" s="181"/>
      <c r="Q5204" s="642"/>
      <c r="R5204" s="643"/>
      <c r="S5204" s="644"/>
      <c r="T5204" s="174"/>
      <c r="U5204" s="172"/>
      <c r="V5204" s="181"/>
      <c r="W5204" s="174"/>
      <c r="X5204" s="172"/>
      <c r="Y5204" s="181"/>
      <c r="Z5204" s="174"/>
      <c r="AA5204" s="172"/>
      <c r="AB5204" s="178"/>
    </row>
    <row r="5205" spans="1:28" ht="15" customHeight="1" x14ac:dyDescent="0.2">
      <c r="A5205" s="172"/>
      <c r="B5205" s="172"/>
      <c r="C5205" s="172"/>
      <c r="D5205" s="172"/>
      <c r="E5205" s="172"/>
      <c r="F5205" s="181"/>
      <c r="G5205" s="172"/>
      <c r="H5205" s="172"/>
      <c r="I5205" s="174"/>
      <c r="J5205" s="174"/>
      <c r="K5205" s="174"/>
      <c r="L5205" s="172"/>
      <c r="M5205" s="181"/>
      <c r="N5205" s="174"/>
      <c r="O5205" s="172"/>
      <c r="P5205" s="181"/>
      <c r="Q5205" s="642"/>
      <c r="R5205" s="643"/>
      <c r="S5205" s="644"/>
      <c r="T5205" s="174"/>
      <c r="U5205" s="172"/>
      <c r="V5205" s="181"/>
      <c r="W5205" s="174"/>
      <c r="X5205" s="172"/>
      <c r="Y5205" s="181"/>
      <c r="Z5205" s="174"/>
      <c r="AA5205" s="172"/>
      <c r="AB5205" s="178"/>
    </row>
    <row r="5206" spans="1:28" ht="15" customHeight="1" x14ac:dyDescent="0.2">
      <c r="A5206" s="172"/>
      <c r="B5206" s="172"/>
      <c r="C5206" s="172"/>
      <c r="D5206" s="172"/>
      <c r="E5206" s="172"/>
      <c r="F5206" s="181"/>
      <c r="G5206" s="172"/>
      <c r="H5206" s="172"/>
      <c r="I5206" s="174"/>
      <c r="J5206" s="174"/>
      <c r="K5206" s="174"/>
      <c r="L5206" s="172"/>
      <c r="M5206" s="181"/>
      <c r="N5206" s="174"/>
      <c r="O5206" s="172"/>
      <c r="P5206" s="181"/>
      <c r="Q5206" s="642"/>
      <c r="R5206" s="643"/>
      <c r="S5206" s="644"/>
      <c r="T5206" s="174"/>
      <c r="U5206" s="172"/>
      <c r="V5206" s="181"/>
      <c r="W5206" s="174"/>
      <c r="X5206" s="172"/>
      <c r="Y5206" s="181"/>
      <c r="Z5206" s="174"/>
      <c r="AA5206" s="172"/>
      <c r="AB5206" s="178"/>
    </row>
    <row r="5207" spans="1:28" ht="15" customHeight="1" x14ac:dyDescent="0.2">
      <c r="A5207" s="172"/>
      <c r="B5207" s="172"/>
      <c r="C5207" s="172"/>
      <c r="D5207" s="172"/>
      <c r="E5207" s="172"/>
      <c r="F5207" s="181"/>
      <c r="G5207" s="172"/>
      <c r="H5207" s="172"/>
      <c r="I5207" s="174"/>
      <c r="J5207" s="174"/>
      <c r="K5207" s="174"/>
      <c r="L5207" s="172"/>
      <c r="M5207" s="181"/>
      <c r="N5207" s="174"/>
      <c r="O5207" s="172"/>
      <c r="P5207" s="181"/>
      <c r="Q5207" s="642"/>
      <c r="R5207" s="643"/>
      <c r="S5207" s="644"/>
      <c r="T5207" s="174"/>
      <c r="U5207" s="172"/>
      <c r="V5207" s="181"/>
      <c r="W5207" s="174"/>
      <c r="X5207" s="172"/>
      <c r="Y5207" s="181"/>
      <c r="Z5207" s="174"/>
      <c r="AA5207" s="172"/>
      <c r="AB5207" s="178"/>
    </row>
    <row r="5208" spans="1:28" ht="15" customHeight="1" x14ac:dyDescent="0.2">
      <c r="A5208" s="172"/>
      <c r="B5208" s="172"/>
      <c r="C5208" s="172"/>
      <c r="D5208" s="172"/>
      <c r="E5208" s="172"/>
      <c r="F5208" s="181"/>
      <c r="G5208" s="172"/>
      <c r="H5208" s="172"/>
      <c r="I5208" s="174"/>
      <c r="J5208" s="174"/>
      <c r="K5208" s="174"/>
      <c r="L5208" s="172"/>
      <c r="M5208" s="181"/>
      <c r="N5208" s="174"/>
      <c r="O5208" s="172"/>
      <c r="P5208" s="181"/>
      <c r="Q5208" s="642"/>
      <c r="R5208" s="643"/>
      <c r="S5208" s="644"/>
      <c r="T5208" s="174"/>
      <c r="U5208" s="172"/>
      <c r="V5208" s="181"/>
      <c r="W5208" s="174"/>
      <c r="X5208" s="172"/>
      <c r="Y5208" s="181"/>
      <c r="Z5208" s="174"/>
      <c r="AA5208" s="172"/>
      <c r="AB5208" s="178"/>
    </row>
    <row r="5209" spans="1:28" ht="15" customHeight="1" x14ac:dyDescent="0.2">
      <c r="A5209" s="172"/>
      <c r="B5209" s="172"/>
      <c r="C5209" s="172"/>
      <c r="D5209" s="172"/>
      <c r="E5209" s="172"/>
      <c r="F5209" s="181"/>
      <c r="G5209" s="172"/>
      <c r="H5209" s="172"/>
      <c r="I5209" s="174"/>
      <c r="J5209" s="174"/>
      <c r="K5209" s="174"/>
      <c r="L5209" s="172"/>
      <c r="M5209" s="181"/>
      <c r="N5209" s="174"/>
      <c r="O5209" s="172"/>
      <c r="P5209" s="181"/>
      <c r="Q5209" s="642"/>
      <c r="R5209" s="643"/>
      <c r="S5209" s="644"/>
      <c r="T5209" s="174"/>
      <c r="U5209" s="172"/>
      <c r="V5209" s="181"/>
      <c r="W5209" s="174"/>
      <c r="X5209" s="172"/>
      <c r="Y5209" s="181"/>
      <c r="Z5209" s="174"/>
      <c r="AA5209" s="172"/>
      <c r="AB5209" s="178"/>
    </row>
    <row r="5210" spans="1:28" ht="15" customHeight="1" x14ac:dyDescent="0.2">
      <c r="A5210" s="172"/>
      <c r="B5210" s="172"/>
      <c r="C5210" s="172"/>
      <c r="D5210" s="172"/>
      <c r="E5210" s="172"/>
      <c r="F5210" s="181"/>
      <c r="G5210" s="172"/>
      <c r="H5210" s="172"/>
      <c r="I5210" s="174"/>
      <c r="J5210" s="174"/>
      <c r="K5210" s="174"/>
      <c r="L5210" s="172"/>
      <c r="M5210" s="181"/>
      <c r="N5210" s="174"/>
      <c r="O5210" s="172"/>
      <c r="P5210" s="181"/>
      <c r="Q5210" s="642"/>
      <c r="R5210" s="643"/>
      <c r="S5210" s="644"/>
      <c r="T5210" s="174"/>
      <c r="U5210" s="172"/>
      <c r="V5210" s="181"/>
      <c r="W5210" s="174"/>
      <c r="X5210" s="172"/>
      <c r="Y5210" s="181"/>
      <c r="Z5210" s="174"/>
      <c r="AA5210" s="172"/>
      <c r="AB5210" s="178"/>
    </row>
    <row r="5211" spans="1:28" ht="15" customHeight="1" x14ac:dyDescent="0.2">
      <c r="A5211" s="172"/>
      <c r="B5211" s="172"/>
      <c r="C5211" s="172"/>
      <c r="D5211" s="172"/>
      <c r="E5211" s="172"/>
      <c r="F5211" s="181"/>
      <c r="G5211" s="172"/>
      <c r="H5211" s="172"/>
      <c r="I5211" s="174"/>
      <c r="J5211" s="174"/>
      <c r="K5211" s="174"/>
      <c r="L5211" s="172"/>
      <c r="M5211" s="181"/>
      <c r="N5211" s="174"/>
      <c r="O5211" s="172"/>
      <c r="P5211" s="181"/>
      <c r="Q5211" s="642"/>
      <c r="R5211" s="643"/>
      <c r="S5211" s="644"/>
      <c r="T5211" s="174"/>
      <c r="U5211" s="172"/>
      <c r="V5211" s="181"/>
      <c r="W5211" s="174"/>
      <c r="X5211" s="172"/>
      <c r="Y5211" s="181"/>
      <c r="Z5211" s="174"/>
      <c r="AA5211" s="172"/>
      <c r="AB5211" s="178"/>
    </row>
    <row r="5212" spans="1:28" ht="15" customHeight="1" x14ac:dyDescent="0.2">
      <c r="A5212" s="172"/>
      <c r="B5212" s="172"/>
      <c r="C5212" s="172"/>
      <c r="D5212" s="172"/>
      <c r="E5212" s="172"/>
      <c r="F5212" s="181"/>
      <c r="G5212" s="172"/>
      <c r="H5212" s="172"/>
      <c r="I5212" s="174"/>
      <c r="J5212" s="174"/>
      <c r="K5212" s="174"/>
      <c r="L5212" s="172"/>
      <c r="M5212" s="181"/>
      <c r="N5212" s="174"/>
      <c r="O5212" s="172"/>
      <c r="P5212" s="181"/>
      <c r="Q5212" s="642"/>
      <c r="R5212" s="643"/>
      <c r="S5212" s="644"/>
      <c r="T5212" s="174"/>
      <c r="U5212" s="172"/>
      <c r="V5212" s="181"/>
      <c r="W5212" s="174"/>
      <c r="X5212" s="172"/>
      <c r="Y5212" s="181"/>
      <c r="Z5212" s="174"/>
      <c r="AA5212" s="172"/>
      <c r="AB5212" s="178"/>
    </row>
    <row r="5213" spans="1:28" ht="15" customHeight="1" x14ac:dyDescent="0.2">
      <c r="A5213" s="172"/>
      <c r="B5213" s="172"/>
      <c r="C5213" s="172"/>
      <c r="D5213" s="172"/>
      <c r="E5213" s="172"/>
      <c r="F5213" s="181"/>
      <c r="G5213" s="172"/>
      <c r="H5213" s="172"/>
      <c r="I5213" s="174"/>
      <c r="J5213" s="174"/>
      <c r="K5213" s="174"/>
      <c r="L5213" s="172"/>
      <c r="M5213" s="181"/>
      <c r="N5213" s="174"/>
      <c r="O5213" s="172"/>
      <c r="P5213" s="181"/>
      <c r="Q5213" s="642"/>
      <c r="R5213" s="643"/>
      <c r="S5213" s="644"/>
      <c r="T5213" s="174"/>
      <c r="U5213" s="172"/>
      <c r="V5213" s="181"/>
      <c r="W5213" s="174"/>
      <c r="X5213" s="172"/>
      <c r="Y5213" s="181"/>
      <c r="Z5213" s="174"/>
      <c r="AA5213" s="172"/>
      <c r="AB5213" s="178"/>
    </row>
    <row r="5214" spans="1:28" ht="15" customHeight="1" x14ac:dyDescent="0.2">
      <c r="A5214" s="172"/>
      <c r="B5214" s="172"/>
      <c r="C5214" s="172"/>
      <c r="D5214" s="172"/>
      <c r="E5214" s="172"/>
      <c r="F5214" s="181"/>
      <c r="G5214" s="172"/>
      <c r="H5214" s="172"/>
      <c r="I5214" s="174"/>
      <c r="J5214" s="174"/>
      <c r="K5214" s="174"/>
      <c r="L5214" s="172"/>
      <c r="M5214" s="181"/>
      <c r="N5214" s="174"/>
      <c r="O5214" s="172"/>
      <c r="P5214" s="181"/>
      <c r="Q5214" s="642"/>
      <c r="R5214" s="643"/>
      <c r="S5214" s="644"/>
      <c r="T5214" s="174"/>
      <c r="U5214" s="172"/>
      <c r="V5214" s="181"/>
      <c r="W5214" s="174"/>
      <c r="X5214" s="172"/>
      <c r="Y5214" s="181"/>
      <c r="Z5214" s="174"/>
      <c r="AA5214" s="172"/>
      <c r="AB5214" s="178"/>
    </row>
    <row r="5215" spans="1:28" ht="15" customHeight="1" x14ac:dyDescent="0.2">
      <c r="A5215" s="172"/>
      <c r="B5215" s="172"/>
      <c r="C5215" s="172"/>
      <c r="D5215" s="172"/>
      <c r="E5215" s="172"/>
      <c r="F5215" s="181"/>
      <c r="G5215" s="172"/>
      <c r="H5215" s="172"/>
      <c r="I5215" s="174"/>
      <c r="J5215" s="174"/>
      <c r="K5215" s="174"/>
      <c r="L5215" s="172"/>
      <c r="M5215" s="181"/>
      <c r="N5215" s="174"/>
      <c r="O5215" s="172"/>
      <c r="P5215" s="181"/>
      <c r="Q5215" s="642"/>
      <c r="R5215" s="643"/>
      <c r="S5215" s="644"/>
      <c r="T5215" s="174"/>
      <c r="U5215" s="172"/>
      <c r="V5215" s="181"/>
      <c r="W5215" s="174"/>
      <c r="X5215" s="172"/>
      <c r="Y5215" s="181"/>
      <c r="Z5215" s="174"/>
      <c r="AA5215" s="172"/>
      <c r="AB5215" s="178"/>
    </row>
    <row r="5216" spans="1:28" ht="15" customHeight="1" x14ac:dyDescent="0.2">
      <c r="A5216" s="172"/>
      <c r="B5216" s="172"/>
      <c r="C5216" s="172"/>
      <c r="D5216" s="172"/>
      <c r="E5216" s="172"/>
      <c r="F5216" s="181"/>
      <c r="G5216" s="172"/>
      <c r="H5216" s="172"/>
      <c r="I5216" s="174"/>
      <c r="J5216" s="174"/>
      <c r="K5216" s="174"/>
      <c r="L5216" s="172"/>
      <c r="M5216" s="181"/>
      <c r="N5216" s="174"/>
      <c r="O5216" s="172"/>
      <c r="P5216" s="181"/>
      <c r="Q5216" s="642"/>
      <c r="R5216" s="643"/>
      <c r="S5216" s="644"/>
      <c r="T5216" s="174"/>
      <c r="U5216" s="172"/>
      <c r="V5216" s="181"/>
      <c r="W5216" s="174"/>
      <c r="X5216" s="172"/>
      <c r="Y5216" s="181"/>
      <c r="Z5216" s="174"/>
      <c r="AA5216" s="172"/>
      <c r="AB5216" s="178"/>
    </row>
    <row r="5217" spans="1:28" ht="15" customHeight="1" x14ac:dyDescent="0.2">
      <c r="A5217" s="172"/>
      <c r="B5217" s="172"/>
      <c r="C5217" s="172"/>
      <c r="D5217" s="172"/>
      <c r="E5217" s="172"/>
      <c r="F5217" s="181"/>
      <c r="G5217" s="172"/>
      <c r="H5217" s="172"/>
      <c r="I5217" s="174"/>
      <c r="J5217" s="174"/>
      <c r="K5217" s="174"/>
      <c r="L5217" s="172"/>
      <c r="M5217" s="181"/>
      <c r="N5217" s="174"/>
      <c r="O5217" s="172"/>
      <c r="P5217" s="181"/>
      <c r="Q5217" s="642"/>
      <c r="R5217" s="643"/>
      <c r="S5217" s="644"/>
      <c r="T5217" s="174"/>
      <c r="U5217" s="172"/>
      <c r="V5217" s="181"/>
      <c r="W5217" s="174"/>
      <c r="X5217" s="172"/>
      <c r="Y5217" s="181"/>
      <c r="Z5217" s="174"/>
      <c r="AA5217" s="172"/>
      <c r="AB5217" s="178"/>
    </row>
    <row r="5218" spans="1:28" ht="15" customHeight="1" x14ac:dyDescent="0.2">
      <c r="A5218" s="172"/>
      <c r="B5218" s="172"/>
      <c r="C5218" s="172"/>
      <c r="D5218" s="172"/>
      <c r="E5218" s="172"/>
      <c r="F5218" s="181"/>
      <c r="G5218" s="172"/>
      <c r="H5218" s="172"/>
      <c r="I5218" s="174"/>
      <c r="J5218" s="174"/>
      <c r="K5218" s="174"/>
      <c r="L5218" s="172"/>
      <c r="M5218" s="181"/>
      <c r="N5218" s="174"/>
      <c r="O5218" s="172"/>
      <c r="P5218" s="181"/>
      <c r="Q5218" s="642"/>
      <c r="R5218" s="643"/>
      <c r="S5218" s="644"/>
      <c r="T5218" s="174"/>
      <c r="U5218" s="172"/>
      <c r="V5218" s="181"/>
      <c r="W5218" s="174"/>
      <c r="X5218" s="172"/>
      <c r="Y5218" s="181"/>
      <c r="Z5218" s="174"/>
      <c r="AA5218" s="172"/>
      <c r="AB5218" s="178"/>
    </row>
    <row r="5219" spans="1:28" ht="15" customHeight="1" x14ac:dyDescent="0.2">
      <c r="A5219" s="172"/>
      <c r="B5219" s="172"/>
      <c r="C5219" s="172"/>
      <c r="D5219" s="172"/>
      <c r="E5219" s="172"/>
      <c r="F5219" s="181"/>
      <c r="G5219" s="172"/>
      <c r="H5219" s="172"/>
      <c r="I5219" s="174"/>
      <c r="J5219" s="174"/>
      <c r="K5219" s="174"/>
      <c r="L5219" s="172"/>
      <c r="M5219" s="181"/>
      <c r="N5219" s="174"/>
      <c r="O5219" s="172"/>
      <c r="P5219" s="181"/>
      <c r="Q5219" s="642"/>
      <c r="R5219" s="643"/>
      <c r="S5219" s="644"/>
      <c r="T5219" s="174"/>
      <c r="U5219" s="172"/>
      <c r="V5219" s="181"/>
      <c r="W5219" s="174"/>
      <c r="X5219" s="172"/>
      <c r="Y5219" s="181"/>
      <c r="Z5219" s="174"/>
      <c r="AA5219" s="172"/>
      <c r="AB5219" s="178"/>
    </row>
    <row r="5220" spans="1:28" ht="15" customHeight="1" x14ac:dyDescent="0.2">
      <c r="A5220" s="172"/>
      <c r="B5220" s="172"/>
      <c r="C5220" s="172"/>
      <c r="D5220" s="172"/>
      <c r="E5220" s="172"/>
      <c r="F5220" s="181"/>
      <c r="G5220" s="172"/>
      <c r="H5220" s="172"/>
      <c r="I5220" s="174"/>
      <c r="J5220" s="174"/>
      <c r="K5220" s="174"/>
      <c r="L5220" s="172"/>
      <c r="M5220" s="181"/>
      <c r="N5220" s="174"/>
      <c r="O5220" s="172"/>
      <c r="P5220" s="181"/>
      <c r="Q5220" s="642"/>
      <c r="R5220" s="643"/>
      <c r="S5220" s="644"/>
      <c r="T5220" s="174"/>
      <c r="U5220" s="172"/>
      <c r="V5220" s="181"/>
      <c r="W5220" s="174"/>
      <c r="X5220" s="172"/>
      <c r="Y5220" s="181"/>
      <c r="Z5220" s="174"/>
      <c r="AA5220" s="172"/>
      <c r="AB5220" s="178"/>
    </row>
    <row r="5221" spans="1:28" ht="15" customHeight="1" x14ac:dyDescent="0.2">
      <c r="A5221" s="172"/>
      <c r="B5221" s="172"/>
      <c r="C5221" s="172"/>
      <c r="D5221" s="172"/>
      <c r="E5221" s="172"/>
      <c r="F5221" s="181"/>
      <c r="G5221" s="172"/>
      <c r="H5221" s="172"/>
      <c r="I5221" s="174"/>
      <c r="J5221" s="174"/>
      <c r="K5221" s="174"/>
      <c r="L5221" s="172"/>
      <c r="M5221" s="181"/>
      <c r="N5221" s="174"/>
      <c r="O5221" s="172"/>
      <c r="P5221" s="181"/>
      <c r="Q5221" s="642"/>
      <c r="R5221" s="643"/>
      <c r="S5221" s="644"/>
      <c r="T5221" s="174"/>
      <c r="U5221" s="172"/>
      <c r="V5221" s="181"/>
      <c r="W5221" s="174"/>
      <c r="X5221" s="172"/>
      <c r="Y5221" s="181"/>
      <c r="Z5221" s="174"/>
      <c r="AA5221" s="172"/>
      <c r="AB5221" s="178"/>
    </row>
    <row r="5222" spans="1:28" ht="15" customHeight="1" x14ac:dyDescent="0.2">
      <c r="A5222" s="172"/>
      <c r="B5222" s="172"/>
      <c r="C5222" s="172"/>
      <c r="D5222" s="172"/>
      <c r="E5222" s="172"/>
      <c r="F5222" s="181"/>
      <c r="G5222" s="172"/>
      <c r="H5222" s="172"/>
      <c r="I5222" s="174"/>
      <c r="J5222" s="174"/>
      <c r="K5222" s="174"/>
      <c r="L5222" s="172"/>
      <c r="M5222" s="181"/>
      <c r="N5222" s="174"/>
      <c r="O5222" s="172"/>
      <c r="P5222" s="181"/>
      <c r="Q5222" s="642"/>
      <c r="R5222" s="643"/>
      <c r="S5222" s="644"/>
      <c r="T5222" s="174"/>
      <c r="U5222" s="172"/>
      <c r="V5222" s="181"/>
      <c r="W5222" s="174"/>
      <c r="X5222" s="172"/>
      <c r="Y5222" s="181"/>
      <c r="Z5222" s="174"/>
      <c r="AA5222" s="172"/>
      <c r="AB5222" s="178"/>
    </row>
    <row r="5223" spans="1:28" ht="15" customHeight="1" x14ac:dyDescent="0.2">
      <c r="A5223" s="172"/>
      <c r="B5223" s="172"/>
      <c r="C5223" s="172"/>
      <c r="D5223" s="172"/>
      <c r="E5223" s="172"/>
      <c r="F5223" s="181"/>
      <c r="G5223" s="172"/>
      <c r="H5223" s="172"/>
      <c r="I5223" s="174"/>
      <c r="J5223" s="174"/>
      <c r="K5223" s="174"/>
      <c r="L5223" s="172"/>
      <c r="M5223" s="181"/>
      <c r="N5223" s="174"/>
      <c r="O5223" s="172"/>
      <c r="P5223" s="181"/>
      <c r="Q5223" s="642"/>
      <c r="R5223" s="643"/>
      <c r="S5223" s="644"/>
      <c r="T5223" s="174"/>
      <c r="U5223" s="172"/>
      <c r="V5223" s="181"/>
      <c r="W5223" s="174"/>
      <c r="X5223" s="172"/>
      <c r="Y5223" s="181"/>
      <c r="Z5223" s="174"/>
      <c r="AA5223" s="172"/>
      <c r="AB5223" s="178"/>
    </row>
    <row r="5224" spans="1:28" ht="15" customHeight="1" x14ac:dyDescent="0.2">
      <c r="A5224" s="172"/>
      <c r="B5224" s="172"/>
      <c r="C5224" s="172"/>
      <c r="D5224" s="172"/>
      <c r="E5224" s="172"/>
      <c r="F5224" s="181"/>
      <c r="G5224" s="172"/>
      <c r="H5224" s="172"/>
      <c r="I5224" s="174"/>
      <c r="J5224" s="174"/>
      <c r="K5224" s="174"/>
      <c r="L5224" s="172"/>
      <c r="M5224" s="181"/>
      <c r="N5224" s="174"/>
      <c r="O5224" s="172"/>
      <c r="P5224" s="181"/>
      <c r="Q5224" s="642"/>
      <c r="R5224" s="643"/>
      <c r="S5224" s="644"/>
      <c r="T5224" s="174"/>
      <c r="U5224" s="172"/>
      <c r="V5224" s="181"/>
      <c r="W5224" s="174"/>
      <c r="X5224" s="172"/>
      <c r="Y5224" s="181"/>
      <c r="Z5224" s="174"/>
      <c r="AA5224" s="172"/>
      <c r="AB5224" s="178"/>
    </row>
    <row r="5225" spans="1:28" ht="15" customHeight="1" x14ac:dyDescent="0.2">
      <c r="A5225" s="172"/>
      <c r="B5225" s="172"/>
      <c r="C5225" s="172"/>
      <c r="D5225" s="172"/>
      <c r="E5225" s="172"/>
      <c r="F5225" s="181"/>
      <c r="G5225" s="172"/>
      <c r="H5225" s="172"/>
      <c r="I5225" s="174"/>
      <c r="J5225" s="174"/>
      <c r="K5225" s="174"/>
      <c r="L5225" s="172"/>
      <c r="M5225" s="181"/>
      <c r="N5225" s="174"/>
      <c r="O5225" s="172"/>
      <c r="P5225" s="181"/>
      <c r="Q5225" s="642"/>
      <c r="R5225" s="643"/>
      <c r="S5225" s="644"/>
      <c r="T5225" s="174"/>
      <c r="U5225" s="172"/>
      <c r="V5225" s="181"/>
      <c r="W5225" s="174"/>
      <c r="X5225" s="172"/>
      <c r="Y5225" s="181"/>
      <c r="Z5225" s="174"/>
      <c r="AA5225" s="172"/>
      <c r="AB5225" s="178"/>
    </row>
    <row r="5226" spans="1:28" ht="15" customHeight="1" x14ac:dyDescent="0.2">
      <c r="A5226" s="172"/>
      <c r="B5226" s="172"/>
      <c r="C5226" s="172"/>
      <c r="D5226" s="172"/>
      <c r="E5226" s="172"/>
      <c r="F5226" s="181"/>
      <c r="G5226" s="172"/>
      <c r="H5226" s="172"/>
      <c r="I5226" s="174"/>
      <c r="J5226" s="174"/>
      <c r="K5226" s="174"/>
      <c r="L5226" s="172"/>
      <c r="M5226" s="181"/>
      <c r="N5226" s="174"/>
      <c r="O5226" s="172"/>
      <c r="P5226" s="181"/>
      <c r="Q5226" s="642"/>
      <c r="R5226" s="643"/>
      <c r="S5226" s="644"/>
      <c r="T5226" s="174"/>
      <c r="U5226" s="172"/>
      <c r="V5226" s="181"/>
      <c r="W5226" s="174"/>
      <c r="X5226" s="172"/>
      <c r="Y5226" s="181"/>
      <c r="Z5226" s="174"/>
      <c r="AA5226" s="172"/>
      <c r="AB5226" s="178"/>
    </row>
    <row r="5227" spans="1:28" ht="15" customHeight="1" x14ac:dyDescent="0.2">
      <c r="A5227" s="172"/>
      <c r="B5227" s="172"/>
      <c r="C5227" s="172"/>
      <c r="D5227" s="172"/>
      <c r="E5227" s="172"/>
      <c r="F5227" s="181"/>
      <c r="G5227" s="172"/>
      <c r="H5227" s="172"/>
      <c r="I5227" s="174"/>
      <c r="J5227" s="174"/>
      <c r="K5227" s="174"/>
      <c r="L5227" s="172"/>
      <c r="M5227" s="181"/>
      <c r="N5227" s="174"/>
      <c r="O5227" s="172"/>
      <c r="P5227" s="181"/>
      <c r="Q5227" s="642"/>
      <c r="R5227" s="643"/>
      <c r="S5227" s="644"/>
      <c r="T5227" s="174"/>
      <c r="U5227" s="172"/>
      <c r="V5227" s="181"/>
      <c r="W5227" s="174"/>
      <c r="X5227" s="172"/>
      <c r="Y5227" s="181"/>
      <c r="Z5227" s="174"/>
      <c r="AA5227" s="172"/>
      <c r="AB5227" s="178"/>
    </row>
    <row r="5228" spans="1:28" ht="15" customHeight="1" x14ac:dyDescent="0.2">
      <c r="A5228" s="172"/>
      <c r="B5228" s="172"/>
      <c r="C5228" s="172"/>
      <c r="D5228" s="172"/>
      <c r="E5228" s="172"/>
      <c r="F5228" s="181"/>
      <c r="G5228" s="172"/>
      <c r="H5228" s="172"/>
      <c r="I5228" s="174"/>
      <c r="J5228" s="174"/>
      <c r="K5228" s="174"/>
      <c r="L5228" s="172"/>
      <c r="M5228" s="181"/>
      <c r="N5228" s="174"/>
      <c r="O5228" s="172"/>
      <c r="P5228" s="181"/>
      <c r="Q5228" s="642"/>
      <c r="R5228" s="643"/>
      <c r="S5228" s="644"/>
      <c r="T5228" s="174"/>
      <c r="U5228" s="172"/>
      <c r="V5228" s="181"/>
      <c r="W5228" s="174"/>
      <c r="X5228" s="172"/>
      <c r="Y5228" s="181"/>
      <c r="Z5228" s="174"/>
      <c r="AA5228" s="172"/>
      <c r="AB5228" s="178"/>
    </row>
    <row r="5229" spans="1:28" ht="15" customHeight="1" x14ac:dyDescent="0.2">
      <c r="A5229" s="172"/>
      <c r="B5229" s="172"/>
      <c r="C5229" s="172"/>
      <c r="D5229" s="172"/>
      <c r="E5229" s="172"/>
      <c r="F5229" s="181"/>
      <c r="G5229" s="172"/>
      <c r="H5229" s="172"/>
      <c r="I5229" s="174"/>
      <c r="J5229" s="174"/>
      <c r="K5229" s="174"/>
      <c r="L5229" s="172"/>
      <c r="M5229" s="181"/>
      <c r="N5229" s="174"/>
      <c r="O5229" s="172"/>
      <c r="P5229" s="181"/>
      <c r="Q5229" s="642"/>
      <c r="R5229" s="643"/>
      <c r="S5229" s="644"/>
      <c r="T5229" s="174"/>
      <c r="U5229" s="172"/>
      <c r="V5229" s="181"/>
      <c r="W5229" s="174"/>
      <c r="X5229" s="172"/>
      <c r="Y5229" s="181"/>
      <c r="Z5229" s="174"/>
      <c r="AA5229" s="172"/>
      <c r="AB5229" s="178"/>
    </row>
    <row r="5230" spans="1:28" ht="15" customHeight="1" x14ac:dyDescent="0.2">
      <c r="A5230" s="172"/>
      <c r="B5230" s="172"/>
      <c r="C5230" s="172"/>
      <c r="D5230" s="172"/>
      <c r="E5230" s="172"/>
      <c r="F5230" s="181"/>
      <c r="G5230" s="172"/>
      <c r="H5230" s="172"/>
      <c r="I5230" s="174"/>
      <c r="J5230" s="174"/>
      <c r="K5230" s="174"/>
      <c r="L5230" s="172"/>
      <c r="M5230" s="181"/>
      <c r="N5230" s="174"/>
      <c r="O5230" s="172"/>
      <c r="P5230" s="181"/>
      <c r="Q5230" s="642"/>
      <c r="R5230" s="643"/>
      <c r="S5230" s="644"/>
      <c r="T5230" s="174"/>
      <c r="U5230" s="172"/>
      <c r="V5230" s="181"/>
      <c r="W5230" s="174"/>
      <c r="X5230" s="172"/>
      <c r="Y5230" s="181"/>
      <c r="Z5230" s="174"/>
      <c r="AA5230" s="172"/>
      <c r="AB5230" s="178"/>
    </row>
    <row r="5231" spans="1:28" ht="15" customHeight="1" x14ac:dyDescent="0.2">
      <c r="A5231" s="172"/>
      <c r="B5231" s="172"/>
      <c r="C5231" s="172"/>
      <c r="D5231" s="172"/>
      <c r="E5231" s="172"/>
      <c r="F5231" s="181"/>
      <c r="G5231" s="172"/>
      <c r="H5231" s="172"/>
      <c r="I5231" s="174"/>
      <c r="J5231" s="174"/>
      <c r="K5231" s="174"/>
      <c r="L5231" s="172"/>
      <c r="M5231" s="181"/>
      <c r="N5231" s="174"/>
      <c r="O5231" s="172"/>
      <c r="P5231" s="181"/>
      <c r="Q5231" s="642"/>
      <c r="R5231" s="643"/>
      <c r="S5231" s="644"/>
      <c r="T5231" s="174"/>
      <c r="U5231" s="172"/>
      <c r="V5231" s="181"/>
      <c r="W5231" s="174"/>
      <c r="X5231" s="172"/>
      <c r="Y5231" s="181"/>
      <c r="Z5231" s="174"/>
      <c r="AA5231" s="172"/>
      <c r="AB5231" s="178"/>
    </row>
    <row r="5232" spans="1:28" ht="15" customHeight="1" x14ac:dyDescent="0.2">
      <c r="A5232" s="172"/>
      <c r="B5232" s="172"/>
      <c r="C5232" s="172"/>
      <c r="D5232" s="172"/>
      <c r="E5232" s="172"/>
      <c r="F5232" s="181"/>
      <c r="G5232" s="172"/>
      <c r="H5232" s="172"/>
      <c r="I5232" s="174"/>
      <c r="J5232" s="174"/>
      <c r="K5232" s="174"/>
      <c r="L5232" s="172"/>
      <c r="M5232" s="181"/>
      <c r="N5232" s="174"/>
      <c r="O5232" s="172"/>
      <c r="P5232" s="181"/>
      <c r="Q5232" s="642"/>
      <c r="R5232" s="643"/>
      <c r="S5232" s="644"/>
      <c r="T5232" s="174"/>
      <c r="U5232" s="172"/>
      <c r="V5232" s="181"/>
      <c r="W5232" s="174"/>
      <c r="X5232" s="172"/>
      <c r="Y5232" s="181"/>
      <c r="Z5232" s="174"/>
      <c r="AA5232" s="172"/>
      <c r="AB5232" s="178"/>
    </row>
    <row r="5233" spans="1:28" ht="15" customHeight="1" x14ac:dyDescent="0.2">
      <c r="A5233" s="172"/>
      <c r="B5233" s="172"/>
      <c r="C5233" s="172"/>
      <c r="D5233" s="172"/>
      <c r="E5233" s="172"/>
      <c r="F5233" s="181"/>
      <c r="G5233" s="172"/>
      <c r="H5233" s="172"/>
      <c r="I5233" s="174"/>
      <c r="J5233" s="174"/>
      <c r="K5233" s="174"/>
      <c r="L5233" s="172"/>
      <c r="M5233" s="181"/>
      <c r="N5233" s="174"/>
      <c r="O5233" s="172"/>
      <c r="P5233" s="181"/>
      <c r="Q5233" s="642"/>
      <c r="R5233" s="643"/>
      <c r="S5233" s="644"/>
      <c r="T5233" s="174"/>
      <c r="U5233" s="172"/>
      <c r="V5233" s="181"/>
      <c r="W5233" s="174"/>
      <c r="X5233" s="172"/>
      <c r="Y5233" s="181"/>
      <c r="Z5233" s="174"/>
      <c r="AA5233" s="172"/>
      <c r="AB5233" s="178"/>
    </row>
    <row r="5234" spans="1:28" ht="15" customHeight="1" x14ac:dyDescent="0.2">
      <c r="A5234" s="172"/>
      <c r="B5234" s="172"/>
      <c r="C5234" s="172"/>
      <c r="D5234" s="172"/>
      <c r="E5234" s="172"/>
      <c r="F5234" s="181"/>
      <c r="G5234" s="172"/>
      <c r="H5234" s="172"/>
      <c r="I5234" s="174"/>
      <c r="J5234" s="174"/>
      <c r="K5234" s="174"/>
      <c r="L5234" s="172"/>
      <c r="M5234" s="181"/>
      <c r="N5234" s="174"/>
      <c r="O5234" s="172"/>
      <c r="P5234" s="181"/>
      <c r="Q5234" s="642"/>
      <c r="R5234" s="643"/>
      <c r="S5234" s="644"/>
      <c r="T5234" s="174"/>
      <c r="U5234" s="172"/>
      <c r="V5234" s="181"/>
      <c r="W5234" s="174"/>
      <c r="X5234" s="172"/>
      <c r="Y5234" s="181"/>
      <c r="Z5234" s="174"/>
      <c r="AA5234" s="172"/>
      <c r="AB5234" s="178"/>
    </row>
    <row r="5235" spans="1:28" ht="15" customHeight="1" x14ac:dyDescent="0.2">
      <c r="A5235" s="172"/>
      <c r="B5235" s="172"/>
      <c r="C5235" s="172"/>
      <c r="D5235" s="172"/>
      <c r="E5235" s="172"/>
      <c r="F5235" s="181"/>
      <c r="G5235" s="172"/>
      <c r="H5235" s="172"/>
      <c r="I5235" s="174"/>
      <c r="J5235" s="174"/>
      <c r="K5235" s="174"/>
      <c r="L5235" s="172"/>
      <c r="M5235" s="181"/>
      <c r="N5235" s="174"/>
      <c r="O5235" s="172"/>
      <c r="P5235" s="181"/>
      <c r="Q5235" s="642"/>
      <c r="R5235" s="643"/>
      <c r="S5235" s="644"/>
      <c r="T5235" s="174"/>
      <c r="U5235" s="172"/>
      <c r="V5235" s="181"/>
      <c r="W5235" s="174"/>
      <c r="X5235" s="172"/>
      <c r="Y5235" s="181"/>
      <c r="Z5235" s="174"/>
      <c r="AA5235" s="172"/>
      <c r="AB5235" s="178"/>
    </row>
    <row r="5236" spans="1:28" ht="15" customHeight="1" x14ac:dyDescent="0.2">
      <c r="A5236" s="172"/>
      <c r="B5236" s="172"/>
      <c r="C5236" s="172"/>
      <c r="D5236" s="172"/>
      <c r="E5236" s="172"/>
      <c r="F5236" s="181"/>
      <c r="G5236" s="172"/>
      <c r="H5236" s="172"/>
      <c r="I5236" s="174"/>
      <c r="J5236" s="174"/>
      <c r="K5236" s="174"/>
      <c r="L5236" s="172"/>
      <c r="M5236" s="181"/>
      <c r="N5236" s="174"/>
      <c r="O5236" s="172"/>
      <c r="P5236" s="181"/>
      <c r="Q5236" s="642"/>
      <c r="R5236" s="643"/>
      <c r="S5236" s="644"/>
      <c r="T5236" s="174"/>
      <c r="U5236" s="172"/>
      <c r="V5236" s="181"/>
      <c r="W5236" s="174"/>
      <c r="X5236" s="172"/>
      <c r="Y5236" s="181"/>
      <c r="Z5236" s="174"/>
      <c r="AA5236" s="172"/>
      <c r="AB5236" s="178"/>
    </row>
    <row r="5237" spans="1:28" ht="15" customHeight="1" x14ac:dyDescent="0.2">
      <c r="A5237" s="172"/>
      <c r="B5237" s="172"/>
      <c r="C5237" s="172"/>
      <c r="D5237" s="172"/>
      <c r="E5237" s="172"/>
      <c r="F5237" s="181"/>
      <c r="G5237" s="172"/>
      <c r="H5237" s="172"/>
      <c r="I5237" s="174"/>
      <c r="J5237" s="174"/>
      <c r="K5237" s="174"/>
      <c r="L5237" s="172"/>
      <c r="M5237" s="181"/>
      <c r="N5237" s="174"/>
      <c r="O5237" s="172"/>
      <c r="P5237" s="181"/>
      <c r="Q5237" s="642"/>
      <c r="R5237" s="643"/>
      <c r="S5237" s="644"/>
      <c r="T5237" s="174"/>
      <c r="U5237" s="172"/>
      <c r="V5237" s="181"/>
      <c r="W5237" s="174"/>
      <c r="X5237" s="172"/>
      <c r="Y5237" s="181"/>
      <c r="Z5237" s="174"/>
      <c r="AA5237" s="172"/>
      <c r="AB5237" s="178"/>
    </row>
    <row r="5238" spans="1:28" ht="15" customHeight="1" x14ac:dyDescent="0.2">
      <c r="A5238" s="172"/>
      <c r="B5238" s="172"/>
      <c r="C5238" s="172"/>
      <c r="D5238" s="172"/>
      <c r="E5238" s="172"/>
      <c r="F5238" s="181"/>
      <c r="G5238" s="172"/>
      <c r="H5238" s="172"/>
      <c r="I5238" s="174"/>
      <c r="J5238" s="174"/>
      <c r="K5238" s="174"/>
      <c r="L5238" s="172"/>
      <c r="M5238" s="181"/>
      <c r="N5238" s="174"/>
      <c r="O5238" s="172"/>
      <c r="P5238" s="181"/>
      <c r="Q5238" s="642"/>
      <c r="R5238" s="643"/>
      <c r="S5238" s="644"/>
      <c r="T5238" s="174"/>
      <c r="U5238" s="172"/>
      <c r="V5238" s="181"/>
      <c r="W5238" s="174"/>
      <c r="X5238" s="172"/>
      <c r="Y5238" s="181"/>
      <c r="Z5238" s="174"/>
      <c r="AA5238" s="172"/>
      <c r="AB5238" s="178"/>
    </row>
    <row r="5239" spans="1:28" ht="15" customHeight="1" x14ac:dyDescent="0.2">
      <c r="A5239" s="172"/>
      <c r="B5239" s="172"/>
      <c r="C5239" s="172"/>
      <c r="D5239" s="172"/>
      <c r="E5239" s="172"/>
      <c r="F5239" s="181"/>
      <c r="G5239" s="172"/>
      <c r="H5239" s="172"/>
      <c r="I5239" s="174"/>
      <c r="J5239" s="174"/>
      <c r="K5239" s="174"/>
      <c r="L5239" s="172"/>
      <c r="M5239" s="181"/>
      <c r="N5239" s="174"/>
      <c r="O5239" s="172"/>
      <c r="P5239" s="181"/>
      <c r="Q5239" s="642"/>
      <c r="R5239" s="643"/>
      <c r="S5239" s="644"/>
      <c r="T5239" s="174"/>
      <c r="U5239" s="172"/>
      <c r="V5239" s="181"/>
      <c r="W5239" s="174"/>
      <c r="X5239" s="172"/>
      <c r="Y5239" s="181"/>
      <c r="Z5239" s="174"/>
      <c r="AA5239" s="172"/>
      <c r="AB5239" s="178"/>
    </row>
    <row r="5240" spans="1:28" ht="15" customHeight="1" x14ac:dyDescent="0.2">
      <c r="A5240" s="172"/>
      <c r="B5240" s="172"/>
      <c r="C5240" s="172"/>
      <c r="D5240" s="172"/>
      <c r="E5240" s="172"/>
      <c r="F5240" s="181"/>
      <c r="G5240" s="172"/>
      <c r="H5240" s="172"/>
      <c r="I5240" s="174"/>
      <c r="J5240" s="174"/>
      <c r="K5240" s="174"/>
      <c r="L5240" s="172"/>
      <c r="M5240" s="181"/>
      <c r="N5240" s="174"/>
      <c r="O5240" s="172"/>
      <c r="P5240" s="181"/>
      <c r="Q5240" s="642"/>
      <c r="R5240" s="643"/>
      <c r="S5240" s="644"/>
      <c r="T5240" s="174"/>
      <c r="U5240" s="172"/>
      <c r="V5240" s="181"/>
      <c r="W5240" s="174"/>
      <c r="X5240" s="172"/>
      <c r="Y5240" s="181"/>
      <c r="Z5240" s="174"/>
      <c r="AA5240" s="172"/>
      <c r="AB5240" s="178"/>
    </row>
    <row r="5241" spans="1:28" ht="15" customHeight="1" x14ac:dyDescent="0.2">
      <c r="A5241" s="172"/>
      <c r="B5241" s="172"/>
      <c r="C5241" s="172"/>
      <c r="D5241" s="172"/>
      <c r="E5241" s="172"/>
      <c r="F5241" s="181"/>
      <c r="G5241" s="172"/>
      <c r="H5241" s="172"/>
      <c r="I5241" s="174"/>
      <c r="J5241" s="174"/>
      <c r="K5241" s="174"/>
      <c r="L5241" s="172"/>
      <c r="M5241" s="181"/>
      <c r="N5241" s="174"/>
      <c r="O5241" s="172"/>
      <c r="P5241" s="181"/>
      <c r="Q5241" s="642"/>
      <c r="R5241" s="643"/>
      <c r="S5241" s="644"/>
      <c r="T5241" s="174"/>
      <c r="U5241" s="172"/>
      <c r="V5241" s="181"/>
      <c r="W5241" s="174"/>
      <c r="X5241" s="172"/>
      <c r="Y5241" s="181"/>
      <c r="Z5241" s="174"/>
      <c r="AA5241" s="172"/>
      <c r="AB5241" s="178"/>
    </row>
    <row r="5242" spans="1:28" ht="15" customHeight="1" x14ac:dyDescent="0.2">
      <c r="A5242" s="172"/>
      <c r="B5242" s="172"/>
      <c r="C5242" s="172"/>
      <c r="D5242" s="172"/>
      <c r="E5242" s="172"/>
      <c r="F5242" s="181"/>
      <c r="G5242" s="172"/>
      <c r="H5242" s="172"/>
      <c r="I5242" s="174"/>
      <c r="J5242" s="174"/>
      <c r="K5242" s="174"/>
      <c r="L5242" s="172"/>
      <c r="M5242" s="181"/>
      <c r="N5242" s="174"/>
      <c r="O5242" s="172"/>
      <c r="P5242" s="181"/>
      <c r="Q5242" s="642"/>
      <c r="R5242" s="643"/>
      <c r="S5242" s="644"/>
      <c r="T5242" s="174"/>
      <c r="U5242" s="172"/>
      <c r="V5242" s="181"/>
      <c r="W5242" s="174"/>
      <c r="X5242" s="172"/>
      <c r="Y5242" s="181"/>
      <c r="Z5242" s="174"/>
      <c r="AA5242" s="172"/>
      <c r="AB5242" s="178"/>
    </row>
    <row r="5243" spans="1:28" ht="15" customHeight="1" x14ac:dyDescent="0.2">
      <c r="A5243" s="172"/>
      <c r="B5243" s="172"/>
      <c r="C5243" s="172"/>
      <c r="D5243" s="172"/>
      <c r="E5243" s="172"/>
      <c r="F5243" s="181"/>
      <c r="G5243" s="172"/>
      <c r="H5243" s="172"/>
      <c r="I5243" s="174"/>
      <c r="J5243" s="174"/>
      <c r="K5243" s="174"/>
      <c r="L5243" s="172"/>
      <c r="M5243" s="181"/>
      <c r="N5243" s="174"/>
      <c r="O5243" s="172"/>
      <c r="P5243" s="181"/>
      <c r="Q5243" s="642"/>
      <c r="R5243" s="643"/>
      <c r="S5243" s="644"/>
      <c r="T5243" s="174"/>
      <c r="U5243" s="172"/>
      <c r="V5243" s="181"/>
      <c r="W5243" s="174"/>
      <c r="X5243" s="172"/>
      <c r="Y5243" s="181"/>
      <c r="Z5243" s="174"/>
      <c r="AA5243" s="172"/>
      <c r="AB5243" s="178"/>
    </row>
    <row r="5244" spans="1:28" ht="15" customHeight="1" x14ac:dyDescent="0.2">
      <c r="A5244" s="172"/>
      <c r="B5244" s="172"/>
      <c r="C5244" s="172"/>
      <c r="D5244" s="172"/>
      <c r="E5244" s="172"/>
      <c r="F5244" s="181"/>
      <c r="G5244" s="172"/>
      <c r="H5244" s="172"/>
      <c r="I5244" s="174"/>
      <c r="J5244" s="174"/>
      <c r="K5244" s="174"/>
      <c r="L5244" s="172"/>
      <c r="M5244" s="181"/>
      <c r="N5244" s="174"/>
      <c r="O5244" s="172"/>
      <c r="P5244" s="181"/>
      <c r="Q5244" s="642"/>
      <c r="R5244" s="643"/>
      <c r="S5244" s="644"/>
      <c r="T5244" s="174"/>
      <c r="U5244" s="172"/>
      <c r="V5244" s="181"/>
      <c r="W5244" s="174"/>
      <c r="X5244" s="172"/>
      <c r="Y5244" s="181"/>
      <c r="Z5244" s="174"/>
      <c r="AA5244" s="172"/>
      <c r="AB5244" s="178"/>
    </row>
    <row r="5245" spans="1:28" ht="15" customHeight="1" x14ac:dyDescent="0.2">
      <c r="A5245" s="172"/>
      <c r="B5245" s="172"/>
      <c r="C5245" s="172"/>
      <c r="D5245" s="172"/>
      <c r="E5245" s="172"/>
      <c r="F5245" s="181"/>
      <c r="G5245" s="172"/>
      <c r="H5245" s="172"/>
      <c r="I5245" s="174"/>
      <c r="J5245" s="174"/>
      <c r="K5245" s="174"/>
      <c r="L5245" s="172"/>
      <c r="M5245" s="181"/>
      <c r="N5245" s="174"/>
      <c r="O5245" s="172"/>
      <c r="P5245" s="181"/>
      <c r="Q5245" s="642"/>
      <c r="R5245" s="643"/>
      <c r="S5245" s="644"/>
      <c r="T5245" s="174"/>
      <c r="U5245" s="172"/>
      <c r="V5245" s="181"/>
      <c r="W5245" s="174"/>
      <c r="X5245" s="172"/>
      <c r="Y5245" s="181"/>
      <c r="Z5245" s="174"/>
      <c r="AA5245" s="172"/>
      <c r="AB5245" s="178"/>
    </row>
    <row r="5246" spans="1:28" ht="15" customHeight="1" x14ac:dyDescent="0.2">
      <c r="A5246" s="172"/>
      <c r="B5246" s="172"/>
      <c r="C5246" s="172"/>
      <c r="D5246" s="172"/>
      <c r="E5246" s="172"/>
      <c r="F5246" s="181"/>
      <c r="G5246" s="172"/>
      <c r="H5246" s="172"/>
      <c r="I5246" s="174"/>
      <c r="J5246" s="174"/>
      <c r="K5246" s="174"/>
      <c r="L5246" s="172"/>
      <c r="M5246" s="181"/>
      <c r="N5246" s="174"/>
      <c r="O5246" s="172"/>
      <c r="P5246" s="181"/>
      <c r="Q5246" s="642"/>
      <c r="R5246" s="643"/>
      <c r="S5246" s="644"/>
      <c r="T5246" s="174"/>
      <c r="U5246" s="172"/>
      <c r="V5246" s="181"/>
      <c r="W5246" s="174"/>
      <c r="X5246" s="172"/>
      <c r="Y5246" s="181"/>
      <c r="Z5246" s="174"/>
      <c r="AA5246" s="172"/>
      <c r="AB5246" s="178"/>
    </row>
    <row r="5247" spans="1:28" ht="15" customHeight="1" x14ac:dyDescent="0.2">
      <c r="A5247" s="172"/>
      <c r="B5247" s="172"/>
      <c r="C5247" s="172"/>
      <c r="D5247" s="172"/>
      <c r="E5247" s="172"/>
      <c r="F5247" s="181"/>
      <c r="G5247" s="172"/>
      <c r="H5247" s="172"/>
      <c r="I5247" s="174"/>
      <c r="J5247" s="174"/>
      <c r="K5247" s="174"/>
      <c r="L5247" s="172"/>
      <c r="M5247" s="181"/>
      <c r="N5247" s="174"/>
      <c r="O5247" s="172"/>
      <c r="P5247" s="181"/>
      <c r="Q5247" s="642"/>
      <c r="R5247" s="643"/>
      <c r="S5247" s="644"/>
      <c r="T5247" s="174"/>
      <c r="U5247" s="172"/>
      <c r="V5247" s="181"/>
      <c r="W5247" s="174"/>
      <c r="X5247" s="172"/>
      <c r="Y5247" s="181"/>
      <c r="Z5247" s="174"/>
      <c r="AA5247" s="172"/>
      <c r="AB5247" s="178"/>
    </row>
    <row r="5248" spans="1:28" ht="15" customHeight="1" x14ac:dyDescent="0.2">
      <c r="A5248" s="172"/>
      <c r="B5248" s="172"/>
      <c r="C5248" s="172"/>
      <c r="D5248" s="172"/>
      <c r="E5248" s="172"/>
      <c r="F5248" s="181"/>
      <c r="G5248" s="172"/>
      <c r="H5248" s="172"/>
      <c r="I5248" s="174"/>
      <c r="J5248" s="174"/>
      <c r="K5248" s="174"/>
      <c r="L5248" s="172"/>
      <c r="M5248" s="181"/>
      <c r="N5248" s="174"/>
      <c r="O5248" s="172"/>
      <c r="P5248" s="181"/>
      <c r="Q5248" s="642"/>
      <c r="R5248" s="643"/>
      <c r="S5248" s="644"/>
      <c r="T5248" s="174"/>
      <c r="U5248" s="172"/>
      <c r="V5248" s="181"/>
      <c r="W5248" s="174"/>
      <c r="X5248" s="172"/>
      <c r="Y5248" s="181"/>
      <c r="Z5248" s="174"/>
      <c r="AA5248" s="172"/>
      <c r="AB5248" s="178"/>
    </row>
    <row r="5249" spans="1:28" ht="15" customHeight="1" x14ac:dyDescent="0.2">
      <c r="A5249" s="172"/>
      <c r="B5249" s="172"/>
      <c r="C5249" s="172"/>
      <c r="D5249" s="172"/>
      <c r="E5249" s="172"/>
      <c r="F5249" s="181"/>
      <c r="G5249" s="172"/>
      <c r="H5249" s="172"/>
      <c r="I5249" s="174"/>
      <c r="J5249" s="174"/>
      <c r="K5249" s="174"/>
      <c r="L5249" s="172"/>
      <c r="M5249" s="181"/>
      <c r="N5249" s="174"/>
      <c r="O5249" s="172"/>
      <c r="P5249" s="181"/>
      <c r="Q5249" s="642"/>
      <c r="R5249" s="643"/>
      <c r="S5249" s="644"/>
      <c r="T5249" s="174"/>
      <c r="U5249" s="172"/>
      <c r="V5249" s="181"/>
      <c r="W5249" s="174"/>
      <c r="X5249" s="172"/>
      <c r="Y5249" s="181"/>
      <c r="Z5249" s="174"/>
      <c r="AA5249" s="172"/>
      <c r="AB5249" s="178"/>
    </row>
    <row r="5250" spans="1:28" ht="15" customHeight="1" x14ac:dyDescent="0.2">
      <c r="A5250" s="172"/>
      <c r="B5250" s="172"/>
      <c r="C5250" s="172"/>
      <c r="D5250" s="172"/>
      <c r="E5250" s="172"/>
      <c r="F5250" s="181"/>
      <c r="G5250" s="172"/>
      <c r="H5250" s="172"/>
      <c r="I5250" s="174"/>
      <c r="J5250" s="174"/>
      <c r="K5250" s="174"/>
      <c r="L5250" s="172"/>
      <c r="M5250" s="181"/>
      <c r="N5250" s="174"/>
      <c r="O5250" s="172"/>
      <c r="P5250" s="181"/>
      <c r="Q5250" s="642"/>
      <c r="R5250" s="643"/>
      <c r="S5250" s="644"/>
      <c r="T5250" s="174"/>
      <c r="U5250" s="172"/>
      <c r="V5250" s="181"/>
      <c r="W5250" s="174"/>
      <c r="X5250" s="172"/>
      <c r="Y5250" s="181"/>
      <c r="Z5250" s="174"/>
      <c r="AA5250" s="172"/>
      <c r="AB5250" s="178"/>
    </row>
    <row r="5251" spans="1:28" ht="15" customHeight="1" x14ac:dyDescent="0.2">
      <c r="A5251" s="172"/>
      <c r="B5251" s="172"/>
      <c r="C5251" s="172"/>
      <c r="D5251" s="172"/>
      <c r="E5251" s="172"/>
      <c r="F5251" s="181"/>
      <c r="G5251" s="172"/>
      <c r="H5251" s="172"/>
      <c r="I5251" s="174"/>
      <c r="J5251" s="174"/>
      <c r="K5251" s="174"/>
      <c r="L5251" s="172"/>
      <c r="M5251" s="181"/>
      <c r="N5251" s="174"/>
      <c r="O5251" s="172"/>
      <c r="P5251" s="181"/>
      <c r="Q5251" s="642"/>
      <c r="R5251" s="643"/>
      <c r="S5251" s="644"/>
      <c r="T5251" s="174"/>
      <c r="U5251" s="172"/>
      <c r="V5251" s="181"/>
      <c r="W5251" s="174"/>
      <c r="X5251" s="172"/>
      <c r="Y5251" s="181"/>
      <c r="Z5251" s="174"/>
      <c r="AA5251" s="172"/>
      <c r="AB5251" s="178"/>
    </row>
    <row r="5252" spans="1:28" ht="15" customHeight="1" x14ac:dyDescent="0.2">
      <c r="A5252" s="172"/>
      <c r="B5252" s="172"/>
      <c r="C5252" s="172"/>
      <c r="D5252" s="172"/>
      <c r="E5252" s="172"/>
      <c r="F5252" s="181"/>
      <c r="G5252" s="172"/>
      <c r="H5252" s="172"/>
      <c r="I5252" s="174"/>
      <c r="J5252" s="174"/>
      <c r="K5252" s="174"/>
      <c r="L5252" s="172"/>
      <c r="M5252" s="181"/>
      <c r="N5252" s="174"/>
      <c r="O5252" s="172"/>
      <c r="P5252" s="181"/>
      <c r="Q5252" s="642"/>
      <c r="R5252" s="643"/>
      <c r="S5252" s="644"/>
      <c r="T5252" s="174"/>
      <c r="U5252" s="172"/>
      <c r="V5252" s="181"/>
      <c r="W5252" s="174"/>
      <c r="X5252" s="172"/>
      <c r="Y5252" s="181"/>
      <c r="Z5252" s="174"/>
      <c r="AA5252" s="172"/>
      <c r="AB5252" s="178"/>
    </row>
    <row r="5253" spans="1:28" ht="15" customHeight="1" x14ac:dyDescent="0.2">
      <c r="A5253" s="172"/>
      <c r="B5253" s="172"/>
      <c r="C5253" s="172"/>
      <c r="D5253" s="172"/>
      <c r="E5253" s="172"/>
      <c r="F5253" s="181"/>
      <c r="G5253" s="172"/>
      <c r="H5253" s="172"/>
      <c r="I5253" s="174"/>
      <c r="J5253" s="174"/>
      <c r="K5253" s="174"/>
      <c r="L5253" s="172"/>
      <c r="M5253" s="181"/>
      <c r="N5253" s="174"/>
      <c r="O5253" s="172"/>
      <c r="P5253" s="181"/>
      <c r="Q5253" s="642"/>
      <c r="R5253" s="643"/>
      <c r="S5253" s="644"/>
      <c r="T5253" s="174"/>
      <c r="U5253" s="172"/>
      <c r="V5253" s="181"/>
      <c r="W5253" s="174"/>
      <c r="X5253" s="172"/>
      <c r="Y5253" s="181"/>
      <c r="Z5253" s="174"/>
      <c r="AA5253" s="172"/>
      <c r="AB5253" s="178"/>
    </row>
    <row r="5254" spans="1:28" ht="15" customHeight="1" x14ac:dyDescent="0.2">
      <c r="A5254" s="172"/>
      <c r="B5254" s="172"/>
      <c r="C5254" s="172"/>
      <c r="D5254" s="172"/>
      <c r="E5254" s="172"/>
      <c r="F5254" s="181"/>
      <c r="G5254" s="172"/>
      <c r="H5254" s="172"/>
      <c r="I5254" s="174"/>
      <c r="J5254" s="174"/>
      <c r="K5254" s="174"/>
      <c r="L5254" s="172"/>
      <c r="M5254" s="181"/>
      <c r="N5254" s="174"/>
      <c r="O5254" s="172"/>
      <c r="P5254" s="181"/>
      <c r="Q5254" s="642"/>
      <c r="R5254" s="643"/>
      <c r="S5254" s="644"/>
      <c r="T5254" s="174"/>
      <c r="U5254" s="172"/>
      <c r="V5254" s="181"/>
      <c r="W5254" s="174"/>
      <c r="X5254" s="172"/>
      <c r="Y5254" s="181"/>
      <c r="Z5254" s="174"/>
      <c r="AA5254" s="172"/>
      <c r="AB5254" s="178"/>
    </row>
    <row r="5255" spans="1:28" ht="15" customHeight="1" x14ac:dyDescent="0.2">
      <c r="A5255" s="172"/>
      <c r="B5255" s="172"/>
      <c r="C5255" s="172"/>
      <c r="D5255" s="172"/>
      <c r="E5255" s="172"/>
      <c r="F5255" s="181"/>
      <c r="G5255" s="172"/>
      <c r="H5255" s="172"/>
      <c r="I5255" s="174"/>
      <c r="J5255" s="174"/>
      <c r="K5255" s="174"/>
      <c r="L5255" s="172"/>
      <c r="M5255" s="181"/>
      <c r="N5255" s="174"/>
      <c r="O5255" s="172"/>
      <c r="P5255" s="181"/>
      <c r="Q5255" s="642"/>
      <c r="R5255" s="643"/>
      <c r="S5255" s="644"/>
      <c r="T5255" s="174"/>
      <c r="U5255" s="172"/>
      <c r="V5255" s="181"/>
      <c r="W5255" s="174"/>
      <c r="X5255" s="172"/>
      <c r="Y5255" s="181"/>
      <c r="Z5255" s="174"/>
      <c r="AA5255" s="172"/>
      <c r="AB5255" s="178"/>
    </row>
    <row r="5256" spans="1:28" ht="15" customHeight="1" x14ac:dyDescent="0.2">
      <c r="A5256" s="172"/>
      <c r="B5256" s="172"/>
      <c r="C5256" s="172"/>
      <c r="D5256" s="172"/>
      <c r="E5256" s="172"/>
      <c r="F5256" s="181"/>
      <c r="G5256" s="172"/>
      <c r="H5256" s="172"/>
      <c r="I5256" s="174"/>
      <c r="J5256" s="174"/>
      <c r="K5256" s="174"/>
      <c r="L5256" s="172"/>
      <c r="M5256" s="181"/>
      <c r="N5256" s="174"/>
      <c r="O5256" s="172"/>
      <c r="P5256" s="181"/>
      <c r="Q5256" s="642"/>
      <c r="R5256" s="643"/>
      <c r="S5256" s="644"/>
      <c r="T5256" s="174"/>
      <c r="U5256" s="172"/>
      <c r="V5256" s="181"/>
      <c r="W5256" s="174"/>
      <c r="X5256" s="172"/>
      <c r="Y5256" s="181"/>
      <c r="Z5256" s="174"/>
      <c r="AA5256" s="172"/>
      <c r="AB5256" s="178"/>
    </row>
    <row r="5257" spans="1:28" ht="15" customHeight="1" x14ac:dyDescent="0.2">
      <c r="A5257" s="172"/>
      <c r="B5257" s="172"/>
      <c r="C5257" s="172"/>
      <c r="D5257" s="172"/>
      <c r="E5257" s="172"/>
      <c r="F5257" s="181"/>
      <c r="G5257" s="172"/>
      <c r="H5257" s="172"/>
      <c r="I5257" s="174"/>
      <c r="J5257" s="174"/>
      <c r="K5257" s="174"/>
      <c r="L5257" s="172"/>
      <c r="M5257" s="181"/>
      <c r="N5257" s="174"/>
      <c r="O5257" s="172"/>
      <c r="P5257" s="181"/>
      <c r="Q5257" s="642"/>
      <c r="R5257" s="643"/>
      <c r="S5257" s="644"/>
      <c r="T5257" s="174"/>
      <c r="U5257" s="172"/>
      <c r="V5257" s="181"/>
      <c r="W5257" s="174"/>
      <c r="X5257" s="172"/>
      <c r="Y5257" s="181"/>
      <c r="Z5257" s="174"/>
      <c r="AA5257" s="172"/>
      <c r="AB5257" s="178"/>
    </row>
    <row r="5258" spans="1:28" ht="15" customHeight="1" x14ac:dyDescent="0.2">
      <c r="A5258" s="172"/>
      <c r="B5258" s="172"/>
      <c r="C5258" s="172"/>
      <c r="D5258" s="172"/>
      <c r="E5258" s="172"/>
      <c r="F5258" s="181"/>
      <c r="G5258" s="172"/>
      <c r="H5258" s="172"/>
      <c r="I5258" s="174"/>
      <c r="J5258" s="174"/>
      <c r="K5258" s="174"/>
      <c r="L5258" s="172"/>
      <c r="M5258" s="181"/>
      <c r="N5258" s="174"/>
      <c r="O5258" s="172"/>
      <c r="P5258" s="181"/>
      <c r="Q5258" s="642"/>
      <c r="R5258" s="643"/>
      <c r="S5258" s="644"/>
      <c r="T5258" s="174"/>
      <c r="U5258" s="172"/>
      <c r="V5258" s="181"/>
      <c r="W5258" s="174"/>
      <c r="X5258" s="172"/>
      <c r="Y5258" s="181"/>
      <c r="Z5258" s="174"/>
      <c r="AA5258" s="172"/>
      <c r="AB5258" s="178"/>
    </row>
    <row r="5259" spans="1:28" ht="15" customHeight="1" x14ac:dyDescent="0.2">
      <c r="A5259" s="172"/>
      <c r="B5259" s="172"/>
      <c r="C5259" s="172"/>
      <c r="D5259" s="172"/>
      <c r="E5259" s="172"/>
      <c r="F5259" s="181"/>
      <c r="G5259" s="172"/>
      <c r="H5259" s="172"/>
      <c r="I5259" s="174"/>
      <c r="J5259" s="174"/>
      <c r="K5259" s="174"/>
      <c r="L5259" s="172"/>
      <c r="M5259" s="181"/>
      <c r="N5259" s="174"/>
      <c r="O5259" s="172"/>
      <c r="P5259" s="181"/>
      <c r="Q5259" s="642"/>
      <c r="R5259" s="643"/>
      <c r="S5259" s="644"/>
      <c r="T5259" s="174"/>
      <c r="U5259" s="172"/>
      <c r="V5259" s="181"/>
      <c r="W5259" s="174"/>
      <c r="X5259" s="172"/>
      <c r="Y5259" s="181"/>
      <c r="Z5259" s="174"/>
      <c r="AA5259" s="172"/>
      <c r="AB5259" s="178"/>
    </row>
    <row r="5260" spans="1:28" ht="15" customHeight="1" x14ac:dyDescent="0.2">
      <c r="A5260" s="172"/>
      <c r="B5260" s="172"/>
      <c r="C5260" s="172"/>
      <c r="D5260" s="172"/>
      <c r="E5260" s="172"/>
      <c r="F5260" s="181"/>
      <c r="G5260" s="172"/>
      <c r="H5260" s="172"/>
      <c r="I5260" s="174"/>
      <c r="J5260" s="174"/>
      <c r="K5260" s="174"/>
      <c r="L5260" s="172"/>
      <c r="M5260" s="181"/>
      <c r="N5260" s="174"/>
      <c r="O5260" s="172"/>
      <c r="P5260" s="181"/>
      <c r="Q5260" s="642"/>
      <c r="R5260" s="643"/>
      <c r="S5260" s="644"/>
      <c r="T5260" s="174"/>
      <c r="U5260" s="172"/>
      <c r="V5260" s="181"/>
      <c r="W5260" s="174"/>
      <c r="X5260" s="172"/>
      <c r="Y5260" s="181"/>
      <c r="Z5260" s="174"/>
      <c r="AA5260" s="172"/>
      <c r="AB5260" s="178"/>
    </row>
    <row r="5261" spans="1:28" ht="15" customHeight="1" x14ac:dyDescent="0.2">
      <c r="A5261" s="172"/>
      <c r="B5261" s="172"/>
      <c r="C5261" s="172"/>
      <c r="D5261" s="172"/>
      <c r="E5261" s="172"/>
      <c r="F5261" s="181"/>
      <c r="G5261" s="172"/>
      <c r="H5261" s="172"/>
      <c r="I5261" s="174"/>
      <c r="J5261" s="174"/>
      <c r="K5261" s="174"/>
      <c r="L5261" s="172"/>
      <c r="M5261" s="181"/>
      <c r="N5261" s="174"/>
      <c r="O5261" s="172"/>
      <c r="P5261" s="181"/>
      <c r="Q5261" s="642"/>
      <c r="R5261" s="643"/>
      <c r="S5261" s="644"/>
      <c r="T5261" s="174"/>
      <c r="U5261" s="172"/>
      <c r="V5261" s="181"/>
      <c r="W5261" s="174"/>
      <c r="X5261" s="172"/>
      <c r="Y5261" s="181"/>
      <c r="Z5261" s="174"/>
      <c r="AA5261" s="172"/>
      <c r="AB5261" s="178"/>
    </row>
    <row r="5262" spans="1:28" ht="15" customHeight="1" x14ac:dyDescent="0.2">
      <c r="A5262" s="172"/>
      <c r="B5262" s="172"/>
      <c r="C5262" s="172"/>
      <c r="D5262" s="172"/>
      <c r="E5262" s="172"/>
      <c r="F5262" s="181"/>
      <c r="G5262" s="172"/>
      <c r="H5262" s="172"/>
      <c r="I5262" s="174"/>
      <c r="J5262" s="174"/>
      <c r="K5262" s="174"/>
      <c r="L5262" s="172"/>
      <c r="M5262" s="181"/>
      <c r="N5262" s="174"/>
      <c r="O5262" s="172"/>
      <c r="P5262" s="181"/>
      <c r="Q5262" s="642"/>
      <c r="R5262" s="643"/>
      <c r="S5262" s="644"/>
      <c r="T5262" s="174"/>
      <c r="U5262" s="172"/>
      <c r="V5262" s="181"/>
      <c r="W5262" s="174"/>
      <c r="X5262" s="172"/>
      <c r="Y5262" s="181"/>
      <c r="Z5262" s="174"/>
      <c r="AA5262" s="172"/>
      <c r="AB5262" s="178"/>
    </row>
    <row r="5263" spans="1:28" ht="15" customHeight="1" x14ac:dyDescent="0.2">
      <c r="A5263" s="172"/>
      <c r="B5263" s="172"/>
      <c r="C5263" s="172"/>
      <c r="D5263" s="172"/>
      <c r="E5263" s="172"/>
      <c r="F5263" s="181"/>
      <c r="G5263" s="172"/>
      <c r="H5263" s="172"/>
      <c r="I5263" s="174"/>
      <c r="J5263" s="174"/>
      <c r="K5263" s="174"/>
      <c r="L5263" s="172"/>
      <c r="M5263" s="181"/>
      <c r="N5263" s="174"/>
      <c r="O5263" s="172"/>
      <c r="P5263" s="181"/>
      <c r="Q5263" s="642"/>
      <c r="R5263" s="643"/>
      <c r="S5263" s="644"/>
      <c r="T5263" s="174"/>
      <c r="U5263" s="172"/>
      <c r="V5263" s="181"/>
      <c r="W5263" s="174"/>
      <c r="X5263" s="172"/>
      <c r="Y5263" s="181"/>
      <c r="Z5263" s="174"/>
      <c r="AA5263" s="172"/>
      <c r="AB5263" s="178"/>
    </row>
    <row r="5264" spans="1:28" ht="15" customHeight="1" x14ac:dyDescent="0.2">
      <c r="A5264" s="172"/>
      <c r="B5264" s="172"/>
      <c r="C5264" s="172"/>
      <c r="D5264" s="172"/>
      <c r="E5264" s="172"/>
      <c r="F5264" s="181"/>
      <c r="G5264" s="172"/>
      <c r="H5264" s="172"/>
      <c r="I5264" s="174"/>
      <c r="J5264" s="174"/>
      <c r="K5264" s="174"/>
      <c r="L5264" s="172"/>
      <c r="M5264" s="181"/>
      <c r="N5264" s="174"/>
      <c r="O5264" s="172"/>
      <c r="P5264" s="181"/>
      <c r="Q5264" s="642"/>
      <c r="R5264" s="643"/>
      <c r="S5264" s="644"/>
      <c r="T5264" s="174"/>
      <c r="U5264" s="172"/>
      <c r="V5264" s="181"/>
      <c r="W5264" s="174"/>
      <c r="X5264" s="172"/>
      <c r="Y5264" s="181"/>
      <c r="Z5264" s="174"/>
      <c r="AA5264" s="172"/>
      <c r="AB5264" s="178"/>
    </row>
    <row r="5265" spans="1:28" ht="15" customHeight="1" x14ac:dyDescent="0.2">
      <c r="A5265" s="172"/>
      <c r="B5265" s="172"/>
      <c r="C5265" s="172"/>
      <c r="D5265" s="172"/>
      <c r="E5265" s="172"/>
      <c r="F5265" s="181"/>
      <c r="G5265" s="172"/>
      <c r="H5265" s="172"/>
      <c r="I5265" s="174"/>
      <c r="J5265" s="174"/>
      <c r="K5265" s="174"/>
      <c r="L5265" s="172"/>
      <c r="M5265" s="181"/>
      <c r="N5265" s="174"/>
      <c r="O5265" s="172"/>
      <c r="P5265" s="181"/>
      <c r="Q5265" s="642"/>
      <c r="R5265" s="643"/>
      <c r="S5265" s="644"/>
      <c r="T5265" s="174"/>
      <c r="U5265" s="172"/>
      <c r="V5265" s="181"/>
      <c r="W5265" s="174"/>
      <c r="X5265" s="172"/>
      <c r="Y5265" s="181"/>
      <c r="Z5265" s="174"/>
      <c r="AA5265" s="172"/>
      <c r="AB5265" s="178"/>
    </row>
    <row r="5266" spans="1:28" ht="15" customHeight="1" x14ac:dyDescent="0.2">
      <c r="A5266" s="172"/>
      <c r="B5266" s="172"/>
      <c r="C5266" s="172"/>
      <c r="D5266" s="172"/>
      <c r="E5266" s="172"/>
      <c r="F5266" s="181"/>
      <c r="G5266" s="172"/>
      <c r="H5266" s="172"/>
      <c r="I5266" s="174"/>
      <c r="J5266" s="174"/>
      <c r="K5266" s="174"/>
      <c r="L5266" s="172"/>
      <c r="M5266" s="181"/>
      <c r="N5266" s="174"/>
      <c r="O5266" s="172"/>
      <c r="P5266" s="181"/>
      <c r="Q5266" s="642"/>
      <c r="R5266" s="643"/>
      <c r="S5266" s="644"/>
      <c r="T5266" s="174"/>
      <c r="U5266" s="172"/>
      <c r="V5266" s="181"/>
      <c r="W5266" s="174"/>
      <c r="X5266" s="172"/>
      <c r="Y5266" s="181"/>
      <c r="Z5266" s="174"/>
      <c r="AA5266" s="172"/>
      <c r="AB5266" s="178"/>
    </row>
    <row r="5267" spans="1:28" ht="15" customHeight="1" x14ac:dyDescent="0.2">
      <c r="A5267" s="172"/>
      <c r="B5267" s="172"/>
      <c r="C5267" s="172"/>
      <c r="D5267" s="172"/>
      <c r="E5267" s="172"/>
      <c r="F5267" s="181"/>
      <c r="G5267" s="172"/>
      <c r="H5267" s="172"/>
      <c r="I5267" s="174"/>
      <c r="J5267" s="174"/>
      <c r="K5267" s="174"/>
      <c r="L5267" s="172"/>
      <c r="M5267" s="181"/>
      <c r="N5267" s="174"/>
      <c r="O5267" s="172"/>
      <c r="P5267" s="181"/>
      <c r="Q5267" s="642"/>
      <c r="R5267" s="643"/>
      <c r="S5267" s="644"/>
      <c r="T5267" s="174"/>
      <c r="U5267" s="172"/>
      <c r="V5267" s="181"/>
      <c r="W5267" s="174"/>
      <c r="X5267" s="172"/>
      <c r="Y5267" s="181"/>
      <c r="Z5267" s="174"/>
      <c r="AA5267" s="172"/>
      <c r="AB5267" s="178"/>
    </row>
    <row r="5268" spans="1:28" ht="15" customHeight="1" x14ac:dyDescent="0.2">
      <c r="A5268" s="172"/>
      <c r="B5268" s="172"/>
      <c r="C5268" s="172"/>
      <c r="D5268" s="172"/>
      <c r="E5268" s="172"/>
      <c r="F5268" s="181"/>
      <c r="G5268" s="172"/>
      <c r="H5268" s="172"/>
      <c r="I5268" s="174"/>
      <c r="J5268" s="174"/>
      <c r="K5268" s="174"/>
      <c r="L5268" s="172"/>
      <c r="M5268" s="181"/>
      <c r="N5268" s="174"/>
      <c r="O5268" s="172"/>
      <c r="P5268" s="181"/>
      <c r="Q5268" s="642"/>
      <c r="R5268" s="643"/>
      <c r="S5268" s="644"/>
      <c r="T5268" s="174"/>
      <c r="U5268" s="172"/>
      <c r="V5268" s="181"/>
      <c r="W5268" s="174"/>
      <c r="X5268" s="172"/>
      <c r="Y5268" s="181"/>
      <c r="Z5268" s="174"/>
      <c r="AA5268" s="172"/>
      <c r="AB5268" s="178"/>
    </row>
    <row r="5269" spans="1:28" ht="15" customHeight="1" x14ac:dyDescent="0.2">
      <c r="A5269" s="172"/>
      <c r="B5269" s="172"/>
      <c r="C5269" s="172"/>
      <c r="D5269" s="172"/>
      <c r="E5269" s="172"/>
      <c r="F5269" s="181"/>
      <c r="G5269" s="172"/>
      <c r="H5269" s="172"/>
      <c r="I5269" s="174"/>
      <c r="J5269" s="174"/>
      <c r="K5269" s="174"/>
      <c r="L5269" s="172"/>
      <c r="M5269" s="181"/>
      <c r="N5269" s="174"/>
      <c r="O5269" s="172"/>
      <c r="P5269" s="181"/>
      <c r="Q5269" s="642"/>
      <c r="R5269" s="643"/>
      <c r="S5269" s="644"/>
      <c r="T5269" s="174"/>
      <c r="U5269" s="172"/>
      <c r="V5269" s="181"/>
      <c r="W5269" s="174"/>
      <c r="X5269" s="172"/>
      <c r="Y5269" s="181"/>
      <c r="Z5269" s="174"/>
      <c r="AA5269" s="172"/>
      <c r="AB5269" s="178"/>
    </row>
    <row r="5270" spans="1:28" ht="15" customHeight="1" x14ac:dyDescent="0.2">
      <c r="A5270" s="172"/>
      <c r="B5270" s="172"/>
      <c r="C5270" s="172"/>
      <c r="D5270" s="172"/>
      <c r="E5270" s="172"/>
      <c r="F5270" s="181"/>
      <c r="G5270" s="172"/>
      <c r="H5270" s="172"/>
      <c r="I5270" s="174"/>
      <c r="J5270" s="174"/>
      <c r="K5270" s="174"/>
      <c r="L5270" s="172"/>
      <c r="M5270" s="181"/>
      <c r="N5270" s="174"/>
      <c r="O5270" s="172"/>
      <c r="P5270" s="181"/>
      <c r="Q5270" s="642"/>
      <c r="R5270" s="643"/>
      <c r="S5270" s="644"/>
      <c r="T5270" s="174"/>
      <c r="U5270" s="172"/>
      <c r="V5270" s="181"/>
      <c r="W5270" s="174"/>
      <c r="X5270" s="172"/>
      <c r="Y5270" s="181"/>
      <c r="Z5270" s="174"/>
      <c r="AA5270" s="172"/>
      <c r="AB5270" s="178"/>
    </row>
    <row r="5271" spans="1:28" ht="15" customHeight="1" x14ac:dyDescent="0.2">
      <c r="A5271" s="172"/>
      <c r="B5271" s="172"/>
      <c r="C5271" s="172"/>
      <c r="D5271" s="172"/>
      <c r="E5271" s="172"/>
      <c r="F5271" s="181"/>
      <c r="G5271" s="172"/>
      <c r="H5271" s="172"/>
      <c r="I5271" s="174"/>
      <c r="J5271" s="174"/>
      <c r="K5271" s="174"/>
      <c r="L5271" s="172"/>
      <c r="M5271" s="181"/>
      <c r="N5271" s="174"/>
      <c r="O5271" s="172"/>
      <c r="P5271" s="181"/>
      <c r="Q5271" s="642"/>
      <c r="R5271" s="643"/>
      <c r="S5271" s="644"/>
      <c r="T5271" s="174"/>
      <c r="U5271" s="172"/>
      <c r="V5271" s="181"/>
      <c r="W5271" s="174"/>
      <c r="X5271" s="172"/>
      <c r="Y5271" s="181"/>
      <c r="Z5271" s="174"/>
      <c r="AA5271" s="172"/>
      <c r="AB5271" s="178"/>
    </row>
    <row r="5272" spans="1:28" ht="15" customHeight="1" x14ac:dyDescent="0.2">
      <c r="A5272" s="172"/>
      <c r="B5272" s="172"/>
      <c r="C5272" s="172"/>
      <c r="D5272" s="172"/>
      <c r="E5272" s="172"/>
      <c r="F5272" s="181"/>
      <c r="G5272" s="172"/>
      <c r="H5272" s="172"/>
      <c r="I5272" s="174"/>
      <c r="J5272" s="174"/>
      <c r="K5272" s="174"/>
      <c r="L5272" s="172"/>
      <c r="M5272" s="181"/>
      <c r="N5272" s="174"/>
      <c r="O5272" s="172"/>
      <c r="P5272" s="181"/>
      <c r="Q5272" s="642"/>
      <c r="R5272" s="643"/>
      <c r="S5272" s="644"/>
      <c r="T5272" s="174"/>
      <c r="U5272" s="172"/>
      <c r="V5272" s="181"/>
      <c r="W5272" s="174"/>
      <c r="X5272" s="172"/>
      <c r="Y5272" s="181"/>
      <c r="Z5272" s="174"/>
      <c r="AA5272" s="172"/>
      <c r="AB5272" s="178"/>
    </row>
    <row r="5273" spans="1:28" ht="15" customHeight="1" x14ac:dyDescent="0.2">
      <c r="A5273" s="172"/>
      <c r="B5273" s="172"/>
      <c r="C5273" s="172"/>
      <c r="D5273" s="172"/>
      <c r="E5273" s="172"/>
      <c r="F5273" s="181"/>
      <c r="G5273" s="172"/>
      <c r="H5273" s="172"/>
      <c r="I5273" s="174"/>
      <c r="J5273" s="174"/>
      <c r="K5273" s="174"/>
      <c r="L5273" s="172"/>
      <c r="M5273" s="181"/>
      <c r="N5273" s="174"/>
      <c r="O5273" s="172"/>
      <c r="P5273" s="181"/>
      <c r="Q5273" s="642"/>
      <c r="R5273" s="643"/>
      <c r="S5273" s="644"/>
      <c r="T5273" s="174"/>
      <c r="U5273" s="172"/>
      <c r="V5273" s="181"/>
      <c r="W5273" s="174"/>
      <c r="X5273" s="172"/>
      <c r="Y5273" s="181"/>
      <c r="Z5273" s="174"/>
      <c r="AA5273" s="172"/>
      <c r="AB5273" s="178"/>
    </row>
    <row r="5274" spans="1:28" ht="15" customHeight="1" x14ac:dyDescent="0.2">
      <c r="A5274" s="172"/>
      <c r="B5274" s="172"/>
      <c r="C5274" s="172"/>
      <c r="D5274" s="172"/>
      <c r="E5274" s="172"/>
      <c r="F5274" s="181"/>
      <c r="G5274" s="172"/>
      <c r="H5274" s="172"/>
      <c r="I5274" s="174"/>
      <c r="J5274" s="174"/>
      <c r="K5274" s="174"/>
      <c r="L5274" s="172"/>
      <c r="M5274" s="181"/>
      <c r="N5274" s="174"/>
      <c r="O5274" s="172"/>
      <c r="P5274" s="181"/>
      <c r="Q5274" s="642"/>
      <c r="R5274" s="643"/>
      <c r="S5274" s="644"/>
      <c r="T5274" s="174"/>
      <c r="U5274" s="172"/>
      <c r="V5274" s="181"/>
      <c r="W5274" s="174"/>
      <c r="X5274" s="172"/>
      <c r="Y5274" s="181"/>
      <c r="Z5274" s="174"/>
      <c r="AA5274" s="172"/>
      <c r="AB5274" s="178"/>
    </row>
    <row r="5275" spans="1:28" ht="15" customHeight="1" x14ac:dyDescent="0.2">
      <c r="A5275" s="172"/>
      <c r="B5275" s="172"/>
      <c r="C5275" s="172"/>
      <c r="D5275" s="172"/>
      <c r="E5275" s="172"/>
      <c r="F5275" s="181"/>
      <c r="G5275" s="172"/>
      <c r="H5275" s="172"/>
      <c r="I5275" s="174"/>
      <c r="J5275" s="174"/>
      <c r="K5275" s="174"/>
      <c r="L5275" s="172"/>
      <c r="M5275" s="181"/>
      <c r="N5275" s="174"/>
      <c r="O5275" s="172"/>
      <c r="P5275" s="181"/>
      <c r="Q5275" s="642"/>
      <c r="R5275" s="643"/>
      <c r="S5275" s="644"/>
      <c r="T5275" s="174"/>
      <c r="U5275" s="172"/>
      <c r="V5275" s="181"/>
      <c r="W5275" s="174"/>
      <c r="X5275" s="172"/>
      <c r="Y5275" s="181"/>
      <c r="Z5275" s="174"/>
      <c r="AA5275" s="172"/>
      <c r="AB5275" s="178"/>
    </row>
    <row r="5276" spans="1:28" ht="15" customHeight="1" x14ac:dyDescent="0.2">
      <c r="A5276" s="172"/>
      <c r="B5276" s="172"/>
      <c r="C5276" s="172"/>
      <c r="D5276" s="172"/>
      <c r="E5276" s="172"/>
      <c r="F5276" s="181"/>
      <c r="G5276" s="172"/>
      <c r="H5276" s="172"/>
      <c r="I5276" s="174"/>
      <c r="J5276" s="174"/>
      <c r="K5276" s="174"/>
      <c r="L5276" s="172"/>
      <c r="M5276" s="181"/>
      <c r="N5276" s="174"/>
      <c r="O5276" s="172"/>
      <c r="P5276" s="181"/>
      <c r="Q5276" s="642"/>
      <c r="R5276" s="643"/>
      <c r="S5276" s="644"/>
      <c r="T5276" s="174"/>
      <c r="U5276" s="172"/>
      <c r="V5276" s="181"/>
      <c r="W5276" s="174"/>
      <c r="X5276" s="172"/>
      <c r="Y5276" s="181"/>
      <c r="Z5276" s="174"/>
      <c r="AA5276" s="172"/>
      <c r="AB5276" s="178"/>
    </row>
    <row r="5277" spans="1:28" ht="15" customHeight="1" x14ac:dyDescent="0.2">
      <c r="A5277" s="172"/>
      <c r="B5277" s="172"/>
      <c r="C5277" s="172"/>
      <c r="D5277" s="172"/>
      <c r="E5277" s="172"/>
      <c r="F5277" s="181"/>
      <c r="G5277" s="172"/>
      <c r="H5277" s="172"/>
      <c r="I5277" s="174"/>
      <c r="J5277" s="174"/>
      <c r="K5277" s="174"/>
      <c r="L5277" s="172"/>
      <c r="M5277" s="181"/>
      <c r="N5277" s="174"/>
      <c r="O5277" s="172"/>
      <c r="P5277" s="181"/>
      <c r="Q5277" s="642"/>
      <c r="R5277" s="643"/>
      <c r="S5277" s="644"/>
      <c r="T5277" s="174"/>
      <c r="U5277" s="172"/>
      <c r="V5277" s="181"/>
      <c r="W5277" s="174"/>
      <c r="X5277" s="172"/>
      <c r="Y5277" s="181"/>
      <c r="Z5277" s="174"/>
      <c r="AA5277" s="172"/>
      <c r="AB5277" s="178"/>
    </row>
    <row r="5278" spans="1:28" ht="15" customHeight="1" x14ac:dyDescent="0.2">
      <c r="A5278" s="172"/>
      <c r="B5278" s="172"/>
      <c r="C5278" s="172"/>
      <c r="D5278" s="172"/>
      <c r="E5278" s="172"/>
      <c r="F5278" s="181"/>
      <c r="G5278" s="172"/>
      <c r="H5278" s="172"/>
      <c r="I5278" s="174"/>
      <c r="J5278" s="174"/>
      <c r="K5278" s="174"/>
      <c r="L5278" s="172"/>
      <c r="M5278" s="181"/>
      <c r="N5278" s="174"/>
      <c r="O5278" s="172"/>
      <c r="P5278" s="181"/>
      <c r="Q5278" s="642"/>
      <c r="R5278" s="643"/>
      <c r="S5278" s="644"/>
      <c r="T5278" s="174"/>
      <c r="U5278" s="172"/>
      <c r="V5278" s="181"/>
      <c r="W5278" s="174"/>
      <c r="X5278" s="172"/>
      <c r="Y5278" s="181"/>
      <c r="Z5278" s="174"/>
      <c r="AA5278" s="172"/>
      <c r="AB5278" s="178"/>
    </row>
    <row r="5279" spans="1:28" ht="15" customHeight="1" x14ac:dyDescent="0.2">
      <c r="A5279" s="172"/>
      <c r="B5279" s="172"/>
      <c r="C5279" s="172"/>
      <c r="D5279" s="172"/>
      <c r="E5279" s="172"/>
      <c r="F5279" s="181"/>
      <c r="G5279" s="172"/>
      <c r="H5279" s="172"/>
      <c r="I5279" s="174"/>
      <c r="J5279" s="174"/>
      <c r="K5279" s="174"/>
      <c r="L5279" s="172"/>
      <c r="M5279" s="181"/>
      <c r="N5279" s="174"/>
      <c r="O5279" s="172"/>
      <c r="P5279" s="181"/>
      <c r="Q5279" s="642"/>
      <c r="R5279" s="643"/>
      <c r="S5279" s="644"/>
      <c r="T5279" s="174"/>
      <c r="U5279" s="172"/>
      <c r="V5279" s="181"/>
      <c r="W5279" s="174"/>
      <c r="X5279" s="172"/>
      <c r="Y5279" s="181"/>
      <c r="Z5279" s="174"/>
      <c r="AA5279" s="172"/>
      <c r="AB5279" s="178"/>
    </row>
    <row r="5280" spans="1:28" ht="15" customHeight="1" x14ac:dyDescent="0.2">
      <c r="A5280" s="172"/>
      <c r="B5280" s="172"/>
      <c r="C5280" s="172"/>
      <c r="D5280" s="172"/>
      <c r="E5280" s="172"/>
      <c r="F5280" s="181"/>
      <c r="G5280" s="172"/>
      <c r="H5280" s="172"/>
      <c r="I5280" s="174"/>
      <c r="J5280" s="174"/>
      <c r="K5280" s="174"/>
      <c r="L5280" s="172"/>
      <c r="M5280" s="181"/>
      <c r="N5280" s="174"/>
      <c r="O5280" s="172"/>
      <c r="P5280" s="181"/>
      <c r="Q5280" s="642"/>
      <c r="R5280" s="643"/>
      <c r="S5280" s="644"/>
      <c r="T5280" s="174"/>
      <c r="U5280" s="172"/>
      <c r="V5280" s="181"/>
      <c r="W5280" s="174"/>
      <c r="X5280" s="172"/>
      <c r="Y5280" s="181"/>
      <c r="Z5280" s="174"/>
      <c r="AA5280" s="172"/>
      <c r="AB5280" s="178"/>
    </row>
    <row r="5281" spans="1:28" ht="15" customHeight="1" x14ac:dyDescent="0.2">
      <c r="A5281" s="172"/>
      <c r="B5281" s="172"/>
      <c r="C5281" s="172"/>
      <c r="D5281" s="172"/>
      <c r="E5281" s="172"/>
      <c r="F5281" s="181"/>
      <c r="G5281" s="172"/>
      <c r="H5281" s="172"/>
      <c r="I5281" s="174"/>
      <c r="J5281" s="174"/>
      <c r="K5281" s="174"/>
      <c r="L5281" s="172"/>
      <c r="M5281" s="181"/>
      <c r="N5281" s="174"/>
      <c r="O5281" s="172"/>
      <c r="P5281" s="181"/>
      <c r="Q5281" s="642"/>
      <c r="R5281" s="643"/>
      <c r="S5281" s="644"/>
      <c r="T5281" s="174"/>
      <c r="U5281" s="172"/>
      <c r="V5281" s="181"/>
      <c r="W5281" s="174"/>
      <c r="X5281" s="172"/>
      <c r="Y5281" s="181"/>
      <c r="Z5281" s="174"/>
      <c r="AA5281" s="172"/>
      <c r="AB5281" s="178"/>
    </row>
    <row r="5282" spans="1:28" ht="15" customHeight="1" x14ac:dyDescent="0.2">
      <c r="A5282" s="172"/>
      <c r="B5282" s="172"/>
      <c r="C5282" s="172"/>
      <c r="D5282" s="172"/>
      <c r="E5282" s="172"/>
      <c r="F5282" s="181"/>
      <c r="G5282" s="172"/>
      <c r="H5282" s="172"/>
      <c r="I5282" s="174"/>
      <c r="J5282" s="174"/>
      <c r="K5282" s="174"/>
      <c r="L5282" s="172"/>
      <c r="M5282" s="181"/>
      <c r="N5282" s="174"/>
      <c r="O5282" s="172"/>
      <c r="P5282" s="181"/>
      <c r="Q5282" s="642"/>
      <c r="R5282" s="643"/>
      <c r="S5282" s="644"/>
      <c r="T5282" s="174"/>
      <c r="U5282" s="172"/>
      <c r="V5282" s="181"/>
      <c r="W5282" s="174"/>
      <c r="X5282" s="172"/>
      <c r="Y5282" s="181"/>
      <c r="Z5282" s="174"/>
      <c r="AA5282" s="172"/>
      <c r="AB5282" s="178"/>
    </row>
    <row r="5283" spans="1:28" ht="15" customHeight="1" x14ac:dyDescent="0.2">
      <c r="A5283" s="172"/>
      <c r="B5283" s="172"/>
      <c r="C5283" s="172"/>
      <c r="D5283" s="172"/>
      <c r="E5283" s="172"/>
      <c r="F5283" s="181"/>
      <c r="G5283" s="172"/>
      <c r="H5283" s="172"/>
      <c r="I5283" s="174"/>
      <c r="J5283" s="174"/>
      <c r="K5283" s="174"/>
      <c r="L5283" s="172"/>
      <c r="M5283" s="181"/>
      <c r="N5283" s="174"/>
      <c r="O5283" s="172"/>
      <c r="P5283" s="181"/>
      <c r="Q5283" s="642"/>
      <c r="R5283" s="643"/>
      <c r="S5283" s="644"/>
      <c r="T5283" s="174"/>
      <c r="U5283" s="172"/>
      <c r="V5283" s="181"/>
      <c r="W5283" s="174"/>
      <c r="X5283" s="172"/>
      <c r="Y5283" s="181"/>
      <c r="Z5283" s="174"/>
      <c r="AA5283" s="172"/>
      <c r="AB5283" s="178"/>
    </row>
    <row r="5284" spans="1:28" ht="15" customHeight="1" x14ac:dyDescent="0.2">
      <c r="A5284" s="172"/>
      <c r="B5284" s="172"/>
      <c r="C5284" s="172"/>
      <c r="D5284" s="172"/>
      <c r="E5284" s="172"/>
      <c r="F5284" s="181"/>
      <c r="G5284" s="172"/>
      <c r="H5284" s="172"/>
      <c r="I5284" s="174"/>
      <c r="J5284" s="174"/>
      <c r="K5284" s="174"/>
      <c r="L5284" s="172"/>
      <c r="M5284" s="181"/>
      <c r="N5284" s="174"/>
      <c r="O5284" s="172"/>
      <c r="P5284" s="181"/>
      <c r="Q5284" s="642"/>
      <c r="R5284" s="643"/>
      <c r="S5284" s="644"/>
      <c r="T5284" s="174"/>
      <c r="U5284" s="172"/>
      <c r="V5284" s="181"/>
      <c r="W5284" s="174"/>
      <c r="X5284" s="172"/>
      <c r="Y5284" s="181"/>
      <c r="Z5284" s="174"/>
      <c r="AA5284" s="172"/>
      <c r="AB5284" s="178"/>
    </row>
    <row r="5285" spans="1:28" ht="15" customHeight="1" x14ac:dyDescent="0.2">
      <c r="A5285" s="172"/>
      <c r="B5285" s="172"/>
      <c r="C5285" s="172"/>
      <c r="D5285" s="172"/>
      <c r="E5285" s="172"/>
      <c r="F5285" s="181"/>
      <c r="G5285" s="172"/>
      <c r="H5285" s="172"/>
      <c r="I5285" s="174"/>
      <c r="J5285" s="174"/>
      <c r="K5285" s="174"/>
      <c r="L5285" s="172"/>
      <c r="M5285" s="181"/>
      <c r="N5285" s="174"/>
      <c r="O5285" s="172"/>
      <c r="P5285" s="181"/>
      <c r="Q5285" s="642"/>
      <c r="R5285" s="643"/>
      <c r="S5285" s="644"/>
      <c r="T5285" s="174"/>
      <c r="U5285" s="172"/>
      <c r="V5285" s="181"/>
      <c r="W5285" s="174"/>
      <c r="X5285" s="172"/>
      <c r="Y5285" s="181"/>
      <c r="Z5285" s="174"/>
      <c r="AA5285" s="172"/>
      <c r="AB5285" s="178"/>
    </row>
    <row r="5286" spans="1:28" ht="15" customHeight="1" x14ac:dyDescent="0.2">
      <c r="A5286" s="172"/>
      <c r="B5286" s="172"/>
      <c r="C5286" s="172"/>
      <c r="D5286" s="172"/>
      <c r="E5286" s="172"/>
      <c r="F5286" s="181"/>
      <c r="G5286" s="172"/>
      <c r="H5286" s="172"/>
      <c r="I5286" s="174"/>
      <c r="J5286" s="174"/>
      <c r="K5286" s="174"/>
      <c r="L5286" s="172"/>
      <c r="M5286" s="181"/>
      <c r="N5286" s="174"/>
      <c r="O5286" s="172"/>
      <c r="P5286" s="181"/>
      <c r="Q5286" s="642"/>
      <c r="R5286" s="643"/>
      <c r="S5286" s="644"/>
      <c r="T5286" s="174"/>
      <c r="U5286" s="172"/>
      <c r="V5286" s="181"/>
      <c r="W5286" s="174"/>
      <c r="X5286" s="172"/>
      <c r="Y5286" s="181"/>
      <c r="Z5286" s="174"/>
      <c r="AA5286" s="172"/>
      <c r="AB5286" s="178"/>
    </row>
    <row r="5287" spans="1:28" ht="15" customHeight="1" x14ac:dyDescent="0.2">
      <c r="A5287" s="172"/>
      <c r="B5287" s="172"/>
      <c r="C5287" s="172"/>
      <c r="D5287" s="172"/>
      <c r="E5287" s="172"/>
      <c r="F5287" s="181"/>
      <c r="G5287" s="172"/>
      <c r="H5287" s="172"/>
      <c r="I5287" s="174"/>
      <c r="J5287" s="174"/>
      <c r="K5287" s="174"/>
      <c r="L5287" s="172"/>
      <c r="M5287" s="181"/>
      <c r="N5287" s="174"/>
      <c r="O5287" s="172"/>
      <c r="P5287" s="181"/>
      <c r="Q5287" s="642"/>
      <c r="R5287" s="643"/>
      <c r="S5287" s="644"/>
      <c r="T5287" s="174"/>
      <c r="U5287" s="172"/>
      <c r="V5287" s="181"/>
      <c r="W5287" s="174"/>
      <c r="X5287" s="172"/>
      <c r="Y5287" s="181"/>
      <c r="Z5287" s="174"/>
      <c r="AA5287" s="172"/>
      <c r="AB5287" s="178"/>
    </row>
    <row r="5288" spans="1:28" ht="15" customHeight="1" x14ac:dyDescent="0.2">
      <c r="A5288" s="172"/>
      <c r="B5288" s="172"/>
      <c r="C5288" s="172"/>
      <c r="D5288" s="172"/>
      <c r="E5288" s="172"/>
      <c r="F5288" s="181"/>
      <c r="G5288" s="172"/>
      <c r="H5288" s="172"/>
      <c r="I5288" s="174"/>
      <c r="J5288" s="174"/>
      <c r="K5288" s="174"/>
      <c r="L5288" s="172"/>
      <c r="M5288" s="181"/>
      <c r="N5288" s="174"/>
      <c r="O5288" s="172"/>
      <c r="P5288" s="181"/>
      <c r="Q5288" s="642"/>
      <c r="R5288" s="643"/>
      <c r="S5288" s="644"/>
      <c r="T5288" s="174"/>
      <c r="U5288" s="172"/>
      <c r="V5288" s="181"/>
      <c r="W5288" s="174"/>
      <c r="X5288" s="172"/>
      <c r="Y5288" s="181"/>
      <c r="Z5288" s="174"/>
      <c r="AA5288" s="172"/>
      <c r="AB5288" s="178"/>
    </row>
    <row r="5289" spans="1:28" ht="15" customHeight="1" x14ac:dyDescent="0.2">
      <c r="A5289" s="172"/>
      <c r="B5289" s="172"/>
      <c r="C5289" s="172"/>
      <c r="D5289" s="172"/>
      <c r="E5289" s="172"/>
      <c r="F5289" s="181"/>
      <c r="G5289" s="172"/>
      <c r="H5289" s="172"/>
      <c r="I5289" s="174"/>
      <c r="J5289" s="174"/>
      <c r="K5289" s="174"/>
      <c r="L5289" s="172"/>
      <c r="M5289" s="181"/>
      <c r="N5289" s="174"/>
      <c r="O5289" s="172"/>
      <c r="P5289" s="181"/>
      <c r="Q5289" s="642"/>
      <c r="R5289" s="643"/>
      <c r="S5289" s="644"/>
      <c r="T5289" s="174"/>
      <c r="U5289" s="172"/>
      <c r="V5289" s="181"/>
      <c r="W5289" s="174"/>
      <c r="X5289" s="172"/>
      <c r="Y5289" s="181"/>
      <c r="Z5289" s="174"/>
      <c r="AA5289" s="172"/>
      <c r="AB5289" s="178"/>
    </row>
    <row r="5290" spans="1:28" ht="15" customHeight="1" x14ac:dyDescent="0.2">
      <c r="A5290" s="172"/>
      <c r="B5290" s="172"/>
      <c r="C5290" s="172"/>
      <c r="D5290" s="172"/>
      <c r="E5290" s="172"/>
      <c r="F5290" s="181"/>
      <c r="G5290" s="172"/>
      <c r="H5290" s="172"/>
      <c r="I5290" s="174"/>
      <c r="J5290" s="174"/>
      <c r="K5290" s="174"/>
      <c r="L5290" s="172"/>
      <c r="M5290" s="181"/>
      <c r="N5290" s="174"/>
      <c r="O5290" s="172"/>
      <c r="P5290" s="181"/>
      <c r="Q5290" s="642"/>
      <c r="R5290" s="643"/>
      <c r="S5290" s="644"/>
      <c r="T5290" s="174"/>
      <c r="U5290" s="172"/>
      <c r="V5290" s="181"/>
      <c r="W5290" s="174"/>
      <c r="X5290" s="172"/>
      <c r="Y5290" s="181"/>
      <c r="Z5290" s="174"/>
      <c r="AA5290" s="172"/>
      <c r="AB5290" s="178"/>
    </row>
    <row r="5291" spans="1:28" ht="15" customHeight="1" x14ac:dyDescent="0.2">
      <c r="A5291" s="172"/>
      <c r="B5291" s="172"/>
      <c r="C5291" s="172"/>
      <c r="D5291" s="172"/>
      <c r="E5291" s="172"/>
      <c r="F5291" s="181"/>
      <c r="G5291" s="172"/>
      <c r="H5291" s="172"/>
      <c r="I5291" s="174"/>
      <c r="J5291" s="174"/>
      <c r="K5291" s="174"/>
      <c r="L5291" s="172"/>
      <c r="M5291" s="181"/>
      <c r="N5291" s="174"/>
      <c r="O5291" s="172"/>
      <c r="P5291" s="181"/>
      <c r="Q5291" s="642"/>
      <c r="R5291" s="643"/>
      <c r="S5291" s="644"/>
      <c r="T5291" s="174"/>
      <c r="U5291" s="172"/>
      <c r="V5291" s="181"/>
      <c r="W5291" s="174"/>
      <c r="X5291" s="172"/>
      <c r="Y5291" s="181"/>
      <c r="Z5291" s="174"/>
      <c r="AA5291" s="172"/>
      <c r="AB5291" s="178"/>
    </row>
    <row r="5292" spans="1:28" ht="15" customHeight="1" x14ac:dyDescent="0.2">
      <c r="A5292" s="172"/>
      <c r="B5292" s="172"/>
      <c r="C5292" s="172"/>
      <c r="D5292" s="172"/>
      <c r="E5292" s="172"/>
      <c r="F5292" s="181"/>
      <c r="G5292" s="172"/>
      <c r="H5292" s="172"/>
      <c r="I5292" s="174"/>
      <c r="J5292" s="174"/>
      <c r="K5292" s="174"/>
      <c r="L5292" s="172"/>
      <c r="M5292" s="181"/>
      <c r="N5292" s="174"/>
      <c r="O5292" s="172"/>
      <c r="P5292" s="181"/>
      <c r="Q5292" s="642"/>
      <c r="R5292" s="643"/>
      <c r="S5292" s="644"/>
      <c r="T5292" s="174"/>
      <c r="U5292" s="172"/>
      <c r="V5292" s="181"/>
      <c r="W5292" s="174"/>
      <c r="X5292" s="172"/>
      <c r="Y5292" s="181"/>
      <c r="Z5292" s="174"/>
      <c r="AA5292" s="172"/>
      <c r="AB5292" s="178"/>
    </row>
    <row r="5293" spans="1:28" ht="15" customHeight="1" x14ac:dyDescent="0.2">
      <c r="A5293" s="172"/>
      <c r="B5293" s="172"/>
      <c r="C5293" s="172"/>
      <c r="D5293" s="172"/>
      <c r="E5293" s="172"/>
      <c r="F5293" s="181"/>
      <c r="G5293" s="172"/>
      <c r="H5293" s="172"/>
      <c r="I5293" s="174"/>
      <c r="J5293" s="174"/>
      <c r="K5293" s="174"/>
      <c r="L5293" s="172"/>
      <c r="M5293" s="181"/>
      <c r="N5293" s="174"/>
      <c r="O5293" s="172"/>
      <c r="P5293" s="181"/>
      <c r="Q5293" s="642"/>
      <c r="R5293" s="643"/>
      <c r="S5293" s="644"/>
      <c r="T5293" s="174"/>
      <c r="U5293" s="172"/>
      <c r="V5293" s="181"/>
      <c r="W5293" s="174"/>
      <c r="X5293" s="172"/>
      <c r="Y5293" s="181"/>
      <c r="Z5293" s="174"/>
      <c r="AA5293" s="172"/>
      <c r="AB5293" s="178"/>
    </row>
    <row r="5294" spans="1:28" ht="15" customHeight="1" x14ac:dyDescent="0.2">
      <c r="A5294" s="172"/>
      <c r="B5294" s="172"/>
      <c r="C5294" s="172"/>
      <c r="D5294" s="172"/>
      <c r="E5294" s="172"/>
      <c r="F5294" s="181"/>
      <c r="G5294" s="172"/>
      <c r="H5294" s="172"/>
      <c r="I5294" s="174"/>
      <c r="J5294" s="174"/>
      <c r="K5294" s="174"/>
      <c r="L5294" s="172"/>
      <c r="M5294" s="181"/>
      <c r="N5294" s="174"/>
      <c r="O5294" s="172"/>
      <c r="P5294" s="181"/>
      <c r="Q5294" s="642"/>
      <c r="R5294" s="643"/>
      <c r="S5294" s="644"/>
      <c r="T5294" s="174"/>
      <c r="U5294" s="172"/>
      <c r="V5294" s="181"/>
      <c r="W5294" s="174"/>
      <c r="X5294" s="172"/>
      <c r="Y5294" s="181"/>
      <c r="Z5294" s="174"/>
      <c r="AA5294" s="172"/>
      <c r="AB5294" s="178"/>
    </row>
    <row r="5295" spans="1:28" ht="15" customHeight="1" x14ac:dyDescent="0.2">
      <c r="A5295" s="172"/>
      <c r="B5295" s="172"/>
      <c r="C5295" s="172"/>
      <c r="D5295" s="172"/>
      <c r="E5295" s="172"/>
      <c r="F5295" s="181"/>
      <c r="G5295" s="172"/>
      <c r="H5295" s="172"/>
      <c r="I5295" s="174"/>
      <c r="J5295" s="174"/>
      <c r="K5295" s="174"/>
      <c r="L5295" s="172"/>
      <c r="M5295" s="181"/>
      <c r="N5295" s="174"/>
      <c r="O5295" s="172"/>
      <c r="P5295" s="181"/>
      <c r="Q5295" s="642"/>
      <c r="R5295" s="643"/>
      <c r="S5295" s="644"/>
      <c r="T5295" s="174"/>
      <c r="U5295" s="172"/>
      <c r="V5295" s="181"/>
      <c r="W5295" s="174"/>
      <c r="X5295" s="172"/>
      <c r="Y5295" s="181"/>
      <c r="Z5295" s="174"/>
      <c r="AA5295" s="172"/>
      <c r="AB5295" s="178"/>
    </row>
    <row r="5296" spans="1:28" ht="15" customHeight="1" x14ac:dyDescent="0.2">
      <c r="A5296" s="172"/>
      <c r="B5296" s="172"/>
      <c r="C5296" s="172"/>
      <c r="D5296" s="172"/>
      <c r="E5296" s="172"/>
      <c r="F5296" s="181"/>
      <c r="G5296" s="172"/>
      <c r="H5296" s="172"/>
      <c r="I5296" s="174"/>
      <c r="J5296" s="174"/>
      <c r="K5296" s="174"/>
      <c r="L5296" s="172"/>
      <c r="M5296" s="181"/>
      <c r="N5296" s="174"/>
      <c r="O5296" s="172"/>
      <c r="P5296" s="181"/>
      <c r="Q5296" s="642"/>
      <c r="R5296" s="643"/>
      <c r="S5296" s="644"/>
      <c r="T5296" s="174"/>
      <c r="U5296" s="172"/>
      <c r="V5296" s="181"/>
      <c r="W5296" s="174"/>
      <c r="X5296" s="172"/>
      <c r="Y5296" s="181"/>
      <c r="Z5296" s="174"/>
      <c r="AA5296" s="172"/>
      <c r="AB5296" s="178"/>
    </row>
    <row r="5297" spans="1:28" ht="15" customHeight="1" x14ac:dyDescent="0.2">
      <c r="A5297" s="172"/>
      <c r="B5297" s="172"/>
      <c r="C5297" s="172"/>
      <c r="D5297" s="172"/>
      <c r="E5297" s="172"/>
      <c r="F5297" s="181"/>
      <c r="G5297" s="172"/>
      <c r="H5297" s="172"/>
      <c r="I5297" s="174"/>
      <c r="J5297" s="174"/>
      <c r="K5297" s="174"/>
      <c r="L5297" s="172"/>
      <c r="M5297" s="181"/>
      <c r="N5297" s="174"/>
      <c r="O5297" s="172"/>
      <c r="P5297" s="181"/>
      <c r="Q5297" s="642"/>
      <c r="R5297" s="643"/>
      <c r="S5297" s="644"/>
      <c r="T5297" s="174"/>
      <c r="U5297" s="172"/>
      <c r="V5297" s="181"/>
      <c r="W5297" s="174"/>
      <c r="X5297" s="172"/>
      <c r="Y5297" s="181"/>
      <c r="Z5297" s="174"/>
      <c r="AA5297" s="172"/>
      <c r="AB5297" s="178"/>
    </row>
    <row r="5298" spans="1:28" ht="15" customHeight="1" x14ac:dyDescent="0.2">
      <c r="A5298" s="172"/>
      <c r="B5298" s="172"/>
      <c r="C5298" s="172"/>
      <c r="D5298" s="172"/>
      <c r="E5298" s="172"/>
      <c r="F5298" s="181"/>
      <c r="G5298" s="172"/>
      <c r="H5298" s="172"/>
      <c r="I5298" s="174"/>
      <c r="J5298" s="174"/>
      <c r="K5298" s="174"/>
      <c r="L5298" s="172"/>
      <c r="M5298" s="181"/>
      <c r="N5298" s="174"/>
      <c r="O5298" s="172"/>
      <c r="P5298" s="181"/>
      <c r="Q5298" s="642"/>
      <c r="R5298" s="643"/>
      <c r="S5298" s="644"/>
      <c r="T5298" s="174"/>
      <c r="U5298" s="172"/>
      <c r="V5298" s="181"/>
      <c r="W5298" s="174"/>
      <c r="X5298" s="172"/>
      <c r="Y5298" s="181"/>
      <c r="Z5298" s="174"/>
      <c r="AA5298" s="172"/>
      <c r="AB5298" s="178"/>
    </row>
    <row r="5299" spans="1:28" ht="15" customHeight="1" x14ac:dyDescent="0.2">
      <c r="A5299" s="172"/>
      <c r="B5299" s="172"/>
      <c r="C5299" s="172"/>
      <c r="D5299" s="172"/>
      <c r="E5299" s="172"/>
      <c r="F5299" s="181"/>
      <c r="G5299" s="172"/>
      <c r="H5299" s="172"/>
      <c r="I5299" s="174"/>
      <c r="J5299" s="174"/>
      <c r="K5299" s="174"/>
      <c r="L5299" s="172"/>
      <c r="M5299" s="181"/>
      <c r="N5299" s="174"/>
      <c r="O5299" s="172"/>
      <c r="P5299" s="181"/>
      <c r="Q5299" s="642"/>
      <c r="R5299" s="643"/>
      <c r="S5299" s="644"/>
      <c r="T5299" s="174"/>
      <c r="U5299" s="172"/>
      <c r="V5299" s="181"/>
      <c r="W5299" s="174"/>
      <c r="X5299" s="172"/>
      <c r="Y5299" s="181"/>
      <c r="Z5299" s="174"/>
      <c r="AA5299" s="172"/>
      <c r="AB5299" s="178"/>
    </row>
    <row r="5300" spans="1:28" ht="15" customHeight="1" x14ac:dyDescent="0.2">
      <c r="A5300" s="172"/>
      <c r="B5300" s="172"/>
      <c r="C5300" s="172"/>
      <c r="D5300" s="172"/>
      <c r="E5300" s="172"/>
      <c r="F5300" s="181"/>
      <c r="G5300" s="172"/>
      <c r="H5300" s="172"/>
      <c r="I5300" s="174"/>
      <c r="J5300" s="174"/>
      <c r="K5300" s="174"/>
      <c r="L5300" s="172"/>
      <c r="M5300" s="181"/>
      <c r="N5300" s="174"/>
      <c r="O5300" s="172"/>
      <c r="P5300" s="181"/>
      <c r="Q5300" s="642"/>
      <c r="R5300" s="643"/>
      <c r="S5300" s="644"/>
      <c r="T5300" s="174"/>
      <c r="U5300" s="172"/>
      <c r="V5300" s="181"/>
      <c r="W5300" s="174"/>
      <c r="X5300" s="172"/>
      <c r="Y5300" s="181"/>
      <c r="Z5300" s="174"/>
      <c r="AA5300" s="172"/>
      <c r="AB5300" s="178"/>
    </row>
    <row r="5301" spans="1:28" ht="15" customHeight="1" x14ac:dyDescent="0.2">
      <c r="A5301" s="172"/>
      <c r="B5301" s="172"/>
      <c r="C5301" s="172"/>
      <c r="D5301" s="172"/>
      <c r="E5301" s="172"/>
      <c r="F5301" s="181"/>
      <c r="G5301" s="172"/>
      <c r="H5301" s="172"/>
      <c r="I5301" s="174"/>
      <c r="J5301" s="174"/>
      <c r="K5301" s="174"/>
      <c r="L5301" s="172"/>
      <c r="M5301" s="181"/>
      <c r="N5301" s="174"/>
      <c r="O5301" s="172"/>
      <c r="P5301" s="181"/>
      <c r="Q5301" s="642"/>
      <c r="R5301" s="643"/>
      <c r="S5301" s="644"/>
      <c r="T5301" s="174"/>
      <c r="U5301" s="172"/>
      <c r="V5301" s="181"/>
      <c r="W5301" s="174"/>
      <c r="X5301" s="172"/>
      <c r="Y5301" s="181"/>
      <c r="Z5301" s="174"/>
      <c r="AA5301" s="172"/>
      <c r="AB5301" s="178"/>
    </row>
    <row r="5302" spans="1:28" ht="15" customHeight="1" x14ac:dyDescent="0.2">
      <c r="A5302" s="172"/>
      <c r="B5302" s="172"/>
      <c r="C5302" s="172"/>
      <c r="D5302" s="172"/>
      <c r="E5302" s="172"/>
      <c r="F5302" s="181"/>
      <c r="G5302" s="172"/>
      <c r="H5302" s="172"/>
      <c r="I5302" s="174"/>
      <c r="J5302" s="174"/>
      <c r="K5302" s="174"/>
      <c r="L5302" s="172"/>
      <c r="M5302" s="181"/>
      <c r="N5302" s="174"/>
      <c r="O5302" s="172"/>
      <c r="P5302" s="181"/>
      <c r="Q5302" s="642"/>
      <c r="R5302" s="643"/>
      <c r="S5302" s="644"/>
      <c r="T5302" s="174"/>
      <c r="U5302" s="172"/>
      <c r="V5302" s="181"/>
      <c r="W5302" s="174"/>
      <c r="X5302" s="172"/>
      <c r="Y5302" s="181"/>
      <c r="Z5302" s="174"/>
      <c r="AA5302" s="172"/>
      <c r="AB5302" s="178"/>
    </row>
    <row r="5303" spans="1:28" ht="15" customHeight="1" x14ac:dyDescent="0.2">
      <c r="A5303" s="172"/>
      <c r="B5303" s="172"/>
      <c r="C5303" s="172"/>
      <c r="D5303" s="172"/>
      <c r="E5303" s="172"/>
      <c r="F5303" s="181"/>
      <c r="G5303" s="172"/>
      <c r="H5303" s="172"/>
      <c r="I5303" s="174"/>
      <c r="J5303" s="174"/>
      <c r="K5303" s="174"/>
      <c r="L5303" s="172"/>
      <c r="M5303" s="181"/>
      <c r="N5303" s="174"/>
      <c r="O5303" s="172"/>
      <c r="P5303" s="181"/>
      <c r="Q5303" s="642"/>
      <c r="R5303" s="643"/>
      <c r="S5303" s="644"/>
      <c r="T5303" s="174"/>
      <c r="U5303" s="172"/>
      <c r="V5303" s="181"/>
      <c r="W5303" s="174"/>
      <c r="X5303" s="172"/>
      <c r="Y5303" s="181"/>
      <c r="Z5303" s="174"/>
      <c r="AA5303" s="172"/>
      <c r="AB5303" s="178"/>
    </row>
    <row r="5304" spans="1:28" ht="15" customHeight="1" x14ac:dyDescent="0.2">
      <c r="A5304" s="172"/>
      <c r="B5304" s="172"/>
      <c r="C5304" s="172"/>
      <c r="D5304" s="172"/>
      <c r="E5304" s="172"/>
      <c r="F5304" s="181"/>
      <c r="G5304" s="172"/>
      <c r="H5304" s="172"/>
      <c r="I5304" s="174"/>
      <c r="J5304" s="174"/>
      <c r="K5304" s="174"/>
      <c r="L5304" s="172"/>
      <c r="M5304" s="181"/>
      <c r="N5304" s="174"/>
      <c r="O5304" s="172"/>
      <c r="P5304" s="181"/>
      <c r="Q5304" s="642"/>
      <c r="R5304" s="643"/>
      <c r="S5304" s="644"/>
      <c r="T5304" s="174"/>
      <c r="U5304" s="172"/>
      <c r="V5304" s="181"/>
      <c r="W5304" s="174"/>
      <c r="X5304" s="172"/>
      <c r="Y5304" s="181"/>
      <c r="Z5304" s="174"/>
      <c r="AA5304" s="172"/>
      <c r="AB5304" s="178"/>
    </row>
    <row r="5305" spans="1:28" ht="15" customHeight="1" x14ac:dyDescent="0.2">
      <c r="A5305" s="172"/>
      <c r="B5305" s="172"/>
      <c r="C5305" s="172"/>
      <c r="D5305" s="172"/>
      <c r="E5305" s="172"/>
      <c r="F5305" s="181"/>
      <c r="G5305" s="172"/>
      <c r="H5305" s="172"/>
      <c r="I5305" s="174"/>
      <c r="J5305" s="174"/>
      <c r="K5305" s="174"/>
      <c r="L5305" s="172"/>
      <c r="M5305" s="181"/>
      <c r="N5305" s="174"/>
      <c r="O5305" s="172"/>
      <c r="P5305" s="181"/>
      <c r="Q5305" s="642"/>
      <c r="R5305" s="643"/>
      <c r="S5305" s="644"/>
      <c r="T5305" s="174"/>
      <c r="U5305" s="172"/>
      <c r="V5305" s="181"/>
      <c r="W5305" s="174"/>
      <c r="X5305" s="172"/>
      <c r="Y5305" s="181"/>
      <c r="Z5305" s="174"/>
      <c r="AA5305" s="172"/>
      <c r="AB5305" s="178"/>
    </row>
    <row r="5306" spans="1:28" ht="15" customHeight="1" x14ac:dyDescent="0.2">
      <c r="A5306" s="172"/>
      <c r="B5306" s="172"/>
      <c r="C5306" s="172"/>
      <c r="D5306" s="172"/>
      <c r="E5306" s="172"/>
      <c r="F5306" s="181"/>
      <c r="G5306" s="172"/>
      <c r="H5306" s="172"/>
      <c r="I5306" s="174"/>
      <c r="J5306" s="174"/>
      <c r="K5306" s="174"/>
      <c r="L5306" s="172"/>
      <c r="M5306" s="181"/>
      <c r="N5306" s="174"/>
      <c r="O5306" s="172"/>
      <c r="P5306" s="181"/>
      <c r="Q5306" s="642"/>
      <c r="R5306" s="643"/>
      <c r="S5306" s="644"/>
      <c r="T5306" s="174"/>
      <c r="U5306" s="172"/>
      <c r="V5306" s="181"/>
      <c r="W5306" s="174"/>
      <c r="X5306" s="172"/>
      <c r="Y5306" s="181"/>
      <c r="Z5306" s="174"/>
      <c r="AA5306" s="172"/>
      <c r="AB5306" s="178"/>
    </row>
    <row r="5307" spans="1:28" ht="15" customHeight="1" x14ac:dyDescent="0.2">
      <c r="A5307" s="172"/>
      <c r="B5307" s="172"/>
      <c r="C5307" s="172"/>
      <c r="D5307" s="172"/>
      <c r="E5307" s="172"/>
      <c r="F5307" s="181"/>
      <c r="G5307" s="172"/>
      <c r="H5307" s="172"/>
      <c r="I5307" s="174"/>
      <c r="J5307" s="174"/>
      <c r="K5307" s="174"/>
      <c r="L5307" s="172"/>
      <c r="M5307" s="181"/>
      <c r="N5307" s="174"/>
      <c r="O5307" s="172"/>
      <c r="P5307" s="181"/>
      <c r="Q5307" s="642"/>
      <c r="R5307" s="643"/>
      <c r="S5307" s="644"/>
      <c r="T5307" s="174"/>
      <c r="U5307" s="172"/>
      <c r="V5307" s="181"/>
      <c r="W5307" s="174"/>
      <c r="X5307" s="172"/>
      <c r="Y5307" s="181"/>
      <c r="Z5307" s="174"/>
      <c r="AA5307" s="172"/>
      <c r="AB5307" s="178"/>
    </row>
    <row r="5308" spans="1:28" ht="15" customHeight="1" x14ac:dyDescent="0.2">
      <c r="A5308" s="172"/>
      <c r="B5308" s="172"/>
      <c r="C5308" s="172"/>
      <c r="D5308" s="172"/>
      <c r="E5308" s="172"/>
      <c r="F5308" s="181"/>
      <c r="G5308" s="172"/>
      <c r="H5308" s="172"/>
      <c r="I5308" s="174"/>
      <c r="J5308" s="174"/>
      <c r="K5308" s="174"/>
      <c r="L5308" s="172"/>
      <c r="M5308" s="181"/>
      <c r="N5308" s="174"/>
      <c r="O5308" s="172"/>
      <c r="P5308" s="181"/>
      <c r="Q5308" s="642"/>
      <c r="R5308" s="643"/>
      <c r="S5308" s="644"/>
      <c r="T5308" s="174"/>
      <c r="U5308" s="172"/>
      <c r="V5308" s="181"/>
      <c r="W5308" s="174"/>
      <c r="X5308" s="172"/>
      <c r="Y5308" s="181"/>
      <c r="Z5308" s="174"/>
      <c r="AA5308" s="172"/>
      <c r="AB5308" s="178"/>
    </row>
    <row r="5309" spans="1:28" ht="15" customHeight="1" x14ac:dyDescent="0.2">
      <c r="A5309" s="172"/>
      <c r="B5309" s="172"/>
      <c r="C5309" s="172"/>
      <c r="D5309" s="172"/>
      <c r="E5309" s="172"/>
      <c r="F5309" s="181"/>
      <c r="G5309" s="172"/>
      <c r="H5309" s="172"/>
      <c r="I5309" s="174"/>
      <c r="J5309" s="174"/>
      <c r="K5309" s="174"/>
      <c r="L5309" s="172"/>
      <c r="M5309" s="181"/>
      <c r="N5309" s="174"/>
      <c r="O5309" s="172"/>
      <c r="P5309" s="181"/>
      <c r="Q5309" s="642"/>
      <c r="R5309" s="643"/>
      <c r="S5309" s="644"/>
      <c r="T5309" s="174"/>
      <c r="U5309" s="172"/>
      <c r="V5309" s="181"/>
      <c r="W5309" s="174"/>
      <c r="X5309" s="172"/>
      <c r="Y5309" s="181"/>
      <c r="Z5309" s="174"/>
      <c r="AA5309" s="172"/>
      <c r="AB5309" s="178"/>
    </row>
    <row r="5310" spans="1:28" ht="15" customHeight="1" x14ac:dyDescent="0.2">
      <c r="A5310" s="172"/>
      <c r="B5310" s="172"/>
      <c r="C5310" s="172"/>
      <c r="D5310" s="172"/>
      <c r="E5310" s="172"/>
      <c r="F5310" s="181"/>
      <c r="G5310" s="172"/>
      <c r="H5310" s="172"/>
      <c r="I5310" s="174"/>
      <c r="J5310" s="174"/>
      <c r="K5310" s="174"/>
      <c r="L5310" s="172"/>
      <c r="M5310" s="181"/>
      <c r="N5310" s="174"/>
      <c r="O5310" s="172"/>
      <c r="P5310" s="181"/>
      <c r="Q5310" s="642"/>
      <c r="R5310" s="643"/>
      <c r="S5310" s="644"/>
      <c r="T5310" s="174"/>
      <c r="U5310" s="172"/>
      <c r="V5310" s="181"/>
      <c r="W5310" s="174"/>
      <c r="X5310" s="172"/>
      <c r="Y5310" s="181"/>
      <c r="Z5310" s="174"/>
      <c r="AA5310" s="172"/>
      <c r="AB5310" s="178"/>
    </row>
    <row r="5311" spans="1:28" ht="15" customHeight="1" x14ac:dyDescent="0.2">
      <c r="A5311" s="172"/>
      <c r="B5311" s="172"/>
      <c r="C5311" s="172"/>
      <c r="D5311" s="172"/>
      <c r="E5311" s="172"/>
      <c r="F5311" s="181"/>
      <c r="G5311" s="172"/>
      <c r="H5311" s="172"/>
      <c r="I5311" s="174"/>
      <c r="J5311" s="174"/>
      <c r="K5311" s="174"/>
      <c r="L5311" s="172"/>
      <c r="M5311" s="181"/>
      <c r="N5311" s="174"/>
      <c r="O5311" s="172"/>
      <c r="P5311" s="181"/>
      <c r="Q5311" s="642"/>
      <c r="R5311" s="643"/>
      <c r="S5311" s="644"/>
      <c r="T5311" s="174"/>
      <c r="U5311" s="172"/>
      <c r="V5311" s="181"/>
      <c r="W5311" s="174"/>
      <c r="X5311" s="172"/>
      <c r="Y5311" s="181"/>
      <c r="Z5311" s="174"/>
      <c r="AA5311" s="172"/>
      <c r="AB5311" s="178"/>
    </row>
    <row r="5312" spans="1:28" ht="15" customHeight="1" x14ac:dyDescent="0.2">
      <c r="A5312" s="172"/>
      <c r="B5312" s="172"/>
      <c r="C5312" s="172"/>
      <c r="D5312" s="172"/>
      <c r="E5312" s="172"/>
      <c r="F5312" s="181"/>
      <c r="G5312" s="172"/>
      <c r="H5312" s="172"/>
      <c r="I5312" s="174"/>
      <c r="J5312" s="174"/>
      <c r="K5312" s="174"/>
      <c r="L5312" s="172"/>
      <c r="M5312" s="181"/>
      <c r="N5312" s="174"/>
      <c r="O5312" s="172"/>
      <c r="P5312" s="181"/>
      <c r="Q5312" s="642"/>
      <c r="R5312" s="643"/>
      <c r="S5312" s="644"/>
      <c r="T5312" s="174"/>
      <c r="U5312" s="172"/>
      <c r="V5312" s="181"/>
      <c r="W5312" s="174"/>
      <c r="X5312" s="172"/>
      <c r="Y5312" s="181"/>
      <c r="Z5312" s="174"/>
      <c r="AA5312" s="172"/>
      <c r="AB5312" s="178"/>
    </row>
    <row r="5313" spans="1:28" ht="15" customHeight="1" x14ac:dyDescent="0.2">
      <c r="A5313" s="172"/>
      <c r="B5313" s="172"/>
      <c r="C5313" s="172"/>
      <c r="D5313" s="172"/>
      <c r="E5313" s="172"/>
      <c r="F5313" s="181"/>
      <c r="G5313" s="172"/>
      <c r="H5313" s="172"/>
      <c r="I5313" s="174"/>
      <c r="J5313" s="174"/>
      <c r="K5313" s="174"/>
      <c r="L5313" s="172"/>
      <c r="M5313" s="181"/>
      <c r="N5313" s="174"/>
      <c r="O5313" s="172"/>
      <c r="P5313" s="181"/>
      <c r="Q5313" s="642"/>
      <c r="R5313" s="643"/>
      <c r="S5313" s="644"/>
      <c r="T5313" s="174"/>
      <c r="U5313" s="172"/>
      <c r="V5313" s="181"/>
      <c r="W5313" s="174"/>
      <c r="X5313" s="172"/>
      <c r="Y5313" s="181"/>
      <c r="Z5313" s="174"/>
      <c r="AA5313" s="172"/>
      <c r="AB5313" s="178"/>
    </row>
    <row r="5314" spans="1:28" ht="15" customHeight="1" x14ac:dyDescent="0.2">
      <c r="A5314" s="172"/>
      <c r="B5314" s="172"/>
      <c r="C5314" s="172"/>
      <c r="D5314" s="172"/>
      <c r="E5314" s="172"/>
      <c r="F5314" s="181"/>
      <c r="G5314" s="172"/>
      <c r="H5314" s="172"/>
      <c r="I5314" s="174"/>
      <c r="J5314" s="174"/>
      <c r="K5314" s="174"/>
      <c r="L5314" s="172"/>
      <c r="M5314" s="181"/>
      <c r="N5314" s="174"/>
      <c r="O5314" s="172"/>
      <c r="P5314" s="181"/>
      <c r="Q5314" s="642"/>
      <c r="R5314" s="643"/>
      <c r="S5314" s="644"/>
      <c r="T5314" s="174"/>
      <c r="U5314" s="172"/>
      <c r="V5314" s="181"/>
      <c r="W5314" s="174"/>
      <c r="X5314" s="172"/>
      <c r="Y5314" s="181"/>
      <c r="Z5314" s="174"/>
      <c r="AA5314" s="172"/>
      <c r="AB5314" s="178"/>
    </row>
    <row r="5315" spans="1:28" ht="15" customHeight="1" x14ac:dyDescent="0.2">
      <c r="A5315" s="172"/>
      <c r="B5315" s="172"/>
      <c r="C5315" s="172"/>
      <c r="D5315" s="172"/>
      <c r="E5315" s="172"/>
      <c r="F5315" s="181"/>
      <c r="G5315" s="172"/>
      <c r="H5315" s="172"/>
      <c r="I5315" s="174"/>
      <c r="J5315" s="174"/>
      <c r="K5315" s="174"/>
      <c r="L5315" s="172"/>
      <c r="M5315" s="181"/>
      <c r="N5315" s="174"/>
      <c r="O5315" s="172"/>
      <c r="P5315" s="181"/>
      <c r="Q5315" s="642"/>
      <c r="R5315" s="643"/>
      <c r="S5315" s="644"/>
      <c r="T5315" s="174"/>
      <c r="U5315" s="172"/>
      <c r="V5315" s="181"/>
      <c r="W5315" s="174"/>
      <c r="X5315" s="172"/>
      <c r="Y5315" s="181"/>
      <c r="Z5315" s="174"/>
      <c r="AA5315" s="172"/>
      <c r="AB5315" s="178"/>
    </row>
    <row r="5316" spans="1:28" ht="15" customHeight="1" x14ac:dyDescent="0.2">
      <c r="A5316" s="172"/>
      <c r="B5316" s="172"/>
      <c r="C5316" s="172"/>
      <c r="D5316" s="172"/>
      <c r="E5316" s="172"/>
      <c r="F5316" s="181"/>
      <c r="G5316" s="172"/>
      <c r="H5316" s="172"/>
      <c r="I5316" s="174"/>
      <c r="J5316" s="174"/>
      <c r="K5316" s="174"/>
      <c r="L5316" s="172"/>
      <c r="M5316" s="181"/>
      <c r="N5316" s="174"/>
      <c r="O5316" s="172"/>
      <c r="P5316" s="181"/>
      <c r="Q5316" s="642"/>
      <c r="R5316" s="643"/>
      <c r="S5316" s="644"/>
      <c r="T5316" s="174"/>
      <c r="U5316" s="172"/>
      <c r="V5316" s="181"/>
      <c r="W5316" s="174"/>
      <c r="X5316" s="172"/>
      <c r="Y5316" s="181"/>
      <c r="Z5316" s="174"/>
      <c r="AA5316" s="172"/>
      <c r="AB5316" s="178"/>
    </row>
    <row r="5317" spans="1:28" ht="15" customHeight="1" x14ac:dyDescent="0.2">
      <c r="A5317" s="172"/>
      <c r="B5317" s="172"/>
      <c r="C5317" s="172"/>
      <c r="D5317" s="172"/>
      <c r="E5317" s="172"/>
      <c r="F5317" s="181"/>
      <c r="G5317" s="172"/>
      <c r="H5317" s="172"/>
      <c r="I5317" s="174"/>
      <c r="J5317" s="174"/>
      <c r="K5317" s="174"/>
      <c r="L5317" s="172"/>
      <c r="M5317" s="181"/>
      <c r="N5317" s="174"/>
      <c r="O5317" s="172"/>
      <c r="P5317" s="181"/>
      <c r="Q5317" s="642"/>
      <c r="R5317" s="643"/>
      <c r="S5317" s="644"/>
      <c r="T5317" s="174"/>
      <c r="U5317" s="172"/>
      <c r="V5317" s="181"/>
      <c r="W5317" s="174"/>
      <c r="X5317" s="172"/>
      <c r="Y5317" s="181"/>
      <c r="Z5317" s="174"/>
      <c r="AA5317" s="172"/>
      <c r="AB5317" s="178"/>
    </row>
    <row r="5318" spans="1:28" ht="15" customHeight="1" x14ac:dyDescent="0.2">
      <c r="A5318" s="172"/>
      <c r="B5318" s="172"/>
      <c r="C5318" s="172"/>
      <c r="D5318" s="172"/>
      <c r="E5318" s="172"/>
      <c r="F5318" s="181"/>
      <c r="G5318" s="172"/>
      <c r="H5318" s="172"/>
      <c r="I5318" s="174"/>
      <c r="J5318" s="174"/>
      <c r="K5318" s="174"/>
      <c r="L5318" s="172"/>
      <c r="M5318" s="181"/>
      <c r="N5318" s="174"/>
      <c r="O5318" s="172"/>
      <c r="P5318" s="181"/>
      <c r="Q5318" s="642"/>
      <c r="R5318" s="643"/>
      <c r="S5318" s="644"/>
      <c r="T5318" s="174"/>
      <c r="U5318" s="172"/>
      <c r="V5318" s="181"/>
      <c r="W5318" s="174"/>
      <c r="X5318" s="172"/>
      <c r="Y5318" s="181"/>
      <c r="Z5318" s="174"/>
      <c r="AA5318" s="172"/>
      <c r="AB5318" s="178"/>
    </row>
    <row r="5319" spans="1:28" ht="15" customHeight="1" x14ac:dyDescent="0.2">
      <c r="A5319" s="172"/>
      <c r="B5319" s="172"/>
      <c r="C5319" s="172"/>
      <c r="D5319" s="172"/>
      <c r="E5319" s="172"/>
      <c r="F5319" s="181"/>
      <c r="G5319" s="172"/>
      <c r="H5319" s="172"/>
      <c r="I5319" s="174"/>
      <c r="J5319" s="174"/>
      <c r="K5319" s="174"/>
      <c r="L5319" s="172"/>
      <c r="M5319" s="181"/>
      <c r="N5319" s="174"/>
      <c r="O5319" s="172"/>
      <c r="P5319" s="181"/>
      <c r="Q5319" s="642"/>
      <c r="R5319" s="643"/>
      <c r="S5319" s="644"/>
      <c r="T5319" s="174"/>
      <c r="U5319" s="172"/>
      <c r="V5319" s="181"/>
      <c r="W5319" s="174"/>
      <c r="X5319" s="172"/>
      <c r="Y5319" s="181"/>
      <c r="Z5319" s="174"/>
      <c r="AA5319" s="172"/>
      <c r="AB5319" s="178"/>
    </row>
    <row r="5320" spans="1:28" ht="15" customHeight="1" x14ac:dyDescent="0.2">
      <c r="A5320" s="172"/>
      <c r="B5320" s="172"/>
      <c r="C5320" s="172"/>
      <c r="D5320" s="172"/>
      <c r="E5320" s="172"/>
      <c r="F5320" s="181"/>
      <c r="G5320" s="172"/>
      <c r="H5320" s="172"/>
      <c r="I5320" s="174"/>
      <c r="J5320" s="174"/>
      <c r="K5320" s="174"/>
      <c r="L5320" s="172"/>
      <c r="M5320" s="181"/>
      <c r="N5320" s="174"/>
      <c r="O5320" s="172"/>
      <c r="P5320" s="181"/>
      <c r="Q5320" s="642"/>
      <c r="R5320" s="643"/>
      <c r="S5320" s="644"/>
      <c r="T5320" s="174"/>
      <c r="U5320" s="172"/>
      <c r="V5320" s="181"/>
      <c r="W5320" s="174"/>
      <c r="X5320" s="172"/>
      <c r="Y5320" s="181"/>
      <c r="Z5320" s="174"/>
      <c r="AA5320" s="172"/>
      <c r="AB5320" s="178"/>
    </row>
    <row r="5321" spans="1:28" ht="15" customHeight="1" x14ac:dyDescent="0.2">
      <c r="A5321" s="172"/>
      <c r="B5321" s="172"/>
      <c r="C5321" s="172"/>
      <c r="D5321" s="172"/>
      <c r="E5321" s="172"/>
      <c r="F5321" s="181"/>
      <c r="G5321" s="172"/>
      <c r="H5321" s="172"/>
      <c r="I5321" s="174"/>
      <c r="J5321" s="174"/>
      <c r="K5321" s="174"/>
      <c r="L5321" s="172"/>
      <c r="M5321" s="181"/>
      <c r="N5321" s="174"/>
      <c r="O5321" s="172"/>
      <c r="P5321" s="181"/>
      <c r="Q5321" s="642"/>
      <c r="R5321" s="643"/>
      <c r="S5321" s="644"/>
      <c r="T5321" s="174"/>
      <c r="U5321" s="172"/>
      <c r="V5321" s="181"/>
      <c r="W5321" s="174"/>
      <c r="X5321" s="172"/>
      <c r="Y5321" s="181"/>
      <c r="Z5321" s="174"/>
      <c r="AA5321" s="172"/>
      <c r="AB5321" s="178"/>
    </row>
    <row r="5322" spans="1:28" ht="15" customHeight="1" x14ac:dyDescent="0.2">
      <c r="A5322" s="172"/>
      <c r="B5322" s="172"/>
      <c r="C5322" s="172"/>
      <c r="D5322" s="172"/>
      <c r="E5322" s="172"/>
      <c r="F5322" s="181"/>
      <c r="G5322" s="172"/>
      <c r="H5322" s="172"/>
      <c r="I5322" s="174"/>
      <c r="J5322" s="174"/>
      <c r="K5322" s="174"/>
      <c r="L5322" s="172"/>
      <c r="M5322" s="181"/>
      <c r="N5322" s="174"/>
      <c r="O5322" s="172"/>
      <c r="P5322" s="181"/>
      <c r="Q5322" s="642"/>
      <c r="R5322" s="643"/>
      <c r="S5322" s="644"/>
      <c r="T5322" s="174"/>
      <c r="U5322" s="172"/>
      <c r="V5322" s="181"/>
      <c r="W5322" s="174"/>
      <c r="X5322" s="172"/>
      <c r="Y5322" s="181"/>
      <c r="Z5322" s="174"/>
      <c r="AA5322" s="172"/>
      <c r="AB5322" s="178"/>
    </row>
    <row r="5323" spans="1:28" ht="15" customHeight="1" x14ac:dyDescent="0.2">
      <c r="A5323" s="172"/>
      <c r="B5323" s="172"/>
      <c r="C5323" s="172"/>
      <c r="D5323" s="172"/>
      <c r="E5323" s="172"/>
      <c r="F5323" s="181"/>
      <c r="G5323" s="172"/>
      <c r="H5323" s="172"/>
      <c r="I5323" s="174"/>
      <c r="J5323" s="174"/>
      <c r="K5323" s="174"/>
      <c r="L5323" s="172"/>
      <c r="M5323" s="181"/>
      <c r="N5323" s="174"/>
      <c r="O5323" s="172"/>
      <c r="P5323" s="181"/>
      <c r="Q5323" s="642"/>
      <c r="R5323" s="643"/>
      <c r="S5323" s="644"/>
      <c r="T5323" s="174"/>
      <c r="U5323" s="172"/>
      <c r="V5323" s="181"/>
      <c r="W5323" s="174"/>
      <c r="X5323" s="172"/>
      <c r="Y5323" s="181"/>
      <c r="Z5323" s="174"/>
      <c r="AA5323" s="172"/>
      <c r="AB5323" s="178"/>
    </row>
    <row r="5324" spans="1:28" ht="15" customHeight="1" x14ac:dyDescent="0.2">
      <c r="A5324" s="172"/>
      <c r="B5324" s="172"/>
      <c r="C5324" s="172"/>
      <c r="D5324" s="172"/>
      <c r="E5324" s="172"/>
      <c r="F5324" s="181"/>
      <c r="G5324" s="172"/>
      <c r="H5324" s="172"/>
      <c r="I5324" s="174"/>
      <c r="J5324" s="174"/>
      <c r="K5324" s="174"/>
      <c r="L5324" s="172"/>
      <c r="M5324" s="181"/>
      <c r="N5324" s="174"/>
      <c r="O5324" s="172"/>
      <c r="P5324" s="181"/>
      <c r="Q5324" s="642"/>
      <c r="R5324" s="643"/>
      <c r="S5324" s="644"/>
      <c r="T5324" s="174"/>
      <c r="U5324" s="172"/>
      <c r="V5324" s="181"/>
      <c r="W5324" s="174"/>
      <c r="X5324" s="172"/>
      <c r="Y5324" s="181"/>
      <c r="Z5324" s="174"/>
      <c r="AA5324" s="172"/>
      <c r="AB5324" s="178"/>
    </row>
    <row r="5325" spans="1:28" ht="15" customHeight="1" x14ac:dyDescent="0.2">
      <c r="A5325" s="172"/>
      <c r="B5325" s="172"/>
      <c r="C5325" s="172"/>
      <c r="D5325" s="172"/>
      <c r="E5325" s="172"/>
      <c r="F5325" s="181"/>
      <c r="G5325" s="172"/>
      <c r="H5325" s="172"/>
      <c r="I5325" s="174"/>
      <c r="J5325" s="174"/>
      <c r="K5325" s="174"/>
      <c r="L5325" s="172"/>
      <c r="M5325" s="181"/>
      <c r="N5325" s="174"/>
      <c r="O5325" s="172"/>
      <c r="P5325" s="181"/>
      <c r="Q5325" s="642"/>
      <c r="R5325" s="643"/>
      <c r="S5325" s="644"/>
      <c r="T5325" s="174"/>
      <c r="U5325" s="172"/>
      <c r="V5325" s="181"/>
      <c r="W5325" s="174"/>
      <c r="X5325" s="172"/>
      <c r="Y5325" s="181"/>
      <c r="Z5325" s="174"/>
      <c r="AA5325" s="172"/>
      <c r="AB5325" s="178"/>
    </row>
    <row r="5326" spans="1:28" ht="15" customHeight="1" x14ac:dyDescent="0.2">
      <c r="A5326" s="172"/>
      <c r="B5326" s="172"/>
      <c r="C5326" s="172"/>
      <c r="D5326" s="172"/>
      <c r="E5326" s="172"/>
      <c r="F5326" s="181"/>
      <c r="G5326" s="172"/>
      <c r="H5326" s="172"/>
      <c r="I5326" s="174"/>
      <c r="J5326" s="174"/>
      <c r="K5326" s="174"/>
      <c r="L5326" s="172"/>
      <c r="M5326" s="181"/>
      <c r="N5326" s="174"/>
      <c r="O5326" s="172"/>
      <c r="P5326" s="181"/>
      <c r="Q5326" s="642"/>
      <c r="R5326" s="643"/>
      <c r="S5326" s="644"/>
      <c r="T5326" s="174"/>
      <c r="U5326" s="172"/>
      <c r="V5326" s="181"/>
      <c r="W5326" s="174"/>
      <c r="X5326" s="172"/>
      <c r="Y5326" s="181"/>
      <c r="Z5326" s="174"/>
      <c r="AA5326" s="172"/>
      <c r="AB5326" s="178"/>
    </row>
    <row r="5327" spans="1:28" ht="15" customHeight="1" x14ac:dyDescent="0.2">
      <c r="A5327" s="172"/>
      <c r="B5327" s="172"/>
      <c r="C5327" s="172"/>
      <c r="D5327" s="172"/>
      <c r="E5327" s="172"/>
      <c r="F5327" s="181"/>
      <c r="G5327" s="172"/>
      <c r="H5327" s="172"/>
      <c r="I5327" s="174"/>
      <c r="J5327" s="174"/>
      <c r="K5327" s="174"/>
      <c r="L5327" s="172"/>
      <c r="M5327" s="181"/>
      <c r="N5327" s="174"/>
      <c r="O5327" s="172"/>
      <c r="P5327" s="181"/>
      <c r="Q5327" s="642"/>
      <c r="R5327" s="643"/>
      <c r="S5327" s="644"/>
      <c r="T5327" s="174"/>
      <c r="U5327" s="172"/>
      <c r="V5327" s="181"/>
      <c r="W5327" s="174"/>
      <c r="X5327" s="172"/>
      <c r="Y5327" s="181"/>
      <c r="Z5327" s="174"/>
      <c r="AA5327" s="172"/>
      <c r="AB5327" s="178"/>
    </row>
    <row r="5328" spans="1:28" ht="15" customHeight="1" x14ac:dyDescent="0.2">
      <c r="A5328" s="172"/>
      <c r="B5328" s="172"/>
      <c r="C5328" s="172"/>
      <c r="D5328" s="172"/>
      <c r="E5328" s="172"/>
      <c r="F5328" s="181"/>
      <c r="G5328" s="172"/>
      <c r="H5328" s="172"/>
      <c r="I5328" s="174"/>
      <c r="J5328" s="174"/>
      <c r="K5328" s="174"/>
      <c r="L5328" s="172"/>
      <c r="M5328" s="181"/>
      <c r="N5328" s="174"/>
      <c r="O5328" s="172"/>
      <c r="P5328" s="181"/>
      <c r="Q5328" s="642"/>
      <c r="R5328" s="643"/>
      <c r="S5328" s="644"/>
      <c r="T5328" s="174"/>
      <c r="U5328" s="172"/>
      <c r="V5328" s="181"/>
      <c r="W5328" s="174"/>
      <c r="X5328" s="172"/>
      <c r="Y5328" s="181"/>
      <c r="Z5328" s="174"/>
      <c r="AA5328" s="172"/>
      <c r="AB5328" s="178"/>
    </row>
    <row r="5329" spans="1:28" ht="15" customHeight="1" x14ac:dyDescent="0.2">
      <c r="A5329" s="172"/>
      <c r="B5329" s="172"/>
      <c r="C5329" s="172"/>
      <c r="D5329" s="172"/>
      <c r="E5329" s="172"/>
      <c r="F5329" s="181"/>
      <c r="G5329" s="172"/>
      <c r="H5329" s="172"/>
      <c r="I5329" s="174"/>
      <c r="J5329" s="174"/>
      <c r="K5329" s="174"/>
      <c r="L5329" s="172"/>
      <c r="M5329" s="181"/>
      <c r="N5329" s="174"/>
      <c r="O5329" s="172"/>
      <c r="P5329" s="181"/>
      <c r="Q5329" s="642"/>
      <c r="R5329" s="643"/>
      <c r="S5329" s="644"/>
      <c r="T5329" s="174"/>
      <c r="U5329" s="172"/>
      <c r="V5329" s="181"/>
      <c r="W5329" s="174"/>
      <c r="X5329" s="172"/>
      <c r="Y5329" s="181"/>
      <c r="Z5329" s="174"/>
      <c r="AA5329" s="172"/>
      <c r="AB5329" s="178"/>
    </row>
    <row r="5330" spans="1:28" ht="15" customHeight="1" x14ac:dyDescent="0.2">
      <c r="A5330" s="172"/>
      <c r="B5330" s="172"/>
      <c r="C5330" s="172"/>
      <c r="D5330" s="172"/>
      <c r="E5330" s="172"/>
      <c r="F5330" s="181"/>
      <c r="G5330" s="172"/>
      <c r="H5330" s="172"/>
      <c r="I5330" s="174"/>
      <c r="J5330" s="174"/>
      <c r="K5330" s="174"/>
      <c r="L5330" s="172"/>
      <c r="M5330" s="181"/>
      <c r="N5330" s="174"/>
      <c r="O5330" s="172"/>
      <c r="P5330" s="181"/>
      <c r="Q5330" s="642"/>
      <c r="R5330" s="643"/>
      <c r="S5330" s="644"/>
      <c r="T5330" s="174"/>
      <c r="U5330" s="172"/>
      <c r="V5330" s="181"/>
      <c r="W5330" s="174"/>
      <c r="X5330" s="172"/>
      <c r="Y5330" s="181"/>
      <c r="Z5330" s="174"/>
      <c r="AA5330" s="172"/>
      <c r="AB5330" s="178"/>
    </row>
    <row r="5331" spans="1:28" ht="15" customHeight="1" x14ac:dyDescent="0.2">
      <c r="A5331" s="172"/>
      <c r="B5331" s="172"/>
      <c r="C5331" s="172"/>
      <c r="D5331" s="172"/>
      <c r="E5331" s="172"/>
      <c r="F5331" s="181"/>
      <c r="G5331" s="172"/>
      <c r="H5331" s="172"/>
      <c r="I5331" s="174"/>
      <c r="J5331" s="174"/>
      <c r="K5331" s="174"/>
      <c r="L5331" s="172"/>
      <c r="M5331" s="181"/>
      <c r="N5331" s="174"/>
      <c r="O5331" s="172"/>
      <c r="P5331" s="181"/>
      <c r="Q5331" s="642"/>
      <c r="R5331" s="643"/>
      <c r="S5331" s="644"/>
      <c r="T5331" s="174"/>
      <c r="U5331" s="172"/>
      <c r="V5331" s="181"/>
      <c r="W5331" s="174"/>
      <c r="X5331" s="172"/>
      <c r="Y5331" s="181"/>
      <c r="Z5331" s="174"/>
      <c r="AA5331" s="172"/>
      <c r="AB5331" s="178"/>
    </row>
    <row r="5332" spans="1:28" ht="15" customHeight="1" x14ac:dyDescent="0.2">
      <c r="A5332" s="172"/>
      <c r="B5332" s="172"/>
      <c r="C5332" s="172"/>
      <c r="D5332" s="172"/>
      <c r="E5332" s="172"/>
      <c r="F5332" s="181"/>
      <c r="G5332" s="172"/>
      <c r="H5332" s="172"/>
      <c r="I5332" s="174"/>
      <c r="J5332" s="174"/>
      <c r="K5332" s="174"/>
      <c r="L5332" s="172"/>
      <c r="M5332" s="181"/>
      <c r="N5332" s="174"/>
      <c r="O5332" s="172"/>
      <c r="P5332" s="181"/>
      <c r="Q5332" s="642"/>
      <c r="R5332" s="643"/>
      <c r="S5332" s="644"/>
      <c r="T5332" s="174"/>
      <c r="U5332" s="172"/>
      <c r="V5332" s="181"/>
      <c r="W5332" s="174"/>
      <c r="X5332" s="172"/>
      <c r="Y5332" s="181"/>
      <c r="Z5332" s="174"/>
      <c r="AA5332" s="172"/>
      <c r="AB5332" s="178"/>
    </row>
    <row r="5333" spans="1:28" ht="15" customHeight="1" x14ac:dyDescent="0.2">
      <c r="A5333" s="172"/>
      <c r="B5333" s="172"/>
      <c r="C5333" s="172"/>
      <c r="D5333" s="172"/>
      <c r="E5333" s="172"/>
      <c r="F5333" s="181"/>
      <c r="G5333" s="172"/>
      <c r="H5333" s="172"/>
      <c r="I5333" s="174"/>
      <c r="J5333" s="174"/>
      <c r="K5333" s="174"/>
      <c r="L5333" s="172"/>
      <c r="M5333" s="181"/>
      <c r="N5333" s="174"/>
      <c r="O5333" s="172"/>
      <c r="P5333" s="181"/>
      <c r="Q5333" s="642"/>
      <c r="R5333" s="643"/>
      <c r="S5333" s="644"/>
      <c r="T5333" s="174"/>
      <c r="U5333" s="172"/>
      <c r="V5333" s="181"/>
      <c r="W5333" s="174"/>
      <c r="X5333" s="172"/>
      <c r="Y5333" s="181"/>
      <c r="Z5333" s="174"/>
      <c r="AA5333" s="172"/>
      <c r="AB5333" s="178"/>
    </row>
    <row r="5334" spans="1:28" ht="15" customHeight="1" x14ac:dyDescent="0.2">
      <c r="A5334" s="172"/>
      <c r="B5334" s="172"/>
      <c r="C5334" s="172"/>
      <c r="D5334" s="172"/>
      <c r="E5334" s="172"/>
      <c r="F5334" s="181"/>
      <c r="G5334" s="172"/>
      <c r="H5334" s="172"/>
      <c r="I5334" s="174"/>
      <c r="J5334" s="174"/>
      <c r="K5334" s="174"/>
      <c r="L5334" s="172"/>
      <c r="M5334" s="181"/>
      <c r="N5334" s="174"/>
      <c r="O5334" s="172"/>
      <c r="P5334" s="181"/>
      <c r="Q5334" s="642"/>
      <c r="R5334" s="643"/>
      <c r="S5334" s="644"/>
      <c r="T5334" s="174"/>
      <c r="U5334" s="172"/>
      <c r="V5334" s="181"/>
      <c r="W5334" s="174"/>
      <c r="X5334" s="172"/>
      <c r="Y5334" s="181"/>
      <c r="Z5334" s="174"/>
      <c r="AA5334" s="172"/>
      <c r="AB5334" s="178"/>
    </row>
    <row r="5335" spans="1:28" ht="15" customHeight="1" x14ac:dyDescent="0.2">
      <c r="A5335" s="172"/>
      <c r="B5335" s="172"/>
      <c r="C5335" s="172"/>
      <c r="D5335" s="172"/>
      <c r="E5335" s="172"/>
      <c r="F5335" s="181"/>
      <c r="G5335" s="172"/>
      <c r="H5335" s="172"/>
      <c r="I5335" s="174"/>
      <c r="J5335" s="174"/>
      <c r="K5335" s="174"/>
      <c r="L5335" s="172"/>
      <c r="M5335" s="181"/>
      <c r="N5335" s="174"/>
      <c r="O5335" s="172"/>
      <c r="P5335" s="181"/>
      <c r="Q5335" s="642"/>
      <c r="R5335" s="643"/>
      <c r="S5335" s="644"/>
      <c r="T5335" s="174"/>
      <c r="U5335" s="172"/>
      <c r="V5335" s="181"/>
      <c r="W5335" s="174"/>
      <c r="X5335" s="172"/>
      <c r="Y5335" s="181"/>
      <c r="Z5335" s="174"/>
      <c r="AA5335" s="172"/>
      <c r="AB5335" s="178"/>
    </row>
    <row r="5336" spans="1:28" ht="15" customHeight="1" x14ac:dyDescent="0.2">
      <c r="A5336" s="172"/>
      <c r="B5336" s="172"/>
      <c r="C5336" s="172"/>
      <c r="D5336" s="172"/>
      <c r="E5336" s="172"/>
      <c r="F5336" s="181"/>
      <c r="G5336" s="172"/>
      <c r="H5336" s="172"/>
      <c r="I5336" s="174"/>
      <c r="J5336" s="174"/>
      <c r="K5336" s="174"/>
      <c r="L5336" s="172"/>
      <c r="M5336" s="181"/>
      <c r="N5336" s="174"/>
      <c r="O5336" s="172"/>
      <c r="P5336" s="181"/>
      <c r="Q5336" s="642"/>
      <c r="R5336" s="643"/>
      <c r="S5336" s="644"/>
      <c r="T5336" s="174"/>
      <c r="U5336" s="172"/>
      <c r="V5336" s="181"/>
      <c r="W5336" s="174"/>
      <c r="X5336" s="172"/>
      <c r="Y5336" s="181"/>
      <c r="Z5336" s="174"/>
      <c r="AA5336" s="172"/>
      <c r="AB5336" s="178"/>
    </row>
    <row r="5337" spans="1:28" ht="15" customHeight="1" x14ac:dyDescent="0.2">
      <c r="A5337" s="172"/>
      <c r="B5337" s="172"/>
      <c r="C5337" s="172"/>
      <c r="D5337" s="172"/>
      <c r="E5337" s="172"/>
      <c r="F5337" s="181"/>
      <c r="G5337" s="172"/>
      <c r="H5337" s="172"/>
      <c r="I5337" s="174"/>
      <c r="J5337" s="174"/>
      <c r="K5337" s="174"/>
      <c r="L5337" s="172"/>
      <c r="M5337" s="181"/>
      <c r="N5337" s="174"/>
      <c r="O5337" s="172"/>
      <c r="P5337" s="181"/>
      <c r="Q5337" s="642"/>
      <c r="R5337" s="643"/>
      <c r="S5337" s="644"/>
      <c r="T5337" s="174"/>
      <c r="U5337" s="172"/>
      <c r="V5337" s="181"/>
      <c r="W5337" s="174"/>
      <c r="X5337" s="172"/>
      <c r="Y5337" s="181"/>
      <c r="Z5337" s="174"/>
      <c r="AA5337" s="172"/>
      <c r="AB5337" s="178"/>
    </row>
    <row r="5338" spans="1:28" ht="15" customHeight="1" x14ac:dyDescent="0.2">
      <c r="A5338" s="172"/>
      <c r="B5338" s="172"/>
      <c r="C5338" s="172"/>
      <c r="D5338" s="172"/>
      <c r="E5338" s="172"/>
      <c r="F5338" s="181"/>
      <c r="G5338" s="172"/>
      <c r="H5338" s="172"/>
      <c r="I5338" s="174"/>
      <c r="J5338" s="174"/>
      <c r="K5338" s="174"/>
      <c r="L5338" s="172"/>
      <c r="M5338" s="181"/>
      <c r="N5338" s="174"/>
      <c r="O5338" s="172"/>
      <c r="P5338" s="181"/>
      <c r="Q5338" s="642"/>
      <c r="R5338" s="643"/>
      <c r="S5338" s="644"/>
      <c r="T5338" s="174"/>
      <c r="U5338" s="172"/>
      <c r="V5338" s="181"/>
      <c r="W5338" s="174"/>
      <c r="X5338" s="172"/>
      <c r="Y5338" s="181"/>
      <c r="Z5338" s="174"/>
      <c r="AA5338" s="172"/>
      <c r="AB5338" s="178"/>
    </row>
    <row r="5339" spans="1:28" ht="15" customHeight="1" x14ac:dyDescent="0.2">
      <c r="A5339" s="172"/>
      <c r="B5339" s="172"/>
      <c r="C5339" s="172"/>
      <c r="D5339" s="172"/>
      <c r="E5339" s="172"/>
      <c r="F5339" s="181"/>
      <c r="G5339" s="172"/>
      <c r="H5339" s="172"/>
      <c r="I5339" s="174"/>
      <c r="J5339" s="174"/>
      <c r="K5339" s="174"/>
      <c r="L5339" s="172"/>
      <c r="M5339" s="181"/>
      <c r="N5339" s="174"/>
      <c r="O5339" s="172"/>
      <c r="P5339" s="181"/>
      <c r="Q5339" s="642"/>
      <c r="R5339" s="643"/>
      <c r="S5339" s="644"/>
      <c r="T5339" s="174"/>
      <c r="U5339" s="172"/>
      <c r="V5339" s="181"/>
      <c r="W5339" s="174"/>
      <c r="X5339" s="172"/>
      <c r="Y5339" s="181"/>
      <c r="Z5339" s="174"/>
      <c r="AA5339" s="172"/>
      <c r="AB5339" s="178"/>
    </row>
    <row r="5340" spans="1:28" ht="15" customHeight="1" x14ac:dyDescent="0.2">
      <c r="A5340" s="172"/>
      <c r="B5340" s="172"/>
      <c r="C5340" s="172"/>
      <c r="D5340" s="172"/>
      <c r="E5340" s="172"/>
      <c r="F5340" s="181"/>
      <c r="G5340" s="172"/>
      <c r="H5340" s="172"/>
      <c r="I5340" s="174"/>
      <c r="J5340" s="174"/>
      <c r="K5340" s="174"/>
      <c r="L5340" s="172"/>
      <c r="M5340" s="181"/>
      <c r="N5340" s="174"/>
      <c r="O5340" s="172"/>
      <c r="P5340" s="181"/>
      <c r="Q5340" s="642"/>
      <c r="R5340" s="643"/>
      <c r="S5340" s="644"/>
      <c r="T5340" s="174"/>
      <c r="U5340" s="172"/>
      <c r="V5340" s="181"/>
      <c r="W5340" s="174"/>
      <c r="X5340" s="172"/>
      <c r="Y5340" s="181"/>
      <c r="Z5340" s="174"/>
      <c r="AA5340" s="172"/>
      <c r="AB5340" s="178"/>
    </row>
    <row r="5341" spans="1:28" ht="15" customHeight="1" x14ac:dyDescent="0.2">
      <c r="A5341" s="172"/>
      <c r="B5341" s="172"/>
      <c r="C5341" s="172"/>
      <c r="D5341" s="172"/>
      <c r="E5341" s="172"/>
      <c r="F5341" s="181"/>
      <c r="G5341" s="172"/>
      <c r="H5341" s="172"/>
      <c r="I5341" s="174"/>
      <c r="J5341" s="174"/>
      <c r="K5341" s="174"/>
      <c r="L5341" s="172"/>
      <c r="M5341" s="181"/>
      <c r="N5341" s="174"/>
      <c r="O5341" s="172"/>
      <c r="P5341" s="181"/>
      <c r="Q5341" s="642"/>
      <c r="R5341" s="643"/>
      <c r="S5341" s="644"/>
      <c r="T5341" s="174"/>
      <c r="U5341" s="172"/>
      <c r="V5341" s="181"/>
      <c r="W5341" s="174"/>
      <c r="X5341" s="172"/>
      <c r="Y5341" s="181"/>
      <c r="Z5341" s="174"/>
      <c r="AA5341" s="172"/>
      <c r="AB5341" s="178"/>
    </row>
    <row r="5342" spans="1:28" ht="15" customHeight="1" x14ac:dyDescent="0.2">
      <c r="A5342" s="172"/>
      <c r="B5342" s="172"/>
      <c r="C5342" s="172"/>
      <c r="D5342" s="172"/>
      <c r="E5342" s="172"/>
      <c r="F5342" s="181"/>
      <c r="G5342" s="172"/>
      <c r="H5342" s="172"/>
      <c r="I5342" s="174"/>
      <c r="J5342" s="174"/>
      <c r="K5342" s="174"/>
      <c r="L5342" s="172"/>
      <c r="M5342" s="181"/>
      <c r="N5342" s="174"/>
      <c r="O5342" s="172"/>
      <c r="P5342" s="181"/>
      <c r="Q5342" s="642"/>
      <c r="R5342" s="643"/>
      <c r="S5342" s="644"/>
      <c r="T5342" s="174"/>
      <c r="U5342" s="172"/>
      <c r="V5342" s="181"/>
      <c r="W5342" s="174"/>
      <c r="X5342" s="172"/>
      <c r="Y5342" s="181"/>
      <c r="Z5342" s="174"/>
      <c r="AA5342" s="172"/>
      <c r="AB5342" s="178"/>
    </row>
    <row r="5343" spans="1:28" ht="15" customHeight="1" x14ac:dyDescent="0.2">
      <c r="A5343" s="172"/>
      <c r="B5343" s="172"/>
      <c r="C5343" s="172"/>
      <c r="D5343" s="172"/>
      <c r="E5343" s="172"/>
      <c r="F5343" s="181"/>
      <c r="G5343" s="172"/>
      <c r="H5343" s="172"/>
      <c r="I5343" s="174"/>
      <c r="J5343" s="174"/>
      <c r="K5343" s="174"/>
      <c r="L5343" s="172"/>
      <c r="M5343" s="181"/>
      <c r="N5343" s="174"/>
      <c r="O5343" s="172"/>
      <c r="P5343" s="181"/>
      <c r="Q5343" s="642"/>
      <c r="R5343" s="643"/>
      <c r="S5343" s="644"/>
      <c r="T5343" s="174"/>
      <c r="U5343" s="172"/>
      <c r="V5343" s="181"/>
      <c r="W5343" s="174"/>
      <c r="X5343" s="172"/>
      <c r="Y5343" s="181"/>
      <c r="Z5343" s="174"/>
      <c r="AA5343" s="172"/>
      <c r="AB5343" s="178"/>
    </row>
    <row r="5344" spans="1:28" ht="15" customHeight="1" x14ac:dyDescent="0.2">
      <c r="A5344" s="172"/>
      <c r="B5344" s="172"/>
      <c r="C5344" s="172"/>
      <c r="D5344" s="172"/>
      <c r="E5344" s="172"/>
      <c r="F5344" s="181"/>
      <c r="G5344" s="172"/>
      <c r="H5344" s="172"/>
      <c r="I5344" s="174"/>
      <c r="J5344" s="174"/>
      <c r="K5344" s="174"/>
      <c r="L5344" s="172"/>
      <c r="M5344" s="181"/>
      <c r="N5344" s="174"/>
      <c r="O5344" s="172"/>
      <c r="P5344" s="181"/>
      <c r="Q5344" s="642"/>
      <c r="R5344" s="643"/>
      <c r="S5344" s="644"/>
      <c r="T5344" s="174"/>
      <c r="U5344" s="172"/>
      <c r="V5344" s="181"/>
      <c r="W5344" s="174"/>
      <c r="X5344" s="172"/>
      <c r="Y5344" s="181"/>
      <c r="Z5344" s="174"/>
      <c r="AA5344" s="172"/>
      <c r="AB5344" s="178"/>
    </row>
    <row r="5345" spans="1:28" ht="15" customHeight="1" x14ac:dyDescent="0.2">
      <c r="A5345" s="172"/>
      <c r="B5345" s="172"/>
      <c r="C5345" s="172"/>
      <c r="D5345" s="172"/>
      <c r="E5345" s="172"/>
      <c r="F5345" s="181"/>
      <c r="G5345" s="172"/>
      <c r="H5345" s="172"/>
      <c r="I5345" s="174"/>
      <c r="J5345" s="174"/>
      <c r="K5345" s="174"/>
      <c r="L5345" s="172"/>
      <c r="M5345" s="181"/>
      <c r="N5345" s="174"/>
      <c r="O5345" s="172"/>
      <c r="P5345" s="181"/>
      <c r="Q5345" s="642"/>
      <c r="R5345" s="643"/>
      <c r="S5345" s="644"/>
      <c r="T5345" s="174"/>
      <c r="U5345" s="172"/>
      <c r="V5345" s="181"/>
      <c r="W5345" s="174"/>
      <c r="X5345" s="172"/>
      <c r="Y5345" s="181"/>
      <c r="Z5345" s="174"/>
      <c r="AA5345" s="172"/>
      <c r="AB5345" s="178"/>
    </row>
    <row r="5346" spans="1:28" ht="15" customHeight="1" x14ac:dyDescent="0.2">
      <c r="A5346" s="172"/>
      <c r="B5346" s="172"/>
      <c r="C5346" s="172"/>
      <c r="D5346" s="172"/>
      <c r="E5346" s="172"/>
      <c r="F5346" s="181"/>
      <c r="G5346" s="172"/>
      <c r="H5346" s="172"/>
      <c r="I5346" s="174"/>
      <c r="J5346" s="174"/>
      <c r="K5346" s="174"/>
      <c r="L5346" s="172"/>
      <c r="M5346" s="181"/>
      <c r="N5346" s="174"/>
      <c r="O5346" s="172"/>
      <c r="P5346" s="181"/>
      <c r="Q5346" s="642"/>
      <c r="R5346" s="643"/>
      <c r="S5346" s="644"/>
      <c r="T5346" s="174"/>
      <c r="U5346" s="172"/>
      <c r="V5346" s="181"/>
      <c r="W5346" s="174"/>
      <c r="X5346" s="172"/>
      <c r="Y5346" s="181"/>
      <c r="Z5346" s="174"/>
      <c r="AA5346" s="172"/>
      <c r="AB5346" s="178"/>
    </row>
    <row r="5347" spans="1:28" ht="15" customHeight="1" x14ac:dyDescent="0.2">
      <c r="A5347" s="172"/>
      <c r="B5347" s="172"/>
      <c r="C5347" s="172"/>
      <c r="D5347" s="172"/>
      <c r="E5347" s="172"/>
      <c r="F5347" s="181"/>
      <c r="G5347" s="172"/>
      <c r="H5347" s="172"/>
      <c r="I5347" s="174"/>
      <c r="J5347" s="174"/>
      <c r="K5347" s="174"/>
      <c r="L5347" s="172"/>
      <c r="M5347" s="181"/>
      <c r="N5347" s="174"/>
      <c r="O5347" s="172"/>
      <c r="P5347" s="181"/>
      <c r="Q5347" s="642"/>
      <c r="R5347" s="643"/>
      <c r="S5347" s="644"/>
      <c r="T5347" s="174"/>
      <c r="U5347" s="172"/>
      <c r="V5347" s="181"/>
      <c r="W5347" s="174"/>
      <c r="X5347" s="172"/>
      <c r="Y5347" s="181"/>
      <c r="Z5347" s="174"/>
      <c r="AA5347" s="172"/>
      <c r="AB5347" s="178"/>
    </row>
    <row r="5348" spans="1:28" ht="15" customHeight="1" x14ac:dyDescent="0.2">
      <c r="A5348" s="172"/>
      <c r="B5348" s="172"/>
      <c r="C5348" s="172"/>
      <c r="D5348" s="172"/>
      <c r="E5348" s="172"/>
      <c r="F5348" s="181"/>
      <c r="G5348" s="172"/>
      <c r="H5348" s="172"/>
      <c r="I5348" s="174"/>
      <c r="J5348" s="174"/>
      <c r="K5348" s="174"/>
      <c r="L5348" s="172"/>
      <c r="M5348" s="181"/>
      <c r="N5348" s="174"/>
      <c r="O5348" s="172"/>
      <c r="P5348" s="181"/>
      <c r="Q5348" s="642"/>
      <c r="R5348" s="643"/>
      <c r="S5348" s="644"/>
      <c r="T5348" s="174"/>
      <c r="U5348" s="172"/>
      <c r="V5348" s="181"/>
      <c r="W5348" s="174"/>
      <c r="X5348" s="172"/>
      <c r="Y5348" s="181"/>
      <c r="Z5348" s="174"/>
      <c r="AA5348" s="172"/>
      <c r="AB5348" s="178"/>
    </row>
    <row r="5349" spans="1:28" ht="15" customHeight="1" x14ac:dyDescent="0.2">
      <c r="A5349" s="172"/>
      <c r="B5349" s="172"/>
      <c r="C5349" s="172"/>
      <c r="D5349" s="172"/>
      <c r="E5349" s="172"/>
      <c r="F5349" s="181"/>
      <c r="G5349" s="172"/>
      <c r="H5349" s="172"/>
      <c r="I5349" s="174"/>
      <c r="J5349" s="174"/>
      <c r="K5349" s="174"/>
      <c r="L5349" s="172"/>
      <c r="M5349" s="181"/>
      <c r="N5349" s="174"/>
      <c r="O5349" s="172"/>
      <c r="P5349" s="181"/>
      <c r="Q5349" s="642"/>
      <c r="R5349" s="643"/>
      <c r="S5349" s="644"/>
      <c r="T5349" s="174"/>
      <c r="U5349" s="172"/>
      <c r="V5349" s="181"/>
      <c r="W5349" s="174"/>
      <c r="X5349" s="172"/>
      <c r="Y5349" s="181"/>
      <c r="Z5349" s="174"/>
      <c r="AA5349" s="172"/>
      <c r="AB5349" s="178"/>
    </row>
    <row r="5350" spans="1:28" ht="15" customHeight="1" x14ac:dyDescent="0.2">
      <c r="A5350" s="172"/>
      <c r="B5350" s="172"/>
      <c r="C5350" s="172"/>
      <c r="D5350" s="172"/>
      <c r="E5350" s="172"/>
      <c r="F5350" s="181"/>
      <c r="G5350" s="172"/>
      <c r="H5350" s="172"/>
      <c r="I5350" s="174"/>
      <c r="J5350" s="174"/>
      <c r="K5350" s="174"/>
      <c r="L5350" s="172"/>
      <c r="M5350" s="181"/>
      <c r="N5350" s="174"/>
      <c r="O5350" s="172"/>
      <c r="P5350" s="181"/>
      <c r="Q5350" s="642"/>
      <c r="R5350" s="643"/>
      <c r="S5350" s="644"/>
      <c r="T5350" s="174"/>
      <c r="U5350" s="172"/>
      <c r="V5350" s="181"/>
      <c r="W5350" s="174"/>
      <c r="X5350" s="172"/>
      <c r="Y5350" s="181"/>
      <c r="Z5350" s="174"/>
      <c r="AA5350" s="172"/>
      <c r="AB5350" s="178"/>
    </row>
    <row r="5351" spans="1:28" ht="15" customHeight="1" x14ac:dyDescent="0.2">
      <c r="A5351" s="172"/>
      <c r="B5351" s="172"/>
      <c r="C5351" s="172"/>
      <c r="D5351" s="172"/>
      <c r="E5351" s="172"/>
      <c r="F5351" s="181"/>
      <c r="G5351" s="172"/>
      <c r="H5351" s="172"/>
      <c r="I5351" s="174"/>
      <c r="J5351" s="174"/>
      <c r="K5351" s="174"/>
      <c r="L5351" s="172"/>
      <c r="M5351" s="181"/>
      <c r="N5351" s="174"/>
      <c r="O5351" s="172"/>
      <c r="P5351" s="181"/>
      <c r="Q5351" s="642"/>
      <c r="R5351" s="643"/>
      <c r="S5351" s="644"/>
      <c r="T5351" s="174"/>
      <c r="U5351" s="172"/>
      <c r="V5351" s="181"/>
      <c r="W5351" s="174"/>
      <c r="X5351" s="172"/>
      <c r="Y5351" s="181"/>
      <c r="Z5351" s="174"/>
      <c r="AA5351" s="172"/>
      <c r="AB5351" s="178"/>
    </row>
    <row r="5352" spans="1:28" ht="15" customHeight="1" x14ac:dyDescent="0.2">
      <c r="A5352" s="172"/>
      <c r="B5352" s="172"/>
      <c r="C5352" s="172"/>
      <c r="D5352" s="172"/>
      <c r="E5352" s="172"/>
      <c r="F5352" s="181"/>
      <c r="G5352" s="172"/>
      <c r="H5352" s="172"/>
      <c r="I5352" s="174"/>
      <c r="J5352" s="174"/>
      <c r="K5352" s="174"/>
      <c r="L5352" s="172"/>
      <c r="M5352" s="181"/>
      <c r="N5352" s="174"/>
      <c r="O5352" s="172"/>
      <c r="P5352" s="181"/>
      <c r="Q5352" s="642"/>
      <c r="R5352" s="643"/>
      <c r="S5352" s="644"/>
      <c r="T5352" s="174"/>
      <c r="U5352" s="172"/>
      <c r="V5352" s="181"/>
      <c r="W5352" s="174"/>
      <c r="X5352" s="172"/>
      <c r="Y5352" s="181"/>
      <c r="Z5352" s="174"/>
      <c r="AA5352" s="172"/>
      <c r="AB5352" s="178"/>
    </row>
    <row r="5353" spans="1:28" ht="15" customHeight="1" x14ac:dyDescent="0.2">
      <c r="A5353" s="172"/>
      <c r="B5353" s="172"/>
      <c r="C5353" s="172"/>
      <c r="D5353" s="172"/>
      <c r="E5353" s="172"/>
      <c r="F5353" s="181"/>
      <c r="G5353" s="172"/>
      <c r="H5353" s="172"/>
      <c r="I5353" s="174"/>
      <c r="J5353" s="174"/>
      <c r="K5353" s="174"/>
      <c r="L5353" s="172"/>
      <c r="M5353" s="181"/>
      <c r="N5353" s="174"/>
      <c r="O5353" s="172"/>
      <c r="P5353" s="181"/>
      <c r="Q5353" s="642"/>
      <c r="R5353" s="643"/>
      <c r="S5353" s="644"/>
      <c r="T5353" s="174"/>
      <c r="U5353" s="172"/>
      <c r="V5353" s="181"/>
      <c r="W5353" s="174"/>
      <c r="X5353" s="172"/>
      <c r="Y5353" s="181"/>
      <c r="Z5353" s="174"/>
      <c r="AA5353" s="172"/>
      <c r="AB5353" s="178"/>
    </row>
    <row r="5354" spans="1:28" ht="15" customHeight="1" x14ac:dyDescent="0.2">
      <c r="A5354" s="172"/>
      <c r="B5354" s="172"/>
      <c r="C5354" s="172"/>
      <c r="D5354" s="172"/>
      <c r="E5354" s="172"/>
      <c r="F5354" s="181"/>
      <c r="G5354" s="172"/>
      <c r="H5354" s="172"/>
      <c r="I5354" s="174"/>
      <c r="J5354" s="174"/>
      <c r="K5354" s="174"/>
      <c r="L5354" s="172"/>
      <c r="M5354" s="181"/>
      <c r="N5354" s="174"/>
      <c r="O5354" s="172"/>
      <c r="P5354" s="181"/>
      <c r="Q5354" s="642"/>
      <c r="R5354" s="643"/>
      <c r="S5354" s="644"/>
      <c r="T5354" s="174"/>
      <c r="U5354" s="172"/>
      <c r="V5354" s="181"/>
      <c r="W5354" s="174"/>
      <c r="X5354" s="172"/>
      <c r="Y5354" s="181"/>
      <c r="Z5354" s="174"/>
      <c r="AA5354" s="172"/>
      <c r="AB5354" s="178"/>
    </row>
    <row r="5355" spans="1:28" ht="15" customHeight="1" x14ac:dyDescent="0.2">
      <c r="A5355" s="172"/>
      <c r="B5355" s="172"/>
      <c r="C5355" s="172"/>
      <c r="D5355" s="172"/>
      <c r="E5355" s="172"/>
      <c r="F5355" s="181"/>
      <c r="G5355" s="172"/>
      <c r="H5355" s="172"/>
      <c r="I5355" s="174"/>
      <c r="J5355" s="174"/>
      <c r="K5355" s="174"/>
      <c r="L5355" s="172"/>
      <c r="M5355" s="181"/>
      <c r="N5355" s="174"/>
      <c r="O5355" s="172"/>
      <c r="P5355" s="181"/>
      <c r="Q5355" s="642"/>
      <c r="R5355" s="643"/>
      <c r="S5355" s="644"/>
      <c r="T5355" s="174"/>
      <c r="U5355" s="172"/>
      <c r="V5355" s="181"/>
      <c r="W5355" s="174"/>
      <c r="X5355" s="172"/>
      <c r="Y5355" s="181"/>
      <c r="Z5355" s="174"/>
      <c r="AA5355" s="172"/>
      <c r="AB5355" s="178"/>
    </row>
    <row r="5356" spans="1:28" ht="15" customHeight="1" x14ac:dyDescent="0.2">
      <c r="A5356" s="172"/>
      <c r="B5356" s="172"/>
      <c r="C5356" s="172"/>
      <c r="D5356" s="172"/>
      <c r="E5356" s="172"/>
      <c r="F5356" s="181"/>
      <c r="G5356" s="172"/>
      <c r="H5356" s="172"/>
      <c r="I5356" s="174"/>
      <c r="J5356" s="174"/>
      <c r="K5356" s="174"/>
      <c r="L5356" s="172"/>
      <c r="M5356" s="181"/>
      <c r="N5356" s="174"/>
      <c r="O5356" s="172"/>
      <c r="P5356" s="181"/>
      <c r="Q5356" s="642"/>
      <c r="R5356" s="643"/>
      <c r="S5356" s="644"/>
      <c r="T5356" s="174"/>
      <c r="U5356" s="172"/>
      <c r="V5356" s="181"/>
      <c r="W5356" s="174"/>
      <c r="X5356" s="172"/>
      <c r="Y5356" s="181"/>
      <c r="Z5356" s="174"/>
      <c r="AA5356" s="172"/>
      <c r="AB5356" s="178"/>
    </row>
    <row r="5357" spans="1:28" ht="15" customHeight="1" x14ac:dyDescent="0.2">
      <c r="A5357" s="172"/>
      <c r="B5357" s="172"/>
      <c r="C5357" s="172"/>
      <c r="D5357" s="172"/>
      <c r="E5357" s="172"/>
      <c r="F5357" s="181"/>
      <c r="G5357" s="172"/>
      <c r="H5357" s="172"/>
      <c r="I5357" s="174"/>
      <c r="J5357" s="174"/>
      <c r="K5357" s="174"/>
      <c r="L5357" s="172"/>
      <c r="M5357" s="181"/>
      <c r="N5357" s="174"/>
      <c r="O5357" s="172"/>
      <c r="P5357" s="181"/>
      <c r="Q5357" s="642"/>
      <c r="R5357" s="643"/>
      <c r="S5357" s="644"/>
      <c r="T5357" s="174"/>
      <c r="U5357" s="172"/>
      <c r="V5357" s="181"/>
      <c r="W5357" s="174"/>
      <c r="X5357" s="172"/>
      <c r="Y5357" s="181"/>
      <c r="Z5357" s="174"/>
      <c r="AA5357" s="172"/>
      <c r="AB5357" s="178"/>
    </row>
    <row r="5358" spans="1:28" ht="15" customHeight="1" x14ac:dyDescent="0.2">
      <c r="A5358" s="172"/>
      <c r="B5358" s="172"/>
      <c r="C5358" s="172"/>
      <c r="D5358" s="172"/>
      <c r="E5358" s="172"/>
      <c r="F5358" s="181"/>
      <c r="G5358" s="172"/>
      <c r="H5358" s="172"/>
      <c r="I5358" s="174"/>
      <c r="J5358" s="174"/>
      <c r="K5358" s="174"/>
      <c r="L5358" s="172"/>
      <c r="M5358" s="181"/>
      <c r="N5358" s="174"/>
      <c r="O5358" s="172"/>
      <c r="P5358" s="181"/>
      <c r="Q5358" s="642"/>
      <c r="R5358" s="643"/>
      <c r="S5358" s="644"/>
      <c r="T5358" s="174"/>
      <c r="U5358" s="172"/>
      <c r="V5358" s="181"/>
      <c r="W5358" s="174"/>
      <c r="X5358" s="172"/>
      <c r="Y5358" s="181"/>
      <c r="Z5358" s="174"/>
      <c r="AA5358" s="172"/>
      <c r="AB5358" s="178"/>
    </row>
    <row r="5359" spans="1:28" ht="15" customHeight="1" x14ac:dyDescent="0.2">
      <c r="A5359" s="172"/>
      <c r="B5359" s="172"/>
      <c r="C5359" s="172"/>
      <c r="D5359" s="172"/>
      <c r="E5359" s="172"/>
      <c r="F5359" s="181"/>
      <c r="G5359" s="172"/>
      <c r="H5359" s="172"/>
      <c r="I5359" s="174"/>
      <c r="J5359" s="174"/>
      <c r="K5359" s="174"/>
      <c r="L5359" s="172"/>
      <c r="M5359" s="181"/>
      <c r="N5359" s="174"/>
      <c r="O5359" s="172"/>
      <c r="P5359" s="181"/>
      <c r="Q5359" s="642"/>
      <c r="R5359" s="643"/>
      <c r="S5359" s="644"/>
      <c r="T5359" s="174"/>
      <c r="U5359" s="172"/>
      <c r="V5359" s="181"/>
      <c r="W5359" s="174"/>
      <c r="X5359" s="172"/>
      <c r="Y5359" s="181"/>
      <c r="Z5359" s="174"/>
      <c r="AA5359" s="172"/>
      <c r="AB5359" s="178"/>
    </row>
    <row r="5360" spans="1:28" ht="15" customHeight="1" x14ac:dyDescent="0.2">
      <c r="A5360" s="172"/>
      <c r="B5360" s="172"/>
      <c r="C5360" s="172"/>
      <c r="D5360" s="172"/>
      <c r="E5360" s="172"/>
      <c r="F5360" s="181"/>
      <c r="G5360" s="172"/>
      <c r="H5360" s="172"/>
      <c r="I5360" s="174"/>
      <c r="J5360" s="174"/>
      <c r="K5360" s="174"/>
      <c r="L5360" s="172"/>
      <c r="M5360" s="181"/>
      <c r="N5360" s="174"/>
      <c r="O5360" s="172"/>
      <c r="P5360" s="181"/>
      <c r="Q5360" s="642"/>
      <c r="R5360" s="643"/>
      <c r="S5360" s="644"/>
      <c r="T5360" s="174"/>
      <c r="U5360" s="172"/>
      <c r="V5360" s="181"/>
      <c r="W5360" s="174"/>
      <c r="X5360" s="172"/>
      <c r="Y5360" s="181"/>
      <c r="Z5360" s="174"/>
      <c r="AA5360" s="172"/>
      <c r="AB5360" s="178"/>
    </row>
    <row r="5361" spans="1:28" ht="15" customHeight="1" x14ac:dyDescent="0.2">
      <c r="A5361" s="172"/>
      <c r="B5361" s="172"/>
      <c r="C5361" s="172"/>
      <c r="D5361" s="172"/>
      <c r="E5361" s="172"/>
      <c r="F5361" s="181"/>
      <c r="G5361" s="172"/>
      <c r="H5361" s="172"/>
      <c r="I5361" s="174"/>
      <c r="J5361" s="174"/>
      <c r="K5361" s="174"/>
      <c r="L5361" s="172"/>
      <c r="M5361" s="181"/>
      <c r="N5361" s="174"/>
      <c r="O5361" s="172"/>
      <c r="P5361" s="181"/>
      <c r="Q5361" s="642"/>
      <c r="R5361" s="643"/>
      <c r="S5361" s="644"/>
      <c r="T5361" s="174"/>
      <c r="U5361" s="172"/>
      <c r="V5361" s="181"/>
      <c r="W5361" s="174"/>
      <c r="X5361" s="172"/>
      <c r="Y5361" s="181"/>
      <c r="Z5361" s="174"/>
      <c r="AA5361" s="172"/>
      <c r="AB5361" s="178"/>
    </row>
    <row r="5362" spans="1:28" ht="15" customHeight="1" x14ac:dyDescent="0.2">
      <c r="A5362" s="172"/>
      <c r="B5362" s="172"/>
      <c r="C5362" s="172"/>
      <c r="D5362" s="172"/>
      <c r="E5362" s="172"/>
      <c r="F5362" s="181"/>
      <c r="G5362" s="172"/>
      <c r="H5362" s="172"/>
      <c r="I5362" s="174"/>
      <c r="J5362" s="174"/>
      <c r="K5362" s="174"/>
      <c r="L5362" s="172"/>
      <c r="M5362" s="181"/>
      <c r="N5362" s="174"/>
      <c r="O5362" s="172"/>
      <c r="P5362" s="181"/>
      <c r="Q5362" s="642"/>
      <c r="R5362" s="643"/>
      <c r="S5362" s="644"/>
      <c r="T5362" s="174"/>
      <c r="U5362" s="172"/>
      <c r="V5362" s="181"/>
      <c r="W5362" s="174"/>
      <c r="X5362" s="172"/>
      <c r="Y5362" s="181"/>
      <c r="Z5362" s="174"/>
      <c r="AA5362" s="172"/>
      <c r="AB5362" s="178"/>
    </row>
    <row r="5363" spans="1:28" ht="15" customHeight="1" x14ac:dyDescent="0.2">
      <c r="A5363" s="172"/>
      <c r="B5363" s="172"/>
      <c r="C5363" s="172"/>
      <c r="D5363" s="172"/>
      <c r="E5363" s="172"/>
      <c r="F5363" s="181"/>
      <c r="G5363" s="172"/>
      <c r="H5363" s="172"/>
      <c r="I5363" s="174"/>
      <c r="J5363" s="174"/>
      <c r="K5363" s="174"/>
      <c r="L5363" s="172"/>
      <c r="M5363" s="181"/>
      <c r="N5363" s="174"/>
      <c r="O5363" s="172"/>
      <c r="P5363" s="181"/>
      <c r="Q5363" s="642"/>
      <c r="R5363" s="643"/>
      <c r="S5363" s="644"/>
      <c r="T5363" s="174"/>
      <c r="U5363" s="172"/>
      <c r="V5363" s="181"/>
      <c r="W5363" s="174"/>
      <c r="X5363" s="172"/>
      <c r="Y5363" s="181"/>
      <c r="Z5363" s="174"/>
      <c r="AA5363" s="172"/>
      <c r="AB5363" s="178"/>
    </row>
    <row r="5364" spans="1:28" ht="15" customHeight="1" x14ac:dyDescent="0.2">
      <c r="A5364" s="172"/>
      <c r="B5364" s="172"/>
      <c r="C5364" s="172"/>
      <c r="D5364" s="172"/>
      <c r="E5364" s="172"/>
      <c r="F5364" s="181"/>
      <c r="G5364" s="172"/>
      <c r="H5364" s="172"/>
      <c r="I5364" s="174"/>
      <c r="J5364" s="174"/>
      <c r="K5364" s="174"/>
      <c r="L5364" s="172"/>
      <c r="M5364" s="181"/>
      <c r="N5364" s="174"/>
      <c r="O5364" s="172"/>
      <c r="P5364" s="181"/>
      <c r="Q5364" s="642"/>
      <c r="R5364" s="643"/>
      <c r="S5364" s="644"/>
      <c r="T5364" s="174"/>
      <c r="U5364" s="172"/>
      <c r="V5364" s="181"/>
      <c r="W5364" s="174"/>
      <c r="X5364" s="172"/>
      <c r="Y5364" s="181"/>
      <c r="Z5364" s="174"/>
      <c r="AA5364" s="172"/>
      <c r="AB5364" s="178"/>
    </row>
    <row r="5365" spans="1:28" ht="15" customHeight="1" x14ac:dyDescent="0.2">
      <c r="A5365" s="172"/>
      <c r="B5365" s="172"/>
      <c r="C5365" s="172"/>
      <c r="D5365" s="172"/>
      <c r="E5365" s="172"/>
      <c r="F5365" s="181"/>
      <c r="G5365" s="172"/>
      <c r="H5365" s="172"/>
      <c r="I5365" s="174"/>
      <c r="J5365" s="174"/>
      <c r="K5365" s="174"/>
      <c r="L5365" s="172"/>
      <c r="M5365" s="181"/>
      <c r="N5365" s="174"/>
      <c r="O5365" s="172"/>
      <c r="P5365" s="181"/>
      <c r="Q5365" s="642"/>
      <c r="R5365" s="643"/>
      <c r="S5365" s="644"/>
      <c r="T5365" s="174"/>
      <c r="U5365" s="172"/>
      <c r="V5365" s="181"/>
      <c r="W5365" s="174"/>
      <c r="X5365" s="172"/>
      <c r="Y5365" s="181"/>
      <c r="Z5365" s="174"/>
      <c r="AA5365" s="172"/>
      <c r="AB5365" s="178"/>
    </row>
    <row r="5366" spans="1:28" ht="15" customHeight="1" x14ac:dyDescent="0.2">
      <c r="A5366" s="172"/>
      <c r="B5366" s="172"/>
      <c r="C5366" s="172"/>
      <c r="D5366" s="172"/>
      <c r="E5366" s="172"/>
      <c r="F5366" s="181"/>
      <c r="G5366" s="172"/>
      <c r="H5366" s="172"/>
      <c r="I5366" s="174"/>
      <c r="J5366" s="174"/>
      <c r="K5366" s="174"/>
      <c r="L5366" s="172"/>
      <c r="M5366" s="181"/>
      <c r="N5366" s="174"/>
      <c r="O5366" s="172"/>
      <c r="P5366" s="181"/>
      <c r="Q5366" s="642"/>
      <c r="R5366" s="643"/>
      <c r="S5366" s="644"/>
      <c r="T5366" s="174"/>
      <c r="U5366" s="172"/>
      <c r="V5366" s="181"/>
      <c r="W5366" s="174"/>
      <c r="X5366" s="172"/>
      <c r="Y5366" s="181"/>
      <c r="Z5366" s="174"/>
      <c r="AA5366" s="172"/>
      <c r="AB5366" s="178"/>
    </row>
    <row r="5367" spans="1:28" ht="15" customHeight="1" x14ac:dyDescent="0.2">
      <c r="A5367" s="172"/>
      <c r="B5367" s="172"/>
      <c r="C5367" s="172"/>
      <c r="D5367" s="172"/>
      <c r="E5367" s="172"/>
      <c r="F5367" s="181"/>
      <c r="G5367" s="172"/>
      <c r="H5367" s="172"/>
      <c r="I5367" s="174"/>
      <c r="J5367" s="174"/>
      <c r="K5367" s="174"/>
      <c r="L5367" s="172"/>
      <c r="M5367" s="181"/>
      <c r="N5367" s="174"/>
      <c r="O5367" s="172"/>
      <c r="P5367" s="181"/>
      <c r="Q5367" s="642"/>
      <c r="R5367" s="643"/>
      <c r="S5367" s="644"/>
      <c r="T5367" s="174"/>
      <c r="U5367" s="172"/>
      <c r="V5367" s="181"/>
      <c r="W5367" s="174"/>
      <c r="X5367" s="172"/>
      <c r="Y5367" s="181"/>
      <c r="Z5367" s="174"/>
      <c r="AA5367" s="172"/>
      <c r="AB5367" s="178"/>
    </row>
    <row r="5368" spans="1:28" ht="15" customHeight="1" x14ac:dyDescent="0.2">
      <c r="A5368" s="172"/>
      <c r="B5368" s="172"/>
      <c r="C5368" s="172"/>
      <c r="D5368" s="172"/>
      <c r="E5368" s="172"/>
      <c r="F5368" s="181"/>
      <c r="G5368" s="172"/>
      <c r="H5368" s="172"/>
      <c r="I5368" s="174"/>
      <c r="J5368" s="174"/>
      <c r="K5368" s="174"/>
      <c r="L5368" s="172"/>
      <c r="M5368" s="181"/>
      <c r="N5368" s="174"/>
      <c r="O5368" s="172"/>
      <c r="P5368" s="181"/>
      <c r="Q5368" s="642"/>
      <c r="R5368" s="643"/>
      <c r="S5368" s="644"/>
      <c r="T5368" s="174"/>
      <c r="U5368" s="172"/>
      <c r="V5368" s="181"/>
      <c r="W5368" s="174"/>
      <c r="X5368" s="172"/>
      <c r="Y5368" s="181"/>
      <c r="Z5368" s="174"/>
      <c r="AA5368" s="172"/>
      <c r="AB5368" s="178"/>
    </row>
    <row r="5369" spans="1:28" ht="15" customHeight="1" x14ac:dyDescent="0.2">
      <c r="A5369" s="172"/>
      <c r="B5369" s="172"/>
      <c r="C5369" s="172"/>
      <c r="D5369" s="172"/>
      <c r="E5369" s="172"/>
      <c r="F5369" s="181"/>
      <c r="G5369" s="172"/>
      <c r="H5369" s="172"/>
      <c r="I5369" s="174"/>
      <c r="J5369" s="174"/>
      <c r="K5369" s="174"/>
      <c r="L5369" s="172"/>
      <c r="M5369" s="181"/>
      <c r="N5369" s="174"/>
      <c r="O5369" s="172"/>
      <c r="P5369" s="181"/>
      <c r="Q5369" s="642"/>
      <c r="R5369" s="643"/>
      <c r="S5369" s="644"/>
      <c r="T5369" s="174"/>
      <c r="U5369" s="172"/>
      <c r="V5369" s="181"/>
      <c r="W5369" s="174"/>
      <c r="X5369" s="172"/>
      <c r="Y5369" s="181"/>
      <c r="Z5369" s="174"/>
      <c r="AA5369" s="172"/>
      <c r="AB5369" s="178"/>
    </row>
    <row r="5370" spans="1:28" ht="15" customHeight="1" x14ac:dyDescent="0.2">
      <c r="A5370" s="172"/>
      <c r="B5370" s="172"/>
      <c r="C5370" s="172"/>
      <c r="D5370" s="172"/>
      <c r="E5370" s="172"/>
      <c r="F5370" s="181"/>
      <c r="G5370" s="172"/>
      <c r="H5370" s="172"/>
      <c r="I5370" s="174"/>
      <c r="J5370" s="174"/>
      <c r="K5370" s="174"/>
      <c r="L5370" s="172"/>
      <c r="M5370" s="181"/>
      <c r="N5370" s="174"/>
      <c r="O5370" s="172"/>
      <c r="P5370" s="181"/>
      <c r="Q5370" s="642"/>
      <c r="R5370" s="643"/>
      <c r="S5370" s="644"/>
      <c r="T5370" s="174"/>
      <c r="U5370" s="172"/>
      <c r="V5370" s="181"/>
      <c r="W5370" s="174"/>
      <c r="X5370" s="172"/>
      <c r="Y5370" s="181"/>
      <c r="Z5370" s="174"/>
      <c r="AA5370" s="172"/>
      <c r="AB5370" s="178"/>
    </row>
    <row r="5371" spans="1:28" ht="15" customHeight="1" x14ac:dyDescent="0.2">
      <c r="A5371" s="172"/>
      <c r="B5371" s="172"/>
      <c r="C5371" s="172"/>
      <c r="D5371" s="172"/>
      <c r="E5371" s="172"/>
      <c r="F5371" s="181"/>
      <c r="G5371" s="172"/>
      <c r="H5371" s="172"/>
      <c r="I5371" s="174"/>
      <c r="J5371" s="174"/>
      <c r="K5371" s="174"/>
      <c r="L5371" s="172"/>
      <c r="M5371" s="181"/>
      <c r="N5371" s="174"/>
      <c r="O5371" s="172"/>
      <c r="P5371" s="181"/>
      <c r="Q5371" s="642"/>
      <c r="R5371" s="643"/>
      <c r="S5371" s="644"/>
      <c r="T5371" s="174"/>
      <c r="U5371" s="172"/>
      <c r="V5371" s="181"/>
      <c r="W5371" s="174"/>
      <c r="X5371" s="172"/>
      <c r="Y5371" s="181"/>
      <c r="Z5371" s="174"/>
      <c r="AA5371" s="172"/>
      <c r="AB5371" s="178"/>
    </row>
    <row r="5372" spans="1:28" ht="15" customHeight="1" x14ac:dyDescent="0.2">
      <c r="A5372" s="172"/>
      <c r="B5372" s="172"/>
      <c r="C5372" s="172"/>
      <c r="D5372" s="172"/>
      <c r="E5372" s="172"/>
      <c r="F5372" s="181"/>
      <c r="G5372" s="172"/>
      <c r="H5372" s="172"/>
      <c r="I5372" s="174"/>
      <c r="J5372" s="174"/>
      <c r="K5372" s="174"/>
      <c r="L5372" s="172"/>
      <c r="M5372" s="181"/>
      <c r="N5372" s="174"/>
      <c r="O5372" s="172"/>
      <c r="P5372" s="181"/>
      <c r="Q5372" s="642"/>
      <c r="R5372" s="643"/>
      <c r="S5372" s="644"/>
      <c r="T5372" s="174"/>
      <c r="U5372" s="172"/>
      <c r="V5372" s="181"/>
      <c r="W5372" s="174"/>
      <c r="X5372" s="172"/>
      <c r="Y5372" s="181"/>
      <c r="Z5372" s="174"/>
      <c r="AA5372" s="172"/>
      <c r="AB5372" s="178"/>
    </row>
    <row r="5373" spans="1:28" ht="15" customHeight="1" x14ac:dyDescent="0.2">
      <c r="A5373" s="172"/>
      <c r="B5373" s="172"/>
      <c r="C5373" s="172"/>
      <c r="D5373" s="172"/>
      <c r="E5373" s="172"/>
      <c r="F5373" s="181"/>
      <c r="G5373" s="172"/>
      <c r="H5373" s="172"/>
      <c r="I5373" s="174"/>
      <c r="J5373" s="174"/>
      <c r="K5373" s="174"/>
      <c r="L5373" s="172"/>
      <c r="M5373" s="181"/>
      <c r="N5373" s="174"/>
      <c r="O5373" s="172"/>
      <c r="P5373" s="181"/>
      <c r="Q5373" s="642"/>
      <c r="R5373" s="643"/>
      <c r="S5373" s="644"/>
      <c r="T5373" s="174"/>
      <c r="U5373" s="172"/>
      <c r="V5373" s="181"/>
      <c r="W5373" s="174"/>
      <c r="X5373" s="172"/>
      <c r="Y5373" s="181"/>
      <c r="Z5373" s="174"/>
      <c r="AA5373" s="172"/>
      <c r="AB5373" s="178"/>
    </row>
    <row r="5374" spans="1:28" ht="15" customHeight="1" x14ac:dyDescent="0.2">
      <c r="A5374" s="172"/>
      <c r="B5374" s="172"/>
      <c r="C5374" s="172"/>
      <c r="D5374" s="172"/>
      <c r="E5374" s="172"/>
      <c r="F5374" s="181"/>
      <c r="G5374" s="172"/>
      <c r="H5374" s="172"/>
      <c r="I5374" s="174"/>
      <c r="J5374" s="174"/>
      <c r="K5374" s="174"/>
      <c r="L5374" s="172"/>
      <c r="M5374" s="181"/>
      <c r="N5374" s="174"/>
      <c r="O5374" s="172"/>
      <c r="P5374" s="181"/>
      <c r="Q5374" s="642"/>
      <c r="R5374" s="643"/>
      <c r="S5374" s="644"/>
      <c r="T5374" s="174"/>
      <c r="U5374" s="172"/>
      <c r="V5374" s="181"/>
      <c r="W5374" s="174"/>
      <c r="X5374" s="172"/>
      <c r="Y5374" s="181"/>
      <c r="Z5374" s="174"/>
      <c r="AA5374" s="172"/>
      <c r="AB5374" s="178"/>
    </row>
    <row r="5375" spans="1:28" ht="15" customHeight="1" x14ac:dyDescent="0.2">
      <c r="A5375" s="172"/>
      <c r="B5375" s="172"/>
      <c r="C5375" s="172"/>
      <c r="D5375" s="172"/>
      <c r="E5375" s="172"/>
      <c r="F5375" s="181"/>
      <c r="G5375" s="172"/>
      <c r="H5375" s="172"/>
      <c r="I5375" s="174"/>
      <c r="J5375" s="174"/>
      <c r="K5375" s="174"/>
      <c r="L5375" s="172"/>
      <c r="M5375" s="181"/>
      <c r="N5375" s="174"/>
      <c r="O5375" s="172"/>
      <c r="P5375" s="181"/>
      <c r="Q5375" s="642"/>
      <c r="R5375" s="643"/>
      <c r="S5375" s="644"/>
      <c r="T5375" s="174"/>
      <c r="U5375" s="172"/>
      <c r="V5375" s="181"/>
      <c r="W5375" s="174"/>
      <c r="X5375" s="172"/>
      <c r="Y5375" s="181"/>
      <c r="Z5375" s="174"/>
      <c r="AA5375" s="172"/>
      <c r="AB5375" s="178"/>
    </row>
    <row r="5376" spans="1:28" ht="15" customHeight="1" x14ac:dyDescent="0.2">
      <c r="A5376" s="172"/>
      <c r="B5376" s="172"/>
      <c r="C5376" s="172"/>
      <c r="D5376" s="172"/>
      <c r="E5376" s="172"/>
      <c r="F5376" s="181"/>
      <c r="G5376" s="172"/>
      <c r="H5376" s="172"/>
      <c r="I5376" s="174"/>
      <c r="J5376" s="174"/>
      <c r="K5376" s="174"/>
      <c r="L5376" s="172"/>
      <c r="M5376" s="181"/>
      <c r="N5376" s="174"/>
      <c r="O5376" s="172"/>
      <c r="P5376" s="181"/>
      <c r="Q5376" s="642"/>
      <c r="R5376" s="643"/>
      <c r="S5376" s="644"/>
      <c r="T5376" s="174"/>
      <c r="U5376" s="172"/>
      <c r="V5376" s="181"/>
      <c r="W5376" s="174"/>
      <c r="X5376" s="172"/>
      <c r="Y5376" s="181"/>
      <c r="Z5376" s="174"/>
      <c r="AA5376" s="172"/>
      <c r="AB5376" s="178"/>
    </row>
    <row r="5377" spans="1:28" ht="15" customHeight="1" x14ac:dyDescent="0.2">
      <c r="A5377" s="172"/>
      <c r="B5377" s="172"/>
      <c r="C5377" s="172"/>
      <c r="D5377" s="172"/>
      <c r="E5377" s="172"/>
      <c r="F5377" s="181"/>
      <c r="G5377" s="172"/>
      <c r="H5377" s="172"/>
      <c r="I5377" s="174"/>
      <c r="J5377" s="174"/>
      <c r="K5377" s="174"/>
      <c r="L5377" s="172"/>
      <c r="M5377" s="181"/>
      <c r="N5377" s="174"/>
      <c r="O5377" s="172"/>
      <c r="P5377" s="181"/>
      <c r="Q5377" s="642"/>
      <c r="R5377" s="643"/>
      <c r="S5377" s="644"/>
      <c r="T5377" s="174"/>
      <c r="U5377" s="172"/>
      <c r="V5377" s="181"/>
      <c r="W5377" s="174"/>
      <c r="X5377" s="172"/>
      <c r="Y5377" s="181"/>
      <c r="Z5377" s="174"/>
      <c r="AA5377" s="172"/>
      <c r="AB5377" s="178"/>
    </row>
    <row r="5378" spans="1:28" ht="15" customHeight="1" x14ac:dyDescent="0.2">
      <c r="A5378" s="172"/>
      <c r="B5378" s="172"/>
      <c r="C5378" s="172"/>
      <c r="D5378" s="172"/>
      <c r="E5378" s="172"/>
      <c r="F5378" s="181"/>
      <c r="G5378" s="172"/>
      <c r="H5378" s="172"/>
      <c r="I5378" s="174"/>
      <c r="J5378" s="174"/>
      <c r="K5378" s="174"/>
      <c r="L5378" s="172"/>
      <c r="M5378" s="181"/>
      <c r="N5378" s="174"/>
      <c r="O5378" s="172"/>
      <c r="P5378" s="181"/>
      <c r="Q5378" s="642"/>
      <c r="R5378" s="643"/>
      <c r="S5378" s="644"/>
      <c r="T5378" s="174"/>
      <c r="U5378" s="172"/>
      <c r="V5378" s="181"/>
      <c r="W5378" s="174"/>
      <c r="X5378" s="172"/>
      <c r="Y5378" s="181"/>
      <c r="Z5378" s="174"/>
      <c r="AA5378" s="172"/>
      <c r="AB5378" s="178"/>
    </row>
    <row r="5379" spans="1:28" ht="15" customHeight="1" x14ac:dyDescent="0.2">
      <c r="A5379" s="172"/>
      <c r="B5379" s="172"/>
      <c r="C5379" s="172"/>
      <c r="D5379" s="172"/>
      <c r="E5379" s="172"/>
      <c r="F5379" s="181"/>
      <c r="G5379" s="172"/>
      <c r="H5379" s="172"/>
      <c r="I5379" s="174"/>
      <c r="J5379" s="174"/>
      <c r="K5379" s="174"/>
      <c r="L5379" s="172"/>
      <c r="M5379" s="181"/>
      <c r="N5379" s="174"/>
      <c r="O5379" s="172"/>
      <c r="P5379" s="181"/>
      <c r="Q5379" s="642"/>
      <c r="R5379" s="643"/>
      <c r="S5379" s="644"/>
      <c r="T5379" s="174"/>
      <c r="U5379" s="172"/>
      <c r="V5379" s="181"/>
      <c r="W5379" s="174"/>
      <c r="X5379" s="172"/>
      <c r="Y5379" s="181"/>
      <c r="Z5379" s="174"/>
      <c r="AA5379" s="172"/>
      <c r="AB5379" s="178"/>
    </row>
    <row r="5380" spans="1:28" ht="15" customHeight="1" x14ac:dyDescent="0.2">
      <c r="A5380" s="172"/>
      <c r="B5380" s="172"/>
      <c r="C5380" s="172"/>
      <c r="D5380" s="172"/>
      <c r="E5380" s="172"/>
      <c r="F5380" s="181"/>
      <c r="G5380" s="172"/>
      <c r="H5380" s="172"/>
      <c r="I5380" s="174"/>
      <c r="J5380" s="174"/>
      <c r="K5380" s="174"/>
      <c r="L5380" s="172"/>
      <c r="M5380" s="181"/>
      <c r="N5380" s="174"/>
      <c r="O5380" s="172"/>
      <c r="P5380" s="181"/>
      <c r="Q5380" s="642"/>
      <c r="R5380" s="643"/>
      <c r="S5380" s="644"/>
      <c r="T5380" s="174"/>
      <c r="U5380" s="172"/>
      <c r="V5380" s="181"/>
      <c r="W5380" s="174"/>
      <c r="X5380" s="172"/>
      <c r="Y5380" s="181"/>
      <c r="Z5380" s="174"/>
      <c r="AA5380" s="172"/>
      <c r="AB5380" s="178"/>
    </row>
    <row r="5381" spans="1:28" ht="15" customHeight="1" x14ac:dyDescent="0.2">
      <c r="A5381" s="172"/>
      <c r="B5381" s="172"/>
      <c r="C5381" s="172"/>
      <c r="D5381" s="172"/>
      <c r="E5381" s="172"/>
      <c r="F5381" s="181"/>
      <c r="G5381" s="172"/>
      <c r="H5381" s="172"/>
      <c r="I5381" s="174"/>
      <c r="J5381" s="174"/>
      <c r="K5381" s="174"/>
      <c r="L5381" s="172"/>
      <c r="M5381" s="181"/>
      <c r="N5381" s="174"/>
      <c r="O5381" s="172"/>
      <c r="P5381" s="181"/>
      <c r="Q5381" s="642"/>
      <c r="R5381" s="643"/>
      <c r="S5381" s="644"/>
      <c r="T5381" s="174"/>
      <c r="U5381" s="172"/>
      <c r="V5381" s="181"/>
      <c r="W5381" s="174"/>
      <c r="X5381" s="172"/>
      <c r="Y5381" s="181"/>
      <c r="Z5381" s="174"/>
      <c r="AA5381" s="172"/>
      <c r="AB5381" s="178"/>
    </row>
    <row r="5382" spans="1:28" ht="15" customHeight="1" x14ac:dyDescent="0.2">
      <c r="A5382" s="172"/>
      <c r="B5382" s="172"/>
      <c r="C5382" s="172"/>
      <c r="D5382" s="172"/>
      <c r="E5382" s="172"/>
      <c r="F5382" s="181"/>
      <c r="G5382" s="172"/>
      <c r="H5382" s="172"/>
      <c r="I5382" s="174"/>
      <c r="J5382" s="174"/>
      <c r="K5382" s="174"/>
      <c r="L5382" s="172"/>
      <c r="M5382" s="181"/>
      <c r="N5382" s="174"/>
      <c r="O5382" s="172"/>
      <c r="P5382" s="181"/>
      <c r="Q5382" s="642"/>
      <c r="R5382" s="643"/>
      <c r="S5382" s="644"/>
      <c r="T5382" s="174"/>
      <c r="U5382" s="172"/>
      <c r="V5382" s="181"/>
      <c r="W5382" s="174"/>
      <c r="X5382" s="172"/>
      <c r="Y5382" s="181"/>
      <c r="Z5382" s="174"/>
      <c r="AA5382" s="172"/>
      <c r="AB5382" s="178"/>
    </row>
    <row r="5383" spans="1:28" ht="15" customHeight="1" x14ac:dyDescent="0.2">
      <c r="A5383" s="172"/>
      <c r="B5383" s="172"/>
      <c r="C5383" s="172"/>
      <c r="D5383" s="172"/>
      <c r="E5383" s="172"/>
      <c r="F5383" s="181"/>
      <c r="G5383" s="172"/>
      <c r="H5383" s="172"/>
      <c r="I5383" s="174"/>
      <c r="J5383" s="174"/>
      <c r="K5383" s="174"/>
      <c r="L5383" s="172"/>
      <c r="M5383" s="181"/>
      <c r="N5383" s="174"/>
      <c r="O5383" s="172"/>
      <c r="P5383" s="181"/>
      <c r="Q5383" s="642"/>
      <c r="R5383" s="643"/>
      <c r="S5383" s="644"/>
      <c r="T5383" s="174"/>
      <c r="U5383" s="172"/>
      <c r="V5383" s="181"/>
      <c r="W5383" s="174"/>
      <c r="X5383" s="172"/>
      <c r="Y5383" s="181"/>
      <c r="Z5383" s="174"/>
      <c r="AA5383" s="172"/>
      <c r="AB5383" s="178"/>
    </row>
    <row r="5384" spans="1:28" ht="15" customHeight="1" x14ac:dyDescent="0.2">
      <c r="A5384" s="172"/>
      <c r="B5384" s="172"/>
      <c r="C5384" s="172"/>
      <c r="D5384" s="172"/>
      <c r="E5384" s="172"/>
      <c r="F5384" s="181"/>
      <c r="G5384" s="172"/>
      <c r="H5384" s="172"/>
      <c r="I5384" s="174"/>
      <c r="J5384" s="174"/>
      <c r="K5384" s="174"/>
      <c r="L5384" s="172"/>
      <c r="M5384" s="181"/>
      <c r="N5384" s="174"/>
      <c r="O5384" s="172"/>
      <c r="P5384" s="181"/>
      <c r="Q5384" s="642"/>
      <c r="R5384" s="643"/>
      <c r="S5384" s="644"/>
      <c r="T5384" s="174"/>
      <c r="U5384" s="172"/>
      <c r="V5384" s="181"/>
      <c r="W5384" s="174"/>
      <c r="X5384" s="172"/>
      <c r="Y5384" s="181"/>
      <c r="Z5384" s="174"/>
      <c r="AA5384" s="172"/>
      <c r="AB5384" s="178"/>
    </row>
    <row r="5385" spans="1:28" ht="15" customHeight="1" x14ac:dyDescent="0.2">
      <c r="A5385" s="172"/>
      <c r="B5385" s="172"/>
      <c r="C5385" s="172"/>
      <c r="D5385" s="172"/>
      <c r="E5385" s="172"/>
      <c r="F5385" s="181"/>
      <c r="G5385" s="172"/>
      <c r="H5385" s="172"/>
      <c r="I5385" s="174"/>
      <c r="J5385" s="174"/>
      <c r="K5385" s="174"/>
      <c r="L5385" s="172"/>
      <c r="M5385" s="181"/>
      <c r="N5385" s="174"/>
      <c r="O5385" s="172"/>
      <c r="P5385" s="181"/>
      <c r="Q5385" s="642"/>
      <c r="R5385" s="643"/>
      <c r="S5385" s="644"/>
      <c r="T5385" s="174"/>
      <c r="U5385" s="172"/>
      <c r="V5385" s="181"/>
      <c r="W5385" s="174"/>
      <c r="X5385" s="172"/>
      <c r="Y5385" s="181"/>
      <c r="Z5385" s="174"/>
      <c r="AA5385" s="172"/>
      <c r="AB5385" s="178"/>
    </row>
    <row r="5386" spans="1:28" ht="15" customHeight="1" x14ac:dyDescent="0.2">
      <c r="A5386" s="172"/>
      <c r="B5386" s="172"/>
      <c r="C5386" s="172"/>
      <c r="D5386" s="172"/>
      <c r="E5386" s="172"/>
      <c r="F5386" s="181"/>
      <c r="G5386" s="172"/>
      <c r="H5386" s="172"/>
      <c r="I5386" s="174"/>
      <c r="J5386" s="174"/>
      <c r="K5386" s="174"/>
      <c r="L5386" s="172"/>
      <c r="M5386" s="181"/>
      <c r="N5386" s="174"/>
      <c r="O5386" s="172"/>
      <c r="P5386" s="181"/>
      <c r="Q5386" s="642"/>
      <c r="R5386" s="643"/>
      <c r="S5386" s="644"/>
      <c r="T5386" s="174"/>
      <c r="U5386" s="172"/>
      <c r="V5386" s="181"/>
      <c r="W5386" s="174"/>
      <c r="X5386" s="172"/>
      <c r="Y5386" s="181"/>
      <c r="Z5386" s="174"/>
      <c r="AA5386" s="172"/>
      <c r="AB5386" s="178"/>
    </row>
    <row r="5387" spans="1:28" ht="15" customHeight="1" x14ac:dyDescent="0.2">
      <c r="A5387" s="172"/>
      <c r="B5387" s="172"/>
      <c r="C5387" s="172"/>
      <c r="D5387" s="172"/>
      <c r="E5387" s="172"/>
      <c r="F5387" s="181"/>
      <c r="G5387" s="172"/>
      <c r="H5387" s="172"/>
      <c r="I5387" s="174"/>
      <c r="J5387" s="174"/>
      <c r="K5387" s="174"/>
      <c r="L5387" s="172"/>
      <c r="M5387" s="181"/>
      <c r="N5387" s="174"/>
      <c r="O5387" s="172"/>
      <c r="P5387" s="181"/>
      <c r="Q5387" s="642"/>
      <c r="R5387" s="643"/>
      <c r="S5387" s="644"/>
      <c r="T5387" s="174"/>
      <c r="U5387" s="172"/>
      <c r="V5387" s="181"/>
      <c r="W5387" s="174"/>
      <c r="X5387" s="172"/>
      <c r="Y5387" s="181"/>
      <c r="Z5387" s="174"/>
      <c r="AA5387" s="172"/>
      <c r="AB5387" s="178"/>
    </row>
    <row r="5388" spans="1:28" ht="15" customHeight="1" x14ac:dyDescent="0.2">
      <c r="A5388" s="172"/>
      <c r="B5388" s="172"/>
      <c r="C5388" s="172"/>
      <c r="D5388" s="172"/>
      <c r="E5388" s="172"/>
      <c r="F5388" s="181"/>
      <c r="G5388" s="172"/>
      <c r="H5388" s="172"/>
      <c r="I5388" s="174"/>
      <c r="J5388" s="174"/>
      <c r="K5388" s="174"/>
      <c r="L5388" s="172"/>
      <c r="M5388" s="181"/>
      <c r="N5388" s="174"/>
      <c r="O5388" s="172"/>
      <c r="P5388" s="181"/>
      <c r="Q5388" s="642"/>
      <c r="R5388" s="643"/>
      <c r="S5388" s="644"/>
      <c r="T5388" s="174"/>
      <c r="U5388" s="172"/>
      <c r="V5388" s="181"/>
      <c r="W5388" s="174"/>
      <c r="X5388" s="172"/>
      <c r="Y5388" s="181"/>
      <c r="Z5388" s="174"/>
      <c r="AA5388" s="172"/>
      <c r="AB5388" s="178"/>
    </row>
    <row r="5389" spans="1:28" ht="15" customHeight="1" x14ac:dyDescent="0.2">
      <c r="A5389" s="172"/>
      <c r="B5389" s="172"/>
      <c r="C5389" s="172"/>
      <c r="D5389" s="172"/>
      <c r="E5389" s="172"/>
      <c r="F5389" s="181"/>
      <c r="G5389" s="172"/>
      <c r="H5389" s="172"/>
      <c r="I5389" s="174"/>
      <c r="J5389" s="174"/>
      <c r="K5389" s="174"/>
      <c r="L5389" s="172"/>
      <c r="M5389" s="181"/>
      <c r="N5389" s="174"/>
      <c r="O5389" s="172"/>
      <c r="P5389" s="181"/>
      <c r="Q5389" s="642"/>
      <c r="R5389" s="643"/>
      <c r="S5389" s="644"/>
      <c r="T5389" s="174"/>
      <c r="U5389" s="172"/>
      <c r="V5389" s="181"/>
      <c r="W5389" s="174"/>
      <c r="X5389" s="172"/>
      <c r="Y5389" s="181"/>
      <c r="Z5389" s="174"/>
      <c r="AA5389" s="172"/>
      <c r="AB5389" s="178"/>
    </row>
    <row r="5390" spans="1:28" ht="15" customHeight="1" x14ac:dyDescent="0.2">
      <c r="A5390" s="172"/>
      <c r="B5390" s="172"/>
      <c r="C5390" s="172"/>
      <c r="D5390" s="172"/>
      <c r="E5390" s="172"/>
      <c r="F5390" s="181"/>
      <c r="G5390" s="172"/>
      <c r="H5390" s="172"/>
      <c r="I5390" s="174"/>
      <c r="J5390" s="174"/>
      <c r="K5390" s="174"/>
      <c r="L5390" s="172"/>
      <c r="M5390" s="181"/>
      <c r="N5390" s="174"/>
      <c r="O5390" s="172"/>
      <c r="P5390" s="181"/>
      <c r="Q5390" s="642"/>
      <c r="R5390" s="643"/>
      <c r="S5390" s="644"/>
      <c r="T5390" s="174"/>
      <c r="U5390" s="172"/>
      <c r="V5390" s="181"/>
      <c r="W5390" s="174"/>
      <c r="X5390" s="172"/>
      <c r="Y5390" s="181"/>
      <c r="Z5390" s="174"/>
      <c r="AA5390" s="172"/>
      <c r="AB5390" s="178"/>
    </row>
    <row r="5391" spans="1:28" ht="15" customHeight="1" x14ac:dyDescent="0.2">
      <c r="A5391" s="172"/>
      <c r="B5391" s="172"/>
      <c r="C5391" s="172"/>
      <c r="D5391" s="172"/>
      <c r="E5391" s="172"/>
      <c r="F5391" s="181"/>
      <c r="G5391" s="172"/>
      <c r="H5391" s="172"/>
      <c r="I5391" s="174"/>
      <c r="J5391" s="174"/>
      <c r="K5391" s="174"/>
      <c r="L5391" s="172"/>
      <c r="M5391" s="181"/>
      <c r="N5391" s="174"/>
      <c r="O5391" s="172"/>
      <c r="P5391" s="181"/>
      <c r="Q5391" s="642"/>
      <c r="R5391" s="643"/>
      <c r="S5391" s="644"/>
      <c r="T5391" s="174"/>
      <c r="U5391" s="172"/>
      <c r="V5391" s="181"/>
      <c r="W5391" s="174"/>
      <c r="X5391" s="172"/>
      <c r="Y5391" s="181"/>
      <c r="Z5391" s="174"/>
      <c r="AA5391" s="172"/>
      <c r="AB5391" s="178"/>
    </row>
    <row r="5392" spans="1:28" ht="15" customHeight="1" x14ac:dyDescent="0.2">
      <c r="A5392" s="172"/>
      <c r="B5392" s="172"/>
      <c r="C5392" s="172"/>
      <c r="D5392" s="172"/>
      <c r="E5392" s="172"/>
      <c r="F5392" s="181"/>
      <c r="G5392" s="172"/>
      <c r="H5392" s="172"/>
      <c r="I5392" s="174"/>
      <c r="J5392" s="174"/>
      <c r="K5392" s="174"/>
      <c r="L5392" s="172"/>
      <c r="M5392" s="181"/>
      <c r="N5392" s="174"/>
      <c r="O5392" s="172"/>
      <c r="P5392" s="181"/>
      <c r="Q5392" s="642"/>
      <c r="R5392" s="643"/>
      <c r="S5392" s="644"/>
      <c r="T5392" s="174"/>
      <c r="U5392" s="172"/>
      <c r="V5392" s="181"/>
      <c r="W5392" s="174"/>
      <c r="X5392" s="172"/>
      <c r="Y5392" s="181"/>
      <c r="Z5392" s="174"/>
      <c r="AA5392" s="172"/>
      <c r="AB5392" s="178"/>
    </row>
    <row r="5393" spans="1:28" ht="15" customHeight="1" x14ac:dyDescent="0.2">
      <c r="A5393" s="172"/>
      <c r="B5393" s="172"/>
      <c r="C5393" s="172"/>
      <c r="D5393" s="172"/>
      <c r="E5393" s="172"/>
      <c r="F5393" s="181"/>
      <c r="G5393" s="172"/>
      <c r="H5393" s="172"/>
      <c r="I5393" s="174"/>
      <c r="J5393" s="174"/>
      <c r="K5393" s="174"/>
      <c r="L5393" s="172"/>
      <c r="M5393" s="181"/>
      <c r="N5393" s="174"/>
      <c r="O5393" s="172"/>
      <c r="P5393" s="181"/>
      <c r="Q5393" s="642"/>
      <c r="R5393" s="643"/>
      <c r="S5393" s="644"/>
      <c r="T5393" s="174"/>
      <c r="U5393" s="172"/>
      <c r="V5393" s="181"/>
      <c r="W5393" s="174"/>
      <c r="X5393" s="172"/>
      <c r="Y5393" s="181"/>
      <c r="Z5393" s="174"/>
      <c r="AA5393" s="172"/>
      <c r="AB5393" s="178"/>
    </row>
    <row r="5394" spans="1:28" ht="15" customHeight="1" x14ac:dyDescent="0.2">
      <c r="A5394" s="172"/>
      <c r="B5394" s="172"/>
      <c r="C5394" s="172"/>
      <c r="D5394" s="172"/>
      <c r="E5394" s="172"/>
      <c r="F5394" s="181"/>
      <c r="G5394" s="172"/>
      <c r="H5394" s="172"/>
      <c r="I5394" s="174"/>
      <c r="J5394" s="174"/>
      <c r="K5394" s="174"/>
      <c r="L5394" s="172"/>
      <c r="M5394" s="181"/>
      <c r="N5394" s="174"/>
      <c r="O5394" s="172"/>
      <c r="P5394" s="181"/>
      <c r="Q5394" s="642"/>
      <c r="R5394" s="643"/>
      <c r="S5394" s="644"/>
      <c r="T5394" s="174"/>
      <c r="U5394" s="172"/>
      <c r="V5394" s="181"/>
      <c r="W5394" s="174"/>
      <c r="X5394" s="172"/>
      <c r="Y5394" s="181"/>
      <c r="Z5394" s="174"/>
      <c r="AA5394" s="172"/>
      <c r="AB5394" s="178"/>
    </row>
    <row r="5395" spans="1:28" ht="15" customHeight="1" x14ac:dyDescent="0.2">
      <c r="A5395" s="172"/>
      <c r="B5395" s="172"/>
      <c r="C5395" s="172"/>
      <c r="D5395" s="172"/>
      <c r="E5395" s="172"/>
      <c r="F5395" s="181"/>
      <c r="G5395" s="172"/>
      <c r="H5395" s="172"/>
      <c r="I5395" s="174"/>
      <c r="J5395" s="174"/>
      <c r="K5395" s="174"/>
      <c r="L5395" s="172"/>
      <c r="M5395" s="181"/>
      <c r="N5395" s="174"/>
      <c r="O5395" s="172"/>
      <c r="P5395" s="181"/>
      <c r="Q5395" s="642"/>
      <c r="R5395" s="643"/>
      <c r="S5395" s="644"/>
      <c r="T5395" s="174"/>
      <c r="U5395" s="172"/>
      <c r="V5395" s="181"/>
      <c r="W5395" s="174"/>
      <c r="X5395" s="172"/>
      <c r="Y5395" s="181"/>
      <c r="Z5395" s="174"/>
      <c r="AA5395" s="172"/>
      <c r="AB5395" s="178"/>
    </row>
    <row r="5396" spans="1:28" ht="15" customHeight="1" x14ac:dyDescent="0.2">
      <c r="A5396" s="172"/>
      <c r="B5396" s="172"/>
      <c r="C5396" s="172"/>
      <c r="D5396" s="172"/>
      <c r="E5396" s="172"/>
      <c r="F5396" s="181"/>
      <c r="G5396" s="172"/>
      <c r="H5396" s="172"/>
      <c r="I5396" s="174"/>
      <c r="J5396" s="174"/>
      <c r="K5396" s="174"/>
      <c r="L5396" s="172"/>
      <c r="M5396" s="181"/>
      <c r="N5396" s="174"/>
      <c r="O5396" s="172"/>
      <c r="P5396" s="181"/>
      <c r="Q5396" s="642"/>
      <c r="R5396" s="643"/>
      <c r="S5396" s="644"/>
      <c r="T5396" s="174"/>
      <c r="U5396" s="172"/>
      <c r="V5396" s="181"/>
      <c r="W5396" s="174"/>
      <c r="X5396" s="172"/>
      <c r="Y5396" s="181"/>
      <c r="Z5396" s="174"/>
      <c r="AA5396" s="172"/>
      <c r="AB5396" s="178"/>
    </row>
    <row r="5397" spans="1:28" ht="15" customHeight="1" x14ac:dyDescent="0.2">
      <c r="A5397" s="172"/>
      <c r="B5397" s="172"/>
      <c r="C5397" s="172"/>
      <c r="D5397" s="172"/>
      <c r="E5397" s="172"/>
      <c r="F5397" s="181"/>
      <c r="G5397" s="172"/>
      <c r="H5397" s="172"/>
      <c r="I5397" s="174"/>
      <c r="J5397" s="174"/>
      <c r="K5397" s="174"/>
      <c r="L5397" s="172"/>
      <c r="M5397" s="181"/>
      <c r="N5397" s="174"/>
      <c r="O5397" s="172"/>
      <c r="P5397" s="181"/>
      <c r="Q5397" s="642"/>
      <c r="R5397" s="643"/>
      <c r="S5397" s="644"/>
      <c r="T5397" s="174"/>
      <c r="U5397" s="172"/>
      <c r="V5397" s="181"/>
      <c r="W5397" s="174"/>
      <c r="X5397" s="172"/>
      <c r="Y5397" s="181"/>
      <c r="Z5397" s="174"/>
      <c r="AA5397" s="172"/>
      <c r="AB5397" s="178"/>
    </row>
    <row r="5398" spans="1:28" ht="15" customHeight="1" x14ac:dyDescent="0.2">
      <c r="A5398" s="172"/>
      <c r="B5398" s="172"/>
      <c r="C5398" s="172"/>
      <c r="D5398" s="172"/>
      <c r="E5398" s="172"/>
      <c r="F5398" s="181"/>
      <c r="G5398" s="172"/>
      <c r="H5398" s="172"/>
      <c r="I5398" s="174"/>
      <c r="J5398" s="174"/>
      <c r="K5398" s="174"/>
      <c r="L5398" s="172"/>
      <c r="M5398" s="181"/>
      <c r="N5398" s="174"/>
      <c r="O5398" s="172"/>
      <c r="P5398" s="181"/>
      <c r="Q5398" s="642"/>
      <c r="R5398" s="643"/>
      <c r="S5398" s="644"/>
      <c r="T5398" s="174"/>
      <c r="U5398" s="172"/>
      <c r="V5398" s="181"/>
      <c r="W5398" s="174"/>
      <c r="X5398" s="172"/>
      <c r="Y5398" s="181"/>
      <c r="Z5398" s="174"/>
      <c r="AA5398" s="172"/>
      <c r="AB5398" s="178"/>
    </row>
    <row r="5399" spans="1:28" ht="15" customHeight="1" x14ac:dyDescent="0.2">
      <c r="A5399" s="172"/>
      <c r="B5399" s="172"/>
      <c r="C5399" s="172"/>
      <c r="D5399" s="172"/>
      <c r="E5399" s="172"/>
      <c r="F5399" s="181"/>
      <c r="G5399" s="172"/>
      <c r="H5399" s="172"/>
      <c r="I5399" s="174"/>
      <c r="J5399" s="174"/>
      <c r="K5399" s="174"/>
      <c r="L5399" s="172"/>
      <c r="M5399" s="181"/>
      <c r="N5399" s="174"/>
      <c r="O5399" s="172"/>
      <c r="P5399" s="181"/>
      <c r="Q5399" s="642"/>
      <c r="R5399" s="643"/>
      <c r="S5399" s="644"/>
      <c r="T5399" s="174"/>
      <c r="U5399" s="172"/>
      <c r="V5399" s="181"/>
      <c r="W5399" s="174"/>
      <c r="X5399" s="172"/>
      <c r="Y5399" s="181"/>
      <c r="Z5399" s="174"/>
      <c r="AA5399" s="172"/>
      <c r="AB5399" s="178"/>
    </row>
    <row r="5400" spans="1:28" ht="15" customHeight="1" x14ac:dyDescent="0.2">
      <c r="A5400" s="172"/>
      <c r="B5400" s="172"/>
      <c r="C5400" s="172"/>
      <c r="D5400" s="172"/>
      <c r="E5400" s="172"/>
      <c r="F5400" s="181"/>
      <c r="G5400" s="172"/>
      <c r="H5400" s="172"/>
      <c r="I5400" s="174"/>
      <c r="J5400" s="174"/>
      <c r="K5400" s="174"/>
      <c r="L5400" s="172"/>
      <c r="M5400" s="181"/>
      <c r="N5400" s="174"/>
      <c r="O5400" s="172"/>
      <c r="P5400" s="181"/>
      <c r="Q5400" s="642"/>
      <c r="R5400" s="643"/>
      <c r="S5400" s="644"/>
      <c r="T5400" s="174"/>
      <c r="U5400" s="172"/>
      <c r="V5400" s="181"/>
      <c r="W5400" s="174"/>
      <c r="X5400" s="172"/>
      <c r="Y5400" s="181"/>
      <c r="Z5400" s="174"/>
      <c r="AA5400" s="172"/>
      <c r="AB5400" s="178"/>
    </row>
    <row r="5401" spans="1:28" ht="15" customHeight="1" x14ac:dyDescent="0.2">
      <c r="A5401" s="172"/>
      <c r="B5401" s="172"/>
      <c r="C5401" s="172"/>
      <c r="D5401" s="172"/>
      <c r="E5401" s="172"/>
      <c r="F5401" s="181"/>
      <c r="G5401" s="172"/>
      <c r="H5401" s="172"/>
      <c r="I5401" s="174"/>
      <c r="J5401" s="174"/>
      <c r="K5401" s="174"/>
      <c r="L5401" s="172"/>
      <c r="M5401" s="181"/>
      <c r="N5401" s="174"/>
      <c r="O5401" s="172"/>
      <c r="P5401" s="181"/>
      <c r="Q5401" s="642"/>
      <c r="R5401" s="643"/>
      <c r="S5401" s="644"/>
      <c r="T5401" s="174"/>
      <c r="U5401" s="172"/>
      <c r="V5401" s="181"/>
      <c r="W5401" s="174"/>
      <c r="X5401" s="172"/>
      <c r="Y5401" s="181"/>
      <c r="Z5401" s="174"/>
      <c r="AA5401" s="172"/>
      <c r="AB5401" s="178"/>
    </row>
    <row r="5402" spans="1:28" ht="15" customHeight="1" x14ac:dyDescent="0.2">
      <c r="A5402" s="172"/>
      <c r="B5402" s="172"/>
      <c r="C5402" s="172"/>
      <c r="D5402" s="172"/>
      <c r="E5402" s="172"/>
      <c r="F5402" s="181"/>
      <c r="G5402" s="172"/>
      <c r="H5402" s="172"/>
      <c r="I5402" s="174"/>
      <c r="J5402" s="174"/>
      <c r="K5402" s="174"/>
      <c r="L5402" s="172"/>
      <c r="M5402" s="181"/>
      <c r="N5402" s="174"/>
      <c r="O5402" s="172"/>
      <c r="P5402" s="181"/>
      <c r="Q5402" s="642"/>
      <c r="R5402" s="643"/>
      <c r="S5402" s="644"/>
      <c r="T5402" s="174"/>
      <c r="U5402" s="172"/>
      <c r="V5402" s="181"/>
      <c r="W5402" s="174"/>
      <c r="X5402" s="172"/>
      <c r="Y5402" s="181"/>
      <c r="Z5402" s="174"/>
      <c r="AA5402" s="172"/>
      <c r="AB5402" s="178"/>
    </row>
    <row r="5403" spans="1:28" ht="15" customHeight="1" x14ac:dyDescent="0.2">
      <c r="A5403" s="172"/>
      <c r="B5403" s="172"/>
      <c r="C5403" s="172"/>
      <c r="D5403" s="172"/>
      <c r="E5403" s="172"/>
      <c r="F5403" s="181"/>
      <c r="G5403" s="172"/>
      <c r="H5403" s="172"/>
      <c r="I5403" s="174"/>
      <c r="J5403" s="174"/>
      <c r="K5403" s="174"/>
      <c r="L5403" s="172"/>
      <c r="M5403" s="181"/>
      <c r="N5403" s="174"/>
      <c r="O5403" s="172"/>
      <c r="P5403" s="181"/>
      <c r="Q5403" s="642"/>
      <c r="R5403" s="643"/>
      <c r="S5403" s="644"/>
      <c r="T5403" s="174"/>
      <c r="U5403" s="172"/>
      <c r="V5403" s="181"/>
      <c r="W5403" s="174"/>
      <c r="X5403" s="172"/>
      <c r="Y5403" s="181"/>
      <c r="Z5403" s="174"/>
      <c r="AA5403" s="172"/>
      <c r="AB5403" s="178"/>
    </row>
    <row r="5404" spans="1:28" ht="15" customHeight="1" x14ac:dyDescent="0.2">
      <c r="A5404" s="172"/>
      <c r="B5404" s="172"/>
      <c r="C5404" s="172"/>
      <c r="D5404" s="172"/>
      <c r="E5404" s="172"/>
      <c r="F5404" s="181"/>
      <c r="G5404" s="172"/>
      <c r="H5404" s="172"/>
      <c r="I5404" s="174"/>
      <c r="J5404" s="174"/>
      <c r="K5404" s="174"/>
      <c r="L5404" s="172"/>
      <c r="M5404" s="181"/>
      <c r="N5404" s="174"/>
      <c r="O5404" s="172"/>
      <c r="P5404" s="181"/>
      <c r="Q5404" s="642"/>
      <c r="R5404" s="643"/>
      <c r="S5404" s="644"/>
      <c r="T5404" s="174"/>
      <c r="U5404" s="172"/>
      <c r="V5404" s="181"/>
      <c r="W5404" s="174"/>
      <c r="X5404" s="172"/>
      <c r="Y5404" s="181"/>
      <c r="Z5404" s="174"/>
      <c r="AA5404" s="172"/>
      <c r="AB5404" s="178"/>
    </row>
    <row r="5405" spans="1:28" ht="15" customHeight="1" x14ac:dyDescent="0.2">
      <c r="A5405" s="172"/>
      <c r="B5405" s="172"/>
      <c r="C5405" s="172"/>
      <c r="D5405" s="172"/>
      <c r="E5405" s="172"/>
      <c r="F5405" s="181"/>
      <c r="G5405" s="172"/>
      <c r="H5405" s="172"/>
      <c r="I5405" s="174"/>
      <c r="J5405" s="174"/>
      <c r="K5405" s="174"/>
      <c r="L5405" s="172"/>
      <c r="M5405" s="181"/>
      <c r="N5405" s="174"/>
      <c r="O5405" s="172"/>
      <c r="P5405" s="181"/>
      <c r="Q5405" s="642"/>
      <c r="R5405" s="643"/>
      <c r="S5405" s="644"/>
      <c r="T5405" s="174"/>
      <c r="U5405" s="172"/>
      <c r="V5405" s="181"/>
      <c r="W5405" s="174"/>
      <c r="X5405" s="172"/>
      <c r="Y5405" s="181"/>
      <c r="Z5405" s="174"/>
      <c r="AA5405" s="172"/>
      <c r="AB5405" s="178"/>
    </row>
    <row r="5406" spans="1:28" ht="15" customHeight="1" x14ac:dyDescent="0.2">
      <c r="A5406" s="172"/>
      <c r="B5406" s="172"/>
      <c r="C5406" s="172"/>
      <c r="D5406" s="172"/>
      <c r="E5406" s="172"/>
      <c r="F5406" s="181"/>
      <c r="G5406" s="172"/>
      <c r="H5406" s="172"/>
      <c r="I5406" s="174"/>
      <c r="J5406" s="174"/>
      <c r="K5406" s="174"/>
      <c r="L5406" s="172"/>
      <c r="M5406" s="181"/>
      <c r="N5406" s="174"/>
      <c r="O5406" s="172"/>
      <c r="P5406" s="181"/>
      <c r="Q5406" s="642"/>
      <c r="R5406" s="643"/>
      <c r="S5406" s="644"/>
      <c r="T5406" s="174"/>
      <c r="U5406" s="172"/>
      <c r="V5406" s="181"/>
      <c r="W5406" s="174"/>
      <c r="X5406" s="172"/>
      <c r="Y5406" s="181"/>
      <c r="Z5406" s="174"/>
      <c r="AA5406" s="172"/>
      <c r="AB5406" s="178"/>
    </row>
    <row r="5407" spans="1:28" ht="15" customHeight="1" x14ac:dyDescent="0.2">
      <c r="A5407" s="172"/>
      <c r="B5407" s="172"/>
      <c r="C5407" s="172"/>
      <c r="D5407" s="172"/>
      <c r="E5407" s="172"/>
      <c r="F5407" s="181"/>
      <c r="G5407" s="172"/>
      <c r="H5407" s="172"/>
      <c r="I5407" s="174"/>
      <c r="J5407" s="174"/>
      <c r="K5407" s="174"/>
      <c r="L5407" s="172"/>
      <c r="M5407" s="181"/>
      <c r="N5407" s="174"/>
      <c r="O5407" s="172"/>
      <c r="P5407" s="181"/>
      <c r="Q5407" s="642"/>
      <c r="R5407" s="643"/>
      <c r="S5407" s="644"/>
      <c r="T5407" s="174"/>
      <c r="U5407" s="172"/>
      <c r="V5407" s="181"/>
      <c r="W5407" s="174"/>
      <c r="X5407" s="172"/>
      <c r="Y5407" s="181"/>
      <c r="Z5407" s="174"/>
      <c r="AA5407" s="172"/>
      <c r="AB5407" s="178"/>
    </row>
    <row r="5408" spans="1:28" ht="15" customHeight="1" x14ac:dyDescent="0.2">
      <c r="A5408" s="172"/>
      <c r="B5408" s="172"/>
      <c r="C5408" s="172"/>
      <c r="D5408" s="172"/>
      <c r="E5408" s="172"/>
      <c r="F5408" s="181"/>
      <c r="G5408" s="172"/>
      <c r="H5408" s="172"/>
      <c r="I5408" s="174"/>
      <c r="J5408" s="174"/>
      <c r="K5408" s="174"/>
      <c r="L5408" s="172"/>
      <c r="M5408" s="181"/>
      <c r="N5408" s="174"/>
      <c r="O5408" s="172"/>
      <c r="P5408" s="181"/>
      <c r="Q5408" s="642"/>
      <c r="R5408" s="643"/>
      <c r="S5408" s="644"/>
      <c r="T5408" s="174"/>
      <c r="U5408" s="172"/>
      <c r="V5408" s="181"/>
      <c r="W5408" s="174"/>
      <c r="X5408" s="172"/>
      <c r="Y5408" s="181"/>
      <c r="Z5408" s="174"/>
      <c r="AA5408" s="172"/>
      <c r="AB5408" s="178"/>
    </row>
    <row r="5409" spans="1:28" ht="15" customHeight="1" x14ac:dyDescent="0.2">
      <c r="A5409" s="172"/>
      <c r="B5409" s="172"/>
      <c r="C5409" s="172"/>
      <c r="D5409" s="172"/>
      <c r="E5409" s="172"/>
      <c r="F5409" s="181"/>
      <c r="G5409" s="172"/>
      <c r="H5409" s="172"/>
      <c r="I5409" s="174"/>
      <c r="J5409" s="174"/>
      <c r="K5409" s="174"/>
      <c r="L5409" s="172"/>
      <c r="M5409" s="181"/>
      <c r="N5409" s="174"/>
      <c r="O5409" s="172"/>
      <c r="P5409" s="181"/>
      <c r="Q5409" s="642"/>
      <c r="R5409" s="643"/>
      <c r="S5409" s="644"/>
      <c r="T5409" s="174"/>
      <c r="U5409" s="172"/>
      <c r="V5409" s="181"/>
      <c r="W5409" s="174"/>
      <c r="X5409" s="172"/>
      <c r="Y5409" s="181"/>
      <c r="Z5409" s="174"/>
      <c r="AA5409" s="172"/>
      <c r="AB5409" s="178"/>
    </row>
    <row r="5410" spans="1:28" ht="15" customHeight="1" x14ac:dyDescent="0.2">
      <c r="A5410" s="172"/>
      <c r="B5410" s="172"/>
      <c r="C5410" s="172"/>
      <c r="D5410" s="172"/>
      <c r="E5410" s="172"/>
      <c r="F5410" s="181"/>
      <c r="G5410" s="172"/>
      <c r="H5410" s="172"/>
      <c r="I5410" s="174"/>
      <c r="J5410" s="174"/>
      <c r="K5410" s="174"/>
      <c r="L5410" s="172"/>
      <c r="M5410" s="181"/>
      <c r="N5410" s="174"/>
      <c r="O5410" s="172"/>
      <c r="P5410" s="181"/>
      <c r="Q5410" s="642"/>
      <c r="R5410" s="643"/>
      <c r="S5410" s="644"/>
      <c r="T5410" s="174"/>
      <c r="U5410" s="172"/>
      <c r="V5410" s="181"/>
      <c r="W5410" s="174"/>
      <c r="X5410" s="172"/>
      <c r="Y5410" s="181"/>
      <c r="Z5410" s="174"/>
      <c r="AA5410" s="172"/>
      <c r="AB5410" s="178"/>
    </row>
    <row r="5411" spans="1:28" ht="15" customHeight="1" x14ac:dyDescent="0.2">
      <c r="A5411" s="172"/>
      <c r="B5411" s="172"/>
      <c r="C5411" s="172"/>
      <c r="D5411" s="172"/>
      <c r="E5411" s="172"/>
      <c r="F5411" s="181"/>
      <c r="G5411" s="172"/>
      <c r="H5411" s="172"/>
      <c r="I5411" s="174"/>
      <c r="J5411" s="174"/>
      <c r="K5411" s="174"/>
      <c r="L5411" s="172"/>
      <c r="M5411" s="181"/>
      <c r="N5411" s="174"/>
      <c r="O5411" s="172"/>
      <c r="P5411" s="181"/>
      <c r="Q5411" s="642"/>
      <c r="R5411" s="643"/>
      <c r="S5411" s="644"/>
      <c r="T5411" s="174"/>
      <c r="U5411" s="172"/>
      <c r="V5411" s="181"/>
      <c r="W5411" s="174"/>
      <c r="X5411" s="172"/>
      <c r="Y5411" s="181"/>
      <c r="Z5411" s="174"/>
      <c r="AA5411" s="172"/>
      <c r="AB5411" s="178"/>
    </row>
    <row r="5412" spans="1:28" ht="15" customHeight="1" x14ac:dyDescent="0.2">
      <c r="A5412" s="172"/>
      <c r="B5412" s="172"/>
      <c r="C5412" s="172"/>
      <c r="D5412" s="172"/>
      <c r="E5412" s="172"/>
      <c r="F5412" s="181"/>
      <c r="G5412" s="172"/>
      <c r="H5412" s="172"/>
      <c r="I5412" s="174"/>
      <c r="J5412" s="174"/>
      <c r="K5412" s="174"/>
      <c r="L5412" s="172"/>
      <c r="M5412" s="181"/>
      <c r="N5412" s="174"/>
      <c r="O5412" s="172"/>
      <c r="P5412" s="181"/>
      <c r="Q5412" s="642"/>
      <c r="R5412" s="643"/>
      <c r="S5412" s="644"/>
      <c r="T5412" s="174"/>
      <c r="U5412" s="172"/>
      <c r="V5412" s="181"/>
      <c r="W5412" s="174"/>
      <c r="X5412" s="172"/>
      <c r="Y5412" s="181"/>
      <c r="Z5412" s="174"/>
      <c r="AA5412" s="172"/>
      <c r="AB5412" s="178"/>
    </row>
    <row r="5413" spans="1:28" ht="15" customHeight="1" x14ac:dyDescent="0.2">
      <c r="A5413" s="172"/>
      <c r="B5413" s="172"/>
      <c r="C5413" s="172"/>
      <c r="D5413" s="172"/>
      <c r="E5413" s="172"/>
      <c r="F5413" s="181"/>
      <c r="G5413" s="172"/>
      <c r="H5413" s="172"/>
      <c r="I5413" s="174"/>
      <c r="J5413" s="174"/>
      <c r="K5413" s="174"/>
      <c r="L5413" s="172"/>
      <c r="M5413" s="181"/>
      <c r="N5413" s="174"/>
      <c r="O5413" s="172"/>
      <c r="P5413" s="181"/>
      <c r="Q5413" s="642"/>
      <c r="R5413" s="643"/>
      <c r="S5413" s="644"/>
      <c r="T5413" s="174"/>
      <c r="U5413" s="172"/>
      <c r="V5413" s="181"/>
      <c r="W5413" s="174"/>
      <c r="X5413" s="172"/>
      <c r="Y5413" s="181"/>
      <c r="Z5413" s="174"/>
      <c r="AA5413" s="172"/>
      <c r="AB5413" s="178"/>
    </row>
    <row r="5414" spans="1:28" ht="15" customHeight="1" x14ac:dyDescent="0.2">
      <c r="A5414" s="172"/>
      <c r="B5414" s="172"/>
      <c r="C5414" s="172"/>
      <c r="D5414" s="172"/>
      <c r="E5414" s="172"/>
      <c r="F5414" s="181"/>
      <c r="G5414" s="172"/>
      <c r="H5414" s="172"/>
      <c r="I5414" s="174"/>
      <c r="J5414" s="174"/>
      <c r="K5414" s="174"/>
      <c r="L5414" s="172"/>
      <c r="M5414" s="181"/>
      <c r="N5414" s="174"/>
      <c r="O5414" s="172"/>
      <c r="P5414" s="181"/>
      <c r="Q5414" s="642"/>
      <c r="R5414" s="643"/>
      <c r="S5414" s="644"/>
      <c r="T5414" s="174"/>
      <c r="U5414" s="172"/>
      <c r="V5414" s="181"/>
      <c r="W5414" s="174"/>
      <c r="X5414" s="172"/>
      <c r="Y5414" s="181"/>
      <c r="Z5414" s="174"/>
      <c r="AA5414" s="172"/>
      <c r="AB5414" s="178"/>
    </row>
    <row r="5415" spans="1:28" ht="15" customHeight="1" x14ac:dyDescent="0.2">
      <c r="A5415" s="172"/>
      <c r="B5415" s="172"/>
      <c r="C5415" s="172"/>
      <c r="D5415" s="172"/>
      <c r="E5415" s="172"/>
      <c r="F5415" s="181"/>
      <c r="G5415" s="172"/>
      <c r="H5415" s="172"/>
      <c r="I5415" s="174"/>
      <c r="J5415" s="174"/>
      <c r="K5415" s="174"/>
      <c r="L5415" s="172"/>
      <c r="M5415" s="181"/>
      <c r="N5415" s="174"/>
      <c r="O5415" s="172"/>
      <c r="P5415" s="181"/>
      <c r="Q5415" s="642"/>
      <c r="R5415" s="643"/>
      <c r="S5415" s="644"/>
      <c r="T5415" s="174"/>
      <c r="U5415" s="172"/>
      <c r="V5415" s="181"/>
      <c r="W5415" s="174"/>
      <c r="X5415" s="172"/>
      <c r="Y5415" s="181"/>
      <c r="Z5415" s="174"/>
      <c r="AA5415" s="172"/>
      <c r="AB5415" s="178"/>
    </row>
    <row r="5416" spans="1:28" ht="15" customHeight="1" x14ac:dyDescent="0.2">
      <c r="A5416" s="172"/>
      <c r="B5416" s="172"/>
      <c r="C5416" s="172"/>
      <c r="D5416" s="172"/>
      <c r="E5416" s="172"/>
      <c r="F5416" s="181"/>
      <c r="G5416" s="172"/>
      <c r="H5416" s="172"/>
      <c r="I5416" s="174"/>
      <c r="J5416" s="174"/>
      <c r="K5416" s="174"/>
      <c r="L5416" s="172"/>
      <c r="M5416" s="181"/>
      <c r="N5416" s="174"/>
      <c r="O5416" s="172"/>
      <c r="P5416" s="181"/>
      <c r="Q5416" s="642"/>
      <c r="R5416" s="643"/>
      <c r="S5416" s="644"/>
      <c r="T5416" s="174"/>
      <c r="U5416" s="172"/>
      <c r="V5416" s="181"/>
      <c r="W5416" s="174"/>
      <c r="X5416" s="172"/>
      <c r="Y5416" s="181"/>
      <c r="Z5416" s="174"/>
      <c r="AA5416" s="172"/>
      <c r="AB5416" s="178"/>
    </row>
    <row r="5417" spans="1:28" ht="15" customHeight="1" x14ac:dyDescent="0.2">
      <c r="A5417" s="172"/>
      <c r="B5417" s="172"/>
      <c r="C5417" s="172"/>
      <c r="D5417" s="172"/>
      <c r="E5417" s="172"/>
      <c r="F5417" s="181"/>
      <c r="G5417" s="172"/>
      <c r="H5417" s="172"/>
      <c r="I5417" s="174"/>
      <c r="J5417" s="174"/>
      <c r="K5417" s="174"/>
      <c r="L5417" s="172"/>
      <c r="M5417" s="181"/>
      <c r="N5417" s="174"/>
      <c r="O5417" s="172"/>
      <c r="P5417" s="181"/>
      <c r="Q5417" s="642"/>
      <c r="R5417" s="643"/>
      <c r="S5417" s="644"/>
      <c r="T5417" s="174"/>
      <c r="U5417" s="172"/>
      <c r="V5417" s="181"/>
      <c r="W5417" s="174"/>
      <c r="X5417" s="172"/>
      <c r="Y5417" s="181"/>
      <c r="Z5417" s="174"/>
      <c r="AA5417" s="172"/>
      <c r="AB5417" s="178"/>
    </row>
    <row r="5418" spans="1:28" ht="15" customHeight="1" x14ac:dyDescent="0.2">
      <c r="A5418" s="172"/>
      <c r="B5418" s="172"/>
      <c r="C5418" s="172"/>
      <c r="D5418" s="172"/>
      <c r="E5418" s="172"/>
      <c r="F5418" s="181"/>
      <c r="G5418" s="172"/>
      <c r="H5418" s="172"/>
      <c r="I5418" s="174"/>
      <c r="J5418" s="174"/>
      <c r="K5418" s="174"/>
      <c r="L5418" s="172"/>
      <c r="M5418" s="181"/>
      <c r="N5418" s="174"/>
      <c r="O5418" s="172"/>
      <c r="P5418" s="181"/>
      <c r="Q5418" s="642"/>
      <c r="R5418" s="643"/>
      <c r="S5418" s="644"/>
      <c r="T5418" s="174"/>
      <c r="U5418" s="172"/>
      <c r="V5418" s="181"/>
      <c r="W5418" s="174"/>
      <c r="X5418" s="172"/>
      <c r="Y5418" s="181"/>
      <c r="Z5418" s="174"/>
      <c r="AA5418" s="172"/>
      <c r="AB5418" s="178"/>
    </row>
    <row r="5419" spans="1:28" ht="15" customHeight="1" x14ac:dyDescent="0.2">
      <c r="A5419" s="172"/>
      <c r="B5419" s="172"/>
      <c r="C5419" s="172"/>
      <c r="D5419" s="172"/>
      <c r="E5419" s="172"/>
      <c r="F5419" s="181"/>
      <c r="G5419" s="172"/>
      <c r="H5419" s="172"/>
      <c r="I5419" s="174"/>
      <c r="J5419" s="174"/>
      <c r="K5419" s="174"/>
      <c r="L5419" s="172"/>
      <c r="M5419" s="181"/>
      <c r="N5419" s="174"/>
      <c r="O5419" s="172"/>
      <c r="P5419" s="181"/>
      <c r="Q5419" s="642"/>
      <c r="R5419" s="643"/>
      <c r="S5419" s="644"/>
      <c r="T5419" s="174"/>
      <c r="U5419" s="172"/>
      <c r="V5419" s="181"/>
      <c r="W5419" s="174"/>
      <c r="X5419" s="172"/>
      <c r="Y5419" s="181"/>
      <c r="Z5419" s="174"/>
      <c r="AA5419" s="172"/>
      <c r="AB5419" s="178"/>
    </row>
    <row r="5420" spans="1:28" ht="15" customHeight="1" x14ac:dyDescent="0.2">
      <c r="A5420" s="172"/>
      <c r="B5420" s="172"/>
      <c r="C5420" s="172"/>
      <c r="D5420" s="172"/>
      <c r="E5420" s="172"/>
      <c r="F5420" s="181"/>
      <c r="G5420" s="172"/>
      <c r="H5420" s="172"/>
      <c r="I5420" s="174"/>
      <c r="J5420" s="174"/>
      <c r="K5420" s="174"/>
      <c r="L5420" s="172"/>
      <c r="M5420" s="181"/>
      <c r="N5420" s="174"/>
      <c r="O5420" s="172"/>
      <c r="P5420" s="181"/>
      <c r="Q5420" s="642"/>
      <c r="R5420" s="643"/>
      <c r="S5420" s="644"/>
      <c r="T5420" s="174"/>
      <c r="U5420" s="172"/>
      <c r="V5420" s="181"/>
      <c r="W5420" s="174"/>
      <c r="X5420" s="172"/>
      <c r="Y5420" s="181"/>
      <c r="Z5420" s="174"/>
      <c r="AA5420" s="172"/>
      <c r="AB5420" s="178"/>
    </row>
    <row r="5421" spans="1:28" ht="15" customHeight="1" x14ac:dyDescent="0.2">
      <c r="A5421" s="172"/>
      <c r="B5421" s="172"/>
      <c r="C5421" s="172"/>
      <c r="D5421" s="172"/>
      <c r="E5421" s="172"/>
      <c r="F5421" s="181"/>
      <c r="G5421" s="172"/>
      <c r="H5421" s="172"/>
      <c r="I5421" s="174"/>
      <c r="J5421" s="174"/>
      <c r="K5421" s="174"/>
      <c r="L5421" s="172"/>
      <c r="M5421" s="181"/>
      <c r="N5421" s="174"/>
      <c r="O5421" s="172"/>
      <c r="P5421" s="181"/>
      <c r="Q5421" s="642"/>
      <c r="R5421" s="643"/>
      <c r="S5421" s="644"/>
      <c r="T5421" s="174"/>
      <c r="U5421" s="172"/>
      <c r="V5421" s="181"/>
      <c r="W5421" s="174"/>
      <c r="X5421" s="172"/>
      <c r="Y5421" s="181"/>
      <c r="Z5421" s="174"/>
      <c r="AA5421" s="172"/>
      <c r="AB5421" s="178"/>
    </row>
    <row r="5422" spans="1:28" ht="15" customHeight="1" x14ac:dyDescent="0.2">
      <c r="A5422" s="172"/>
      <c r="B5422" s="172"/>
      <c r="C5422" s="172"/>
      <c r="D5422" s="172"/>
      <c r="E5422" s="172"/>
      <c r="F5422" s="181"/>
      <c r="G5422" s="172"/>
      <c r="H5422" s="172"/>
      <c r="I5422" s="174"/>
      <c r="J5422" s="174"/>
      <c r="K5422" s="174"/>
      <c r="L5422" s="172"/>
      <c r="M5422" s="181"/>
      <c r="N5422" s="174"/>
      <c r="O5422" s="172"/>
      <c r="P5422" s="181"/>
      <c r="Q5422" s="642"/>
      <c r="R5422" s="643"/>
      <c r="S5422" s="644"/>
      <c r="T5422" s="174"/>
      <c r="U5422" s="172"/>
      <c r="V5422" s="181"/>
      <c r="W5422" s="174"/>
      <c r="X5422" s="172"/>
      <c r="Y5422" s="181"/>
      <c r="Z5422" s="174"/>
      <c r="AA5422" s="172"/>
      <c r="AB5422" s="178"/>
    </row>
    <row r="5423" spans="1:28" ht="15" customHeight="1" x14ac:dyDescent="0.2">
      <c r="A5423" s="172"/>
      <c r="B5423" s="172"/>
      <c r="C5423" s="172"/>
      <c r="D5423" s="172"/>
      <c r="E5423" s="172"/>
      <c r="F5423" s="181"/>
      <c r="G5423" s="172"/>
      <c r="H5423" s="172"/>
      <c r="I5423" s="174"/>
      <c r="J5423" s="174"/>
      <c r="K5423" s="174"/>
      <c r="L5423" s="172"/>
      <c r="M5423" s="181"/>
      <c r="N5423" s="174"/>
      <c r="O5423" s="172"/>
      <c r="P5423" s="181"/>
      <c r="Q5423" s="642"/>
      <c r="R5423" s="643"/>
      <c r="S5423" s="644"/>
      <c r="T5423" s="174"/>
      <c r="U5423" s="172"/>
      <c r="V5423" s="181"/>
      <c r="W5423" s="174"/>
      <c r="X5423" s="172"/>
      <c r="Y5423" s="181"/>
      <c r="Z5423" s="174"/>
      <c r="AA5423" s="172"/>
      <c r="AB5423" s="178"/>
    </row>
    <row r="5424" spans="1:28" ht="15" customHeight="1" x14ac:dyDescent="0.2">
      <c r="A5424" s="172"/>
      <c r="B5424" s="172"/>
      <c r="C5424" s="172"/>
      <c r="D5424" s="172"/>
      <c r="E5424" s="172"/>
      <c r="F5424" s="181"/>
      <c r="G5424" s="172"/>
      <c r="H5424" s="172"/>
      <c r="I5424" s="174"/>
      <c r="J5424" s="174"/>
      <c r="K5424" s="174"/>
      <c r="L5424" s="172"/>
      <c r="M5424" s="181"/>
      <c r="N5424" s="174"/>
      <c r="O5424" s="172"/>
      <c r="P5424" s="181"/>
      <c r="Q5424" s="642"/>
      <c r="R5424" s="643"/>
      <c r="S5424" s="644"/>
      <c r="T5424" s="174"/>
      <c r="U5424" s="172"/>
      <c r="V5424" s="181"/>
      <c r="W5424" s="174"/>
      <c r="X5424" s="172"/>
      <c r="Y5424" s="181"/>
      <c r="Z5424" s="174"/>
      <c r="AA5424" s="172"/>
      <c r="AB5424" s="178"/>
    </row>
    <row r="5425" spans="1:28" ht="15" customHeight="1" x14ac:dyDescent="0.2">
      <c r="A5425" s="172"/>
      <c r="B5425" s="172"/>
      <c r="C5425" s="172"/>
      <c r="D5425" s="172"/>
      <c r="E5425" s="172"/>
      <c r="F5425" s="181"/>
      <c r="G5425" s="172"/>
      <c r="H5425" s="172"/>
      <c r="I5425" s="174"/>
      <c r="J5425" s="174"/>
      <c r="K5425" s="174"/>
      <c r="L5425" s="172"/>
      <c r="M5425" s="181"/>
      <c r="N5425" s="174"/>
      <c r="O5425" s="172"/>
      <c r="P5425" s="181"/>
      <c r="Q5425" s="642"/>
      <c r="R5425" s="643"/>
      <c r="S5425" s="644"/>
      <c r="T5425" s="174"/>
      <c r="U5425" s="172"/>
      <c r="V5425" s="181"/>
      <c r="W5425" s="174"/>
      <c r="X5425" s="172"/>
      <c r="Y5425" s="181"/>
      <c r="Z5425" s="174"/>
      <c r="AA5425" s="172"/>
      <c r="AB5425" s="178"/>
    </row>
    <row r="5426" spans="1:28" ht="15" customHeight="1" x14ac:dyDescent="0.2">
      <c r="A5426" s="172"/>
      <c r="B5426" s="172"/>
      <c r="C5426" s="172"/>
      <c r="D5426" s="172"/>
      <c r="E5426" s="172"/>
      <c r="F5426" s="181"/>
      <c r="G5426" s="172"/>
      <c r="H5426" s="172"/>
      <c r="I5426" s="174"/>
      <c r="J5426" s="174"/>
      <c r="K5426" s="174"/>
      <c r="L5426" s="172"/>
      <c r="M5426" s="181"/>
      <c r="N5426" s="174"/>
      <c r="O5426" s="172"/>
      <c r="P5426" s="181"/>
      <c r="Q5426" s="642"/>
      <c r="R5426" s="643"/>
      <c r="S5426" s="644"/>
      <c r="T5426" s="174"/>
      <c r="U5426" s="172"/>
      <c r="V5426" s="181"/>
      <c r="W5426" s="174"/>
      <c r="X5426" s="172"/>
      <c r="Y5426" s="181"/>
      <c r="Z5426" s="174"/>
      <c r="AA5426" s="172"/>
      <c r="AB5426" s="178"/>
    </row>
    <row r="5427" spans="1:28" ht="15" customHeight="1" x14ac:dyDescent="0.2">
      <c r="A5427" s="172"/>
      <c r="B5427" s="172"/>
      <c r="C5427" s="172"/>
      <c r="D5427" s="172"/>
      <c r="E5427" s="172"/>
      <c r="F5427" s="181"/>
      <c r="G5427" s="172"/>
      <c r="H5427" s="172"/>
      <c r="I5427" s="174"/>
      <c r="J5427" s="174"/>
      <c r="K5427" s="174"/>
      <c r="L5427" s="172"/>
      <c r="M5427" s="181"/>
      <c r="N5427" s="174"/>
      <c r="O5427" s="172"/>
      <c r="P5427" s="181"/>
      <c r="Q5427" s="642"/>
      <c r="R5427" s="643"/>
      <c r="S5427" s="644"/>
      <c r="T5427" s="174"/>
      <c r="U5427" s="172"/>
      <c r="V5427" s="181"/>
      <c r="W5427" s="174"/>
      <c r="X5427" s="172"/>
      <c r="Y5427" s="181"/>
      <c r="Z5427" s="174"/>
      <c r="AA5427" s="172"/>
      <c r="AB5427" s="178"/>
    </row>
    <row r="5428" spans="1:28" ht="15" customHeight="1" x14ac:dyDescent="0.2">
      <c r="A5428" s="172"/>
      <c r="B5428" s="172"/>
      <c r="C5428" s="172"/>
      <c r="D5428" s="172"/>
      <c r="E5428" s="172"/>
      <c r="F5428" s="181"/>
      <c r="G5428" s="172"/>
      <c r="H5428" s="172"/>
      <c r="I5428" s="174"/>
      <c r="J5428" s="174"/>
      <c r="K5428" s="174"/>
      <c r="L5428" s="172"/>
      <c r="M5428" s="181"/>
      <c r="N5428" s="174"/>
      <c r="O5428" s="172"/>
      <c r="P5428" s="181"/>
      <c r="Q5428" s="642"/>
      <c r="R5428" s="643"/>
      <c r="S5428" s="644"/>
      <c r="T5428" s="174"/>
      <c r="U5428" s="172"/>
      <c r="V5428" s="181"/>
      <c r="W5428" s="174"/>
      <c r="X5428" s="172"/>
      <c r="Y5428" s="181"/>
      <c r="Z5428" s="174"/>
      <c r="AA5428" s="172"/>
      <c r="AB5428" s="178"/>
    </row>
    <row r="5429" spans="1:28" ht="15" customHeight="1" x14ac:dyDescent="0.2">
      <c r="A5429" s="172"/>
      <c r="B5429" s="172"/>
      <c r="C5429" s="172"/>
      <c r="D5429" s="172"/>
      <c r="E5429" s="172"/>
      <c r="F5429" s="181"/>
      <c r="G5429" s="172"/>
      <c r="H5429" s="172"/>
      <c r="I5429" s="174"/>
      <c r="J5429" s="174"/>
      <c r="K5429" s="174"/>
      <c r="L5429" s="172"/>
      <c r="M5429" s="181"/>
      <c r="N5429" s="174"/>
      <c r="O5429" s="172"/>
      <c r="P5429" s="181"/>
      <c r="Q5429" s="642"/>
      <c r="R5429" s="643"/>
      <c r="S5429" s="644"/>
      <c r="T5429" s="174"/>
      <c r="U5429" s="172"/>
      <c r="V5429" s="181"/>
      <c r="W5429" s="174"/>
      <c r="X5429" s="172"/>
      <c r="Y5429" s="181"/>
      <c r="Z5429" s="174"/>
      <c r="AA5429" s="172"/>
      <c r="AB5429" s="178"/>
    </row>
    <row r="5430" spans="1:28" ht="15" customHeight="1" x14ac:dyDescent="0.2">
      <c r="A5430" s="172"/>
      <c r="B5430" s="172"/>
      <c r="C5430" s="172"/>
      <c r="D5430" s="172"/>
      <c r="E5430" s="172"/>
      <c r="F5430" s="181"/>
      <c r="G5430" s="172"/>
      <c r="H5430" s="172"/>
      <c r="I5430" s="174"/>
      <c r="J5430" s="174"/>
      <c r="K5430" s="174"/>
      <c r="L5430" s="172"/>
      <c r="M5430" s="181"/>
      <c r="N5430" s="174"/>
      <c r="O5430" s="172"/>
      <c r="P5430" s="181"/>
      <c r="Q5430" s="642"/>
      <c r="R5430" s="643"/>
      <c r="S5430" s="644"/>
      <c r="T5430" s="174"/>
      <c r="U5430" s="172"/>
      <c r="V5430" s="181"/>
      <c r="W5430" s="174"/>
      <c r="X5430" s="172"/>
      <c r="Y5430" s="181"/>
      <c r="Z5430" s="174"/>
      <c r="AA5430" s="172"/>
      <c r="AB5430" s="178"/>
    </row>
    <row r="5431" spans="1:28" ht="15" customHeight="1" x14ac:dyDescent="0.2">
      <c r="A5431" s="172"/>
      <c r="B5431" s="172"/>
      <c r="C5431" s="172"/>
      <c r="D5431" s="172"/>
      <c r="E5431" s="172"/>
      <c r="F5431" s="181"/>
      <c r="G5431" s="172"/>
      <c r="H5431" s="172"/>
      <c r="I5431" s="174"/>
      <c r="J5431" s="174"/>
      <c r="K5431" s="174"/>
      <c r="L5431" s="172"/>
      <c r="M5431" s="181"/>
      <c r="N5431" s="174"/>
      <c r="O5431" s="172"/>
      <c r="P5431" s="181"/>
      <c r="Q5431" s="642"/>
      <c r="R5431" s="643"/>
      <c r="S5431" s="644"/>
      <c r="T5431" s="174"/>
      <c r="U5431" s="172"/>
      <c r="V5431" s="181"/>
      <c r="W5431" s="174"/>
      <c r="X5431" s="172"/>
      <c r="Y5431" s="181"/>
      <c r="Z5431" s="174"/>
      <c r="AA5431" s="172"/>
      <c r="AB5431" s="178"/>
    </row>
    <row r="5432" spans="1:28" ht="15" customHeight="1" x14ac:dyDescent="0.2">
      <c r="A5432" s="172"/>
      <c r="B5432" s="172"/>
      <c r="C5432" s="172"/>
      <c r="D5432" s="172"/>
      <c r="E5432" s="172"/>
      <c r="F5432" s="181"/>
      <c r="G5432" s="172"/>
      <c r="H5432" s="172"/>
      <c r="I5432" s="174"/>
      <c r="J5432" s="174"/>
      <c r="K5432" s="174"/>
      <c r="L5432" s="172"/>
      <c r="M5432" s="181"/>
      <c r="N5432" s="174"/>
      <c r="O5432" s="172"/>
      <c r="P5432" s="181"/>
      <c r="Q5432" s="642"/>
      <c r="R5432" s="643"/>
      <c r="S5432" s="644"/>
      <c r="T5432" s="174"/>
      <c r="U5432" s="172"/>
      <c r="V5432" s="181"/>
      <c r="W5432" s="174"/>
      <c r="X5432" s="172"/>
      <c r="Y5432" s="181"/>
      <c r="Z5432" s="174"/>
      <c r="AA5432" s="172"/>
      <c r="AB5432" s="178"/>
    </row>
    <row r="5433" spans="1:28" ht="15" customHeight="1" x14ac:dyDescent="0.2">
      <c r="A5433" s="172"/>
      <c r="B5433" s="172"/>
      <c r="C5433" s="172"/>
      <c r="D5433" s="172"/>
      <c r="E5433" s="172"/>
      <c r="F5433" s="181"/>
      <c r="G5433" s="172"/>
      <c r="H5433" s="172"/>
      <c r="I5433" s="174"/>
      <c r="J5433" s="174"/>
      <c r="K5433" s="174"/>
      <c r="L5433" s="172"/>
      <c r="M5433" s="181"/>
      <c r="N5433" s="174"/>
      <c r="O5433" s="172"/>
      <c r="P5433" s="181"/>
      <c r="Q5433" s="642"/>
      <c r="R5433" s="643"/>
      <c r="S5433" s="644"/>
      <c r="T5433" s="174"/>
      <c r="U5433" s="172"/>
      <c r="V5433" s="181"/>
      <c r="W5433" s="174"/>
      <c r="X5433" s="172"/>
      <c r="Y5433" s="181"/>
      <c r="Z5433" s="174"/>
      <c r="AA5433" s="172"/>
      <c r="AB5433" s="178"/>
    </row>
    <row r="5434" spans="1:28" ht="15" customHeight="1" x14ac:dyDescent="0.2">
      <c r="A5434" s="172"/>
      <c r="B5434" s="172"/>
      <c r="C5434" s="172"/>
      <c r="D5434" s="172"/>
      <c r="E5434" s="172"/>
      <c r="F5434" s="181"/>
      <c r="G5434" s="172"/>
      <c r="H5434" s="172"/>
      <c r="I5434" s="174"/>
      <c r="J5434" s="174"/>
      <c r="K5434" s="174"/>
      <c r="L5434" s="172"/>
      <c r="M5434" s="181"/>
      <c r="N5434" s="174"/>
      <c r="O5434" s="172"/>
      <c r="P5434" s="181"/>
      <c r="Q5434" s="642"/>
      <c r="R5434" s="643"/>
      <c r="S5434" s="644"/>
      <c r="T5434" s="174"/>
      <c r="U5434" s="172"/>
      <c r="V5434" s="181"/>
      <c r="W5434" s="174"/>
      <c r="X5434" s="172"/>
      <c r="Y5434" s="181"/>
      <c r="Z5434" s="174"/>
      <c r="AA5434" s="172"/>
      <c r="AB5434" s="178"/>
    </row>
    <row r="5435" spans="1:28" ht="15" customHeight="1" x14ac:dyDescent="0.2">
      <c r="A5435" s="172"/>
      <c r="B5435" s="172"/>
      <c r="C5435" s="172"/>
      <c r="D5435" s="172"/>
      <c r="E5435" s="172"/>
      <c r="F5435" s="181"/>
      <c r="G5435" s="172"/>
      <c r="H5435" s="172"/>
      <c r="I5435" s="174"/>
      <c r="J5435" s="174"/>
      <c r="K5435" s="174"/>
      <c r="L5435" s="172"/>
      <c r="M5435" s="181"/>
      <c r="N5435" s="174"/>
      <c r="O5435" s="172"/>
      <c r="P5435" s="181"/>
      <c r="Q5435" s="642"/>
      <c r="R5435" s="643"/>
      <c r="S5435" s="644"/>
      <c r="T5435" s="174"/>
      <c r="U5435" s="172"/>
      <c r="V5435" s="181"/>
      <c r="W5435" s="174"/>
      <c r="X5435" s="172"/>
      <c r="Y5435" s="181"/>
      <c r="Z5435" s="174"/>
      <c r="AA5435" s="172"/>
      <c r="AB5435" s="178"/>
    </row>
    <row r="5436" spans="1:28" ht="15" customHeight="1" x14ac:dyDescent="0.2">
      <c r="A5436" s="172"/>
      <c r="B5436" s="172"/>
      <c r="C5436" s="172"/>
      <c r="D5436" s="172"/>
      <c r="E5436" s="172"/>
      <c r="F5436" s="181"/>
      <c r="G5436" s="172"/>
      <c r="H5436" s="172"/>
      <c r="I5436" s="174"/>
      <c r="J5436" s="174"/>
      <c r="K5436" s="174"/>
      <c r="L5436" s="172"/>
      <c r="M5436" s="181"/>
      <c r="N5436" s="174"/>
      <c r="O5436" s="172"/>
      <c r="P5436" s="181"/>
      <c r="Q5436" s="642"/>
      <c r="R5436" s="643"/>
      <c r="S5436" s="644"/>
      <c r="T5436" s="174"/>
      <c r="U5436" s="172"/>
      <c r="V5436" s="181"/>
      <c r="W5436" s="174"/>
      <c r="X5436" s="172"/>
      <c r="Y5436" s="181"/>
      <c r="Z5436" s="174"/>
      <c r="AA5436" s="172"/>
      <c r="AB5436" s="178"/>
    </row>
    <row r="5437" spans="1:28" ht="15" customHeight="1" x14ac:dyDescent="0.2">
      <c r="A5437" s="172"/>
      <c r="B5437" s="172"/>
      <c r="C5437" s="172"/>
      <c r="D5437" s="172"/>
      <c r="E5437" s="172"/>
      <c r="F5437" s="181"/>
      <c r="G5437" s="172"/>
      <c r="H5437" s="172"/>
      <c r="I5437" s="174"/>
      <c r="J5437" s="174"/>
      <c r="K5437" s="174"/>
      <c r="L5437" s="172"/>
      <c r="M5437" s="181"/>
      <c r="N5437" s="174"/>
      <c r="O5437" s="172"/>
      <c r="P5437" s="181"/>
      <c r="Q5437" s="642"/>
      <c r="R5437" s="643"/>
      <c r="S5437" s="644"/>
      <c r="T5437" s="174"/>
      <c r="U5437" s="172"/>
      <c r="V5437" s="181"/>
      <c r="W5437" s="174"/>
      <c r="X5437" s="172"/>
      <c r="Y5437" s="181"/>
      <c r="Z5437" s="174"/>
      <c r="AA5437" s="172"/>
      <c r="AB5437" s="178"/>
    </row>
    <row r="5438" spans="1:28" ht="15" customHeight="1" x14ac:dyDescent="0.2">
      <c r="A5438" s="172"/>
      <c r="B5438" s="172"/>
      <c r="C5438" s="172"/>
      <c r="D5438" s="172"/>
      <c r="E5438" s="172"/>
      <c r="F5438" s="181"/>
      <c r="G5438" s="172"/>
      <c r="H5438" s="172"/>
      <c r="I5438" s="174"/>
      <c r="J5438" s="174"/>
      <c r="K5438" s="174"/>
      <c r="L5438" s="172"/>
      <c r="M5438" s="181"/>
      <c r="N5438" s="174"/>
      <c r="O5438" s="172"/>
      <c r="P5438" s="181"/>
      <c r="Q5438" s="642"/>
      <c r="R5438" s="643"/>
      <c r="S5438" s="644"/>
      <c r="T5438" s="174"/>
      <c r="U5438" s="172"/>
      <c r="V5438" s="181"/>
      <c r="W5438" s="174"/>
      <c r="X5438" s="172"/>
      <c r="Y5438" s="181"/>
      <c r="Z5438" s="174"/>
      <c r="AA5438" s="172"/>
      <c r="AB5438" s="178"/>
    </row>
    <row r="5439" spans="1:28" ht="15" customHeight="1" x14ac:dyDescent="0.2">
      <c r="A5439" s="172"/>
      <c r="B5439" s="172"/>
      <c r="C5439" s="172"/>
      <c r="D5439" s="172"/>
      <c r="E5439" s="172"/>
      <c r="F5439" s="181"/>
      <c r="G5439" s="172"/>
      <c r="H5439" s="172"/>
      <c r="I5439" s="174"/>
      <c r="J5439" s="174"/>
      <c r="K5439" s="174"/>
      <c r="L5439" s="172"/>
      <c r="M5439" s="181"/>
      <c r="N5439" s="174"/>
      <c r="O5439" s="172"/>
      <c r="P5439" s="181"/>
      <c r="Q5439" s="642"/>
      <c r="R5439" s="643"/>
      <c r="S5439" s="644"/>
      <c r="T5439" s="174"/>
      <c r="U5439" s="172"/>
      <c r="V5439" s="181"/>
      <c r="W5439" s="174"/>
      <c r="X5439" s="172"/>
      <c r="Y5439" s="181"/>
      <c r="Z5439" s="174"/>
      <c r="AA5439" s="172"/>
      <c r="AB5439" s="178"/>
    </row>
    <row r="5440" spans="1:28" ht="15" customHeight="1" x14ac:dyDescent="0.2">
      <c r="A5440" s="172"/>
      <c r="B5440" s="172"/>
      <c r="C5440" s="172"/>
      <c r="D5440" s="172"/>
      <c r="E5440" s="172"/>
      <c r="F5440" s="181"/>
      <c r="G5440" s="172"/>
      <c r="H5440" s="172"/>
      <c r="I5440" s="174"/>
      <c r="J5440" s="174"/>
      <c r="K5440" s="174"/>
      <c r="L5440" s="172"/>
      <c r="M5440" s="181"/>
      <c r="N5440" s="174"/>
      <c r="O5440" s="172"/>
      <c r="P5440" s="181"/>
      <c r="Q5440" s="642"/>
      <c r="R5440" s="643"/>
      <c r="S5440" s="644"/>
      <c r="T5440" s="174"/>
      <c r="U5440" s="172"/>
      <c r="V5440" s="181"/>
      <c r="W5440" s="174"/>
      <c r="X5440" s="172"/>
      <c r="Y5440" s="181"/>
      <c r="Z5440" s="174"/>
      <c r="AA5440" s="172"/>
      <c r="AB5440" s="178"/>
    </row>
    <row r="5441" spans="1:28" ht="15" customHeight="1" x14ac:dyDescent="0.2">
      <c r="A5441" s="172"/>
      <c r="B5441" s="172"/>
      <c r="C5441" s="172"/>
      <c r="D5441" s="172"/>
      <c r="E5441" s="172"/>
      <c r="F5441" s="181"/>
      <c r="G5441" s="172"/>
      <c r="H5441" s="172"/>
      <c r="I5441" s="174"/>
      <c r="J5441" s="174"/>
      <c r="K5441" s="174"/>
      <c r="L5441" s="172"/>
      <c r="M5441" s="181"/>
      <c r="N5441" s="174"/>
      <c r="O5441" s="172"/>
      <c r="P5441" s="181"/>
      <c r="Q5441" s="642"/>
      <c r="R5441" s="643"/>
      <c r="S5441" s="644"/>
      <c r="T5441" s="174"/>
      <c r="U5441" s="172"/>
      <c r="V5441" s="181"/>
      <c r="W5441" s="174"/>
      <c r="X5441" s="172"/>
      <c r="Y5441" s="181"/>
      <c r="Z5441" s="174"/>
      <c r="AA5441" s="172"/>
      <c r="AB5441" s="178"/>
    </row>
    <row r="5442" spans="1:28" ht="15" customHeight="1" x14ac:dyDescent="0.2">
      <c r="A5442" s="172"/>
      <c r="B5442" s="172"/>
      <c r="C5442" s="172"/>
      <c r="D5442" s="172"/>
      <c r="E5442" s="172"/>
      <c r="F5442" s="181"/>
      <c r="G5442" s="172"/>
      <c r="H5442" s="172"/>
      <c r="I5442" s="174"/>
      <c r="J5442" s="174"/>
      <c r="K5442" s="174"/>
      <c r="L5442" s="172"/>
      <c r="M5442" s="181"/>
      <c r="N5442" s="174"/>
      <c r="O5442" s="172"/>
      <c r="P5442" s="181"/>
      <c r="Q5442" s="642"/>
      <c r="R5442" s="643"/>
      <c r="S5442" s="644"/>
      <c r="T5442" s="174"/>
      <c r="U5442" s="172"/>
      <c r="V5442" s="181"/>
      <c r="W5442" s="174"/>
      <c r="X5442" s="172"/>
      <c r="Y5442" s="181"/>
      <c r="Z5442" s="174"/>
      <c r="AA5442" s="172"/>
      <c r="AB5442" s="178"/>
    </row>
    <row r="5443" spans="1:28" ht="15" customHeight="1" x14ac:dyDescent="0.2">
      <c r="A5443" s="172"/>
      <c r="B5443" s="172"/>
      <c r="C5443" s="172"/>
      <c r="D5443" s="172"/>
      <c r="E5443" s="172"/>
      <c r="F5443" s="181"/>
      <c r="G5443" s="172"/>
      <c r="H5443" s="172"/>
      <c r="I5443" s="174"/>
      <c r="J5443" s="174"/>
      <c r="K5443" s="174"/>
      <c r="L5443" s="172"/>
      <c r="M5443" s="181"/>
      <c r="N5443" s="174"/>
      <c r="O5443" s="172"/>
      <c r="P5443" s="181"/>
      <c r="Q5443" s="642"/>
      <c r="R5443" s="643"/>
      <c r="S5443" s="644"/>
      <c r="T5443" s="174"/>
      <c r="U5443" s="172"/>
      <c r="V5443" s="181"/>
      <c r="W5443" s="174"/>
      <c r="X5443" s="172"/>
      <c r="Y5443" s="181"/>
      <c r="Z5443" s="174"/>
      <c r="AA5443" s="172"/>
      <c r="AB5443" s="178"/>
    </row>
    <row r="5444" spans="1:28" ht="15" customHeight="1" x14ac:dyDescent="0.2">
      <c r="A5444" s="172"/>
      <c r="B5444" s="172"/>
      <c r="C5444" s="172"/>
      <c r="D5444" s="172"/>
      <c r="E5444" s="172"/>
      <c r="F5444" s="181"/>
      <c r="G5444" s="172"/>
      <c r="H5444" s="172"/>
      <c r="I5444" s="174"/>
      <c r="J5444" s="174"/>
      <c r="K5444" s="174"/>
      <c r="L5444" s="172"/>
      <c r="M5444" s="181"/>
      <c r="N5444" s="174"/>
      <c r="O5444" s="172"/>
      <c r="P5444" s="181"/>
      <c r="Q5444" s="642"/>
      <c r="R5444" s="643"/>
      <c r="S5444" s="644"/>
      <c r="T5444" s="174"/>
      <c r="U5444" s="172"/>
      <c r="V5444" s="181"/>
      <c r="W5444" s="174"/>
      <c r="X5444" s="172"/>
      <c r="Y5444" s="181"/>
      <c r="Z5444" s="174"/>
      <c r="AA5444" s="172"/>
      <c r="AB5444" s="178"/>
    </row>
    <row r="5445" spans="1:28" ht="15" customHeight="1" x14ac:dyDescent="0.2">
      <c r="A5445" s="172"/>
      <c r="B5445" s="172"/>
      <c r="C5445" s="172"/>
      <c r="D5445" s="172"/>
      <c r="E5445" s="172"/>
      <c r="F5445" s="181"/>
      <c r="G5445" s="172"/>
      <c r="H5445" s="172"/>
      <c r="I5445" s="174"/>
      <c r="J5445" s="174"/>
      <c r="K5445" s="174"/>
      <c r="L5445" s="172"/>
      <c r="M5445" s="181"/>
      <c r="N5445" s="174"/>
      <c r="O5445" s="172"/>
      <c r="P5445" s="181"/>
      <c r="Q5445" s="642"/>
      <c r="R5445" s="643"/>
      <c r="S5445" s="644"/>
      <c r="T5445" s="174"/>
      <c r="U5445" s="172"/>
      <c r="V5445" s="181"/>
      <c r="W5445" s="174"/>
      <c r="X5445" s="172"/>
      <c r="Y5445" s="181"/>
      <c r="Z5445" s="174"/>
      <c r="AA5445" s="172"/>
      <c r="AB5445" s="178"/>
    </row>
    <row r="5446" spans="1:28" ht="15" customHeight="1" x14ac:dyDescent="0.2">
      <c r="A5446" s="172"/>
      <c r="B5446" s="172"/>
      <c r="C5446" s="172"/>
      <c r="D5446" s="172"/>
      <c r="E5446" s="172"/>
      <c r="F5446" s="181"/>
      <c r="G5446" s="172"/>
      <c r="H5446" s="172"/>
      <c r="I5446" s="174"/>
      <c r="J5446" s="174"/>
      <c r="K5446" s="174"/>
      <c r="L5446" s="172"/>
      <c r="M5446" s="181"/>
      <c r="N5446" s="174"/>
      <c r="O5446" s="172"/>
      <c r="P5446" s="181"/>
      <c r="Q5446" s="642"/>
      <c r="R5446" s="643"/>
      <c r="S5446" s="644"/>
      <c r="T5446" s="174"/>
      <c r="U5446" s="172"/>
      <c r="V5446" s="181"/>
      <c r="W5446" s="174"/>
      <c r="X5446" s="172"/>
      <c r="Y5446" s="181"/>
      <c r="Z5446" s="174"/>
      <c r="AA5446" s="172"/>
      <c r="AB5446" s="178"/>
    </row>
    <row r="5447" spans="1:28" ht="15" customHeight="1" x14ac:dyDescent="0.2">
      <c r="A5447" s="172"/>
      <c r="B5447" s="172"/>
      <c r="C5447" s="172"/>
      <c r="D5447" s="172"/>
      <c r="E5447" s="172"/>
      <c r="F5447" s="181"/>
      <c r="G5447" s="172"/>
      <c r="H5447" s="172"/>
      <c r="I5447" s="174"/>
      <c r="J5447" s="174"/>
      <c r="K5447" s="174"/>
      <c r="L5447" s="172"/>
      <c r="M5447" s="181"/>
      <c r="N5447" s="174"/>
      <c r="O5447" s="172"/>
      <c r="P5447" s="181"/>
      <c r="Q5447" s="642"/>
      <c r="R5447" s="643"/>
      <c r="S5447" s="644"/>
      <c r="T5447" s="174"/>
      <c r="U5447" s="172"/>
      <c r="V5447" s="181"/>
      <c r="W5447" s="174"/>
      <c r="X5447" s="172"/>
      <c r="Y5447" s="181"/>
      <c r="Z5447" s="174"/>
      <c r="AA5447" s="172"/>
      <c r="AB5447" s="178"/>
    </row>
    <row r="5448" spans="1:28" ht="15" customHeight="1" x14ac:dyDescent="0.2">
      <c r="A5448" s="172"/>
      <c r="B5448" s="172"/>
      <c r="C5448" s="172"/>
      <c r="D5448" s="172"/>
      <c r="E5448" s="172"/>
      <c r="F5448" s="181"/>
      <c r="G5448" s="172"/>
      <c r="H5448" s="172"/>
      <c r="I5448" s="174"/>
      <c r="J5448" s="174"/>
      <c r="K5448" s="174"/>
      <c r="L5448" s="172"/>
      <c r="M5448" s="181"/>
      <c r="N5448" s="174"/>
      <c r="O5448" s="172"/>
      <c r="P5448" s="181"/>
      <c r="Q5448" s="642"/>
      <c r="R5448" s="643"/>
      <c r="S5448" s="644"/>
      <c r="T5448" s="174"/>
      <c r="U5448" s="172"/>
      <c r="V5448" s="181"/>
      <c r="W5448" s="174"/>
      <c r="X5448" s="172"/>
      <c r="Y5448" s="181"/>
      <c r="Z5448" s="174"/>
      <c r="AA5448" s="172"/>
      <c r="AB5448" s="178"/>
    </row>
    <row r="5449" spans="1:28" ht="15" customHeight="1" x14ac:dyDescent="0.2">
      <c r="A5449" s="172"/>
      <c r="B5449" s="172"/>
      <c r="C5449" s="172"/>
      <c r="D5449" s="172"/>
      <c r="E5449" s="172"/>
      <c r="F5449" s="181"/>
      <c r="G5449" s="172"/>
      <c r="H5449" s="172"/>
      <c r="I5449" s="174"/>
      <c r="J5449" s="174"/>
      <c r="K5449" s="174"/>
      <c r="L5449" s="172"/>
      <c r="M5449" s="181"/>
      <c r="N5449" s="174"/>
      <c r="O5449" s="172"/>
      <c r="P5449" s="181"/>
      <c r="Q5449" s="642"/>
      <c r="R5449" s="643"/>
      <c r="S5449" s="644"/>
      <c r="T5449" s="174"/>
      <c r="U5449" s="172"/>
      <c r="V5449" s="181"/>
      <c r="W5449" s="174"/>
      <c r="X5449" s="172"/>
      <c r="Y5449" s="181"/>
      <c r="Z5449" s="174"/>
      <c r="AA5449" s="172"/>
      <c r="AB5449" s="178"/>
    </row>
    <row r="5450" spans="1:28" ht="15" customHeight="1" x14ac:dyDescent="0.2">
      <c r="A5450" s="172"/>
      <c r="B5450" s="172"/>
      <c r="C5450" s="172"/>
      <c r="D5450" s="172"/>
      <c r="E5450" s="172"/>
      <c r="F5450" s="181"/>
      <c r="G5450" s="172"/>
      <c r="H5450" s="172"/>
      <c r="I5450" s="174"/>
      <c r="J5450" s="174"/>
      <c r="K5450" s="174"/>
      <c r="L5450" s="172"/>
      <c r="M5450" s="181"/>
      <c r="N5450" s="174"/>
      <c r="O5450" s="172"/>
      <c r="P5450" s="181"/>
      <c r="Q5450" s="642"/>
      <c r="R5450" s="643"/>
      <c r="S5450" s="644"/>
      <c r="T5450" s="174"/>
      <c r="U5450" s="172"/>
      <c r="V5450" s="181"/>
      <c r="W5450" s="174"/>
      <c r="X5450" s="172"/>
      <c r="Y5450" s="181"/>
      <c r="Z5450" s="174"/>
      <c r="AA5450" s="172"/>
      <c r="AB5450" s="178"/>
    </row>
    <row r="5451" spans="1:28" ht="15" customHeight="1" x14ac:dyDescent="0.2">
      <c r="A5451" s="172"/>
      <c r="B5451" s="172"/>
      <c r="C5451" s="172"/>
      <c r="D5451" s="172"/>
      <c r="E5451" s="172"/>
      <c r="F5451" s="181"/>
      <c r="G5451" s="172"/>
      <c r="H5451" s="172"/>
      <c r="I5451" s="174"/>
      <c r="J5451" s="174"/>
      <c r="K5451" s="174"/>
      <c r="L5451" s="172"/>
      <c r="M5451" s="181"/>
      <c r="N5451" s="174"/>
      <c r="O5451" s="172"/>
      <c r="P5451" s="181"/>
      <c r="Q5451" s="642"/>
      <c r="R5451" s="643"/>
      <c r="S5451" s="644"/>
      <c r="T5451" s="174"/>
      <c r="U5451" s="172"/>
      <c r="V5451" s="181"/>
      <c r="W5451" s="174"/>
      <c r="X5451" s="172"/>
      <c r="Y5451" s="181"/>
      <c r="Z5451" s="174"/>
      <c r="AA5451" s="172"/>
      <c r="AB5451" s="178"/>
    </row>
    <row r="5452" spans="1:28" ht="15" customHeight="1" x14ac:dyDescent="0.2">
      <c r="A5452" s="172"/>
      <c r="B5452" s="172"/>
      <c r="C5452" s="172"/>
      <c r="D5452" s="172"/>
      <c r="E5452" s="172"/>
      <c r="F5452" s="181"/>
      <c r="G5452" s="172"/>
      <c r="H5452" s="172"/>
      <c r="I5452" s="174"/>
      <c r="J5452" s="174"/>
      <c r="K5452" s="174"/>
      <c r="L5452" s="172"/>
      <c r="M5452" s="181"/>
      <c r="N5452" s="174"/>
      <c r="O5452" s="172"/>
      <c r="P5452" s="181"/>
      <c r="Q5452" s="642"/>
      <c r="R5452" s="643"/>
      <c r="S5452" s="644"/>
      <c r="T5452" s="174"/>
      <c r="U5452" s="172"/>
      <c r="V5452" s="181"/>
      <c r="W5452" s="174"/>
      <c r="X5452" s="172"/>
      <c r="Y5452" s="181"/>
      <c r="Z5452" s="174"/>
      <c r="AA5452" s="172"/>
      <c r="AB5452" s="178"/>
    </row>
    <row r="5453" spans="1:28" ht="15" customHeight="1" x14ac:dyDescent="0.2">
      <c r="A5453" s="172"/>
      <c r="B5453" s="172"/>
      <c r="C5453" s="172"/>
      <c r="D5453" s="172"/>
      <c r="E5453" s="172"/>
      <c r="F5453" s="181"/>
      <c r="G5453" s="172"/>
      <c r="H5453" s="172"/>
      <c r="I5453" s="174"/>
      <c r="J5453" s="174"/>
      <c r="K5453" s="174"/>
      <c r="L5453" s="172"/>
      <c r="M5453" s="181"/>
      <c r="N5453" s="174"/>
      <c r="O5453" s="172"/>
      <c r="P5453" s="181"/>
      <c r="Q5453" s="642"/>
      <c r="R5453" s="643"/>
      <c r="S5453" s="644"/>
      <c r="T5453" s="174"/>
      <c r="U5453" s="172"/>
      <c r="V5453" s="181"/>
      <c r="W5453" s="174"/>
      <c r="X5453" s="172"/>
      <c r="Y5453" s="181"/>
      <c r="Z5453" s="174"/>
      <c r="AA5453" s="172"/>
      <c r="AB5453" s="178"/>
    </row>
    <row r="5454" spans="1:28" ht="15" customHeight="1" x14ac:dyDescent="0.2">
      <c r="A5454" s="172"/>
      <c r="B5454" s="172"/>
      <c r="C5454" s="172"/>
      <c r="D5454" s="172"/>
      <c r="E5454" s="172"/>
      <c r="F5454" s="181"/>
      <c r="G5454" s="172"/>
      <c r="H5454" s="172"/>
      <c r="I5454" s="174"/>
      <c r="J5454" s="174"/>
      <c r="K5454" s="174"/>
      <c r="L5454" s="172"/>
      <c r="M5454" s="181"/>
      <c r="N5454" s="174"/>
      <c r="O5454" s="172"/>
      <c r="P5454" s="181"/>
      <c r="Q5454" s="642"/>
      <c r="R5454" s="643"/>
      <c r="S5454" s="644"/>
      <c r="T5454" s="174"/>
      <c r="U5454" s="172"/>
      <c r="V5454" s="181"/>
      <c r="W5454" s="174"/>
      <c r="X5454" s="172"/>
      <c r="Y5454" s="181"/>
      <c r="Z5454" s="174"/>
      <c r="AA5454" s="172"/>
      <c r="AB5454" s="178"/>
    </row>
    <row r="5455" spans="1:28" ht="15" customHeight="1" x14ac:dyDescent="0.2">
      <c r="A5455" s="172"/>
      <c r="B5455" s="172"/>
      <c r="C5455" s="172"/>
      <c r="D5455" s="172"/>
      <c r="E5455" s="172"/>
      <c r="F5455" s="181"/>
      <c r="G5455" s="172"/>
      <c r="H5455" s="172"/>
      <c r="I5455" s="174"/>
      <c r="J5455" s="174"/>
      <c r="K5455" s="174"/>
      <c r="L5455" s="172"/>
      <c r="M5455" s="181"/>
      <c r="N5455" s="174"/>
      <c r="O5455" s="172"/>
      <c r="P5455" s="181"/>
      <c r="Q5455" s="642"/>
      <c r="R5455" s="643"/>
      <c r="S5455" s="644"/>
      <c r="T5455" s="174"/>
      <c r="U5455" s="172"/>
      <c r="V5455" s="181"/>
      <c r="W5455" s="174"/>
      <c r="X5455" s="172"/>
      <c r="Y5455" s="181"/>
      <c r="Z5455" s="174"/>
      <c r="AA5455" s="172"/>
      <c r="AB5455" s="178"/>
    </row>
    <row r="5456" spans="1:28" ht="15" customHeight="1" x14ac:dyDescent="0.2">
      <c r="A5456" s="172"/>
      <c r="B5456" s="172"/>
      <c r="C5456" s="172"/>
      <c r="D5456" s="172"/>
      <c r="E5456" s="172"/>
      <c r="F5456" s="181"/>
      <c r="G5456" s="172"/>
      <c r="H5456" s="172"/>
      <c r="I5456" s="174"/>
      <c r="J5456" s="174"/>
      <c r="K5456" s="174"/>
      <c r="L5456" s="172"/>
      <c r="M5456" s="181"/>
      <c r="N5456" s="174"/>
      <c r="O5456" s="172"/>
      <c r="P5456" s="181"/>
      <c r="Q5456" s="642"/>
      <c r="R5456" s="643"/>
      <c r="S5456" s="644"/>
      <c r="T5456" s="174"/>
      <c r="U5456" s="172"/>
      <c r="V5456" s="181"/>
      <c r="W5456" s="174"/>
      <c r="X5456" s="172"/>
      <c r="Y5456" s="181"/>
      <c r="Z5456" s="174"/>
      <c r="AA5456" s="172"/>
      <c r="AB5456" s="178"/>
    </row>
    <row r="5457" spans="1:28" ht="15" customHeight="1" x14ac:dyDescent="0.2">
      <c r="A5457" s="172"/>
      <c r="B5457" s="172"/>
      <c r="C5457" s="172"/>
      <c r="D5457" s="172"/>
      <c r="E5457" s="172"/>
      <c r="F5457" s="181"/>
      <c r="G5457" s="172"/>
      <c r="H5457" s="172"/>
      <c r="I5457" s="174"/>
      <c r="J5457" s="174"/>
      <c r="K5457" s="174"/>
      <c r="L5457" s="172"/>
      <c r="M5457" s="181"/>
      <c r="N5457" s="174"/>
      <c r="O5457" s="172"/>
      <c r="P5457" s="181"/>
      <c r="Q5457" s="642"/>
      <c r="R5457" s="643"/>
      <c r="S5457" s="644"/>
      <c r="T5457" s="174"/>
      <c r="U5457" s="172"/>
      <c r="V5457" s="181"/>
      <c r="W5457" s="174"/>
      <c r="X5457" s="172"/>
      <c r="Y5457" s="181"/>
      <c r="Z5457" s="174"/>
      <c r="AA5457" s="172"/>
      <c r="AB5457" s="178"/>
    </row>
    <row r="5458" spans="1:28" ht="15" customHeight="1" x14ac:dyDescent="0.2">
      <c r="A5458" s="172"/>
      <c r="B5458" s="172"/>
      <c r="C5458" s="172"/>
      <c r="D5458" s="172"/>
      <c r="E5458" s="172"/>
      <c r="F5458" s="181"/>
      <c r="G5458" s="172"/>
      <c r="H5458" s="172"/>
      <c r="I5458" s="174"/>
      <c r="J5458" s="174"/>
      <c r="K5458" s="174"/>
      <c r="L5458" s="172"/>
      <c r="M5458" s="181"/>
      <c r="N5458" s="174"/>
      <c r="O5458" s="172"/>
      <c r="P5458" s="181"/>
      <c r="Q5458" s="642"/>
      <c r="R5458" s="643"/>
      <c r="S5458" s="644"/>
      <c r="T5458" s="174"/>
      <c r="U5458" s="172"/>
      <c r="V5458" s="181"/>
      <c r="W5458" s="174"/>
      <c r="X5458" s="172"/>
      <c r="Y5458" s="181"/>
      <c r="Z5458" s="174"/>
      <c r="AA5458" s="172"/>
      <c r="AB5458" s="178"/>
    </row>
    <row r="5459" spans="1:28" ht="15" customHeight="1" x14ac:dyDescent="0.2">
      <c r="A5459" s="172"/>
      <c r="B5459" s="172"/>
      <c r="C5459" s="172"/>
      <c r="D5459" s="172"/>
      <c r="E5459" s="172"/>
      <c r="F5459" s="181"/>
      <c r="G5459" s="172"/>
      <c r="H5459" s="172"/>
      <c r="I5459" s="174"/>
      <c r="J5459" s="174"/>
      <c r="K5459" s="174"/>
      <c r="L5459" s="172"/>
      <c r="M5459" s="181"/>
      <c r="N5459" s="174"/>
      <c r="O5459" s="172"/>
      <c r="P5459" s="181"/>
      <c r="Q5459" s="642"/>
      <c r="R5459" s="643"/>
      <c r="S5459" s="644"/>
      <c r="T5459" s="174"/>
      <c r="U5459" s="172"/>
      <c r="V5459" s="181"/>
      <c r="W5459" s="174"/>
      <c r="X5459" s="172"/>
      <c r="Y5459" s="181"/>
      <c r="Z5459" s="174"/>
      <c r="AA5459" s="172"/>
      <c r="AB5459" s="178"/>
    </row>
    <row r="5460" spans="1:28" ht="15" customHeight="1" x14ac:dyDescent="0.2">
      <c r="A5460" s="172"/>
      <c r="B5460" s="172"/>
      <c r="C5460" s="172"/>
      <c r="D5460" s="172"/>
      <c r="E5460" s="172"/>
      <c r="F5460" s="181"/>
      <c r="G5460" s="172"/>
      <c r="H5460" s="172"/>
      <c r="I5460" s="174"/>
      <c r="J5460" s="174"/>
      <c r="K5460" s="174"/>
      <c r="L5460" s="172"/>
      <c r="M5460" s="181"/>
      <c r="N5460" s="174"/>
      <c r="O5460" s="172"/>
      <c r="P5460" s="181"/>
      <c r="Q5460" s="642"/>
      <c r="R5460" s="643"/>
      <c r="S5460" s="644"/>
      <c r="T5460" s="174"/>
      <c r="U5460" s="172"/>
      <c r="V5460" s="181"/>
      <c r="W5460" s="174"/>
      <c r="X5460" s="172"/>
      <c r="Y5460" s="181"/>
      <c r="Z5460" s="174"/>
      <c r="AA5460" s="172"/>
      <c r="AB5460" s="178"/>
    </row>
    <row r="5461" spans="1:28" ht="15" customHeight="1" x14ac:dyDescent="0.2">
      <c r="A5461" s="172"/>
      <c r="B5461" s="172"/>
      <c r="C5461" s="172"/>
      <c r="D5461" s="172"/>
      <c r="E5461" s="172"/>
      <c r="F5461" s="181"/>
      <c r="G5461" s="172"/>
      <c r="H5461" s="172"/>
      <c r="I5461" s="174"/>
      <c r="J5461" s="174"/>
      <c r="K5461" s="174"/>
      <c r="L5461" s="172"/>
      <c r="M5461" s="181"/>
      <c r="N5461" s="174"/>
      <c r="O5461" s="172"/>
      <c r="P5461" s="181"/>
      <c r="Q5461" s="642"/>
      <c r="R5461" s="643"/>
      <c r="S5461" s="644"/>
      <c r="T5461" s="174"/>
      <c r="U5461" s="172"/>
      <c r="V5461" s="181"/>
      <c r="W5461" s="174"/>
      <c r="X5461" s="172"/>
      <c r="Y5461" s="181"/>
      <c r="Z5461" s="174"/>
      <c r="AA5461" s="172"/>
      <c r="AB5461" s="178"/>
    </row>
    <row r="5462" spans="1:28" ht="15" customHeight="1" x14ac:dyDescent="0.2">
      <c r="A5462" s="172"/>
      <c r="B5462" s="172"/>
      <c r="C5462" s="172"/>
      <c r="D5462" s="172"/>
      <c r="E5462" s="172"/>
      <c r="F5462" s="181"/>
      <c r="G5462" s="172"/>
      <c r="H5462" s="172"/>
      <c r="I5462" s="174"/>
      <c r="J5462" s="174"/>
      <c r="K5462" s="174"/>
      <c r="L5462" s="172"/>
      <c r="M5462" s="181"/>
      <c r="N5462" s="174"/>
      <c r="O5462" s="172"/>
      <c r="P5462" s="181"/>
      <c r="Q5462" s="642"/>
      <c r="R5462" s="643"/>
      <c r="S5462" s="644"/>
      <c r="T5462" s="174"/>
      <c r="U5462" s="172"/>
      <c r="V5462" s="181"/>
      <c r="W5462" s="174"/>
      <c r="X5462" s="172"/>
      <c r="Y5462" s="181"/>
      <c r="Z5462" s="174"/>
      <c r="AA5462" s="172"/>
      <c r="AB5462" s="178"/>
    </row>
    <row r="5463" spans="1:28" ht="15" customHeight="1" x14ac:dyDescent="0.2">
      <c r="A5463" s="172"/>
      <c r="B5463" s="172"/>
      <c r="C5463" s="172"/>
      <c r="D5463" s="172"/>
      <c r="E5463" s="172"/>
      <c r="F5463" s="181"/>
      <c r="G5463" s="172"/>
      <c r="H5463" s="172"/>
      <c r="I5463" s="174"/>
      <c r="J5463" s="174"/>
      <c r="K5463" s="174"/>
      <c r="L5463" s="172"/>
      <c r="M5463" s="181"/>
      <c r="N5463" s="174"/>
      <c r="O5463" s="172"/>
      <c r="P5463" s="181"/>
      <c r="Q5463" s="642"/>
      <c r="R5463" s="643"/>
      <c r="S5463" s="644"/>
      <c r="T5463" s="174"/>
      <c r="U5463" s="172"/>
      <c r="V5463" s="181"/>
      <c r="W5463" s="174"/>
      <c r="X5463" s="172"/>
      <c r="Y5463" s="181"/>
      <c r="Z5463" s="174"/>
      <c r="AA5463" s="172"/>
      <c r="AB5463" s="178"/>
    </row>
    <row r="5464" spans="1:28" ht="15" customHeight="1" x14ac:dyDescent="0.2">
      <c r="A5464" s="172"/>
      <c r="B5464" s="172"/>
      <c r="C5464" s="172"/>
      <c r="D5464" s="172"/>
      <c r="E5464" s="172"/>
      <c r="F5464" s="181"/>
      <c r="G5464" s="172"/>
      <c r="H5464" s="172"/>
      <c r="I5464" s="174"/>
      <c r="J5464" s="174"/>
      <c r="K5464" s="174"/>
      <c r="L5464" s="172"/>
      <c r="M5464" s="181"/>
      <c r="N5464" s="174"/>
      <c r="O5464" s="172"/>
      <c r="P5464" s="181"/>
      <c r="Q5464" s="642"/>
      <c r="R5464" s="643"/>
      <c r="S5464" s="644"/>
      <c r="T5464" s="174"/>
      <c r="U5464" s="172"/>
      <c r="V5464" s="181"/>
      <c r="W5464" s="174"/>
      <c r="X5464" s="172"/>
      <c r="Y5464" s="181"/>
      <c r="Z5464" s="174"/>
      <c r="AA5464" s="172"/>
      <c r="AB5464" s="178"/>
    </row>
    <row r="5465" spans="1:28" ht="15" customHeight="1" x14ac:dyDescent="0.2">
      <c r="A5465" s="172"/>
      <c r="B5465" s="172"/>
      <c r="C5465" s="172"/>
      <c r="D5465" s="172"/>
      <c r="E5465" s="172"/>
      <c r="F5465" s="181"/>
      <c r="G5465" s="172"/>
      <c r="H5465" s="172"/>
      <c r="I5465" s="174"/>
      <c r="J5465" s="174"/>
      <c r="K5465" s="174"/>
      <c r="L5465" s="172"/>
      <c r="M5465" s="181"/>
      <c r="N5465" s="174"/>
      <c r="O5465" s="172"/>
      <c r="P5465" s="181"/>
      <c r="Q5465" s="642"/>
      <c r="R5465" s="643"/>
      <c r="S5465" s="644"/>
      <c r="T5465" s="174"/>
      <c r="U5465" s="172"/>
      <c r="V5465" s="181"/>
      <c r="W5465" s="174"/>
      <c r="X5465" s="172"/>
      <c r="Y5465" s="181"/>
      <c r="Z5465" s="174"/>
      <c r="AA5465" s="172"/>
      <c r="AB5465" s="178"/>
    </row>
    <row r="5466" spans="1:28" ht="15" customHeight="1" x14ac:dyDescent="0.2">
      <c r="A5466" s="172"/>
      <c r="B5466" s="172"/>
      <c r="C5466" s="172"/>
      <c r="D5466" s="172"/>
      <c r="E5466" s="172"/>
      <c r="F5466" s="181"/>
      <c r="G5466" s="172"/>
      <c r="H5466" s="172"/>
      <c r="I5466" s="174"/>
      <c r="J5466" s="174"/>
      <c r="K5466" s="174"/>
      <c r="L5466" s="172"/>
      <c r="M5466" s="181"/>
      <c r="N5466" s="174"/>
      <c r="O5466" s="172"/>
      <c r="P5466" s="181"/>
      <c r="Q5466" s="642"/>
      <c r="R5466" s="643"/>
      <c r="S5466" s="644"/>
      <c r="T5466" s="174"/>
      <c r="U5466" s="172"/>
      <c r="V5466" s="181"/>
      <c r="W5466" s="174"/>
      <c r="X5466" s="172"/>
      <c r="Y5466" s="181"/>
      <c r="Z5466" s="174"/>
      <c r="AA5466" s="172"/>
      <c r="AB5466" s="178"/>
    </row>
    <row r="5467" spans="1:28" ht="15" customHeight="1" x14ac:dyDescent="0.2">
      <c r="A5467" s="172"/>
      <c r="B5467" s="172"/>
      <c r="C5467" s="172"/>
      <c r="D5467" s="172"/>
      <c r="E5467" s="172"/>
      <c r="F5467" s="181"/>
      <c r="G5467" s="172"/>
      <c r="H5467" s="172"/>
      <c r="I5467" s="174"/>
      <c r="J5467" s="174"/>
      <c r="K5467" s="174"/>
      <c r="L5467" s="172"/>
      <c r="M5467" s="181"/>
      <c r="N5467" s="174"/>
      <c r="O5467" s="172"/>
      <c r="P5467" s="181"/>
      <c r="Q5467" s="642"/>
      <c r="R5467" s="643"/>
      <c r="S5467" s="644"/>
      <c r="T5467" s="174"/>
      <c r="U5467" s="172"/>
      <c r="V5467" s="181"/>
      <c r="W5467" s="174"/>
      <c r="X5467" s="172"/>
      <c r="Y5467" s="181"/>
      <c r="Z5467" s="174"/>
      <c r="AA5467" s="172"/>
      <c r="AB5467" s="178"/>
    </row>
    <row r="5468" spans="1:28" ht="15" customHeight="1" x14ac:dyDescent="0.2">
      <c r="A5468" s="172"/>
      <c r="B5468" s="172"/>
      <c r="C5468" s="172"/>
      <c r="D5468" s="172"/>
      <c r="E5468" s="172"/>
      <c r="F5468" s="181"/>
      <c r="G5468" s="172"/>
      <c r="H5468" s="172"/>
      <c r="I5468" s="174"/>
      <c r="J5468" s="174"/>
      <c r="K5468" s="174"/>
      <c r="L5468" s="172"/>
      <c r="M5468" s="181"/>
      <c r="N5468" s="174"/>
      <c r="O5468" s="172"/>
      <c r="P5468" s="181"/>
      <c r="Q5468" s="642"/>
      <c r="R5468" s="643"/>
      <c r="S5468" s="644"/>
      <c r="T5468" s="174"/>
      <c r="U5468" s="172"/>
      <c r="V5468" s="181"/>
      <c r="W5468" s="174"/>
      <c r="X5468" s="172"/>
      <c r="Y5468" s="181"/>
      <c r="Z5468" s="174"/>
      <c r="AA5468" s="172"/>
      <c r="AB5468" s="178"/>
    </row>
    <row r="5469" spans="1:28" ht="15" customHeight="1" x14ac:dyDescent="0.2">
      <c r="A5469" s="172"/>
      <c r="B5469" s="172"/>
      <c r="C5469" s="172"/>
      <c r="D5469" s="172"/>
      <c r="E5469" s="172"/>
      <c r="F5469" s="181"/>
      <c r="G5469" s="172"/>
      <c r="H5469" s="172"/>
      <c r="I5469" s="174"/>
      <c r="J5469" s="174"/>
      <c r="K5469" s="174"/>
      <c r="L5469" s="172"/>
      <c r="M5469" s="181"/>
      <c r="N5469" s="174"/>
      <c r="O5469" s="172"/>
      <c r="P5469" s="181"/>
      <c r="Q5469" s="642"/>
      <c r="R5469" s="643"/>
      <c r="S5469" s="644"/>
      <c r="T5469" s="174"/>
      <c r="U5469" s="172"/>
      <c r="V5469" s="181"/>
      <c r="W5469" s="174"/>
      <c r="X5469" s="172"/>
      <c r="Y5469" s="181"/>
      <c r="Z5469" s="174"/>
      <c r="AA5469" s="172"/>
      <c r="AB5469" s="178"/>
    </row>
    <row r="5470" spans="1:28" ht="15" customHeight="1" x14ac:dyDescent="0.2">
      <c r="A5470" s="172"/>
      <c r="B5470" s="172"/>
      <c r="C5470" s="172"/>
      <c r="D5470" s="172"/>
      <c r="E5470" s="172"/>
      <c r="F5470" s="181"/>
      <c r="G5470" s="172"/>
      <c r="H5470" s="172"/>
      <c r="I5470" s="174"/>
      <c r="J5470" s="174"/>
      <c r="K5470" s="174"/>
      <c r="L5470" s="172"/>
      <c r="M5470" s="181"/>
      <c r="N5470" s="174"/>
      <c r="O5470" s="172"/>
      <c r="P5470" s="181"/>
      <c r="Q5470" s="642"/>
      <c r="R5470" s="643"/>
      <c r="S5470" s="644"/>
      <c r="T5470" s="174"/>
      <c r="U5470" s="172"/>
      <c r="V5470" s="181"/>
      <c r="W5470" s="174"/>
      <c r="X5470" s="172"/>
      <c r="Y5470" s="181"/>
      <c r="Z5470" s="174"/>
      <c r="AA5470" s="172"/>
      <c r="AB5470" s="178"/>
    </row>
    <row r="5471" spans="1:28" ht="15" customHeight="1" x14ac:dyDescent="0.2">
      <c r="A5471" s="172"/>
      <c r="B5471" s="172"/>
      <c r="C5471" s="172"/>
      <c r="D5471" s="172"/>
      <c r="E5471" s="172"/>
      <c r="F5471" s="181"/>
      <c r="G5471" s="172"/>
      <c r="H5471" s="172"/>
      <c r="I5471" s="174"/>
      <c r="J5471" s="174"/>
      <c r="K5471" s="174"/>
      <c r="L5471" s="172"/>
      <c r="M5471" s="181"/>
      <c r="N5471" s="174"/>
      <c r="O5471" s="172"/>
      <c r="P5471" s="181"/>
      <c r="Q5471" s="642"/>
      <c r="R5471" s="643"/>
      <c r="S5471" s="644"/>
      <c r="T5471" s="174"/>
      <c r="U5471" s="172"/>
      <c r="V5471" s="181"/>
      <c r="W5471" s="174"/>
      <c r="X5471" s="172"/>
      <c r="Y5471" s="181"/>
      <c r="Z5471" s="174"/>
      <c r="AA5471" s="172"/>
      <c r="AB5471" s="178"/>
    </row>
    <row r="5472" spans="1:28" ht="15" customHeight="1" x14ac:dyDescent="0.2">
      <c r="A5472" s="172"/>
      <c r="B5472" s="172"/>
      <c r="C5472" s="172"/>
      <c r="D5472" s="172"/>
      <c r="E5472" s="172"/>
      <c r="F5472" s="181"/>
      <c r="G5472" s="172"/>
      <c r="H5472" s="172"/>
      <c r="I5472" s="174"/>
      <c r="J5472" s="174"/>
      <c r="K5472" s="174"/>
      <c r="L5472" s="172"/>
      <c r="M5472" s="181"/>
      <c r="N5472" s="174"/>
      <c r="O5472" s="172"/>
      <c r="P5472" s="181"/>
      <c r="Q5472" s="642"/>
      <c r="R5472" s="643"/>
      <c r="S5472" s="644"/>
      <c r="T5472" s="174"/>
      <c r="U5472" s="172"/>
      <c r="V5472" s="181"/>
      <c r="W5472" s="174"/>
      <c r="X5472" s="172"/>
      <c r="Y5472" s="181"/>
      <c r="Z5472" s="174"/>
      <c r="AA5472" s="172"/>
      <c r="AB5472" s="178"/>
    </row>
    <row r="5473" spans="1:28" ht="15" customHeight="1" x14ac:dyDescent="0.2">
      <c r="A5473" s="172"/>
      <c r="B5473" s="172"/>
      <c r="C5473" s="172"/>
      <c r="D5473" s="172"/>
      <c r="E5473" s="172"/>
      <c r="F5473" s="181"/>
      <c r="G5473" s="172"/>
      <c r="H5473" s="172"/>
      <c r="I5473" s="174"/>
      <c r="J5473" s="174"/>
      <c r="K5473" s="174"/>
      <c r="L5473" s="172"/>
      <c r="M5473" s="181"/>
      <c r="N5473" s="174"/>
      <c r="O5473" s="172"/>
      <c r="P5473" s="181"/>
      <c r="Q5473" s="642"/>
      <c r="R5473" s="643"/>
      <c r="S5473" s="644"/>
      <c r="T5473" s="174"/>
      <c r="U5473" s="172"/>
      <c r="V5473" s="181"/>
      <c r="W5473" s="174"/>
      <c r="X5473" s="172"/>
      <c r="Y5473" s="181"/>
      <c r="Z5473" s="174"/>
      <c r="AA5473" s="172"/>
      <c r="AB5473" s="178"/>
    </row>
    <row r="5474" spans="1:28" ht="15" customHeight="1" x14ac:dyDescent="0.2">
      <c r="A5474" s="172"/>
      <c r="B5474" s="172"/>
      <c r="C5474" s="172"/>
      <c r="D5474" s="172"/>
      <c r="E5474" s="172"/>
      <c r="F5474" s="181"/>
      <c r="G5474" s="172"/>
      <c r="H5474" s="172"/>
      <c r="I5474" s="174"/>
      <c r="J5474" s="174"/>
      <c r="K5474" s="174"/>
      <c r="L5474" s="172"/>
      <c r="M5474" s="181"/>
      <c r="N5474" s="174"/>
      <c r="O5474" s="172"/>
      <c r="P5474" s="181"/>
      <c r="Q5474" s="642"/>
      <c r="R5474" s="643"/>
      <c r="S5474" s="644"/>
      <c r="T5474" s="174"/>
      <c r="U5474" s="172"/>
      <c r="V5474" s="181"/>
      <c r="W5474" s="174"/>
      <c r="X5474" s="172"/>
      <c r="Y5474" s="181"/>
      <c r="Z5474" s="174"/>
      <c r="AA5474" s="172"/>
      <c r="AB5474" s="178"/>
    </row>
    <row r="5475" spans="1:28" ht="15" customHeight="1" x14ac:dyDescent="0.2">
      <c r="A5475" s="172"/>
      <c r="B5475" s="172"/>
      <c r="C5475" s="172"/>
      <c r="D5475" s="172"/>
      <c r="E5475" s="172"/>
      <c r="F5475" s="181"/>
      <c r="G5475" s="172"/>
      <c r="H5475" s="172"/>
      <c r="I5475" s="174"/>
      <c r="J5475" s="174"/>
      <c r="K5475" s="174"/>
      <c r="L5475" s="172"/>
      <c r="M5475" s="181"/>
      <c r="N5475" s="174"/>
      <c r="O5475" s="172"/>
      <c r="P5475" s="181"/>
      <c r="Q5475" s="642"/>
      <c r="R5475" s="643"/>
      <c r="S5475" s="644"/>
      <c r="T5475" s="174"/>
      <c r="U5475" s="172"/>
      <c r="V5475" s="181"/>
      <c r="W5475" s="174"/>
      <c r="X5475" s="172"/>
      <c r="Y5475" s="181"/>
      <c r="Z5475" s="174"/>
      <c r="AA5475" s="172"/>
      <c r="AB5475" s="178"/>
    </row>
    <row r="5476" spans="1:28" ht="15" customHeight="1" x14ac:dyDescent="0.2">
      <c r="A5476" s="172"/>
      <c r="B5476" s="172"/>
      <c r="C5476" s="172"/>
      <c r="D5476" s="172"/>
      <c r="E5476" s="172"/>
      <c r="F5476" s="181"/>
      <c r="G5476" s="172"/>
      <c r="H5476" s="172"/>
      <c r="I5476" s="174"/>
      <c r="J5476" s="174"/>
      <c r="K5476" s="174"/>
      <c r="L5476" s="172"/>
      <c r="M5476" s="181"/>
      <c r="N5476" s="174"/>
      <c r="O5476" s="172"/>
      <c r="P5476" s="181"/>
      <c r="Q5476" s="642"/>
      <c r="R5476" s="643"/>
      <c r="S5476" s="644"/>
      <c r="T5476" s="174"/>
      <c r="U5476" s="172"/>
      <c r="V5476" s="181"/>
      <c r="W5476" s="174"/>
      <c r="X5476" s="172"/>
      <c r="Y5476" s="181"/>
      <c r="Z5476" s="174"/>
      <c r="AA5476" s="172"/>
      <c r="AB5476" s="178"/>
    </row>
    <row r="5477" spans="1:28" ht="15" customHeight="1" x14ac:dyDescent="0.2">
      <c r="A5477" s="172"/>
      <c r="B5477" s="172"/>
      <c r="C5477" s="172"/>
      <c r="D5477" s="172"/>
      <c r="E5477" s="172"/>
      <c r="F5477" s="181"/>
      <c r="G5477" s="172"/>
      <c r="H5477" s="172"/>
      <c r="I5477" s="174"/>
      <c r="J5477" s="174"/>
      <c r="K5477" s="174"/>
      <c r="L5477" s="172"/>
      <c r="M5477" s="181"/>
      <c r="N5477" s="174"/>
      <c r="O5477" s="172"/>
      <c r="P5477" s="181"/>
      <c r="Q5477" s="642"/>
      <c r="R5477" s="643"/>
      <c r="S5477" s="644"/>
      <c r="T5477" s="174"/>
      <c r="U5477" s="172"/>
      <c r="V5477" s="181"/>
      <c r="W5477" s="174"/>
      <c r="X5477" s="172"/>
      <c r="Y5477" s="181"/>
      <c r="Z5477" s="174"/>
      <c r="AA5477" s="172"/>
      <c r="AB5477" s="178"/>
    </row>
    <row r="5478" spans="1:28" ht="15" customHeight="1" x14ac:dyDescent="0.2">
      <c r="A5478" s="172"/>
      <c r="B5478" s="172"/>
      <c r="C5478" s="172"/>
      <c r="D5478" s="172"/>
      <c r="E5478" s="172"/>
      <c r="F5478" s="181"/>
      <c r="G5478" s="172"/>
      <c r="H5478" s="172"/>
      <c r="I5478" s="174"/>
      <c r="J5478" s="174"/>
      <c r="K5478" s="174"/>
      <c r="L5478" s="172"/>
      <c r="M5478" s="181"/>
      <c r="N5478" s="174"/>
      <c r="O5478" s="172"/>
      <c r="P5478" s="181"/>
      <c r="Q5478" s="642"/>
      <c r="R5478" s="643"/>
      <c r="S5478" s="644"/>
      <c r="T5478" s="174"/>
      <c r="U5478" s="172"/>
      <c r="V5478" s="181"/>
      <c r="W5478" s="174"/>
      <c r="X5478" s="172"/>
      <c r="Y5478" s="181"/>
      <c r="Z5478" s="174"/>
      <c r="AA5478" s="172"/>
      <c r="AB5478" s="178"/>
    </row>
    <row r="5479" spans="1:28" ht="15" customHeight="1" x14ac:dyDescent="0.2">
      <c r="A5479" s="172"/>
      <c r="B5479" s="172"/>
      <c r="C5479" s="172"/>
      <c r="D5479" s="172"/>
      <c r="E5479" s="172"/>
      <c r="F5479" s="181"/>
      <c r="G5479" s="172"/>
      <c r="H5479" s="172"/>
      <c r="I5479" s="174"/>
      <c r="J5479" s="174"/>
      <c r="K5479" s="174"/>
      <c r="L5479" s="172"/>
      <c r="M5479" s="181"/>
      <c r="N5479" s="174"/>
      <c r="O5479" s="172"/>
      <c r="P5479" s="181"/>
      <c r="Q5479" s="642"/>
      <c r="R5479" s="643"/>
      <c r="S5479" s="644"/>
      <c r="T5479" s="174"/>
      <c r="U5479" s="172"/>
      <c r="V5479" s="181"/>
      <c r="W5479" s="174"/>
      <c r="X5479" s="172"/>
      <c r="Y5479" s="181"/>
      <c r="Z5479" s="174"/>
      <c r="AA5479" s="172"/>
      <c r="AB5479" s="178"/>
    </row>
    <row r="5480" spans="1:28" ht="15" customHeight="1" x14ac:dyDescent="0.2">
      <c r="A5480" s="172"/>
      <c r="B5480" s="172"/>
      <c r="C5480" s="172"/>
      <c r="D5480" s="172"/>
      <c r="E5480" s="172"/>
      <c r="F5480" s="181"/>
      <c r="G5480" s="172"/>
      <c r="H5480" s="172"/>
      <c r="I5480" s="174"/>
      <c r="J5480" s="174"/>
      <c r="K5480" s="174"/>
      <c r="L5480" s="172"/>
      <c r="M5480" s="181"/>
      <c r="N5480" s="174"/>
      <c r="O5480" s="172"/>
      <c r="P5480" s="181"/>
      <c r="Q5480" s="642"/>
      <c r="R5480" s="643"/>
      <c r="S5480" s="644"/>
      <c r="T5480" s="174"/>
      <c r="U5480" s="172"/>
      <c r="V5480" s="181"/>
      <c r="W5480" s="174"/>
      <c r="X5480" s="172"/>
      <c r="Y5480" s="181"/>
      <c r="Z5480" s="174"/>
      <c r="AA5480" s="172"/>
      <c r="AB5480" s="178"/>
    </row>
    <row r="5481" spans="1:28" ht="15" customHeight="1" x14ac:dyDescent="0.2">
      <c r="A5481" s="172"/>
      <c r="B5481" s="172"/>
      <c r="C5481" s="172"/>
      <c r="D5481" s="172"/>
      <c r="E5481" s="172"/>
      <c r="F5481" s="181"/>
      <c r="G5481" s="172"/>
      <c r="H5481" s="172"/>
      <c r="I5481" s="174"/>
      <c r="J5481" s="174"/>
      <c r="K5481" s="174"/>
      <c r="L5481" s="172"/>
      <c r="M5481" s="181"/>
      <c r="N5481" s="174"/>
      <c r="O5481" s="172"/>
      <c r="P5481" s="181"/>
      <c r="Q5481" s="642"/>
      <c r="R5481" s="643"/>
      <c r="S5481" s="644"/>
      <c r="T5481" s="174"/>
      <c r="U5481" s="172"/>
      <c r="V5481" s="181"/>
      <c r="W5481" s="174"/>
      <c r="X5481" s="172"/>
      <c r="Y5481" s="181"/>
      <c r="Z5481" s="174"/>
      <c r="AA5481" s="172"/>
      <c r="AB5481" s="178"/>
    </row>
    <row r="5482" spans="1:28" ht="15" customHeight="1" x14ac:dyDescent="0.2">
      <c r="A5482" s="172"/>
      <c r="B5482" s="172"/>
      <c r="C5482" s="172"/>
      <c r="D5482" s="172"/>
      <c r="E5482" s="172"/>
      <c r="F5482" s="181"/>
      <c r="G5482" s="172"/>
      <c r="H5482" s="172"/>
      <c r="I5482" s="174"/>
      <c r="J5482" s="174"/>
      <c r="K5482" s="174"/>
      <c r="L5482" s="172"/>
      <c r="M5482" s="181"/>
      <c r="N5482" s="174"/>
      <c r="O5482" s="172"/>
      <c r="P5482" s="181"/>
      <c r="Q5482" s="642"/>
      <c r="R5482" s="643"/>
      <c r="S5482" s="644"/>
      <c r="T5482" s="174"/>
      <c r="U5482" s="172"/>
      <c r="V5482" s="181"/>
      <c r="W5482" s="174"/>
      <c r="X5482" s="172"/>
      <c r="Y5482" s="181"/>
      <c r="Z5482" s="174"/>
      <c r="AA5482" s="172"/>
      <c r="AB5482" s="178"/>
    </row>
    <row r="5483" spans="1:28" ht="15" customHeight="1" x14ac:dyDescent="0.2">
      <c r="A5483" s="172"/>
      <c r="B5483" s="172"/>
      <c r="C5483" s="172"/>
      <c r="D5483" s="172"/>
      <c r="E5483" s="172"/>
      <c r="F5483" s="181"/>
      <c r="G5483" s="172"/>
      <c r="H5483" s="172"/>
      <c r="I5483" s="174"/>
      <c r="J5483" s="174"/>
      <c r="K5483" s="174"/>
      <c r="L5483" s="172"/>
      <c r="M5483" s="181"/>
      <c r="N5483" s="174"/>
      <c r="O5483" s="172"/>
      <c r="P5483" s="181"/>
      <c r="Q5483" s="642"/>
      <c r="R5483" s="643"/>
      <c r="S5483" s="644"/>
      <c r="T5483" s="174"/>
      <c r="U5483" s="172"/>
      <c r="V5483" s="181"/>
      <c r="W5483" s="174"/>
      <c r="X5483" s="172"/>
      <c r="Y5483" s="181"/>
      <c r="Z5483" s="174"/>
      <c r="AA5483" s="172"/>
      <c r="AB5483" s="178"/>
    </row>
    <row r="5484" spans="1:28" ht="15" customHeight="1" x14ac:dyDescent="0.2">
      <c r="A5484" s="172"/>
      <c r="B5484" s="172"/>
      <c r="C5484" s="172"/>
      <c r="D5484" s="172"/>
      <c r="E5484" s="172"/>
      <c r="F5484" s="181"/>
      <c r="G5484" s="172"/>
      <c r="H5484" s="172"/>
      <c r="I5484" s="174"/>
      <c r="J5484" s="174"/>
      <c r="K5484" s="174"/>
      <c r="L5484" s="172"/>
      <c r="M5484" s="181"/>
      <c r="N5484" s="174"/>
      <c r="O5484" s="172"/>
      <c r="P5484" s="181"/>
      <c r="Q5484" s="642"/>
      <c r="R5484" s="643"/>
      <c r="S5484" s="644"/>
      <c r="T5484" s="174"/>
      <c r="U5484" s="172"/>
      <c r="V5484" s="181"/>
      <c r="W5484" s="174"/>
      <c r="X5484" s="172"/>
      <c r="Y5484" s="181"/>
      <c r="Z5484" s="174"/>
      <c r="AA5484" s="172"/>
      <c r="AB5484" s="178"/>
    </row>
    <row r="5485" spans="1:28" ht="15" customHeight="1" x14ac:dyDescent="0.2">
      <c r="A5485" s="172"/>
      <c r="B5485" s="172"/>
      <c r="C5485" s="172"/>
      <c r="D5485" s="172"/>
      <c r="E5485" s="172"/>
      <c r="F5485" s="181"/>
      <c r="G5485" s="172"/>
      <c r="H5485" s="172"/>
      <c r="I5485" s="174"/>
      <c r="J5485" s="174"/>
      <c r="K5485" s="174"/>
      <c r="L5485" s="172"/>
      <c r="M5485" s="181"/>
      <c r="N5485" s="174"/>
      <c r="O5485" s="172"/>
      <c r="P5485" s="181"/>
      <c r="Q5485" s="642"/>
      <c r="R5485" s="643"/>
      <c r="S5485" s="644"/>
      <c r="T5485" s="174"/>
      <c r="U5485" s="172"/>
      <c r="V5485" s="181"/>
      <c r="W5485" s="174"/>
      <c r="X5485" s="172"/>
      <c r="Y5485" s="181"/>
      <c r="Z5485" s="174"/>
      <c r="AA5485" s="172"/>
      <c r="AB5485" s="178"/>
    </row>
    <row r="5486" spans="1:28" ht="15" customHeight="1" x14ac:dyDescent="0.2">
      <c r="A5486" s="172"/>
      <c r="B5486" s="172"/>
      <c r="C5486" s="172"/>
      <c r="D5486" s="172"/>
      <c r="E5486" s="172"/>
      <c r="F5486" s="181"/>
      <c r="G5486" s="172"/>
      <c r="H5486" s="172"/>
      <c r="I5486" s="174"/>
      <c r="J5486" s="174"/>
      <c r="K5486" s="174"/>
      <c r="L5486" s="172"/>
      <c r="M5486" s="181"/>
      <c r="N5486" s="174"/>
      <c r="O5486" s="172"/>
      <c r="P5486" s="181"/>
      <c r="Q5486" s="642"/>
      <c r="R5486" s="643"/>
      <c r="S5486" s="644"/>
      <c r="T5486" s="174"/>
      <c r="U5486" s="172"/>
      <c r="V5486" s="181"/>
      <c r="W5486" s="174"/>
      <c r="X5486" s="172"/>
      <c r="Y5486" s="181"/>
      <c r="Z5486" s="174"/>
      <c r="AA5486" s="172"/>
      <c r="AB5486" s="178"/>
    </row>
    <row r="5487" spans="1:28" ht="15" customHeight="1" x14ac:dyDescent="0.2">
      <c r="A5487" s="172"/>
      <c r="B5487" s="172"/>
      <c r="C5487" s="172"/>
      <c r="D5487" s="172"/>
      <c r="E5487" s="172"/>
      <c r="F5487" s="181"/>
      <c r="G5487" s="172"/>
      <c r="H5487" s="172"/>
      <c r="I5487" s="174"/>
      <c r="J5487" s="174"/>
      <c r="K5487" s="174"/>
      <c r="L5487" s="172"/>
      <c r="M5487" s="181"/>
      <c r="N5487" s="174"/>
      <c r="O5487" s="172"/>
      <c r="P5487" s="181"/>
      <c r="Q5487" s="642"/>
      <c r="R5487" s="643"/>
      <c r="S5487" s="644"/>
      <c r="T5487" s="174"/>
      <c r="U5487" s="172"/>
      <c r="V5487" s="181"/>
      <c r="W5487" s="174"/>
      <c r="X5487" s="172"/>
      <c r="Y5487" s="181"/>
      <c r="Z5487" s="174"/>
      <c r="AA5487" s="172"/>
      <c r="AB5487" s="178"/>
    </row>
    <row r="5488" spans="1:28" ht="15" customHeight="1" x14ac:dyDescent="0.2">
      <c r="A5488" s="172"/>
      <c r="B5488" s="172"/>
      <c r="C5488" s="172"/>
      <c r="D5488" s="172"/>
      <c r="E5488" s="172"/>
      <c r="F5488" s="181"/>
      <c r="G5488" s="172"/>
      <c r="H5488" s="172"/>
      <c r="I5488" s="174"/>
      <c r="J5488" s="174"/>
      <c r="K5488" s="174"/>
      <c r="L5488" s="172"/>
      <c r="M5488" s="181"/>
      <c r="N5488" s="174"/>
      <c r="O5488" s="172"/>
      <c r="P5488" s="181"/>
      <c r="Q5488" s="642"/>
      <c r="R5488" s="643"/>
      <c r="S5488" s="644"/>
      <c r="T5488" s="174"/>
      <c r="U5488" s="172"/>
      <c r="V5488" s="181"/>
      <c r="W5488" s="174"/>
      <c r="X5488" s="172"/>
      <c r="Y5488" s="181"/>
      <c r="Z5488" s="174"/>
      <c r="AA5488" s="172"/>
      <c r="AB5488" s="178"/>
    </row>
    <row r="5489" spans="1:28" ht="15" customHeight="1" x14ac:dyDescent="0.2">
      <c r="A5489" s="172"/>
      <c r="B5489" s="172"/>
      <c r="C5489" s="172"/>
      <c r="D5489" s="172"/>
      <c r="E5489" s="172"/>
      <c r="F5489" s="181"/>
      <c r="G5489" s="172"/>
      <c r="H5489" s="172"/>
      <c r="I5489" s="174"/>
      <c r="J5489" s="174"/>
      <c r="K5489" s="174"/>
      <c r="L5489" s="172"/>
      <c r="M5489" s="181"/>
      <c r="N5489" s="174"/>
      <c r="O5489" s="172"/>
      <c r="P5489" s="181"/>
      <c r="Q5489" s="642"/>
      <c r="R5489" s="643"/>
      <c r="S5489" s="644"/>
      <c r="T5489" s="174"/>
      <c r="U5489" s="172"/>
      <c r="V5489" s="181"/>
      <c r="W5489" s="174"/>
      <c r="X5489" s="172"/>
      <c r="Y5489" s="181"/>
      <c r="Z5489" s="174"/>
      <c r="AA5489" s="172"/>
      <c r="AB5489" s="178"/>
    </row>
    <row r="5490" spans="1:28" ht="15" customHeight="1" x14ac:dyDescent="0.2">
      <c r="A5490" s="172"/>
      <c r="B5490" s="172"/>
      <c r="C5490" s="172"/>
      <c r="D5490" s="172"/>
      <c r="E5490" s="172"/>
      <c r="F5490" s="181"/>
      <c r="G5490" s="172"/>
      <c r="H5490" s="172"/>
      <c r="I5490" s="174"/>
      <c r="J5490" s="174"/>
      <c r="K5490" s="174"/>
      <c r="L5490" s="172"/>
      <c r="M5490" s="181"/>
      <c r="N5490" s="174"/>
      <c r="O5490" s="172"/>
      <c r="P5490" s="181"/>
      <c r="Q5490" s="642"/>
      <c r="R5490" s="643"/>
      <c r="S5490" s="644"/>
      <c r="T5490" s="174"/>
      <c r="U5490" s="172"/>
      <c r="V5490" s="181"/>
      <c r="W5490" s="174"/>
      <c r="X5490" s="172"/>
      <c r="Y5490" s="181"/>
      <c r="Z5490" s="174"/>
      <c r="AA5490" s="172"/>
      <c r="AB5490" s="178"/>
    </row>
    <row r="5491" spans="1:28" ht="15" customHeight="1" x14ac:dyDescent="0.2">
      <c r="A5491" s="172"/>
      <c r="B5491" s="172"/>
      <c r="C5491" s="172"/>
      <c r="D5491" s="172"/>
      <c r="E5491" s="172"/>
      <c r="F5491" s="181"/>
      <c r="G5491" s="172"/>
      <c r="H5491" s="172"/>
      <c r="I5491" s="174"/>
      <c r="J5491" s="174"/>
      <c r="K5491" s="174"/>
      <c r="L5491" s="172"/>
      <c r="M5491" s="181"/>
      <c r="N5491" s="174"/>
      <c r="O5491" s="172"/>
      <c r="P5491" s="181"/>
      <c r="Q5491" s="642"/>
      <c r="R5491" s="643"/>
      <c r="S5491" s="644"/>
      <c r="T5491" s="174"/>
      <c r="U5491" s="172"/>
      <c r="V5491" s="181"/>
      <c r="W5491" s="174"/>
      <c r="X5491" s="172"/>
      <c r="Y5491" s="181"/>
      <c r="Z5491" s="174"/>
      <c r="AA5491" s="172"/>
      <c r="AB5491" s="178"/>
    </row>
    <row r="5492" spans="1:28" ht="15" customHeight="1" x14ac:dyDescent="0.2">
      <c r="A5492" s="172"/>
      <c r="B5492" s="172"/>
      <c r="C5492" s="172"/>
      <c r="D5492" s="172"/>
      <c r="E5492" s="172"/>
      <c r="F5492" s="181"/>
      <c r="G5492" s="172"/>
      <c r="H5492" s="172"/>
      <c r="I5492" s="174"/>
      <c r="J5492" s="174"/>
      <c r="K5492" s="174"/>
      <c r="L5492" s="172"/>
      <c r="M5492" s="181"/>
      <c r="N5492" s="174"/>
      <c r="O5492" s="172"/>
      <c r="P5492" s="181"/>
      <c r="Q5492" s="642"/>
      <c r="R5492" s="643"/>
      <c r="S5492" s="644"/>
      <c r="T5492" s="174"/>
      <c r="U5492" s="172"/>
      <c r="V5492" s="181"/>
      <c r="W5492" s="174"/>
      <c r="X5492" s="172"/>
      <c r="Y5492" s="181"/>
      <c r="Z5492" s="174"/>
      <c r="AA5492" s="172"/>
      <c r="AB5492" s="178"/>
    </row>
    <row r="5493" spans="1:28" ht="15" customHeight="1" x14ac:dyDescent="0.2">
      <c r="A5493" s="172"/>
      <c r="B5493" s="172"/>
      <c r="C5493" s="172"/>
      <c r="D5493" s="172"/>
      <c r="E5493" s="172"/>
      <c r="F5493" s="181"/>
      <c r="G5493" s="172"/>
      <c r="H5493" s="172"/>
      <c r="I5493" s="174"/>
      <c r="J5493" s="174"/>
      <c r="K5493" s="174"/>
      <c r="L5493" s="172"/>
      <c r="M5493" s="181"/>
      <c r="N5493" s="174"/>
      <c r="O5493" s="172"/>
      <c r="P5493" s="181"/>
      <c r="Q5493" s="642"/>
      <c r="R5493" s="643"/>
      <c r="S5493" s="644"/>
      <c r="T5493" s="174"/>
      <c r="U5493" s="172"/>
      <c r="V5493" s="181"/>
      <c r="W5493" s="174"/>
      <c r="X5493" s="172"/>
      <c r="Y5493" s="181"/>
      <c r="Z5493" s="174"/>
      <c r="AA5493" s="172"/>
      <c r="AB5493" s="178"/>
    </row>
    <row r="5494" spans="1:28" ht="15" customHeight="1" x14ac:dyDescent="0.2">
      <c r="A5494" s="172"/>
      <c r="B5494" s="172"/>
      <c r="C5494" s="172"/>
      <c r="D5494" s="172"/>
      <c r="E5494" s="172"/>
      <c r="F5494" s="181"/>
      <c r="G5494" s="172"/>
      <c r="H5494" s="172"/>
      <c r="I5494" s="174"/>
      <c r="J5494" s="174"/>
      <c r="K5494" s="174"/>
      <c r="L5494" s="172"/>
      <c r="M5494" s="181"/>
      <c r="N5494" s="174"/>
      <c r="O5494" s="172"/>
      <c r="P5494" s="181"/>
      <c r="Q5494" s="642"/>
      <c r="R5494" s="643"/>
      <c r="S5494" s="644"/>
      <c r="T5494" s="174"/>
      <c r="U5494" s="172"/>
      <c r="V5494" s="181"/>
      <c r="W5494" s="174"/>
      <c r="X5494" s="172"/>
      <c r="Y5494" s="181"/>
      <c r="Z5494" s="174"/>
      <c r="AA5494" s="172"/>
      <c r="AB5494" s="178"/>
    </row>
    <row r="5495" spans="1:28" ht="15" customHeight="1" x14ac:dyDescent="0.2">
      <c r="A5495" s="172"/>
      <c r="B5495" s="172"/>
      <c r="C5495" s="172"/>
      <c r="D5495" s="172"/>
      <c r="E5495" s="172"/>
      <c r="F5495" s="181"/>
      <c r="G5495" s="172"/>
      <c r="H5495" s="172"/>
      <c r="I5495" s="174"/>
      <c r="J5495" s="174"/>
      <c r="K5495" s="174"/>
      <c r="L5495" s="172"/>
      <c r="M5495" s="181"/>
      <c r="N5495" s="174"/>
      <c r="O5495" s="172"/>
      <c r="P5495" s="181"/>
      <c r="Q5495" s="642"/>
      <c r="R5495" s="643"/>
      <c r="S5495" s="644"/>
      <c r="T5495" s="174"/>
      <c r="U5495" s="172"/>
      <c r="V5495" s="181"/>
      <c r="W5495" s="174"/>
      <c r="X5495" s="172"/>
      <c r="Y5495" s="181"/>
      <c r="Z5495" s="174"/>
      <c r="AA5495" s="172"/>
      <c r="AB5495" s="178"/>
    </row>
    <row r="5496" spans="1:28" ht="15" customHeight="1" x14ac:dyDescent="0.2">
      <c r="A5496" s="172"/>
      <c r="B5496" s="172"/>
      <c r="C5496" s="172"/>
      <c r="D5496" s="172"/>
      <c r="E5496" s="172"/>
      <c r="F5496" s="181"/>
      <c r="G5496" s="172"/>
      <c r="H5496" s="172"/>
      <c r="I5496" s="174"/>
      <c r="J5496" s="174"/>
      <c r="K5496" s="174"/>
      <c r="L5496" s="172"/>
      <c r="M5496" s="181"/>
      <c r="N5496" s="174"/>
      <c r="O5496" s="172"/>
      <c r="P5496" s="181"/>
      <c r="Q5496" s="642"/>
      <c r="R5496" s="643"/>
      <c r="S5496" s="644"/>
      <c r="T5496" s="174"/>
      <c r="U5496" s="172"/>
      <c r="V5496" s="181"/>
      <c r="W5496" s="174"/>
      <c r="X5496" s="172"/>
      <c r="Y5496" s="181"/>
      <c r="Z5496" s="174"/>
      <c r="AA5496" s="172"/>
      <c r="AB5496" s="178"/>
    </row>
    <row r="5497" spans="1:28" ht="15" customHeight="1" x14ac:dyDescent="0.2">
      <c r="A5497" s="172"/>
      <c r="B5497" s="172"/>
      <c r="C5497" s="172"/>
      <c r="D5497" s="172"/>
      <c r="E5497" s="172"/>
      <c r="F5497" s="181"/>
      <c r="G5497" s="172"/>
      <c r="H5497" s="172"/>
      <c r="I5497" s="174"/>
      <c r="J5497" s="174"/>
      <c r="K5497" s="174"/>
      <c r="L5497" s="172"/>
      <c r="M5497" s="181"/>
      <c r="N5497" s="174"/>
      <c r="O5497" s="172"/>
      <c r="P5497" s="181"/>
      <c r="Q5497" s="642"/>
      <c r="R5497" s="643"/>
      <c r="S5497" s="644"/>
      <c r="T5497" s="174"/>
      <c r="U5497" s="172"/>
      <c r="V5497" s="181"/>
      <c r="W5497" s="174"/>
      <c r="X5497" s="172"/>
      <c r="Y5497" s="181"/>
      <c r="Z5497" s="174"/>
      <c r="AA5497" s="172"/>
      <c r="AB5497" s="178"/>
    </row>
    <row r="5498" spans="1:28" ht="15" customHeight="1" x14ac:dyDescent="0.2">
      <c r="A5498" s="172"/>
      <c r="B5498" s="172"/>
      <c r="C5498" s="172"/>
      <c r="D5498" s="172"/>
      <c r="E5498" s="172"/>
      <c r="F5498" s="181"/>
      <c r="G5498" s="172"/>
      <c r="H5498" s="172"/>
      <c r="I5498" s="174"/>
      <c r="J5498" s="174"/>
      <c r="K5498" s="174"/>
      <c r="L5498" s="172"/>
      <c r="M5498" s="181"/>
      <c r="N5498" s="174"/>
      <c r="O5498" s="172"/>
      <c r="P5498" s="181"/>
      <c r="Q5498" s="642"/>
      <c r="R5498" s="643"/>
      <c r="S5498" s="644"/>
      <c r="T5498" s="174"/>
      <c r="U5498" s="172"/>
      <c r="V5498" s="181"/>
      <c r="W5498" s="174"/>
      <c r="X5498" s="172"/>
      <c r="Y5498" s="181"/>
      <c r="Z5498" s="174"/>
      <c r="AA5498" s="172"/>
      <c r="AB5498" s="178"/>
    </row>
    <row r="5499" spans="1:28" ht="15" customHeight="1" x14ac:dyDescent="0.2">
      <c r="A5499" s="172"/>
      <c r="B5499" s="172"/>
      <c r="C5499" s="172"/>
      <c r="D5499" s="172"/>
      <c r="E5499" s="172"/>
      <c r="F5499" s="181"/>
      <c r="G5499" s="172"/>
      <c r="H5499" s="172"/>
      <c r="I5499" s="174"/>
      <c r="J5499" s="174"/>
      <c r="K5499" s="174"/>
      <c r="L5499" s="172"/>
      <c r="M5499" s="181"/>
      <c r="N5499" s="174"/>
      <c r="O5499" s="172"/>
      <c r="P5499" s="181"/>
      <c r="Q5499" s="642"/>
      <c r="R5499" s="643"/>
      <c r="S5499" s="644"/>
      <c r="T5499" s="174"/>
      <c r="U5499" s="172"/>
      <c r="V5499" s="181"/>
      <c r="W5499" s="174"/>
      <c r="X5499" s="172"/>
      <c r="Y5499" s="181"/>
      <c r="Z5499" s="174"/>
      <c r="AA5499" s="172"/>
      <c r="AB5499" s="178"/>
    </row>
    <row r="5500" spans="1:28" ht="15" customHeight="1" x14ac:dyDescent="0.2">
      <c r="A5500" s="172"/>
      <c r="B5500" s="172"/>
      <c r="C5500" s="172"/>
      <c r="D5500" s="172"/>
      <c r="E5500" s="172"/>
      <c r="F5500" s="181"/>
      <c r="G5500" s="172"/>
      <c r="H5500" s="172"/>
      <c r="I5500" s="174"/>
      <c r="J5500" s="174"/>
      <c r="K5500" s="174"/>
      <c r="L5500" s="172"/>
      <c r="M5500" s="181"/>
      <c r="N5500" s="174"/>
      <c r="O5500" s="172"/>
      <c r="P5500" s="181"/>
      <c r="Q5500" s="642"/>
      <c r="R5500" s="643"/>
      <c r="S5500" s="644"/>
      <c r="T5500" s="174"/>
      <c r="U5500" s="172"/>
      <c r="V5500" s="181"/>
      <c r="W5500" s="174"/>
      <c r="X5500" s="172"/>
      <c r="Y5500" s="181"/>
      <c r="Z5500" s="174"/>
      <c r="AA5500" s="172"/>
      <c r="AB5500" s="178"/>
    </row>
    <row r="5501" spans="1:28" ht="15" customHeight="1" x14ac:dyDescent="0.2">
      <c r="A5501" s="172"/>
      <c r="B5501" s="172"/>
      <c r="C5501" s="172"/>
      <c r="D5501" s="172"/>
      <c r="E5501" s="172"/>
      <c r="F5501" s="181"/>
      <c r="G5501" s="172"/>
      <c r="H5501" s="172"/>
      <c r="I5501" s="174"/>
      <c r="J5501" s="174"/>
      <c r="K5501" s="174"/>
      <c r="L5501" s="172"/>
      <c r="M5501" s="181"/>
      <c r="N5501" s="174"/>
      <c r="O5501" s="172"/>
      <c r="P5501" s="181"/>
      <c r="Q5501" s="642"/>
      <c r="R5501" s="643"/>
      <c r="S5501" s="644"/>
      <c r="T5501" s="174"/>
      <c r="U5501" s="172"/>
      <c r="V5501" s="181"/>
      <c r="W5501" s="174"/>
      <c r="X5501" s="172"/>
      <c r="Y5501" s="181"/>
      <c r="Z5501" s="174"/>
      <c r="AA5501" s="172"/>
      <c r="AB5501" s="178"/>
    </row>
    <row r="5502" spans="1:28" ht="15" customHeight="1" x14ac:dyDescent="0.2">
      <c r="A5502" s="172"/>
      <c r="B5502" s="172"/>
      <c r="C5502" s="172"/>
      <c r="D5502" s="172"/>
      <c r="E5502" s="172"/>
      <c r="F5502" s="181"/>
      <c r="G5502" s="172"/>
      <c r="H5502" s="172"/>
      <c r="I5502" s="174"/>
      <c r="J5502" s="174"/>
      <c r="K5502" s="174"/>
      <c r="L5502" s="172"/>
      <c r="M5502" s="181"/>
      <c r="N5502" s="174"/>
      <c r="O5502" s="172"/>
      <c r="P5502" s="181"/>
      <c r="Q5502" s="642"/>
      <c r="R5502" s="643"/>
      <c r="S5502" s="644"/>
      <c r="T5502" s="174"/>
      <c r="U5502" s="172"/>
      <c r="V5502" s="181"/>
      <c r="W5502" s="174"/>
      <c r="X5502" s="172"/>
      <c r="Y5502" s="181"/>
      <c r="Z5502" s="174"/>
      <c r="AA5502" s="172"/>
      <c r="AB5502" s="178"/>
    </row>
    <row r="5503" spans="1:28" ht="15" customHeight="1" x14ac:dyDescent="0.2">
      <c r="A5503" s="172"/>
      <c r="B5503" s="172"/>
      <c r="C5503" s="172"/>
      <c r="D5503" s="172"/>
      <c r="E5503" s="172"/>
      <c r="F5503" s="181"/>
      <c r="G5503" s="172"/>
      <c r="H5503" s="172"/>
      <c r="I5503" s="174"/>
      <c r="J5503" s="174"/>
      <c r="K5503" s="174"/>
      <c r="L5503" s="172"/>
      <c r="M5503" s="181"/>
      <c r="N5503" s="174"/>
      <c r="O5503" s="172"/>
      <c r="P5503" s="181"/>
      <c r="Q5503" s="642"/>
      <c r="R5503" s="643"/>
      <c r="S5503" s="644"/>
      <c r="T5503" s="174"/>
      <c r="U5503" s="172"/>
      <c r="V5503" s="181"/>
      <c r="W5503" s="174"/>
      <c r="X5503" s="172"/>
      <c r="Y5503" s="181"/>
      <c r="Z5503" s="174"/>
      <c r="AA5503" s="172"/>
      <c r="AB5503" s="178"/>
    </row>
    <row r="5504" spans="1:28" ht="15" customHeight="1" x14ac:dyDescent="0.2">
      <c r="A5504" s="172"/>
      <c r="B5504" s="172"/>
      <c r="C5504" s="172"/>
      <c r="D5504" s="172"/>
      <c r="E5504" s="172"/>
      <c r="F5504" s="181"/>
      <c r="G5504" s="172"/>
      <c r="H5504" s="172"/>
      <c r="I5504" s="174"/>
      <c r="J5504" s="174"/>
      <c r="K5504" s="174"/>
      <c r="L5504" s="172"/>
      <c r="M5504" s="181"/>
      <c r="N5504" s="174"/>
      <c r="O5504" s="172"/>
      <c r="P5504" s="181"/>
      <c r="Q5504" s="642"/>
      <c r="R5504" s="643"/>
      <c r="S5504" s="644"/>
      <c r="T5504" s="174"/>
      <c r="U5504" s="172"/>
      <c r="V5504" s="181"/>
      <c r="W5504" s="174"/>
      <c r="X5504" s="172"/>
      <c r="Y5504" s="181"/>
      <c r="Z5504" s="174"/>
      <c r="AA5504" s="172"/>
      <c r="AB5504" s="178"/>
    </row>
    <row r="5505" spans="1:28" ht="15" customHeight="1" x14ac:dyDescent="0.2">
      <c r="A5505" s="172"/>
      <c r="B5505" s="172"/>
      <c r="C5505" s="172"/>
      <c r="D5505" s="172"/>
      <c r="E5505" s="172"/>
      <c r="F5505" s="181"/>
      <c r="G5505" s="172"/>
      <c r="H5505" s="172"/>
      <c r="I5505" s="174"/>
      <c r="J5505" s="174"/>
      <c r="K5505" s="174"/>
      <c r="L5505" s="172"/>
      <c r="M5505" s="181"/>
      <c r="N5505" s="174"/>
      <c r="O5505" s="172"/>
      <c r="P5505" s="181"/>
      <c r="Q5505" s="642"/>
      <c r="R5505" s="643"/>
      <c r="S5505" s="644"/>
      <c r="T5505" s="174"/>
      <c r="U5505" s="172"/>
      <c r="V5505" s="181"/>
      <c r="W5505" s="174"/>
      <c r="X5505" s="172"/>
      <c r="Y5505" s="181"/>
      <c r="Z5505" s="174"/>
      <c r="AA5505" s="172"/>
      <c r="AB5505" s="178"/>
    </row>
    <row r="5506" spans="1:28" ht="15" customHeight="1" x14ac:dyDescent="0.2">
      <c r="A5506" s="172"/>
      <c r="B5506" s="172"/>
      <c r="C5506" s="172"/>
      <c r="D5506" s="172"/>
      <c r="E5506" s="172"/>
      <c r="F5506" s="181"/>
      <c r="G5506" s="172"/>
      <c r="H5506" s="172"/>
      <c r="I5506" s="174"/>
      <c r="J5506" s="174"/>
      <c r="K5506" s="174"/>
      <c r="L5506" s="172"/>
      <c r="M5506" s="181"/>
      <c r="N5506" s="174"/>
      <c r="O5506" s="172"/>
      <c r="P5506" s="181"/>
      <c r="Q5506" s="642"/>
      <c r="R5506" s="643"/>
      <c r="S5506" s="644"/>
      <c r="T5506" s="174"/>
      <c r="U5506" s="172"/>
      <c r="V5506" s="181"/>
      <c r="W5506" s="174"/>
      <c r="X5506" s="172"/>
      <c r="Y5506" s="181"/>
      <c r="Z5506" s="174"/>
      <c r="AA5506" s="172"/>
      <c r="AB5506" s="178"/>
    </row>
    <row r="5507" spans="1:28" ht="15" customHeight="1" x14ac:dyDescent="0.2">
      <c r="A5507" s="172"/>
      <c r="B5507" s="172"/>
      <c r="C5507" s="172"/>
      <c r="D5507" s="172"/>
      <c r="E5507" s="172"/>
      <c r="F5507" s="181"/>
      <c r="G5507" s="172"/>
      <c r="H5507" s="172"/>
      <c r="I5507" s="174"/>
      <c r="J5507" s="174"/>
      <c r="K5507" s="174"/>
      <c r="L5507" s="172"/>
      <c r="M5507" s="181"/>
      <c r="N5507" s="174"/>
      <c r="O5507" s="172"/>
      <c r="P5507" s="181"/>
      <c r="Q5507" s="642"/>
      <c r="R5507" s="643"/>
      <c r="S5507" s="644"/>
      <c r="T5507" s="174"/>
      <c r="U5507" s="172"/>
      <c r="V5507" s="181"/>
      <c r="W5507" s="174"/>
      <c r="X5507" s="172"/>
      <c r="Y5507" s="181"/>
      <c r="Z5507" s="174"/>
      <c r="AA5507" s="172"/>
      <c r="AB5507" s="178"/>
    </row>
    <row r="5508" spans="1:28" ht="15" customHeight="1" x14ac:dyDescent="0.2">
      <c r="A5508" s="172"/>
      <c r="B5508" s="172"/>
      <c r="C5508" s="172"/>
      <c r="D5508" s="172"/>
      <c r="E5508" s="172"/>
      <c r="F5508" s="181"/>
      <c r="G5508" s="172"/>
      <c r="H5508" s="172"/>
      <c r="I5508" s="174"/>
      <c r="J5508" s="174"/>
      <c r="K5508" s="174"/>
      <c r="L5508" s="172"/>
      <c r="M5508" s="181"/>
      <c r="N5508" s="174"/>
      <c r="O5508" s="172"/>
      <c r="P5508" s="181"/>
      <c r="Q5508" s="642"/>
      <c r="R5508" s="643"/>
      <c r="S5508" s="644"/>
      <c r="T5508" s="174"/>
      <c r="U5508" s="172"/>
      <c r="V5508" s="181"/>
      <c r="W5508" s="174"/>
      <c r="X5508" s="172"/>
      <c r="Y5508" s="181"/>
      <c r="Z5508" s="174"/>
      <c r="AA5508" s="172"/>
      <c r="AB5508" s="178"/>
    </row>
    <row r="5509" spans="1:28" ht="15" customHeight="1" x14ac:dyDescent="0.2">
      <c r="A5509" s="172"/>
      <c r="B5509" s="172"/>
      <c r="C5509" s="172"/>
      <c r="D5509" s="172"/>
      <c r="E5509" s="172"/>
      <c r="F5509" s="181"/>
      <c r="G5509" s="172"/>
      <c r="H5509" s="172"/>
      <c r="I5509" s="174"/>
      <c r="J5509" s="174"/>
      <c r="K5509" s="174"/>
      <c r="L5509" s="172"/>
      <c r="M5509" s="181"/>
      <c r="N5509" s="174"/>
      <c r="O5509" s="172"/>
      <c r="P5509" s="181"/>
      <c r="Q5509" s="642"/>
      <c r="R5509" s="643"/>
      <c r="S5509" s="644"/>
      <c r="T5509" s="174"/>
      <c r="U5509" s="172"/>
      <c r="V5509" s="181"/>
      <c r="W5509" s="174"/>
      <c r="X5509" s="172"/>
      <c r="Y5509" s="181"/>
      <c r="Z5509" s="174"/>
      <c r="AA5509" s="172"/>
      <c r="AB5509" s="178"/>
    </row>
    <row r="5510" spans="1:28" ht="15" customHeight="1" x14ac:dyDescent="0.2">
      <c r="A5510" s="172"/>
      <c r="B5510" s="172"/>
      <c r="C5510" s="172"/>
      <c r="D5510" s="172"/>
      <c r="E5510" s="172"/>
      <c r="F5510" s="181"/>
      <c r="G5510" s="172"/>
      <c r="H5510" s="172"/>
      <c r="I5510" s="174"/>
      <c r="J5510" s="174"/>
      <c r="K5510" s="174"/>
      <c r="L5510" s="172"/>
      <c r="M5510" s="181"/>
      <c r="N5510" s="174"/>
      <c r="O5510" s="172"/>
      <c r="P5510" s="181"/>
      <c r="Q5510" s="642"/>
      <c r="R5510" s="643"/>
      <c r="S5510" s="644"/>
      <c r="T5510" s="174"/>
      <c r="U5510" s="172"/>
      <c r="V5510" s="181"/>
      <c r="W5510" s="174"/>
      <c r="X5510" s="172"/>
      <c r="Y5510" s="181"/>
      <c r="Z5510" s="174"/>
      <c r="AA5510" s="172"/>
      <c r="AB5510" s="178"/>
    </row>
    <row r="5511" spans="1:28" ht="15" customHeight="1" x14ac:dyDescent="0.2">
      <c r="A5511" s="172"/>
      <c r="B5511" s="172"/>
      <c r="C5511" s="172"/>
      <c r="D5511" s="172"/>
      <c r="E5511" s="172"/>
      <c r="F5511" s="181"/>
      <c r="G5511" s="172"/>
      <c r="H5511" s="172"/>
      <c r="I5511" s="174"/>
      <c r="J5511" s="174"/>
      <c r="K5511" s="174"/>
      <c r="L5511" s="172"/>
      <c r="M5511" s="181"/>
      <c r="N5511" s="174"/>
      <c r="O5511" s="172"/>
      <c r="P5511" s="181"/>
      <c r="Q5511" s="642"/>
      <c r="R5511" s="643"/>
      <c r="S5511" s="644"/>
      <c r="T5511" s="174"/>
      <c r="U5511" s="172"/>
      <c r="V5511" s="181"/>
      <c r="W5511" s="174"/>
      <c r="X5511" s="172"/>
      <c r="Y5511" s="181"/>
      <c r="Z5511" s="174"/>
      <c r="AA5511" s="172"/>
      <c r="AB5511" s="178"/>
    </row>
    <row r="5512" spans="1:28" ht="15" customHeight="1" x14ac:dyDescent="0.2">
      <c r="A5512" s="172"/>
      <c r="B5512" s="172"/>
      <c r="C5512" s="172"/>
      <c r="D5512" s="172"/>
      <c r="E5512" s="172"/>
      <c r="F5512" s="181"/>
      <c r="G5512" s="172"/>
      <c r="H5512" s="172"/>
      <c r="I5512" s="174"/>
      <c r="J5512" s="174"/>
      <c r="K5512" s="174"/>
      <c r="L5512" s="172"/>
      <c r="M5512" s="181"/>
      <c r="N5512" s="174"/>
      <c r="O5512" s="172"/>
      <c r="P5512" s="181"/>
      <c r="Q5512" s="642"/>
      <c r="R5512" s="643"/>
      <c r="S5512" s="644"/>
      <c r="T5512" s="174"/>
      <c r="U5512" s="172"/>
      <c r="V5512" s="181"/>
      <c r="W5512" s="174"/>
      <c r="X5512" s="172"/>
      <c r="Y5512" s="181"/>
      <c r="Z5512" s="174"/>
      <c r="AA5512" s="172"/>
      <c r="AB5512" s="178"/>
    </row>
    <row r="5513" spans="1:28" ht="15" customHeight="1" x14ac:dyDescent="0.2">
      <c r="A5513" s="172"/>
      <c r="B5513" s="172"/>
      <c r="C5513" s="172"/>
      <c r="D5513" s="172"/>
      <c r="E5513" s="172"/>
      <c r="F5513" s="181"/>
      <c r="G5513" s="172"/>
      <c r="H5513" s="172"/>
      <c r="I5513" s="174"/>
      <c r="J5513" s="174"/>
      <c r="K5513" s="174"/>
      <c r="L5513" s="172"/>
      <c r="M5513" s="181"/>
      <c r="N5513" s="174"/>
      <c r="O5513" s="172"/>
      <c r="P5513" s="181"/>
      <c r="Q5513" s="642"/>
      <c r="R5513" s="643"/>
      <c r="S5513" s="644"/>
      <c r="T5513" s="174"/>
      <c r="U5513" s="172"/>
      <c r="V5513" s="181"/>
      <c r="W5513" s="174"/>
      <c r="X5513" s="172"/>
      <c r="Y5513" s="181"/>
      <c r="Z5513" s="174"/>
      <c r="AA5513" s="172"/>
      <c r="AB5513" s="178"/>
    </row>
    <row r="5514" spans="1:28" ht="15" customHeight="1" x14ac:dyDescent="0.2">
      <c r="A5514" s="172"/>
      <c r="B5514" s="172"/>
      <c r="C5514" s="172"/>
      <c r="D5514" s="172"/>
      <c r="E5514" s="172"/>
      <c r="F5514" s="181"/>
      <c r="G5514" s="172"/>
      <c r="H5514" s="172"/>
      <c r="I5514" s="174"/>
      <c r="J5514" s="174"/>
      <c r="K5514" s="174"/>
      <c r="L5514" s="172"/>
      <c r="M5514" s="181"/>
      <c r="N5514" s="174"/>
      <c r="O5514" s="172"/>
      <c r="P5514" s="181"/>
      <c r="Q5514" s="642"/>
      <c r="R5514" s="643"/>
      <c r="S5514" s="644"/>
      <c r="T5514" s="174"/>
      <c r="U5514" s="172"/>
      <c r="V5514" s="181"/>
      <c r="W5514" s="174"/>
      <c r="X5514" s="172"/>
      <c r="Y5514" s="181"/>
      <c r="Z5514" s="174"/>
      <c r="AA5514" s="172"/>
      <c r="AB5514" s="178"/>
    </row>
    <row r="5515" spans="1:28" ht="15" customHeight="1" x14ac:dyDescent="0.2">
      <c r="A5515" s="172"/>
      <c r="B5515" s="172"/>
      <c r="C5515" s="172"/>
      <c r="D5515" s="172"/>
      <c r="E5515" s="172"/>
      <c r="F5515" s="181"/>
      <c r="G5515" s="172"/>
      <c r="H5515" s="172"/>
      <c r="I5515" s="174"/>
      <c r="J5515" s="174"/>
      <c r="K5515" s="174"/>
      <c r="L5515" s="172"/>
      <c r="M5515" s="181"/>
      <c r="N5515" s="174"/>
      <c r="O5515" s="172"/>
      <c r="P5515" s="181"/>
      <c r="Q5515" s="642"/>
      <c r="R5515" s="643"/>
      <c r="S5515" s="644"/>
      <c r="T5515" s="174"/>
      <c r="U5515" s="172"/>
      <c r="V5515" s="181"/>
      <c r="W5515" s="174"/>
      <c r="X5515" s="172"/>
      <c r="Y5515" s="181"/>
      <c r="Z5515" s="174"/>
      <c r="AA5515" s="172"/>
      <c r="AB5515" s="178"/>
    </row>
    <row r="5516" spans="1:28" ht="15" customHeight="1" x14ac:dyDescent="0.2">
      <c r="A5516" s="172"/>
      <c r="B5516" s="172"/>
      <c r="C5516" s="172"/>
      <c r="D5516" s="172"/>
      <c r="E5516" s="172"/>
      <c r="F5516" s="181"/>
      <c r="G5516" s="172"/>
      <c r="H5516" s="172"/>
      <c r="I5516" s="174"/>
      <c r="J5516" s="174"/>
      <c r="K5516" s="174"/>
      <c r="L5516" s="172"/>
      <c r="M5516" s="181"/>
      <c r="N5516" s="174"/>
      <c r="O5516" s="172"/>
      <c r="P5516" s="181"/>
      <c r="Q5516" s="642"/>
      <c r="R5516" s="643"/>
      <c r="S5516" s="644"/>
      <c r="T5516" s="174"/>
      <c r="U5516" s="172"/>
      <c r="V5516" s="181"/>
      <c r="W5516" s="174"/>
      <c r="X5516" s="172"/>
      <c r="Y5516" s="181"/>
      <c r="Z5516" s="174"/>
      <c r="AA5516" s="172"/>
      <c r="AB5516" s="178"/>
    </row>
    <row r="5517" spans="1:28" ht="15" customHeight="1" x14ac:dyDescent="0.2">
      <c r="A5517" s="172"/>
      <c r="B5517" s="172"/>
      <c r="C5517" s="172"/>
      <c r="D5517" s="172"/>
      <c r="E5517" s="172"/>
      <c r="F5517" s="181"/>
      <c r="G5517" s="172"/>
      <c r="H5517" s="172"/>
      <c r="I5517" s="174"/>
      <c r="J5517" s="174"/>
      <c r="K5517" s="174"/>
      <c r="L5517" s="172"/>
      <c r="M5517" s="181"/>
      <c r="N5517" s="174"/>
      <c r="O5517" s="172"/>
      <c r="P5517" s="181"/>
      <c r="Q5517" s="642"/>
      <c r="R5517" s="643"/>
      <c r="S5517" s="644"/>
      <c r="T5517" s="174"/>
      <c r="U5517" s="172"/>
      <c r="V5517" s="181"/>
      <c r="W5517" s="174"/>
      <c r="X5517" s="172"/>
      <c r="Y5517" s="181"/>
      <c r="Z5517" s="174"/>
      <c r="AA5517" s="172"/>
      <c r="AB5517" s="178"/>
    </row>
    <row r="5518" spans="1:28" ht="15" customHeight="1" x14ac:dyDescent="0.2">
      <c r="A5518" s="172"/>
      <c r="B5518" s="172"/>
      <c r="C5518" s="172"/>
      <c r="D5518" s="172"/>
      <c r="E5518" s="172"/>
      <c r="F5518" s="181"/>
      <c r="G5518" s="172"/>
      <c r="H5518" s="172"/>
      <c r="I5518" s="174"/>
      <c r="J5518" s="174"/>
      <c r="K5518" s="174"/>
      <c r="L5518" s="172"/>
      <c r="M5518" s="181"/>
      <c r="N5518" s="174"/>
      <c r="O5518" s="172"/>
      <c r="P5518" s="181"/>
      <c r="Q5518" s="642"/>
      <c r="R5518" s="643"/>
      <c r="S5518" s="644"/>
      <c r="T5518" s="174"/>
      <c r="U5518" s="172"/>
      <c r="V5518" s="181"/>
      <c r="W5518" s="174"/>
      <c r="X5518" s="172"/>
      <c r="Y5518" s="181"/>
      <c r="Z5518" s="174"/>
      <c r="AA5518" s="172"/>
      <c r="AB5518" s="178"/>
    </row>
    <row r="5519" spans="1:28" ht="15" customHeight="1" x14ac:dyDescent="0.2">
      <c r="A5519" s="172"/>
      <c r="B5519" s="172"/>
      <c r="C5519" s="172"/>
      <c r="D5519" s="172"/>
      <c r="E5519" s="172"/>
      <c r="F5519" s="181"/>
      <c r="G5519" s="172"/>
      <c r="H5519" s="172"/>
      <c r="I5519" s="174"/>
      <c r="J5519" s="174"/>
      <c r="K5519" s="174"/>
      <c r="L5519" s="172"/>
      <c r="M5519" s="181"/>
      <c r="N5519" s="174"/>
      <c r="O5519" s="172"/>
      <c r="P5519" s="181"/>
      <c r="Q5519" s="642"/>
      <c r="R5519" s="643"/>
      <c r="S5519" s="644"/>
      <c r="T5519" s="174"/>
      <c r="U5519" s="172"/>
      <c r="V5519" s="181"/>
      <c r="W5519" s="174"/>
      <c r="X5519" s="172"/>
      <c r="Y5519" s="181"/>
      <c r="Z5519" s="174"/>
      <c r="AA5519" s="172"/>
      <c r="AB5519" s="178"/>
    </row>
    <row r="5520" spans="1:28" ht="15" customHeight="1" x14ac:dyDescent="0.2">
      <c r="A5520" s="172"/>
      <c r="B5520" s="172"/>
      <c r="C5520" s="172"/>
      <c r="D5520" s="172"/>
      <c r="E5520" s="172"/>
      <c r="F5520" s="181"/>
      <c r="G5520" s="172"/>
      <c r="H5520" s="172"/>
      <c r="I5520" s="174"/>
      <c r="J5520" s="174"/>
      <c r="K5520" s="174"/>
      <c r="L5520" s="172"/>
      <c r="M5520" s="181"/>
      <c r="N5520" s="174"/>
      <c r="O5520" s="172"/>
      <c r="P5520" s="181"/>
      <c r="Q5520" s="642"/>
      <c r="R5520" s="643"/>
      <c r="S5520" s="644"/>
      <c r="T5520" s="174"/>
      <c r="U5520" s="172"/>
      <c r="V5520" s="181"/>
      <c r="W5520" s="174"/>
      <c r="X5520" s="172"/>
      <c r="Y5520" s="181"/>
      <c r="Z5520" s="174"/>
      <c r="AA5520" s="172"/>
      <c r="AB5520" s="178"/>
    </row>
    <row r="5521" spans="1:28" ht="15" customHeight="1" x14ac:dyDescent="0.2">
      <c r="A5521" s="172"/>
      <c r="B5521" s="172"/>
      <c r="C5521" s="172"/>
      <c r="D5521" s="172"/>
      <c r="E5521" s="172"/>
      <c r="F5521" s="181"/>
      <c r="G5521" s="172"/>
      <c r="H5521" s="172"/>
      <c r="I5521" s="174"/>
      <c r="J5521" s="174"/>
      <c r="K5521" s="174"/>
      <c r="L5521" s="172"/>
      <c r="M5521" s="181"/>
      <c r="N5521" s="174"/>
      <c r="O5521" s="172"/>
      <c r="P5521" s="181"/>
      <c r="Q5521" s="642"/>
      <c r="R5521" s="643"/>
      <c r="S5521" s="644"/>
      <c r="T5521" s="174"/>
      <c r="U5521" s="172"/>
      <c r="V5521" s="181"/>
      <c r="W5521" s="174"/>
      <c r="X5521" s="172"/>
      <c r="Y5521" s="181"/>
      <c r="Z5521" s="174"/>
      <c r="AA5521" s="172"/>
      <c r="AB5521" s="178"/>
    </row>
    <row r="5522" spans="1:28" ht="15" customHeight="1" x14ac:dyDescent="0.2">
      <c r="A5522" s="172"/>
      <c r="B5522" s="172"/>
      <c r="C5522" s="172"/>
      <c r="D5522" s="172"/>
      <c r="E5522" s="172"/>
      <c r="F5522" s="181"/>
      <c r="G5522" s="172"/>
      <c r="H5522" s="172"/>
      <c r="I5522" s="174"/>
      <c r="J5522" s="174"/>
      <c r="K5522" s="174"/>
      <c r="L5522" s="172"/>
      <c r="M5522" s="181"/>
      <c r="N5522" s="174"/>
      <c r="O5522" s="172"/>
      <c r="P5522" s="181"/>
      <c r="Q5522" s="642"/>
      <c r="R5522" s="643"/>
      <c r="S5522" s="644"/>
      <c r="T5522" s="174"/>
      <c r="U5522" s="172"/>
      <c r="V5522" s="181"/>
      <c r="W5522" s="174"/>
      <c r="X5522" s="172"/>
      <c r="Y5522" s="181"/>
      <c r="Z5522" s="174"/>
      <c r="AA5522" s="172"/>
      <c r="AB5522" s="178"/>
    </row>
    <row r="5523" spans="1:28" ht="15" customHeight="1" x14ac:dyDescent="0.2">
      <c r="A5523" s="172"/>
      <c r="B5523" s="172"/>
      <c r="C5523" s="172"/>
      <c r="D5523" s="172"/>
      <c r="E5523" s="172"/>
      <c r="F5523" s="181"/>
      <c r="G5523" s="172"/>
      <c r="H5523" s="172"/>
      <c r="I5523" s="174"/>
      <c r="J5523" s="174"/>
      <c r="K5523" s="174"/>
      <c r="L5523" s="172"/>
      <c r="M5523" s="181"/>
      <c r="N5523" s="174"/>
      <c r="O5523" s="172"/>
      <c r="P5523" s="181"/>
      <c r="Q5523" s="642"/>
      <c r="R5523" s="643"/>
      <c r="S5523" s="644"/>
      <c r="T5523" s="174"/>
      <c r="U5523" s="172"/>
      <c r="V5523" s="181"/>
      <c r="W5523" s="174"/>
      <c r="X5523" s="172"/>
      <c r="Y5523" s="181"/>
      <c r="Z5523" s="174"/>
      <c r="AA5523" s="172"/>
      <c r="AB5523" s="178"/>
    </row>
    <row r="5524" spans="1:28" ht="15" customHeight="1" x14ac:dyDescent="0.2">
      <c r="A5524" s="172"/>
      <c r="B5524" s="172"/>
      <c r="C5524" s="172"/>
      <c r="D5524" s="172"/>
      <c r="E5524" s="172"/>
      <c r="F5524" s="181"/>
      <c r="G5524" s="172"/>
      <c r="H5524" s="172"/>
      <c r="I5524" s="174"/>
      <c r="J5524" s="174"/>
      <c r="K5524" s="174"/>
      <c r="L5524" s="172"/>
      <c r="M5524" s="181"/>
      <c r="N5524" s="174"/>
      <c r="O5524" s="172"/>
      <c r="P5524" s="181"/>
      <c r="Q5524" s="642"/>
      <c r="R5524" s="643"/>
      <c r="S5524" s="644"/>
      <c r="T5524" s="174"/>
      <c r="U5524" s="172"/>
      <c r="V5524" s="181"/>
      <c r="W5524" s="174"/>
      <c r="X5524" s="172"/>
      <c r="Y5524" s="181"/>
      <c r="Z5524" s="174"/>
      <c r="AA5524" s="172"/>
      <c r="AB5524" s="178"/>
    </row>
    <row r="5525" spans="1:28" ht="15" customHeight="1" x14ac:dyDescent="0.2">
      <c r="A5525" s="172"/>
      <c r="B5525" s="172"/>
      <c r="C5525" s="172"/>
      <c r="D5525" s="172"/>
      <c r="E5525" s="172"/>
      <c r="F5525" s="181"/>
      <c r="G5525" s="172"/>
      <c r="H5525" s="172"/>
      <c r="I5525" s="174"/>
      <c r="J5525" s="174"/>
      <c r="K5525" s="174"/>
      <c r="L5525" s="172"/>
      <c r="M5525" s="181"/>
      <c r="N5525" s="174"/>
      <c r="O5525" s="172"/>
      <c r="P5525" s="181"/>
      <c r="Q5525" s="642"/>
      <c r="R5525" s="643"/>
      <c r="S5525" s="644"/>
      <c r="T5525" s="174"/>
      <c r="U5525" s="172"/>
      <c r="V5525" s="181"/>
      <c r="W5525" s="174"/>
      <c r="X5525" s="172"/>
      <c r="Y5525" s="181"/>
      <c r="Z5525" s="174"/>
      <c r="AA5525" s="172"/>
      <c r="AB5525" s="178"/>
    </row>
    <row r="5526" spans="1:28" ht="15" customHeight="1" x14ac:dyDescent="0.2">
      <c r="A5526" s="172"/>
      <c r="B5526" s="172"/>
      <c r="C5526" s="172"/>
      <c r="D5526" s="172"/>
      <c r="E5526" s="172"/>
      <c r="F5526" s="181"/>
      <c r="G5526" s="172"/>
      <c r="H5526" s="172"/>
      <c r="I5526" s="174"/>
      <c r="J5526" s="174"/>
      <c r="K5526" s="174"/>
      <c r="L5526" s="172"/>
      <c r="M5526" s="181"/>
      <c r="N5526" s="174"/>
      <c r="O5526" s="172"/>
      <c r="P5526" s="181"/>
      <c r="Q5526" s="642"/>
      <c r="R5526" s="643"/>
      <c r="S5526" s="644"/>
      <c r="T5526" s="174"/>
      <c r="U5526" s="172"/>
      <c r="V5526" s="181"/>
      <c r="W5526" s="174"/>
      <c r="X5526" s="172"/>
      <c r="Y5526" s="181"/>
      <c r="Z5526" s="174"/>
      <c r="AA5526" s="172"/>
      <c r="AB5526" s="178"/>
    </row>
    <row r="5527" spans="1:28" ht="15" customHeight="1" x14ac:dyDescent="0.2">
      <c r="A5527" s="172"/>
      <c r="B5527" s="172"/>
      <c r="C5527" s="172"/>
      <c r="D5527" s="172"/>
      <c r="E5527" s="172"/>
      <c r="F5527" s="181"/>
      <c r="G5527" s="172"/>
      <c r="H5527" s="172"/>
      <c r="I5527" s="174"/>
      <c r="J5527" s="174"/>
      <c r="K5527" s="174"/>
      <c r="L5527" s="172"/>
      <c r="M5527" s="181"/>
      <c r="N5527" s="174"/>
      <c r="O5527" s="172"/>
      <c r="P5527" s="181"/>
      <c r="Q5527" s="642"/>
      <c r="R5527" s="643"/>
      <c r="S5527" s="644"/>
      <c r="T5527" s="174"/>
      <c r="U5527" s="172"/>
      <c r="V5527" s="181"/>
      <c r="W5527" s="174"/>
      <c r="X5527" s="172"/>
      <c r="Y5527" s="181"/>
      <c r="Z5527" s="174"/>
      <c r="AA5527" s="172"/>
      <c r="AB5527" s="178"/>
    </row>
    <row r="5528" spans="1:28" ht="15" customHeight="1" x14ac:dyDescent="0.2">
      <c r="A5528" s="172"/>
      <c r="B5528" s="172"/>
      <c r="C5528" s="172"/>
      <c r="D5528" s="172"/>
      <c r="E5528" s="172"/>
      <c r="F5528" s="181"/>
      <c r="G5528" s="172"/>
      <c r="H5528" s="172"/>
      <c r="I5528" s="174"/>
      <c r="J5528" s="174"/>
      <c r="K5528" s="174"/>
      <c r="L5528" s="172"/>
      <c r="M5528" s="181"/>
      <c r="N5528" s="174"/>
      <c r="O5528" s="172"/>
      <c r="P5528" s="181"/>
      <c r="Q5528" s="642"/>
      <c r="R5528" s="643"/>
      <c r="S5528" s="644"/>
      <c r="T5528" s="174"/>
      <c r="U5528" s="172"/>
      <c r="V5528" s="181"/>
      <c r="W5528" s="174"/>
      <c r="X5528" s="172"/>
      <c r="Y5528" s="181"/>
      <c r="Z5528" s="174"/>
      <c r="AA5528" s="172"/>
      <c r="AB5528" s="178"/>
    </row>
    <row r="5529" spans="1:28" ht="15" customHeight="1" x14ac:dyDescent="0.2">
      <c r="A5529" s="172"/>
      <c r="B5529" s="172"/>
      <c r="C5529" s="172"/>
      <c r="D5529" s="172"/>
      <c r="E5529" s="172"/>
      <c r="F5529" s="181"/>
      <c r="G5529" s="172"/>
      <c r="H5529" s="172"/>
      <c r="I5529" s="174"/>
      <c r="J5529" s="174"/>
      <c r="K5529" s="174"/>
      <c r="L5529" s="172"/>
      <c r="M5529" s="181"/>
      <c r="N5529" s="174"/>
      <c r="O5529" s="172"/>
      <c r="P5529" s="181"/>
      <c r="Q5529" s="642"/>
      <c r="R5529" s="643"/>
      <c r="S5529" s="644"/>
      <c r="T5529" s="174"/>
      <c r="U5529" s="172"/>
      <c r="V5529" s="181"/>
      <c r="W5529" s="174"/>
      <c r="X5529" s="172"/>
      <c r="Y5529" s="181"/>
      <c r="Z5529" s="174"/>
      <c r="AA5529" s="172"/>
      <c r="AB5529" s="178"/>
    </row>
    <row r="5530" spans="1:28" ht="15" customHeight="1" x14ac:dyDescent="0.2">
      <c r="A5530" s="172"/>
      <c r="B5530" s="172"/>
      <c r="C5530" s="172"/>
      <c r="D5530" s="172"/>
      <c r="E5530" s="172"/>
      <c r="F5530" s="181"/>
      <c r="G5530" s="172"/>
      <c r="H5530" s="172"/>
      <c r="I5530" s="174"/>
      <c r="J5530" s="174"/>
      <c r="K5530" s="174"/>
      <c r="L5530" s="172"/>
      <c r="M5530" s="181"/>
      <c r="N5530" s="174"/>
      <c r="O5530" s="172"/>
      <c r="P5530" s="181"/>
      <c r="Q5530" s="642"/>
      <c r="R5530" s="643"/>
      <c r="S5530" s="644"/>
      <c r="T5530" s="174"/>
      <c r="U5530" s="172"/>
      <c r="V5530" s="181"/>
      <c r="W5530" s="174"/>
      <c r="X5530" s="172"/>
      <c r="Y5530" s="181"/>
      <c r="Z5530" s="174"/>
      <c r="AA5530" s="172"/>
      <c r="AB5530" s="178"/>
    </row>
    <row r="5531" spans="1:28" ht="15" customHeight="1" x14ac:dyDescent="0.2">
      <c r="A5531" s="172"/>
      <c r="B5531" s="172"/>
      <c r="C5531" s="172"/>
      <c r="D5531" s="172"/>
      <c r="E5531" s="172"/>
      <c r="F5531" s="181"/>
      <c r="G5531" s="172"/>
      <c r="H5531" s="172"/>
      <c r="I5531" s="174"/>
      <c r="J5531" s="174"/>
      <c r="K5531" s="174"/>
      <c r="L5531" s="172"/>
      <c r="M5531" s="181"/>
      <c r="N5531" s="174"/>
      <c r="O5531" s="172"/>
      <c r="P5531" s="181"/>
      <c r="Q5531" s="642"/>
      <c r="R5531" s="643"/>
      <c r="S5531" s="644"/>
      <c r="T5531" s="174"/>
      <c r="U5531" s="172"/>
      <c r="V5531" s="181"/>
      <c r="W5531" s="174"/>
      <c r="X5531" s="172"/>
      <c r="Y5531" s="181"/>
      <c r="Z5531" s="174"/>
      <c r="AA5531" s="172"/>
      <c r="AB5531" s="178"/>
    </row>
    <row r="5532" spans="1:28" ht="15" customHeight="1" x14ac:dyDescent="0.2">
      <c r="A5532" s="172"/>
      <c r="B5532" s="172"/>
      <c r="C5532" s="172"/>
      <c r="D5532" s="172"/>
      <c r="E5532" s="172"/>
      <c r="F5532" s="181"/>
      <c r="G5532" s="172"/>
      <c r="H5532" s="172"/>
      <c r="I5532" s="174"/>
      <c r="J5532" s="174"/>
      <c r="K5532" s="174"/>
      <c r="L5532" s="172"/>
      <c r="M5532" s="181"/>
      <c r="N5532" s="174"/>
      <c r="O5532" s="172"/>
      <c r="P5532" s="181"/>
      <c r="Q5532" s="642"/>
      <c r="R5532" s="643"/>
      <c r="S5532" s="644"/>
      <c r="T5532" s="174"/>
      <c r="U5532" s="172"/>
      <c r="V5532" s="181"/>
      <c r="W5532" s="174"/>
      <c r="X5532" s="172"/>
      <c r="Y5532" s="181"/>
      <c r="Z5532" s="174"/>
      <c r="AA5532" s="172"/>
      <c r="AB5532" s="178"/>
    </row>
    <row r="5533" spans="1:28" ht="15" customHeight="1" x14ac:dyDescent="0.2">
      <c r="A5533" s="172"/>
      <c r="B5533" s="172"/>
      <c r="C5533" s="172"/>
      <c r="D5533" s="172"/>
      <c r="E5533" s="172"/>
      <c r="F5533" s="181"/>
      <c r="G5533" s="172"/>
      <c r="H5533" s="172"/>
      <c r="I5533" s="174"/>
      <c r="J5533" s="174"/>
      <c r="K5533" s="174"/>
      <c r="L5533" s="172"/>
      <c r="M5533" s="181"/>
      <c r="N5533" s="174"/>
      <c r="O5533" s="172"/>
      <c r="P5533" s="181"/>
      <c r="Q5533" s="642"/>
      <c r="R5533" s="643"/>
      <c r="S5533" s="644"/>
      <c r="T5533" s="174"/>
      <c r="U5533" s="172"/>
      <c r="V5533" s="181"/>
      <c r="W5533" s="174"/>
      <c r="X5533" s="172"/>
      <c r="Y5533" s="181"/>
      <c r="Z5533" s="174"/>
      <c r="AA5533" s="172"/>
      <c r="AB5533" s="178"/>
    </row>
    <row r="5534" spans="1:28" ht="15" customHeight="1" x14ac:dyDescent="0.2">
      <c r="A5534" s="172"/>
      <c r="B5534" s="172"/>
      <c r="C5534" s="172"/>
      <c r="D5534" s="172"/>
      <c r="E5534" s="172"/>
      <c r="F5534" s="181"/>
      <c r="G5534" s="172"/>
      <c r="H5534" s="172"/>
      <c r="I5534" s="174"/>
      <c r="J5534" s="174"/>
      <c r="K5534" s="174"/>
      <c r="L5534" s="172"/>
      <c r="M5534" s="181"/>
      <c r="N5534" s="174"/>
      <c r="O5534" s="172"/>
      <c r="P5534" s="181"/>
      <c r="Q5534" s="642"/>
      <c r="R5534" s="643"/>
      <c r="S5534" s="644"/>
      <c r="T5534" s="174"/>
      <c r="U5534" s="172"/>
      <c r="V5534" s="181"/>
      <c r="W5534" s="174"/>
      <c r="X5534" s="172"/>
      <c r="Y5534" s="181"/>
      <c r="Z5534" s="174"/>
      <c r="AA5534" s="172"/>
      <c r="AB5534" s="178"/>
    </row>
    <row r="5535" spans="1:28" ht="15" customHeight="1" x14ac:dyDescent="0.2">
      <c r="A5535" s="172"/>
      <c r="B5535" s="172"/>
      <c r="C5535" s="172"/>
      <c r="D5535" s="172"/>
      <c r="E5535" s="172"/>
      <c r="F5535" s="181"/>
      <c r="G5535" s="172"/>
      <c r="H5535" s="172"/>
      <c r="I5535" s="174"/>
      <c r="J5535" s="174"/>
      <c r="K5535" s="174"/>
      <c r="L5535" s="172"/>
      <c r="M5535" s="181"/>
      <c r="N5535" s="174"/>
      <c r="O5535" s="172"/>
      <c r="P5535" s="181"/>
      <c r="Q5535" s="642"/>
      <c r="R5535" s="643"/>
      <c r="S5535" s="644"/>
      <c r="T5535" s="174"/>
      <c r="U5535" s="172"/>
      <c r="V5535" s="181"/>
      <c r="W5535" s="174"/>
      <c r="X5535" s="172"/>
      <c r="Y5535" s="181"/>
      <c r="Z5535" s="174"/>
      <c r="AA5535" s="172"/>
      <c r="AB5535" s="178"/>
    </row>
    <row r="5536" spans="1:28" ht="15" customHeight="1" x14ac:dyDescent="0.2">
      <c r="A5536" s="172"/>
      <c r="B5536" s="172"/>
      <c r="C5536" s="172"/>
      <c r="D5536" s="172"/>
      <c r="E5536" s="172"/>
      <c r="F5536" s="181"/>
      <c r="G5536" s="172"/>
      <c r="H5536" s="172"/>
      <c r="I5536" s="174"/>
      <c r="J5536" s="174"/>
      <c r="K5536" s="174"/>
      <c r="L5536" s="172"/>
      <c r="M5536" s="181"/>
      <c r="N5536" s="174"/>
      <c r="O5536" s="172"/>
      <c r="P5536" s="181"/>
      <c r="Q5536" s="642"/>
      <c r="R5536" s="643"/>
      <c r="S5536" s="644"/>
      <c r="T5536" s="174"/>
      <c r="U5536" s="172"/>
      <c r="V5536" s="181"/>
      <c r="W5536" s="174"/>
      <c r="X5536" s="172"/>
      <c r="Y5536" s="181"/>
      <c r="Z5536" s="174"/>
      <c r="AA5536" s="172"/>
      <c r="AB5536" s="178"/>
    </row>
    <row r="5537" spans="1:28" ht="15" customHeight="1" x14ac:dyDescent="0.2">
      <c r="A5537" s="172"/>
      <c r="B5537" s="172"/>
      <c r="C5537" s="172"/>
      <c r="D5537" s="172"/>
      <c r="E5537" s="172"/>
      <c r="F5537" s="181"/>
      <c r="G5537" s="172"/>
      <c r="H5537" s="172"/>
      <c r="I5537" s="174"/>
      <c r="J5537" s="174"/>
      <c r="K5537" s="174"/>
      <c r="L5537" s="172"/>
      <c r="M5537" s="181"/>
      <c r="N5537" s="174"/>
      <c r="O5537" s="172"/>
      <c r="P5537" s="181"/>
      <c r="Q5537" s="642"/>
      <c r="R5537" s="643"/>
      <c r="S5537" s="644"/>
      <c r="T5537" s="174"/>
      <c r="U5537" s="172"/>
      <c r="V5537" s="181"/>
      <c r="W5537" s="174"/>
      <c r="X5537" s="172"/>
      <c r="Y5537" s="181"/>
      <c r="Z5537" s="174"/>
      <c r="AA5537" s="172"/>
      <c r="AB5537" s="178"/>
    </row>
    <row r="5538" spans="1:28" ht="15" customHeight="1" x14ac:dyDescent="0.2">
      <c r="A5538" s="172"/>
      <c r="B5538" s="172"/>
      <c r="C5538" s="172"/>
      <c r="D5538" s="172"/>
      <c r="E5538" s="172"/>
      <c r="F5538" s="181"/>
      <c r="G5538" s="172"/>
      <c r="H5538" s="172"/>
      <c r="I5538" s="174"/>
      <c r="J5538" s="174"/>
      <c r="K5538" s="174"/>
      <c r="L5538" s="172"/>
      <c r="M5538" s="181"/>
      <c r="N5538" s="174"/>
      <c r="O5538" s="172"/>
      <c r="P5538" s="181"/>
      <c r="Q5538" s="642"/>
      <c r="R5538" s="643"/>
      <c r="S5538" s="644"/>
      <c r="T5538" s="174"/>
      <c r="U5538" s="172"/>
      <c r="V5538" s="181"/>
      <c r="W5538" s="174"/>
      <c r="X5538" s="172"/>
      <c r="Y5538" s="181"/>
      <c r="Z5538" s="174"/>
      <c r="AA5538" s="172"/>
      <c r="AB5538" s="178"/>
    </row>
    <row r="5539" spans="1:28" ht="15" customHeight="1" x14ac:dyDescent="0.2">
      <c r="A5539" s="172"/>
      <c r="B5539" s="172"/>
      <c r="C5539" s="172"/>
      <c r="D5539" s="172"/>
      <c r="E5539" s="172"/>
      <c r="F5539" s="181"/>
      <c r="G5539" s="172"/>
      <c r="H5539" s="172"/>
      <c r="I5539" s="174"/>
      <c r="J5539" s="174"/>
      <c r="K5539" s="174"/>
      <c r="L5539" s="172"/>
      <c r="M5539" s="181"/>
      <c r="N5539" s="174"/>
      <c r="O5539" s="172"/>
      <c r="P5539" s="181"/>
      <c r="Q5539" s="642"/>
      <c r="R5539" s="643"/>
      <c r="S5539" s="644"/>
      <c r="T5539" s="174"/>
      <c r="U5539" s="172"/>
      <c r="V5539" s="181"/>
      <c r="W5539" s="174"/>
      <c r="X5539" s="172"/>
      <c r="Y5539" s="181"/>
      <c r="Z5539" s="174"/>
      <c r="AA5539" s="172"/>
      <c r="AB5539" s="178"/>
    </row>
    <row r="5540" spans="1:28" ht="15" customHeight="1" x14ac:dyDescent="0.2">
      <c r="A5540" s="172"/>
      <c r="B5540" s="172"/>
      <c r="C5540" s="172"/>
      <c r="D5540" s="172"/>
      <c r="E5540" s="172"/>
      <c r="F5540" s="181"/>
      <c r="G5540" s="172"/>
      <c r="H5540" s="172"/>
      <c r="I5540" s="174"/>
      <c r="J5540" s="174"/>
      <c r="K5540" s="174"/>
      <c r="L5540" s="172"/>
      <c r="M5540" s="181"/>
      <c r="N5540" s="174"/>
      <c r="O5540" s="172"/>
      <c r="P5540" s="181"/>
      <c r="Q5540" s="642"/>
      <c r="R5540" s="643"/>
      <c r="S5540" s="644"/>
      <c r="T5540" s="174"/>
      <c r="U5540" s="172"/>
      <c r="V5540" s="181"/>
      <c r="W5540" s="174"/>
      <c r="X5540" s="172"/>
      <c r="Y5540" s="181"/>
      <c r="Z5540" s="174"/>
      <c r="AA5540" s="172"/>
      <c r="AB5540" s="178"/>
    </row>
    <row r="5541" spans="1:28" ht="15" customHeight="1" x14ac:dyDescent="0.2">
      <c r="A5541" s="172"/>
      <c r="B5541" s="172"/>
      <c r="C5541" s="172"/>
      <c r="D5541" s="172"/>
      <c r="E5541" s="172"/>
      <c r="F5541" s="181"/>
      <c r="G5541" s="172"/>
      <c r="H5541" s="172"/>
      <c r="I5541" s="174"/>
      <c r="J5541" s="174"/>
      <c r="K5541" s="174"/>
      <c r="L5541" s="172"/>
      <c r="M5541" s="181"/>
      <c r="N5541" s="174"/>
      <c r="O5541" s="172"/>
      <c r="P5541" s="181"/>
      <c r="Q5541" s="642"/>
      <c r="R5541" s="643"/>
      <c r="S5541" s="644"/>
      <c r="T5541" s="174"/>
      <c r="U5541" s="172"/>
      <c r="V5541" s="181"/>
      <c r="W5541" s="174"/>
      <c r="X5541" s="172"/>
      <c r="Y5541" s="181"/>
      <c r="Z5541" s="174"/>
      <c r="AA5541" s="172"/>
      <c r="AB5541" s="178"/>
    </row>
    <row r="5542" spans="1:28" ht="15" customHeight="1" x14ac:dyDescent="0.2">
      <c r="A5542" s="172"/>
      <c r="B5542" s="172"/>
      <c r="C5542" s="172"/>
      <c r="D5542" s="172"/>
      <c r="E5542" s="172"/>
      <c r="F5542" s="181"/>
      <c r="G5542" s="172"/>
      <c r="H5542" s="172"/>
      <c r="I5542" s="174"/>
      <c r="J5542" s="174"/>
      <c r="K5542" s="174"/>
      <c r="L5542" s="172"/>
      <c r="M5542" s="181"/>
      <c r="N5542" s="174"/>
      <c r="O5542" s="172"/>
      <c r="P5542" s="181"/>
      <c r="Q5542" s="642"/>
      <c r="R5542" s="643"/>
      <c r="S5542" s="644"/>
      <c r="T5542" s="174"/>
      <c r="U5542" s="172"/>
      <c r="V5542" s="181"/>
      <c r="W5542" s="174"/>
      <c r="X5542" s="172"/>
      <c r="Y5542" s="181"/>
      <c r="Z5542" s="174"/>
      <c r="AA5542" s="172"/>
      <c r="AB5542" s="178"/>
    </row>
    <row r="5543" spans="1:28" ht="15" customHeight="1" x14ac:dyDescent="0.2">
      <c r="A5543" s="172"/>
      <c r="B5543" s="172"/>
      <c r="C5543" s="172"/>
      <c r="D5543" s="172"/>
      <c r="E5543" s="172"/>
      <c r="F5543" s="181"/>
      <c r="G5543" s="172"/>
      <c r="H5543" s="172"/>
      <c r="I5543" s="174"/>
      <c r="J5543" s="174"/>
      <c r="K5543" s="174"/>
      <c r="L5543" s="172"/>
      <c r="M5543" s="181"/>
      <c r="N5543" s="174"/>
      <c r="O5543" s="172"/>
      <c r="P5543" s="181"/>
      <c r="Q5543" s="642"/>
      <c r="R5543" s="643"/>
      <c r="S5543" s="644"/>
      <c r="T5543" s="174"/>
      <c r="U5543" s="172"/>
      <c r="V5543" s="181"/>
      <c r="W5543" s="174"/>
      <c r="X5543" s="172"/>
      <c r="Y5543" s="181"/>
      <c r="Z5543" s="174"/>
      <c r="AA5543" s="172"/>
      <c r="AB5543" s="178"/>
    </row>
    <row r="5544" spans="1:28" ht="15" customHeight="1" x14ac:dyDescent="0.2">
      <c r="A5544" s="172"/>
      <c r="B5544" s="172"/>
      <c r="C5544" s="172"/>
      <c r="D5544" s="172"/>
      <c r="E5544" s="172"/>
      <c r="F5544" s="181"/>
      <c r="G5544" s="172"/>
      <c r="H5544" s="172"/>
      <c r="I5544" s="174"/>
      <c r="J5544" s="174"/>
      <c r="K5544" s="174"/>
      <c r="L5544" s="172"/>
      <c r="M5544" s="181"/>
      <c r="N5544" s="174"/>
      <c r="O5544" s="172"/>
      <c r="P5544" s="181"/>
      <c r="Q5544" s="642"/>
      <c r="R5544" s="643"/>
      <c r="S5544" s="644"/>
      <c r="T5544" s="174"/>
      <c r="U5544" s="172"/>
      <c r="V5544" s="181"/>
      <c r="W5544" s="174"/>
      <c r="X5544" s="172"/>
      <c r="Y5544" s="181"/>
      <c r="Z5544" s="174"/>
      <c r="AA5544" s="172"/>
      <c r="AB5544" s="178"/>
    </row>
    <row r="5545" spans="1:28" ht="15" customHeight="1" x14ac:dyDescent="0.2">
      <c r="A5545" s="172"/>
      <c r="B5545" s="172"/>
      <c r="C5545" s="172"/>
      <c r="D5545" s="172"/>
      <c r="E5545" s="172"/>
      <c r="F5545" s="181"/>
      <c r="G5545" s="172"/>
      <c r="H5545" s="172"/>
      <c r="I5545" s="174"/>
      <c r="J5545" s="174"/>
      <c r="K5545" s="174"/>
      <c r="L5545" s="172"/>
      <c r="M5545" s="181"/>
      <c r="N5545" s="174"/>
      <c r="O5545" s="172"/>
      <c r="P5545" s="181"/>
      <c r="Q5545" s="642"/>
      <c r="R5545" s="643"/>
      <c r="S5545" s="644"/>
      <c r="T5545" s="174"/>
      <c r="U5545" s="172"/>
      <c r="V5545" s="181"/>
      <c r="W5545" s="174"/>
      <c r="X5545" s="172"/>
      <c r="Y5545" s="181"/>
      <c r="Z5545" s="174"/>
      <c r="AA5545" s="172"/>
      <c r="AB5545" s="178"/>
    </row>
    <row r="5546" spans="1:28" ht="15" customHeight="1" x14ac:dyDescent="0.2">
      <c r="A5546" s="172"/>
      <c r="B5546" s="172"/>
      <c r="C5546" s="172"/>
      <c r="D5546" s="172"/>
      <c r="E5546" s="172"/>
      <c r="F5546" s="181"/>
      <c r="G5546" s="172"/>
      <c r="H5546" s="172"/>
      <c r="I5546" s="174"/>
      <c r="J5546" s="174"/>
      <c r="K5546" s="174"/>
      <c r="L5546" s="172"/>
      <c r="M5546" s="181"/>
      <c r="N5546" s="174"/>
      <c r="O5546" s="172"/>
      <c r="P5546" s="181"/>
      <c r="Q5546" s="642"/>
      <c r="R5546" s="643"/>
      <c r="S5546" s="644"/>
      <c r="T5546" s="174"/>
      <c r="U5546" s="172"/>
      <c r="V5546" s="181"/>
      <c r="W5546" s="174"/>
      <c r="X5546" s="172"/>
      <c r="Y5546" s="181"/>
      <c r="Z5546" s="174"/>
      <c r="AA5546" s="172"/>
      <c r="AB5546" s="178"/>
    </row>
    <row r="5547" spans="1:28" ht="15" customHeight="1" x14ac:dyDescent="0.2">
      <c r="A5547" s="172"/>
      <c r="B5547" s="172"/>
      <c r="C5547" s="172"/>
      <c r="D5547" s="172"/>
      <c r="E5547" s="172"/>
      <c r="F5547" s="181"/>
      <c r="G5547" s="172"/>
      <c r="H5547" s="172"/>
      <c r="I5547" s="174"/>
      <c r="J5547" s="174"/>
      <c r="K5547" s="174"/>
      <c r="L5547" s="172"/>
      <c r="M5547" s="181"/>
      <c r="N5547" s="174"/>
      <c r="O5547" s="172"/>
      <c r="P5547" s="181"/>
      <c r="Q5547" s="642"/>
      <c r="R5547" s="643"/>
      <c r="S5547" s="644"/>
      <c r="T5547" s="174"/>
      <c r="U5547" s="172"/>
      <c r="V5547" s="181"/>
      <c r="W5547" s="174"/>
      <c r="X5547" s="172"/>
      <c r="Y5547" s="181"/>
      <c r="Z5547" s="174"/>
      <c r="AA5547" s="172"/>
      <c r="AB5547" s="178"/>
    </row>
    <row r="5548" spans="1:28" ht="15" customHeight="1" x14ac:dyDescent="0.2">
      <c r="A5548" s="172"/>
      <c r="B5548" s="172"/>
      <c r="C5548" s="172"/>
      <c r="D5548" s="172"/>
      <c r="E5548" s="172"/>
      <c r="F5548" s="181"/>
      <c r="G5548" s="172"/>
      <c r="H5548" s="172"/>
      <c r="I5548" s="174"/>
      <c r="J5548" s="174"/>
      <c r="K5548" s="174"/>
      <c r="L5548" s="172"/>
      <c r="M5548" s="181"/>
      <c r="N5548" s="174"/>
      <c r="O5548" s="172"/>
      <c r="P5548" s="181"/>
      <c r="Q5548" s="642"/>
      <c r="R5548" s="643"/>
      <c r="S5548" s="644"/>
      <c r="T5548" s="174"/>
      <c r="U5548" s="172"/>
      <c r="V5548" s="181"/>
      <c r="W5548" s="174"/>
      <c r="X5548" s="172"/>
      <c r="Y5548" s="181"/>
      <c r="Z5548" s="174"/>
      <c r="AA5548" s="172"/>
      <c r="AB5548" s="178"/>
    </row>
    <row r="5549" spans="1:28" ht="15" customHeight="1" x14ac:dyDescent="0.2">
      <c r="A5549" s="172"/>
      <c r="B5549" s="172"/>
      <c r="C5549" s="172"/>
      <c r="D5549" s="172"/>
      <c r="E5549" s="172"/>
      <c r="F5549" s="181"/>
      <c r="G5549" s="172"/>
      <c r="H5549" s="172"/>
      <c r="I5549" s="174"/>
      <c r="J5549" s="174"/>
      <c r="K5549" s="174"/>
      <c r="L5549" s="172"/>
      <c r="M5549" s="181"/>
      <c r="N5549" s="174"/>
      <c r="O5549" s="172"/>
      <c r="P5549" s="181"/>
      <c r="Q5549" s="642"/>
      <c r="R5549" s="643"/>
      <c r="S5549" s="644"/>
      <c r="T5549" s="174"/>
      <c r="U5549" s="172"/>
      <c r="V5549" s="181"/>
      <c r="W5549" s="174"/>
      <c r="X5549" s="172"/>
      <c r="Y5549" s="181"/>
      <c r="Z5549" s="174"/>
      <c r="AA5549" s="172"/>
      <c r="AB5549" s="178"/>
    </row>
    <row r="5550" spans="1:28" ht="15" customHeight="1" x14ac:dyDescent="0.2">
      <c r="A5550" s="172"/>
      <c r="B5550" s="172"/>
      <c r="C5550" s="172"/>
      <c r="D5550" s="172"/>
      <c r="E5550" s="172"/>
      <c r="F5550" s="181"/>
      <c r="G5550" s="172"/>
      <c r="H5550" s="172"/>
      <c r="I5550" s="174"/>
      <c r="J5550" s="174"/>
      <c r="K5550" s="174"/>
      <c r="L5550" s="172"/>
      <c r="M5550" s="181"/>
      <c r="N5550" s="174"/>
      <c r="O5550" s="172"/>
      <c r="P5550" s="181"/>
      <c r="Q5550" s="642"/>
      <c r="R5550" s="643"/>
      <c r="S5550" s="644"/>
      <c r="T5550" s="174"/>
      <c r="U5550" s="172"/>
      <c r="V5550" s="181"/>
      <c r="W5550" s="174"/>
      <c r="X5550" s="172"/>
      <c r="Y5550" s="181"/>
      <c r="Z5550" s="174"/>
      <c r="AA5550" s="172"/>
      <c r="AB5550" s="178"/>
    </row>
    <row r="5551" spans="1:28" ht="15" customHeight="1" x14ac:dyDescent="0.2">
      <c r="A5551" s="172"/>
      <c r="B5551" s="172"/>
      <c r="C5551" s="172"/>
      <c r="D5551" s="172"/>
      <c r="E5551" s="172"/>
      <c r="F5551" s="181"/>
      <c r="G5551" s="172"/>
      <c r="H5551" s="172"/>
      <c r="I5551" s="174"/>
      <c r="J5551" s="174"/>
      <c r="K5551" s="174"/>
      <c r="L5551" s="172"/>
      <c r="M5551" s="181"/>
      <c r="N5551" s="174"/>
      <c r="O5551" s="172"/>
      <c r="P5551" s="181"/>
      <c r="Q5551" s="642"/>
      <c r="R5551" s="643"/>
      <c r="S5551" s="644"/>
      <c r="T5551" s="174"/>
      <c r="U5551" s="172"/>
      <c r="V5551" s="181"/>
      <c r="W5551" s="174"/>
      <c r="X5551" s="172"/>
      <c r="Y5551" s="181"/>
      <c r="Z5551" s="174"/>
      <c r="AA5551" s="172"/>
      <c r="AB5551" s="178"/>
    </row>
    <row r="5552" spans="1:28" ht="15" customHeight="1" x14ac:dyDescent="0.2">
      <c r="A5552" s="172"/>
      <c r="B5552" s="172"/>
      <c r="C5552" s="172"/>
      <c r="D5552" s="172"/>
      <c r="E5552" s="172"/>
      <c r="F5552" s="181"/>
      <c r="G5552" s="172"/>
      <c r="H5552" s="172"/>
      <c r="I5552" s="174"/>
      <c r="J5552" s="174"/>
      <c r="K5552" s="174"/>
      <c r="L5552" s="172"/>
      <c r="M5552" s="181"/>
      <c r="N5552" s="174"/>
      <c r="O5552" s="172"/>
      <c r="P5552" s="181"/>
      <c r="Q5552" s="642"/>
      <c r="R5552" s="643"/>
      <c r="S5552" s="644"/>
      <c r="T5552" s="174"/>
      <c r="U5552" s="172"/>
      <c r="V5552" s="181"/>
      <c r="W5552" s="174"/>
      <c r="X5552" s="172"/>
      <c r="Y5552" s="181"/>
      <c r="Z5552" s="174"/>
      <c r="AA5552" s="172"/>
      <c r="AB5552" s="178"/>
    </row>
    <row r="5553" spans="1:28" ht="15" customHeight="1" x14ac:dyDescent="0.2">
      <c r="A5553" s="172"/>
      <c r="B5553" s="172"/>
      <c r="C5553" s="172"/>
      <c r="D5553" s="172"/>
      <c r="E5553" s="172"/>
      <c r="F5553" s="181"/>
      <c r="G5553" s="172"/>
      <c r="H5553" s="172"/>
      <c r="I5553" s="174"/>
      <c r="J5553" s="174"/>
      <c r="K5553" s="174"/>
      <c r="L5553" s="172"/>
      <c r="M5553" s="181"/>
      <c r="N5553" s="174"/>
      <c r="O5553" s="172"/>
      <c r="P5553" s="181"/>
      <c r="Q5553" s="642"/>
      <c r="R5553" s="643"/>
      <c r="S5553" s="644"/>
      <c r="T5553" s="174"/>
      <c r="U5553" s="172"/>
      <c r="V5553" s="181"/>
      <c r="W5553" s="174"/>
      <c r="X5553" s="172"/>
      <c r="Y5553" s="181"/>
      <c r="Z5553" s="174"/>
      <c r="AA5553" s="172"/>
      <c r="AB5553" s="178"/>
    </row>
    <row r="5554" spans="1:28" ht="15" customHeight="1" x14ac:dyDescent="0.2">
      <c r="A5554" s="172"/>
      <c r="B5554" s="172"/>
      <c r="C5554" s="172"/>
      <c r="D5554" s="172"/>
      <c r="E5554" s="172"/>
      <c r="F5554" s="181"/>
      <c r="G5554" s="172"/>
      <c r="H5554" s="172"/>
      <c r="I5554" s="174"/>
      <c r="J5554" s="174"/>
      <c r="K5554" s="174"/>
      <c r="L5554" s="172"/>
      <c r="M5554" s="181"/>
      <c r="N5554" s="174"/>
      <c r="O5554" s="172"/>
      <c r="P5554" s="181"/>
      <c r="Q5554" s="642"/>
      <c r="R5554" s="643"/>
      <c r="S5554" s="644"/>
      <c r="T5554" s="174"/>
      <c r="U5554" s="172"/>
      <c r="V5554" s="181"/>
      <c r="W5554" s="174"/>
      <c r="X5554" s="172"/>
      <c r="Y5554" s="181"/>
      <c r="Z5554" s="174"/>
      <c r="AA5554" s="172"/>
      <c r="AB5554" s="178"/>
    </row>
    <row r="5555" spans="1:28" ht="15" customHeight="1" x14ac:dyDescent="0.2">
      <c r="A5555" s="172"/>
      <c r="B5555" s="172"/>
      <c r="C5555" s="172"/>
      <c r="D5555" s="172"/>
      <c r="E5555" s="172"/>
      <c r="F5555" s="181"/>
      <c r="G5555" s="172"/>
      <c r="H5555" s="172"/>
      <c r="I5555" s="174"/>
      <c r="J5555" s="174"/>
      <c r="K5555" s="174"/>
      <c r="L5555" s="172"/>
      <c r="M5555" s="181"/>
      <c r="N5555" s="174"/>
      <c r="O5555" s="172"/>
      <c r="P5555" s="181"/>
      <c r="Q5555" s="642"/>
      <c r="R5555" s="643"/>
      <c r="S5555" s="644"/>
      <c r="T5555" s="174"/>
      <c r="U5555" s="172"/>
      <c r="V5555" s="181"/>
      <c r="W5555" s="174"/>
      <c r="X5555" s="172"/>
      <c r="Y5555" s="181"/>
      <c r="Z5555" s="174"/>
      <c r="AA5555" s="172"/>
      <c r="AB5555" s="178"/>
    </row>
    <row r="5556" spans="1:28" ht="15" customHeight="1" x14ac:dyDescent="0.2">
      <c r="A5556" s="172"/>
      <c r="B5556" s="172"/>
      <c r="C5556" s="172"/>
      <c r="D5556" s="172"/>
      <c r="E5556" s="172"/>
      <c r="F5556" s="181"/>
      <c r="G5556" s="172"/>
      <c r="H5556" s="172"/>
      <c r="I5556" s="174"/>
      <c r="J5556" s="174"/>
      <c r="K5556" s="174"/>
      <c r="L5556" s="172"/>
      <c r="M5556" s="181"/>
      <c r="N5556" s="174"/>
      <c r="O5556" s="172"/>
      <c r="P5556" s="181"/>
      <c r="Q5556" s="642"/>
      <c r="R5556" s="643"/>
      <c r="S5556" s="644"/>
      <c r="T5556" s="174"/>
      <c r="U5556" s="172"/>
      <c r="V5556" s="181"/>
      <c r="W5556" s="174"/>
      <c r="X5556" s="172"/>
      <c r="Y5556" s="181"/>
      <c r="Z5556" s="174"/>
      <c r="AA5556" s="172"/>
      <c r="AB5556" s="178"/>
    </row>
    <row r="5557" spans="1:28" ht="15" customHeight="1" x14ac:dyDescent="0.2">
      <c r="A5557" s="172"/>
      <c r="B5557" s="172"/>
      <c r="C5557" s="172"/>
      <c r="D5557" s="172"/>
      <c r="E5557" s="172"/>
      <c r="F5557" s="181"/>
      <c r="G5557" s="172"/>
      <c r="H5557" s="172"/>
      <c r="I5557" s="174"/>
      <c r="J5557" s="174"/>
      <c r="K5557" s="174"/>
      <c r="L5557" s="172"/>
      <c r="M5557" s="181"/>
      <c r="N5557" s="174"/>
      <c r="O5557" s="172"/>
      <c r="P5557" s="181"/>
      <c r="Q5557" s="642"/>
      <c r="R5557" s="643"/>
      <c r="S5557" s="644"/>
      <c r="T5557" s="174"/>
      <c r="U5557" s="172"/>
      <c r="V5557" s="181"/>
      <c r="W5557" s="174"/>
      <c r="X5557" s="172"/>
      <c r="Y5557" s="181"/>
      <c r="Z5557" s="174"/>
      <c r="AA5557" s="172"/>
      <c r="AB5557" s="178"/>
    </row>
    <row r="5558" spans="1:28" ht="15" customHeight="1" x14ac:dyDescent="0.2">
      <c r="A5558" s="172"/>
      <c r="B5558" s="172"/>
      <c r="C5558" s="172"/>
      <c r="D5558" s="172"/>
      <c r="E5558" s="172"/>
      <c r="F5558" s="181"/>
      <c r="G5558" s="172"/>
      <c r="H5558" s="172"/>
      <c r="I5558" s="174"/>
      <c r="J5558" s="174"/>
      <c r="K5558" s="174"/>
      <c r="L5558" s="172"/>
      <c r="M5558" s="181"/>
      <c r="N5558" s="174"/>
      <c r="O5558" s="172"/>
      <c r="P5558" s="181"/>
      <c r="Q5558" s="642"/>
      <c r="R5558" s="643"/>
      <c r="S5558" s="644"/>
      <c r="T5558" s="174"/>
      <c r="U5558" s="172"/>
      <c r="V5558" s="181"/>
      <c r="W5558" s="174"/>
      <c r="X5558" s="172"/>
      <c r="Y5558" s="181"/>
      <c r="Z5558" s="174"/>
      <c r="AA5558" s="172"/>
      <c r="AB5558" s="178"/>
    </row>
    <row r="5559" spans="1:28" ht="15" customHeight="1" x14ac:dyDescent="0.2">
      <c r="A5559" s="172"/>
      <c r="B5559" s="172"/>
      <c r="C5559" s="172"/>
      <c r="D5559" s="172"/>
      <c r="E5559" s="172"/>
      <c r="F5559" s="181"/>
      <c r="G5559" s="172"/>
      <c r="H5559" s="172"/>
      <c r="I5559" s="174"/>
      <c r="J5559" s="174"/>
      <c r="K5559" s="174"/>
      <c r="L5559" s="172"/>
      <c r="M5559" s="181"/>
      <c r="N5559" s="174"/>
      <c r="O5559" s="172"/>
      <c r="P5559" s="181"/>
      <c r="Q5559" s="642"/>
      <c r="R5559" s="643"/>
      <c r="S5559" s="644"/>
      <c r="T5559" s="174"/>
      <c r="U5559" s="172"/>
      <c r="V5559" s="181"/>
      <c r="W5559" s="174"/>
      <c r="X5559" s="172"/>
      <c r="Y5559" s="181"/>
      <c r="Z5559" s="174"/>
      <c r="AA5559" s="172"/>
      <c r="AB5559" s="178"/>
    </row>
    <row r="5560" spans="1:28" ht="15" customHeight="1" x14ac:dyDescent="0.2">
      <c r="A5560" s="172"/>
      <c r="B5560" s="172"/>
      <c r="C5560" s="172"/>
      <c r="D5560" s="172"/>
      <c r="E5560" s="172"/>
      <c r="F5560" s="181"/>
      <c r="G5560" s="172"/>
      <c r="H5560" s="172"/>
      <c r="I5560" s="174"/>
      <c r="J5560" s="174"/>
      <c r="K5560" s="174"/>
      <c r="L5560" s="172"/>
      <c r="M5560" s="181"/>
      <c r="N5560" s="174"/>
      <c r="O5560" s="172"/>
      <c r="P5560" s="181"/>
      <c r="Q5560" s="642"/>
      <c r="R5560" s="643"/>
      <c r="S5560" s="644"/>
      <c r="T5560" s="174"/>
      <c r="U5560" s="172"/>
      <c r="V5560" s="181"/>
      <c r="W5560" s="174"/>
      <c r="X5560" s="172"/>
      <c r="Y5560" s="181"/>
      <c r="Z5560" s="174"/>
      <c r="AA5560" s="172"/>
      <c r="AB5560" s="178"/>
    </row>
    <row r="5561" spans="1:28" ht="15" customHeight="1" x14ac:dyDescent="0.2">
      <c r="A5561" s="172"/>
      <c r="B5561" s="172"/>
      <c r="C5561" s="172"/>
      <c r="D5561" s="172"/>
      <c r="E5561" s="172"/>
      <c r="F5561" s="181"/>
      <c r="G5561" s="172"/>
      <c r="H5561" s="172"/>
      <c r="I5561" s="174"/>
      <c r="J5561" s="174"/>
      <c r="K5561" s="174"/>
      <c r="L5561" s="172"/>
      <c r="M5561" s="181"/>
      <c r="N5561" s="174"/>
      <c r="O5561" s="172"/>
      <c r="P5561" s="181"/>
      <c r="Q5561" s="642"/>
      <c r="R5561" s="643"/>
      <c r="S5561" s="644"/>
      <c r="T5561" s="174"/>
      <c r="U5561" s="172"/>
      <c r="V5561" s="181"/>
      <c r="W5561" s="174"/>
      <c r="X5561" s="172"/>
      <c r="Y5561" s="181"/>
      <c r="Z5561" s="174"/>
      <c r="AA5561" s="172"/>
      <c r="AB5561" s="178"/>
    </row>
    <row r="5562" spans="1:28" ht="15" customHeight="1" x14ac:dyDescent="0.2">
      <c r="A5562" s="172"/>
      <c r="B5562" s="172"/>
      <c r="C5562" s="172"/>
      <c r="D5562" s="172"/>
      <c r="E5562" s="172"/>
      <c r="F5562" s="181"/>
      <c r="G5562" s="172"/>
      <c r="H5562" s="172"/>
      <c r="I5562" s="174"/>
      <c r="J5562" s="174"/>
      <c r="K5562" s="174"/>
      <c r="L5562" s="172"/>
      <c r="M5562" s="181"/>
      <c r="N5562" s="174"/>
      <c r="O5562" s="172"/>
      <c r="P5562" s="181"/>
      <c r="Q5562" s="642"/>
      <c r="R5562" s="643"/>
      <c r="S5562" s="644"/>
      <c r="T5562" s="174"/>
      <c r="U5562" s="172"/>
      <c r="V5562" s="181"/>
      <c r="W5562" s="174"/>
      <c r="X5562" s="172"/>
      <c r="Y5562" s="181"/>
      <c r="Z5562" s="174"/>
      <c r="AA5562" s="172"/>
      <c r="AB5562" s="178"/>
    </row>
    <row r="5563" spans="1:28" ht="15" customHeight="1" x14ac:dyDescent="0.2">
      <c r="A5563" s="172"/>
      <c r="B5563" s="172"/>
      <c r="C5563" s="172"/>
      <c r="D5563" s="172"/>
      <c r="E5563" s="172"/>
      <c r="F5563" s="181"/>
      <c r="G5563" s="172"/>
      <c r="H5563" s="172"/>
      <c r="I5563" s="174"/>
      <c r="J5563" s="174"/>
      <c r="K5563" s="174"/>
      <c r="L5563" s="172"/>
      <c r="M5563" s="181"/>
      <c r="N5563" s="174"/>
      <c r="O5563" s="172"/>
      <c r="P5563" s="181"/>
      <c r="Q5563" s="642"/>
      <c r="R5563" s="643"/>
      <c r="S5563" s="644"/>
      <c r="T5563" s="174"/>
      <c r="U5563" s="172"/>
      <c r="V5563" s="181"/>
      <c r="W5563" s="174"/>
      <c r="X5563" s="172"/>
      <c r="Y5563" s="181"/>
      <c r="Z5563" s="174"/>
      <c r="AA5563" s="172"/>
      <c r="AB5563" s="178"/>
    </row>
    <row r="5564" spans="1:28" ht="15" customHeight="1" x14ac:dyDescent="0.2">
      <c r="A5564" s="172"/>
      <c r="B5564" s="172"/>
      <c r="C5564" s="172"/>
      <c r="D5564" s="172"/>
      <c r="E5564" s="172"/>
      <c r="F5564" s="181"/>
      <c r="G5564" s="172"/>
      <c r="H5564" s="172"/>
      <c r="I5564" s="174"/>
      <c r="J5564" s="174"/>
      <c r="K5564" s="174"/>
      <c r="L5564" s="172"/>
      <c r="M5564" s="181"/>
      <c r="N5564" s="174"/>
      <c r="O5564" s="172"/>
      <c r="P5564" s="181"/>
      <c r="Q5564" s="642"/>
      <c r="R5564" s="643"/>
      <c r="S5564" s="644"/>
      <c r="T5564" s="174"/>
      <c r="U5564" s="172"/>
      <c r="V5564" s="181"/>
      <c r="W5564" s="174"/>
      <c r="X5564" s="172"/>
      <c r="Y5564" s="181"/>
      <c r="Z5564" s="174"/>
      <c r="AA5564" s="172"/>
      <c r="AB5564" s="178"/>
    </row>
    <row r="5565" spans="1:28" ht="15" customHeight="1" x14ac:dyDescent="0.2">
      <c r="A5565" s="172"/>
      <c r="B5565" s="172"/>
      <c r="C5565" s="172"/>
      <c r="D5565" s="172"/>
      <c r="E5565" s="172"/>
      <c r="F5565" s="181"/>
      <c r="G5565" s="172"/>
      <c r="H5565" s="172"/>
      <c r="I5565" s="174"/>
      <c r="J5565" s="174"/>
      <c r="K5565" s="174"/>
      <c r="L5565" s="172"/>
      <c r="M5565" s="181"/>
      <c r="N5565" s="174"/>
      <c r="O5565" s="172"/>
      <c r="P5565" s="181"/>
      <c r="Q5565" s="642"/>
      <c r="R5565" s="643"/>
      <c r="S5565" s="644"/>
      <c r="T5565" s="174"/>
      <c r="U5565" s="172"/>
      <c r="V5565" s="181"/>
      <c r="W5565" s="174"/>
      <c r="X5565" s="172"/>
      <c r="Y5565" s="181"/>
      <c r="Z5565" s="174"/>
      <c r="AA5565" s="172"/>
      <c r="AB5565" s="178"/>
    </row>
    <row r="5566" spans="1:28" ht="15" customHeight="1" x14ac:dyDescent="0.2">
      <c r="A5566" s="172"/>
      <c r="B5566" s="172"/>
      <c r="C5566" s="172"/>
      <c r="D5566" s="172"/>
      <c r="E5566" s="172"/>
      <c r="F5566" s="181"/>
      <c r="G5566" s="172"/>
      <c r="H5566" s="172"/>
      <c r="I5566" s="174"/>
      <c r="J5566" s="174"/>
      <c r="K5566" s="174"/>
      <c r="L5566" s="172"/>
      <c r="M5566" s="181"/>
      <c r="N5566" s="174"/>
      <c r="O5566" s="172"/>
      <c r="P5566" s="181"/>
      <c r="Q5566" s="642"/>
      <c r="R5566" s="643"/>
      <c r="S5566" s="644"/>
      <c r="T5566" s="174"/>
      <c r="U5566" s="172"/>
      <c r="V5566" s="181"/>
      <c r="W5566" s="174"/>
      <c r="X5566" s="172"/>
      <c r="Y5566" s="181"/>
      <c r="Z5566" s="174"/>
      <c r="AA5566" s="172"/>
      <c r="AB5566" s="178"/>
    </row>
    <row r="5567" spans="1:28" ht="15" customHeight="1" x14ac:dyDescent="0.2">
      <c r="A5567" s="172"/>
      <c r="B5567" s="172"/>
      <c r="C5567" s="172"/>
      <c r="D5567" s="172"/>
      <c r="E5567" s="172"/>
      <c r="F5567" s="181"/>
      <c r="G5567" s="172"/>
      <c r="H5567" s="172"/>
      <c r="I5567" s="174"/>
      <c r="J5567" s="174"/>
      <c r="K5567" s="174"/>
      <c r="L5567" s="172"/>
      <c r="M5567" s="181"/>
      <c r="N5567" s="174"/>
      <c r="O5567" s="172"/>
      <c r="P5567" s="181"/>
      <c r="Q5567" s="642"/>
      <c r="R5567" s="643"/>
      <c r="S5567" s="644"/>
      <c r="T5567" s="174"/>
      <c r="U5567" s="172"/>
      <c r="V5567" s="181"/>
      <c r="W5567" s="174"/>
      <c r="X5567" s="172"/>
      <c r="Y5567" s="181"/>
      <c r="Z5567" s="174"/>
      <c r="AA5567" s="172"/>
      <c r="AB5567" s="178"/>
    </row>
    <row r="5568" spans="1:28" ht="15" customHeight="1" x14ac:dyDescent="0.2">
      <c r="A5568" s="172"/>
      <c r="B5568" s="172"/>
      <c r="C5568" s="172"/>
      <c r="D5568" s="172"/>
      <c r="E5568" s="172"/>
      <c r="F5568" s="181"/>
      <c r="G5568" s="172"/>
      <c r="H5568" s="172"/>
      <c r="I5568" s="174"/>
      <c r="J5568" s="174"/>
      <c r="K5568" s="174"/>
      <c r="L5568" s="172"/>
      <c r="M5568" s="181"/>
      <c r="N5568" s="174"/>
      <c r="O5568" s="172"/>
      <c r="P5568" s="181"/>
      <c r="Q5568" s="642"/>
      <c r="R5568" s="643"/>
      <c r="S5568" s="644"/>
      <c r="T5568" s="174"/>
      <c r="U5568" s="172"/>
      <c r="V5568" s="181"/>
      <c r="W5568" s="174"/>
      <c r="X5568" s="172"/>
      <c r="Y5568" s="181"/>
      <c r="Z5568" s="174"/>
      <c r="AA5568" s="172"/>
      <c r="AB5568" s="178"/>
    </row>
    <row r="5569" spans="1:28" ht="15" customHeight="1" x14ac:dyDescent="0.2">
      <c r="A5569" s="172"/>
      <c r="B5569" s="172"/>
      <c r="C5569" s="172"/>
      <c r="D5569" s="172"/>
      <c r="E5569" s="172"/>
      <c r="F5569" s="181"/>
      <c r="G5569" s="172"/>
      <c r="H5569" s="172"/>
      <c r="I5569" s="174"/>
      <c r="J5569" s="174"/>
      <c r="K5569" s="174"/>
      <c r="L5569" s="172"/>
      <c r="M5569" s="181"/>
      <c r="N5569" s="174"/>
      <c r="O5569" s="172"/>
      <c r="P5569" s="181"/>
      <c r="Q5569" s="642"/>
      <c r="R5569" s="643"/>
      <c r="S5569" s="644"/>
      <c r="T5569" s="174"/>
      <c r="U5569" s="172"/>
      <c r="V5569" s="181"/>
      <c r="W5569" s="174"/>
      <c r="X5569" s="172"/>
      <c r="Y5569" s="181"/>
      <c r="Z5569" s="174"/>
      <c r="AA5569" s="172"/>
      <c r="AB5569" s="178"/>
    </row>
    <row r="5570" spans="1:28" ht="15" customHeight="1" x14ac:dyDescent="0.2">
      <c r="A5570" s="172"/>
      <c r="B5570" s="172"/>
      <c r="C5570" s="172"/>
      <c r="D5570" s="172"/>
      <c r="E5570" s="172"/>
      <c r="F5570" s="181"/>
      <c r="G5570" s="172"/>
      <c r="H5570" s="172"/>
      <c r="I5570" s="174"/>
      <c r="J5570" s="174"/>
      <c r="K5570" s="174"/>
      <c r="L5570" s="172"/>
      <c r="M5570" s="181"/>
      <c r="N5570" s="174"/>
      <c r="O5570" s="172"/>
      <c r="P5570" s="181"/>
      <c r="Q5570" s="642"/>
      <c r="R5570" s="643"/>
      <c r="S5570" s="644"/>
      <c r="T5570" s="174"/>
      <c r="U5570" s="172"/>
      <c r="V5570" s="181"/>
      <c r="W5570" s="174"/>
      <c r="X5570" s="172"/>
      <c r="Y5570" s="181"/>
      <c r="Z5570" s="174"/>
      <c r="AA5570" s="172"/>
      <c r="AB5570" s="178"/>
    </row>
    <row r="5571" spans="1:28" ht="15" customHeight="1" x14ac:dyDescent="0.2">
      <c r="A5571" s="172"/>
      <c r="B5571" s="172"/>
      <c r="C5571" s="172"/>
      <c r="D5571" s="172"/>
      <c r="E5571" s="172"/>
      <c r="F5571" s="181"/>
      <c r="G5571" s="172"/>
      <c r="H5571" s="172"/>
      <c r="I5571" s="174"/>
      <c r="J5571" s="174"/>
      <c r="K5571" s="174"/>
      <c r="L5571" s="172"/>
      <c r="M5571" s="181"/>
      <c r="N5571" s="174"/>
      <c r="O5571" s="172"/>
      <c r="P5571" s="181"/>
      <c r="Q5571" s="642"/>
      <c r="R5571" s="643"/>
      <c r="S5571" s="644"/>
      <c r="T5571" s="174"/>
      <c r="U5571" s="172"/>
      <c r="V5571" s="181"/>
      <c r="W5571" s="174"/>
      <c r="X5571" s="172"/>
      <c r="Y5571" s="181"/>
      <c r="Z5571" s="174"/>
      <c r="AA5571" s="172"/>
      <c r="AB5571" s="178"/>
    </row>
    <row r="5572" spans="1:28" ht="15" customHeight="1" x14ac:dyDescent="0.2">
      <c r="A5572" s="172"/>
      <c r="B5572" s="172"/>
      <c r="C5572" s="172"/>
      <c r="D5572" s="172"/>
      <c r="E5572" s="172"/>
      <c r="F5572" s="181"/>
      <c r="G5572" s="172"/>
      <c r="H5572" s="172"/>
      <c r="I5572" s="174"/>
      <c r="J5572" s="174"/>
      <c r="K5572" s="174"/>
      <c r="L5572" s="172"/>
      <c r="M5572" s="181"/>
      <c r="N5572" s="174"/>
      <c r="O5572" s="172"/>
      <c r="P5572" s="181"/>
      <c r="Q5572" s="642"/>
      <c r="R5572" s="643"/>
      <c r="S5572" s="644"/>
      <c r="T5572" s="174"/>
      <c r="U5572" s="172"/>
      <c r="V5572" s="181"/>
      <c r="W5572" s="174"/>
      <c r="X5572" s="172"/>
      <c r="Y5572" s="181"/>
      <c r="Z5572" s="174"/>
      <c r="AA5572" s="172"/>
      <c r="AB5572" s="178"/>
    </row>
    <row r="5573" spans="1:28" ht="15" customHeight="1" x14ac:dyDescent="0.2">
      <c r="A5573" s="172"/>
      <c r="B5573" s="172"/>
      <c r="C5573" s="172"/>
      <c r="D5573" s="172"/>
      <c r="E5573" s="172"/>
      <c r="F5573" s="181"/>
      <c r="G5573" s="172"/>
      <c r="H5573" s="172"/>
      <c r="I5573" s="174"/>
      <c r="J5573" s="174"/>
      <c r="K5573" s="174"/>
      <c r="L5573" s="172"/>
      <c r="M5573" s="181"/>
      <c r="N5573" s="174"/>
      <c r="O5573" s="172"/>
      <c r="P5573" s="181"/>
      <c r="Q5573" s="642"/>
      <c r="R5573" s="643"/>
      <c r="S5573" s="644"/>
      <c r="T5573" s="174"/>
      <c r="U5573" s="172"/>
      <c r="V5573" s="181"/>
      <c r="W5573" s="174"/>
      <c r="X5573" s="172"/>
      <c r="Y5573" s="181"/>
      <c r="Z5573" s="174"/>
      <c r="AA5573" s="172"/>
      <c r="AB5573" s="178"/>
    </row>
    <row r="5574" spans="1:28" ht="15" customHeight="1" x14ac:dyDescent="0.2">
      <c r="A5574" s="172"/>
      <c r="B5574" s="172"/>
      <c r="C5574" s="172"/>
      <c r="D5574" s="172"/>
      <c r="E5574" s="172"/>
      <c r="F5574" s="181"/>
      <c r="G5574" s="172"/>
      <c r="H5574" s="172"/>
      <c r="I5574" s="174"/>
      <c r="J5574" s="174"/>
      <c r="K5574" s="174"/>
      <c r="L5574" s="172"/>
      <c r="M5574" s="181"/>
      <c r="N5574" s="174"/>
      <c r="O5574" s="172"/>
      <c r="P5574" s="181"/>
      <c r="Q5574" s="642"/>
      <c r="R5574" s="643"/>
      <c r="S5574" s="644"/>
      <c r="T5574" s="174"/>
      <c r="U5574" s="172"/>
      <c r="V5574" s="181"/>
      <c r="W5574" s="174"/>
      <c r="X5574" s="172"/>
      <c r="Y5574" s="181"/>
      <c r="Z5574" s="174"/>
      <c r="AA5574" s="172"/>
      <c r="AB5574" s="178"/>
    </row>
    <row r="5575" spans="1:28" ht="15" customHeight="1" x14ac:dyDescent="0.2">
      <c r="A5575" s="172"/>
      <c r="B5575" s="172"/>
      <c r="C5575" s="172"/>
      <c r="D5575" s="172"/>
      <c r="E5575" s="172"/>
      <c r="F5575" s="181"/>
      <c r="G5575" s="172"/>
      <c r="H5575" s="172"/>
      <c r="I5575" s="174"/>
      <c r="J5575" s="174"/>
      <c r="K5575" s="174"/>
      <c r="L5575" s="172"/>
      <c r="M5575" s="181"/>
      <c r="N5575" s="174"/>
      <c r="O5575" s="172"/>
      <c r="P5575" s="181"/>
      <c r="Q5575" s="642"/>
      <c r="R5575" s="643"/>
      <c r="S5575" s="644"/>
      <c r="T5575" s="174"/>
      <c r="U5575" s="172"/>
      <c r="V5575" s="181"/>
      <c r="W5575" s="174"/>
      <c r="X5575" s="172"/>
      <c r="Y5575" s="181"/>
      <c r="Z5575" s="174"/>
      <c r="AA5575" s="172"/>
      <c r="AB5575" s="178"/>
    </row>
    <row r="5576" spans="1:28" ht="15" customHeight="1" x14ac:dyDescent="0.2">
      <c r="A5576" s="172"/>
      <c r="B5576" s="172"/>
      <c r="C5576" s="172"/>
      <c r="D5576" s="172"/>
      <c r="E5576" s="172"/>
      <c r="F5576" s="181"/>
      <c r="G5576" s="172"/>
      <c r="H5576" s="172"/>
      <c r="I5576" s="174"/>
      <c r="J5576" s="174"/>
      <c r="K5576" s="174"/>
      <c r="L5576" s="172"/>
      <c r="M5576" s="181"/>
      <c r="N5576" s="174"/>
      <c r="O5576" s="172"/>
      <c r="P5576" s="181"/>
      <c r="Q5576" s="642"/>
      <c r="R5576" s="643"/>
      <c r="S5576" s="644"/>
      <c r="T5576" s="174"/>
      <c r="U5576" s="172"/>
      <c r="V5576" s="181"/>
      <c r="W5576" s="174"/>
      <c r="X5576" s="172"/>
      <c r="Y5576" s="181"/>
      <c r="Z5576" s="174"/>
      <c r="AA5576" s="172"/>
      <c r="AB5576" s="178"/>
    </row>
    <row r="5577" spans="1:28" ht="15" customHeight="1" x14ac:dyDescent="0.2">
      <c r="A5577" s="172"/>
      <c r="B5577" s="172"/>
      <c r="C5577" s="172"/>
      <c r="D5577" s="172"/>
      <c r="E5577" s="172"/>
      <c r="F5577" s="181"/>
      <c r="G5577" s="172"/>
      <c r="H5577" s="172"/>
      <c r="I5577" s="174"/>
      <c r="J5577" s="174"/>
      <c r="K5577" s="174"/>
      <c r="L5577" s="172"/>
      <c r="M5577" s="181"/>
      <c r="N5577" s="174"/>
      <c r="O5577" s="172"/>
      <c r="P5577" s="181"/>
      <c r="Q5577" s="642"/>
      <c r="R5577" s="643"/>
      <c r="S5577" s="644"/>
      <c r="T5577" s="174"/>
      <c r="U5577" s="172"/>
      <c r="V5577" s="181"/>
      <c r="W5577" s="174"/>
      <c r="X5577" s="172"/>
      <c r="Y5577" s="181"/>
      <c r="Z5577" s="174"/>
      <c r="AA5577" s="172"/>
      <c r="AB5577" s="178"/>
    </row>
    <row r="5578" spans="1:28" ht="15" customHeight="1" x14ac:dyDescent="0.2">
      <c r="A5578" s="172"/>
      <c r="B5578" s="172"/>
      <c r="C5578" s="172"/>
      <c r="D5578" s="172"/>
      <c r="E5578" s="172"/>
      <c r="F5578" s="181"/>
      <c r="G5578" s="172"/>
      <c r="H5578" s="172"/>
      <c r="I5578" s="174"/>
      <c r="J5578" s="174"/>
      <c r="K5578" s="174"/>
      <c r="L5578" s="172"/>
      <c r="M5578" s="181"/>
      <c r="N5578" s="174"/>
      <c r="O5578" s="172"/>
      <c r="P5578" s="181"/>
      <c r="Q5578" s="642"/>
      <c r="R5578" s="643"/>
      <c r="S5578" s="644"/>
      <c r="T5578" s="174"/>
      <c r="U5578" s="172"/>
      <c r="V5578" s="181"/>
      <c r="W5578" s="174"/>
      <c r="X5578" s="172"/>
      <c r="Y5578" s="181"/>
      <c r="Z5578" s="174"/>
      <c r="AA5578" s="172"/>
      <c r="AB5578" s="178"/>
    </row>
    <row r="5579" spans="1:28" ht="15" customHeight="1" x14ac:dyDescent="0.2">
      <c r="A5579" s="172"/>
      <c r="B5579" s="172"/>
      <c r="C5579" s="172"/>
      <c r="D5579" s="172"/>
      <c r="E5579" s="172"/>
      <c r="F5579" s="181"/>
      <c r="G5579" s="172"/>
      <c r="H5579" s="172"/>
      <c r="I5579" s="174"/>
      <c r="J5579" s="174"/>
      <c r="K5579" s="174"/>
      <c r="L5579" s="172"/>
      <c r="M5579" s="181"/>
      <c r="N5579" s="174"/>
      <c r="O5579" s="172"/>
      <c r="P5579" s="181"/>
      <c r="Q5579" s="642"/>
      <c r="R5579" s="643"/>
      <c r="S5579" s="644"/>
      <c r="T5579" s="174"/>
      <c r="U5579" s="172"/>
      <c r="V5579" s="181"/>
      <c r="W5579" s="174"/>
      <c r="X5579" s="172"/>
      <c r="Y5579" s="181"/>
      <c r="Z5579" s="174"/>
      <c r="AA5579" s="172"/>
      <c r="AB5579" s="178"/>
    </row>
    <row r="5580" spans="1:28" ht="15" customHeight="1" x14ac:dyDescent="0.2">
      <c r="A5580" s="172"/>
      <c r="B5580" s="172"/>
      <c r="C5580" s="172"/>
      <c r="D5580" s="172"/>
      <c r="E5580" s="172"/>
      <c r="F5580" s="181"/>
      <c r="G5580" s="172"/>
      <c r="H5580" s="172"/>
      <c r="I5580" s="174"/>
      <c r="J5580" s="174"/>
      <c r="K5580" s="174"/>
      <c r="L5580" s="172"/>
      <c r="M5580" s="181"/>
      <c r="N5580" s="174"/>
      <c r="O5580" s="172"/>
      <c r="P5580" s="181"/>
      <c r="Q5580" s="642"/>
      <c r="R5580" s="643"/>
      <c r="S5580" s="644"/>
      <c r="T5580" s="174"/>
      <c r="U5580" s="172"/>
      <c r="V5580" s="181"/>
      <c r="W5580" s="174"/>
      <c r="X5580" s="172"/>
      <c r="Y5580" s="181"/>
      <c r="Z5580" s="174"/>
      <c r="AA5580" s="172"/>
      <c r="AB5580" s="178"/>
    </row>
    <row r="5581" spans="1:28" ht="15" customHeight="1" x14ac:dyDescent="0.2">
      <c r="A5581" s="172"/>
      <c r="B5581" s="172"/>
      <c r="C5581" s="172"/>
      <c r="D5581" s="172"/>
      <c r="E5581" s="172"/>
      <c r="F5581" s="181"/>
      <c r="G5581" s="172"/>
      <c r="H5581" s="172"/>
      <c r="I5581" s="174"/>
      <c r="J5581" s="174"/>
      <c r="K5581" s="174"/>
      <c r="L5581" s="172"/>
      <c r="M5581" s="181"/>
      <c r="N5581" s="174"/>
      <c r="O5581" s="172"/>
      <c r="P5581" s="181"/>
      <c r="Q5581" s="642"/>
      <c r="R5581" s="643"/>
      <c r="S5581" s="644"/>
      <c r="T5581" s="174"/>
      <c r="U5581" s="172"/>
      <c r="V5581" s="181"/>
      <c r="W5581" s="174"/>
      <c r="X5581" s="172"/>
      <c r="Y5581" s="181"/>
      <c r="Z5581" s="174"/>
      <c r="AA5581" s="172"/>
      <c r="AB5581" s="178"/>
    </row>
    <row r="5582" spans="1:28" ht="15" customHeight="1" x14ac:dyDescent="0.2">
      <c r="A5582" s="172"/>
      <c r="B5582" s="172"/>
      <c r="C5582" s="172"/>
      <c r="D5582" s="172"/>
      <c r="E5582" s="172"/>
      <c r="F5582" s="181"/>
      <c r="G5582" s="172"/>
      <c r="H5582" s="172"/>
      <c r="I5582" s="174"/>
      <c r="J5582" s="174"/>
      <c r="K5582" s="174"/>
      <c r="L5582" s="172"/>
      <c r="M5582" s="181"/>
      <c r="N5582" s="174"/>
      <c r="O5582" s="172"/>
      <c r="P5582" s="181"/>
      <c r="Q5582" s="642"/>
      <c r="R5582" s="643"/>
      <c r="S5582" s="644"/>
      <c r="T5582" s="174"/>
      <c r="U5582" s="172"/>
      <c r="V5582" s="181"/>
      <c r="W5582" s="174"/>
      <c r="X5582" s="172"/>
      <c r="Y5582" s="181"/>
      <c r="Z5582" s="174"/>
      <c r="AA5582" s="172"/>
      <c r="AB5582" s="178"/>
    </row>
    <row r="5583" spans="1:28" ht="15" customHeight="1" x14ac:dyDescent="0.2">
      <c r="A5583" s="172"/>
      <c r="B5583" s="172"/>
      <c r="C5583" s="172"/>
      <c r="D5583" s="172"/>
      <c r="E5583" s="172"/>
      <c r="F5583" s="181"/>
      <c r="G5583" s="172"/>
      <c r="H5583" s="172"/>
      <c r="I5583" s="174"/>
      <c r="J5583" s="174"/>
      <c r="K5583" s="174"/>
      <c r="L5583" s="172"/>
      <c r="M5583" s="181"/>
      <c r="N5583" s="174"/>
      <c r="O5583" s="172"/>
      <c r="P5583" s="181"/>
      <c r="Q5583" s="642"/>
      <c r="R5583" s="643"/>
      <c r="S5583" s="644"/>
      <c r="T5583" s="174"/>
      <c r="U5583" s="172"/>
      <c r="V5583" s="181"/>
      <c r="W5583" s="174"/>
      <c r="X5583" s="172"/>
      <c r="Y5583" s="181"/>
      <c r="Z5583" s="174"/>
      <c r="AA5583" s="172"/>
      <c r="AB5583" s="178"/>
    </row>
    <row r="5584" spans="1:28" ht="15" customHeight="1" x14ac:dyDescent="0.2">
      <c r="A5584" s="172"/>
      <c r="B5584" s="172"/>
      <c r="C5584" s="172"/>
      <c r="D5584" s="172"/>
      <c r="E5584" s="172"/>
      <c r="F5584" s="181"/>
      <c r="G5584" s="172"/>
      <c r="H5584" s="172"/>
      <c r="I5584" s="174"/>
      <c r="J5584" s="174"/>
      <c r="K5584" s="174"/>
      <c r="L5584" s="172"/>
      <c r="M5584" s="181"/>
      <c r="N5584" s="174"/>
      <c r="O5584" s="172"/>
      <c r="P5584" s="181"/>
      <c r="Q5584" s="642"/>
      <c r="R5584" s="643"/>
      <c r="S5584" s="644"/>
      <c r="T5584" s="174"/>
      <c r="U5584" s="172"/>
      <c r="V5584" s="181"/>
      <c r="W5584" s="174"/>
      <c r="X5584" s="172"/>
      <c r="Y5584" s="181"/>
      <c r="Z5584" s="174"/>
      <c r="AA5584" s="172"/>
      <c r="AB5584" s="178"/>
    </row>
    <row r="5585" spans="1:28" ht="15" customHeight="1" x14ac:dyDescent="0.2">
      <c r="A5585" s="172"/>
      <c r="B5585" s="172"/>
      <c r="C5585" s="172"/>
      <c r="D5585" s="172"/>
      <c r="E5585" s="172"/>
      <c r="F5585" s="181"/>
      <c r="G5585" s="172"/>
      <c r="H5585" s="172"/>
      <c r="I5585" s="174"/>
      <c r="J5585" s="174"/>
      <c r="K5585" s="174"/>
      <c r="L5585" s="172"/>
      <c r="M5585" s="181"/>
      <c r="N5585" s="174"/>
      <c r="O5585" s="172"/>
      <c r="P5585" s="181"/>
      <c r="Q5585" s="642"/>
      <c r="R5585" s="643"/>
      <c r="S5585" s="644"/>
      <c r="T5585" s="174"/>
      <c r="U5585" s="172"/>
      <c r="V5585" s="181"/>
      <c r="W5585" s="174"/>
      <c r="X5585" s="172"/>
      <c r="Y5585" s="181"/>
      <c r="Z5585" s="174"/>
      <c r="AA5585" s="172"/>
      <c r="AB5585" s="178"/>
    </row>
    <row r="5586" spans="1:28" ht="15" customHeight="1" x14ac:dyDescent="0.2">
      <c r="A5586" s="172"/>
      <c r="B5586" s="172"/>
      <c r="C5586" s="172"/>
      <c r="D5586" s="172"/>
      <c r="E5586" s="172"/>
      <c r="F5586" s="181"/>
      <c r="G5586" s="172"/>
      <c r="H5586" s="172"/>
      <c r="I5586" s="174"/>
      <c r="J5586" s="174"/>
      <c r="K5586" s="174"/>
      <c r="L5586" s="172"/>
      <c r="M5586" s="181"/>
      <c r="N5586" s="174"/>
      <c r="O5586" s="172"/>
      <c r="P5586" s="181"/>
      <c r="Q5586" s="642"/>
      <c r="R5586" s="643"/>
      <c r="S5586" s="644"/>
      <c r="T5586" s="174"/>
      <c r="U5586" s="172"/>
      <c r="V5586" s="181"/>
      <c r="W5586" s="174"/>
      <c r="X5586" s="172"/>
      <c r="Y5586" s="181"/>
      <c r="Z5586" s="174"/>
      <c r="AA5586" s="172"/>
      <c r="AB5586" s="178"/>
    </row>
    <row r="5587" spans="1:28" ht="15" customHeight="1" x14ac:dyDescent="0.2">
      <c r="A5587" s="172"/>
      <c r="B5587" s="172"/>
      <c r="C5587" s="172"/>
      <c r="D5587" s="172"/>
      <c r="E5587" s="172"/>
      <c r="F5587" s="181"/>
      <c r="G5587" s="172"/>
      <c r="H5587" s="172"/>
      <c r="I5587" s="174"/>
      <c r="J5587" s="174"/>
      <c r="K5587" s="174"/>
      <c r="L5587" s="172"/>
      <c r="M5587" s="181"/>
      <c r="N5587" s="174"/>
      <c r="O5587" s="172"/>
      <c r="P5587" s="181"/>
      <c r="Q5587" s="642"/>
      <c r="R5587" s="643"/>
      <c r="S5587" s="644"/>
      <c r="T5587" s="174"/>
      <c r="U5587" s="172"/>
      <c r="V5587" s="181"/>
      <c r="W5587" s="174"/>
      <c r="X5587" s="172"/>
      <c r="Y5587" s="181"/>
      <c r="Z5587" s="174"/>
      <c r="AA5587" s="172"/>
      <c r="AB5587" s="178"/>
    </row>
    <row r="5588" spans="1:28" ht="15" customHeight="1" x14ac:dyDescent="0.2">
      <c r="A5588" s="172"/>
      <c r="B5588" s="172"/>
      <c r="C5588" s="172"/>
      <c r="D5588" s="172"/>
      <c r="E5588" s="172"/>
      <c r="F5588" s="181"/>
      <c r="G5588" s="172"/>
      <c r="H5588" s="172"/>
      <c r="I5588" s="174"/>
      <c r="J5588" s="174"/>
      <c r="K5588" s="174"/>
      <c r="L5588" s="172"/>
      <c r="M5588" s="181"/>
      <c r="N5588" s="174"/>
      <c r="O5588" s="172"/>
      <c r="P5588" s="181"/>
      <c r="Q5588" s="642"/>
      <c r="R5588" s="643"/>
      <c r="S5588" s="644"/>
      <c r="T5588" s="174"/>
      <c r="U5588" s="172"/>
      <c r="V5588" s="181"/>
      <c r="W5588" s="174"/>
      <c r="X5588" s="172"/>
      <c r="Y5588" s="181"/>
      <c r="Z5588" s="174"/>
      <c r="AA5588" s="172"/>
      <c r="AB5588" s="178"/>
    </row>
    <row r="5589" spans="1:28" ht="15" customHeight="1" x14ac:dyDescent="0.2">
      <c r="A5589" s="172"/>
      <c r="B5589" s="172"/>
      <c r="C5589" s="172"/>
      <c r="D5589" s="172"/>
      <c r="E5589" s="172"/>
      <c r="F5589" s="181"/>
      <c r="G5589" s="172"/>
      <c r="H5589" s="172"/>
      <c r="I5589" s="174"/>
      <c r="J5589" s="174"/>
      <c r="K5589" s="174"/>
      <c r="L5589" s="172"/>
      <c r="M5589" s="181"/>
      <c r="N5589" s="174"/>
      <c r="O5589" s="172"/>
      <c r="P5589" s="181"/>
      <c r="Q5589" s="642"/>
      <c r="R5589" s="643"/>
      <c r="S5589" s="644"/>
      <c r="T5589" s="174"/>
      <c r="U5589" s="172"/>
      <c r="V5589" s="181"/>
      <c r="W5589" s="174"/>
      <c r="X5589" s="172"/>
      <c r="Y5589" s="181"/>
      <c r="Z5589" s="174"/>
      <c r="AA5589" s="172"/>
      <c r="AB5589" s="178"/>
    </row>
    <row r="5590" spans="1:28" ht="15" customHeight="1" x14ac:dyDescent="0.2">
      <c r="A5590" s="172"/>
      <c r="B5590" s="172"/>
      <c r="C5590" s="172"/>
      <c r="D5590" s="172"/>
      <c r="E5590" s="172"/>
      <c r="F5590" s="181"/>
      <c r="G5590" s="172"/>
      <c r="H5590" s="172"/>
      <c r="I5590" s="174"/>
      <c r="J5590" s="174"/>
      <c r="K5590" s="174"/>
      <c r="L5590" s="172"/>
      <c r="M5590" s="181"/>
      <c r="N5590" s="174"/>
      <c r="O5590" s="172"/>
      <c r="P5590" s="181"/>
      <c r="Q5590" s="642"/>
      <c r="R5590" s="643"/>
      <c r="S5590" s="644"/>
      <c r="T5590" s="174"/>
      <c r="U5590" s="172"/>
      <c r="V5590" s="181"/>
      <c r="W5590" s="174"/>
      <c r="X5590" s="172"/>
      <c r="Y5590" s="181"/>
      <c r="Z5590" s="174"/>
      <c r="AA5590" s="172"/>
      <c r="AB5590" s="178"/>
    </row>
    <row r="5591" spans="1:28" ht="15" customHeight="1" x14ac:dyDescent="0.2">
      <c r="A5591" s="172"/>
      <c r="B5591" s="172"/>
      <c r="C5591" s="172"/>
      <c r="D5591" s="172"/>
      <c r="E5591" s="172"/>
      <c r="F5591" s="181"/>
      <c r="G5591" s="172"/>
      <c r="H5591" s="172"/>
      <c r="I5591" s="174"/>
      <c r="J5591" s="174"/>
      <c r="K5591" s="174"/>
      <c r="L5591" s="172"/>
      <c r="M5591" s="181"/>
      <c r="N5591" s="174"/>
      <c r="O5591" s="172"/>
      <c r="P5591" s="181"/>
      <c r="Q5591" s="642"/>
      <c r="R5591" s="643"/>
      <c r="S5591" s="644"/>
      <c r="T5591" s="174"/>
      <c r="U5591" s="172"/>
      <c r="V5591" s="181"/>
      <c r="W5591" s="174"/>
      <c r="X5591" s="172"/>
      <c r="Y5591" s="181"/>
      <c r="Z5591" s="174"/>
      <c r="AA5591" s="172"/>
      <c r="AB5591" s="178"/>
    </row>
    <row r="5592" spans="1:28" ht="15" customHeight="1" x14ac:dyDescent="0.2">
      <c r="A5592" s="172"/>
      <c r="B5592" s="172"/>
      <c r="C5592" s="172"/>
      <c r="D5592" s="172"/>
      <c r="E5592" s="172"/>
      <c r="F5592" s="181"/>
      <c r="G5592" s="172"/>
      <c r="H5592" s="172"/>
      <c r="I5592" s="174"/>
      <c r="J5592" s="174"/>
      <c r="K5592" s="174"/>
      <c r="L5592" s="172"/>
      <c r="M5592" s="181"/>
      <c r="N5592" s="174"/>
      <c r="O5592" s="172"/>
      <c r="P5592" s="181"/>
      <c r="Q5592" s="642"/>
      <c r="R5592" s="643"/>
      <c r="S5592" s="644"/>
      <c r="T5592" s="174"/>
      <c r="U5592" s="172"/>
      <c r="V5592" s="181"/>
      <c r="W5592" s="174"/>
      <c r="X5592" s="172"/>
      <c r="Y5592" s="181"/>
      <c r="Z5592" s="174"/>
      <c r="AA5592" s="172"/>
      <c r="AB5592" s="178"/>
    </row>
    <row r="5593" spans="1:28" ht="15" customHeight="1" x14ac:dyDescent="0.2">
      <c r="A5593" s="172"/>
      <c r="B5593" s="172"/>
      <c r="C5593" s="172"/>
      <c r="D5593" s="172"/>
      <c r="E5593" s="172"/>
      <c r="F5593" s="181"/>
      <c r="G5593" s="172"/>
      <c r="H5593" s="172"/>
      <c r="I5593" s="174"/>
      <c r="J5593" s="174"/>
      <c r="K5593" s="174"/>
      <c r="L5593" s="172"/>
      <c r="M5593" s="181"/>
      <c r="N5593" s="174"/>
      <c r="O5593" s="172"/>
      <c r="P5593" s="181"/>
      <c r="Q5593" s="642"/>
      <c r="R5593" s="643"/>
      <c r="S5593" s="644"/>
      <c r="T5593" s="174"/>
      <c r="U5593" s="172"/>
      <c r="V5593" s="181"/>
      <c r="W5593" s="174"/>
      <c r="X5593" s="172"/>
      <c r="Y5593" s="181"/>
      <c r="Z5593" s="174"/>
      <c r="AA5593" s="172"/>
      <c r="AB5593" s="178"/>
    </row>
    <row r="5594" spans="1:28" ht="15" customHeight="1" x14ac:dyDescent="0.2">
      <c r="A5594" s="172"/>
      <c r="B5594" s="172"/>
      <c r="C5594" s="172"/>
      <c r="D5594" s="172"/>
      <c r="E5594" s="172"/>
      <c r="F5594" s="181"/>
      <c r="G5594" s="172"/>
      <c r="H5594" s="172"/>
      <c r="I5594" s="174"/>
      <c r="J5594" s="174"/>
      <c r="K5594" s="174"/>
      <c r="L5594" s="172"/>
      <c r="M5594" s="181"/>
      <c r="N5594" s="174"/>
      <c r="O5594" s="172"/>
      <c r="P5594" s="181"/>
      <c r="Q5594" s="642"/>
      <c r="R5594" s="643"/>
      <c r="S5594" s="644"/>
      <c r="T5594" s="174"/>
      <c r="U5594" s="172"/>
      <c r="V5594" s="181"/>
      <c r="W5594" s="174"/>
      <c r="X5594" s="172"/>
      <c r="Y5594" s="181"/>
      <c r="Z5594" s="174"/>
      <c r="AA5594" s="172"/>
      <c r="AB5594" s="178"/>
    </row>
    <row r="5595" spans="1:28" ht="15" customHeight="1" x14ac:dyDescent="0.2">
      <c r="A5595" s="172"/>
      <c r="B5595" s="172"/>
      <c r="C5595" s="172"/>
      <c r="D5595" s="172"/>
      <c r="E5595" s="172"/>
      <c r="F5595" s="181"/>
      <c r="G5595" s="172"/>
      <c r="H5595" s="172"/>
      <c r="I5595" s="174"/>
      <c r="J5595" s="174"/>
      <c r="K5595" s="174"/>
      <c r="L5595" s="172"/>
      <c r="M5595" s="181"/>
      <c r="N5595" s="174"/>
      <c r="O5595" s="172"/>
      <c r="P5595" s="181"/>
      <c r="Q5595" s="642"/>
      <c r="R5595" s="643"/>
      <c r="S5595" s="644"/>
      <c r="T5595" s="174"/>
      <c r="U5595" s="172"/>
      <c r="V5595" s="181"/>
      <c r="W5595" s="174"/>
      <c r="X5595" s="172"/>
      <c r="Y5595" s="181"/>
      <c r="Z5595" s="174"/>
      <c r="AA5595" s="172"/>
      <c r="AB5595" s="178"/>
    </row>
    <row r="5596" spans="1:28" ht="15" customHeight="1" x14ac:dyDescent="0.2">
      <c r="A5596" s="172"/>
      <c r="B5596" s="172"/>
      <c r="C5596" s="172"/>
      <c r="D5596" s="172"/>
      <c r="E5596" s="172"/>
      <c r="F5596" s="181"/>
      <c r="G5596" s="172"/>
      <c r="H5596" s="172"/>
      <c r="I5596" s="174"/>
      <c r="J5596" s="174"/>
      <c r="K5596" s="174"/>
      <c r="L5596" s="172"/>
      <c r="M5596" s="181"/>
      <c r="N5596" s="174"/>
      <c r="O5596" s="172"/>
      <c r="P5596" s="181"/>
      <c r="Q5596" s="642"/>
      <c r="R5596" s="643"/>
      <c r="S5596" s="644"/>
      <c r="T5596" s="174"/>
      <c r="U5596" s="172"/>
      <c r="V5596" s="181"/>
      <c r="W5596" s="174"/>
      <c r="X5596" s="172"/>
      <c r="Y5596" s="181"/>
      <c r="Z5596" s="174"/>
      <c r="AA5596" s="172"/>
      <c r="AB5596" s="178"/>
    </row>
    <row r="5597" spans="1:28" ht="15" customHeight="1" x14ac:dyDescent="0.2">
      <c r="A5597" s="172"/>
      <c r="B5597" s="172"/>
      <c r="C5597" s="172"/>
      <c r="D5597" s="172"/>
      <c r="E5597" s="172"/>
      <c r="F5597" s="181"/>
      <c r="G5597" s="172"/>
      <c r="H5597" s="172"/>
      <c r="I5597" s="174"/>
      <c r="J5597" s="174"/>
      <c r="K5597" s="174"/>
      <c r="L5597" s="172"/>
      <c r="M5597" s="181"/>
      <c r="N5597" s="174"/>
      <c r="O5597" s="172"/>
      <c r="P5597" s="181"/>
      <c r="Q5597" s="642"/>
      <c r="R5597" s="643"/>
      <c r="S5597" s="644"/>
      <c r="T5597" s="174"/>
      <c r="U5597" s="172"/>
      <c r="V5597" s="181"/>
      <c r="W5597" s="174"/>
      <c r="X5597" s="172"/>
      <c r="Y5597" s="181"/>
      <c r="Z5597" s="174"/>
      <c r="AA5597" s="172"/>
      <c r="AB5597" s="178"/>
    </row>
    <row r="5598" spans="1:28" ht="15" customHeight="1" x14ac:dyDescent="0.2">
      <c r="A5598" s="172"/>
      <c r="B5598" s="172"/>
      <c r="C5598" s="172"/>
      <c r="D5598" s="172"/>
      <c r="E5598" s="172"/>
      <c r="F5598" s="181"/>
      <c r="G5598" s="172"/>
      <c r="H5598" s="172"/>
      <c r="I5598" s="174"/>
      <c r="J5598" s="174"/>
      <c r="K5598" s="174"/>
      <c r="L5598" s="172"/>
      <c r="M5598" s="181"/>
      <c r="N5598" s="174"/>
      <c r="O5598" s="172"/>
      <c r="P5598" s="181"/>
      <c r="Q5598" s="642"/>
      <c r="R5598" s="643"/>
      <c r="S5598" s="644"/>
      <c r="T5598" s="174"/>
      <c r="U5598" s="172"/>
      <c r="V5598" s="181"/>
      <c r="W5598" s="174"/>
      <c r="X5598" s="172"/>
      <c r="Y5598" s="181"/>
      <c r="Z5598" s="174"/>
      <c r="AA5598" s="172"/>
      <c r="AB5598" s="178"/>
    </row>
    <row r="5599" spans="1:28" ht="15" customHeight="1" x14ac:dyDescent="0.2">
      <c r="A5599" s="172"/>
      <c r="B5599" s="172"/>
      <c r="C5599" s="172"/>
      <c r="D5599" s="172"/>
      <c r="E5599" s="172"/>
      <c r="F5599" s="181"/>
      <c r="G5599" s="172"/>
      <c r="H5599" s="172"/>
      <c r="I5599" s="174"/>
      <c r="J5599" s="174"/>
      <c r="K5599" s="174"/>
      <c r="L5599" s="172"/>
      <c r="M5599" s="181"/>
      <c r="N5599" s="174"/>
      <c r="O5599" s="172"/>
      <c r="P5599" s="181"/>
      <c r="Q5599" s="642"/>
      <c r="R5599" s="643"/>
      <c r="S5599" s="644"/>
      <c r="T5599" s="174"/>
      <c r="U5599" s="172"/>
      <c r="V5599" s="181"/>
      <c r="W5599" s="174"/>
      <c r="X5599" s="172"/>
      <c r="Y5599" s="181"/>
      <c r="Z5599" s="174"/>
      <c r="AA5599" s="172"/>
      <c r="AB5599" s="178"/>
    </row>
    <row r="5600" spans="1:28" ht="15" customHeight="1" x14ac:dyDescent="0.2">
      <c r="A5600" s="172"/>
      <c r="B5600" s="172"/>
      <c r="C5600" s="172"/>
      <c r="D5600" s="172"/>
      <c r="E5600" s="172"/>
      <c r="F5600" s="181"/>
      <c r="G5600" s="172"/>
      <c r="H5600" s="172"/>
      <c r="I5600" s="174"/>
      <c r="J5600" s="174"/>
      <c r="K5600" s="174"/>
      <c r="L5600" s="172"/>
      <c r="M5600" s="181"/>
      <c r="N5600" s="174"/>
      <c r="O5600" s="172"/>
      <c r="P5600" s="181"/>
      <c r="Q5600" s="642"/>
      <c r="R5600" s="643"/>
      <c r="S5600" s="644"/>
      <c r="T5600" s="174"/>
      <c r="U5600" s="172"/>
      <c r="V5600" s="181"/>
      <c r="W5600" s="174"/>
      <c r="X5600" s="172"/>
      <c r="Y5600" s="181"/>
      <c r="Z5600" s="174"/>
      <c r="AA5600" s="172"/>
      <c r="AB5600" s="178"/>
    </row>
    <row r="5601" spans="1:28" ht="15" customHeight="1" x14ac:dyDescent="0.2">
      <c r="A5601" s="172"/>
      <c r="B5601" s="172"/>
      <c r="C5601" s="172"/>
      <c r="D5601" s="172"/>
      <c r="E5601" s="172"/>
      <c r="F5601" s="181"/>
      <c r="G5601" s="172"/>
      <c r="H5601" s="172"/>
      <c r="I5601" s="174"/>
      <c r="J5601" s="174"/>
      <c r="K5601" s="174"/>
      <c r="L5601" s="172"/>
      <c r="M5601" s="181"/>
      <c r="N5601" s="174"/>
      <c r="O5601" s="172"/>
      <c r="P5601" s="181"/>
      <c r="Q5601" s="642"/>
      <c r="R5601" s="643"/>
      <c r="S5601" s="644"/>
      <c r="T5601" s="174"/>
      <c r="U5601" s="172"/>
      <c r="V5601" s="181"/>
      <c r="W5601" s="174"/>
      <c r="X5601" s="172"/>
      <c r="Y5601" s="181"/>
      <c r="Z5601" s="174"/>
      <c r="AA5601" s="172"/>
      <c r="AB5601" s="178"/>
    </row>
    <row r="5602" spans="1:28" ht="15" customHeight="1" x14ac:dyDescent="0.2">
      <c r="A5602" s="172"/>
      <c r="B5602" s="172"/>
      <c r="C5602" s="172"/>
      <c r="D5602" s="172"/>
      <c r="E5602" s="172"/>
      <c r="F5602" s="181"/>
      <c r="G5602" s="172"/>
      <c r="H5602" s="172"/>
      <c r="I5602" s="174"/>
      <c r="J5602" s="174"/>
      <c r="K5602" s="174"/>
      <c r="L5602" s="172"/>
      <c r="M5602" s="181"/>
      <c r="N5602" s="174"/>
      <c r="O5602" s="172"/>
      <c r="P5602" s="181"/>
      <c r="Q5602" s="642"/>
      <c r="R5602" s="643"/>
      <c r="S5602" s="644"/>
      <c r="T5602" s="174"/>
      <c r="U5602" s="172"/>
      <c r="V5602" s="181"/>
      <c r="W5602" s="174"/>
      <c r="X5602" s="172"/>
      <c r="Y5602" s="181"/>
      <c r="Z5602" s="174"/>
      <c r="AA5602" s="172"/>
      <c r="AB5602" s="178"/>
    </row>
    <row r="5603" spans="1:28" ht="15" customHeight="1" x14ac:dyDescent="0.2">
      <c r="A5603" s="172"/>
      <c r="B5603" s="172"/>
      <c r="C5603" s="172"/>
      <c r="D5603" s="172"/>
      <c r="E5603" s="172"/>
      <c r="F5603" s="181"/>
      <c r="G5603" s="172"/>
      <c r="H5603" s="172"/>
      <c r="I5603" s="174"/>
      <c r="J5603" s="174"/>
      <c r="K5603" s="174"/>
      <c r="L5603" s="172"/>
      <c r="M5603" s="181"/>
      <c r="N5603" s="174"/>
      <c r="O5603" s="172"/>
      <c r="P5603" s="181"/>
      <c r="Q5603" s="642"/>
      <c r="R5603" s="643"/>
      <c r="S5603" s="644"/>
      <c r="T5603" s="174"/>
      <c r="U5603" s="172"/>
      <c r="V5603" s="181"/>
      <c r="W5603" s="174"/>
      <c r="X5603" s="172"/>
      <c r="Y5603" s="181"/>
      <c r="Z5603" s="174"/>
      <c r="AA5603" s="172"/>
      <c r="AB5603" s="178"/>
    </row>
    <row r="5604" spans="1:28" ht="15" customHeight="1" x14ac:dyDescent="0.2">
      <c r="A5604" s="172"/>
      <c r="B5604" s="172"/>
      <c r="C5604" s="172"/>
      <c r="D5604" s="172"/>
      <c r="E5604" s="172"/>
      <c r="F5604" s="181"/>
      <c r="G5604" s="172"/>
      <c r="H5604" s="172"/>
      <c r="I5604" s="174"/>
      <c r="J5604" s="174"/>
      <c r="K5604" s="174"/>
      <c r="L5604" s="172"/>
      <c r="M5604" s="181"/>
      <c r="N5604" s="174"/>
      <c r="O5604" s="172"/>
      <c r="P5604" s="181"/>
      <c r="Q5604" s="642"/>
      <c r="R5604" s="643"/>
      <c r="S5604" s="644"/>
      <c r="T5604" s="174"/>
      <c r="U5604" s="172"/>
      <c r="V5604" s="181"/>
      <c r="W5604" s="174"/>
      <c r="X5604" s="172"/>
      <c r="Y5604" s="181"/>
      <c r="Z5604" s="174"/>
      <c r="AA5604" s="172"/>
      <c r="AB5604" s="178"/>
    </row>
    <row r="5605" spans="1:28" ht="15" customHeight="1" x14ac:dyDescent="0.2">
      <c r="A5605" s="172"/>
      <c r="B5605" s="172"/>
      <c r="C5605" s="172"/>
      <c r="D5605" s="172"/>
      <c r="E5605" s="172"/>
      <c r="F5605" s="181"/>
      <c r="G5605" s="172"/>
      <c r="H5605" s="172"/>
      <c r="I5605" s="174"/>
      <c r="J5605" s="174"/>
      <c r="K5605" s="174"/>
      <c r="L5605" s="172"/>
      <c r="M5605" s="181"/>
      <c r="N5605" s="174"/>
      <c r="O5605" s="172"/>
      <c r="P5605" s="181"/>
      <c r="Q5605" s="642"/>
      <c r="R5605" s="643"/>
      <c r="S5605" s="644"/>
      <c r="T5605" s="174"/>
      <c r="U5605" s="172"/>
      <c r="V5605" s="181"/>
      <c r="W5605" s="174"/>
      <c r="X5605" s="172"/>
      <c r="Y5605" s="181"/>
      <c r="Z5605" s="174"/>
      <c r="AA5605" s="172"/>
      <c r="AB5605" s="178"/>
    </row>
    <row r="5606" spans="1:28" ht="15" customHeight="1" x14ac:dyDescent="0.2">
      <c r="A5606" s="172"/>
      <c r="B5606" s="172"/>
      <c r="C5606" s="172"/>
      <c r="D5606" s="172"/>
      <c r="E5606" s="172"/>
      <c r="F5606" s="181"/>
      <c r="G5606" s="172"/>
      <c r="H5606" s="172"/>
      <c r="I5606" s="174"/>
      <c r="J5606" s="174"/>
      <c r="K5606" s="174"/>
      <c r="L5606" s="172"/>
      <c r="M5606" s="181"/>
      <c r="N5606" s="174"/>
      <c r="O5606" s="172"/>
      <c r="P5606" s="181"/>
      <c r="Q5606" s="642"/>
      <c r="R5606" s="643"/>
      <c r="S5606" s="644"/>
      <c r="T5606" s="174"/>
      <c r="U5606" s="172"/>
      <c r="V5606" s="181"/>
      <c r="W5606" s="174"/>
      <c r="X5606" s="172"/>
      <c r="Y5606" s="181"/>
      <c r="Z5606" s="174"/>
      <c r="AA5606" s="172"/>
      <c r="AB5606" s="178"/>
    </row>
    <row r="5607" spans="1:28" ht="15" customHeight="1" x14ac:dyDescent="0.2">
      <c r="A5607" s="172"/>
      <c r="B5607" s="172"/>
      <c r="C5607" s="172"/>
      <c r="D5607" s="172"/>
      <c r="E5607" s="172"/>
      <c r="F5607" s="181"/>
      <c r="G5607" s="172"/>
      <c r="H5607" s="172"/>
      <c r="I5607" s="174"/>
      <c r="J5607" s="174"/>
      <c r="K5607" s="174"/>
      <c r="L5607" s="172"/>
      <c r="M5607" s="181"/>
      <c r="N5607" s="174"/>
      <c r="O5607" s="172"/>
      <c r="P5607" s="181"/>
      <c r="Q5607" s="642"/>
      <c r="R5607" s="643"/>
      <c r="S5607" s="644"/>
      <c r="T5607" s="174"/>
      <c r="U5607" s="172"/>
      <c r="V5607" s="181"/>
      <c r="W5607" s="174"/>
      <c r="X5607" s="172"/>
      <c r="Y5607" s="181"/>
      <c r="Z5607" s="174"/>
      <c r="AA5607" s="172"/>
      <c r="AB5607" s="178"/>
    </row>
    <row r="5608" spans="1:28" ht="15" customHeight="1" x14ac:dyDescent="0.2">
      <c r="A5608" s="172"/>
      <c r="B5608" s="172"/>
      <c r="C5608" s="172"/>
      <c r="D5608" s="172"/>
      <c r="E5608" s="172"/>
      <c r="F5608" s="181"/>
      <c r="G5608" s="172"/>
      <c r="H5608" s="172"/>
      <c r="I5608" s="174"/>
      <c r="J5608" s="174"/>
      <c r="K5608" s="174"/>
      <c r="L5608" s="172"/>
      <c r="M5608" s="181"/>
      <c r="N5608" s="174"/>
      <c r="O5608" s="172"/>
      <c r="P5608" s="181"/>
      <c r="Q5608" s="642"/>
      <c r="R5608" s="643"/>
      <c r="S5608" s="644"/>
      <c r="T5608" s="174"/>
      <c r="U5608" s="172"/>
      <c r="V5608" s="181"/>
      <c r="W5608" s="174"/>
      <c r="X5608" s="172"/>
      <c r="Y5608" s="181"/>
      <c r="Z5608" s="174"/>
      <c r="AA5608" s="172"/>
      <c r="AB5608" s="178"/>
    </row>
    <row r="5609" spans="1:28" ht="15" customHeight="1" x14ac:dyDescent="0.2">
      <c r="A5609" s="172"/>
      <c r="B5609" s="172"/>
      <c r="C5609" s="172"/>
      <c r="D5609" s="172"/>
      <c r="E5609" s="172"/>
      <c r="F5609" s="181"/>
      <c r="G5609" s="172"/>
      <c r="H5609" s="172"/>
      <c r="I5609" s="174"/>
      <c r="J5609" s="174"/>
      <c r="K5609" s="174"/>
      <c r="L5609" s="172"/>
      <c r="M5609" s="181"/>
      <c r="N5609" s="174"/>
      <c r="O5609" s="172"/>
      <c r="P5609" s="181"/>
      <c r="Q5609" s="642"/>
      <c r="R5609" s="643"/>
      <c r="S5609" s="644"/>
      <c r="T5609" s="174"/>
      <c r="U5609" s="172"/>
      <c r="V5609" s="181"/>
      <c r="W5609" s="174"/>
      <c r="X5609" s="172"/>
      <c r="Y5609" s="181"/>
      <c r="Z5609" s="174"/>
      <c r="AA5609" s="172"/>
      <c r="AB5609" s="178"/>
    </row>
    <row r="5610" spans="1:28" ht="15" customHeight="1" x14ac:dyDescent="0.2">
      <c r="A5610" s="172"/>
      <c r="B5610" s="172"/>
      <c r="C5610" s="172"/>
      <c r="D5610" s="172"/>
      <c r="E5610" s="172"/>
      <c r="F5610" s="181"/>
      <c r="G5610" s="172"/>
      <c r="H5610" s="172"/>
      <c r="I5610" s="174"/>
      <c r="J5610" s="174"/>
      <c r="K5610" s="174"/>
      <c r="L5610" s="172"/>
      <c r="M5610" s="181"/>
      <c r="N5610" s="174"/>
      <c r="O5610" s="172"/>
      <c r="P5610" s="181"/>
      <c r="Q5610" s="642"/>
      <c r="R5610" s="643"/>
      <c r="S5610" s="644"/>
      <c r="T5610" s="174"/>
      <c r="U5610" s="172"/>
      <c r="V5610" s="181"/>
      <c r="W5610" s="174"/>
      <c r="X5610" s="172"/>
      <c r="Y5610" s="181"/>
      <c r="Z5610" s="174"/>
      <c r="AA5610" s="172"/>
      <c r="AB5610" s="178"/>
    </row>
    <row r="5611" spans="1:28" ht="15" customHeight="1" x14ac:dyDescent="0.2">
      <c r="A5611" s="172"/>
      <c r="B5611" s="172"/>
      <c r="C5611" s="172"/>
      <c r="D5611" s="172"/>
      <c r="E5611" s="172"/>
      <c r="F5611" s="181"/>
      <c r="G5611" s="172"/>
      <c r="H5611" s="172"/>
      <c r="I5611" s="174"/>
      <c r="J5611" s="174"/>
      <c r="K5611" s="174"/>
      <c r="L5611" s="172"/>
      <c r="M5611" s="181"/>
      <c r="N5611" s="174"/>
      <c r="O5611" s="172"/>
      <c r="P5611" s="181"/>
      <c r="Q5611" s="642"/>
      <c r="R5611" s="643"/>
      <c r="S5611" s="644"/>
      <c r="T5611" s="174"/>
      <c r="U5611" s="172"/>
      <c r="V5611" s="181"/>
      <c r="W5611" s="174"/>
      <c r="X5611" s="172"/>
      <c r="Y5611" s="181"/>
      <c r="Z5611" s="174"/>
      <c r="AA5611" s="172"/>
      <c r="AB5611" s="178"/>
    </row>
    <row r="5612" spans="1:28" ht="15" customHeight="1" x14ac:dyDescent="0.2">
      <c r="A5612" s="172"/>
      <c r="B5612" s="172"/>
      <c r="C5612" s="172"/>
      <c r="D5612" s="172"/>
      <c r="E5612" s="172"/>
      <c r="F5612" s="181"/>
      <c r="G5612" s="172"/>
      <c r="H5612" s="172"/>
      <c r="I5612" s="174"/>
      <c r="J5612" s="174"/>
      <c r="K5612" s="174"/>
      <c r="L5612" s="172"/>
      <c r="M5612" s="181"/>
      <c r="N5612" s="174"/>
      <c r="O5612" s="172"/>
      <c r="P5612" s="181"/>
      <c r="Q5612" s="642"/>
      <c r="R5612" s="643"/>
      <c r="S5612" s="644"/>
      <c r="T5612" s="174"/>
      <c r="U5612" s="172"/>
      <c r="V5612" s="181"/>
      <c r="W5612" s="174"/>
      <c r="X5612" s="172"/>
      <c r="Y5612" s="181"/>
      <c r="Z5612" s="174"/>
      <c r="AA5612" s="172"/>
      <c r="AB5612" s="178"/>
    </row>
    <row r="5613" spans="1:28" ht="15" customHeight="1" x14ac:dyDescent="0.2">
      <c r="A5613" s="172"/>
      <c r="B5613" s="172"/>
      <c r="C5613" s="172"/>
      <c r="D5613" s="172"/>
      <c r="E5613" s="172"/>
      <c r="F5613" s="181"/>
      <c r="G5613" s="172"/>
      <c r="H5613" s="172"/>
      <c r="I5613" s="174"/>
      <c r="J5613" s="174"/>
      <c r="K5613" s="174"/>
      <c r="L5613" s="172"/>
      <c r="M5613" s="181"/>
      <c r="N5613" s="174"/>
      <c r="O5613" s="172"/>
      <c r="P5613" s="181"/>
      <c r="Q5613" s="642"/>
      <c r="R5613" s="643"/>
      <c r="S5613" s="644"/>
      <c r="T5613" s="174"/>
      <c r="U5613" s="172"/>
      <c r="V5613" s="181"/>
      <c r="W5613" s="174"/>
      <c r="X5613" s="172"/>
      <c r="Y5613" s="181"/>
      <c r="Z5613" s="174"/>
      <c r="AA5613" s="172"/>
      <c r="AB5613" s="178"/>
    </row>
    <row r="5614" spans="1:28" ht="15" customHeight="1" x14ac:dyDescent="0.2">
      <c r="A5614" s="172"/>
      <c r="B5614" s="172"/>
      <c r="C5614" s="172"/>
      <c r="D5614" s="172"/>
      <c r="E5614" s="172"/>
      <c r="F5614" s="181"/>
      <c r="G5614" s="172"/>
      <c r="H5614" s="172"/>
      <c r="I5614" s="174"/>
      <c r="J5614" s="174"/>
      <c r="K5614" s="174"/>
      <c r="L5614" s="172"/>
      <c r="M5614" s="181"/>
      <c r="N5614" s="174"/>
      <c r="O5614" s="172"/>
      <c r="P5614" s="181"/>
      <c r="Q5614" s="642"/>
      <c r="R5614" s="643"/>
      <c r="S5614" s="644"/>
      <c r="T5614" s="174"/>
      <c r="U5614" s="172"/>
      <c r="V5614" s="181"/>
      <c r="W5614" s="174"/>
      <c r="X5614" s="172"/>
      <c r="Y5614" s="181"/>
      <c r="Z5614" s="174"/>
      <c r="AA5614" s="172"/>
      <c r="AB5614" s="178"/>
    </row>
    <row r="5615" spans="1:28" ht="15" customHeight="1" x14ac:dyDescent="0.2">
      <c r="A5615" s="172"/>
      <c r="B5615" s="172"/>
      <c r="C5615" s="172"/>
      <c r="D5615" s="172"/>
      <c r="E5615" s="172"/>
      <c r="F5615" s="181"/>
      <c r="G5615" s="172"/>
      <c r="H5615" s="172"/>
      <c r="I5615" s="174"/>
      <c r="J5615" s="174"/>
      <c r="K5615" s="174"/>
      <c r="L5615" s="172"/>
      <c r="M5615" s="181"/>
      <c r="N5615" s="174"/>
      <c r="O5615" s="172"/>
      <c r="P5615" s="181"/>
      <c r="Q5615" s="642"/>
      <c r="R5615" s="643"/>
      <c r="S5615" s="644"/>
      <c r="T5615" s="174"/>
      <c r="U5615" s="172"/>
      <c r="V5615" s="181"/>
      <c r="W5615" s="174"/>
      <c r="X5615" s="172"/>
      <c r="Y5615" s="181"/>
      <c r="Z5615" s="174"/>
      <c r="AA5615" s="172"/>
      <c r="AB5615" s="178"/>
    </row>
    <row r="5616" spans="1:28" ht="15" customHeight="1" x14ac:dyDescent="0.2">
      <c r="A5616" s="172"/>
      <c r="B5616" s="172"/>
      <c r="C5616" s="172"/>
      <c r="D5616" s="172"/>
      <c r="E5616" s="172"/>
      <c r="F5616" s="181"/>
      <c r="G5616" s="172"/>
      <c r="H5616" s="172"/>
      <c r="I5616" s="174"/>
      <c r="J5616" s="174"/>
      <c r="K5616" s="174"/>
      <c r="L5616" s="172"/>
      <c r="M5616" s="181"/>
      <c r="N5616" s="174"/>
      <c r="O5616" s="172"/>
      <c r="P5616" s="181"/>
      <c r="Q5616" s="642"/>
      <c r="R5616" s="643"/>
      <c r="S5616" s="644"/>
      <c r="T5616" s="174"/>
      <c r="U5616" s="172"/>
      <c r="V5616" s="181"/>
      <c r="W5616" s="174"/>
      <c r="X5616" s="172"/>
      <c r="Y5616" s="181"/>
      <c r="Z5616" s="174"/>
      <c r="AA5616" s="172"/>
      <c r="AB5616" s="178"/>
    </row>
    <row r="5617" spans="1:28" ht="15" customHeight="1" x14ac:dyDescent="0.2">
      <c r="A5617" s="172"/>
      <c r="B5617" s="172"/>
      <c r="C5617" s="172"/>
      <c r="D5617" s="172"/>
      <c r="E5617" s="172"/>
      <c r="F5617" s="181"/>
      <c r="G5617" s="172"/>
      <c r="H5617" s="172"/>
      <c r="I5617" s="174"/>
      <c r="J5617" s="174"/>
      <c r="K5617" s="174"/>
      <c r="L5617" s="172"/>
      <c r="M5617" s="181"/>
      <c r="N5617" s="174"/>
      <c r="O5617" s="172"/>
      <c r="P5617" s="181"/>
      <c r="Q5617" s="642"/>
      <c r="R5617" s="643"/>
      <c r="S5617" s="644"/>
      <c r="T5617" s="174"/>
      <c r="U5617" s="172"/>
      <c r="V5617" s="181"/>
      <c r="W5617" s="174"/>
      <c r="X5617" s="172"/>
      <c r="Y5617" s="181"/>
      <c r="Z5617" s="174"/>
      <c r="AA5617" s="172"/>
      <c r="AB5617" s="178"/>
    </row>
    <row r="5618" spans="1:28" ht="15" customHeight="1" x14ac:dyDescent="0.2">
      <c r="A5618" s="172"/>
      <c r="B5618" s="172"/>
      <c r="C5618" s="172"/>
      <c r="D5618" s="172"/>
      <c r="E5618" s="172"/>
      <c r="F5618" s="181"/>
      <c r="G5618" s="172"/>
      <c r="H5618" s="172"/>
      <c r="I5618" s="174"/>
      <c r="J5618" s="174"/>
      <c r="K5618" s="174"/>
      <c r="L5618" s="172"/>
      <c r="M5618" s="181"/>
      <c r="N5618" s="174"/>
      <c r="O5618" s="172"/>
      <c r="P5618" s="181"/>
      <c r="Q5618" s="642"/>
      <c r="R5618" s="643"/>
      <c r="S5618" s="644"/>
      <c r="T5618" s="174"/>
      <c r="U5618" s="172"/>
      <c r="V5618" s="181"/>
      <c r="W5618" s="174"/>
      <c r="X5618" s="172"/>
      <c r="Y5618" s="181"/>
      <c r="Z5618" s="174"/>
      <c r="AA5618" s="172"/>
      <c r="AB5618" s="178"/>
    </row>
    <row r="5619" spans="1:28" ht="15" customHeight="1" x14ac:dyDescent="0.2">
      <c r="A5619" s="172"/>
      <c r="B5619" s="172"/>
      <c r="C5619" s="172"/>
      <c r="D5619" s="172"/>
      <c r="E5619" s="172"/>
      <c r="F5619" s="181"/>
      <c r="G5619" s="172"/>
      <c r="H5619" s="172"/>
      <c r="I5619" s="174"/>
      <c r="J5619" s="174"/>
      <c r="K5619" s="174"/>
      <c r="L5619" s="172"/>
      <c r="M5619" s="181"/>
      <c r="N5619" s="174"/>
      <c r="O5619" s="172"/>
      <c r="P5619" s="181"/>
      <c r="Q5619" s="642"/>
      <c r="R5619" s="643"/>
      <c r="S5619" s="644"/>
      <c r="T5619" s="174"/>
      <c r="U5619" s="172"/>
      <c r="V5619" s="181"/>
      <c r="W5619" s="174"/>
      <c r="X5619" s="172"/>
      <c r="Y5619" s="181"/>
      <c r="Z5619" s="174"/>
      <c r="AA5619" s="172"/>
      <c r="AB5619" s="178"/>
    </row>
    <row r="5620" spans="1:28" ht="15" customHeight="1" x14ac:dyDescent="0.2">
      <c r="A5620" s="172"/>
      <c r="B5620" s="172"/>
      <c r="C5620" s="172"/>
      <c r="D5620" s="172"/>
      <c r="E5620" s="172"/>
      <c r="F5620" s="181"/>
      <c r="G5620" s="172"/>
      <c r="H5620" s="172"/>
      <c r="I5620" s="174"/>
      <c r="J5620" s="174"/>
      <c r="K5620" s="174"/>
      <c r="L5620" s="172"/>
      <c r="M5620" s="181"/>
      <c r="N5620" s="174"/>
      <c r="O5620" s="172"/>
      <c r="P5620" s="181"/>
      <c r="Q5620" s="642"/>
      <c r="R5620" s="643"/>
      <c r="S5620" s="644"/>
      <c r="T5620" s="174"/>
      <c r="U5620" s="172"/>
      <c r="V5620" s="181"/>
      <c r="W5620" s="174"/>
      <c r="X5620" s="172"/>
      <c r="Y5620" s="181"/>
      <c r="Z5620" s="174"/>
      <c r="AA5620" s="172"/>
      <c r="AB5620" s="178"/>
    </row>
    <row r="5621" spans="1:28" ht="15" customHeight="1" x14ac:dyDescent="0.2">
      <c r="A5621" s="172"/>
      <c r="B5621" s="172"/>
      <c r="C5621" s="172"/>
      <c r="D5621" s="172"/>
      <c r="E5621" s="172"/>
      <c r="F5621" s="181"/>
      <c r="G5621" s="172"/>
      <c r="H5621" s="172"/>
      <c r="I5621" s="174"/>
      <c r="J5621" s="174"/>
      <c r="K5621" s="174"/>
      <c r="L5621" s="172"/>
      <c r="M5621" s="181"/>
      <c r="N5621" s="174"/>
      <c r="O5621" s="172"/>
      <c r="P5621" s="181"/>
      <c r="Q5621" s="642"/>
      <c r="R5621" s="643"/>
      <c r="S5621" s="644"/>
      <c r="T5621" s="174"/>
      <c r="U5621" s="172"/>
      <c r="V5621" s="181"/>
      <c r="W5621" s="174"/>
      <c r="X5621" s="172"/>
      <c r="Y5621" s="181"/>
      <c r="Z5621" s="174"/>
      <c r="AA5621" s="172"/>
      <c r="AB5621" s="178"/>
    </row>
    <row r="5622" spans="1:28" ht="15" customHeight="1" x14ac:dyDescent="0.2">
      <c r="A5622" s="172"/>
      <c r="B5622" s="172"/>
      <c r="C5622" s="172"/>
      <c r="D5622" s="172"/>
      <c r="E5622" s="172"/>
      <c r="F5622" s="181"/>
      <c r="G5622" s="172"/>
      <c r="H5622" s="172"/>
      <c r="I5622" s="174"/>
      <c r="J5622" s="174"/>
      <c r="K5622" s="174"/>
      <c r="L5622" s="172"/>
      <c r="M5622" s="181"/>
      <c r="N5622" s="174"/>
      <c r="O5622" s="172"/>
      <c r="P5622" s="181"/>
      <c r="Q5622" s="642"/>
      <c r="R5622" s="643"/>
      <c r="S5622" s="644"/>
      <c r="T5622" s="174"/>
      <c r="U5622" s="172"/>
      <c r="V5622" s="181"/>
      <c r="W5622" s="174"/>
      <c r="X5622" s="172"/>
      <c r="Y5622" s="181"/>
      <c r="Z5622" s="174"/>
      <c r="AA5622" s="172"/>
      <c r="AB5622" s="178"/>
    </row>
    <row r="5623" spans="1:28" ht="15" customHeight="1" x14ac:dyDescent="0.2">
      <c r="A5623" s="172"/>
      <c r="B5623" s="172"/>
      <c r="C5623" s="172"/>
      <c r="D5623" s="172"/>
      <c r="E5623" s="172"/>
      <c r="F5623" s="181"/>
      <c r="G5623" s="172"/>
      <c r="H5623" s="172"/>
      <c r="I5623" s="174"/>
      <c r="J5623" s="174"/>
      <c r="K5623" s="174"/>
      <c r="L5623" s="172"/>
      <c r="M5623" s="181"/>
      <c r="N5623" s="174"/>
      <c r="O5623" s="172"/>
      <c r="P5623" s="181"/>
      <c r="Q5623" s="642"/>
      <c r="R5623" s="643"/>
      <c r="S5623" s="644"/>
      <c r="T5623" s="174"/>
      <c r="U5623" s="172"/>
      <c r="V5623" s="181"/>
      <c r="W5623" s="174"/>
      <c r="X5623" s="172"/>
      <c r="Y5623" s="181"/>
      <c r="Z5623" s="174"/>
      <c r="AA5623" s="172"/>
      <c r="AB5623" s="178"/>
    </row>
    <row r="5624" spans="1:28" ht="15" customHeight="1" x14ac:dyDescent="0.2">
      <c r="A5624" s="172"/>
      <c r="B5624" s="172"/>
      <c r="C5624" s="172"/>
      <c r="D5624" s="172"/>
      <c r="E5624" s="172"/>
      <c r="F5624" s="181"/>
      <c r="G5624" s="172"/>
      <c r="H5624" s="172"/>
      <c r="I5624" s="174"/>
      <c r="J5624" s="174"/>
      <c r="K5624" s="174"/>
      <c r="L5624" s="172"/>
      <c r="M5624" s="181"/>
      <c r="N5624" s="174"/>
      <c r="O5624" s="172"/>
      <c r="P5624" s="181"/>
      <c r="Q5624" s="642"/>
      <c r="R5624" s="643"/>
      <c r="S5624" s="644"/>
      <c r="T5624" s="174"/>
      <c r="U5624" s="172"/>
      <c r="V5624" s="181"/>
      <c r="W5624" s="174"/>
      <c r="X5624" s="172"/>
      <c r="Y5624" s="181"/>
      <c r="Z5624" s="174"/>
      <c r="AA5624" s="172"/>
      <c r="AB5624" s="178"/>
    </row>
    <row r="5625" spans="1:28" ht="15" customHeight="1" x14ac:dyDescent="0.2">
      <c r="A5625" s="172"/>
      <c r="B5625" s="172"/>
      <c r="C5625" s="172"/>
      <c r="D5625" s="172"/>
      <c r="E5625" s="172"/>
      <c r="F5625" s="181"/>
      <c r="G5625" s="172"/>
      <c r="H5625" s="172"/>
      <c r="I5625" s="174"/>
      <c r="J5625" s="174"/>
      <c r="K5625" s="174"/>
      <c r="L5625" s="172"/>
      <c r="M5625" s="181"/>
      <c r="N5625" s="174"/>
      <c r="O5625" s="172"/>
      <c r="P5625" s="181"/>
      <c r="Q5625" s="642"/>
      <c r="R5625" s="643"/>
      <c r="S5625" s="644"/>
      <c r="T5625" s="174"/>
      <c r="U5625" s="172"/>
      <c r="V5625" s="181"/>
      <c r="W5625" s="174"/>
      <c r="X5625" s="172"/>
      <c r="Y5625" s="181"/>
      <c r="Z5625" s="174"/>
      <c r="AA5625" s="172"/>
      <c r="AB5625" s="178"/>
    </row>
    <row r="5626" spans="1:28" ht="15" customHeight="1" x14ac:dyDescent="0.2">
      <c r="A5626" s="172"/>
      <c r="B5626" s="172"/>
      <c r="C5626" s="172"/>
      <c r="D5626" s="172"/>
      <c r="E5626" s="172"/>
      <c r="F5626" s="181"/>
      <c r="G5626" s="172"/>
      <c r="H5626" s="172"/>
      <c r="I5626" s="174"/>
      <c r="J5626" s="174"/>
      <c r="K5626" s="174"/>
      <c r="L5626" s="172"/>
      <c r="M5626" s="181"/>
      <c r="N5626" s="174"/>
      <c r="O5626" s="172"/>
      <c r="P5626" s="181"/>
      <c r="Q5626" s="642"/>
      <c r="R5626" s="643"/>
      <c r="S5626" s="644"/>
      <c r="T5626" s="174"/>
      <c r="U5626" s="172"/>
      <c r="V5626" s="181"/>
      <c r="W5626" s="174"/>
      <c r="X5626" s="172"/>
      <c r="Y5626" s="181"/>
      <c r="Z5626" s="174"/>
      <c r="AA5626" s="172"/>
      <c r="AB5626" s="178"/>
    </row>
    <row r="5627" spans="1:28" ht="15" customHeight="1" x14ac:dyDescent="0.2">
      <c r="A5627" s="172"/>
      <c r="B5627" s="172"/>
      <c r="C5627" s="172"/>
      <c r="D5627" s="172"/>
      <c r="E5627" s="172"/>
      <c r="F5627" s="181"/>
      <c r="G5627" s="172"/>
      <c r="H5627" s="172"/>
      <c r="I5627" s="174"/>
      <c r="J5627" s="174"/>
      <c r="K5627" s="174"/>
      <c r="L5627" s="172"/>
      <c r="M5627" s="181"/>
      <c r="N5627" s="174"/>
      <c r="O5627" s="172"/>
      <c r="P5627" s="181"/>
      <c r="Q5627" s="642"/>
      <c r="R5627" s="643"/>
      <c r="S5627" s="644"/>
      <c r="T5627" s="174"/>
      <c r="U5627" s="172"/>
      <c r="V5627" s="181"/>
      <c r="W5627" s="174"/>
      <c r="X5627" s="172"/>
      <c r="Y5627" s="181"/>
      <c r="Z5627" s="174"/>
      <c r="AA5627" s="172"/>
      <c r="AB5627" s="178"/>
    </row>
    <row r="5628" spans="1:28" ht="15" customHeight="1" x14ac:dyDescent="0.2">
      <c r="A5628" s="172"/>
      <c r="B5628" s="172"/>
      <c r="C5628" s="172"/>
      <c r="D5628" s="172"/>
      <c r="E5628" s="172"/>
      <c r="F5628" s="181"/>
      <c r="G5628" s="172"/>
      <c r="H5628" s="172"/>
      <c r="I5628" s="174"/>
      <c r="J5628" s="174"/>
      <c r="K5628" s="174"/>
      <c r="L5628" s="172"/>
      <c r="M5628" s="181"/>
      <c r="N5628" s="174"/>
      <c r="O5628" s="172"/>
      <c r="P5628" s="181"/>
      <c r="Q5628" s="642"/>
      <c r="R5628" s="643"/>
      <c r="S5628" s="644"/>
      <c r="T5628" s="174"/>
      <c r="U5628" s="172"/>
      <c r="V5628" s="181"/>
      <c r="W5628" s="174"/>
      <c r="X5628" s="172"/>
      <c r="Y5628" s="181"/>
      <c r="Z5628" s="174"/>
      <c r="AA5628" s="172"/>
      <c r="AB5628" s="178"/>
    </row>
    <row r="5629" spans="1:28" ht="15" customHeight="1" x14ac:dyDescent="0.2">
      <c r="A5629" s="172"/>
      <c r="B5629" s="172"/>
      <c r="C5629" s="172"/>
      <c r="D5629" s="172"/>
      <c r="E5629" s="172"/>
      <c r="F5629" s="181"/>
      <c r="G5629" s="172"/>
      <c r="H5629" s="172"/>
      <c r="I5629" s="174"/>
      <c r="J5629" s="174"/>
      <c r="K5629" s="174"/>
      <c r="L5629" s="172"/>
      <c r="M5629" s="181"/>
      <c r="N5629" s="174"/>
      <c r="O5629" s="172"/>
      <c r="P5629" s="181"/>
      <c r="Q5629" s="642"/>
      <c r="R5629" s="643"/>
      <c r="S5629" s="644"/>
      <c r="T5629" s="174"/>
      <c r="U5629" s="172"/>
      <c r="V5629" s="181"/>
      <c r="W5629" s="174"/>
      <c r="X5629" s="172"/>
      <c r="Y5629" s="181"/>
      <c r="Z5629" s="174"/>
      <c r="AA5629" s="172"/>
      <c r="AB5629" s="178"/>
    </row>
    <row r="5630" spans="1:28" ht="15" customHeight="1" x14ac:dyDescent="0.2">
      <c r="A5630" s="172"/>
      <c r="B5630" s="172"/>
      <c r="C5630" s="172"/>
      <c r="D5630" s="172"/>
      <c r="E5630" s="172"/>
      <c r="F5630" s="181"/>
      <c r="G5630" s="172"/>
      <c r="H5630" s="172"/>
      <c r="I5630" s="174"/>
      <c r="J5630" s="174"/>
      <c r="K5630" s="174"/>
      <c r="L5630" s="172"/>
      <c r="M5630" s="181"/>
      <c r="N5630" s="174"/>
      <c r="O5630" s="172"/>
      <c r="P5630" s="181"/>
      <c r="Q5630" s="642"/>
      <c r="R5630" s="643"/>
      <c r="S5630" s="644"/>
      <c r="T5630" s="174"/>
      <c r="U5630" s="172"/>
      <c r="V5630" s="181"/>
      <c r="W5630" s="174"/>
      <c r="X5630" s="172"/>
      <c r="Y5630" s="181"/>
      <c r="Z5630" s="174"/>
      <c r="AA5630" s="172"/>
      <c r="AB5630" s="178"/>
    </row>
    <row r="5631" spans="1:28" ht="15" customHeight="1" x14ac:dyDescent="0.2">
      <c r="A5631" s="172"/>
      <c r="B5631" s="172"/>
      <c r="C5631" s="172"/>
      <c r="D5631" s="172"/>
      <c r="E5631" s="172"/>
      <c r="F5631" s="181"/>
      <c r="G5631" s="172"/>
      <c r="H5631" s="172"/>
      <c r="I5631" s="174"/>
      <c r="J5631" s="174"/>
      <c r="K5631" s="174"/>
      <c r="L5631" s="172"/>
      <c r="M5631" s="181"/>
      <c r="N5631" s="174"/>
      <c r="O5631" s="172"/>
      <c r="P5631" s="181"/>
      <c r="Q5631" s="642"/>
      <c r="R5631" s="643"/>
      <c r="S5631" s="644"/>
      <c r="T5631" s="174"/>
      <c r="U5631" s="172"/>
      <c r="V5631" s="181"/>
      <c r="W5631" s="174"/>
      <c r="X5631" s="172"/>
      <c r="Y5631" s="181"/>
      <c r="Z5631" s="174"/>
      <c r="AA5631" s="172"/>
      <c r="AB5631" s="178"/>
    </row>
    <row r="5632" spans="1:28" ht="15" customHeight="1" x14ac:dyDescent="0.2">
      <c r="A5632" s="172"/>
      <c r="B5632" s="172"/>
      <c r="C5632" s="172"/>
      <c r="D5632" s="172"/>
      <c r="E5632" s="172"/>
      <c r="F5632" s="181"/>
      <c r="G5632" s="172"/>
      <c r="H5632" s="172"/>
      <c r="I5632" s="174"/>
      <c r="J5632" s="174"/>
      <c r="K5632" s="174"/>
      <c r="L5632" s="172"/>
      <c r="M5632" s="181"/>
      <c r="N5632" s="174"/>
      <c r="O5632" s="172"/>
      <c r="P5632" s="181"/>
      <c r="Q5632" s="642"/>
      <c r="R5632" s="643"/>
      <c r="S5632" s="644"/>
      <c r="T5632" s="174"/>
      <c r="U5632" s="172"/>
      <c r="V5632" s="181"/>
      <c r="W5632" s="174"/>
      <c r="X5632" s="172"/>
      <c r="Y5632" s="181"/>
      <c r="Z5632" s="174"/>
      <c r="AA5632" s="172"/>
      <c r="AB5632" s="178"/>
    </row>
    <row r="5633" spans="1:28" ht="15" customHeight="1" x14ac:dyDescent="0.2">
      <c r="A5633" s="172"/>
      <c r="B5633" s="172"/>
      <c r="C5633" s="172"/>
      <c r="D5633" s="172"/>
      <c r="E5633" s="172"/>
      <c r="F5633" s="181"/>
      <c r="G5633" s="172"/>
      <c r="H5633" s="172"/>
      <c r="I5633" s="174"/>
      <c r="J5633" s="174"/>
      <c r="K5633" s="174"/>
      <c r="L5633" s="172"/>
      <c r="M5633" s="181"/>
      <c r="N5633" s="174"/>
      <c r="O5633" s="172"/>
      <c r="P5633" s="181"/>
      <c r="Q5633" s="642"/>
      <c r="R5633" s="643"/>
      <c r="S5633" s="644"/>
      <c r="T5633" s="174"/>
      <c r="U5633" s="172"/>
      <c r="V5633" s="181"/>
      <c r="W5633" s="174"/>
      <c r="X5633" s="172"/>
      <c r="Y5633" s="181"/>
      <c r="Z5633" s="174"/>
      <c r="AA5633" s="172"/>
      <c r="AB5633" s="178"/>
    </row>
    <row r="5634" spans="1:28" ht="15" customHeight="1" x14ac:dyDescent="0.2">
      <c r="A5634" s="172"/>
      <c r="B5634" s="172"/>
      <c r="C5634" s="172"/>
      <c r="D5634" s="172"/>
      <c r="E5634" s="172"/>
      <c r="F5634" s="181"/>
      <c r="G5634" s="172"/>
      <c r="H5634" s="172"/>
      <c r="I5634" s="174"/>
      <c r="J5634" s="174"/>
      <c r="K5634" s="174"/>
      <c r="L5634" s="172"/>
      <c r="M5634" s="181"/>
      <c r="N5634" s="174"/>
      <c r="O5634" s="172"/>
      <c r="P5634" s="181"/>
      <c r="Q5634" s="642"/>
      <c r="R5634" s="643"/>
      <c r="S5634" s="644"/>
      <c r="T5634" s="174"/>
      <c r="U5634" s="172"/>
      <c r="V5634" s="181"/>
      <c r="W5634" s="174"/>
      <c r="X5634" s="172"/>
      <c r="Y5634" s="181"/>
      <c r="Z5634" s="174"/>
      <c r="AA5634" s="172"/>
      <c r="AB5634" s="178"/>
    </row>
    <row r="5635" spans="1:28" ht="15" customHeight="1" x14ac:dyDescent="0.2">
      <c r="A5635" s="172"/>
      <c r="B5635" s="172"/>
      <c r="C5635" s="172"/>
      <c r="D5635" s="172"/>
      <c r="E5635" s="172"/>
      <c r="F5635" s="181"/>
      <c r="G5635" s="172"/>
      <c r="H5635" s="172"/>
      <c r="I5635" s="174"/>
      <c r="J5635" s="174"/>
      <c r="K5635" s="174"/>
      <c r="L5635" s="172"/>
      <c r="M5635" s="181"/>
      <c r="N5635" s="174"/>
      <c r="O5635" s="172"/>
      <c r="P5635" s="181"/>
      <c r="Q5635" s="642"/>
      <c r="R5635" s="643"/>
      <c r="S5635" s="644"/>
      <c r="T5635" s="174"/>
      <c r="U5635" s="172"/>
      <c r="V5635" s="181"/>
      <c r="W5635" s="174"/>
      <c r="X5635" s="172"/>
      <c r="Y5635" s="181"/>
      <c r="Z5635" s="174"/>
      <c r="AA5635" s="172"/>
      <c r="AB5635" s="178"/>
    </row>
    <row r="5636" spans="1:28" ht="15" customHeight="1" x14ac:dyDescent="0.2">
      <c r="A5636" s="172"/>
      <c r="B5636" s="172"/>
      <c r="C5636" s="172"/>
      <c r="D5636" s="172"/>
      <c r="E5636" s="172"/>
      <c r="F5636" s="181"/>
      <c r="G5636" s="172"/>
      <c r="H5636" s="172"/>
      <c r="I5636" s="174"/>
      <c r="J5636" s="174"/>
      <c r="K5636" s="174"/>
      <c r="L5636" s="172"/>
      <c r="M5636" s="181"/>
      <c r="N5636" s="174"/>
      <c r="O5636" s="172"/>
      <c r="P5636" s="181"/>
      <c r="Q5636" s="642"/>
      <c r="R5636" s="643"/>
      <c r="S5636" s="644"/>
      <c r="T5636" s="174"/>
      <c r="U5636" s="172"/>
      <c r="V5636" s="181"/>
      <c r="W5636" s="174"/>
      <c r="X5636" s="172"/>
      <c r="Y5636" s="181"/>
      <c r="Z5636" s="174"/>
      <c r="AA5636" s="172"/>
      <c r="AB5636" s="178"/>
    </row>
    <row r="5637" spans="1:28" ht="15" customHeight="1" x14ac:dyDescent="0.2">
      <c r="A5637" s="172"/>
      <c r="B5637" s="172"/>
      <c r="C5637" s="172"/>
      <c r="D5637" s="172"/>
      <c r="E5637" s="172"/>
      <c r="F5637" s="181"/>
      <c r="G5637" s="172"/>
      <c r="H5637" s="172"/>
      <c r="I5637" s="174"/>
      <c r="J5637" s="174"/>
      <c r="K5637" s="174"/>
      <c r="L5637" s="172"/>
      <c r="M5637" s="181"/>
      <c r="N5637" s="174"/>
      <c r="O5637" s="172"/>
      <c r="P5637" s="181"/>
      <c r="Q5637" s="642"/>
      <c r="R5637" s="643"/>
      <c r="S5637" s="644"/>
      <c r="T5637" s="174"/>
      <c r="U5637" s="172"/>
      <c r="V5637" s="181"/>
      <c r="W5637" s="174"/>
      <c r="X5637" s="172"/>
      <c r="Y5637" s="181"/>
      <c r="Z5637" s="174"/>
      <c r="AA5637" s="172"/>
      <c r="AB5637" s="178"/>
    </row>
    <row r="5638" spans="1:28" ht="15" customHeight="1" x14ac:dyDescent="0.2">
      <c r="A5638" s="172"/>
      <c r="B5638" s="172"/>
      <c r="C5638" s="172"/>
      <c r="D5638" s="172"/>
      <c r="E5638" s="172"/>
      <c r="F5638" s="181"/>
      <c r="G5638" s="172"/>
      <c r="H5638" s="172"/>
      <c r="I5638" s="174"/>
      <c r="J5638" s="174"/>
      <c r="K5638" s="174"/>
      <c r="L5638" s="172"/>
      <c r="M5638" s="181"/>
      <c r="N5638" s="174"/>
      <c r="O5638" s="172"/>
      <c r="P5638" s="181"/>
      <c r="Q5638" s="642"/>
      <c r="R5638" s="643"/>
      <c r="S5638" s="644"/>
      <c r="T5638" s="174"/>
      <c r="U5638" s="172"/>
      <c r="V5638" s="181"/>
      <c r="W5638" s="174"/>
      <c r="X5638" s="172"/>
      <c r="Y5638" s="181"/>
      <c r="Z5638" s="174"/>
      <c r="AA5638" s="172"/>
      <c r="AB5638" s="178"/>
    </row>
    <row r="5639" spans="1:28" ht="15" customHeight="1" x14ac:dyDescent="0.2">
      <c r="A5639" s="172"/>
      <c r="B5639" s="172"/>
      <c r="C5639" s="172"/>
      <c r="D5639" s="172"/>
      <c r="E5639" s="172"/>
      <c r="F5639" s="181"/>
      <c r="G5639" s="172"/>
      <c r="H5639" s="172"/>
      <c r="I5639" s="174"/>
      <c r="J5639" s="174"/>
      <c r="K5639" s="174"/>
      <c r="L5639" s="172"/>
      <c r="M5639" s="181"/>
      <c r="N5639" s="174"/>
      <c r="O5639" s="172"/>
      <c r="P5639" s="181"/>
      <c r="Q5639" s="642"/>
      <c r="R5639" s="643"/>
      <c r="S5639" s="644"/>
      <c r="T5639" s="174"/>
      <c r="U5639" s="172"/>
      <c r="V5639" s="181"/>
      <c r="W5639" s="174"/>
      <c r="X5639" s="172"/>
      <c r="Y5639" s="181"/>
      <c r="Z5639" s="174"/>
      <c r="AA5639" s="172"/>
      <c r="AB5639" s="178"/>
    </row>
    <row r="5640" spans="1:28" ht="15" customHeight="1" x14ac:dyDescent="0.2">
      <c r="A5640" s="172"/>
      <c r="B5640" s="172"/>
      <c r="C5640" s="172"/>
      <c r="D5640" s="172"/>
      <c r="E5640" s="172"/>
      <c r="F5640" s="181"/>
      <c r="G5640" s="172"/>
      <c r="H5640" s="172"/>
      <c r="I5640" s="174"/>
      <c r="J5640" s="174"/>
      <c r="K5640" s="174"/>
      <c r="L5640" s="172"/>
      <c r="M5640" s="181"/>
      <c r="N5640" s="174"/>
      <c r="O5640" s="172"/>
      <c r="P5640" s="181"/>
      <c r="Q5640" s="642"/>
      <c r="R5640" s="643"/>
      <c r="S5640" s="644"/>
      <c r="T5640" s="174"/>
      <c r="U5640" s="172"/>
      <c r="V5640" s="181"/>
      <c r="W5640" s="174"/>
      <c r="X5640" s="172"/>
      <c r="Y5640" s="181"/>
      <c r="Z5640" s="174"/>
      <c r="AA5640" s="172"/>
      <c r="AB5640" s="178"/>
    </row>
    <row r="5641" spans="1:28" ht="15" customHeight="1" x14ac:dyDescent="0.2">
      <c r="A5641" s="172"/>
      <c r="B5641" s="172"/>
      <c r="C5641" s="172"/>
      <c r="D5641" s="172"/>
      <c r="E5641" s="172"/>
      <c r="F5641" s="181"/>
      <c r="G5641" s="172"/>
      <c r="H5641" s="172"/>
      <c r="I5641" s="174"/>
      <c r="J5641" s="174"/>
      <c r="K5641" s="174"/>
      <c r="L5641" s="172"/>
      <c r="M5641" s="181"/>
      <c r="N5641" s="174"/>
      <c r="O5641" s="172"/>
      <c r="P5641" s="181"/>
      <c r="Q5641" s="642"/>
      <c r="R5641" s="643"/>
      <c r="S5641" s="644"/>
      <c r="T5641" s="174"/>
      <c r="U5641" s="172"/>
      <c r="V5641" s="181"/>
      <c r="W5641" s="174"/>
      <c r="X5641" s="172"/>
      <c r="Y5641" s="181"/>
      <c r="Z5641" s="174"/>
      <c r="AA5641" s="172"/>
      <c r="AB5641" s="178"/>
    </row>
    <row r="5642" spans="1:28" ht="15" customHeight="1" x14ac:dyDescent="0.2">
      <c r="A5642" s="172"/>
      <c r="B5642" s="172"/>
      <c r="C5642" s="172"/>
      <c r="D5642" s="172"/>
      <c r="E5642" s="172"/>
      <c r="F5642" s="181"/>
      <c r="G5642" s="172"/>
      <c r="H5642" s="172"/>
      <c r="I5642" s="174"/>
      <c r="J5642" s="174"/>
      <c r="K5642" s="174"/>
      <c r="L5642" s="172"/>
      <c r="M5642" s="181"/>
      <c r="N5642" s="174"/>
      <c r="O5642" s="172"/>
      <c r="P5642" s="181"/>
      <c r="Q5642" s="642"/>
      <c r="R5642" s="643"/>
      <c r="S5642" s="644"/>
      <c r="T5642" s="174"/>
      <c r="U5642" s="172"/>
      <c r="V5642" s="181"/>
      <c r="W5642" s="174"/>
      <c r="X5642" s="172"/>
      <c r="Y5642" s="181"/>
      <c r="Z5642" s="174"/>
      <c r="AA5642" s="172"/>
      <c r="AB5642" s="178"/>
    </row>
    <row r="5643" spans="1:28" ht="15" customHeight="1" x14ac:dyDescent="0.2">
      <c r="A5643" s="172"/>
      <c r="B5643" s="172"/>
      <c r="C5643" s="172"/>
      <c r="D5643" s="172"/>
      <c r="E5643" s="172"/>
      <c r="F5643" s="181"/>
      <c r="G5643" s="172"/>
      <c r="H5643" s="172"/>
      <c r="I5643" s="174"/>
      <c r="J5643" s="174"/>
      <c r="K5643" s="174"/>
      <c r="L5643" s="172"/>
      <c r="M5643" s="181"/>
      <c r="N5643" s="174"/>
      <c r="O5643" s="172"/>
      <c r="P5643" s="181"/>
      <c r="Q5643" s="642"/>
      <c r="R5643" s="643"/>
      <c r="S5643" s="644"/>
      <c r="T5643" s="174"/>
      <c r="U5643" s="172"/>
      <c r="V5643" s="181"/>
      <c r="W5643" s="174"/>
      <c r="X5643" s="172"/>
      <c r="Y5643" s="181"/>
      <c r="Z5643" s="174"/>
      <c r="AA5643" s="172"/>
      <c r="AB5643" s="178"/>
    </row>
    <row r="5644" spans="1:28" ht="15" customHeight="1" x14ac:dyDescent="0.2">
      <c r="A5644" s="172"/>
      <c r="B5644" s="172"/>
      <c r="C5644" s="172"/>
      <c r="D5644" s="172"/>
      <c r="E5644" s="172"/>
      <c r="F5644" s="181"/>
      <c r="G5644" s="172"/>
      <c r="H5644" s="172"/>
      <c r="I5644" s="174"/>
      <c r="J5644" s="174"/>
      <c r="K5644" s="174"/>
      <c r="L5644" s="172"/>
      <c r="M5644" s="181"/>
      <c r="N5644" s="174"/>
      <c r="O5644" s="172"/>
      <c r="P5644" s="181"/>
      <c r="Q5644" s="642"/>
      <c r="R5644" s="643"/>
      <c r="S5644" s="644"/>
      <c r="T5644" s="174"/>
      <c r="U5644" s="172"/>
      <c r="V5644" s="181"/>
      <c r="W5644" s="174"/>
      <c r="X5644" s="172"/>
      <c r="Y5644" s="181"/>
      <c r="Z5644" s="174"/>
      <c r="AA5644" s="172"/>
      <c r="AB5644" s="178"/>
    </row>
    <row r="5645" spans="1:28" ht="15" customHeight="1" x14ac:dyDescent="0.2">
      <c r="A5645" s="172"/>
      <c r="B5645" s="172"/>
      <c r="C5645" s="172"/>
      <c r="D5645" s="172"/>
      <c r="E5645" s="172"/>
      <c r="F5645" s="181"/>
      <c r="G5645" s="172"/>
      <c r="H5645" s="172"/>
      <c r="I5645" s="174"/>
      <c r="J5645" s="174"/>
      <c r="K5645" s="174"/>
      <c r="L5645" s="172"/>
      <c r="M5645" s="181"/>
      <c r="N5645" s="174"/>
      <c r="O5645" s="172"/>
      <c r="P5645" s="181"/>
      <c r="Q5645" s="642"/>
      <c r="R5645" s="643"/>
      <c r="S5645" s="644"/>
      <c r="T5645" s="174"/>
      <c r="U5645" s="172"/>
      <c r="V5645" s="181"/>
      <c r="W5645" s="174"/>
      <c r="X5645" s="172"/>
      <c r="Y5645" s="181"/>
      <c r="Z5645" s="174"/>
      <c r="AA5645" s="172"/>
      <c r="AB5645" s="178"/>
    </row>
    <row r="5646" spans="1:28" ht="15" customHeight="1" x14ac:dyDescent="0.2">
      <c r="A5646" s="172"/>
      <c r="B5646" s="172"/>
      <c r="C5646" s="172"/>
      <c r="D5646" s="172"/>
      <c r="E5646" s="172"/>
      <c r="F5646" s="181"/>
      <c r="G5646" s="172"/>
      <c r="H5646" s="172"/>
      <c r="I5646" s="174"/>
      <c r="J5646" s="174"/>
      <c r="K5646" s="174"/>
      <c r="L5646" s="172"/>
      <c r="M5646" s="181"/>
      <c r="N5646" s="174"/>
      <c r="O5646" s="172"/>
      <c r="P5646" s="181"/>
      <c r="Q5646" s="642"/>
      <c r="R5646" s="643"/>
      <c r="S5646" s="644"/>
      <c r="T5646" s="174"/>
      <c r="U5646" s="172"/>
      <c r="V5646" s="181"/>
      <c r="W5646" s="174"/>
      <c r="X5646" s="172"/>
      <c r="Y5646" s="181"/>
      <c r="Z5646" s="174"/>
      <c r="AA5646" s="172"/>
      <c r="AB5646" s="178"/>
    </row>
    <row r="5647" spans="1:28" ht="15" customHeight="1" x14ac:dyDescent="0.2">
      <c r="A5647" s="172"/>
      <c r="B5647" s="172"/>
      <c r="C5647" s="172"/>
      <c r="D5647" s="172"/>
      <c r="E5647" s="172"/>
      <c r="F5647" s="181"/>
      <c r="G5647" s="172"/>
      <c r="H5647" s="172"/>
      <c r="I5647" s="174"/>
      <c r="J5647" s="174"/>
      <c r="K5647" s="174"/>
      <c r="L5647" s="172"/>
      <c r="M5647" s="181"/>
      <c r="N5647" s="174"/>
      <c r="O5647" s="172"/>
      <c r="P5647" s="181"/>
      <c r="Q5647" s="642"/>
      <c r="R5647" s="643"/>
      <c r="S5647" s="644"/>
      <c r="T5647" s="174"/>
      <c r="U5647" s="172"/>
      <c r="V5647" s="181"/>
      <c r="W5647" s="174"/>
      <c r="X5647" s="172"/>
      <c r="Y5647" s="181"/>
      <c r="Z5647" s="174"/>
      <c r="AA5647" s="172"/>
      <c r="AB5647" s="178"/>
    </row>
    <row r="5648" spans="1:28" ht="15" customHeight="1" x14ac:dyDescent="0.2">
      <c r="A5648" s="172"/>
      <c r="B5648" s="172"/>
      <c r="C5648" s="172"/>
      <c r="D5648" s="172"/>
      <c r="E5648" s="172"/>
      <c r="F5648" s="181"/>
      <c r="G5648" s="172"/>
      <c r="H5648" s="172"/>
      <c r="I5648" s="174"/>
      <c r="J5648" s="174"/>
      <c r="K5648" s="174"/>
      <c r="L5648" s="172"/>
      <c r="M5648" s="181"/>
      <c r="N5648" s="174"/>
      <c r="O5648" s="172"/>
      <c r="P5648" s="181"/>
      <c r="Q5648" s="642"/>
      <c r="R5648" s="643"/>
      <c r="S5648" s="644"/>
      <c r="T5648" s="174"/>
      <c r="U5648" s="172"/>
      <c r="V5648" s="181"/>
      <c r="W5648" s="174"/>
      <c r="X5648" s="172"/>
      <c r="Y5648" s="181"/>
      <c r="Z5648" s="174"/>
      <c r="AA5648" s="172"/>
      <c r="AB5648" s="178"/>
    </row>
    <row r="5649" spans="1:28" ht="15" customHeight="1" x14ac:dyDescent="0.2">
      <c r="A5649" s="172"/>
      <c r="B5649" s="172"/>
      <c r="C5649" s="172"/>
      <c r="D5649" s="172"/>
      <c r="E5649" s="172"/>
      <c r="F5649" s="181"/>
      <c r="G5649" s="172"/>
      <c r="H5649" s="172"/>
      <c r="I5649" s="174"/>
      <c r="J5649" s="174"/>
      <c r="K5649" s="174"/>
      <c r="L5649" s="172"/>
      <c r="M5649" s="181"/>
      <c r="N5649" s="174"/>
      <c r="O5649" s="172"/>
      <c r="P5649" s="181"/>
      <c r="Q5649" s="642"/>
      <c r="R5649" s="643"/>
      <c r="S5649" s="644"/>
      <c r="T5649" s="174"/>
      <c r="U5649" s="172"/>
      <c r="V5649" s="181"/>
      <c r="W5649" s="174"/>
      <c r="X5649" s="172"/>
      <c r="Y5649" s="181"/>
      <c r="Z5649" s="174"/>
      <c r="AA5649" s="172"/>
      <c r="AB5649" s="178"/>
    </row>
    <row r="5650" spans="1:28" ht="15" customHeight="1" x14ac:dyDescent="0.2">
      <c r="A5650" s="172"/>
      <c r="B5650" s="172"/>
      <c r="C5650" s="172"/>
      <c r="D5650" s="172"/>
      <c r="E5650" s="172"/>
      <c r="F5650" s="181"/>
      <c r="G5650" s="172"/>
      <c r="H5650" s="172"/>
      <c r="I5650" s="174"/>
      <c r="J5650" s="174"/>
      <c r="K5650" s="174"/>
      <c r="L5650" s="172"/>
      <c r="M5650" s="181"/>
      <c r="N5650" s="174"/>
      <c r="O5650" s="172"/>
      <c r="P5650" s="181"/>
      <c r="Q5650" s="642"/>
      <c r="R5650" s="643"/>
      <c r="S5650" s="644"/>
      <c r="T5650" s="174"/>
      <c r="U5650" s="172"/>
      <c r="V5650" s="181"/>
      <c r="W5650" s="174"/>
      <c r="X5650" s="172"/>
      <c r="Y5650" s="181"/>
      <c r="Z5650" s="174"/>
      <c r="AA5650" s="172"/>
      <c r="AB5650" s="178"/>
    </row>
    <row r="5651" spans="1:28" ht="15" customHeight="1" x14ac:dyDescent="0.2">
      <c r="A5651" s="172"/>
      <c r="B5651" s="172"/>
      <c r="C5651" s="172"/>
      <c r="D5651" s="172"/>
      <c r="E5651" s="172"/>
      <c r="F5651" s="181"/>
      <c r="G5651" s="172"/>
      <c r="H5651" s="172"/>
      <c r="I5651" s="174"/>
      <c r="J5651" s="174"/>
      <c r="K5651" s="174"/>
      <c r="L5651" s="172"/>
      <c r="M5651" s="181"/>
      <c r="N5651" s="174"/>
      <c r="O5651" s="172"/>
      <c r="P5651" s="181"/>
      <c r="Q5651" s="642"/>
      <c r="R5651" s="643"/>
      <c r="S5651" s="644"/>
      <c r="T5651" s="174"/>
      <c r="U5651" s="172"/>
      <c r="V5651" s="181"/>
      <c r="W5651" s="174"/>
      <c r="X5651" s="172"/>
      <c r="Y5651" s="181"/>
      <c r="Z5651" s="174"/>
      <c r="AA5651" s="172"/>
      <c r="AB5651" s="178"/>
    </row>
    <row r="5652" spans="1:28" ht="15" customHeight="1" x14ac:dyDescent="0.2">
      <c r="A5652" s="172"/>
      <c r="B5652" s="172"/>
      <c r="C5652" s="172"/>
      <c r="D5652" s="172"/>
      <c r="E5652" s="172"/>
      <c r="F5652" s="181"/>
      <c r="G5652" s="172"/>
      <c r="H5652" s="172"/>
      <c r="I5652" s="174"/>
      <c r="J5652" s="174"/>
      <c r="K5652" s="174"/>
      <c r="L5652" s="172"/>
      <c r="M5652" s="181"/>
      <c r="N5652" s="174"/>
      <c r="O5652" s="172"/>
      <c r="P5652" s="181"/>
      <c r="Q5652" s="642"/>
      <c r="R5652" s="643"/>
      <c r="S5652" s="644"/>
      <c r="T5652" s="174"/>
      <c r="U5652" s="172"/>
      <c r="V5652" s="181"/>
      <c r="W5652" s="174"/>
      <c r="X5652" s="172"/>
      <c r="Y5652" s="181"/>
      <c r="Z5652" s="174"/>
      <c r="AA5652" s="172"/>
      <c r="AB5652" s="178"/>
    </row>
    <row r="5653" spans="1:28" ht="15" customHeight="1" x14ac:dyDescent="0.2">
      <c r="A5653" s="172"/>
      <c r="B5653" s="172"/>
      <c r="C5653" s="172"/>
      <c r="D5653" s="172"/>
      <c r="E5653" s="172"/>
      <c r="F5653" s="181"/>
      <c r="G5653" s="172"/>
      <c r="H5653" s="172"/>
      <c r="I5653" s="174"/>
      <c r="J5653" s="174"/>
      <c r="K5653" s="174"/>
      <c r="L5653" s="172"/>
      <c r="M5653" s="181"/>
      <c r="N5653" s="174"/>
      <c r="O5653" s="172"/>
      <c r="P5653" s="181"/>
      <c r="Q5653" s="642"/>
      <c r="R5653" s="643"/>
      <c r="S5653" s="644"/>
      <c r="T5653" s="174"/>
      <c r="U5653" s="172"/>
      <c r="V5653" s="181"/>
      <c r="W5653" s="174"/>
      <c r="X5653" s="172"/>
      <c r="Y5653" s="181"/>
      <c r="Z5653" s="174"/>
      <c r="AA5653" s="172"/>
      <c r="AB5653" s="178"/>
    </row>
    <row r="5654" spans="1:28" ht="15" customHeight="1" x14ac:dyDescent="0.2">
      <c r="A5654" s="172"/>
      <c r="B5654" s="172"/>
      <c r="C5654" s="172"/>
      <c r="D5654" s="172"/>
      <c r="E5654" s="172"/>
      <c r="F5654" s="181"/>
      <c r="G5654" s="172"/>
      <c r="H5654" s="172"/>
      <c r="I5654" s="174"/>
      <c r="J5654" s="174"/>
      <c r="K5654" s="174"/>
      <c r="L5654" s="172"/>
      <c r="M5654" s="181"/>
      <c r="N5654" s="174"/>
      <c r="O5654" s="172"/>
      <c r="P5654" s="181"/>
      <c r="Q5654" s="642"/>
      <c r="R5654" s="643"/>
      <c r="S5654" s="644"/>
      <c r="T5654" s="174"/>
      <c r="U5654" s="172"/>
      <c r="V5654" s="181"/>
      <c r="W5654" s="174"/>
      <c r="X5654" s="172"/>
      <c r="Y5654" s="181"/>
      <c r="Z5654" s="174"/>
      <c r="AA5654" s="172"/>
      <c r="AB5654" s="178"/>
    </row>
    <row r="5655" spans="1:28" ht="15" customHeight="1" x14ac:dyDescent="0.2">
      <c r="A5655" s="172"/>
      <c r="B5655" s="172"/>
      <c r="C5655" s="172"/>
      <c r="D5655" s="172"/>
      <c r="E5655" s="172"/>
      <c r="F5655" s="181"/>
      <c r="G5655" s="172"/>
      <c r="H5655" s="172"/>
      <c r="I5655" s="174"/>
      <c r="J5655" s="174"/>
      <c r="K5655" s="174"/>
      <c r="L5655" s="172"/>
      <c r="M5655" s="181"/>
      <c r="N5655" s="174"/>
      <c r="O5655" s="172"/>
      <c r="P5655" s="181"/>
      <c r="Q5655" s="642"/>
      <c r="R5655" s="643"/>
      <c r="S5655" s="644"/>
      <c r="T5655" s="174"/>
      <c r="U5655" s="172"/>
      <c r="V5655" s="181"/>
      <c r="W5655" s="174"/>
      <c r="X5655" s="172"/>
      <c r="Y5655" s="181"/>
      <c r="Z5655" s="174"/>
      <c r="AA5655" s="172"/>
      <c r="AB5655" s="178"/>
    </row>
    <row r="5656" spans="1:28" ht="15" customHeight="1" x14ac:dyDescent="0.2">
      <c r="A5656" s="172"/>
      <c r="B5656" s="172"/>
      <c r="C5656" s="172"/>
      <c r="D5656" s="172"/>
      <c r="E5656" s="172"/>
      <c r="F5656" s="181"/>
      <c r="G5656" s="172"/>
      <c r="H5656" s="172"/>
      <c r="I5656" s="174"/>
      <c r="J5656" s="174"/>
      <c r="K5656" s="174"/>
      <c r="L5656" s="172"/>
      <c r="M5656" s="181"/>
      <c r="N5656" s="174"/>
      <c r="O5656" s="172"/>
      <c r="P5656" s="181"/>
      <c r="Q5656" s="642"/>
      <c r="R5656" s="643"/>
      <c r="S5656" s="644"/>
      <c r="T5656" s="174"/>
      <c r="U5656" s="172"/>
      <c r="V5656" s="181"/>
      <c r="W5656" s="174"/>
      <c r="X5656" s="172"/>
      <c r="Y5656" s="181"/>
      <c r="Z5656" s="174"/>
      <c r="AA5656" s="172"/>
      <c r="AB5656" s="178"/>
    </row>
    <row r="5657" spans="1:28" ht="15" customHeight="1" x14ac:dyDescent="0.2">
      <c r="A5657" s="172"/>
      <c r="B5657" s="172"/>
      <c r="C5657" s="172"/>
      <c r="D5657" s="172"/>
      <c r="E5657" s="172"/>
      <c r="F5657" s="181"/>
      <c r="G5657" s="172"/>
      <c r="H5657" s="172"/>
      <c r="I5657" s="174"/>
      <c r="J5657" s="174"/>
      <c r="K5657" s="174"/>
      <c r="L5657" s="172"/>
      <c r="M5657" s="181"/>
      <c r="N5657" s="174"/>
      <c r="O5657" s="172"/>
      <c r="P5657" s="181"/>
      <c r="Q5657" s="642"/>
      <c r="R5657" s="643"/>
      <c r="S5657" s="644"/>
      <c r="T5657" s="174"/>
      <c r="U5657" s="172"/>
      <c r="V5657" s="181"/>
      <c r="W5657" s="174"/>
      <c r="X5657" s="172"/>
      <c r="Y5657" s="181"/>
      <c r="Z5657" s="174"/>
      <c r="AA5657" s="172"/>
      <c r="AB5657" s="178"/>
    </row>
    <row r="5658" spans="1:28" ht="15" customHeight="1" x14ac:dyDescent="0.2">
      <c r="A5658" s="172"/>
      <c r="B5658" s="172"/>
      <c r="C5658" s="172"/>
      <c r="D5658" s="172"/>
      <c r="E5658" s="172"/>
      <c r="F5658" s="181"/>
      <c r="G5658" s="172"/>
      <c r="H5658" s="172"/>
      <c r="I5658" s="174"/>
      <c r="J5658" s="174"/>
      <c r="K5658" s="174"/>
      <c r="L5658" s="172"/>
      <c r="M5658" s="181"/>
      <c r="N5658" s="174"/>
      <c r="O5658" s="172"/>
      <c r="P5658" s="181"/>
      <c r="Q5658" s="642"/>
      <c r="R5658" s="643"/>
      <c r="S5658" s="644"/>
      <c r="T5658" s="174"/>
      <c r="U5658" s="172"/>
      <c r="V5658" s="181"/>
      <c r="W5658" s="174"/>
      <c r="X5658" s="172"/>
      <c r="Y5658" s="181"/>
      <c r="Z5658" s="174"/>
      <c r="AA5658" s="172"/>
      <c r="AB5658" s="178"/>
    </row>
    <row r="5659" spans="1:28" ht="15" customHeight="1" x14ac:dyDescent="0.2">
      <c r="A5659" s="172"/>
      <c r="B5659" s="172"/>
      <c r="C5659" s="172"/>
      <c r="D5659" s="172"/>
      <c r="E5659" s="172"/>
      <c r="F5659" s="181"/>
      <c r="G5659" s="172"/>
      <c r="H5659" s="172"/>
      <c r="I5659" s="174"/>
      <c r="J5659" s="174"/>
      <c r="K5659" s="174"/>
      <c r="L5659" s="172"/>
      <c r="M5659" s="181"/>
      <c r="N5659" s="174"/>
      <c r="O5659" s="172"/>
      <c r="P5659" s="181"/>
      <c r="Q5659" s="642"/>
      <c r="R5659" s="643"/>
      <c r="S5659" s="644"/>
      <c r="T5659" s="174"/>
      <c r="U5659" s="172"/>
      <c r="V5659" s="181"/>
      <c r="W5659" s="174"/>
      <c r="X5659" s="172"/>
      <c r="Y5659" s="181"/>
      <c r="Z5659" s="174"/>
      <c r="AA5659" s="172"/>
      <c r="AB5659" s="178"/>
    </row>
    <row r="5660" spans="1:28" ht="15" customHeight="1" x14ac:dyDescent="0.2">
      <c r="A5660" s="172"/>
      <c r="B5660" s="172"/>
      <c r="C5660" s="172"/>
      <c r="D5660" s="172"/>
      <c r="E5660" s="172"/>
      <c r="F5660" s="181"/>
      <c r="G5660" s="172"/>
      <c r="H5660" s="172"/>
      <c r="I5660" s="174"/>
      <c r="J5660" s="174"/>
      <c r="K5660" s="174"/>
      <c r="L5660" s="172"/>
      <c r="M5660" s="181"/>
      <c r="N5660" s="174"/>
      <c r="O5660" s="172"/>
      <c r="P5660" s="181"/>
      <c r="Q5660" s="642"/>
      <c r="R5660" s="643"/>
      <c r="S5660" s="644"/>
      <c r="T5660" s="174"/>
      <c r="U5660" s="172"/>
      <c r="V5660" s="181"/>
      <c r="W5660" s="174"/>
      <c r="X5660" s="172"/>
      <c r="Y5660" s="181"/>
      <c r="Z5660" s="174"/>
      <c r="AA5660" s="172"/>
      <c r="AB5660" s="178"/>
    </row>
    <row r="5661" spans="1:28" ht="15" customHeight="1" x14ac:dyDescent="0.2">
      <c r="A5661" s="172"/>
      <c r="B5661" s="172"/>
      <c r="C5661" s="172"/>
      <c r="D5661" s="172"/>
      <c r="E5661" s="172"/>
      <c r="F5661" s="181"/>
      <c r="G5661" s="172"/>
      <c r="H5661" s="172"/>
      <c r="I5661" s="174"/>
      <c r="J5661" s="174"/>
      <c r="K5661" s="174"/>
      <c r="L5661" s="172"/>
      <c r="M5661" s="181"/>
      <c r="N5661" s="174"/>
      <c r="O5661" s="172"/>
      <c r="P5661" s="181"/>
      <c r="Q5661" s="642"/>
      <c r="R5661" s="643"/>
      <c r="S5661" s="644"/>
      <c r="T5661" s="174"/>
      <c r="U5661" s="172"/>
      <c r="V5661" s="181"/>
      <c r="W5661" s="174"/>
      <c r="X5661" s="172"/>
      <c r="Y5661" s="181"/>
      <c r="Z5661" s="174"/>
      <c r="AA5661" s="172"/>
      <c r="AB5661" s="178"/>
    </row>
    <row r="5662" spans="1:28" ht="15" customHeight="1" x14ac:dyDescent="0.2">
      <c r="A5662" s="172"/>
      <c r="B5662" s="172"/>
      <c r="C5662" s="172"/>
      <c r="D5662" s="172"/>
      <c r="E5662" s="172"/>
      <c r="F5662" s="181"/>
      <c r="G5662" s="172"/>
      <c r="H5662" s="172"/>
      <c r="I5662" s="174"/>
      <c r="J5662" s="174"/>
      <c r="K5662" s="174"/>
      <c r="L5662" s="172"/>
      <c r="M5662" s="181"/>
      <c r="N5662" s="174"/>
      <c r="O5662" s="172"/>
      <c r="P5662" s="181"/>
      <c r="Q5662" s="642"/>
      <c r="R5662" s="643"/>
      <c r="S5662" s="644"/>
      <c r="T5662" s="174"/>
      <c r="U5662" s="172"/>
      <c r="V5662" s="181"/>
      <c r="W5662" s="174"/>
      <c r="X5662" s="172"/>
      <c r="Y5662" s="181"/>
      <c r="Z5662" s="174"/>
      <c r="AA5662" s="172"/>
      <c r="AB5662" s="178"/>
    </row>
    <row r="5663" spans="1:28" ht="15" customHeight="1" x14ac:dyDescent="0.2">
      <c r="A5663" s="172"/>
      <c r="B5663" s="172"/>
      <c r="C5663" s="172"/>
      <c r="D5663" s="172"/>
      <c r="E5663" s="172"/>
      <c r="F5663" s="181"/>
      <c r="G5663" s="172"/>
      <c r="H5663" s="172"/>
      <c r="I5663" s="174"/>
      <c r="J5663" s="174"/>
      <c r="K5663" s="174"/>
      <c r="L5663" s="172"/>
      <c r="M5663" s="181"/>
      <c r="N5663" s="174"/>
      <c r="O5663" s="172"/>
      <c r="P5663" s="181"/>
      <c r="Q5663" s="642"/>
      <c r="R5663" s="643"/>
      <c r="S5663" s="644"/>
      <c r="T5663" s="174"/>
      <c r="U5663" s="172"/>
      <c r="V5663" s="181"/>
      <c r="W5663" s="174"/>
      <c r="X5663" s="172"/>
      <c r="Y5663" s="181"/>
      <c r="Z5663" s="174"/>
      <c r="AA5663" s="172"/>
      <c r="AB5663" s="178"/>
    </row>
    <row r="5664" spans="1:28" ht="15" customHeight="1" x14ac:dyDescent="0.2">
      <c r="A5664" s="172"/>
      <c r="B5664" s="172"/>
      <c r="C5664" s="172"/>
      <c r="D5664" s="172"/>
      <c r="E5664" s="172"/>
      <c r="F5664" s="181"/>
      <c r="G5664" s="172"/>
      <c r="H5664" s="172"/>
      <c r="I5664" s="174"/>
      <c r="J5664" s="174"/>
      <c r="K5664" s="174"/>
      <c r="L5664" s="172"/>
      <c r="M5664" s="181"/>
      <c r="N5664" s="174"/>
      <c r="O5664" s="172"/>
      <c r="P5664" s="181"/>
      <c r="Q5664" s="642"/>
      <c r="R5664" s="643"/>
      <c r="S5664" s="644"/>
      <c r="T5664" s="174"/>
      <c r="U5664" s="172"/>
      <c r="V5664" s="181"/>
      <c r="W5664" s="174"/>
      <c r="X5664" s="172"/>
      <c r="Y5664" s="181"/>
      <c r="Z5664" s="174"/>
      <c r="AA5664" s="172"/>
      <c r="AB5664" s="178"/>
    </row>
    <row r="5665" spans="1:28" ht="15" customHeight="1" x14ac:dyDescent="0.2">
      <c r="A5665" s="172"/>
      <c r="B5665" s="172"/>
      <c r="C5665" s="172"/>
      <c r="D5665" s="172"/>
      <c r="E5665" s="172"/>
      <c r="F5665" s="181"/>
      <c r="G5665" s="172"/>
      <c r="H5665" s="172"/>
      <c r="I5665" s="174"/>
      <c r="J5665" s="174"/>
      <c r="K5665" s="174"/>
      <c r="L5665" s="172"/>
      <c r="M5665" s="181"/>
      <c r="N5665" s="174"/>
      <c r="O5665" s="172"/>
      <c r="P5665" s="181"/>
      <c r="Q5665" s="642"/>
      <c r="R5665" s="643"/>
      <c r="S5665" s="644"/>
      <c r="T5665" s="174"/>
      <c r="U5665" s="172"/>
      <c r="V5665" s="181"/>
      <c r="W5665" s="174"/>
      <c r="X5665" s="172"/>
      <c r="Y5665" s="181"/>
      <c r="Z5665" s="174"/>
      <c r="AA5665" s="172"/>
      <c r="AB5665" s="178"/>
    </row>
    <row r="5666" spans="1:28" ht="15" customHeight="1" x14ac:dyDescent="0.2">
      <c r="A5666" s="172"/>
      <c r="B5666" s="172"/>
      <c r="C5666" s="172"/>
      <c r="D5666" s="172"/>
      <c r="E5666" s="172"/>
      <c r="F5666" s="181"/>
      <c r="G5666" s="172"/>
      <c r="H5666" s="172"/>
      <c r="I5666" s="174"/>
      <c r="J5666" s="174"/>
      <c r="K5666" s="174"/>
      <c r="L5666" s="172"/>
      <c r="M5666" s="181"/>
      <c r="N5666" s="174"/>
      <c r="O5666" s="172"/>
      <c r="P5666" s="181"/>
      <c r="Q5666" s="642"/>
      <c r="R5666" s="643"/>
      <c r="S5666" s="644"/>
      <c r="T5666" s="174"/>
      <c r="U5666" s="172"/>
      <c r="V5666" s="181"/>
      <c r="W5666" s="174"/>
      <c r="X5666" s="172"/>
      <c r="Y5666" s="181"/>
      <c r="Z5666" s="174"/>
      <c r="AA5666" s="172"/>
      <c r="AB5666" s="178"/>
    </row>
    <row r="5667" spans="1:28" ht="15" customHeight="1" x14ac:dyDescent="0.2">
      <c r="A5667" s="172"/>
      <c r="B5667" s="172"/>
      <c r="C5667" s="172"/>
      <c r="D5667" s="172"/>
      <c r="E5667" s="172"/>
      <c r="F5667" s="181"/>
      <c r="G5667" s="172"/>
      <c r="H5667" s="172"/>
      <c r="I5667" s="174"/>
      <c r="J5667" s="174"/>
      <c r="K5667" s="174"/>
      <c r="L5667" s="172"/>
      <c r="M5667" s="181"/>
      <c r="N5667" s="174"/>
      <c r="O5667" s="172"/>
      <c r="P5667" s="181"/>
      <c r="Q5667" s="642"/>
      <c r="R5667" s="643"/>
      <c r="S5667" s="644"/>
      <c r="T5667" s="174"/>
      <c r="U5667" s="172"/>
      <c r="V5667" s="181"/>
      <c r="W5667" s="174"/>
      <c r="X5667" s="172"/>
      <c r="Y5667" s="181"/>
      <c r="Z5667" s="174"/>
      <c r="AA5667" s="172"/>
      <c r="AB5667" s="178"/>
    </row>
    <row r="5668" spans="1:28" ht="15" customHeight="1" x14ac:dyDescent="0.2">
      <c r="A5668" s="172"/>
      <c r="B5668" s="172"/>
      <c r="C5668" s="172"/>
      <c r="D5668" s="172"/>
      <c r="E5668" s="172"/>
      <c r="F5668" s="181"/>
      <c r="G5668" s="172"/>
      <c r="H5668" s="172"/>
      <c r="I5668" s="174"/>
      <c r="J5668" s="174"/>
      <c r="K5668" s="174"/>
      <c r="L5668" s="172"/>
      <c r="M5668" s="181"/>
      <c r="N5668" s="174"/>
      <c r="O5668" s="172"/>
      <c r="P5668" s="181"/>
      <c r="Q5668" s="642"/>
      <c r="R5668" s="643"/>
      <c r="S5668" s="644"/>
      <c r="T5668" s="174"/>
      <c r="U5668" s="172"/>
      <c r="V5668" s="181"/>
      <c r="W5668" s="174"/>
      <c r="X5668" s="172"/>
      <c r="Y5668" s="181"/>
      <c r="Z5668" s="174"/>
      <c r="AA5668" s="172"/>
      <c r="AB5668" s="178"/>
    </row>
    <row r="5669" spans="1:28" ht="15" customHeight="1" x14ac:dyDescent="0.2">
      <c r="A5669" s="172"/>
      <c r="B5669" s="172"/>
      <c r="C5669" s="172"/>
      <c r="D5669" s="172"/>
      <c r="E5669" s="172"/>
      <c r="F5669" s="181"/>
      <c r="G5669" s="172"/>
      <c r="H5669" s="172"/>
      <c r="I5669" s="174"/>
      <c r="J5669" s="174"/>
      <c r="K5669" s="174"/>
      <c r="L5669" s="172"/>
      <c r="M5669" s="181"/>
      <c r="N5669" s="174"/>
      <c r="O5669" s="172"/>
      <c r="P5669" s="181"/>
      <c r="Q5669" s="642"/>
      <c r="R5669" s="643"/>
      <c r="S5669" s="644"/>
      <c r="T5669" s="174"/>
      <c r="U5669" s="172"/>
      <c r="V5669" s="181"/>
      <c r="W5669" s="174"/>
      <c r="X5669" s="172"/>
      <c r="Y5669" s="181"/>
      <c r="Z5669" s="174"/>
      <c r="AA5669" s="172"/>
      <c r="AB5669" s="178"/>
    </row>
    <row r="5670" spans="1:28" ht="15" customHeight="1" x14ac:dyDescent="0.2">
      <c r="A5670" s="172"/>
      <c r="B5670" s="172"/>
      <c r="C5670" s="172"/>
      <c r="D5670" s="172"/>
      <c r="E5670" s="172"/>
      <c r="F5670" s="181"/>
      <c r="G5670" s="172"/>
      <c r="H5670" s="172"/>
      <c r="I5670" s="174"/>
      <c r="J5670" s="174"/>
      <c r="K5670" s="174"/>
      <c r="L5670" s="172"/>
      <c r="M5670" s="181"/>
      <c r="N5670" s="174"/>
      <c r="O5670" s="172"/>
      <c r="P5670" s="181"/>
      <c r="Q5670" s="642"/>
      <c r="R5670" s="643"/>
      <c r="S5670" s="644"/>
      <c r="T5670" s="174"/>
      <c r="U5670" s="172"/>
      <c r="V5670" s="181"/>
      <c r="W5670" s="174"/>
      <c r="X5670" s="172"/>
      <c r="Y5670" s="181"/>
      <c r="Z5670" s="174"/>
      <c r="AA5670" s="172"/>
      <c r="AB5670" s="178"/>
    </row>
    <row r="5671" spans="1:28" ht="15" customHeight="1" x14ac:dyDescent="0.2">
      <c r="A5671" s="172"/>
      <c r="B5671" s="172"/>
      <c r="C5671" s="172"/>
      <c r="D5671" s="172"/>
      <c r="E5671" s="172"/>
      <c r="F5671" s="181"/>
      <c r="G5671" s="172"/>
      <c r="H5671" s="172"/>
      <c r="I5671" s="174"/>
      <c r="J5671" s="174"/>
      <c r="K5671" s="174"/>
      <c r="L5671" s="172"/>
      <c r="M5671" s="181"/>
      <c r="N5671" s="174"/>
      <c r="O5671" s="172"/>
      <c r="P5671" s="181"/>
      <c r="Q5671" s="642"/>
      <c r="R5671" s="643"/>
      <c r="S5671" s="644"/>
      <c r="T5671" s="174"/>
      <c r="U5671" s="172"/>
      <c r="V5671" s="181"/>
      <c r="W5671" s="174"/>
      <c r="X5671" s="172"/>
      <c r="Y5671" s="181"/>
      <c r="Z5671" s="174"/>
      <c r="AA5671" s="172"/>
      <c r="AB5671" s="178"/>
    </row>
    <row r="5672" spans="1:28" ht="15" customHeight="1" x14ac:dyDescent="0.2">
      <c r="A5672" s="172"/>
      <c r="B5672" s="172"/>
      <c r="C5672" s="172"/>
      <c r="D5672" s="172"/>
      <c r="E5672" s="172"/>
      <c r="F5672" s="181"/>
      <c r="G5672" s="172"/>
      <c r="H5672" s="172"/>
      <c r="I5672" s="174"/>
      <c r="J5672" s="174"/>
      <c r="K5672" s="174"/>
      <c r="L5672" s="172"/>
      <c r="M5672" s="181"/>
      <c r="N5672" s="174"/>
      <c r="O5672" s="172"/>
      <c r="P5672" s="181"/>
      <c r="Q5672" s="642"/>
      <c r="R5672" s="643"/>
      <c r="S5672" s="644"/>
      <c r="T5672" s="174"/>
      <c r="U5672" s="172"/>
      <c r="V5672" s="181"/>
      <c r="W5672" s="174"/>
      <c r="X5672" s="172"/>
      <c r="Y5672" s="181"/>
      <c r="Z5672" s="174"/>
      <c r="AA5672" s="172"/>
      <c r="AB5672" s="178"/>
    </row>
    <row r="5673" spans="1:28" ht="15" customHeight="1" x14ac:dyDescent="0.2">
      <c r="A5673" s="172"/>
      <c r="B5673" s="172"/>
      <c r="C5673" s="172"/>
      <c r="D5673" s="172"/>
      <c r="E5673" s="172"/>
      <c r="F5673" s="181"/>
      <c r="G5673" s="172"/>
      <c r="H5673" s="172"/>
      <c r="I5673" s="174"/>
      <c r="J5673" s="174"/>
      <c r="K5673" s="174"/>
      <c r="L5673" s="172"/>
      <c r="M5673" s="181"/>
      <c r="N5673" s="174"/>
      <c r="O5673" s="172"/>
      <c r="P5673" s="181"/>
      <c r="Q5673" s="642"/>
      <c r="R5673" s="643"/>
      <c r="S5673" s="644"/>
      <c r="T5673" s="174"/>
      <c r="U5673" s="172"/>
      <c r="V5673" s="181"/>
      <c r="W5673" s="174"/>
      <c r="X5673" s="172"/>
      <c r="Y5673" s="181"/>
      <c r="Z5673" s="174"/>
      <c r="AA5673" s="172"/>
      <c r="AB5673" s="178"/>
    </row>
    <row r="5674" spans="1:28" ht="15" customHeight="1" x14ac:dyDescent="0.2">
      <c r="A5674" s="172"/>
      <c r="B5674" s="172"/>
      <c r="C5674" s="172"/>
      <c r="D5674" s="172"/>
      <c r="E5674" s="172"/>
      <c r="F5674" s="181"/>
      <c r="G5674" s="172"/>
      <c r="H5674" s="172"/>
      <c r="I5674" s="174"/>
      <c r="J5674" s="174"/>
      <c r="K5674" s="174"/>
      <c r="L5674" s="172"/>
      <c r="M5674" s="181"/>
      <c r="N5674" s="174"/>
      <c r="O5674" s="172"/>
      <c r="P5674" s="181"/>
      <c r="Q5674" s="642"/>
      <c r="R5674" s="643"/>
      <c r="S5674" s="644"/>
      <c r="T5674" s="174"/>
      <c r="U5674" s="172"/>
      <c r="V5674" s="181"/>
      <c r="W5674" s="174"/>
      <c r="X5674" s="172"/>
      <c r="Y5674" s="181"/>
      <c r="Z5674" s="174"/>
      <c r="AA5674" s="172"/>
      <c r="AB5674" s="178"/>
    </row>
    <row r="5675" spans="1:28" ht="15" customHeight="1" x14ac:dyDescent="0.2">
      <c r="A5675" s="172"/>
      <c r="B5675" s="172"/>
      <c r="C5675" s="172"/>
      <c r="D5675" s="172"/>
      <c r="E5675" s="172"/>
      <c r="F5675" s="181"/>
      <c r="G5675" s="172"/>
      <c r="H5675" s="172"/>
      <c r="I5675" s="174"/>
      <c r="J5675" s="174"/>
      <c r="K5675" s="174"/>
      <c r="L5675" s="172"/>
      <c r="M5675" s="181"/>
      <c r="N5675" s="174"/>
      <c r="O5675" s="172"/>
      <c r="P5675" s="181"/>
      <c r="Q5675" s="642"/>
      <c r="R5675" s="643"/>
      <c r="S5675" s="644"/>
      <c r="T5675" s="174"/>
      <c r="U5675" s="172"/>
      <c r="V5675" s="181"/>
      <c r="W5675" s="174"/>
      <c r="X5675" s="172"/>
      <c r="Y5675" s="181"/>
      <c r="Z5675" s="174"/>
      <c r="AA5675" s="172"/>
      <c r="AB5675" s="178"/>
    </row>
    <row r="5676" spans="1:28" ht="15" customHeight="1" x14ac:dyDescent="0.2">
      <c r="A5676" s="172"/>
      <c r="B5676" s="172"/>
      <c r="C5676" s="172"/>
      <c r="D5676" s="172"/>
      <c r="E5676" s="172"/>
      <c r="F5676" s="181"/>
      <c r="G5676" s="172"/>
      <c r="H5676" s="172"/>
      <c r="I5676" s="174"/>
      <c r="J5676" s="174"/>
      <c r="K5676" s="174"/>
      <c r="L5676" s="172"/>
      <c r="M5676" s="181"/>
      <c r="N5676" s="174"/>
      <c r="O5676" s="172"/>
      <c r="P5676" s="181"/>
      <c r="Q5676" s="642"/>
      <c r="R5676" s="643"/>
      <c r="S5676" s="644"/>
      <c r="T5676" s="174"/>
      <c r="U5676" s="172"/>
      <c r="V5676" s="181"/>
      <c r="W5676" s="174"/>
      <c r="X5676" s="172"/>
      <c r="Y5676" s="181"/>
      <c r="Z5676" s="174"/>
      <c r="AA5676" s="172"/>
      <c r="AB5676" s="178"/>
    </row>
    <row r="5677" spans="1:28" ht="15" customHeight="1" x14ac:dyDescent="0.2">
      <c r="A5677" s="172"/>
      <c r="B5677" s="172"/>
      <c r="C5677" s="172"/>
      <c r="D5677" s="172"/>
      <c r="E5677" s="172"/>
      <c r="F5677" s="181"/>
      <c r="G5677" s="172"/>
      <c r="H5677" s="172"/>
      <c r="I5677" s="174"/>
      <c r="J5677" s="174"/>
      <c r="K5677" s="174"/>
      <c r="L5677" s="172"/>
      <c r="M5677" s="181"/>
      <c r="N5677" s="174"/>
      <c r="O5677" s="172"/>
      <c r="P5677" s="181"/>
      <c r="Q5677" s="642"/>
      <c r="R5677" s="643"/>
      <c r="S5677" s="644"/>
      <c r="T5677" s="174"/>
      <c r="U5677" s="172"/>
      <c r="V5677" s="181"/>
      <c r="W5677" s="174"/>
      <c r="X5677" s="172"/>
      <c r="Y5677" s="181"/>
      <c r="Z5677" s="174"/>
      <c r="AA5677" s="172"/>
      <c r="AB5677" s="178"/>
    </row>
    <row r="5678" spans="1:28" ht="15" customHeight="1" x14ac:dyDescent="0.2">
      <c r="A5678" s="172"/>
      <c r="B5678" s="172"/>
      <c r="C5678" s="172"/>
      <c r="D5678" s="172"/>
      <c r="E5678" s="172"/>
      <c r="F5678" s="181"/>
      <c r="G5678" s="172"/>
      <c r="H5678" s="172"/>
      <c r="I5678" s="174"/>
      <c r="J5678" s="174"/>
      <c r="K5678" s="174"/>
      <c r="L5678" s="172"/>
      <c r="M5678" s="181"/>
      <c r="N5678" s="174"/>
      <c r="O5678" s="172"/>
      <c r="P5678" s="181"/>
      <c r="Q5678" s="642"/>
      <c r="R5678" s="643"/>
      <c r="S5678" s="644"/>
      <c r="T5678" s="174"/>
      <c r="U5678" s="172"/>
      <c r="V5678" s="181"/>
      <c r="W5678" s="174"/>
      <c r="X5678" s="172"/>
      <c r="Y5678" s="181"/>
      <c r="Z5678" s="174"/>
      <c r="AA5678" s="172"/>
      <c r="AB5678" s="178"/>
    </row>
    <row r="5679" spans="1:28" ht="15" customHeight="1" x14ac:dyDescent="0.2">
      <c r="A5679" s="172"/>
      <c r="B5679" s="172"/>
      <c r="C5679" s="172"/>
      <c r="D5679" s="172"/>
      <c r="E5679" s="172"/>
      <c r="F5679" s="181"/>
      <c r="G5679" s="172"/>
      <c r="H5679" s="172"/>
      <c r="I5679" s="174"/>
      <c r="J5679" s="174"/>
      <c r="K5679" s="174"/>
      <c r="L5679" s="172"/>
      <c r="M5679" s="181"/>
      <c r="N5679" s="174"/>
      <c r="O5679" s="172"/>
      <c r="P5679" s="181"/>
      <c r="Q5679" s="642"/>
      <c r="R5679" s="643"/>
      <c r="S5679" s="644"/>
      <c r="T5679" s="174"/>
      <c r="U5679" s="172"/>
      <c r="V5679" s="181"/>
      <c r="W5679" s="174"/>
      <c r="X5679" s="172"/>
      <c r="Y5679" s="181"/>
      <c r="Z5679" s="174"/>
      <c r="AA5679" s="172"/>
      <c r="AB5679" s="178"/>
    </row>
    <row r="5680" spans="1:28" ht="15" customHeight="1" x14ac:dyDescent="0.2">
      <c r="A5680" s="172"/>
      <c r="B5680" s="172"/>
      <c r="C5680" s="172"/>
      <c r="D5680" s="172"/>
      <c r="E5680" s="172"/>
      <c r="F5680" s="181"/>
      <c r="G5680" s="172"/>
      <c r="H5680" s="172"/>
      <c r="I5680" s="174"/>
      <c r="J5680" s="174"/>
      <c r="K5680" s="174"/>
      <c r="L5680" s="172"/>
      <c r="M5680" s="181"/>
      <c r="N5680" s="174"/>
      <c r="O5680" s="172"/>
      <c r="P5680" s="181"/>
      <c r="Q5680" s="642"/>
      <c r="R5680" s="643"/>
      <c r="S5680" s="644"/>
      <c r="T5680" s="174"/>
      <c r="U5680" s="172"/>
      <c r="V5680" s="181"/>
      <c r="W5680" s="174"/>
      <c r="X5680" s="172"/>
      <c r="Y5680" s="181"/>
      <c r="Z5680" s="174"/>
      <c r="AA5680" s="172"/>
      <c r="AB5680" s="178"/>
    </row>
    <row r="5681" spans="1:28" ht="15" customHeight="1" x14ac:dyDescent="0.2">
      <c r="A5681" s="172"/>
      <c r="B5681" s="172"/>
      <c r="C5681" s="172"/>
      <c r="D5681" s="172"/>
      <c r="E5681" s="172"/>
      <c r="F5681" s="181"/>
      <c r="G5681" s="172"/>
      <c r="H5681" s="172"/>
      <c r="I5681" s="174"/>
      <c r="J5681" s="174"/>
      <c r="K5681" s="174"/>
      <c r="L5681" s="172"/>
      <c r="M5681" s="181"/>
      <c r="N5681" s="174"/>
      <c r="O5681" s="172"/>
      <c r="P5681" s="181"/>
      <c r="Q5681" s="642"/>
      <c r="R5681" s="643"/>
      <c r="S5681" s="644"/>
      <c r="T5681" s="174"/>
      <c r="U5681" s="172"/>
      <c r="V5681" s="181"/>
      <c r="W5681" s="174"/>
      <c r="X5681" s="172"/>
      <c r="Y5681" s="181"/>
      <c r="Z5681" s="174"/>
      <c r="AA5681" s="172"/>
      <c r="AB5681" s="178"/>
    </row>
    <row r="5682" spans="1:28" ht="15" customHeight="1" x14ac:dyDescent="0.2">
      <c r="A5682" s="172"/>
      <c r="B5682" s="172"/>
      <c r="C5682" s="172"/>
      <c r="D5682" s="172"/>
      <c r="E5682" s="172"/>
      <c r="F5682" s="181"/>
      <c r="G5682" s="172"/>
      <c r="H5682" s="172"/>
      <c r="I5682" s="174"/>
      <c r="J5682" s="174"/>
      <c r="K5682" s="174"/>
      <c r="L5682" s="172"/>
      <c r="M5682" s="181"/>
      <c r="N5682" s="174"/>
      <c r="O5682" s="172"/>
      <c r="P5682" s="181"/>
      <c r="Q5682" s="642"/>
      <c r="R5682" s="643"/>
      <c r="S5682" s="644"/>
      <c r="T5682" s="174"/>
      <c r="U5682" s="172"/>
      <c r="V5682" s="181"/>
      <c r="W5682" s="174"/>
      <c r="X5682" s="172"/>
      <c r="Y5682" s="181"/>
      <c r="Z5682" s="174"/>
      <c r="AA5682" s="172"/>
      <c r="AB5682" s="178"/>
    </row>
    <row r="5683" spans="1:28" ht="15" customHeight="1" x14ac:dyDescent="0.2">
      <c r="A5683" s="172"/>
      <c r="B5683" s="172"/>
      <c r="C5683" s="172"/>
      <c r="D5683" s="172"/>
      <c r="E5683" s="172"/>
      <c r="F5683" s="181"/>
      <c r="G5683" s="172"/>
      <c r="H5683" s="172"/>
      <c r="I5683" s="174"/>
      <c r="J5683" s="174"/>
      <c r="K5683" s="174"/>
      <c r="L5683" s="172"/>
      <c r="M5683" s="181"/>
      <c r="N5683" s="174"/>
      <c r="O5683" s="172"/>
      <c r="P5683" s="181"/>
      <c r="Q5683" s="642"/>
      <c r="R5683" s="643"/>
      <c r="S5683" s="644"/>
      <c r="T5683" s="174"/>
      <c r="U5683" s="172"/>
      <c r="V5683" s="181"/>
      <c r="W5683" s="174"/>
      <c r="X5683" s="172"/>
      <c r="Y5683" s="181"/>
      <c r="Z5683" s="174"/>
      <c r="AA5683" s="172"/>
      <c r="AB5683" s="178"/>
    </row>
    <row r="5684" spans="1:28" ht="15" customHeight="1" x14ac:dyDescent="0.2">
      <c r="A5684" s="172"/>
      <c r="B5684" s="172"/>
      <c r="C5684" s="172"/>
      <c r="D5684" s="172"/>
      <c r="E5684" s="172"/>
      <c r="F5684" s="181"/>
      <c r="G5684" s="172"/>
      <c r="H5684" s="172"/>
      <c r="I5684" s="174"/>
      <c r="J5684" s="174"/>
      <c r="K5684" s="174"/>
      <c r="L5684" s="172"/>
      <c r="M5684" s="181"/>
      <c r="N5684" s="174"/>
      <c r="O5684" s="172"/>
      <c r="P5684" s="181"/>
      <c r="Q5684" s="642"/>
      <c r="R5684" s="643"/>
      <c r="S5684" s="644"/>
      <c r="T5684" s="174"/>
      <c r="U5684" s="172"/>
      <c r="V5684" s="181"/>
      <c r="W5684" s="174"/>
      <c r="X5684" s="172"/>
      <c r="Y5684" s="181"/>
      <c r="Z5684" s="174"/>
      <c r="AA5684" s="172"/>
      <c r="AB5684" s="178"/>
    </row>
    <row r="5685" spans="1:28" ht="15" customHeight="1" x14ac:dyDescent="0.2">
      <c r="A5685" s="172"/>
      <c r="B5685" s="172"/>
      <c r="C5685" s="172"/>
      <c r="D5685" s="172"/>
      <c r="E5685" s="172"/>
      <c r="F5685" s="181"/>
      <c r="G5685" s="172"/>
      <c r="H5685" s="172"/>
      <c r="I5685" s="174"/>
      <c r="J5685" s="174"/>
      <c r="K5685" s="174"/>
      <c r="L5685" s="172"/>
      <c r="M5685" s="181"/>
      <c r="N5685" s="174"/>
      <c r="O5685" s="172"/>
      <c r="P5685" s="181"/>
      <c r="Q5685" s="642"/>
      <c r="R5685" s="643"/>
      <c r="S5685" s="644"/>
      <c r="T5685" s="174"/>
      <c r="U5685" s="172"/>
      <c r="V5685" s="181"/>
      <c r="W5685" s="174"/>
      <c r="X5685" s="172"/>
      <c r="Y5685" s="181"/>
      <c r="Z5685" s="174"/>
      <c r="AA5685" s="172"/>
      <c r="AB5685" s="178"/>
    </row>
    <row r="5686" spans="1:28" ht="15" customHeight="1" x14ac:dyDescent="0.2">
      <c r="A5686" s="172"/>
      <c r="B5686" s="172"/>
      <c r="C5686" s="172"/>
      <c r="D5686" s="172"/>
      <c r="E5686" s="172"/>
      <c r="F5686" s="181"/>
      <c r="G5686" s="172"/>
      <c r="H5686" s="172"/>
      <c r="I5686" s="174"/>
      <c r="J5686" s="174"/>
      <c r="K5686" s="174"/>
      <c r="L5686" s="172"/>
      <c r="M5686" s="181"/>
      <c r="N5686" s="174"/>
      <c r="O5686" s="172"/>
      <c r="P5686" s="181"/>
      <c r="Q5686" s="642"/>
      <c r="R5686" s="643"/>
      <c r="S5686" s="644"/>
      <c r="T5686" s="174"/>
      <c r="U5686" s="172"/>
      <c r="V5686" s="181"/>
      <c r="W5686" s="174"/>
      <c r="X5686" s="172"/>
      <c r="Y5686" s="181"/>
      <c r="Z5686" s="174"/>
      <c r="AA5686" s="172"/>
      <c r="AB5686" s="178"/>
    </row>
    <row r="5687" spans="1:28" ht="15" customHeight="1" x14ac:dyDescent="0.2">
      <c r="A5687" s="172"/>
      <c r="B5687" s="172"/>
      <c r="C5687" s="172"/>
      <c r="D5687" s="172"/>
      <c r="E5687" s="172"/>
      <c r="F5687" s="181"/>
      <c r="G5687" s="172"/>
      <c r="H5687" s="172"/>
      <c r="I5687" s="174"/>
      <c r="J5687" s="174"/>
      <c r="K5687" s="174"/>
      <c r="L5687" s="172"/>
      <c r="M5687" s="181"/>
      <c r="N5687" s="174"/>
      <c r="O5687" s="172"/>
      <c r="P5687" s="181"/>
      <c r="Q5687" s="642"/>
      <c r="R5687" s="643"/>
      <c r="S5687" s="644"/>
      <c r="T5687" s="174"/>
      <c r="U5687" s="172"/>
      <c r="V5687" s="181"/>
      <c r="W5687" s="174"/>
      <c r="X5687" s="172"/>
      <c r="Y5687" s="181"/>
      <c r="Z5687" s="174"/>
      <c r="AA5687" s="172"/>
      <c r="AB5687" s="178"/>
    </row>
    <row r="5688" spans="1:28" ht="15" customHeight="1" x14ac:dyDescent="0.2">
      <c r="A5688" s="172"/>
      <c r="B5688" s="172"/>
      <c r="C5688" s="172"/>
      <c r="D5688" s="172"/>
      <c r="E5688" s="172"/>
      <c r="F5688" s="181"/>
      <c r="G5688" s="172"/>
      <c r="H5688" s="172"/>
      <c r="I5688" s="174"/>
      <c r="J5688" s="174"/>
      <c r="K5688" s="174"/>
      <c r="L5688" s="172"/>
      <c r="M5688" s="181"/>
      <c r="N5688" s="174"/>
      <c r="O5688" s="172"/>
      <c r="P5688" s="181"/>
      <c r="Q5688" s="642"/>
      <c r="R5688" s="643"/>
      <c r="S5688" s="644"/>
      <c r="T5688" s="174"/>
      <c r="U5688" s="172"/>
      <c r="V5688" s="181"/>
      <c r="W5688" s="174"/>
      <c r="X5688" s="172"/>
      <c r="Y5688" s="181"/>
      <c r="Z5688" s="174"/>
      <c r="AA5688" s="172"/>
      <c r="AB5688" s="178"/>
    </row>
    <row r="5689" spans="1:28" ht="15" customHeight="1" x14ac:dyDescent="0.2">
      <c r="A5689" s="172"/>
      <c r="B5689" s="172"/>
      <c r="C5689" s="172"/>
      <c r="D5689" s="172"/>
      <c r="E5689" s="172"/>
      <c r="F5689" s="181"/>
      <c r="G5689" s="172"/>
      <c r="H5689" s="172"/>
      <c r="I5689" s="174"/>
      <c r="J5689" s="174"/>
      <c r="K5689" s="174"/>
      <c r="L5689" s="172"/>
      <c r="M5689" s="181"/>
      <c r="N5689" s="174"/>
      <c r="O5689" s="172"/>
      <c r="P5689" s="181"/>
      <c r="Q5689" s="642"/>
      <c r="R5689" s="643"/>
      <c r="S5689" s="644"/>
      <c r="T5689" s="174"/>
      <c r="U5689" s="172"/>
      <c r="V5689" s="181"/>
      <c r="W5689" s="174"/>
      <c r="X5689" s="172"/>
      <c r="Y5689" s="181"/>
      <c r="Z5689" s="174"/>
      <c r="AA5689" s="172"/>
      <c r="AB5689" s="178"/>
    </row>
    <row r="5690" spans="1:28" ht="15" customHeight="1" x14ac:dyDescent="0.2">
      <c r="A5690" s="172"/>
      <c r="B5690" s="172"/>
      <c r="C5690" s="172"/>
      <c r="D5690" s="172"/>
      <c r="E5690" s="172"/>
      <c r="F5690" s="181"/>
      <c r="G5690" s="172"/>
      <c r="H5690" s="172"/>
      <c r="I5690" s="174"/>
      <c r="J5690" s="174"/>
      <c r="K5690" s="174"/>
      <c r="L5690" s="172"/>
      <c r="M5690" s="181"/>
      <c r="N5690" s="174"/>
      <c r="O5690" s="172"/>
      <c r="P5690" s="181"/>
      <c r="Q5690" s="642"/>
      <c r="R5690" s="643"/>
      <c r="S5690" s="644"/>
      <c r="T5690" s="174"/>
      <c r="U5690" s="172"/>
      <c r="V5690" s="181"/>
      <c r="W5690" s="174"/>
      <c r="X5690" s="172"/>
      <c r="Y5690" s="181"/>
      <c r="Z5690" s="174"/>
      <c r="AA5690" s="172"/>
      <c r="AB5690" s="178"/>
    </row>
    <row r="5691" spans="1:28" ht="15" customHeight="1" x14ac:dyDescent="0.2">
      <c r="A5691" s="172"/>
      <c r="B5691" s="172"/>
      <c r="C5691" s="172"/>
      <c r="D5691" s="172"/>
      <c r="E5691" s="172"/>
      <c r="F5691" s="181"/>
      <c r="G5691" s="172"/>
      <c r="H5691" s="172"/>
      <c r="I5691" s="174"/>
      <c r="J5691" s="174"/>
      <c r="K5691" s="174"/>
      <c r="L5691" s="172"/>
      <c r="M5691" s="181"/>
      <c r="N5691" s="174"/>
      <c r="O5691" s="172"/>
      <c r="P5691" s="181"/>
      <c r="Q5691" s="642"/>
      <c r="R5691" s="643"/>
      <c r="S5691" s="644"/>
      <c r="T5691" s="174"/>
      <c r="U5691" s="172"/>
      <c r="V5691" s="181"/>
      <c r="W5691" s="174"/>
      <c r="X5691" s="172"/>
      <c r="Y5691" s="181"/>
      <c r="Z5691" s="174"/>
      <c r="AA5691" s="172"/>
      <c r="AB5691" s="178"/>
    </row>
    <row r="5692" spans="1:28" ht="15" customHeight="1" x14ac:dyDescent="0.2">
      <c r="A5692" s="172"/>
      <c r="B5692" s="172"/>
      <c r="C5692" s="172"/>
      <c r="D5692" s="172"/>
      <c r="E5692" s="172"/>
      <c r="F5692" s="181"/>
      <c r="G5692" s="172"/>
      <c r="H5692" s="172"/>
      <c r="I5692" s="174"/>
      <c r="J5692" s="174"/>
      <c r="K5692" s="174"/>
      <c r="L5692" s="172"/>
      <c r="M5692" s="181"/>
      <c r="N5692" s="174"/>
      <c r="O5692" s="172"/>
      <c r="P5692" s="181"/>
      <c r="Q5692" s="642"/>
      <c r="R5692" s="643"/>
      <c r="S5692" s="644"/>
      <c r="T5692" s="174"/>
      <c r="U5692" s="172"/>
      <c r="V5692" s="181"/>
      <c r="W5692" s="174"/>
      <c r="X5692" s="172"/>
      <c r="Y5692" s="181"/>
      <c r="Z5692" s="174"/>
      <c r="AA5692" s="172"/>
      <c r="AB5692" s="178"/>
    </row>
    <row r="5693" spans="1:28" ht="15" customHeight="1" x14ac:dyDescent="0.2">
      <c r="A5693" s="172"/>
      <c r="B5693" s="172"/>
      <c r="C5693" s="172"/>
      <c r="D5693" s="172"/>
      <c r="E5693" s="172"/>
      <c r="F5693" s="181"/>
      <c r="G5693" s="172"/>
      <c r="H5693" s="172"/>
      <c r="I5693" s="174"/>
      <c r="J5693" s="174"/>
      <c r="K5693" s="174"/>
      <c r="L5693" s="172"/>
      <c r="M5693" s="181"/>
      <c r="N5693" s="174"/>
      <c r="O5693" s="172"/>
      <c r="P5693" s="181"/>
      <c r="Q5693" s="642"/>
      <c r="R5693" s="643"/>
      <c r="S5693" s="644"/>
      <c r="T5693" s="174"/>
      <c r="U5693" s="172"/>
      <c r="V5693" s="181"/>
      <c r="W5693" s="174"/>
      <c r="X5693" s="172"/>
      <c r="Y5693" s="181"/>
      <c r="Z5693" s="174"/>
      <c r="AA5693" s="172"/>
      <c r="AB5693" s="178"/>
    </row>
    <row r="5694" spans="1:28" ht="15" customHeight="1" x14ac:dyDescent="0.2">
      <c r="A5694" s="172"/>
      <c r="B5694" s="172"/>
      <c r="C5694" s="172"/>
      <c r="D5694" s="172"/>
      <c r="E5694" s="172"/>
      <c r="F5694" s="181"/>
      <c r="G5694" s="172"/>
      <c r="H5694" s="172"/>
      <c r="I5694" s="174"/>
      <c r="J5694" s="174"/>
      <c r="K5694" s="174"/>
      <c r="L5694" s="172"/>
      <c r="M5694" s="181"/>
      <c r="N5694" s="174"/>
      <c r="O5694" s="172"/>
      <c r="P5694" s="181"/>
      <c r="Q5694" s="642"/>
      <c r="R5694" s="643"/>
      <c r="S5694" s="644"/>
      <c r="T5694" s="174"/>
      <c r="U5694" s="172"/>
      <c r="V5694" s="181"/>
      <c r="W5694" s="174"/>
      <c r="X5694" s="172"/>
      <c r="Y5694" s="181"/>
      <c r="Z5694" s="174"/>
      <c r="AA5694" s="172"/>
      <c r="AB5694" s="178"/>
    </row>
    <row r="5695" spans="1:28" ht="15" customHeight="1" x14ac:dyDescent="0.2">
      <c r="A5695" s="172"/>
      <c r="B5695" s="172"/>
      <c r="C5695" s="172"/>
      <c r="D5695" s="172"/>
      <c r="E5695" s="172"/>
      <c r="F5695" s="181"/>
      <c r="G5695" s="172"/>
      <c r="H5695" s="172"/>
      <c r="I5695" s="174"/>
      <c r="J5695" s="174"/>
      <c r="K5695" s="174"/>
      <c r="L5695" s="172"/>
      <c r="M5695" s="181"/>
      <c r="N5695" s="174"/>
      <c r="O5695" s="172"/>
      <c r="P5695" s="181"/>
      <c r="Q5695" s="642"/>
      <c r="R5695" s="643"/>
      <c r="S5695" s="644"/>
      <c r="T5695" s="174"/>
      <c r="U5695" s="172"/>
      <c r="V5695" s="181"/>
      <c r="W5695" s="174"/>
      <c r="X5695" s="172"/>
      <c r="Y5695" s="181"/>
      <c r="Z5695" s="174"/>
      <c r="AA5695" s="172"/>
      <c r="AB5695" s="178"/>
    </row>
    <row r="5696" spans="1:28" ht="15" customHeight="1" x14ac:dyDescent="0.2">
      <c r="A5696" s="172"/>
      <c r="B5696" s="172"/>
      <c r="C5696" s="172"/>
      <c r="D5696" s="172"/>
      <c r="E5696" s="172"/>
      <c r="F5696" s="181"/>
      <c r="G5696" s="172"/>
      <c r="H5696" s="172"/>
      <c r="I5696" s="174"/>
      <c r="J5696" s="174"/>
      <c r="K5696" s="174"/>
      <c r="L5696" s="172"/>
      <c r="M5696" s="181"/>
      <c r="N5696" s="174"/>
      <c r="O5696" s="172"/>
      <c r="P5696" s="181"/>
      <c r="Q5696" s="642"/>
      <c r="R5696" s="643"/>
      <c r="S5696" s="644"/>
      <c r="T5696" s="174"/>
      <c r="U5696" s="172"/>
      <c r="V5696" s="181"/>
      <c r="W5696" s="174"/>
      <c r="X5696" s="172"/>
      <c r="Y5696" s="181"/>
      <c r="Z5696" s="174"/>
      <c r="AA5696" s="172"/>
      <c r="AB5696" s="178"/>
    </row>
    <row r="5697" spans="1:28" ht="15" customHeight="1" x14ac:dyDescent="0.2">
      <c r="A5697" s="172"/>
      <c r="B5697" s="172"/>
      <c r="C5697" s="172"/>
      <c r="D5697" s="172"/>
      <c r="E5697" s="172"/>
      <c r="F5697" s="181"/>
      <c r="G5697" s="172"/>
      <c r="H5697" s="172"/>
      <c r="I5697" s="174"/>
      <c r="J5697" s="174"/>
      <c r="K5697" s="174"/>
      <c r="L5697" s="172"/>
      <c r="M5697" s="181"/>
      <c r="N5697" s="174"/>
      <c r="O5697" s="172"/>
      <c r="P5697" s="181"/>
      <c r="Q5697" s="642"/>
      <c r="R5697" s="643"/>
      <c r="S5697" s="644"/>
      <c r="T5697" s="174"/>
      <c r="U5697" s="172"/>
      <c r="V5697" s="181"/>
      <c r="W5697" s="174"/>
      <c r="X5697" s="172"/>
      <c r="Y5697" s="181"/>
      <c r="Z5697" s="174"/>
      <c r="AA5697" s="172"/>
      <c r="AB5697" s="178"/>
    </row>
    <row r="5698" spans="1:28" ht="15" customHeight="1" x14ac:dyDescent="0.2">
      <c r="A5698" s="172"/>
      <c r="B5698" s="172"/>
      <c r="C5698" s="172"/>
      <c r="D5698" s="172"/>
      <c r="E5698" s="172"/>
      <c r="F5698" s="181"/>
      <c r="G5698" s="172"/>
      <c r="H5698" s="172"/>
      <c r="I5698" s="174"/>
      <c r="J5698" s="174"/>
      <c r="K5698" s="174"/>
      <c r="L5698" s="172"/>
      <c r="M5698" s="181"/>
      <c r="N5698" s="174"/>
      <c r="O5698" s="172"/>
      <c r="P5698" s="181"/>
      <c r="Q5698" s="642"/>
      <c r="R5698" s="643"/>
      <c r="S5698" s="644"/>
      <c r="T5698" s="174"/>
      <c r="U5698" s="172"/>
      <c r="V5698" s="181"/>
      <c r="W5698" s="174"/>
      <c r="X5698" s="172"/>
      <c r="Y5698" s="181"/>
      <c r="Z5698" s="174"/>
      <c r="AA5698" s="172"/>
      <c r="AB5698" s="178"/>
    </row>
    <row r="5699" spans="1:28" ht="15" customHeight="1" x14ac:dyDescent="0.2">
      <c r="A5699" s="172"/>
      <c r="B5699" s="172"/>
      <c r="C5699" s="172"/>
      <c r="D5699" s="172"/>
      <c r="E5699" s="172"/>
      <c r="F5699" s="181"/>
      <c r="G5699" s="172"/>
      <c r="H5699" s="172"/>
      <c r="I5699" s="174"/>
      <c r="J5699" s="174"/>
      <c r="K5699" s="174"/>
      <c r="L5699" s="172"/>
      <c r="M5699" s="181"/>
      <c r="N5699" s="174"/>
      <c r="O5699" s="172"/>
      <c r="P5699" s="181"/>
      <c r="Q5699" s="642"/>
      <c r="R5699" s="643"/>
      <c r="S5699" s="644"/>
      <c r="T5699" s="174"/>
      <c r="U5699" s="172"/>
      <c r="V5699" s="181"/>
      <c r="W5699" s="174"/>
      <c r="X5699" s="172"/>
      <c r="Y5699" s="181"/>
      <c r="Z5699" s="174"/>
      <c r="AA5699" s="172"/>
      <c r="AB5699" s="178"/>
    </row>
    <row r="5700" spans="1:28" ht="15" customHeight="1" x14ac:dyDescent="0.2">
      <c r="A5700" s="172"/>
      <c r="B5700" s="172"/>
      <c r="C5700" s="172"/>
      <c r="D5700" s="172"/>
      <c r="E5700" s="172"/>
      <c r="F5700" s="181"/>
      <c r="G5700" s="172"/>
      <c r="H5700" s="172"/>
      <c r="I5700" s="174"/>
      <c r="J5700" s="174"/>
      <c r="K5700" s="174"/>
      <c r="L5700" s="172"/>
      <c r="M5700" s="181"/>
      <c r="N5700" s="174"/>
      <c r="O5700" s="172"/>
      <c r="P5700" s="181"/>
      <c r="Q5700" s="642"/>
      <c r="R5700" s="643"/>
      <c r="S5700" s="644"/>
      <c r="T5700" s="174"/>
      <c r="U5700" s="172"/>
      <c r="V5700" s="181"/>
      <c r="W5700" s="174"/>
      <c r="X5700" s="172"/>
      <c r="Y5700" s="181"/>
      <c r="Z5700" s="174"/>
      <c r="AA5700" s="172"/>
      <c r="AB5700" s="178"/>
    </row>
    <row r="5701" spans="1:28" ht="15" customHeight="1" x14ac:dyDescent="0.2">
      <c r="A5701" s="172"/>
      <c r="B5701" s="172"/>
      <c r="C5701" s="172"/>
      <c r="D5701" s="172"/>
      <c r="E5701" s="172"/>
      <c r="F5701" s="181"/>
      <c r="G5701" s="172"/>
      <c r="H5701" s="172"/>
      <c r="I5701" s="174"/>
      <c r="J5701" s="174"/>
      <c r="K5701" s="174"/>
      <c r="L5701" s="172"/>
      <c r="M5701" s="181"/>
      <c r="N5701" s="174"/>
      <c r="O5701" s="172"/>
      <c r="P5701" s="181"/>
      <c r="Q5701" s="642"/>
      <c r="R5701" s="643"/>
      <c r="S5701" s="644"/>
      <c r="T5701" s="174"/>
      <c r="U5701" s="172"/>
      <c r="V5701" s="181"/>
      <c r="W5701" s="174"/>
      <c r="X5701" s="172"/>
      <c r="Y5701" s="181"/>
      <c r="Z5701" s="174"/>
      <c r="AA5701" s="172"/>
      <c r="AB5701" s="178"/>
    </row>
    <row r="5702" spans="1:28" ht="15" customHeight="1" x14ac:dyDescent="0.2">
      <c r="A5702" s="172"/>
      <c r="B5702" s="172"/>
      <c r="C5702" s="172"/>
      <c r="D5702" s="172"/>
      <c r="E5702" s="172"/>
      <c r="F5702" s="181"/>
      <c r="G5702" s="172"/>
      <c r="H5702" s="172"/>
      <c r="I5702" s="174"/>
      <c r="J5702" s="174"/>
      <c r="K5702" s="174"/>
      <c r="L5702" s="172"/>
      <c r="M5702" s="181"/>
      <c r="N5702" s="174"/>
      <c r="O5702" s="172"/>
      <c r="P5702" s="181"/>
      <c r="Q5702" s="642"/>
      <c r="R5702" s="643"/>
      <c r="S5702" s="644"/>
      <c r="T5702" s="174"/>
      <c r="U5702" s="172"/>
      <c r="V5702" s="181"/>
      <c r="W5702" s="174"/>
      <c r="X5702" s="172"/>
      <c r="Y5702" s="181"/>
      <c r="Z5702" s="174"/>
      <c r="AA5702" s="172"/>
      <c r="AB5702" s="178"/>
    </row>
    <row r="5703" spans="1:28" ht="15" customHeight="1" x14ac:dyDescent="0.2">
      <c r="A5703" s="172"/>
      <c r="B5703" s="172"/>
      <c r="C5703" s="172"/>
      <c r="D5703" s="172"/>
      <c r="E5703" s="172"/>
      <c r="F5703" s="181"/>
      <c r="G5703" s="172"/>
      <c r="H5703" s="172"/>
      <c r="I5703" s="174"/>
      <c r="J5703" s="174"/>
      <c r="K5703" s="174"/>
      <c r="L5703" s="172"/>
      <c r="M5703" s="181"/>
      <c r="N5703" s="174"/>
      <c r="O5703" s="172"/>
      <c r="P5703" s="181"/>
      <c r="Q5703" s="642"/>
      <c r="R5703" s="643"/>
      <c r="S5703" s="644"/>
      <c r="T5703" s="174"/>
      <c r="U5703" s="172"/>
      <c r="V5703" s="181"/>
      <c r="W5703" s="174"/>
      <c r="X5703" s="172"/>
      <c r="Y5703" s="181"/>
      <c r="Z5703" s="174"/>
      <c r="AA5703" s="172"/>
      <c r="AB5703" s="178"/>
    </row>
    <row r="5704" spans="1:28" ht="15" customHeight="1" x14ac:dyDescent="0.2">
      <c r="A5704" s="172"/>
      <c r="B5704" s="172"/>
      <c r="C5704" s="172"/>
      <c r="D5704" s="172"/>
      <c r="E5704" s="172"/>
      <c r="F5704" s="181"/>
      <c r="G5704" s="172"/>
      <c r="H5704" s="172"/>
      <c r="I5704" s="174"/>
      <c r="J5704" s="174"/>
      <c r="K5704" s="174"/>
      <c r="L5704" s="172"/>
      <c r="M5704" s="181"/>
      <c r="N5704" s="174"/>
      <c r="O5704" s="172"/>
      <c r="P5704" s="181"/>
      <c r="Q5704" s="642"/>
      <c r="R5704" s="643"/>
      <c r="S5704" s="644"/>
      <c r="T5704" s="174"/>
      <c r="U5704" s="172"/>
      <c r="V5704" s="181"/>
      <c r="W5704" s="174"/>
      <c r="X5704" s="172"/>
      <c r="Y5704" s="181"/>
      <c r="Z5704" s="174"/>
      <c r="AA5704" s="172"/>
      <c r="AB5704" s="178"/>
    </row>
    <row r="5705" spans="1:28" ht="15" customHeight="1" x14ac:dyDescent="0.2">
      <c r="A5705" s="172"/>
      <c r="B5705" s="172"/>
      <c r="C5705" s="172"/>
      <c r="D5705" s="172"/>
      <c r="E5705" s="172"/>
      <c r="F5705" s="181"/>
      <c r="G5705" s="172"/>
      <c r="H5705" s="172"/>
      <c r="I5705" s="174"/>
      <c r="J5705" s="174"/>
      <c r="K5705" s="174"/>
      <c r="L5705" s="172"/>
      <c r="M5705" s="181"/>
      <c r="N5705" s="174"/>
      <c r="O5705" s="172"/>
      <c r="P5705" s="181"/>
      <c r="Q5705" s="642"/>
      <c r="R5705" s="643"/>
      <c r="S5705" s="644"/>
      <c r="T5705" s="174"/>
      <c r="U5705" s="172"/>
      <c r="V5705" s="181"/>
      <c r="W5705" s="174"/>
      <c r="X5705" s="172"/>
      <c r="Y5705" s="181"/>
      <c r="Z5705" s="174"/>
      <c r="AA5705" s="172"/>
      <c r="AB5705" s="178"/>
    </row>
    <row r="5706" spans="1:28" ht="15" customHeight="1" x14ac:dyDescent="0.2">
      <c r="A5706" s="172"/>
      <c r="B5706" s="172"/>
      <c r="C5706" s="172"/>
      <c r="D5706" s="172"/>
      <c r="E5706" s="172"/>
      <c r="F5706" s="181"/>
      <c r="G5706" s="172"/>
      <c r="H5706" s="172"/>
      <c r="I5706" s="174"/>
      <c r="J5706" s="174"/>
      <c r="K5706" s="174"/>
      <c r="L5706" s="172"/>
      <c r="M5706" s="181"/>
      <c r="N5706" s="174"/>
      <c r="O5706" s="172"/>
      <c r="P5706" s="181"/>
      <c r="Q5706" s="642"/>
      <c r="R5706" s="643"/>
      <c r="S5706" s="644"/>
      <c r="T5706" s="174"/>
      <c r="U5706" s="172"/>
      <c r="V5706" s="181"/>
      <c r="W5706" s="174"/>
      <c r="X5706" s="172"/>
      <c r="Y5706" s="181"/>
      <c r="Z5706" s="174"/>
      <c r="AA5706" s="172"/>
      <c r="AB5706" s="178"/>
    </row>
    <row r="5707" spans="1:28" ht="15" customHeight="1" x14ac:dyDescent="0.2">
      <c r="A5707" s="172"/>
      <c r="B5707" s="172"/>
      <c r="C5707" s="172"/>
      <c r="D5707" s="172"/>
      <c r="E5707" s="172"/>
      <c r="F5707" s="181"/>
      <c r="G5707" s="172"/>
      <c r="H5707" s="172"/>
      <c r="I5707" s="174"/>
      <c r="J5707" s="174"/>
      <c r="K5707" s="174"/>
      <c r="L5707" s="172"/>
      <c r="M5707" s="181"/>
      <c r="N5707" s="174"/>
      <c r="O5707" s="172"/>
      <c r="P5707" s="181"/>
      <c r="Q5707" s="642"/>
      <c r="R5707" s="643"/>
      <c r="S5707" s="644"/>
      <c r="T5707" s="174"/>
      <c r="U5707" s="172"/>
      <c r="V5707" s="181"/>
      <c r="W5707" s="174"/>
      <c r="X5707" s="172"/>
      <c r="Y5707" s="181"/>
      <c r="Z5707" s="174"/>
      <c r="AA5707" s="172"/>
      <c r="AB5707" s="178"/>
    </row>
    <row r="5708" spans="1:28" ht="15" customHeight="1" x14ac:dyDescent="0.2">
      <c r="A5708" s="172"/>
      <c r="B5708" s="172"/>
      <c r="C5708" s="172"/>
      <c r="D5708" s="172"/>
      <c r="E5708" s="172"/>
      <c r="F5708" s="181"/>
      <c r="G5708" s="172"/>
      <c r="H5708" s="172"/>
      <c r="I5708" s="174"/>
      <c r="J5708" s="174"/>
      <c r="K5708" s="174"/>
      <c r="L5708" s="172"/>
      <c r="M5708" s="181"/>
      <c r="N5708" s="174"/>
      <c r="O5708" s="172"/>
      <c r="P5708" s="181"/>
      <c r="Q5708" s="642"/>
      <c r="R5708" s="643"/>
      <c r="S5708" s="644"/>
      <c r="T5708" s="174"/>
      <c r="U5708" s="172"/>
      <c r="V5708" s="181"/>
      <c r="W5708" s="174"/>
      <c r="X5708" s="172"/>
      <c r="Y5708" s="181"/>
      <c r="Z5708" s="174"/>
      <c r="AA5708" s="172"/>
      <c r="AB5708" s="178"/>
    </row>
    <row r="5709" spans="1:28" ht="15" customHeight="1" x14ac:dyDescent="0.2">
      <c r="A5709" s="172"/>
      <c r="B5709" s="172"/>
      <c r="C5709" s="172"/>
      <c r="D5709" s="172"/>
      <c r="E5709" s="172"/>
      <c r="F5709" s="181"/>
      <c r="G5709" s="172"/>
      <c r="H5709" s="172"/>
      <c r="I5709" s="174"/>
      <c r="J5709" s="174"/>
      <c r="K5709" s="174"/>
      <c r="L5709" s="172"/>
      <c r="M5709" s="181"/>
      <c r="N5709" s="174"/>
      <c r="O5709" s="172"/>
      <c r="P5709" s="181"/>
      <c r="Q5709" s="642"/>
      <c r="R5709" s="643"/>
      <c r="S5709" s="644"/>
      <c r="T5709" s="174"/>
      <c r="U5709" s="172"/>
      <c r="V5709" s="181"/>
      <c r="W5709" s="174"/>
      <c r="X5709" s="172"/>
      <c r="Y5709" s="181"/>
      <c r="Z5709" s="174"/>
      <c r="AA5709" s="172"/>
      <c r="AB5709" s="178"/>
    </row>
    <row r="5710" spans="1:28" ht="15" customHeight="1" x14ac:dyDescent="0.2">
      <c r="A5710" s="172"/>
      <c r="B5710" s="172"/>
      <c r="C5710" s="172"/>
      <c r="D5710" s="172"/>
      <c r="E5710" s="172"/>
      <c r="F5710" s="181"/>
      <c r="G5710" s="172"/>
      <c r="H5710" s="172"/>
      <c r="I5710" s="174"/>
      <c r="J5710" s="174"/>
      <c r="K5710" s="174"/>
      <c r="L5710" s="172"/>
      <c r="M5710" s="181"/>
      <c r="N5710" s="174"/>
      <c r="O5710" s="172"/>
      <c r="P5710" s="181"/>
      <c r="Q5710" s="642"/>
      <c r="R5710" s="643"/>
      <c r="S5710" s="644"/>
      <c r="T5710" s="174"/>
      <c r="U5710" s="172"/>
      <c r="V5710" s="181"/>
      <c r="W5710" s="174"/>
      <c r="X5710" s="172"/>
      <c r="Y5710" s="181"/>
      <c r="Z5710" s="174"/>
      <c r="AA5710" s="172"/>
      <c r="AB5710" s="178"/>
    </row>
    <row r="5711" spans="1:28" ht="15" customHeight="1" x14ac:dyDescent="0.2">
      <c r="A5711" s="172"/>
      <c r="B5711" s="172"/>
      <c r="C5711" s="172"/>
      <c r="D5711" s="172"/>
      <c r="E5711" s="172"/>
      <c r="F5711" s="181"/>
      <c r="G5711" s="172"/>
      <c r="H5711" s="172"/>
      <c r="I5711" s="174"/>
      <c r="J5711" s="174"/>
      <c r="K5711" s="174"/>
      <c r="L5711" s="172"/>
      <c r="M5711" s="181"/>
      <c r="N5711" s="174"/>
      <c r="O5711" s="172"/>
      <c r="P5711" s="181"/>
      <c r="Q5711" s="642"/>
      <c r="R5711" s="643"/>
      <c r="S5711" s="644"/>
      <c r="T5711" s="174"/>
      <c r="U5711" s="172"/>
      <c r="V5711" s="181"/>
      <c r="W5711" s="174"/>
      <c r="X5711" s="172"/>
      <c r="Y5711" s="181"/>
      <c r="Z5711" s="174"/>
      <c r="AA5711" s="172"/>
      <c r="AB5711" s="178"/>
    </row>
    <row r="5712" spans="1:28" ht="15" customHeight="1" x14ac:dyDescent="0.2">
      <c r="A5712" s="172"/>
      <c r="B5712" s="172"/>
      <c r="C5712" s="172"/>
      <c r="D5712" s="172"/>
      <c r="E5712" s="172"/>
      <c r="F5712" s="181"/>
      <c r="G5712" s="172"/>
      <c r="H5712" s="172"/>
      <c r="I5712" s="174"/>
      <c r="J5712" s="174"/>
      <c r="K5712" s="174"/>
      <c r="L5712" s="172"/>
      <c r="M5712" s="181"/>
      <c r="N5712" s="174"/>
      <c r="O5712" s="172"/>
      <c r="P5712" s="181"/>
      <c r="Q5712" s="642"/>
      <c r="R5712" s="643"/>
      <c r="S5712" s="644"/>
      <c r="T5712" s="174"/>
      <c r="U5712" s="172"/>
      <c r="V5712" s="181"/>
      <c r="W5712" s="174"/>
      <c r="X5712" s="172"/>
      <c r="Y5712" s="181"/>
      <c r="Z5712" s="174"/>
      <c r="AA5712" s="172"/>
      <c r="AB5712" s="178"/>
    </row>
    <row r="5713" spans="1:28" ht="15" customHeight="1" x14ac:dyDescent="0.2">
      <c r="A5713" s="172"/>
      <c r="B5713" s="172"/>
      <c r="C5713" s="172"/>
      <c r="D5713" s="172"/>
      <c r="E5713" s="172"/>
      <c r="F5713" s="181"/>
      <c r="G5713" s="172"/>
      <c r="H5713" s="172"/>
      <c r="I5713" s="174"/>
      <c r="J5713" s="174"/>
      <c r="K5713" s="174"/>
      <c r="L5713" s="172"/>
      <c r="M5713" s="181"/>
      <c r="N5713" s="174"/>
      <c r="O5713" s="172"/>
      <c r="P5713" s="181"/>
      <c r="Q5713" s="642"/>
      <c r="R5713" s="643"/>
      <c r="S5713" s="644"/>
      <c r="T5713" s="174"/>
      <c r="U5713" s="172"/>
      <c r="V5713" s="181"/>
      <c r="W5713" s="174"/>
      <c r="X5713" s="172"/>
      <c r="Y5713" s="181"/>
      <c r="Z5713" s="174"/>
      <c r="AA5713" s="172"/>
      <c r="AB5713" s="178"/>
    </row>
    <row r="5714" spans="1:28" ht="15" customHeight="1" x14ac:dyDescent="0.2">
      <c r="A5714" s="172"/>
      <c r="B5714" s="172"/>
      <c r="C5714" s="172"/>
      <c r="D5714" s="172"/>
      <c r="E5714" s="172"/>
      <c r="F5714" s="181"/>
      <c r="G5714" s="172"/>
      <c r="H5714" s="172"/>
      <c r="I5714" s="174"/>
      <c r="J5714" s="174"/>
      <c r="K5714" s="174"/>
      <c r="L5714" s="172"/>
      <c r="M5714" s="181"/>
      <c r="N5714" s="174"/>
      <c r="O5714" s="172"/>
      <c r="P5714" s="181"/>
      <c r="Q5714" s="642"/>
      <c r="R5714" s="643"/>
      <c r="S5714" s="644"/>
      <c r="T5714" s="174"/>
      <c r="U5714" s="172"/>
      <c r="V5714" s="181"/>
      <c r="W5714" s="174"/>
      <c r="X5714" s="172"/>
      <c r="Y5714" s="181"/>
      <c r="Z5714" s="174"/>
      <c r="AA5714" s="172"/>
      <c r="AB5714" s="178"/>
    </row>
    <row r="5715" spans="1:28" ht="15" customHeight="1" x14ac:dyDescent="0.2">
      <c r="A5715" s="172"/>
      <c r="B5715" s="172"/>
      <c r="C5715" s="172"/>
      <c r="D5715" s="172"/>
      <c r="E5715" s="172"/>
      <c r="F5715" s="181"/>
      <c r="G5715" s="172"/>
      <c r="H5715" s="172"/>
      <c r="I5715" s="174"/>
      <c r="J5715" s="174"/>
      <c r="K5715" s="174"/>
      <c r="L5715" s="172"/>
      <c r="M5715" s="181"/>
      <c r="N5715" s="174"/>
      <c r="O5715" s="172"/>
      <c r="P5715" s="181"/>
      <c r="Q5715" s="642"/>
      <c r="R5715" s="643"/>
      <c r="S5715" s="644"/>
      <c r="T5715" s="174"/>
      <c r="U5715" s="172"/>
      <c r="V5715" s="181"/>
      <c r="W5715" s="174"/>
      <c r="X5715" s="172"/>
      <c r="Y5715" s="181"/>
      <c r="Z5715" s="174"/>
      <c r="AA5715" s="172"/>
      <c r="AB5715" s="178"/>
    </row>
    <row r="5716" spans="1:28" ht="15" customHeight="1" x14ac:dyDescent="0.2">
      <c r="A5716" s="172"/>
      <c r="B5716" s="172"/>
      <c r="C5716" s="172"/>
      <c r="D5716" s="172"/>
      <c r="E5716" s="172"/>
      <c r="F5716" s="181"/>
      <c r="G5716" s="172"/>
      <c r="H5716" s="172"/>
      <c r="I5716" s="174"/>
      <c r="J5716" s="174"/>
      <c r="K5716" s="174"/>
      <c r="L5716" s="172"/>
      <c r="M5716" s="181"/>
      <c r="N5716" s="174"/>
      <c r="O5716" s="172"/>
      <c r="P5716" s="181"/>
      <c r="Q5716" s="642"/>
      <c r="R5716" s="643"/>
      <c r="S5716" s="644"/>
      <c r="T5716" s="174"/>
      <c r="U5716" s="172"/>
      <c r="V5716" s="181"/>
      <c r="W5716" s="174"/>
      <c r="X5716" s="172"/>
      <c r="Y5716" s="181"/>
      <c r="Z5716" s="174"/>
      <c r="AA5716" s="172"/>
      <c r="AB5716" s="178"/>
    </row>
    <row r="5717" spans="1:28" ht="15" customHeight="1" x14ac:dyDescent="0.2">
      <c r="A5717" s="172"/>
      <c r="B5717" s="172"/>
      <c r="C5717" s="172"/>
      <c r="D5717" s="172"/>
      <c r="E5717" s="172"/>
      <c r="F5717" s="181"/>
      <c r="G5717" s="172"/>
      <c r="H5717" s="172"/>
      <c r="I5717" s="174"/>
      <c r="J5717" s="174"/>
      <c r="K5717" s="174"/>
      <c r="L5717" s="172"/>
      <c r="M5717" s="181"/>
      <c r="N5717" s="174"/>
      <c r="O5717" s="172"/>
      <c r="P5717" s="181"/>
      <c r="Q5717" s="642"/>
      <c r="R5717" s="643"/>
      <c r="S5717" s="644"/>
      <c r="T5717" s="174"/>
      <c r="U5717" s="172"/>
      <c r="V5717" s="181"/>
      <c r="W5717" s="174"/>
      <c r="X5717" s="172"/>
      <c r="Y5717" s="181"/>
      <c r="Z5717" s="174"/>
      <c r="AA5717" s="172"/>
      <c r="AB5717" s="178"/>
    </row>
    <row r="5718" spans="1:28" ht="15" customHeight="1" x14ac:dyDescent="0.2">
      <c r="A5718" s="172"/>
      <c r="B5718" s="172"/>
      <c r="C5718" s="172"/>
      <c r="D5718" s="172"/>
      <c r="E5718" s="172"/>
      <c r="F5718" s="181"/>
      <c r="G5718" s="172"/>
      <c r="H5718" s="172"/>
      <c r="I5718" s="174"/>
      <c r="J5718" s="174"/>
      <c r="K5718" s="174"/>
      <c r="L5718" s="172"/>
      <c r="M5718" s="181"/>
      <c r="N5718" s="174"/>
      <c r="O5718" s="172"/>
      <c r="P5718" s="181"/>
      <c r="Q5718" s="642"/>
      <c r="R5718" s="643"/>
      <c r="S5718" s="644"/>
      <c r="T5718" s="174"/>
      <c r="U5718" s="172"/>
      <c r="V5718" s="181"/>
      <c r="W5718" s="174"/>
      <c r="X5718" s="172"/>
      <c r="Y5718" s="181"/>
      <c r="Z5718" s="174"/>
      <c r="AA5718" s="172"/>
      <c r="AB5718" s="178"/>
    </row>
    <row r="5719" spans="1:28" ht="15" customHeight="1" x14ac:dyDescent="0.2">
      <c r="A5719" s="172"/>
      <c r="B5719" s="172"/>
      <c r="C5719" s="172"/>
      <c r="D5719" s="172"/>
      <c r="E5719" s="172"/>
      <c r="F5719" s="181"/>
      <c r="G5719" s="172"/>
      <c r="H5719" s="172"/>
      <c r="I5719" s="174"/>
      <c r="J5719" s="174"/>
      <c r="K5719" s="174"/>
      <c r="L5719" s="172"/>
      <c r="M5719" s="181"/>
      <c r="N5719" s="174"/>
      <c r="O5719" s="172"/>
      <c r="P5719" s="181"/>
      <c r="Q5719" s="642"/>
      <c r="R5719" s="643"/>
      <c r="S5719" s="644"/>
      <c r="T5719" s="174"/>
      <c r="U5719" s="172"/>
      <c r="V5719" s="181"/>
      <c r="W5719" s="174"/>
      <c r="X5719" s="172"/>
      <c r="Y5719" s="181"/>
      <c r="Z5719" s="174"/>
      <c r="AA5719" s="172"/>
      <c r="AB5719" s="178"/>
    </row>
    <row r="5720" spans="1:28" ht="15" customHeight="1" x14ac:dyDescent="0.2">
      <c r="A5720" s="172"/>
      <c r="B5720" s="172"/>
      <c r="C5720" s="172"/>
      <c r="D5720" s="172"/>
      <c r="E5720" s="172"/>
      <c r="F5720" s="181"/>
      <c r="G5720" s="172"/>
      <c r="H5720" s="172"/>
      <c r="I5720" s="174"/>
      <c r="J5720" s="174"/>
      <c r="K5720" s="174"/>
      <c r="L5720" s="172"/>
      <c r="M5720" s="181"/>
      <c r="N5720" s="174"/>
      <c r="O5720" s="172"/>
      <c r="P5720" s="181"/>
      <c r="Q5720" s="642"/>
      <c r="R5720" s="643"/>
      <c r="S5720" s="644"/>
      <c r="T5720" s="174"/>
      <c r="U5720" s="172"/>
      <c r="V5720" s="181"/>
      <c r="W5720" s="174"/>
      <c r="X5720" s="172"/>
      <c r="Y5720" s="181"/>
      <c r="Z5720" s="174"/>
      <c r="AA5720" s="172"/>
      <c r="AB5720" s="178"/>
    </row>
    <row r="5721" spans="1:28" ht="15" customHeight="1" x14ac:dyDescent="0.2">
      <c r="A5721" s="172"/>
      <c r="B5721" s="172"/>
      <c r="C5721" s="172"/>
      <c r="D5721" s="172"/>
      <c r="E5721" s="172"/>
      <c r="F5721" s="181"/>
      <c r="G5721" s="172"/>
      <c r="H5721" s="172"/>
      <c r="I5721" s="174"/>
      <c r="J5721" s="174"/>
      <c r="K5721" s="174"/>
      <c r="L5721" s="172"/>
      <c r="M5721" s="181"/>
      <c r="N5721" s="174"/>
      <c r="O5721" s="172"/>
      <c r="P5721" s="181"/>
      <c r="Q5721" s="642"/>
      <c r="R5721" s="643"/>
      <c r="S5721" s="644"/>
      <c r="T5721" s="174"/>
      <c r="U5721" s="172"/>
      <c r="V5721" s="181"/>
      <c r="W5721" s="174"/>
      <c r="X5721" s="172"/>
      <c r="Y5721" s="181"/>
      <c r="Z5721" s="174"/>
      <c r="AA5721" s="172"/>
      <c r="AB5721" s="178"/>
    </row>
    <row r="5722" spans="1:28" ht="15" customHeight="1" x14ac:dyDescent="0.2">
      <c r="A5722" s="172"/>
      <c r="B5722" s="172"/>
      <c r="C5722" s="172"/>
      <c r="D5722" s="172"/>
      <c r="E5722" s="172"/>
      <c r="F5722" s="181"/>
      <c r="G5722" s="172"/>
      <c r="H5722" s="172"/>
      <c r="I5722" s="174"/>
      <c r="J5722" s="174"/>
      <c r="K5722" s="174"/>
      <c r="L5722" s="172"/>
      <c r="M5722" s="181"/>
      <c r="N5722" s="174"/>
      <c r="O5722" s="172"/>
      <c r="P5722" s="181"/>
      <c r="Q5722" s="642"/>
      <c r="R5722" s="643"/>
      <c r="S5722" s="644"/>
      <c r="T5722" s="174"/>
      <c r="U5722" s="172"/>
      <c r="V5722" s="181"/>
      <c r="W5722" s="174"/>
      <c r="X5722" s="172"/>
      <c r="Y5722" s="181"/>
      <c r="Z5722" s="174"/>
      <c r="AA5722" s="172"/>
      <c r="AB5722" s="178"/>
    </row>
    <row r="5723" spans="1:28" ht="15" customHeight="1" x14ac:dyDescent="0.2">
      <c r="A5723" s="172"/>
      <c r="B5723" s="172"/>
      <c r="C5723" s="172"/>
      <c r="D5723" s="172"/>
      <c r="E5723" s="172"/>
      <c r="F5723" s="181"/>
      <c r="G5723" s="172"/>
      <c r="H5723" s="172"/>
      <c r="I5723" s="174"/>
      <c r="J5723" s="174"/>
      <c r="K5723" s="174"/>
      <c r="L5723" s="172"/>
      <c r="M5723" s="181"/>
      <c r="N5723" s="174"/>
      <c r="O5723" s="172"/>
      <c r="P5723" s="181"/>
      <c r="Q5723" s="642"/>
      <c r="R5723" s="643"/>
      <c r="S5723" s="644"/>
      <c r="T5723" s="174"/>
      <c r="U5723" s="172"/>
      <c r="V5723" s="181"/>
      <c r="W5723" s="174"/>
      <c r="X5723" s="172"/>
      <c r="Y5723" s="181"/>
      <c r="Z5723" s="174"/>
      <c r="AA5723" s="172"/>
      <c r="AB5723" s="178"/>
    </row>
    <row r="5724" spans="1:28" ht="15" customHeight="1" x14ac:dyDescent="0.2">
      <c r="A5724" s="172"/>
      <c r="B5724" s="172"/>
      <c r="C5724" s="172"/>
      <c r="D5724" s="172"/>
      <c r="E5724" s="172"/>
      <c r="F5724" s="181"/>
      <c r="G5724" s="172"/>
      <c r="H5724" s="172"/>
      <c r="I5724" s="174"/>
      <c r="J5724" s="174"/>
      <c r="K5724" s="174"/>
      <c r="L5724" s="172"/>
      <c r="M5724" s="181"/>
      <c r="N5724" s="174"/>
      <c r="O5724" s="172"/>
      <c r="P5724" s="181"/>
      <c r="Q5724" s="642"/>
      <c r="R5724" s="643"/>
      <c r="S5724" s="644"/>
      <c r="T5724" s="174"/>
      <c r="U5724" s="172"/>
      <c r="V5724" s="181"/>
      <c r="W5724" s="174"/>
      <c r="X5724" s="172"/>
      <c r="Y5724" s="181"/>
      <c r="Z5724" s="174"/>
      <c r="AA5724" s="172"/>
      <c r="AB5724" s="178"/>
    </row>
    <row r="5725" spans="1:28" ht="15" customHeight="1" x14ac:dyDescent="0.2">
      <c r="A5725" s="172"/>
      <c r="B5725" s="172"/>
      <c r="C5725" s="172"/>
      <c r="D5725" s="172"/>
      <c r="E5725" s="172"/>
      <c r="F5725" s="181"/>
      <c r="G5725" s="172"/>
      <c r="H5725" s="172"/>
      <c r="I5725" s="174"/>
      <c r="J5725" s="174"/>
      <c r="K5725" s="174"/>
      <c r="L5725" s="172"/>
      <c r="M5725" s="181"/>
      <c r="N5725" s="174"/>
      <c r="O5725" s="172"/>
      <c r="P5725" s="181"/>
      <c r="Q5725" s="642"/>
      <c r="R5725" s="643"/>
      <c r="S5725" s="644"/>
      <c r="T5725" s="174"/>
      <c r="U5725" s="172"/>
      <c r="V5725" s="181"/>
      <c r="W5725" s="174"/>
      <c r="X5725" s="172"/>
      <c r="Y5725" s="181"/>
      <c r="Z5725" s="174"/>
      <c r="AA5725" s="172"/>
      <c r="AB5725" s="178"/>
    </row>
    <row r="5726" spans="1:28" ht="15" customHeight="1" x14ac:dyDescent="0.2">
      <c r="A5726" s="172"/>
      <c r="B5726" s="172"/>
      <c r="C5726" s="172"/>
      <c r="D5726" s="172"/>
      <c r="E5726" s="172"/>
      <c r="F5726" s="181"/>
      <c r="G5726" s="172"/>
      <c r="H5726" s="172"/>
      <c r="I5726" s="174"/>
      <c r="J5726" s="174"/>
      <c r="K5726" s="174"/>
      <c r="L5726" s="172"/>
      <c r="M5726" s="181"/>
      <c r="N5726" s="174"/>
      <c r="O5726" s="172"/>
      <c r="P5726" s="181"/>
      <c r="Q5726" s="642"/>
      <c r="R5726" s="643"/>
      <c r="S5726" s="644"/>
      <c r="T5726" s="174"/>
      <c r="U5726" s="172"/>
      <c r="V5726" s="181"/>
      <c r="W5726" s="174"/>
      <c r="X5726" s="172"/>
      <c r="Y5726" s="181"/>
      <c r="Z5726" s="174"/>
      <c r="AA5726" s="172"/>
      <c r="AB5726" s="178"/>
    </row>
    <row r="5727" spans="1:28" ht="15" customHeight="1" x14ac:dyDescent="0.2">
      <c r="A5727" s="172"/>
      <c r="B5727" s="172"/>
      <c r="C5727" s="172"/>
      <c r="D5727" s="172"/>
      <c r="E5727" s="172"/>
      <c r="F5727" s="181"/>
      <c r="G5727" s="172"/>
      <c r="H5727" s="172"/>
      <c r="I5727" s="174"/>
      <c r="J5727" s="174"/>
      <c r="K5727" s="174"/>
      <c r="L5727" s="172"/>
      <c r="M5727" s="181"/>
      <c r="N5727" s="174"/>
      <c r="O5727" s="172"/>
      <c r="P5727" s="181"/>
      <c r="Q5727" s="642"/>
      <c r="R5727" s="643"/>
      <c r="S5727" s="644"/>
      <c r="T5727" s="174"/>
      <c r="U5727" s="172"/>
      <c r="V5727" s="181"/>
      <c r="W5727" s="174"/>
      <c r="X5727" s="172"/>
      <c r="Y5727" s="181"/>
      <c r="Z5727" s="174"/>
      <c r="AA5727" s="172"/>
      <c r="AB5727" s="178"/>
    </row>
    <row r="5728" spans="1:28" ht="15" customHeight="1" x14ac:dyDescent="0.2">
      <c r="A5728" s="172"/>
      <c r="B5728" s="172"/>
      <c r="C5728" s="172"/>
      <c r="D5728" s="172"/>
      <c r="E5728" s="172"/>
      <c r="F5728" s="181"/>
      <c r="G5728" s="172"/>
      <c r="H5728" s="172"/>
      <c r="I5728" s="174"/>
      <c r="J5728" s="174"/>
      <c r="K5728" s="174"/>
      <c r="L5728" s="172"/>
      <c r="M5728" s="181"/>
      <c r="N5728" s="174"/>
      <c r="O5728" s="172"/>
      <c r="P5728" s="181"/>
      <c r="Q5728" s="642"/>
      <c r="R5728" s="643"/>
      <c r="S5728" s="644"/>
      <c r="T5728" s="174"/>
      <c r="U5728" s="172"/>
      <c r="V5728" s="181"/>
      <c r="W5728" s="174"/>
      <c r="X5728" s="172"/>
      <c r="Y5728" s="181"/>
      <c r="Z5728" s="174"/>
      <c r="AA5728" s="172"/>
      <c r="AB5728" s="178"/>
    </row>
    <row r="5729" spans="1:28" ht="15" customHeight="1" x14ac:dyDescent="0.2">
      <c r="A5729" s="172"/>
      <c r="B5729" s="172"/>
      <c r="C5729" s="172"/>
      <c r="D5729" s="172"/>
      <c r="E5729" s="172"/>
      <c r="F5729" s="181"/>
      <c r="G5729" s="172"/>
      <c r="H5729" s="172"/>
      <c r="I5729" s="174"/>
      <c r="J5729" s="174"/>
      <c r="K5729" s="174"/>
      <c r="L5729" s="172"/>
      <c r="M5729" s="181"/>
      <c r="N5729" s="174"/>
      <c r="O5729" s="172"/>
      <c r="P5729" s="181"/>
      <c r="Q5729" s="642"/>
      <c r="R5729" s="643"/>
      <c r="S5729" s="644"/>
      <c r="T5729" s="174"/>
      <c r="U5729" s="172"/>
      <c r="V5729" s="181"/>
      <c r="W5729" s="174"/>
      <c r="X5729" s="172"/>
      <c r="Y5729" s="181"/>
      <c r="Z5729" s="174"/>
      <c r="AA5729" s="172"/>
      <c r="AB5729" s="178"/>
    </row>
    <row r="5730" spans="1:28" ht="15" customHeight="1" x14ac:dyDescent="0.2">
      <c r="A5730" s="172"/>
      <c r="B5730" s="172"/>
      <c r="C5730" s="172"/>
      <c r="D5730" s="172"/>
      <c r="E5730" s="172"/>
      <c r="F5730" s="181"/>
      <c r="G5730" s="172"/>
      <c r="H5730" s="172"/>
      <c r="I5730" s="174"/>
      <c r="J5730" s="174"/>
      <c r="K5730" s="174"/>
      <c r="L5730" s="172"/>
      <c r="M5730" s="181"/>
      <c r="N5730" s="174"/>
      <c r="O5730" s="172"/>
      <c r="P5730" s="181"/>
      <c r="Q5730" s="642"/>
      <c r="R5730" s="643"/>
      <c r="S5730" s="644"/>
      <c r="T5730" s="174"/>
      <c r="U5730" s="172"/>
      <c r="V5730" s="181"/>
      <c r="W5730" s="174"/>
      <c r="X5730" s="172"/>
      <c r="Y5730" s="181"/>
      <c r="Z5730" s="174"/>
      <c r="AA5730" s="172"/>
      <c r="AB5730" s="178"/>
    </row>
    <row r="5731" spans="1:28" ht="15" customHeight="1" x14ac:dyDescent="0.2">
      <c r="A5731" s="172"/>
      <c r="B5731" s="172"/>
      <c r="C5731" s="172"/>
      <c r="D5731" s="172"/>
      <c r="E5731" s="172"/>
      <c r="F5731" s="181"/>
      <c r="G5731" s="172"/>
      <c r="H5731" s="172"/>
      <c r="I5731" s="174"/>
      <c r="J5731" s="174"/>
      <c r="K5731" s="174"/>
      <c r="L5731" s="172"/>
      <c r="M5731" s="181"/>
      <c r="N5731" s="174"/>
      <c r="O5731" s="172"/>
      <c r="P5731" s="181"/>
      <c r="Q5731" s="642"/>
      <c r="R5731" s="643"/>
      <c r="S5731" s="644"/>
      <c r="T5731" s="174"/>
      <c r="U5731" s="172"/>
      <c r="V5731" s="181"/>
      <c r="W5731" s="174"/>
      <c r="X5731" s="172"/>
      <c r="Y5731" s="181"/>
      <c r="Z5731" s="174"/>
      <c r="AA5731" s="172"/>
      <c r="AB5731" s="178"/>
    </row>
    <row r="5732" spans="1:28" ht="15" customHeight="1" x14ac:dyDescent="0.2">
      <c r="A5732" s="172"/>
      <c r="B5732" s="172"/>
      <c r="C5732" s="172"/>
      <c r="D5732" s="172"/>
      <c r="E5732" s="172"/>
      <c r="F5732" s="181"/>
      <c r="G5732" s="172"/>
      <c r="H5732" s="172"/>
      <c r="I5732" s="174"/>
      <c r="J5732" s="174"/>
      <c r="K5732" s="174"/>
      <c r="L5732" s="172"/>
      <c r="M5732" s="181"/>
      <c r="N5732" s="174"/>
      <c r="O5732" s="172"/>
      <c r="P5732" s="181"/>
      <c r="Q5732" s="642"/>
      <c r="R5732" s="643"/>
      <c r="S5732" s="644"/>
      <c r="T5732" s="174"/>
      <c r="U5732" s="172"/>
      <c r="V5732" s="181"/>
      <c r="W5732" s="174"/>
      <c r="X5732" s="172"/>
      <c r="Y5732" s="181"/>
      <c r="Z5732" s="174"/>
      <c r="AA5732" s="172"/>
      <c r="AB5732" s="178"/>
    </row>
    <row r="5733" spans="1:28" ht="15" customHeight="1" x14ac:dyDescent="0.2">
      <c r="A5733" s="172"/>
      <c r="B5733" s="172"/>
      <c r="C5733" s="172"/>
      <c r="D5733" s="172"/>
      <c r="E5733" s="172"/>
      <c r="F5733" s="181"/>
      <c r="G5733" s="172"/>
      <c r="H5733" s="172"/>
      <c r="I5733" s="174"/>
      <c r="J5733" s="174"/>
      <c r="K5733" s="174"/>
      <c r="L5733" s="172"/>
      <c r="M5733" s="181"/>
      <c r="N5733" s="174"/>
      <c r="O5733" s="172"/>
      <c r="P5733" s="181"/>
      <c r="Q5733" s="642"/>
      <c r="R5733" s="643"/>
      <c r="S5733" s="644"/>
      <c r="T5733" s="174"/>
      <c r="U5733" s="172"/>
      <c r="V5733" s="181"/>
      <c r="W5733" s="174"/>
      <c r="X5733" s="172"/>
      <c r="Y5733" s="181"/>
      <c r="Z5733" s="174"/>
      <c r="AA5733" s="172"/>
      <c r="AB5733" s="178"/>
    </row>
    <row r="5734" spans="1:28" ht="15" customHeight="1" x14ac:dyDescent="0.2">
      <c r="A5734" s="172"/>
      <c r="B5734" s="172"/>
      <c r="C5734" s="172"/>
      <c r="D5734" s="172"/>
      <c r="E5734" s="172"/>
      <c r="F5734" s="181"/>
      <c r="G5734" s="172"/>
      <c r="H5734" s="172"/>
      <c r="I5734" s="174"/>
      <c r="J5734" s="174"/>
      <c r="K5734" s="174"/>
      <c r="L5734" s="172"/>
      <c r="M5734" s="181"/>
      <c r="N5734" s="174"/>
      <c r="O5734" s="172"/>
      <c r="P5734" s="181"/>
      <c r="Q5734" s="642"/>
      <c r="R5734" s="643"/>
      <c r="S5734" s="644"/>
      <c r="T5734" s="174"/>
      <c r="U5734" s="172"/>
      <c r="V5734" s="181"/>
      <c r="W5734" s="174"/>
      <c r="X5734" s="172"/>
      <c r="Y5734" s="181"/>
      <c r="Z5734" s="174"/>
      <c r="AA5734" s="172"/>
      <c r="AB5734" s="178"/>
    </row>
    <row r="5735" spans="1:28" ht="15" customHeight="1" x14ac:dyDescent="0.2">
      <c r="A5735" s="172"/>
      <c r="B5735" s="172"/>
      <c r="C5735" s="172"/>
      <c r="D5735" s="172"/>
      <c r="E5735" s="172"/>
      <c r="F5735" s="181"/>
      <c r="G5735" s="172"/>
      <c r="H5735" s="172"/>
      <c r="I5735" s="174"/>
      <c r="J5735" s="174"/>
      <c r="K5735" s="174"/>
      <c r="L5735" s="172"/>
      <c r="M5735" s="181"/>
      <c r="N5735" s="174"/>
      <c r="O5735" s="172"/>
      <c r="P5735" s="181"/>
      <c r="Q5735" s="642"/>
      <c r="R5735" s="643"/>
      <c r="S5735" s="644"/>
      <c r="T5735" s="174"/>
      <c r="U5735" s="172"/>
      <c r="V5735" s="181"/>
      <c r="W5735" s="174"/>
      <c r="X5735" s="172"/>
      <c r="Y5735" s="181"/>
      <c r="Z5735" s="174"/>
      <c r="AA5735" s="172"/>
      <c r="AB5735" s="178"/>
    </row>
    <row r="5736" spans="1:28" ht="15" customHeight="1" x14ac:dyDescent="0.2">
      <c r="A5736" s="172"/>
      <c r="B5736" s="172"/>
      <c r="C5736" s="172"/>
      <c r="D5736" s="172"/>
      <c r="E5736" s="172"/>
      <c r="F5736" s="181"/>
      <c r="G5736" s="172"/>
      <c r="H5736" s="172"/>
      <c r="I5736" s="174"/>
      <c r="J5736" s="174"/>
      <c r="K5736" s="174"/>
      <c r="L5736" s="172"/>
      <c r="M5736" s="181"/>
      <c r="N5736" s="174"/>
      <c r="O5736" s="172"/>
      <c r="P5736" s="181"/>
      <c r="Q5736" s="642"/>
      <c r="R5736" s="643"/>
      <c r="S5736" s="644"/>
      <c r="T5736" s="174"/>
      <c r="U5736" s="172"/>
      <c r="V5736" s="181"/>
      <c r="W5736" s="174"/>
      <c r="X5736" s="172"/>
      <c r="Y5736" s="181"/>
      <c r="Z5736" s="174"/>
      <c r="AA5736" s="172"/>
      <c r="AB5736" s="178"/>
    </row>
    <row r="5737" spans="1:28" ht="15" customHeight="1" x14ac:dyDescent="0.2">
      <c r="A5737" s="172"/>
      <c r="B5737" s="172"/>
      <c r="C5737" s="172"/>
      <c r="D5737" s="172"/>
      <c r="E5737" s="172"/>
      <c r="F5737" s="181"/>
      <c r="G5737" s="172"/>
      <c r="H5737" s="172"/>
      <c r="I5737" s="174"/>
      <c r="J5737" s="174"/>
      <c r="K5737" s="174"/>
      <c r="L5737" s="172"/>
      <c r="M5737" s="181"/>
      <c r="N5737" s="174"/>
      <c r="O5737" s="172"/>
      <c r="P5737" s="181"/>
      <c r="Q5737" s="642"/>
      <c r="R5737" s="643"/>
      <c r="S5737" s="644"/>
      <c r="T5737" s="174"/>
      <c r="U5737" s="172"/>
      <c r="V5737" s="181"/>
      <c r="W5737" s="174"/>
      <c r="X5737" s="172"/>
      <c r="Y5737" s="181"/>
      <c r="Z5737" s="174"/>
      <c r="AA5737" s="172"/>
      <c r="AB5737" s="178"/>
    </row>
    <row r="5738" spans="1:28" ht="15" customHeight="1" x14ac:dyDescent="0.2">
      <c r="A5738" s="172"/>
      <c r="B5738" s="172"/>
      <c r="C5738" s="172"/>
      <c r="D5738" s="172"/>
      <c r="E5738" s="172"/>
      <c r="F5738" s="181"/>
      <c r="G5738" s="172"/>
      <c r="H5738" s="172"/>
      <c r="I5738" s="174"/>
      <c r="J5738" s="174"/>
      <c r="K5738" s="174"/>
      <c r="L5738" s="172"/>
      <c r="M5738" s="181"/>
      <c r="N5738" s="174"/>
      <c r="O5738" s="172"/>
      <c r="P5738" s="181"/>
      <c r="Q5738" s="642"/>
      <c r="R5738" s="643"/>
      <c r="S5738" s="644"/>
      <c r="T5738" s="174"/>
      <c r="U5738" s="172"/>
      <c r="V5738" s="181"/>
      <c r="W5738" s="174"/>
      <c r="X5738" s="172"/>
      <c r="Y5738" s="181"/>
      <c r="Z5738" s="174"/>
      <c r="AA5738" s="172"/>
      <c r="AB5738" s="178"/>
    </row>
    <row r="5739" spans="1:28" ht="15" customHeight="1" x14ac:dyDescent="0.2">
      <c r="A5739" s="172"/>
      <c r="B5739" s="172"/>
      <c r="C5739" s="172"/>
      <c r="D5739" s="172"/>
      <c r="E5739" s="172"/>
      <c r="F5739" s="181"/>
      <c r="G5739" s="172"/>
      <c r="H5739" s="172"/>
      <c r="I5739" s="174"/>
      <c r="J5739" s="174"/>
      <c r="K5739" s="174"/>
      <c r="L5739" s="172"/>
      <c r="M5739" s="181"/>
      <c r="N5739" s="174"/>
      <c r="O5739" s="172"/>
      <c r="P5739" s="181"/>
      <c r="Q5739" s="642"/>
      <c r="R5739" s="643"/>
      <c r="S5739" s="644"/>
      <c r="T5739" s="174"/>
      <c r="U5739" s="172"/>
      <c r="V5739" s="181"/>
      <c r="W5739" s="174"/>
      <c r="X5739" s="172"/>
      <c r="Y5739" s="181"/>
      <c r="Z5739" s="174"/>
      <c r="AA5739" s="172"/>
      <c r="AB5739" s="178"/>
    </row>
    <row r="5740" spans="1:28" ht="15" customHeight="1" x14ac:dyDescent="0.2">
      <c r="A5740" s="172"/>
      <c r="B5740" s="172"/>
      <c r="C5740" s="172"/>
      <c r="D5740" s="172"/>
      <c r="E5740" s="172"/>
      <c r="F5740" s="181"/>
      <c r="G5740" s="172"/>
      <c r="H5740" s="172"/>
      <c r="I5740" s="174"/>
      <c r="J5740" s="174"/>
      <c r="K5740" s="174"/>
      <c r="L5740" s="172"/>
      <c r="M5740" s="181"/>
      <c r="N5740" s="174"/>
      <c r="O5740" s="172"/>
      <c r="P5740" s="181"/>
      <c r="Q5740" s="642"/>
      <c r="R5740" s="643"/>
      <c r="S5740" s="644"/>
      <c r="T5740" s="174"/>
      <c r="U5740" s="172"/>
      <c r="V5740" s="181"/>
      <c r="W5740" s="174"/>
      <c r="X5740" s="172"/>
      <c r="Y5740" s="181"/>
      <c r="Z5740" s="174"/>
      <c r="AA5740" s="172"/>
      <c r="AB5740" s="178"/>
    </row>
    <row r="5741" spans="1:28" ht="15" customHeight="1" x14ac:dyDescent="0.2">
      <c r="A5741" s="172"/>
      <c r="B5741" s="172"/>
      <c r="C5741" s="172"/>
      <c r="D5741" s="172"/>
      <c r="E5741" s="172"/>
      <c r="F5741" s="181"/>
      <c r="G5741" s="172"/>
      <c r="H5741" s="172"/>
      <c r="I5741" s="174"/>
      <c r="J5741" s="174"/>
      <c r="K5741" s="174"/>
      <c r="L5741" s="172"/>
      <c r="M5741" s="181"/>
      <c r="N5741" s="174"/>
      <c r="O5741" s="172"/>
      <c r="P5741" s="181"/>
      <c r="Q5741" s="642"/>
      <c r="R5741" s="643"/>
      <c r="S5741" s="644"/>
      <c r="T5741" s="174"/>
      <c r="U5741" s="172"/>
      <c r="V5741" s="181"/>
      <c r="W5741" s="174"/>
      <c r="X5741" s="172"/>
      <c r="Y5741" s="181"/>
      <c r="Z5741" s="174"/>
      <c r="AA5741" s="172"/>
      <c r="AB5741" s="178"/>
    </row>
    <row r="5742" spans="1:28" ht="15" customHeight="1" x14ac:dyDescent="0.2">
      <c r="A5742" s="172"/>
      <c r="B5742" s="172"/>
      <c r="C5742" s="172"/>
      <c r="D5742" s="172"/>
      <c r="E5742" s="172"/>
      <c r="F5742" s="181"/>
      <c r="G5742" s="172"/>
      <c r="H5742" s="172"/>
      <c r="I5742" s="174"/>
      <c r="J5742" s="174"/>
      <c r="K5742" s="174"/>
      <c r="L5742" s="172"/>
      <c r="M5742" s="181"/>
      <c r="N5742" s="174"/>
      <c r="O5742" s="172"/>
      <c r="P5742" s="181"/>
      <c r="Q5742" s="642"/>
      <c r="R5742" s="643"/>
      <c r="S5742" s="644"/>
      <c r="T5742" s="174"/>
      <c r="U5742" s="172"/>
      <c r="V5742" s="181"/>
      <c r="W5742" s="174"/>
      <c r="X5742" s="172"/>
      <c r="Y5742" s="181"/>
      <c r="Z5742" s="174"/>
      <c r="AA5742" s="172"/>
      <c r="AB5742" s="178"/>
    </row>
    <row r="5743" spans="1:28" ht="15" customHeight="1" x14ac:dyDescent="0.2">
      <c r="A5743" s="172"/>
      <c r="B5743" s="172"/>
      <c r="C5743" s="172"/>
      <c r="D5743" s="172"/>
      <c r="E5743" s="172"/>
      <c r="F5743" s="181"/>
      <c r="G5743" s="172"/>
      <c r="H5743" s="172"/>
      <c r="I5743" s="174"/>
      <c r="J5743" s="174"/>
      <c r="K5743" s="174"/>
      <c r="L5743" s="172"/>
      <c r="M5743" s="181"/>
      <c r="N5743" s="174"/>
      <c r="O5743" s="172"/>
      <c r="P5743" s="181"/>
      <c r="Q5743" s="642"/>
      <c r="R5743" s="643"/>
      <c r="S5743" s="644"/>
      <c r="T5743" s="174"/>
      <c r="U5743" s="172"/>
      <c r="V5743" s="181"/>
      <c r="W5743" s="174"/>
      <c r="X5743" s="172"/>
      <c r="Y5743" s="181"/>
      <c r="Z5743" s="174"/>
      <c r="AA5743" s="172"/>
      <c r="AB5743" s="178"/>
    </row>
    <row r="5744" spans="1:28" ht="15" customHeight="1" x14ac:dyDescent="0.2">
      <c r="A5744" s="172"/>
      <c r="B5744" s="172"/>
      <c r="C5744" s="172"/>
      <c r="D5744" s="172"/>
      <c r="E5744" s="172"/>
      <c r="F5744" s="181"/>
      <c r="G5744" s="172"/>
      <c r="H5744" s="172"/>
      <c r="I5744" s="174"/>
      <c r="J5744" s="174"/>
      <c r="K5744" s="174"/>
      <c r="L5744" s="172"/>
      <c r="M5744" s="181"/>
      <c r="N5744" s="174"/>
      <c r="O5744" s="172"/>
      <c r="P5744" s="181"/>
      <c r="Q5744" s="642"/>
      <c r="R5744" s="643"/>
      <c r="S5744" s="644"/>
      <c r="T5744" s="174"/>
      <c r="U5744" s="172"/>
      <c r="V5744" s="181"/>
      <c r="W5744" s="174"/>
      <c r="X5744" s="172"/>
      <c r="Y5744" s="181"/>
      <c r="Z5744" s="174"/>
      <c r="AA5744" s="172"/>
      <c r="AB5744" s="178"/>
    </row>
    <row r="5745" spans="1:28" ht="15" customHeight="1" x14ac:dyDescent="0.2">
      <c r="A5745" s="172"/>
      <c r="B5745" s="172"/>
      <c r="C5745" s="172"/>
      <c r="D5745" s="172"/>
      <c r="E5745" s="172"/>
      <c r="F5745" s="181"/>
      <c r="G5745" s="172"/>
      <c r="H5745" s="172"/>
      <c r="I5745" s="174"/>
      <c r="J5745" s="174"/>
      <c r="K5745" s="174"/>
      <c r="L5745" s="172"/>
      <c r="M5745" s="181"/>
      <c r="N5745" s="174"/>
      <c r="O5745" s="172"/>
      <c r="P5745" s="181"/>
      <c r="Q5745" s="642"/>
      <c r="R5745" s="643"/>
      <c r="S5745" s="644"/>
      <c r="T5745" s="174"/>
      <c r="U5745" s="172"/>
      <c r="V5745" s="181"/>
      <c r="W5745" s="174"/>
      <c r="X5745" s="172"/>
      <c r="Y5745" s="181"/>
      <c r="Z5745" s="174"/>
      <c r="AA5745" s="172"/>
      <c r="AB5745" s="178"/>
    </row>
    <row r="5746" spans="1:28" ht="15" customHeight="1" x14ac:dyDescent="0.2">
      <c r="A5746" s="172"/>
      <c r="B5746" s="172"/>
      <c r="C5746" s="172"/>
      <c r="D5746" s="172"/>
      <c r="E5746" s="172"/>
      <c r="F5746" s="181"/>
      <c r="G5746" s="172"/>
      <c r="H5746" s="172"/>
      <c r="I5746" s="174"/>
      <c r="J5746" s="174"/>
      <c r="K5746" s="174"/>
      <c r="L5746" s="172"/>
      <c r="M5746" s="181"/>
      <c r="N5746" s="174"/>
      <c r="O5746" s="172"/>
      <c r="P5746" s="181"/>
      <c r="Q5746" s="642"/>
      <c r="R5746" s="643"/>
      <c r="S5746" s="644"/>
      <c r="T5746" s="174"/>
      <c r="U5746" s="172"/>
      <c r="V5746" s="181"/>
      <c r="W5746" s="174"/>
      <c r="X5746" s="172"/>
      <c r="Y5746" s="181"/>
      <c r="Z5746" s="174"/>
      <c r="AA5746" s="172"/>
      <c r="AB5746" s="178"/>
    </row>
    <row r="5747" spans="1:28" ht="15" customHeight="1" x14ac:dyDescent="0.2">
      <c r="A5747" s="172"/>
      <c r="B5747" s="172"/>
      <c r="C5747" s="172"/>
      <c r="D5747" s="172"/>
      <c r="E5747" s="172"/>
      <c r="F5747" s="181"/>
      <c r="G5747" s="172"/>
      <c r="H5747" s="172"/>
      <c r="I5747" s="174"/>
      <c r="J5747" s="174"/>
      <c r="K5747" s="174"/>
      <c r="L5747" s="172"/>
      <c r="M5747" s="181"/>
      <c r="N5747" s="174"/>
      <c r="O5747" s="172"/>
      <c r="P5747" s="181"/>
      <c r="Q5747" s="642"/>
      <c r="R5747" s="643"/>
      <c r="S5747" s="644"/>
      <c r="T5747" s="174"/>
      <c r="U5747" s="172"/>
      <c r="V5747" s="181"/>
      <c r="W5747" s="174"/>
      <c r="X5747" s="172"/>
      <c r="Y5747" s="181"/>
      <c r="Z5747" s="174"/>
      <c r="AA5747" s="172"/>
      <c r="AB5747" s="178"/>
    </row>
    <row r="5748" spans="1:28" ht="15" customHeight="1" x14ac:dyDescent="0.2">
      <c r="A5748" s="172"/>
      <c r="B5748" s="172"/>
      <c r="C5748" s="172"/>
      <c r="D5748" s="172"/>
      <c r="E5748" s="172"/>
      <c r="F5748" s="181"/>
      <c r="G5748" s="172"/>
      <c r="H5748" s="172"/>
      <c r="I5748" s="174"/>
      <c r="J5748" s="174"/>
      <c r="K5748" s="174"/>
      <c r="L5748" s="172"/>
      <c r="M5748" s="181"/>
      <c r="N5748" s="174"/>
      <c r="O5748" s="172"/>
      <c r="P5748" s="181"/>
      <c r="Q5748" s="642"/>
      <c r="R5748" s="643"/>
      <c r="S5748" s="644"/>
      <c r="T5748" s="174"/>
      <c r="U5748" s="172"/>
      <c r="V5748" s="181"/>
      <c r="W5748" s="174"/>
      <c r="X5748" s="172"/>
      <c r="Y5748" s="181"/>
      <c r="Z5748" s="174"/>
      <c r="AA5748" s="172"/>
      <c r="AB5748" s="178"/>
    </row>
    <row r="5749" spans="1:28" ht="15" customHeight="1" x14ac:dyDescent="0.2">
      <c r="A5749" s="172"/>
      <c r="B5749" s="172"/>
      <c r="C5749" s="172"/>
      <c r="D5749" s="172"/>
      <c r="E5749" s="172"/>
      <c r="F5749" s="181"/>
      <c r="G5749" s="172"/>
      <c r="H5749" s="172"/>
      <c r="I5749" s="174"/>
      <c r="J5749" s="174"/>
      <c r="K5749" s="174"/>
      <c r="L5749" s="172"/>
      <c r="M5749" s="181"/>
      <c r="N5749" s="174"/>
      <c r="O5749" s="172"/>
      <c r="P5749" s="181"/>
      <c r="Q5749" s="642"/>
      <c r="R5749" s="643"/>
      <c r="S5749" s="644"/>
      <c r="T5749" s="174"/>
      <c r="U5749" s="172"/>
      <c r="V5749" s="181"/>
      <c r="W5749" s="174"/>
      <c r="X5749" s="172"/>
      <c r="Y5749" s="181"/>
      <c r="Z5749" s="174"/>
      <c r="AA5749" s="172"/>
      <c r="AB5749" s="178"/>
    </row>
    <row r="5750" spans="1:28" ht="15" customHeight="1" x14ac:dyDescent="0.2">
      <c r="A5750" s="172"/>
      <c r="B5750" s="172"/>
      <c r="C5750" s="172"/>
      <c r="D5750" s="172"/>
      <c r="E5750" s="172"/>
      <c r="F5750" s="181"/>
      <c r="G5750" s="172"/>
      <c r="H5750" s="172"/>
      <c r="I5750" s="174"/>
      <c r="J5750" s="174"/>
      <c r="K5750" s="174"/>
      <c r="L5750" s="172"/>
      <c r="M5750" s="181"/>
      <c r="N5750" s="174"/>
      <c r="O5750" s="172"/>
      <c r="P5750" s="181"/>
      <c r="Q5750" s="642"/>
      <c r="R5750" s="643"/>
      <c r="S5750" s="644"/>
      <c r="T5750" s="174"/>
      <c r="U5750" s="172"/>
      <c r="V5750" s="181"/>
      <c r="W5750" s="174"/>
      <c r="X5750" s="172"/>
      <c r="Y5750" s="181"/>
      <c r="Z5750" s="174"/>
      <c r="AA5750" s="172"/>
      <c r="AB5750" s="178"/>
    </row>
    <row r="5751" spans="1:28" ht="15" customHeight="1" x14ac:dyDescent="0.2">
      <c r="A5751" s="172"/>
      <c r="B5751" s="172"/>
      <c r="C5751" s="172"/>
      <c r="D5751" s="172"/>
      <c r="E5751" s="172"/>
      <c r="F5751" s="181"/>
      <c r="G5751" s="172"/>
      <c r="H5751" s="172"/>
      <c r="I5751" s="174"/>
      <c r="J5751" s="174"/>
      <c r="K5751" s="174"/>
      <c r="L5751" s="172"/>
      <c r="M5751" s="181"/>
      <c r="N5751" s="174"/>
      <c r="O5751" s="172"/>
      <c r="P5751" s="181"/>
      <c r="Q5751" s="642"/>
      <c r="R5751" s="643"/>
      <c r="S5751" s="644"/>
      <c r="T5751" s="174"/>
      <c r="U5751" s="172"/>
      <c r="V5751" s="181"/>
      <c r="W5751" s="174"/>
      <c r="X5751" s="172"/>
      <c r="Y5751" s="181"/>
      <c r="Z5751" s="174"/>
      <c r="AA5751" s="172"/>
      <c r="AB5751" s="178"/>
    </row>
    <row r="5752" spans="1:28" ht="15" customHeight="1" x14ac:dyDescent="0.2">
      <c r="A5752" s="172"/>
      <c r="B5752" s="172"/>
      <c r="C5752" s="172"/>
      <c r="D5752" s="172"/>
      <c r="E5752" s="172"/>
      <c r="F5752" s="181"/>
      <c r="G5752" s="172"/>
      <c r="H5752" s="172"/>
      <c r="I5752" s="174"/>
      <c r="J5752" s="174"/>
      <c r="K5752" s="174"/>
      <c r="L5752" s="172"/>
      <c r="M5752" s="181"/>
      <c r="N5752" s="174"/>
      <c r="O5752" s="172"/>
      <c r="P5752" s="181"/>
      <c r="Q5752" s="642"/>
      <c r="R5752" s="643"/>
      <c r="S5752" s="644"/>
      <c r="T5752" s="174"/>
      <c r="U5752" s="172"/>
      <c r="V5752" s="181"/>
      <c r="W5752" s="174"/>
      <c r="X5752" s="172"/>
      <c r="Y5752" s="181"/>
      <c r="Z5752" s="174"/>
      <c r="AA5752" s="172"/>
      <c r="AB5752" s="178"/>
    </row>
    <row r="5753" spans="1:28" ht="15" customHeight="1" x14ac:dyDescent="0.2">
      <c r="A5753" s="172"/>
      <c r="B5753" s="172"/>
      <c r="C5753" s="172"/>
      <c r="D5753" s="172"/>
      <c r="E5753" s="172"/>
      <c r="F5753" s="181"/>
      <c r="G5753" s="172"/>
      <c r="H5753" s="172"/>
      <c r="I5753" s="174"/>
      <c r="J5753" s="174"/>
      <c r="K5753" s="174"/>
      <c r="L5753" s="172"/>
      <c r="M5753" s="181"/>
      <c r="N5753" s="174"/>
      <c r="O5753" s="172"/>
      <c r="P5753" s="181"/>
      <c r="Q5753" s="642"/>
      <c r="R5753" s="643"/>
      <c r="S5753" s="644"/>
      <c r="T5753" s="174"/>
      <c r="U5753" s="172"/>
      <c r="V5753" s="181"/>
      <c r="W5753" s="174"/>
      <c r="X5753" s="172"/>
      <c r="Y5753" s="181"/>
      <c r="Z5753" s="174"/>
      <c r="AA5753" s="172"/>
      <c r="AB5753" s="178"/>
    </row>
    <row r="5754" spans="1:28" ht="15" customHeight="1" x14ac:dyDescent="0.2">
      <c r="A5754" s="172"/>
      <c r="B5754" s="172"/>
      <c r="C5754" s="172"/>
      <c r="D5754" s="172"/>
      <c r="E5754" s="172"/>
      <c r="F5754" s="181"/>
      <c r="G5754" s="172"/>
      <c r="H5754" s="172"/>
      <c r="I5754" s="174"/>
      <c r="J5754" s="174"/>
      <c r="K5754" s="174"/>
      <c r="L5754" s="172"/>
      <c r="M5754" s="181"/>
      <c r="N5754" s="174"/>
      <c r="O5754" s="172"/>
      <c r="P5754" s="181"/>
      <c r="Q5754" s="642"/>
      <c r="R5754" s="643"/>
      <c r="S5754" s="644"/>
      <c r="T5754" s="174"/>
      <c r="U5754" s="172"/>
      <c r="V5754" s="181"/>
      <c r="W5754" s="174"/>
      <c r="X5754" s="172"/>
      <c r="Y5754" s="181"/>
      <c r="Z5754" s="174"/>
      <c r="AA5754" s="172"/>
      <c r="AB5754" s="178"/>
    </row>
    <row r="5755" spans="1:28" ht="15" customHeight="1" x14ac:dyDescent="0.2">
      <c r="A5755" s="172"/>
      <c r="B5755" s="172"/>
      <c r="C5755" s="172"/>
      <c r="D5755" s="172"/>
      <c r="E5755" s="172"/>
      <c r="F5755" s="181"/>
      <c r="G5755" s="172"/>
      <c r="H5755" s="172"/>
      <c r="I5755" s="174"/>
      <c r="J5755" s="174"/>
      <c r="K5755" s="174"/>
      <c r="L5755" s="172"/>
      <c r="M5755" s="181"/>
      <c r="N5755" s="174"/>
      <c r="O5755" s="172"/>
      <c r="P5755" s="181"/>
      <c r="Q5755" s="642"/>
      <c r="R5755" s="643"/>
      <c r="S5755" s="644"/>
      <c r="T5755" s="174"/>
      <c r="U5755" s="172"/>
      <c r="V5755" s="181"/>
      <c r="W5755" s="174"/>
      <c r="X5755" s="172"/>
      <c r="Y5755" s="181"/>
      <c r="Z5755" s="174"/>
      <c r="AA5755" s="172"/>
      <c r="AB5755" s="178"/>
    </row>
    <row r="5756" spans="1:28" ht="15" customHeight="1" x14ac:dyDescent="0.2">
      <c r="A5756" s="172"/>
      <c r="B5756" s="172"/>
      <c r="C5756" s="172"/>
      <c r="D5756" s="172"/>
      <c r="E5756" s="172"/>
      <c r="F5756" s="181"/>
      <c r="G5756" s="172"/>
      <c r="H5756" s="172"/>
      <c r="I5756" s="174"/>
      <c r="J5756" s="174"/>
      <c r="K5756" s="174"/>
      <c r="L5756" s="172"/>
      <c r="M5756" s="181"/>
      <c r="N5756" s="174"/>
      <c r="O5756" s="172"/>
      <c r="P5756" s="181"/>
      <c r="Q5756" s="642"/>
      <c r="R5756" s="643"/>
      <c r="S5756" s="644"/>
      <c r="T5756" s="174"/>
      <c r="U5756" s="172"/>
      <c r="V5756" s="181"/>
      <c r="W5756" s="174"/>
      <c r="X5756" s="172"/>
      <c r="Y5756" s="181"/>
      <c r="Z5756" s="174"/>
      <c r="AA5756" s="172"/>
      <c r="AB5756" s="178"/>
    </row>
    <row r="5757" spans="1:28" ht="15" customHeight="1" x14ac:dyDescent="0.2">
      <c r="A5757" s="172"/>
      <c r="B5757" s="172"/>
      <c r="C5757" s="172"/>
      <c r="D5757" s="172"/>
      <c r="E5757" s="172"/>
      <c r="F5757" s="181"/>
      <c r="G5757" s="172"/>
      <c r="H5757" s="172"/>
      <c r="I5757" s="174"/>
      <c r="J5757" s="174"/>
      <c r="K5757" s="174"/>
      <c r="L5757" s="172"/>
      <c r="M5757" s="181"/>
      <c r="N5757" s="174"/>
      <c r="O5757" s="172"/>
      <c r="P5757" s="181"/>
      <c r="Q5757" s="642"/>
      <c r="R5757" s="643"/>
      <c r="S5757" s="644"/>
      <c r="T5757" s="174"/>
      <c r="U5757" s="172"/>
      <c r="V5757" s="181"/>
      <c r="W5757" s="174"/>
      <c r="X5757" s="172"/>
      <c r="Y5757" s="181"/>
      <c r="Z5757" s="174"/>
      <c r="AA5757" s="172"/>
      <c r="AB5757" s="178"/>
    </row>
    <row r="5758" spans="1:28" ht="15" customHeight="1" x14ac:dyDescent="0.2">
      <c r="A5758" s="172"/>
      <c r="B5758" s="172"/>
      <c r="C5758" s="172"/>
      <c r="D5758" s="172"/>
      <c r="E5758" s="172"/>
      <c r="F5758" s="181"/>
      <c r="G5758" s="172"/>
      <c r="H5758" s="172"/>
      <c r="I5758" s="174"/>
      <c r="J5758" s="174"/>
      <c r="K5758" s="174"/>
      <c r="L5758" s="172"/>
      <c r="M5758" s="181"/>
      <c r="N5758" s="174"/>
      <c r="O5758" s="172"/>
      <c r="P5758" s="181"/>
      <c r="Q5758" s="642"/>
      <c r="R5758" s="643"/>
      <c r="S5758" s="644"/>
      <c r="T5758" s="174"/>
      <c r="U5758" s="172"/>
      <c r="V5758" s="181"/>
      <c r="W5758" s="174"/>
      <c r="X5758" s="172"/>
      <c r="Y5758" s="181"/>
      <c r="Z5758" s="174"/>
      <c r="AA5758" s="172"/>
      <c r="AB5758" s="178"/>
    </row>
    <row r="5759" spans="1:28" ht="15" customHeight="1" x14ac:dyDescent="0.2">
      <c r="A5759" s="172"/>
      <c r="B5759" s="172"/>
      <c r="C5759" s="172"/>
      <c r="D5759" s="172"/>
      <c r="E5759" s="172"/>
      <c r="F5759" s="181"/>
      <c r="G5759" s="172"/>
      <c r="H5759" s="172"/>
      <c r="I5759" s="174"/>
      <c r="J5759" s="174"/>
      <c r="K5759" s="174"/>
      <c r="L5759" s="172"/>
      <c r="M5759" s="181"/>
      <c r="N5759" s="174"/>
      <c r="O5759" s="172"/>
      <c r="P5759" s="181"/>
      <c r="Q5759" s="642"/>
      <c r="R5759" s="643"/>
      <c r="S5759" s="644"/>
      <c r="T5759" s="174"/>
      <c r="U5759" s="172"/>
      <c r="V5759" s="181"/>
      <c r="W5759" s="174"/>
      <c r="X5759" s="172"/>
      <c r="Y5759" s="181"/>
      <c r="Z5759" s="174"/>
      <c r="AA5759" s="172"/>
      <c r="AB5759" s="178"/>
    </row>
    <row r="5760" spans="1:28" ht="15" customHeight="1" x14ac:dyDescent="0.2">
      <c r="A5760" s="172"/>
      <c r="B5760" s="172"/>
      <c r="C5760" s="172"/>
      <c r="D5760" s="172"/>
      <c r="E5760" s="172"/>
      <c r="F5760" s="181"/>
      <c r="G5760" s="172"/>
      <c r="H5760" s="172"/>
      <c r="I5760" s="174"/>
      <c r="J5760" s="174"/>
      <c r="K5760" s="174"/>
      <c r="L5760" s="172"/>
      <c r="M5760" s="181"/>
      <c r="N5760" s="174"/>
      <c r="O5760" s="172"/>
      <c r="P5760" s="181"/>
      <c r="Q5760" s="642"/>
      <c r="R5760" s="643"/>
      <c r="S5760" s="644"/>
      <c r="T5760" s="174"/>
      <c r="U5760" s="172"/>
      <c r="V5760" s="181"/>
      <c r="W5760" s="174"/>
      <c r="X5760" s="172"/>
      <c r="Y5760" s="181"/>
      <c r="Z5760" s="174"/>
      <c r="AA5760" s="172"/>
      <c r="AB5760" s="178"/>
    </row>
    <row r="5761" spans="1:28" ht="15" customHeight="1" x14ac:dyDescent="0.2">
      <c r="A5761" s="172"/>
      <c r="B5761" s="172"/>
      <c r="C5761" s="172"/>
      <c r="D5761" s="172"/>
      <c r="E5761" s="172"/>
      <c r="F5761" s="181"/>
      <c r="G5761" s="172"/>
      <c r="H5761" s="172"/>
      <c r="I5761" s="174"/>
      <c r="J5761" s="174"/>
      <c r="K5761" s="174"/>
      <c r="L5761" s="172"/>
      <c r="M5761" s="181"/>
      <c r="N5761" s="174"/>
      <c r="O5761" s="172"/>
      <c r="P5761" s="181"/>
      <c r="Q5761" s="642"/>
      <c r="R5761" s="643"/>
      <c r="S5761" s="644"/>
      <c r="T5761" s="174"/>
      <c r="U5761" s="172"/>
      <c r="V5761" s="181"/>
      <c r="W5761" s="174"/>
      <c r="X5761" s="172"/>
      <c r="Y5761" s="181"/>
      <c r="Z5761" s="174"/>
      <c r="AA5761" s="172"/>
      <c r="AB5761" s="178"/>
    </row>
    <row r="5762" spans="1:28" ht="15" customHeight="1" x14ac:dyDescent="0.2">
      <c r="A5762" s="172"/>
      <c r="B5762" s="172"/>
      <c r="C5762" s="172"/>
      <c r="D5762" s="172"/>
      <c r="E5762" s="172"/>
      <c r="F5762" s="181"/>
      <c r="G5762" s="172"/>
      <c r="H5762" s="172"/>
      <c r="I5762" s="174"/>
      <c r="J5762" s="174"/>
      <c r="K5762" s="174"/>
      <c r="L5762" s="172"/>
      <c r="M5762" s="181"/>
      <c r="N5762" s="174"/>
      <c r="O5762" s="172"/>
      <c r="P5762" s="181"/>
      <c r="Q5762" s="642"/>
      <c r="R5762" s="643"/>
      <c r="S5762" s="644"/>
      <c r="T5762" s="174"/>
      <c r="U5762" s="172"/>
      <c r="V5762" s="181"/>
      <c r="W5762" s="174"/>
      <c r="X5762" s="172"/>
      <c r="Y5762" s="181"/>
      <c r="Z5762" s="174"/>
      <c r="AA5762" s="172"/>
      <c r="AB5762" s="178"/>
    </row>
    <row r="5763" spans="1:28" ht="15" customHeight="1" x14ac:dyDescent="0.2">
      <c r="A5763" s="172"/>
      <c r="B5763" s="172"/>
      <c r="C5763" s="172"/>
      <c r="D5763" s="172"/>
      <c r="E5763" s="172"/>
      <c r="F5763" s="181"/>
      <c r="G5763" s="172"/>
      <c r="H5763" s="172"/>
      <c r="I5763" s="174"/>
      <c r="J5763" s="174"/>
      <c r="K5763" s="174"/>
      <c r="L5763" s="172"/>
      <c r="M5763" s="181"/>
      <c r="N5763" s="174"/>
      <c r="O5763" s="172"/>
      <c r="P5763" s="181"/>
      <c r="Q5763" s="642"/>
      <c r="R5763" s="643"/>
      <c r="S5763" s="644"/>
      <c r="T5763" s="174"/>
      <c r="U5763" s="172"/>
      <c r="V5763" s="181"/>
      <c r="W5763" s="174"/>
      <c r="X5763" s="172"/>
      <c r="Y5763" s="181"/>
      <c r="Z5763" s="174"/>
      <c r="AA5763" s="172"/>
      <c r="AB5763" s="178"/>
    </row>
    <row r="5764" spans="1:28" ht="15" customHeight="1" x14ac:dyDescent="0.2">
      <c r="A5764" s="172"/>
      <c r="B5764" s="172"/>
      <c r="C5764" s="172"/>
      <c r="D5764" s="172"/>
      <c r="E5764" s="172"/>
      <c r="F5764" s="181"/>
      <c r="G5764" s="172"/>
      <c r="H5764" s="172"/>
      <c r="I5764" s="174"/>
      <c r="J5764" s="174"/>
      <c r="K5764" s="174"/>
      <c r="L5764" s="172"/>
      <c r="M5764" s="181"/>
      <c r="N5764" s="174"/>
      <c r="O5764" s="172"/>
      <c r="P5764" s="181"/>
      <c r="Q5764" s="642"/>
      <c r="R5764" s="643"/>
      <c r="S5764" s="644"/>
      <c r="T5764" s="174"/>
      <c r="U5764" s="172"/>
      <c r="V5764" s="181"/>
      <c r="W5764" s="174"/>
      <c r="X5764" s="172"/>
      <c r="Y5764" s="181"/>
      <c r="Z5764" s="174"/>
      <c r="AA5764" s="172"/>
      <c r="AB5764" s="178"/>
    </row>
    <row r="5765" spans="1:28" ht="15" customHeight="1" x14ac:dyDescent="0.2">
      <c r="A5765" s="172"/>
      <c r="B5765" s="172"/>
      <c r="C5765" s="172"/>
      <c r="D5765" s="172"/>
      <c r="E5765" s="172"/>
      <c r="F5765" s="181"/>
      <c r="G5765" s="172"/>
      <c r="H5765" s="172"/>
      <c r="I5765" s="174"/>
      <c r="J5765" s="174"/>
      <c r="K5765" s="174"/>
      <c r="L5765" s="172"/>
      <c r="M5765" s="181"/>
      <c r="N5765" s="174"/>
      <c r="O5765" s="172"/>
      <c r="P5765" s="181"/>
      <c r="Q5765" s="642"/>
      <c r="R5765" s="643"/>
      <c r="S5765" s="644"/>
      <c r="T5765" s="174"/>
      <c r="U5765" s="172"/>
      <c r="V5765" s="181"/>
      <c r="W5765" s="174"/>
      <c r="X5765" s="172"/>
      <c r="Y5765" s="181"/>
      <c r="Z5765" s="174"/>
      <c r="AA5765" s="172"/>
      <c r="AB5765" s="178"/>
    </row>
    <row r="5766" spans="1:28" ht="15" customHeight="1" x14ac:dyDescent="0.2">
      <c r="A5766" s="172"/>
      <c r="B5766" s="172"/>
      <c r="C5766" s="172"/>
      <c r="D5766" s="172"/>
      <c r="E5766" s="172"/>
      <c r="F5766" s="181"/>
      <c r="G5766" s="172"/>
      <c r="H5766" s="172"/>
      <c r="I5766" s="174"/>
      <c r="J5766" s="174"/>
      <c r="K5766" s="174"/>
      <c r="L5766" s="172"/>
      <c r="M5766" s="181"/>
      <c r="N5766" s="174"/>
      <c r="O5766" s="172"/>
      <c r="P5766" s="181"/>
      <c r="Q5766" s="642"/>
      <c r="R5766" s="643"/>
      <c r="S5766" s="644"/>
      <c r="T5766" s="174"/>
      <c r="U5766" s="172"/>
      <c r="V5766" s="181"/>
      <c r="W5766" s="174"/>
      <c r="X5766" s="172"/>
      <c r="Y5766" s="181"/>
      <c r="Z5766" s="174"/>
      <c r="AA5766" s="172"/>
      <c r="AB5766" s="178"/>
    </row>
    <row r="5767" spans="1:28" ht="15" customHeight="1" x14ac:dyDescent="0.2">
      <c r="A5767" s="172"/>
      <c r="B5767" s="172"/>
      <c r="C5767" s="172"/>
      <c r="D5767" s="172"/>
      <c r="E5767" s="172"/>
      <c r="F5767" s="181"/>
      <c r="G5767" s="172"/>
      <c r="H5767" s="172"/>
      <c r="I5767" s="174"/>
      <c r="J5767" s="174"/>
      <c r="K5767" s="174"/>
      <c r="L5767" s="172"/>
      <c r="M5767" s="181"/>
      <c r="N5767" s="174"/>
      <c r="O5767" s="172"/>
      <c r="P5767" s="181"/>
      <c r="Q5767" s="642"/>
      <c r="R5767" s="643"/>
      <c r="S5767" s="644"/>
      <c r="T5767" s="174"/>
      <c r="U5767" s="172"/>
      <c r="V5767" s="181"/>
      <c r="W5767" s="174"/>
      <c r="X5767" s="172"/>
      <c r="Y5767" s="181"/>
      <c r="Z5767" s="174"/>
      <c r="AA5767" s="172"/>
      <c r="AB5767" s="178"/>
    </row>
    <row r="5768" spans="1:28" ht="15" customHeight="1" x14ac:dyDescent="0.2">
      <c r="A5768" s="172"/>
      <c r="B5768" s="172"/>
      <c r="C5768" s="172"/>
      <c r="D5768" s="172"/>
      <c r="E5768" s="172"/>
      <c r="F5768" s="181"/>
      <c r="G5768" s="172"/>
      <c r="H5768" s="172"/>
      <c r="I5768" s="174"/>
      <c r="J5768" s="174"/>
      <c r="K5768" s="174"/>
      <c r="L5768" s="172"/>
      <c r="M5768" s="181"/>
      <c r="N5768" s="174"/>
      <c r="O5768" s="172"/>
      <c r="P5768" s="181"/>
      <c r="Q5768" s="642"/>
      <c r="R5768" s="643"/>
      <c r="S5768" s="644"/>
      <c r="T5768" s="174"/>
      <c r="U5768" s="172"/>
      <c r="V5768" s="181"/>
      <c r="W5768" s="174"/>
      <c r="X5768" s="172"/>
      <c r="Y5768" s="181"/>
      <c r="Z5768" s="174"/>
      <c r="AA5768" s="172"/>
      <c r="AB5768" s="178"/>
    </row>
    <row r="5769" spans="1:28" ht="15" customHeight="1" x14ac:dyDescent="0.2">
      <c r="A5769" s="172"/>
      <c r="B5769" s="172"/>
      <c r="C5769" s="172"/>
      <c r="D5769" s="172"/>
      <c r="E5769" s="172"/>
      <c r="F5769" s="181"/>
      <c r="G5769" s="172"/>
      <c r="H5769" s="172"/>
      <c r="I5769" s="174"/>
      <c r="J5769" s="174"/>
      <c r="K5769" s="174"/>
      <c r="L5769" s="172"/>
      <c r="M5769" s="181"/>
      <c r="N5769" s="174"/>
      <c r="O5769" s="172"/>
      <c r="P5769" s="181"/>
      <c r="Q5769" s="642"/>
      <c r="R5769" s="643"/>
      <c r="S5769" s="644"/>
      <c r="T5769" s="174"/>
      <c r="U5769" s="172"/>
      <c r="V5769" s="181"/>
      <c r="W5769" s="174"/>
      <c r="X5769" s="172"/>
      <c r="Y5769" s="181"/>
      <c r="Z5769" s="174"/>
      <c r="AA5769" s="172"/>
      <c r="AB5769" s="178"/>
    </row>
    <row r="5770" spans="1:28" ht="15" customHeight="1" x14ac:dyDescent="0.2">
      <c r="A5770" s="172"/>
      <c r="B5770" s="172"/>
      <c r="C5770" s="172"/>
      <c r="D5770" s="172"/>
      <c r="E5770" s="172"/>
      <c r="F5770" s="181"/>
      <c r="G5770" s="172"/>
      <c r="H5770" s="172"/>
      <c r="I5770" s="174"/>
      <c r="J5770" s="174"/>
      <c r="K5770" s="174"/>
      <c r="L5770" s="172"/>
      <c r="M5770" s="181"/>
      <c r="N5770" s="174"/>
      <c r="O5770" s="172"/>
      <c r="P5770" s="181"/>
      <c r="Q5770" s="642"/>
      <c r="R5770" s="643"/>
      <c r="S5770" s="644"/>
      <c r="T5770" s="174"/>
      <c r="U5770" s="172"/>
      <c r="V5770" s="181"/>
      <c r="W5770" s="174"/>
      <c r="X5770" s="172"/>
      <c r="Y5770" s="181"/>
      <c r="Z5770" s="174"/>
      <c r="AA5770" s="172"/>
      <c r="AB5770" s="178"/>
    </row>
    <row r="5771" spans="1:28" ht="15" customHeight="1" x14ac:dyDescent="0.2">
      <c r="A5771" s="172"/>
      <c r="B5771" s="172"/>
      <c r="C5771" s="172"/>
      <c r="D5771" s="172"/>
      <c r="E5771" s="172"/>
      <c r="F5771" s="181"/>
      <c r="G5771" s="172"/>
      <c r="H5771" s="172"/>
      <c r="I5771" s="174"/>
      <c r="J5771" s="174"/>
      <c r="K5771" s="174"/>
      <c r="L5771" s="172"/>
      <c r="M5771" s="181"/>
      <c r="N5771" s="174"/>
      <c r="O5771" s="172"/>
      <c r="P5771" s="181"/>
      <c r="Q5771" s="642"/>
      <c r="R5771" s="643"/>
      <c r="S5771" s="644"/>
      <c r="T5771" s="174"/>
      <c r="U5771" s="172"/>
      <c r="V5771" s="181"/>
      <c r="W5771" s="174"/>
      <c r="X5771" s="172"/>
      <c r="Y5771" s="181"/>
      <c r="Z5771" s="174"/>
      <c r="AA5771" s="172"/>
      <c r="AB5771" s="178"/>
    </row>
    <row r="5772" spans="1:28" ht="15" customHeight="1" x14ac:dyDescent="0.2">
      <c r="A5772" s="172"/>
      <c r="B5772" s="172"/>
      <c r="C5772" s="172"/>
      <c r="D5772" s="172"/>
      <c r="E5772" s="172"/>
      <c r="F5772" s="181"/>
      <c r="G5772" s="172"/>
      <c r="H5772" s="172"/>
      <c r="I5772" s="174"/>
      <c r="J5772" s="174"/>
      <c r="K5772" s="174"/>
      <c r="L5772" s="172"/>
      <c r="M5772" s="181"/>
      <c r="N5772" s="174"/>
      <c r="O5772" s="172"/>
      <c r="P5772" s="181"/>
      <c r="Q5772" s="642"/>
      <c r="R5772" s="643"/>
      <c r="S5772" s="644"/>
      <c r="T5772" s="174"/>
      <c r="U5772" s="172"/>
      <c r="V5772" s="181"/>
      <c r="W5772" s="174"/>
      <c r="X5772" s="172"/>
      <c r="Y5772" s="181"/>
      <c r="Z5772" s="174"/>
      <c r="AA5772" s="172"/>
      <c r="AB5772" s="178"/>
    </row>
    <row r="5773" spans="1:28" ht="15" customHeight="1" x14ac:dyDescent="0.2">
      <c r="A5773" s="172"/>
      <c r="B5773" s="172"/>
      <c r="C5773" s="172"/>
      <c r="D5773" s="172"/>
      <c r="E5773" s="172"/>
      <c r="F5773" s="181"/>
      <c r="G5773" s="172"/>
      <c r="H5773" s="172"/>
      <c r="I5773" s="174"/>
      <c r="J5773" s="174"/>
      <c r="K5773" s="174"/>
      <c r="L5773" s="172"/>
      <c r="M5773" s="181"/>
      <c r="N5773" s="174"/>
      <c r="O5773" s="172"/>
      <c r="P5773" s="181"/>
      <c r="Q5773" s="642"/>
      <c r="R5773" s="643"/>
      <c r="S5773" s="644"/>
      <c r="T5773" s="174"/>
      <c r="U5773" s="172"/>
      <c r="V5773" s="181"/>
      <c r="W5773" s="174"/>
      <c r="X5773" s="172"/>
      <c r="Y5773" s="181"/>
      <c r="Z5773" s="174"/>
      <c r="AA5773" s="172"/>
      <c r="AB5773" s="178"/>
    </row>
    <row r="5774" spans="1:28" ht="15" customHeight="1" x14ac:dyDescent="0.2">
      <c r="A5774" s="172"/>
      <c r="B5774" s="172"/>
      <c r="C5774" s="172"/>
      <c r="D5774" s="172"/>
      <c r="E5774" s="172"/>
      <c r="F5774" s="181"/>
      <c r="G5774" s="172"/>
      <c r="H5774" s="172"/>
      <c r="I5774" s="174"/>
      <c r="J5774" s="174"/>
      <c r="K5774" s="174"/>
      <c r="L5774" s="172"/>
      <c r="M5774" s="181"/>
      <c r="N5774" s="174"/>
      <c r="O5774" s="172"/>
      <c r="P5774" s="181"/>
      <c r="Q5774" s="642"/>
      <c r="R5774" s="643"/>
      <c r="S5774" s="644"/>
      <c r="T5774" s="174"/>
      <c r="U5774" s="172"/>
      <c r="V5774" s="181"/>
      <c r="W5774" s="174"/>
      <c r="X5774" s="172"/>
      <c r="Y5774" s="181"/>
      <c r="Z5774" s="174"/>
      <c r="AA5774" s="172"/>
      <c r="AB5774" s="178"/>
    </row>
    <row r="5775" spans="1:28" ht="15" customHeight="1" x14ac:dyDescent="0.2">
      <c r="A5775" s="172"/>
      <c r="B5775" s="172"/>
      <c r="C5775" s="172"/>
      <c r="D5775" s="172"/>
      <c r="E5775" s="172"/>
      <c r="F5775" s="181"/>
      <c r="G5775" s="172"/>
      <c r="H5775" s="172"/>
      <c r="I5775" s="174"/>
      <c r="J5775" s="174"/>
      <c r="K5775" s="174"/>
      <c r="L5775" s="172"/>
      <c r="M5775" s="181"/>
      <c r="N5775" s="174"/>
      <c r="O5775" s="172"/>
      <c r="P5775" s="181"/>
      <c r="Q5775" s="642"/>
      <c r="R5775" s="643"/>
      <c r="S5775" s="644"/>
      <c r="T5775" s="174"/>
      <c r="U5775" s="172"/>
      <c r="V5775" s="181"/>
      <c r="W5775" s="174"/>
      <c r="X5775" s="172"/>
      <c r="Y5775" s="181"/>
      <c r="Z5775" s="174"/>
      <c r="AA5775" s="172"/>
      <c r="AB5775" s="178"/>
    </row>
    <row r="5776" spans="1:28" ht="15" customHeight="1" x14ac:dyDescent="0.2">
      <c r="A5776" s="172"/>
      <c r="B5776" s="172"/>
      <c r="C5776" s="172"/>
      <c r="D5776" s="172"/>
      <c r="E5776" s="172"/>
      <c r="F5776" s="181"/>
      <c r="G5776" s="172"/>
      <c r="H5776" s="172"/>
      <c r="I5776" s="174"/>
      <c r="J5776" s="174"/>
      <c r="K5776" s="174"/>
      <c r="L5776" s="172"/>
      <c r="M5776" s="181"/>
      <c r="N5776" s="174"/>
      <c r="O5776" s="172"/>
      <c r="P5776" s="181"/>
      <c r="Q5776" s="642"/>
      <c r="R5776" s="643"/>
      <c r="S5776" s="644"/>
      <c r="T5776" s="174"/>
      <c r="U5776" s="172"/>
      <c r="V5776" s="181"/>
      <c r="W5776" s="174"/>
      <c r="X5776" s="172"/>
      <c r="Y5776" s="181"/>
      <c r="Z5776" s="174"/>
      <c r="AA5776" s="172"/>
      <c r="AB5776" s="178"/>
    </row>
    <row r="5777" spans="1:28" ht="15" customHeight="1" x14ac:dyDescent="0.2">
      <c r="A5777" s="172"/>
      <c r="B5777" s="172"/>
      <c r="C5777" s="172"/>
      <c r="D5777" s="172"/>
      <c r="E5777" s="172"/>
      <c r="F5777" s="181"/>
      <c r="G5777" s="172"/>
      <c r="H5777" s="172"/>
      <c r="I5777" s="174"/>
      <c r="J5777" s="174"/>
      <c r="K5777" s="174"/>
      <c r="L5777" s="172"/>
      <c r="M5777" s="181"/>
      <c r="N5777" s="174"/>
      <c r="O5777" s="172"/>
      <c r="P5777" s="181"/>
      <c r="Q5777" s="642"/>
      <c r="R5777" s="643"/>
      <c r="S5777" s="644"/>
      <c r="T5777" s="174"/>
      <c r="U5777" s="172"/>
      <c r="V5777" s="181"/>
      <c r="W5777" s="174"/>
      <c r="X5777" s="172"/>
      <c r="Y5777" s="181"/>
      <c r="Z5777" s="174"/>
      <c r="AA5777" s="172"/>
      <c r="AB5777" s="178"/>
    </row>
    <row r="5778" spans="1:28" ht="15" customHeight="1" x14ac:dyDescent="0.2">
      <c r="A5778" s="172"/>
      <c r="B5778" s="172"/>
      <c r="C5778" s="172"/>
      <c r="D5778" s="172"/>
      <c r="E5778" s="172"/>
      <c r="F5778" s="181"/>
      <c r="G5778" s="172"/>
      <c r="H5778" s="172"/>
      <c r="I5778" s="174"/>
      <c r="J5778" s="174"/>
      <c r="K5778" s="174"/>
      <c r="L5778" s="172"/>
      <c r="M5778" s="181"/>
      <c r="N5778" s="174"/>
      <c r="O5778" s="172"/>
      <c r="P5778" s="181"/>
      <c r="Q5778" s="642"/>
      <c r="R5778" s="643"/>
      <c r="S5778" s="644"/>
      <c r="T5778" s="174"/>
      <c r="U5778" s="172"/>
      <c r="V5778" s="181"/>
      <c r="W5778" s="174"/>
      <c r="X5778" s="172"/>
      <c r="Y5778" s="181"/>
      <c r="Z5778" s="174"/>
      <c r="AA5778" s="172"/>
      <c r="AB5778" s="178"/>
    </row>
    <row r="5779" spans="1:28" ht="15" customHeight="1" x14ac:dyDescent="0.2">
      <c r="A5779" s="172"/>
      <c r="B5779" s="172"/>
      <c r="C5779" s="172"/>
      <c r="D5779" s="172"/>
      <c r="E5779" s="172"/>
      <c r="F5779" s="181"/>
      <c r="G5779" s="172"/>
      <c r="H5779" s="172"/>
      <c r="I5779" s="174"/>
      <c r="J5779" s="174"/>
      <c r="K5779" s="174"/>
      <c r="L5779" s="172"/>
      <c r="M5779" s="181"/>
      <c r="N5779" s="174"/>
      <c r="O5779" s="172"/>
      <c r="P5779" s="181"/>
      <c r="Q5779" s="642"/>
      <c r="R5779" s="643"/>
      <c r="S5779" s="644"/>
      <c r="T5779" s="174"/>
      <c r="U5779" s="172"/>
      <c r="V5779" s="181"/>
      <c r="W5779" s="174"/>
      <c r="X5779" s="172"/>
      <c r="Y5779" s="181"/>
      <c r="Z5779" s="174"/>
      <c r="AA5779" s="172"/>
      <c r="AB5779" s="178"/>
    </row>
    <row r="5780" spans="1:28" ht="15" customHeight="1" x14ac:dyDescent="0.2">
      <c r="A5780" s="172"/>
      <c r="B5780" s="172"/>
      <c r="C5780" s="172"/>
      <c r="D5780" s="172"/>
      <c r="E5780" s="172"/>
      <c r="F5780" s="181"/>
      <c r="G5780" s="172"/>
      <c r="H5780" s="172"/>
      <c r="I5780" s="174"/>
      <c r="J5780" s="174"/>
      <c r="K5780" s="174"/>
      <c r="L5780" s="172"/>
      <c r="M5780" s="181"/>
      <c r="N5780" s="174"/>
      <c r="O5780" s="172"/>
      <c r="P5780" s="181"/>
      <c r="Q5780" s="642"/>
      <c r="R5780" s="643"/>
      <c r="S5780" s="644"/>
      <c r="T5780" s="174"/>
      <c r="U5780" s="172"/>
      <c r="V5780" s="181"/>
      <c r="W5780" s="174"/>
      <c r="X5780" s="172"/>
      <c r="Y5780" s="181"/>
      <c r="Z5780" s="174"/>
      <c r="AA5780" s="172"/>
      <c r="AB5780" s="178"/>
    </row>
    <row r="5781" spans="1:28" ht="15" customHeight="1" x14ac:dyDescent="0.2">
      <c r="A5781" s="172"/>
      <c r="B5781" s="172"/>
      <c r="C5781" s="172"/>
      <c r="D5781" s="172"/>
      <c r="E5781" s="172"/>
      <c r="F5781" s="181"/>
      <c r="G5781" s="172"/>
      <c r="H5781" s="172"/>
      <c r="I5781" s="174"/>
      <c r="J5781" s="174"/>
      <c r="K5781" s="174"/>
      <c r="L5781" s="172"/>
      <c r="M5781" s="181"/>
      <c r="N5781" s="174"/>
      <c r="O5781" s="172"/>
      <c r="P5781" s="181"/>
      <c r="Q5781" s="642"/>
      <c r="R5781" s="643"/>
      <c r="S5781" s="644"/>
      <c r="T5781" s="174"/>
      <c r="U5781" s="172"/>
      <c r="V5781" s="181"/>
      <c r="W5781" s="174"/>
      <c r="X5781" s="172"/>
      <c r="Y5781" s="181"/>
      <c r="Z5781" s="174"/>
      <c r="AA5781" s="172"/>
      <c r="AB5781" s="178"/>
    </row>
    <row r="5782" spans="1:28" ht="15" customHeight="1" x14ac:dyDescent="0.2">
      <c r="A5782" s="172"/>
      <c r="B5782" s="172"/>
      <c r="C5782" s="172"/>
      <c r="D5782" s="172"/>
      <c r="E5782" s="172"/>
      <c r="F5782" s="181"/>
      <c r="G5782" s="172"/>
      <c r="H5782" s="172"/>
      <c r="I5782" s="174"/>
      <c r="J5782" s="174"/>
      <c r="K5782" s="174"/>
      <c r="L5782" s="172"/>
      <c r="M5782" s="181"/>
      <c r="N5782" s="174"/>
      <c r="O5782" s="172"/>
      <c r="P5782" s="181"/>
      <c r="Q5782" s="642"/>
      <c r="R5782" s="643"/>
      <c r="S5782" s="644"/>
      <c r="T5782" s="174"/>
      <c r="U5782" s="172"/>
      <c r="V5782" s="181"/>
      <c r="W5782" s="174"/>
      <c r="X5782" s="172"/>
      <c r="Y5782" s="181"/>
      <c r="Z5782" s="174"/>
      <c r="AA5782" s="172"/>
      <c r="AB5782" s="178"/>
    </row>
    <row r="5783" spans="1:28" ht="15" customHeight="1" x14ac:dyDescent="0.2">
      <c r="A5783" s="172"/>
      <c r="B5783" s="172"/>
      <c r="C5783" s="172"/>
      <c r="D5783" s="172"/>
      <c r="E5783" s="172"/>
      <c r="F5783" s="181"/>
      <c r="G5783" s="172"/>
      <c r="H5783" s="172"/>
      <c r="I5783" s="174"/>
      <c r="J5783" s="174"/>
      <c r="K5783" s="174"/>
      <c r="L5783" s="172"/>
      <c r="M5783" s="181"/>
      <c r="N5783" s="174"/>
      <c r="O5783" s="172"/>
      <c r="P5783" s="181"/>
      <c r="Q5783" s="642"/>
      <c r="R5783" s="643"/>
      <c r="S5783" s="644"/>
      <c r="T5783" s="174"/>
      <c r="U5783" s="172"/>
      <c r="V5783" s="181"/>
      <c r="W5783" s="174"/>
      <c r="X5783" s="172"/>
      <c r="Y5783" s="181"/>
      <c r="Z5783" s="174"/>
      <c r="AA5783" s="172"/>
      <c r="AB5783" s="178"/>
    </row>
    <row r="5784" spans="1:28" ht="15" customHeight="1" x14ac:dyDescent="0.2">
      <c r="A5784" s="172"/>
      <c r="B5784" s="172"/>
      <c r="C5784" s="172"/>
      <c r="D5784" s="172"/>
      <c r="E5784" s="172"/>
      <c r="F5784" s="181"/>
      <c r="G5784" s="172"/>
      <c r="H5784" s="172"/>
      <c r="I5784" s="174"/>
      <c r="J5784" s="174"/>
      <c r="K5784" s="174"/>
      <c r="L5784" s="172"/>
      <c r="M5784" s="181"/>
      <c r="N5784" s="174"/>
      <c r="O5784" s="172"/>
      <c r="P5784" s="181"/>
      <c r="Q5784" s="642"/>
      <c r="R5784" s="643"/>
      <c r="S5784" s="644"/>
      <c r="T5784" s="174"/>
      <c r="U5784" s="172"/>
      <c r="V5784" s="181"/>
      <c r="W5784" s="174"/>
      <c r="X5784" s="172"/>
      <c r="Y5784" s="181"/>
      <c r="Z5784" s="174"/>
      <c r="AA5784" s="172"/>
      <c r="AB5784" s="178"/>
    </row>
    <row r="5785" spans="1:28" ht="15" customHeight="1" x14ac:dyDescent="0.2">
      <c r="A5785" s="172"/>
      <c r="B5785" s="172"/>
      <c r="C5785" s="172"/>
      <c r="D5785" s="172"/>
      <c r="E5785" s="172"/>
      <c r="F5785" s="181"/>
      <c r="G5785" s="172"/>
      <c r="H5785" s="172"/>
      <c r="I5785" s="174"/>
      <c r="J5785" s="174"/>
      <c r="K5785" s="174"/>
      <c r="L5785" s="172"/>
      <c r="M5785" s="181"/>
      <c r="N5785" s="174"/>
      <c r="O5785" s="172"/>
      <c r="P5785" s="181"/>
      <c r="Q5785" s="642"/>
      <c r="R5785" s="643"/>
      <c r="S5785" s="644"/>
      <c r="T5785" s="174"/>
      <c r="U5785" s="172"/>
      <c r="V5785" s="181"/>
      <c r="W5785" s="174"/>
      <c r="X5785" s="172"/>
      <c r="Y5785" s="181"/>
      <c r="Z5785" s="174"/>
      <c r="AA5785" s="172"/>
      <c r="AB5785" s="178"/>
    </row>
    <row r="5786" spans="1:28" ht="15" customHeight="1" x14ac:dyDescent="0.2">
      <c r="A5786" s="172"/>
      <c r="B5786" s="172"/>
      <c r="C5786" s="172"/>
      <c r="D5786" s="172"/>
      <c r="E5786" s="172"/>
      <c r="F5786" s="181"/>
      <c r="G5786" s="172"/>
      <c r="H5786" s="172"/>
      <c r="I5786" s="174"/>
      <c r="J5786" s="174"/>
      <c r="K5786" s="174"/>
      <c r="L5786" s="172"/>
      <c r="M5786" s="181"/>
      <c r="N5786" s="174"/>
      <c r="O5786" s="172"/>
      <c r="P5786" s="181"/>
      <c r="Q5786" s="642"/>
      <c r="R5786" s="643"/>
      <c r="S5786" s="644"/>
      <c r="T5786" s="174"/>
      <c r="U5786" s="172"/>
      <c r="V5786" s="181"/>
      <c r="W5786" s="174"/>
      <c r="X5786" s="172"/>
      <c r="Y5786" s="181"/>
      <c r="Z5786" s="174"/>
      <c r="AA5786" s="172"/>
      <c r="AB5786" s="178"/>
    </row>
    <row r="5787" spans="1:28" ht="15" customHeight="1" x14ac:dyDescent="0.2">
      <c r="A5787" s="172"/>
      <c r="B5787" s="172"/>
      <c r="C5787" s="172"/>
      <c r="D5787" s="172"/>
      <c r="E5787" s="172"/>
      <c r="F5787" s="181"/>
      <c r="G5787" s="172"/>
      <c r="H5787" s="172"/>
      <c r="I5787" s="174"/>
      <c r="J5787" s="174"/>
      <c r="K5787" s="174"/>
      <c r="L5787" s="172"/>
      <c r="M5787" s="181"/>
      <c r="N5787" s="174"/>
      <c r="O5787" s="172"/>
      <c r="P5787" s="181"/>
      <c r="Q5787" s="642"/>
      <c r="R5787" s="643"/>
      <c r="S5787" s="644"/>
      <c r="T5787" s="174"/>
      <c r="U5787" s="172"/>
      <c r="V5787" s="181"/>
      <c r="W5787" s="174"/>
      <c r="X5787" s="172"/>
      <c r="Y5787" s="181"/>
      <c r="Z5787" s="174"/>
      <c r="AA5787" s="172"/>
      <c r="AB5787" s="178"/>
    </row>
    <row r="5788" spans="1:28" ht="15" customHeight="1" x14ac:dyDescent="0.2">
      <c r="A5788" s="172"/>
      <c r="B5788" s="172"/>
      <c r="C5788" s="172"/>
      <c r="D5788" s="172"/>
      <c r="E5788" s="172"/>
      <c r="F5788" s="181"/>
      <c r="G5788" s="172"/>
      <c r="H5788" s="172"/>
      <c r="I5788" s="174"/>
      <c r="J5788" s="174"/>
      <c r="K5788" s="174"/>
      <c r="L5788" s="172"/>
      <c r="M5788" s="181"/>
      <c r="N5788" s="174"/>
      <c r="O5788" s="172"/>
      <c r="P5788" s="181"/>
      <c r="Q5788" s="642"/>
      <c r="R5788" s="643"/>
      <c r="S5788" s="644"/>
      <c r="T5788" s="174"/>
      <c r="U5788" s="172"/>
      <c r="V5788" s="181"/>
      <c r="W5788" s="174"/>
      <c r="X5788" s="172"/>
      <c r="Y5788" s="181"/>
      <c r="Z5788" s="174"/>
      <c r="AA5788" s="172"/>
      <c r="AB5788" s="178"/>
    </row>
    <row r="5789" spans="1:28" ht="15" customHeight="1" x14ac:dyDescent="0.2">
      <c r="A5789" s="172"/>
      <c r="B5789" s="172"/>
      <c r="C5789" s="172"/>
      <c r="D5789" s="172"/>
      <c r="E5789" s="172"/>
      <c r="F5789" s="181"/>
      <c r="G5789" s="172"/>
      <c r="H5789" s="172"/>
      <c r="I5789" s="174"/>
      <c r="J5789" s="174"/>
      <c r="K5789" s="174"/>
      <c r="L5789" s="172"/>
      <c r="M5789" s="181"/>
      <c r="N5789" s="174"/>
      <c r="O5789" s="172"/>
      <c r="P5789" s="181"/>
      <c r="Q5789" s="642"/>
      <c r="R5789" s="643"/>
      <c r="S5789" s="644"/>
      <c r="T5789" s="174"/>
      <c r="U5789" s="172"/>
      <c r="V5789" s="181"/>
      <c r="W5789" s="174"/>
      <c r="X5789" s="172"/>
      <c r="Y5789" s="181"/>
      <c r="Z5789" s="174"/>
      <c r="AA5789" s="172"/>
      <c r="AB5789" s="178"/>
    </row>
    <row r="5790" spans="1:28" ht="15" customHeight="1" x14ac:dyDescent="0.2">
      <c r="A5790" s="172"/>
      <c r="B5790" s="172"/>
      <c r="C5790" s="172"/>
      <c r="D5790" s="172"/>
      <c r="E5790" s="172"/>
      <c r="F5790" s="181"/>
      <c r="G5790" s="172"/>
      <c r="H5790" s="172"/>
      <c r="I5790" s="174"/>
      <c r="J5790" s="174"/>
      <c r="K5790" s="174"/>
      <c r="L5790" s="172"/>
      <c r="M5790" s="181"/>
      <c r="N5790" s="174"/>
      <c r="O5790" s="172"/>
      <c r="P5790" s="181"/>
      <c r="Q5790" s="642"/>
      <c r="R5790" s="643"/>
      <c r="S5790" s="644"/>
      <c r="T5790" s="174"/>
      <c r="U5790" s="172"/>
      <c r="V5790" s="181"/>
      <c r="W5790" s="174"/>
      <c r="X5790" s="172"/>
      <c r="Y5790" s="181"/>
      <c r="Z5790" s="174"/>
      <c r="AA5790" s="172"/>
      <c r="AB5790" s="178"/>
    </row>
    <row r="5791" spans="1:28" ht="15" customHeight="1" x14ac:dyDescent="0.2">
      <c r="A5791" s="172"/>
      <c r="B5791" s="172"/>
      <c r="C5791" s="172"/>
      <c r="D5791" s="172"/>
      <c r="E5791" s="172"/>
      <c r="F5791" s="181"/>
      <c r="G5791" s="172"/>
      <c r="H5791" s="172"/>
      <c r="I5791" s="174"/>
      <c r="J5791" s="174"/>
      <c r="K5791" s="174"/>
      <c r="L5791" s="172"/>
      <c r="M5791" s="181"/>
      <c r="N5791" s="174"/>
      <c r="O5791" s="172"/>
      <c r="P5791" s="181"/>
      <c r="Q5791" s="642"/>
      <c r="R5791" s="643"/>
      <c r="S5791" s="644"/>
      <c r="T5791" s="174"/>
      <c r="U5791" s="172"/>
      <c r="V5791" s="181"/>
      <c r="W5791" s="174"/>
      <c r="X5791" s="172"/>
      <c r="Y5791" s="181"/>
      <c r="Z5791" s="174"/>
      <c r="AA5791" s="172"/>
      <c r="AB5791" s="178"/>
    </row>
    <row r="5792" spans="1:28" ht="15" customHeight="1" x14ac:dyDescent="0.2">
      <c r="A5792" s="172"/>
      <c r="B5792" s="172"/>
      <c r="C5792" s="172"/>
      <c r="D5792" s="172"/>
      <c r="E5792" s="172"/>
      <c r="F5792" s="181"/>
      <c r="G5792" s="172"/>
      <c r="H5792" s="172"/>
      <c r="I5792" s="174"/>
      <c r="J5792" s="174"/>
      <c r="K5792" s="174"/>
      <c r="L5792" s="172"/>
      <c r="M5792" s="181"/>
      <c r="N5792" s="174"/>
      <c r="O5792" s="172"/>
      <c r="P5792" s="181"/>
      <c r="Q5792" s="642"/>
      <c r="R5792" s="643"/>
      <c r="S5792" s="644"/>
      <c r="T5792" s="174"/>
      <c r="U5792" s="172"/>
      <c r="V5792" s="181"/>
      <c r="W5792" s="174"/>
      <c r="X5792" s="172"/>
      <c r="Y5792" s="181"/>
      <c r="Z5792" s="174"/>
      <c r="AA5792" s="172"/>
      <c r="AB5792" s="178"/>
    </row>
    <row r="5793" spans="1:28" ht="15" customHeight="1" x14ac:dyDescent="0.2">
      <c r="A5793" s="172"/>
      <c r="B5793" s="172"/>
      <c r="C5793" s="172"/>
      <c r="D5793" s="172"/>
      <c r="E5793" s="172"/>
      <c r="F5793" s="181"/>
      <c r="G5793" s="172"/>
      <c r="H5793" s="172"/>
      <c r="I5793" s="174"/>
      <c r="J5793" s="174"/>
      <c r="K5793" s="174"/>
      <c r="L5793" s="172"/>
      <c r="M5793" s="181"/>
      <c r="N5793" s="174"/>
      <c r="O5793" s="172"/>
      <c r="P5793" s="181"/>
      <c r="Q5793" s="642"/>
      <c r="R5793" s="643"/>
      <c r="S5793" s="644"/>
      <c r="T5793" s="174"/>
      <c r="U5793" s="172"/>
      <c r="V5793" s="181"/>
      <c r="W5793" s="174"/>
      <c r="X5793" s="172"/>
      <c r="Y5793" s="181"/>
      <c r="Z5793" s="174"/>
      <c r="AA5793" s="172"/>
      <c r="AB5793" s="178"/>
    </row>
    <row r="5794" spans="1:28" ht="15" customHeight="1" x14ac:dyDescent="0.2">
      <c r="A5794" s="172"/>
      <c r="B5794" s="172"/>
      <c r="C5794" s="172"/>
      <c r="D5794" s="172"/>
      <c r="E5794" s="172"/>
      <c r="F5794" s="181"/>
      <c r="G5794" s="172"/>
      <c r="H5794" s="172"/>
      <c r="I5794" s="174"/>
      <c r="J5794" s="174"/>
      <c r="K5794" s="174"/>
      <c r="L5794" s="172"/>
      <c r="M5794" s="181"/>
      <c r="N5794" s="174"/>
      <c r="O5794" s="172"/>
      <c r="P5794" s="181"/>
      <c r="Q5794" s="642"/>
      <c r="R5794" s="643"/>
      <c r="S5794" s="644"/>
      <c r="T5794" s="174"/>
      <c r="U5794" s="172"/>
      <c r="V5794" s="181"/>
      <c r="W5794" s="174"/>
      <c r="X5794" s="172"/>
      <c r="Y5794" s="181"/>
      <c r="Z5794" s="174"/>
      <c r="AA5794" s="172"/>
      <c r="AB5794" s="178"/>
    </row>
    <row r="5795" spans="1:28" ht="15" customHeight="1" x14ac:dyDescent="0.2">
      <c r="A5795" s="172"/>
      <c r="B5795" s="172"/>
      <c r="C5795" s="172"/>
      <c r="D5795" s="172"/>
      <c r="E5795" s="172"/>
      <c r="F5795" s="181"/>
      <c r="G5795" s="172"/>
      <c r="H5795" s="172"/>
      <c r="I5795" s="174"/>
      <c r="J5795" s="174"/>
      <c r="K5795" s="174"/>
      <c r="L5795" s="172"/>
      <c r="M5795" s="181"/>
      <c r="N5795" s="174"/>
      <c r="O5795" s="172"/>
      <c r="P5795" s="181"/>
      <c r="Q5795" s="642"/>
      <c r="R5795" s="643"/>
      <c r="S5795" s="644"/>
      <c r="T5795" s="174"/>
      <c r="U5795" s="172"/>
      <c r="V5795" s="181"/>
      <c r="W5795" s="174"/>
      <c r="X5795" s="172"/>
      <c r="Y5795" s="181"/>
      <c r="Z5795" s="174"/>
      <c r="AA5795" s="172"/>
      <c r="AB5795" s="178"/>
    </row>
    <row r="5796" spans="1:28" ht="15" customHeight="1" x14ac:dyDescent="0.2">
      <c r="A5796" s="172"/>
      <c r="B5796" s="172"/>
      <c r="C5796" s="172"/>
      <c r="D5796" s="172"/>
      <c r="E5796" s="172"/>
      <c r="F5796" s="181"/>
      <c r="G5796" s="172"/>
      <c r="H5796" s="172"/>
      <c r="I5796" s="174"/>
      <c r="J5796" s="174"/>
      <c r="K5796" s="174"/>
      <c r="L5796" s="172"/>
      <c r="M5796" s="181"/>
      <c r="N5796" s="174"/>
      <c r="O5796" s="172"/>
      <c r="P5796" s="181"/>
      <c r="Q5796" s="642"/>
      <c r="R5796" s="643"/>
      <c r="S5796" s="644"/>
      <c r="T5796" s="174"/>
      <c r="U5796" s="172"/>
      <c r="V5796" s="181"/>
      <c r="W5796" s="174"/>
      <c r="X5796" s="172"/>
      <c r="Y5796" s="181"/>
      <c r="Z5796" s="174"/>
      <c r="AA5796" s="172"/>
      <c r="AB5796" s="178"/>
    </row>
    <row r="5797" spans="1:28" ht="15" customHeight="1" x14ac:dyDescent="0.2">
      <c r="A5797" s="172"/>
      <c r="B5797" s="172"/>
      <c r="C5797" s="172"/>
      <c r="D5797" s="172"/>
      <c r="E5797" s="172"/>
      <c r="F5797" s="181"/>
      <c r="G5797" s="172"/>
      <c r="H5797" s="172"/>
      <c r="I5797" s="174"/>
      <c r="J5797" s="174"/>
      <c r="K5797" s="174"/>
      <c r="L5797" s="172"/>
      <c r="M5797" s="181"/>
      <c r="N5797" s="174"/>
      <c r="O5797" s="172"/>
      <c r="P5797" s="181"/>
      <c r="Q5797" s="642"/>
      <c r="R5797" s="643"/>
      <c r="S5797" s="644"/>
      <c r="T5797" s="174"/>
      <c r="U5797" s="172"/>
      <c r="V5797" s="181"/>
      <c r="W5797" s="174"/>
      <c r="X5797" s="172"/>
      <c r="Y5797" s="181"/>
      <c r="Z5797" s="174"/>
      <c r="AA5797" s="172"/>
      <c r="AB5797" s="178"/>
    </row>
    <row r="5798" spans="1:28" ht="15" customHeight="1" x14ac:dyDescent="0.2">
      <c r="A5798" s="172"/>
      <c r="B5798" s="172"/>
      <c r="C5798" s="172"/>
      <c r="D5798" s="172"/>
      <c r="E5798" s="172"/>
      <c r="F5798" s="181"/>
      <c r="G5798" s="172"/>
      <c r="H5798" s="172"/>
      <c r="I5798" s="174"/>
      <c r="J5798" s="174"/>
      <c r="K5798" s="174"/>
      <c r="L5798" s="172"/>
      <c r="M5798" s="181"/>
      <c r="N5798" s="174"/>
      <c r="O5798" s="172"/>
      <c r="P5798" s="181"/>
      <c r="Q5798" s="642"/>
      <c r="R5798" s="643"/>
      <c r="S5798" s="644"/>
      <c r="T5798" s="174"/>
      <c r="U5798" s="172"/>
      <c r="V5798" s="181"/>
      <c r="W5798" s="174"/>
      <c r="X5798" s="172"/>
      <c r="Y5798" s="181"/>
      <c r="Z5798" s="174"/>
      <c r="AA5798" s="172"/>
      <c r="AB5798" s="178"/>
    </row>
    <row r="5799" spans="1:28" ht="15" customHeight="1" x14ac:dyDescent="0.2">
      <c r="A5799" s="172"/>
      <c r="B5799" s="172"/>
      <c r="C5799" s="172"/>
      <c r="D5799" s="172"/>
      <c r="E5799" s="172"/>
      <c r="F5799" s="181"/>
      <c r="G5799" s="172"/>
      <c r="H5799" s="172"/>
      <c r="I5799" s="174"/>
      <c r="J5799" s="174"/>
      <c r="K5799" s="174"/>
      <c r="L5799" s="172"/>
      <c r="M5799" s="181"/>
      <c r="N5799" s="174"/>
      <c r="O5799" s="172"/>
      <c r="P5799" s="181"/>
      <c r="Q5799" s="642"/>
      <c r="R5799" s="643"/>
      <c r="S5799" s="644"/>
      <c r="T5799" s="174"/>
      <c r="U5799" s="172"/>
      <c r="V5799" s="181"/>
      <c r="W5799" s="174"/>
      <c r="X5799" s="172"/>
      <c r="Y5799" s="181"/>
      <c r="Z5799" s="174"/>
      <c r="AA5799" s="172"/>
      <c r="AB5799" s="178"/>
    </row>
    <row r="5800" spans="1:28" ht="15" customHeight="1" x14ac:dyDescent="0.2">
      <c r="A5800" s="172"/>
      <c r="B5800" s="172"/>
      <c r="C5800" s="172"/>
      <c r="D5800" s="172"/>
      <c r="E5800" s="172"/>
      <c r="F5800" s="181"/>
      <c r="G5800" s="172"/>
      <c r="H5800" s="172"/>
      <c r="I5800" s="174"/>
      <c r="J5800" s="174"/>
      <c r="K5800" s="174"/>
      <c r="L5800" s="172"/>
      <c r="M5800" s="181"/>
      <c r="N5800" s="174"/>
      <c r="O5800" s="172"/>
      <c r="P5800" s="181"/>
      <c r="Q5800" s="642"/>
      <c r="R5800" s="643"/>
      <c r="S5800" s="644"/>
      <c r="T5800" s="174"/>
      <c r="U5800" s="172"/>
      <c r="V5800" s="181"/>
      <c r="W5800" s="174"/>
      <c r="X5800" s="172"/>
      <c r="Y5800" s="181"/>
      <c r="Z5800" s="174"/>
      <c r="AA5800" s="172"/>
      <c r="AB5800" s="178"/>
    </row>
    <row r="5801" spans="1:28" ht="15" customHeight="1" x14ac:dyDescent="0.2">
      <c r="A5801" s="172"/>
      <c r="B5801" s="172"/>
      <c r="C5801" s="172"/>
      <c r="D5801" s="172"/>
      <c r="E5801" s="172"/>
      <c r="F5801" s="181"/>
      <c r="G5801" s="172"/>
      <c r="H5801" s="172"/>
      <c r="I5801" s="174"/>
      <c r="J5801" s="174"/>
      <c r="K5801" s="174"/>
      <c r="L5801" s="172"/>
      <c r="M5801" s="181"/>
      <c r="N5801" s="174"/>
      <c r="O5801" s="172"/>
      <c r="P5801" s="181"/>
      <c r="Q5801" s="642"/>
      <c r="R5801" s="643"/>
      <c r="S5801" s="644"/>
      <c r="T5801" s="174"/>
      <c r="U5801" s="172"/>
      <c r="V5801" s="181"/>
      <c r="W5801" s="174"/>
      <c r="X5801" s="172"/>
      <c r="Y5801" s="181"/>
      <c r="Z5801" s="174"/>
      <c r="AA5801" s="172"/>
      <c r="AB5801" s="178"/>
    </row>
    <row r="5802" spans="1:28" ht="15" customHeight="1" x14ac:dyDescent="0.2">
      <c r="A5802" s="172"/>
      <c r="B5802" s="172"/>
      <c r="C5802" s="172"/>
      <c r="D5802" s="172"/>
      <c r="E5802" s="172"/>
      <c r="F5802" s="181"/>
      <c r="G5802" s="172"/>
      <c r="H5802" s="172"/>
      <c r="I5802" s="174"/>
      <c r="J5802" s="174"/>
      <c r="K5802" s="174"/>
      <c r="L5802" s="172"/>
      <c r="M5802" s="181"/>
      <c r="N5802" s="174"/>
      <c r="O5802" s="172"/>
      <c r="P5802" s="181"/>
      <c r="Q5802" s="642"/>
      <c r="R5802" s="643"/>
      <c r="S5802" s="644"/>
      <c r="T5802" s="174"/>
      <c r="U5802" s="172"/>
      <c r="V5802" s="181"/>
      <c r="W5802" s="174"/>
      <c r="X5802" s="172"/>
      <c r="Y5802" s="181"/>
      <c r="Z5802" s="174"/>
      <c r="AA5802" s="172"/>
      <c r="AB5802" s="178"/>
    </row>
    <row r="5803" spans="1:28" ht="15" customHeight="1" x14ac:dyDescent="0.2">
      <c r="A5803" s="172"/>
      <c r="B5803" s="172"/>
      <c r="C5803" s="172"/>
      <c r="D5803" s="172"/>
      <c r="E5803" s="172"/>
      <c r="F5803" s="181"/>
      <c r="G5803" s="172"/>
      <c r="H5803" s="172"/>
      <c r="I5803" s="174"/>
      <c r="J5803" s="174"/>
      <c r="K5803" s="174"/>
      <c r="L5803" s="172"/>
      <c r="M5803" s="181"/>
      <c r="N5803" s="174"/>
      <c r="O5803" s="172"/>
      <c r="P5803" s="181"/>
      <c r="Q5803" s="642"/>
      <c r="R5803" s="643"/>
      <c r="S5803" s="644"/>
      <c r="T5803" s="174"/>
      <c r="U5803" s="172"/>
      <c r="V5803" s="181"/>
      <c r="W5803" s="174"/>
      <c r="X5803" s="172"/>
      <c r="Y5803" s="181"/>
      <c r="Z5803" s="174"/>
      <c r="AA5803" s="172"/>
      <c r="AB5803" s="178"/>
    </row>
    <row r="5804" spans="1:28" ht="15" customHeight="1" x14ac:dyDescent="0.2">
      <c r="A5804" s="172"/>
      <c r="B5804" s="172"/>
      <c r="C5804" s="172"/>
      <c r="D5804" s="172"/>
      <c r="E5804" s="172"/>
      <c r="F5804" s="181"/>
      <c r="G5804" s="172"/>
      <c r="H5804" s="172"/>
      <c r="I5804" s="174"/>
      <c r="J5804" s="174"/>
      <c r="K5804" s="174"/>
      <c r="L5804" s="172"/>
      <c r="M5804" s="181"/>
      <c r="N5804" s="174"/>
      <c r="O5804" s="172"/>
      <c r="P5804" s="181"/>
      <c r="Q5804" s="642"/>
      <c r="R5804" s="643"/>
      <c r="S5804" s="644"/>
      <c r="T5804" s="174"/>
      <c r="U5804" s="172"/>
      <c r="V5804" s="181"/>
      <c r="W5804" s="174"/>
      <c r="X5804" s="172"/>
      <c r="Y5804" s="181"/>
      <c r="Z5804" s="174"/>
      <c r="AA5804" s="172"/>
      <c r="AB5804" s="178"/>
    </row>
    <row r="5805" spans="1:28" ht="15" customHeight="1" x14ac:dyDescent="0.2">
      <c r="A5805" s="172"/>
      <c r="B5805" s="172"/>
      <c r="C5805" s="172"/>
      <c r="D5805" s="172"/>
      <c r="E5805" s="172"/>
      <c r="F5805" s="181"/>
      <c r="G5805" s="172"/>
      <c r="H5805" s="172"/>
      <c r="I5805" s="174"/>
      <c r="J5805" s="174"/>
      <c r="K5805" s="174"/>
      <c r="L5805" s="172"/>
      <c r="M5805" s="181"/>
      <c r="N5805" s="174"/>
      <c r="O5805" s="172"/>
      <c r="P5805" s="181"/>
      <c r="Q5805" s="642"/>
      <c r="R5805" s="643"/>
      <c r="S5805" s="644"/>
      <c r="T5805" s="174"/>
      <c r="U5805" s="172"/>
      <c r="V5805" s="181"/>
      <c r="W5805" s="174"/>
      <c r="X5805" s="172"/>
      <c r="Y5805" s="181"/>
      <c r="Z5805" s="174"/>
      <c r="AA5805" s="172"/>
      <c r="AB5805" s="178"/>
    </row>
    <row r="5806" spans="1:28" ht="15" customHeight="1" x14ac:dyDescent="0.2">
      <c r="A5806" s="172"/>
      <c r="B5806" s="172"/>
      <c r="C5806" s="172"/>
      <c r="D5806" s="172"/>
      <c r="E5806" s="172"/>
      <c r="F5806" s="181"/>
      <c r="G5806" s="172"/>
      <c r="H5806" s="172"/>
      <c r="I5806" s="174"/>
      <c r="J5806" s="174"/>
      <c r="K5806" s="174"/>
      <c r="L5806" s="172"/>
      <c r="M5806" s="181"/>
      <c r="N5806" s="174"/>
      <c r="O5806" s="172"/>
      <c r="P5806" s="181"/>
      <c r="Q5806" s="642"/>
      <c r="R5806" s="643"/>
      <c r="S5806" s="644"/>
      <c r="T5806" s="174"/>
      <c r="U5806" s="172"/>
      <c r="V5806" s="181"/>
      <c r="W5806" s="174"/>
      <c r="X5806" s="172"/>
      <c r="Y5806" s="181"/>
      <c r="Z5806" s="174"/>
      <c r="AA5806" s="172"/>
      <c r="AB5806" s="178"/>
    </row>
    <row r="5807" spans="1:28" ht="15" customHeight="1" x14ac:dyDescent="0.2">
      <c r="A5807" s="172"/>
      <c r="B5807" s="172"/>
      <c r="C5807" s="172"/>
      <c r="D5807" s="172"/>
      <c r="E5807" s="172"/>
      <c r="F5807" s="181"/>
      <c r="G5807" s="172"/>
      <c r="H5807" s="172"/>
      <c r="I5807" s="174"/>
      <c r="J5807" s="174"/>
      <c r="K5807" s="174"/>
      <c r="L5807" s="172"/>
      <c r="M5807" s="181"/>
      <c r="N5807" s="174"/>
      <c r="O5807" s="172"/>
      <c r="P5807" s="181"/>
      <c r="Q5807" s="642"/>
      <c r="R5807" s="643"/>
      <c r="S5807" s="644"/>
      <c r="T5807" s="174"/>
      <c r="U5807" s="172"/>
      <c r="V5807" s="181"/>
      <c r="W5807" s="174"/>
      <c r="X5807" s="172"/>
      <c r="Y5807" s="181"/>
      <c r="Z5807" s="174"/>
      <c r="AA5807" s="172"/>
      <c r="AB5807" s="178"/>
    </row>
    <row r="5808" spans="1:28" ht="15" customHeight="1" x14ac:dyDescent="0.2">
      <c r="A5808" s="172"/>
      <c r="B5808" s="172"/>
      <c r="C5808" s="172"/>
      <c r="D5808" s="172"/>
      <c r="E5808" s="172"/>
      <c r="F5808" s="181"/>
      <c r="G5808" s="172"/>
      <c r="H5808" s="172"/>
      <c r="I5808" s="174"/>
      <c r="J5808" s="174"/>
      <c r="K5808" s="174"/>
      <c r="L5808" s="172"/>
      <c r="M5808" s="181"/>
      <c r="N5808" s="174"/>
      <c r="O5808" s="172"/>
      <c r="P5808" s="181"/>
      <c r="Q5808" s="642"/>
      <c r="R5808" s="643"/>
      <c r="S5808" s="644"/>
      <c r="T5808" s="174"/>
      <c r="U5808" s="172"/>
      <c r="V5808" s="181"/>
      <c r="W5808" s="174"/>
      <c r="X5808" s="172"/>
      <c r="Y5808" s="181"/>
      <c r="Z5808" s="174"/>
      <c r="AA5808" s="172"/>
      <c r="AB5808" s="178"/>
    </row>
    <row r="5809" spans="1:28" ht="15" customHeight="1" x14ac:dyDescent="0.2">
      <c r="A5809" s="172"/>
      <c r="B5809" s="172"/>
      <c r="C5809" s="172"/>
      <c r="D5809" s="172"/>
      <c r="E5809" s="172"/>
      <c r="F5809" s="181"/>
      <c r="G5809" s="172"/>
      <c r="H5809" s="172"/>
      <c r="I5809" s="174"/>
      <c r="J5809" s="174"/>
      <c r="K5809" s="174"/>
      <c r="L5809" s="172"/>
      <c r="M5809" s="181"/>
      <c r="N5809" s="174"/>
      <c r="O5809" s="172"/>
      <c r="P5809" s="181"/>
      <c r="Q5809" s="642"/>
      <c r="R5809" s="643"/>
      <c r="S5809" s="644"/>
      <c r="T5809" s="174"/>
      <c r="U5809" s="172"/>
      <c r="V5809" s="181"/>
      <c r="W5809" s="174"/>
      <c r="X5809" s="172"/>
      <c r="Y5809" s="181"/>
      <c r="Z5809" s="174"/>
      <c r="AA5809" s="172"/>
      <c r="AB5809" s="178"/>
    </row>
    <row r="5810" spans="1:28" ht="15" customHeight="1" x14ac:dyDescent="0.2">
      <c r="A5810" s="172"/>
      <c r="B5810" s="172"/>
      <c r="C5810" s="172"/>
      <c r="D5810" s="172"/>
      <c r="E5810" s="172"/>
      <c r="F5810" s="181"/>
      <c r="G5810" s="172"/>
      <c r="H5810" s="172"/>
      <c r="I5810" s="174"/>
      <c r="J5810" s="174"/>
      <c r="K5810" s="174"/>
      <c r="L5810" s="172"/>
      <c r="M5810" s="181"/>
      <c r="N5810" s="174"/>
      <c r="O5810" s="172"/>
      <c r="P5810" s="181"/>
      <c r="Q5810" s="642"/>
      <c r="R5810" s="643"/>
      <c r="S5810" s="644"/>
      <c r="T5810" s="174"/>
      <c r="U5810" s="172"/>
      <c r="V5810" s="181"/>
      <c r="W5810" s="174"/>
      <c r="X5810" s="172"/>
      <c r="Y5810" s="181"/>
      <c r="Z5810" s="174"/>
      <c r="AA5810" s="172"/>
      <c r="AB5810" s="178"/>
    </row>
    <row r="5811" spans="1:28" ht="15" customHeight="1" x14ac:dyDescent="0.2">
      <c r="A5811" s="172"/>
      <c r="B5811" s="172"/>
      <c r="C5811" s="172"/>
      <c r="D5811" s="172"/>
      <c r="E5811" s="172"/>
      <c r="F5811" s="181"/>
      <c r="G5811" s="172"/>
      <c r="H5811" s="172"/>
      <c r="I5811" s="174"/>
      <c r="J5811" s="174"/>
      <c r="K5811" s="174"/>
      <c r="L5811" s="172"/>
      <c r="M5811" s="181"/>
      <c r="N5811" s="174"/>
      <c r="O5811" s="172"/>
      <c r="P5811" s="181"/>
      <c r="Q5811" s="642"/>
      <c r="R5811" s="643"/>
      <c r="S5811" s="644"/>
      <c r="T5811" s="174"/>
      <c r="U5811" s="172"/>
      <c r="V5811" s="181"/>
      <c r="W5811" s="174"/>
      <c r="X5811" s="172"/>
      <c r="Y5811" s="181"/>
      <c r="Z5811" s="174"/>
      <c r="AA5811" s="172"/>
      <c r="AB5811" s="178"/>
    </row>
    <row r="5812" spans="1:28" ht="15" customHeight="1" x14ac:dyDescent="0.2">
      <c r="A5812" s="172"/>
      <c r="B5812" s="172"/>
      <c r="C5812" s="172"/>
      <c r="D5812" s="172"/>
      <c r="E5812" s="172"/>
      <c r="F5812" s="181"/>
      <c r="G5812" s="172"/>
      <c r="H5812" s="172"/>
      <c r="I5812" s="174"/>
      <c r="J5812" s="174"/>
      <c r="K5812" s="174"/>
      <c r="L5812" s="172"/>
      <c r="M5812" s="181"/>
      <c r="N5812" s="174"/>
      <c r="O5812" s="172"/>
      <c r="P5812" s="181"/>
      <c r="Q5812" s="642"/>
      <c r="R5812" s="643"/>
      <c r="S5812" s="644"/>
      <c r="T5812" s="174"/>
      <c r="U5812" s="172"/>
      <c r="V5812" s="181"/>
      <c r="W5812" s="174"/>
      <c r="X5812" s="172"/>
      <c r="Y5812" s="181"/>
      <c r="Z5812" s="174"/>
      <c r="AA5812" s="172"/>
      <c r="AB5812" s="178"/>
    </row>
    <row r="5813" spans="1:28" ht="15" customHeight="1" x14ac:dyDescent="0.2">
      <c r="A5813" s="172"/>
      <c r="B5813" s="172"/>
      <c r="C5813" s="172"/>
      <c r="D5813" s="172"/>
      <c r="E5813" s="172"/>
      <c r="F5813" s="181"/>
      <c r="G5813" s="172"/>
      <c r="H5813" s="172"/>
      <c r="I5813" s="174"/>
      <c r="J5813" s="174"/>
      <c r="K5813" s="174"/>
      <c r="L5813" s="172"/>
      <c r="M5813" s="181"/>
      <c r="N5813" s="174"/>
      <c r="O5813" s="172"/>
      <c r="P5813" s="181"/>
      <c r="Q5813" s="642"/>
      <c r="R5813" s="643"/>
      <c r="S5813" s="644"/>
      <c r="T5813" s="174"/>
      <c r="U5813" s="172"/>
      <c r="V5813" s="181"/>
      <c r="W5813" s="174"/>
      <c r="X5813" s="172"/>
      <c r="Y5813" s="181"/>
      <c r="Z5813" s="174"/>
      <c r="AA5813" s="172"/>
      <c r="AB5813" s="178"/>
    </row>
    <row r="5814" spans="1:28" ht="15" customHeight="1" x14ac:dyDescent="0.2">
      <c r="A5814" s="172"/>
      <c r="B5814" s="172"/>
      <c r="C5814" s="172"/>
      <c r="D5814" s="172"/>
      <c r="E5814" s="172"/>
      <c r="F5814" s="181"/>
      <c r="G5814" s="172"/>
      <c r="H5814" s="172"/>
      <c r="I5814" s="174"/>
      <c r="J5814" s="174"/>
      <c r="K5814" s="174"/>
      <c r="L5814" s="172"/>
      <c r="M5814" s="181"/>
      <c r="N5814" s="174"/>
      <c r="O5814" s="172"/>
      <c r="P5814" s="181"/>
      <c r="Q5814" s="642"/>
      <c r="R5814" s="643"/>
      <c r="S5814" s="644"/>
      <c r="T5814" s="174"/>
      <c r="U5814" s="172"/>
      <c r="V5814" s="181"/>
      <c r="W5814" s="174"/>
      <c r="X5814" s="172"/>
      <c r="Y5814" s="181"/>
      <c r="Z5814" s="174"/>
      <c r="AA5814" s="172"/>
      <c r="AB5814" s="178"/>
    </row>
    <row r="5815" spans="1:28" ht="15" customHeight="1" x14ac:dyDescent="0.2">
      <c r="A5815" s="172"/>
      <c r="B5815" s="172"/>
      <c r="C5815" s="172"/>
      <c r="D5815" s="172"/>
      <c r="E5815" s="172"/>
      <c r="F5815" s="181"/>
      <c r="G5815" s="172"/>
      <c r="H5815" s="172"/>
      <c r="I5815" s="174"/>
      <c r="J5815" s="174"/>
      <c r="K5815" s="174"/>
      <c r="L5815" s="172"/>
      <c r="M5815" s="181"/>
      <c r="N5815" s="174"/>
      <c r="O5815" s="172"/>
      <c r="P5815" s="181"/>
      <c r="Q5815" s="642"/>
      <c r="R5815" s="643"/>
      <c r="S5815" s="644"/>
      <c r="T5815" s="174"/>
      <c r="U5815" s="172"/>
      <c r="V5815" s="181"/>
      <c r="W5815" s="174"/>
      <c r="X5815" s="172"/>
      <c r="Y5815" s="181"/>
      <c r="Z5815" s="174"/>
      <c r="AA5815" s="172"/>
      <c r="AB5815" s="178"/>
    </row>
    <row r="5816" spans="1:28" ht="15" customHeight="1" x14ac:dyDescent="0.2">
      <c r="A5816" s="172"/>
      <c r="B5816" s="172"/>
      <c r="C5816" s="172"/>
      <c r="D5816" s="172"/>
      <c r="E5816" s="172"/>
      <c r="F5816" s="181"/>
      <c r="G5816" s="172"/>
      <c r="H5816" s="172"/>
      <c r="I5816" s="174"/>
      <c r="J5816" s="174"/>
      <c r="K5816" s="174"/>
      <c r="L5816" s="172"/>
      <c r="M5816" s="181"/>
      <c r="N5816" s="174"/>
      <c r="O5816" s="172"/>
      <c r="P5816" s="181"/>
      <c r="Q5816" s="642"/>
      <c r="R5816" s="643"/>
      <c r="S5816" s="644"/>
      <c r="T5816" s="174"/>
      <c r="U5816" s="172"/>
      <c r="V5816" s="181"/>
      <c r="W5816" s="174"/>
      <c r="X5816" s="172"/>
      <c r="Y5816" s="181"/>
      <c r="Z5816" s="174"/>
      <c r="AA5816" s="172"/>
      <c r="AB5816" s="178"/>
    </row>
    <row r="5817" spans="1:28" ht="15" customHeight="1" x14ac:dyDescent="0.2">
      <c r="A5817" s="172"/>
      <c r="B5817" s="172"/>
      <c r="C5817" s="172"/>
      <c r="D5817" s="172"/>
      <c r="E5817" s="172"/>
      <c r="F5817" s="181"/>
      <c r="G5817" s="172"/>
      <c r="H5817" s="172"/>
      <c r="I5817" s="174"/>
      <c r="J5817" s="174"/>
      <c r="K5817" s="174"/>
      <c r="L5817" s="172"/>
      <c r="M5817" s="181"/>
      <c r="N5817" s="174"/>
      <c r="O5817" s="172"/>
      <c r="P5817" s="181"/>
      <c r="Q5817" s="642"/>
      <c r="R5817" s="643"/>
      <c r="S5817" s="644"/>
      <c r="T5817" s="174"/>
      <c r="U5817" s="172"/>
      <c r="V5817" s="181"/>
      <c r="W5817" s="174"/>
      <c r="X5817" s="172"/>
      <c r="Y5817" s="181"/>
      <c r="Z5817" s="174"/>
      <c r="AA5817" s="172"/>
      <c r="AB5817" s="178"/>
    </row>
    <row r="5818" spans="1:28" ht="15" customHeight="1" x14ac:dyDescent="0.2">
      <c r="A5818" s="172"/>
      <c r="B5818" s="172"/>
      <c r="C5818" s="172"/>
      <c r="D5818" s="172"/>
      <c r="E5818" s="172"/>
      <c r="F5818" s="181"/>
      <c r="G5818" s="172"/>
      <c r="H5818" s="172"/>
      <c r="I5818" s="174"/>
      <c r="J5818" s="174"/>
      <c r="K5818" s="174"/>
      <c r="L5818" s="172"/>
      <c r="M5818" s="181"/>
      <c r="N5818" s="174"/>
      <c r="O5818" s="172"/>
      <c r="P5818" s="181"/>
      <c r="Q5818" s="642"/>
      <c r="R5818" s="643"/>
      <c r="S5818" s="644"/>
      <c r="T5818" s="174"/>
      <c r="U5818" s="172"/>
      <c r="V5818" s="181"/>
      <c r="W5818" s="174"/>
      <c r="X5818" s="172"/>
      <c r="Y5818" s="181"/>
      <c r="Z5818" s="174"/>
      <c r="AA5818" s="172"/>
      <c r="AB5818" s="178"/>
    </row>
    <row r="5819" spans="1:28" ht="15" customHeight="1" x14ac:dyDescent="0.2">
      <c r="A5819" s="172"/>
      <c r="B5819" s="172"/>
      <c r="C5819" s="172"/>
      <c r="D5819" s="172"/>
      <c r="E5819" s="172"/>
      <c r="F5819" s="181"/>
      <c r="G5819" s="172"/>
      <c r="H5819" s="172"/>
      <c r="I5819" s="174"/>
      <c r="J5819" s="174"/>
      <c r="K5819" s="174"/>
      <c r="L5819" s="172"/>
      <c r="M5819" s="181"/>
      <c r="N5819" s="174"/>
      <c r="O5819" s="172"/>
      <c r="P5819" s="181"/>
      <c r="Q5819" s="642"/>
      <c r="R5819" s="643"/>
      <c r="S5819" s="644"/>
      <c r="T5819" s="174"/>
      <c r="U5819" s="172"/>
      <c r="V5819" s="181"/>
      <c r="W5819" s="174"/>
      <c r="X5819" s="172"/>
      <c r="Y5819" s="181"/>
      <c r="Z5819" s="174"/>
      <c r="AA5819" s="172"/>
      <c r="AB5819" s="178"/>
    </row>
    <row r="5820" spans="1:28" ht="15" customHeight="1" x14ac:dyDescent="0.2">
      <c r="A5820" s="172"/>
      <c r="B5820" s="172"/>
      <c r="C5820" s="172"/>
      <c r="D5820" s="172"/>
      <c r="E5820" s="172"/>
      <c r="F5820" s="181"/>
      <c r="G5820" s="172"/>
      <c r="H5820" s="172"/>
      <c r="I5820" s="174"/>
      <c r="J5820" s="174"/>
      <c r="K5820" s="174"/>
      <c r="L5820" s="172"/>
      <c r="M5820" s="181"/>
      <c r="N5820" s="174"/>
      <c r="O5820" s="172"/>
      <c r="P5820" s="181"/>
      <c r="Q5820" s="642"/>
      <c r="R5820" s="643"/>
      <c r="S5820" s="644"/>
      <c r="T5820" s="174"/>
      <c r="U5820" s="172"/>
      <c r="V5820" s="181"/>
      <c r="W5820" s="174"/>
      <c r="X5820" s="172"/>
      <c r="Y5820" s="181"/>
      <c r="Z5820" s="174"/>
      <c r="AA5820" s="172"/>
      <c r="AB5820" s="178"/>
    </row>
    <row r="5821" spans="1:28" ht="15" customHeight="1" x14ac:dyDescent="0.2">
      <c r="A5821" s="172"/>
      <c r="B5821" s="172"/>
      <c r="C5821" s="172"/>
      <c r="D5821" s="172"/>
      <c r="E5821" s="172"/>
      <c r="F5821" s="181"/>
      <c r="G5821" s="172"/>
      <c r="H5821" s="172"/>
      <c r="I5821" s="174"/>
      <c r="J5821" s="174"/>
      <c r="K5821" s="174"/>
      <c r="L5821" s="172"/>
      <c r="M5821" s="181"/>
      <c r="N5821" s="174"/>
      <c r="O5821" s="172"/>
      <c r="P5821" s="181"/>
      <c r="Q5821" s="642"/>
      <c r="R5821" s="643"/>
      <c r="S5821" s="644"/>
      <c r="T5821" s="174"/>
      <c r="U5821" s="172"/>
      <c r="V5821" s="181"/>
      <c r="W5821" s="174"/>
      <c r="X5821" s="172"/>
      <c r="Y5821" s="181"/>
      <c r="Z5821" s="174"/>
      <c r="AA5821" s="172"/>
      <c r="AB5821" s="178"/>
    </row>
    <row r="5822" spans="1:28" ht="15" customHeight="1" x14ac:dyDescent="0.2">
      <c r="A5822" s="172"/>
      <c r="B5822" s="172"/>
      <c r="C5822" s="172"/>
      <c r="D5822" s="172"/>
      <c r="E5822" s="172"/>
      <c r="F5822" s="181"/>
      <c r="G5822" s="172"/>
      <c r="H5822" s="172"/>
      <c r="I5822" s="174"/>
      <c r="J5822" s="174"/>
      <c r="K5822" s="174"/>
      <c r="L5822" s="172"/>
      <c r="M5822" s="181"/>
      <c r="N5822" s="174"/>
      <c r="O5822" s="172"/>
      <c r="P5822" s="181"/>
      <c r="Q5822" s="642"/>
      <c r="R5822" s="643"/>
      <c r="S5822" s="644"/>
      <c r="T5822" s="174"/>
      <c r="U5822" s="172"/>
      <c r="V5822" s="181"/>
      <c r="W5822" s="174"/>
      <c r="X5822" s="172"/>
      <c r="Y5822" s="181"/>
      <c r="Z5822" s="174"/>
      <c r="AA5822" s="172"/>
      <c r="AB5822" s="178"/>
    </row>
    <row r="5823" spans="1:28" ht="15" customHeight="1" x14ac:dyDescent="0.2">
      <c r="A5823" s="172"/>
      <c r="B5823" s="172"/>
      <c r="C5823" s="172"/>
      <c r="D5823" s="172"/>
      <c r="E5823" s="172"/>
      <c r="F5823" s="181"/>
      <c r="G5823" s="172"/>
      <c r="H5823" s="172"/>
      <c r="I5823" s="174"/>
      <c r="J5823" s="174"/>
      <c r="K5823" s="174"/>
      <c r="L5823" s="172"/>
      <c r="M5823" s="181"/>
      <c r="N5823" s="174"/>
      <c r="O5823" s="172"/>
      <c r="P5823" s="181"/>
      <c r="Q5823" s="642"/>
      <c r="R5823" s="643"/>
      <c r="S5823" s="644"/>
      <c r="T5823" s="174"/>
      <c r="U5823" s="172"/>
      <c r="V5823" s="181"/>
      <c r="W5823" s="174"/>
      <c r="X5823" s="172"/>
      <c r="Y5823" s="181"/>
      <c r="Z5823" s="174"/>
      <c r="AA5823" s="172"/>
      <c r="AB5823" s="178"/>
    </row>
    <row r="5824" spans="1:28" ht="15" customHeight="1" x14ac:dyDescent="0.2">
      <c r="A5824" s="172"/>
      <c r="B5824" s="172"/>
      <c r="C5824" s="172"/>
      <c r="D5824" s="172"/>
      <c r="E5824" s="172"/>
      <c r="F5824" s="181"/>
      <c r="G5824" s="172"/>
      <c r="H5824" s="172"/>
      <c r="I5824" s="174"/>
      <c r="J5824" s="174"/>
      <c r="K5824" s="174"/>
      <c r="L5824" s="172"/>
      <c r="M5824" s="181"/>
      <c r="N5824" s="174"/>
      <c r="O5824" s="172"/>
      <c r="P5824" s="181"/>
      <c r="Q5824" s="642"/>
      <c r="R5824" s="643"/>
      <c r="S5824" s="644"/>
      <c r="T5824" s="174"/>
      <c r="U5824" s="172"/>
      <c r="V5824" s="181"/>
      <c r="W5824" s="174"/>
      <c r="X5824" s="172"/>
      <c r="Y5824" s="181"/>
      <c r="Z5824" s="174"/>
      <c r="AA5824" s="172"/>
      <c r="AB5824" s="178"/>
    </row>
    <row r="5825" spans="1:28" ht="15" customHeight="1" x14ac:dyDescent="0.2">
      <c r="A5825" s="172"/>
      <c r="B5825" s="172"/>
      <c r="C5825" s="172"/>
      <c r="D5825" s="172"/>
      <c r="E5825" s="172"/>
      <c r="F5825" s="181"/>
      <c r="G5825" s="172"/>
      <c r="H5825" s="172"/>
      <c r="I5825" s="174"/>
      <c r="J5825" s="174"/>
      <c r="K5825" s="174"/>
      <c r="L5825" s="172"/>
      <c r="M5825" s="181"/>
      <c r="N5825" s="174"/>
      <c r="O5825" s="172"/>
      <c r="P5825" s="181"/>
      <c r="Q5825" s="642"/>
      <c r="R5825" s="643"/>
      <c r="S5825" s="644"/>
      <c r="T5825" s="174"/>
      <c r="U5825" s="172"/>
      <c r="V5825" s="181"/>
      <c r="W5825" s="174"/>
      <c r="X5825" s="172"/>
      <c r="Y5825" s="181"/>
      <c r="Z5825" s="174"/>
      <c r="AA5825" s="172"/>
      <c r="AB5825" s="178"/>
    </row>
    <row r="5826" spans="1:28" ht="15" customHeight="1" x14ac:dyDescent="0.2">
      <c r="A5826" s="172"/>
      <c r="B5826" s="172"/>
      <c r="C5826" s="172"/>
      <c r="D5826" s="172"/>
      <c r="E5826" s="172"/>
      <c r="F5826" s="181"/>
      <c r="G5826" s="172"/>
      <c r="H5826" s="172"/>
      <c r="I5826" s="174"/>
      <c r="J5826" s="174"/>
      <c r="K5826" s="174"/>
      <c r="L5826" s="172"/>
      <c r="M5826" s="181"/>
      <c r="N5826" s="174"/>
      <c r="O5826" s="172"/>
      <c r="P5826" s="181"/>
      <c r="Q5826" s="642"/>
      <c r="R5826" s="643"/>
      <c r="S5826" s="644"/>
      <c r="T5826" s="174"/>
      <c r="U5826" s="172"/>
      <c r="V5826" s="181"/>
      <c r="W5826" s="174"/>
      <c r="X5826" s="172"/>
      <c r="Y5826" s="181"/>
      <c r="Z5826" s="174"/>
      <c r="AA5826" s="172"/>
      <c r="AB5826" s="178"/>
    </row>
    <row r="5827" spans="1:28" ht="15" customHeight="1" x14ac:dyDescent="0.2">
      <c r="A5827" s="172"/>
      <c r="B5827" s="172"/>
      <c r="C5827" s="172"/>
      <c r="D5827" s="172"/>
      <c r="E5827" s="172"/>
      <c r="F5827" s="181"/>
      <c r="G5827" s="172"/>
      <c r="H5827" s="172"/>
      <c r="I5827" s="174"/>
      <c r="J5827" s="174"/>
      <c r="K5827" s="174"/>
      <c r="L5827" s="172"/>
      <c r="M5827" s="181"/>
      <c r="N5827" s="174"/>
      <c r="O5827" s="172"/>
      <c r="P5827" s="181"/>
      <c r="Q5827" s="642"/>
      <c r="R5827" s="643"/>
      <c r="S5827" s="644"/>
      <c r="T5827" s="174"/>
      <c r="U5827" s="172"/>
      <c r="V5827" s="181"/>
      <c r="W5827" s="174"/>
      <c r="X5827" s="172"/>
      <c r="Y5827" s="181"/>
      <c r="Z5827" s="174"/>
      <c r="AA5827" s="172"/>
      <c r="AB5827" s="178"/>
    </row>
    <row r="5828" spans="1:28" ht="15" customHeight="1" x14ac:dyDescent="0.2">
      <c r="A5828" s="172"/>
      <c r="B5828" s="172"/>
      <c r="C5828" s="172"/>
      <c r="D5828" s="172"/>
      <c r="E5828" s="172"/>
      <c r="F5828" s="181"/>
      <c r="G5828" s="172"/>
      <c r="H5828" s="172"/>
      <c r="I5828" s="174"/>
      <c r="J5828" s="174"/>
      <c r="K5828" s="174"/>
      <c r="L5828" s="172"/>
      <c r="M5828" s="181"/>
      <c r="N5828" s="174"/>
      <c r="O5828" s="172"/>
      <c r="P5828" s="181"/>
      <c r="Q5828" s="642"/>
      <c r="R5828" s="643"/>
      <c r="S5828" s="644"/>
      <c r="T5828" s="174"/>
      <c r="U5828" s="172"/>
      <c r="V5828" s="181"/>
      <c r="W5828" s="174"/>
      <c r="X5828" s="172"/>
      <c r="Y5828" s="181"/>
      <c r="Z5828" s="174"/>
      <c r="AA5828" s="172"/>
      <c r="AB5828" s="178"/>
    </row>
    <row r="5829" spans="1:28" ht="15" customHeight="1" x14ac:dyDescent="0.2">
      <c r="A5829" s="172"/>
      <c r="B5829" s="172"/>
      <c r="C5829" s="172"/>
      <c r="D5829" s="172"/>
      <c r="E5829" s="172"/>
      <c r="F5829" s="181"/>
      <c r="G5829" s="172"/>
      <c r="H5829" s="172"/>
      <c r="I5829" s="174"/>
      <c r="J5829" s="174"/>
      <c r="K5829" s="174"/>
      <c r="L5829" s="172"/>
      <c r="M5829" s="181"/>
      <c r="N5829" s="174"/>
      <c r="O5829" s="172"/>
      <c r="P5829" s="181"/>
      <c r="Q5829" s="642"/>
      <c r="R5829" s="643"/>
      <c r="S5829" s="644"/>
      <c r="T5829" s="174"/>
      <c r="U5829" s="172"/>
      <c r="V5829" s="181"/>
      <c r="W5829" s="174"/>
      <c r="X5829" s="172"/>
      <c r="Y5829" s="181"/>
      <c r="Z5829" s="174"/>
      <c r="AA5829" s="172"/>
      <c r="AB5829" s="178"/>
    </row>
    <row r="5830" spans="1:28" ht="15" customHeight="1" x14ac:dyDescent="0.2">
      <c r="A5830" s="172"/>
      <c r="B5830" s="172"/>
      <c r="C5830" s="172"/>
      <c r="D5830" s="172"/>
      <c r="E5830" s="172"/>
      <c r="F5830" s="181"/>
      <c r="G5830" s="172"/>
      <c r="H5830" s="172"/>
      <c r="I5830" s="174"/>
      <c r="J5830" s="174"/>
      <c r="K5830" s="174"/>
      <c r="L5830" s="172"/>
      <c r="M5830" s="181"/>
      <c r="N5830" s="174"/>
      <c r="O5830" s="172"/>
      <c r="P5830" s="181"/>
      <c r="Q5830" s="642"/>
      <c r="R5830" s="643"/>
      <c r="S5830" s="644"/>
      <c r="T5830" s="174"/>
      <c r="U5830" s="172"/>
      <c r="V5830" s="181"/>
      <c r="W5830" s="174"/>
      <c r="X5830" s="172"/>
      <c r="Y5830" s="181"/>
      <c r="Z5830" s="174"/>
      <c r="AA5830" s="172"/>
      <c r="AB5830" s="178"/>
    </row>
    <row r="5831" spans="1:28" ht="15" customHeight="1" x14ac:dyDescent="0.2">
      <c r="A5831" s="172"/>
      <c r="B5831" s="172"/>
      <c r="C5831" s="172"/>
      <c r="D5831" s="172"/>
      <c r="E5831" s="172"/>
      <c r="F5831" s="181"/>
      <c r="G5831" s="172"/>
      <c r="H5831" s="172"/>
      <c r="I5831" s="174"/>
      <c r="J5831" s="174"/>
      <c r="K5831" s="174"/>
      <c r="L5831" s="172"/>
      <c r="M5831" s="181"/>
      <c r="N5831" s="174"/>
      <c r="O5831" s="172"/>
      <c r="P5831" s="181"/>
      <c r="Q5831" s="642"/>
      <c r="R5831" s="643"/>
      <c r="S5831" s="644"/>
      <c r="T5831" s="174"/>
      <c r="U5831" s="172"/>
      <c r="V5831" s="181"/>
      <c r="W5831" s="174"/>
      <c r="X5831" s="172"/>
      <c r="Y5831" s="181"/>
      <c r="Z5831" s="174"/>
      <c r="AA5831" s="172"/>
      <c r="AB5831" s="178"/>
    </row>
    <row r="5832" spans="1:28" ht="15" customHeight="1" x14ac:dyDescent="0.2">
      <c r="A5832" s="172"/>
      <c r="B5832" s="172"/>
      <c r="C5832" s="172"/>
      <c r="D5832" s="172"/>
      <c r="E5832" s="172"/>
      <c r="F5832" s="181"/>
      <c r="G5832" s="172"/>
      <c r="H5832" s="172"/>
      <c r="I5832" s="174"/>
      <c r="J5832" s="174"/>
      <c r="K5832" s="174"/>
      <c r="L5832" s="172"/>
      <c r="M5832" s="181"/>
      <c r="N5832" s="174"/>
      <c r="O5832" s="172"/>
      <c r="P5832" s="181"/>
      <c r="Q5832" s="642"/>
      <c r="R5832" s="643"/>
      <c r="S5832" s="644"/>
      <c r="T5832" s="174"/>
      <c r="U5832" s="172"/>
      <c r="V5832" s="181"/>
      <c r="W5832" s="174"/>
      <c r="X5832" s="172"/>
      <c r="Y5832" s="181"/>
      <c r="Z5832" s="174"/>
      <c r="AA5832" s="172"/>
      <c r="AB5832" s="178"/>
    </row>
    <row r="5833" spans="1:28" ht="15" customHeight="1" x14ac:dyDescent="0.2">
      <c r="A5833" s="172"/>
      <c r="B5833" s="172"/>
      <c r="C5833" s="172"/>
      <c r="D5833" s="172"/>
      <c r="E5833" s="172"/>
      <c r="F5833" s="181"/>
      <c r="G5833" s="172"/>
      <c r="H5833" s="172"/>
      <c r="I5833" s="174"/>
      <c r="J5833" s="174"/>
      <c r="K5833" s="174"/>
      <c r="L5833" s="172"/>
      <c r="M5833" s="181"/>
      <c r="N5833" s="174"/>
      <c r="O5833" s="172"/>
      <c r="P5833" s="181"/>
      <c r="Q5833" s="642"/>
      <c r="R5833" s="643"/>
      <c r="S5833" s="644"/>
      <c r="T5833" s="174"/>
      <c r="U5833" s="172"/>
      <c r="V5833" s="181"/>
      <c r="W5833" s="174"/>
      <c r="X5833" s="172"/>
      <c r="Y5833" s="181"/>
      <c r="Z5833" s="174"/>
      <c r="AA5833" s="172"/>
      <c r="AB5833" s="178"/>
    </row>
    <row r="5834" spans="1:28" ht="15" customHeight="1" x14ac:dyDescent="0.2">
      <c r="A5834" s="172"/>
      <c r="B5834" s="172"/>
      <c r="C5834" s="172"/>
      <c r="D5834" s="172"/>
      <c r="E5834" s="172"/>
      <c r="F5834" s="181"/>
      <c r="G5834" s="172"/>
      <c r="H5834" s="172"/>
      <c r="I5834" s="174"/>
      <c r="J5834" s="174"/>
      <c r="K5834" s="174"/>
      <c r="L5834" s="172"/>
      <c r="M5834" s="181"/>
      <c r="N5834" s="174"/>
      <c r="O5834" s="172"/>
      <c r="P5834" s="181"/>
      <c r="Q5834" s="642"/>
      <c r="R5834" s="643"/>
      <c r="S5834" s="644"/>
      <c r="T5834" s="174"/>
      <c r="U5834" s="172"/>
      <c r="V5834" s="181"/>
      <c r="W5834" s="174"/>
      <c r="X5834" s="172"/>
      <c r="Y5834" s="181"/>
      <c r="Z5834" s="174"/>
      <c r="AA5834" s="172"/>
      <c r="AB5834" s="178"/>
    </row>
    <row r="5835" spans="1:28" ht="15" customHeight="1" x14ac:dyDescent="0.2">
      <c r="A5835" s="172"/>
      <c r="B5835" s="172"/>
      <c r="C5835" s="172"/>
      <c r="D5835" s="172"/>
      <c r="E5835" s="172"/>
      <c r="F5835" s="181"/>
      <c r="G5835" s="172"/>
      <c r="H5835" s="172"/>
      <c r="I5835" s="174"/>
      <c r="J5835" s="174"/>
      <c r="K5835" s="174"/>
      <c r="L5835" s="172"/>
      <c r="M5835" s="181"/>
      <c r="N5835" s="174"/>
      <c r="O5835" s="172"/>
      <c r="P5835" s="181"/>
      <c r="Q5835" s="642"/>
      <c r="R5835" s="643"/>
      <c r="S5835" s="644"/>
      <c r="T5835" s="174"/>
      <c r="U5835" s="172"/>
      <c r="V5835" s="181"/>
      <c r="W5835" s="174"/>
      <c r="X5835" s="172"/>
      <c r="Y5835" s="181"/>
      <c r="Z5835" s="174"/>
      <c r="AA5835" s="172"/>
      <c r="AB5835" s="178"/>
    </row>
    <row r="5836" spans="1:28" ht="15" customHeight="1" x14ac:dyDescent="0.2">
      <c r="A5836" s="172"/>
      <c r="B5836" s="172"/>
      <c r="C5836" s="172"/>
      <c r="D5836" s="172"/>
      <c r="E5836" s="172"/>
      <c r="F5836" s="181"/>
      <c r="G5836" s="172"/>
      <c r="H5836" s="172"/>
      <c r="I5836" s="174"/>
      <c r="J5836" s="174"/>
      <c r="K5836" s="174"/>
      <c r="L5836" s="172"/>
      <c r="M5836" s="181"/>
      <c r="N5836" s="174"/>
      <c r="O5836" s="172"/>
      <c r="P5836" s="181"/>
      <c r="Q5836" s="642"/>
      <c r="R5836" s="643"/>
      <c r="S5836" s="644"/>
      <c r="T5836" s="174"/>
      <c r="U5836" s="172"/>
      <c r="V5836" s="181"/>
      <c r="W5836" s="174"/>
      <c r="X5836" s="172"/>
      <c r="Y5836" s="181"/>
      <c r="Z5836" s="174"/>
      <c r="AA5836" s="172"/>
      <c r="AB5836" s="178"/>
    </row>
    <row r="5837" spans="1:28" ht="15" customHeight="1" x14ac:dyDescent="0.2">
      <c r="A5837" s="172"/>
      <c r="B5837" s="172"/>
      <c r="C5837" s="172"/>
      <c r="D5837" s="172"/>
      <c r="E5837" s="172"/>
      <c r="F5837" s="181"/>
      <c r="G5837" s="172"/>
      <c r="H5837" s="172"/>
      <c r="I5837" s="174"/>
      <c r="J5837" s="174"/>
      <c r="K5837" s="174"/>
      <c r="L5837" s="172"/>
      <c r="M5837" s="181"/>
      <c r="N5837" s="174"/>
      <c r="O5837" s="172"/>
      <c r="P5837" s="181"/>
      <c r="Q5837" s="642"/>
      <c r="R5837" s="643"/>
      <c r="S5837" s="644"/>
      <c r="T5837" s="174"/>
      <c r="U5837" s="172"/>
      <c r="V5837" s="181"/>
      <c r="W5837" s="174"/>
      <c r="X5837" s="172"/>
      <c r="Y5837" s="181"/>
      <c r="Z5837" s="174"/>
      <c r="AA5837" s="172"/>
      <c r="AB5837" s="178"/>
    </row>
    <row r="5838" spans="1:28" ht="15" customHeight="1" x14ac:dyDescent="0.2">
      <c r="A5838" s="172"/>
      <c r="B5838" s="172"/>
      <c r="C5838" s="172"/>
      <c r="D5838" s="172"/>
      <c r="E5838" s="172"/>
      <c r="F5838" s="181"/>
      <c r="G5838" s="172"/>
      <c r="H5838" s="172"/>
      <c r="I5838" s="174"/>
      <c r="J5838" s="174"/>
      <c r="K5838" s="174"/>
      <c r="L5838" s="172"/>
      <c r="M5838" s="181"/>
      <c r="N5838" s="174"/>
      <c r="O5838" s="172"/>
      <c r="P5838" s="181"/>
      <c r="Q5838" s="642"/>
      <c r="R5838" s="643"/>
      <c r="S5838" s="644"/>
      <c r="T5838" s="174"/>
      <c r="U5838" s="172"/>
      <c r="V5838" s="181"/>
      <c r="W5838" s="174"/>
      <c r="X5838" s="172"/>
      <c r="Y5838" s="181"/>
      <c r="Z5838" s="174"/>
      <c r="AA5838" s="172"/>
      <c r="AB5838" s="178"/>
    </row>
    <row r="5839" spans="1:28" ht="15" customHeight="1" x14ac:dyDescent="0.2">
      <c r="A5839" s="172"/>
      <c r="B5839" s="172"/>
      <c r="C5839" s="172"/>
      <c r="D5839" s="172"/>
      <c r="E5839" s="172"/>
      <c r="F5839" s="181"/>
      <c r="G5839" s="172"/>
      <c r="H5839" s="172"/>
      <c r="I5839" s="174"/>
      <c r="J5839" s="174"/>
      <c r="K5839" s="174"/>
      <c r="L5839" s="172"/>
      <c r="M5839" s="181"/>
      <c r="N5839" s="174"/>
      <c r="O5839" s="172"/>
      <c r="P5839" s="181"/>
      <c r="Q5839" s="642"/>
      <c r="R5839" s="643"/>
      <c r="S5839" s="644"/>
      <c r="T5839" s="174"/>
      <c r="U5839" s="172"/>
      <c r="V5839" s="181"/>
      <c r="W5839" s="174"/>
      <c r="X5839" s="172"/>
      <c r="Y5839" s="181"/>
      <c r="Z5839" s="174"/>
      <c r="AA5839" s="172"/>
      <c r="AB5839" s="178"/>
    </row>
    <row r="5840" spans="1:28" ht="15" customHeight="1" x14ac:dyDescent="0.2">
      <c r="A5840" s="172"/>
      <c r="B5840" s="172"/>
      <c r="C5840" s="172"/>
      <c r="D5840" s="172"/>
      <c r="E5840" s="172"/>
      <c r="F5840" s="181"/>
      <c r="G5840" s="172"/>
      <c r="H5840" s="172"/>
      <c r="I5840" s="174"/>
      <c r="J5840" s="174"/>
      <c r="K5840" s="174"/>
      <c r="L5840" s="172"/>
      <c r="M5840" s="181"/>
      <c r="N5840" s="174"/>
      <c r="O5840" s="172"/>
      <c r="P5840" s="181"/>
      <c r="Q5840" s="642"/>
      <c r="R5840" s="643"/>
      <c r="S5840" s="644"/>
      <c r="T5840" s="174"/>
      <c r="U5840" s="172"/>
      <c r="V5840" s="181"/>
      <c r="W5840" s="174"/>
      <c r="X5840" s="172"/>
      <c r="Y5840" s="181"/>
      <c r="Z5840" s="174"/>
      <c r="AA5840" s="172"/>
      <c r="AB5840" s="178"/>
    </row>
    <row r="5841" spans="1:28" ht="15" customHeight="1" x14ac:dyDescent="0.2">
      <c r="A5841" s="172"/>
      <c r="B5841" s="172"/>
      <c r="C5841" s="172"/>
      <c r="D5841" s="172"/>
      <c r="E5841" s="172"/>
      <c r="F5841" s="181"/>
      <c r="G5841" s="172"/>
      <c r="H5841" s="172"/>
      <c r="I5841" s="174"/>
      <c r="J5841" s="174"/>
      <c r="K5841" s="174"/>
      <c r="L5841" s="172"/>
      <c r="M5841" s="181"/>
      <c r="N5841" s="174"/>
      <c r="O5841" s="172"/>
      <c r="P5841" s="181"/>
      <c r="Q5841" s="642"/>
      <c r="R5841" s="643"/>
      <c r="S5841" s="644"/>
      <c r="T5841" s="174"/>
      <c r="U5841" s="172"/>
      <c r="V5841" s="181"/>
      <c r="W5841" s="174"/>
      <c r="X5841" s="172"/>
      <c r="Y5841" s="181"/>
      <c r="Z5841" s="174"/>
      <c r="AA5841" s="172"/>
      <c r="AB5841" s="178"/>
    </row>
    <row r="5842" spans="1:28" ht="15" customHeight="1" x14ac:dyDescent="0.2">
      <c r="A5842" s="172"/>
      <c r="B5842" s="172"/>
      <c r="C5842" s="172"/>
      <c r="D5842" s="172"/>
      <c r="E5842" s="172"/>
      <c r="F5842" s="181"/>
      <c r="G5842" s="172"/>
      <c r="H5842" s="172"/>
      <c r="I5842" s="174"/>
      <c r="J5842" s="174"/>
      <c r="K5842" s="174"/>
      <c r="L5842" s="172"/>
      <c r="M5842" s="181"/>
      <c r="N5842" s="174"/>
      <c r="O5842" s="172"/>
      <c r="P5842" s="181"/>
      <c r="Q5842" s="642"/>
      <c r="R5842" s="643"/>
      <c r="S5842" s="644"/>
      <c r="T5842" s="174"/>
      <c r="U5842" s="172"/>
      <c r="V5842" s="181"/>
      <c r="W5842" s="174"/>
      <c r="X5842" s="172"/>
      <c r="Y5842" s="181"/>
      <c r="Z5842" s="174"/>
      <c r="AA5842" s="172"/>
      <c r="AB5842" s="178"/>
    </row>
    <row r="5843" spans="1:28" ht="15" customHeight="1" x14ac:dyDescent="0.2">
      <c r="A5843" s="172"/>
      <c r="B5843" s="172"/>
      <c r="C5843" s="172"/>
      <c r="D5843" s="172"/>
      <c r="E5843" s="172"/>
      <c r="F5843" s="181"/>
      <c r="G5843" s="172"/>
      <c r="H5843" s="172"/>
      <c r="I5843" s="174"/>
      <c r="J5843" s="174"/>
      <c r="K5843" s="174"/>
      <c r="L5843" s="172"/>
      <c r="M5843" s="181"/>
      <c r="N5843" s="174"/>
      <c r="O5843" s="172"/>
      <c r="P5843" s="181"/>
      <c r="Q5843" s="642"/>
      <c r="R5843" s="643"/>
      <c r="S5843" s="644"/>
      <c r="T5843" s="174"/>
      <c r="U5843" s="172"/>
      <c r="V5843" s="181"/>
      <c r="W5843" s="174"/>
      <c r="X5843" s="172"/>
      <c r="Y5843" s="181"/>
      <c r="Z5843" s="174"/>
      <c r="AA5843" s="172"/>
      <c r="AB5843" s="178"/>
    </row>
    <row r="5844" spans="1:28" ht="15" customHeight="1" x14ac:dyDescent="0.2">
      <c r="A5844" s="172"/>
      <c r="B5844" s="172"/>
      <c r="C5844" s="172"/>
      <c r="D5844" s="172"/>
      <c r="E5844" s="172"/>
      <c r="F5844" s="181"/>
      <c r="G5844" s="172"/>
      <c r="H5844" s="172"/>
      <c r="I5844" s="174"/>
      <c r="J5844" s="174"/>
      <c r="K5844" s="174"/>
      <c r="L5844" s="172"/>
      <c r="M5844" s="181"/>
      <c r="N5844" s="174"/>
      <c r="O5844" s="172"/>
      <c r="P5844" s="181"/>
      <c r="Q5844" s="642"/>
      <c r="R5844" s="643"/>
      <c r="S5844" s="644"/>
      <c r="T5844" s="174"/>
      <c r="U5844" s="172"/>
      <c r="V5844" s="181"/>
      <c r="W5844" s="174"/>
      <c r="X5844" s="172"/>
      <c r="Y5844" s="181"/>
      <c r="Z5844" s="174"/>
      <c r="AA5844" s="172"/>
      <c r="AB5844" s="178"/>
    </row>
    <row r="5845" spans="1:28" ht="15" customHeight="1" x14ac:dyDescent="0.2">
      <c r="A5845" s="172"/>
      <c r="B5845" s="172"/>
      <c r="C5845" s="172"/>
      <c r="D5845" s="172"/>
      <c r="E5845" s="172"/>
      <c r="F5845" s="181"/>
      <c r="G5845" s="172"/>
      <c r="H5845" s="172"/>
      <c r="I5845" s="174"/>
      <c r="J5845" s="174"/>
      <c r="K5845" s="174"/>
      <c r="L5845" s="172"/>
      <c r="M5845" s="181"/>
      <c r="N5845" s="174"/>
      <c r="O5845" s="172"/>
      <c r="P5845" s="181"/>
      <c r="Q5845" s="642"/>
      <c r="R5845" s="643"/>
      <c r="S5845" s="644"/>
      <c r="T5845" s="174"/>
      <c r="U5845" s="172"/>
      <c r="V5845" s="181"/>
      <c r="W5845" s="174"/>
      <c r="X5845" s="172"/>
      <c r="Y5845" s="181"/>
      <c r="Z5845" s="174"/>
      <c r="AA5845" s="172"/>
      <c r="AB5845" s="178"/>
    </row>
    <row r="5846" spans="1:28" ht="15" customHeight="1" x14ac:dyDescent="0.2">
      <c r="A5846" s="172"/>
      <c r="B5846" s="172"/>
      <c r="C5846" s="172"/>
      <c r="D5846" s="172"/>
      <c r="E5846" s="172"/>
      <c r="F5846" s="181"/>
      <c r="G5846" s="172"/>
      <c r="H5846" s="172"/>
      <c r="I5846" s="174"/>
      <c r="J5846" s="174"/>
      <c r="K5846" s="174"/>
      <c r="L5846" s="172"/>
      <c r="M5846" s="181"/>
      <c r="N5846" s="174"/>
      <c r="O5846" s="172"/>
      <c r="P5846" s="181"/>
      <c r="Q5846" s="642"/>
      <c r="R5846" s="643"/>
      <c r="S5846" s="644"/>
      <c r="T5846" s="174"/>
      <c r="U5846" s="172"/>
      <c r="V5846" s="181"/>
      <c r="W5846" s="174"/>
      <c r="X5846" s="172"/>
      <c r="Y5846" s="181"/>
      <c r="Z5846" s="174"/>
      <c r="AA5846" s="172"/>
      <c r="AB5846" s="178"/>
    </row>
    <row r="5847" spans="1:28" ht="15" customHeight="1" x14ac:dyDescent="0.2">
      <c r="A5847" s="172"/>
      <c r="B5847" s="172"/>
      <c r="C5847" s="172"/>
      <c r="D5847" s="172"/>
      <c r="E5847" s="172"/>
      <c r="F5847" s="181"/>
      <c r="G5847" s="172"/>
      <c r="H5847" s="172"/>
      <c r="I5847" s="174"/>
      <c r="J5847" s="174"/>
      <c r="K5847" s="174"/>
      <c r="L5847" s="172"/>
      <c r="M5847" s="181"/>
      <c r="N5847" s="174"/>
      <c r="O5847" s="172"/>
      <c r="P5847" s="181"/>
      <c r="Q5847" s="642"/>
      <c r="R5847" s="643"/>
      <c r="S5847" s="644"/>
      <c r="T5847" s="174"/>
      <c r="U5847" s="172"/>
      <c r="V5847" s="181"/>
      <c r="W5847" s="174"/>
      <c r="X5847" s="172"/>
      <c r="Y5847" s="181"/>
      <c r="Z5847" s="174"/>
      <c r="AA5847" s="172"/>
      <c r="AB5847" s="178"/>
    </row>
    <row r="5848" spans="1:28" ht="15" customHeight="1" x14ac:dyDescent="0.2">
      <c r="A5848" s="172"/>
      <c r="B5848" s="172"/>
      <c r="C5848" s="172"/>
      <c r="D5848" s="172"/>
      <c r="E5848" s="172"/>
      <c r="F5848" s="181"/>
      <c r="G5848" s="172"/>
      <c r="H5848" s="172"/>
      <c r="I5848" s="174"/>
      <c r="J5848" s="174"/>
      <c r="K5848" s="174"/>
      <c r="L5848" s="172"/>
      <c r="M5848" s="181"/>
      <c r="N5848" s="174"/>
      <c r="O5848" s="172"/>
      <c r="P5848" s="181"/>
      <c r="Q5848" s="642"/>
      <c r="R5848" s="643"/>
      <c r="S5848" s="644"/>
      <c r="T5848" s="174"/>
      <c r="U5848" s="172"/>
      <c r="V5848" s="181"/>
      <c r="W5848" s="174"/>
      <c r="X5848" s="172"/>
      <c r="Y5848" s="181"/>
      <c r="Z5848" s="174"/>
      <c r="AA5848" s="172"/>
      <c r="AB5848" s="178"/>
    </row>
    <row r="5849" spans="1:28" ht="15" customHeight="1" x14ac:dyDescent="0.2">
      <c r="A5849" s="172"/>
      <c r="B5849" s="172"/>
      <c r="C5849" s="172"/>
      <c r="D5849" s="172"/>
      <c r="E5849" s="172"/>
      <c r="F5849" s="181"/>
      <c r="G5849" s="172"/>
      <c r="H5849" s="172"/>
      <c r="I5849" s="174"/>
      <c r="J5849" s="174"/>
      <c r="K5849" s="174"/>
      <c r="L5849" s="172"/>
      <c r="M5849" s="181"/>
      <c r="N5849" s="174"/>
      <c r="O5849" s="172"/>
      <c r="P5849" s="181"/>
      <c r="Q5849" s="642"/>
      <c r="R5849" s="643"/>
      <c r="S5849" s="644"/>
      <c r="T5849" s="174"/>
      <c r="U5849" s="172"/>
      <c r="V5849" s="181"/>
      <c r="W5849" s="174"/>
      <c r="X5849" s="172"/>
      <c r="Y5849" s="181"/>
      <c r="Z5849" s="174"/>
      <c r="AA5849" s="172"/>
      <c r="AB5849" s="178"/>
    </row>
    <row r="5850" spans="1:28" ht="15" customHeight="1" x14ac:dyDescent="0.2">
      <c r="A5850" s="172"/>
      <c r="B5850" s="172"/>
      <c r="C5850" s="172"/>
      <c r="D5850" s="172"/>
      <c r="E5850" s="172"/>
      <c r="F5850" s="181"/>
      <c r="G5850" s="172"/>
      <c r="H5850" s="172"/>
      <c r="I5850" s="174"/>
      <c r="J5850" s="174"/>
      <c r="K5850" s="174"/>
      <c r="L5850" s="172"/>
      <c r="M5850" s="181"/>
      <c r="N5850" s="174"/>
      <c r="O5850" s="172"/>
      <c r="P5850" s="181"/>
      <c r="Q5850" s="642"/>
      <c r="R5850" s="643"/>
      <c r="S5850" s="644"/>
      <c r="T5850" s="174"/>
      <c r="U5850" s="172"/>
      <c r="V5850" s="181"/>
      <c r="W5850" s="174"/>
      <c r="X5850" s="172"/>
      <c r="Y5850" s="181"/>
      <c r="Z5850" s="174"/>
      <c r="AA5850" s="172"/>
      <c r="AB5850" s="178"/>
    </row>
    <row r="5851" spans="1:28" ht="15" customHeight="1" x14ac:dyDescent="0.2">
      <c r="A5851" s="172"/>
      <c r="B5851" s="172"/>
      <c r="C5851" s="172"/>
      <c r="D5851" s="172"/>
      <c r="E5851" s="172"/>
      <c r="F5851" s="181"/>
      <c r="G5851" s="172"/>
      <c r="H5851" s="172"/>
      <c r="I5851" s="174"/>
      <c r="J5851" s="174"/>
      <c r="K5851" s="174"/>
      <c r="L5851" s="172"/>
      <c r="M5851" s="181"/>
      <c r="N5851" s="174"/>
      <c r="O5851" s="172"/>
      <c r="P5851" s="181"/>
      <c r="Q5851" s="642"/>
      <c r="R5851" s="643"/>
      <c r="S5851" s="644"/>
      <c r="T5851" s="174"/>
      <c r="U5851" s="172"/>
      <c r="V5851" s="181"/>
      <c r="W5851" s="174"/>
      <c r="X5851" s="172"/>
      <c r="Y5851" s="181"/>
      <c r="Z5851" s="174"/>
      <c r="AA5851" s="172"/>
      <c r="AB5851" s="178"/>
    </row>
    <row r="5852" spans="1:28" ht="15" customHeight="1" x14ac:dyDescent="0.2">
      <c r="A5852" s="172"/>
      <c r="B5852" s="172"/>
      <c r="C5852" s="172"/>
      <c r="D5852" s="172"/>
      <c r="E5852" s="172"/>
      <c r="F5852" s="181"/>
      <c r="G5852" s="172"/>
      <c r="H5852" s="172"/>
      <c r="I5852" s="174"/>
      <c r="J5852" s="174"/>
      <c r="K5852" s="174"/>
      <c r="L5852" s="172"/>
      <c r="M5852" s="181"/>
      <c r="N5852" s="174"/>
      <c r="O5852" s="172"/>
      <c r="P5852" s="181"/>
      <c r="Q5852" s="642"/>
      <c r="R5852" s="643"/>
      <c r="S5852" s="644"/>
      <c r="T5852" s="174"/>
      <c r="U5852" s="172"/>
      <c r="V5852" s="181"/>
      <c r="W5852" s="174"/>
      <c r="X5852" s="172"/>
      <c r="Y5852" s="181"/>
      <c r="Z5852" s="174"/>
      <c r="AA5852" s="172"/>
      <c r="AB5852" s="178"/>
    </row>
    <row r="5853" spans="1:28" ht="15" customHeight="1" x14ac:dyDescent="0.2">
      <c r="A5853" s="172"/>
      <c r="B5853" s="172"/>
      <c r="C5853" s="172"/>
      <c r="D5853" s="172"/>
      <c r="E5853" s="172"/>
      <c r="F5853" s="181"/>
      <c r="G5853" s="172"/>
      <c r="H5853" s="172"/>
      <c r="I5853" s="174"/>
      <c r="J5853" s="174"/>
      <c r="K5853" s="174"/>
      <c r="L5853" s="172"/>
      <c r="M5853" s="181"/>
      <c r="N5853" s="174"/>
      <c r="O5853" s="172"/>
      <c r="P5853" s="181"/>
      <c r="Q5853" s="642"/>
      <c r="R5853" s="643"/>
      <c r="S5853" s="644"/>
      <c r="T5853" s="174"/>
      <c r="U5853" s="172"/>
      <c r="V5853" s="181"/>
      <c r="W5853" s="174"/>
      <c r="X5853" s="172"/>
      <c r="Y5853" s="181"/>
      <c r="Z5853" s="174"/>
      <c r="AA5853" s="172"/>
      <c r="AB5853" s="178"/>
    </row>
    <row r="5854" spans="1:28" ht="15" customHeight="1" x14ac:dyDescent="0.2">
      <c r="A5854" s="172"/>
      <c r="B5854" s="172"/>
      <c r="C5854" s="172"/>
      <c r="D5854" s="172"/>
      <c r="E5854" s="172"/>
      <c r="F5854" s="181"/>
      <c r="G5854" s="172"/>
      <c r="H5854" s="172"/>
      <c r="I5854" s="174"/>
      <c r="J5854" s="174"/>
      <c r="K5854" s="174"/>
      <c r="L5854" s="172"/>
      <c r="M5854" s="181"/>
      <c r="N5854" s="174"/>
      <c r="O5854" s="172"/>
      <c r="P5854" s="181"/>
      <c r="Q5854" s="642"/>
      <c r="R5854" s="643"/>
      <c r="S5854" s="644"/>
      <c r="T5854" s="174"/>
      <c r="U5854" s="172"/>
      <c r="V5854" s="181"/>
      <c r="W5854" s="174"/>
      <c r="X5854" s="172"/>
      <c r="Y5854" s="181"/>
      <c r="Z5854" s="174"/>
      <c r="AA5854" s="172"/>
      <c r="AB5854" s="178"/>
    </row>
    <row r="5855" spans="1:28" ht="15" customHeight="1" x14ac:dyDescent="0.2">
      <c r="A5855" s="172"/>
      <c r="B5855" s="172"/>
      <c r="C5855" s="172"/>
      <c r="D5855" s="172"/>
      <c r="E5855" s="172"/>
      <c r="F5855" s="181"/>
      <c r="G5855" s="172"/>
      <c r="H5855" s="172"/>
      <c r="I5855" s="174"/>
      <c r="J5855" s="174"/>
      <c r="K5855" s="174"/>
      <c r="L5855" s="172"/>
      <c r="M5855" s="181"/>
      <c r="N5855" s="174"/>
      <c r="O5855" s="172"/>
      <c r="P5855" s="181"/>
      <c r="Q5855" s="642"/>
      <c r="R5855" s="643"/>
      <c r="S5855" s="644"/>
      <c r="T5855" s="174"/>
      <c r="U5855" s="172"/>
      <c r="V5855" s="181"/>
      <c r="W5855" s="174"/>
      <c r="X5855" s="172"/>
      <c r="Y5855" s="181"/>
      <c r="Z5855" s="174"/>
      <c r="AA5855" s="172"/>
      <c r="AB5855" s="178"/>
    </row>
    <row r="5856" spans="1:28" ht="15" customHeight="1" x14ac:dyDescent="0.2">
      <c r="A5856" s="172"/>
      <c r="B5856" s="172"/>
      <c r="C5856" s="172"/>
      <c r="D5856" s="172"/>
      <c r="E5856" s="172"/>
      <c r="F5856" s="181"/>
      <c r="G5856" s="172"/>
      <c r="H5856" s="172"/>
      <c r="I5856" s="174"/>
      <c r="J5856" s="174"/>
      <c r="K5856" s="174"/>
      <c r="L5856" s="172"/>
      <c r="M5856" s="181"/>
      <c r="N5856" s="174"/>
      <c r="O5856" s="172"/>
      <c r="P5856" s="181"/>
      <c r="Q5856" s="642"/>
      <c r="R5856" s="643"/>
      <c r="S5856" s="644"/>
      <c r="T5856" s="174"/>
      <c r="U5856" s="172"/>
      <c r="V5856" s="181"/>
      <c r="W5856" s="174"/>
      <c r="X5856" s="172"/>
      <c r="Y5856" s="181"/>
      <c r="Z5856" s="174"/>
      <c r="AA5856" s="172"/>
      <c r="AB5856" s="178"/>
    </row>
    <row r="5857" spans="1:28" ht="15" customHeight="1" x14ac:dyDescent="0.2">
      <c r="A5857" s="172"/>
      <c r="B5857" s="172"/>
      <c r="C5857" s="172"/>
      <c r="D5857" s="172"/>
      <c r="E5857" s="172"/>
      <c r="F5857" s="181"/>
      <c r="G5857" s="172"/>
      <c r="H5857" s="172"/>
      <c r="I5857" s="174"/>
      <c r="J5857" s="174"/>
      <c r="K5857" s="174"/>
      <c r="L5857" s="172"/>
      <c r="M5857" s="181"/>
      <c r="N5857" s="174"/>
      <c r="O5857" s="172"/>
      <c r="P5857" s="181"/>
      <c r="Q5857" s="642"/>
      <c r="R5857" s="643"/>
      <c r="S5857" s="644"/>
      <c r="T5857" s="174"/>
      <c r="U5857" s="172"/>
      <c r="V5857" s="181"/>
      <c r="W5857" s="174"/>
      <c r="X5857" s="172"/>
      <c r="Y5857" s="181"/>
      <c r="Z5857" s="174"/>
      <c r="AA5857" s="172"/>
      <c r="AB5857" s="178"/>
    </row>
    <row r="5858" spans="1:28" ht="15" customHeight="1" x14ac:dyDescent="0.2">
      <c r="A5858" s="172"/>
      <c r="B5858" s="172"/>
      <c r="C5858" s="172"/>
      <c r="D5858" s="172"/>
      <c r="E5858" s="172"/>
      <c r="F5858" s="181"/>
      <c r="G5858" s="172"/>
      <c r="H5858" s="172"/>
      <c r="I5858" s="174"/>
      <c r="J5858" s="174"/>
      <c r="K5858" s="174"/>
      <c r="L5858" s="172"/>
      <c r="M5858" s="181"/>
      <c r="N5858" s="174"/>
      <c r="O5858" s="172"/>
      <c r="P5858" s="181"/>
      <c r="Q5858" s="642"/>
      <c r="R5858" s="643"/>
      <c r="S5858" s="644"/>
      <c r="T5858" s="174"/>
      <c r="U5858" s="172"/>
      <c r="V5858" s="181"/>
      <c r="W5858" s="174"/>
      <c r="X5858" s="172"/>
      <c r="Y5858" s="181"/>
      <c r="Z5858" s="174"/>
      <c r="AA5858" s="172"/>
      <c r="AB5858" s="178"/>
    </row>
    <row r="5859" spans="1:28" ht="15" customHeight="1" x14ac:dyDescent="0.2">
      <c r="A5859" s="172"/>
      <c r="B5859" s="172"/>
      <c r="C5859" s="172"/>
      <c r="D5859" s="172"/>
      <c r="E5859" s="172"/>
      <c r="F5859" s="181"/>
      <c r="G5859" s="172"/>
      <c r="H5859" s="172"/>
      <c r="I5859" s="174"/>
      <c r="J5859" s="174"/>
      <c r="K5859" s="174"/>
      <c r="L5859" s="172"/>
      <c r="M5859" s="181"/>
      <c r="N5859" s="174"/>
      <c r="O5859" s="172"/>
      <c r="P5859" s="181"/>
      <c r="Q5859" s="642"/>
      <c r="R5859" s="643"/>
      <c r="S5859" s="644"/>
      <c r="T5859" s="174"/>
      <c r="U5859" s="172"/>
      <c r="V5859" s="181"/>
      <c r="W5859" s="174"/>
      <c r="X5859" s="172"/>
      <c r="Y5859" s="181"/>
      <c r="Z5859" s="174"/>
      <c r="AA5859" s="172"/>
      <c r="AB5859" s="178"/>
    </row>
    <row r="5860" spans="1:28" ht="15" customHeight="1" x14ac:dyDescent="0.2">
      <c r="A5860" s="172"/>
      <c r="B5860" s="172"/>
      <c r="C5860" s="172"/>
      <c r="D5860" s="172"/>
      <c r="E5860" s="172"/>
      <c r="F5860" s="181"/>
      <c r="G5860" s="172"/>
      <c r="H5860" s="172"/>
      <c r="I5860" s="174"/>
      <c r="J5860" s="174"/>
      <c r="K5860" s="174"/>
      <c r="L5860" s="172"/>
      <c r="M5860" s="181"/>
      <c r="N5860" s="174"/>
      <c r="O5860" s="172"/>
      <c r="P5860" s="181"/>
      <c r="Q5860" s="642"/>
      <c r="R5860" s="643"/>
      <c r="S5860" s="644"/>
      <c r="T5860" s="174"/>
      <c r="U5860" s="172"/>
      <c r="V5860" s="181"/>
      <c r="W5860" s="174"/>
      <c r="X5860" s="172"/>
      <c r="Y5860" s="181"/>
      <c r="Z5860" s="174"/>
      <c r="AA5860" s="172"/>
      <c r="AB5860" s="178"/>
    </row>
    <row r="5861" spans="1:28" ht="15" customHeight="1" x14ac:dyDescent="0.2">
      <c r="A5861" s="172"/>
      <c r="B5861" s="172"/>
      <c r="C5861" s="172"/>
      <c r="D5861" s="172"/>
      <c r="E5861" s="172"/>
      <c r="F5861" s="181"/>
      <c r="G5861" s="172"/>
      <c r="H5861" s="172"/>
      <c r="I5861" s="174"/>
      <c r="J5861" s="174"/>
      <c r="K5861" s="174"/>
      <c r="L5861" s="172"/>
      <c r="M5861" s="181"/>
      <c r="N5861" s="174"/>
      <c r="O5861" s="172"/>
      <c r="P5861" s="181"/>
      <c r="Q5861" s="642"/>
      <c r="R5861" s="643"/>
      <c r="S5861" s="644"/>
      <c r="T5861" s="174"/>
      <c r="U5861" s="172"/>
      <c r="V5861" s="181"/>
      <c r="W5861" s="174"/>
      <c r="X5861" s="172"/>
      <c r="Y5861" s="181"/>
      <c r="Z5861" s="174"/>
      <c r="AA5861" s="172"/>
      <c r="AB5861" s="178"/>
    </row>
    <row r="5862" spans="1:28" ht="15" customHeight="1" x14ac:dyDescent="0.2">
      <c r="A5862" s="172"/>
      <c r="B5862" s="172"/>
      <c r="C5862" s="172"/>
      <c r="D5862" s="172"/>
      <c r="E5862" s="172"/>
      <c r="F5862" s="181"/>
      <c r="G5862" s="172"/>
      <c r="H5862" s="172"/>
      <c r="I5862" s="174"/>
      <c r="J5862" s="174"/>
      <c r="K5862" s="174"/>
      <c r="L5862" s="172"/>
      <c r="M5862" s="181"/>
      <c r="N5862" s="174"/>
      <c r="O5862" s="172"/>
      <c r="P5862" s="181"/>
      <c r="Q5862" s="642"/>
      <c r="R5862" s="643"/>
      <c r="S5862" s="644"/>
      <c r="T5862" s="174"/>
      <c r="U5862" s="172"/>
      <c r="V5862" s="181"/>
      <c r="W5862" s="174"/>
      <c r="X5862" s="172"/>
      <c r="Y5862" s="181"/>
      <c r="Z5862" s="174"/>
      <c r="AA5862" s="172"/>
      <c r="AB5862" s="178"/>
    </row>
    <row r="5863" spans="1:28" ht="15" customHeight="1" x14ac:dyDescent="0.2">
      <c r="A5863" s="172"/>
      <c r="B5863" s="172"/>
      <c r="C5863" s="172"/>
      <c r="D5863" s="172"/>
      <c r="E5863" s="172"/>
      <c r="F5863" s="181"/>
      <c r="G5863" s="172"/>
      <c r="H5863" s="172"/>
      <c r="I5863" s="174"/>
      <c r="J5863" s="174"/>
      <c r="K5863" s="174"/>
      <c r="L5863" s="172"/>
      <c r="M5863" s="181"/>
      <c r="N5863" s="174"/>
      <c r="O5863" s="172"/>
      <c r="P5863" s="181"/>
      <c r="Q5863" s="642"/>
      <c r="R5863" s="643"/>
      <c r="S5863" s="644"/>
      <c r="T5863" s="174"/>
      <c r="U5863" s="172"/>
      <c r="V5863" s="181"/>
      <c r="W5863" s="174"/>
      <c r="X5863" s="172"/>
      <c r="Y5863" s="181"/>
      <c r="Z5863" s="174"/>
      <c r="AA5863" s="172"/>
      <c r="AB5863" s="178"/>
    </row>
    <row r="5864" spans="1:28" ht="15" customHeight="1" x14ac:dyDescent="0.2">
      <c r="A5864" s="172"/>
      <c r="B5864" s="172"/>
      <c r="C5864" s="172"/>
      <c r="D5864" s="172"/>
      <c r="E5864" s="172"/>
      <c r="F5864" s="181"/>
      <c r="G5864" s="172"/>
      <c r="H5864" s="172"/>
      <c r="I5864" s="174"/>
      <c r="J5864" s="174"/>
      <c r="K5864" s="174"/>
      <c r="L5864" s="172"/>
      <c r="M5864" s="181"/>
      <c r="N5864" s="174"/>
      <c r="O5864" s="172"/>
      <c r="P5864" s="181"/>
      <c r="Q5864" s="642"/>
      <c r="R5864" s="643"/>
      <c r="S5864" s="644"/>
      <c r="T5864" s="174"/>
      <c r="U5864" s="172"/>
      <c r="V5864" s="181"/>
      <c r="W5864" s="174"/>
      <c r="X5864" s="172"/>
      <c r="Y5864" s="181"/>
      <c r="Z5864" s="174"/>
      <c r="AA5864" s="172"/>
      <c r="AB5864" s="178"/>
    </row>
    <row r="5865" spans="1:28" ht="15" customHeight="1" x14ac:dyDescent="0.2">
      <c r="A5865" s="172"/>
      <c r="B5865" s="172"/>
      <c r="C5865" s="172"/>
      <c r="D5865" s="172"/>
      <c r="E5865" s="172"/>
      <c r="F5865" s="181"/>
      <c r="G5865" s="172"/>
      <c r="H5865" s="172"/>
      <c r="I5865" s="174"/>
      <c r="J5865" s="174"/>
      <c r="K5865" s="174"/>
      <c r="L5865" s="172"/>
      <c r="M5865" s="181"/>
      <c r="N5865" s="174"/>
      <c r="O5865" s="172"/>
      <c r="P5865" s="181"/>
      <c r="Q5865" s="642"/>
      <c r="R5865" s="643"/>
      <c r="S5865" s="644"/>
      <c r="T5865" s="174"/>
      <c r="U5865" s="172"/>
      <c r="V5865" s="181"/>
      <c r="W5865" s="174"/>
      <c r="X5865" s="172"/>
      <c r="Y5865" s="181"/>
      <c r="Z5865" s="174"/>
      <c r="AA5865" s="172"/>
      <c r="AB5865" s="178"/>
    </row>
    <row r="5866" spans="1:28" ht="15" customHeight="1" x14ac:dyDescent="0.2">
      <c r="A5866" s="172"/>
      <c r="B5866" s="172"/>
      <c r="C5866" s="172"/>
      <c r="D5866" s="172"/>
      <c r="E5866" s="172"/>
      <c r="F5866" s="181"/>
      <c r="G5866" s="172"/>
      <c r="H5866" s="172"/>
      <c r="I5866" s="174"/>
      <c r="J5866" s="174"/>
      <c r="K5866" s="174"/>
      <c r="L5866" s="172"/>
      <c r="M5866" s="181"/>
      <c r="N5866" s="174"/>
      <c r="O5866" s="172"/>
      <c r="P5866" s="181"/>
      <c r="Q5866" s="642"/>
      <c r="R5866" s="643"/>
      <c r="S5866" s="644"/>
      <c r="T5866" s="174"/>
      <c r="U5866" s="172"/>
      <c r="V5866" s="181"/>
      <c r="W5866" s="174"/>
      <c r="X5866" s="172"/>
      <c r="Y5866" s="181"/>
      <c r="Z5866" s="174"/>
      <c r="AA5866" s="172"/>
      <c r="AB5866" s="178"/>
    </row>
    <row r="5867" spans="1:28" ht="15" customHeight="1" x14ac:dyDescent="0.2">
      <c r="A5867" s="172"/>
      <c r="B5867" s="172"/>
      <c r="C5867" s="172"/>
      <c r="D5867" s="172"/>
      <c r="E5867" s="172"/>
      <c r="F5867" s="181"/>
      <c r="G5867" s="172"/>
      <c r="H5867" s="172"/>
      <c r="I5867" s="174"/>
      <c r="J5867" s="174"/>
      <c r="K5867" s="174"/>
      <c r="L5867" s="172"/>
      <c r="M5867" s="181"/>
      <c r="N5867" s="174"/>
      <c r="O5867" s="172"/>
      <c r="P5867" s="181"/>
      <c r="Q5867" s="642"/>
      <c r="R5867" s="643"/>
      <c r="S5867" s="644"/>
      <c r="T5867" s="174"/>
      <c r="U5867" s="172"/>
      <c r="V5867" s="181"/>
      <c r="W5867" s="174"/>
      <c r="X5867" s="172"/>
      <c r="Y5867" s="181"/>
      <c r="Z5867" s="174"/>
      <c r="AA5867" s="172"/>
      <c r="AB5867" s="178"/>
    </row>
    <row r="5868" spans="1:28" ht="15" customHeight="1" x14ac:dyDescent="0.2">
      <c r="A5868" s="172"/>
      <c r="B5868" s="172"/>
      <c r="C5868" s="172"/>
      <c r="D5868" s="172"/>
      <c r="E5868" s="172"/>
      <c r="F5868" s="181"/>
      <c r="G5868" s="172"/>
      <c r="H5868" s="172"/>
      <c r="I5868" s="174"/>
      <c r="J5868" s="174"/>
      <c r="K5868" s="174"/>
      <c r="L5868" s="172"/>
      <c r="M5868" s="181"/>
      <c r="N5868" s="174"/>
      <c r="O5868" s="172"/>
      <c r="P5868" s="181"/>
      <c r="Q5868" s="642"/>
      <c r="R5868" s="643"/>
      <c r="S5868" s="644"/>
      <c r="T5868" s="174"/>
      <c r="U5868" s="172"/>
      <c r="V5868" s="181"/>
      <c r="W5868" s="174"/>
      <c r="X5868" s="172"/>
      <c r="Y5868" s="181"/>
      <c r="Z5868" s="174"/>
      <c r="AA5868" s="172"/>
      <c r="AB5868" s="178"/>
    </row>
    <row r="5869" spans="1:28" ht="15" customHeight="1" x14ac:dyDescent="0.2">
      <c r="A5869" s="172"/>
      <c r="B5869" s="172"/>
      <c r="C5869" s="172"/>
      <c r="D5869" s="172"/>
      <c r="E5869" s="172"/>
      <c r="F5869" s="181"/>
      <c r="G5869" s="172"/>
      <c r="H5869" s="172"/>
      <c r="I5869" s="174"/>
      <c r="J5869" s="174"/>
      <c r="K5869" s="174"/>
      <c r="L5869" s="172"/>
      <c r="M5869" s="181"/>
      <c r="N5869" s="174"/>
      <c r="O5869" s="172"/>
      <c r="P5869" s="181"/>
      <c r="Q5869" s="642"/>
      <c r="R5869" s="643"/>
      <c r="S5869" s="644"/>
      <c r="T5869" s="174"/>
      <c r="U5869" s="172"/>
      <c r="V5869" s="181"/>
      <c r="W5869" s="174"/>
      <c r="X5869" s="172"/>
      <c r="Y5869" s="181"/>
      <c r="Z5869" s="174"/>
      <c r="AA5869" s="172"/>
      <c r="AB5869" s="178"/>
    </row>
    <row r="5870" spans="1:28" ht="15" customHeight="1" x14ac:dyDescent="0.2">
      <c r="A5870" s="172"/>
      <c r="B5870" s="172"/>
      <c r="C5870" s="172"/>
      <c r="D5870" s="172"/>
      <c r="E5870" s="172"/>
      <c r="F5870" s="181"/>
      <c r="G5870" s="172"/>
      <c r="H5870" s="172"/>
      <c r="I5870" s="174"/>
      <c r="J5870" s="174"/>
      <c r="K5870" s="174"/>
      <c r="L5870" s="172"/>
      <c r="M5870" s="181"/>
      <c r="N5870" s="174"/>
      <c r="O5870" s="172"/>
      <c r="P5870" s="181"/>
      <c r="Q5870" s="642"/>
      <c r="R5870" s="643"/>
      <c r="S5870" s="644"/>
      <c r="T5870" s="174"/>
      <c r="U5870" s="172"/>
      <c r="V5870" s="181"/>
      <c r="W5870" s="174"/>
      <c r="X5870" s="172"/>
      <c r="Y5870" s="181"/>
      <c r="Z5870" s="174"/>
      <c r="AA5870" s="172"/>
      <c r="AB5870" s="178"/>
    </row>
    <row r="5871" spans="1:28" ht="15" customHeight="1" x14ac:dyDescent="0.2">
      <c r="A5871" s="172"/>
      <c r="B5871" s="172"/>
      <c r="C5871" s="172"/>
      <c r="D5871" s="172"/>
      <c r="E5871" s="172"/>
      <c r="F5871" s="181"/>
      <c r="G5871" s="172"/>
      <c r="H5871" s="172"/>
      <c r="I5871" s="174"/>
      <c r="J5871" s="174"/>
      <c r="K5871" s="174"/>
      <c r="L5871" s="172"/>
      <c r="M5871" s="181"/>
      <c r="N5871" s="174"/>
      <c r="O5871" s="172"/>
      <c r="P5871" s="181"/>
      <c r="Q5871" s="642"/>
      <c r="R5871" s="643"/>
      <c r="S5871" s="644"/>
      <c r="T5871" s="174"/>
      <c r="U5871" s="172"/>
      <c r="V5871" s="181"/>
      <c r="W5871" s="174"/>
      <c r="X5871" s="172"/>
      <c r="Y5871" s="181"/>
      <c r="Z5871" s="174"/>
      <c r="AA5871" s="172"/>
      <c r="AB5871" s="178"/>
    </row>
    <row r="5872" spans="1:28" ht="15" customHeight="1" x14ac:dyDescent="0.2">
      <c r="A5872" s="172"/>
      <c r="B5872" s="172"/>
      <c r="C5872" s="172"/>
      <c r="D5872" s="172"/>
      <c r="E5872" s="172"/>
      <c r="F5872" s="181"/>
      <c r="G5872" s="172"/>
      <c r="H5872" s="172"/>
      <c r="I5872" s="174"/>
      <c r="J5872" s="174"/>
      <c r="K5872" s="174"/>
      <c r="L5872" s="172"/>
      <c r="M5872" s="181"/>
      <c r="N5872" s="174"/>
      <c r="O5872" s="172"/>
      <c r="P5872" s="181"/>
      <c r="Q5872" s="642"/>
      <c r="R5872" s="643"/>
      <c r="S5872" s="644"/>
      <c r="T5872" s="174"/>
      <c r="U5872" s="172"/>
      <c r="V5872" s="181"/>
      <c r="W5872" s="174"/>
      <c r="X5872" s="172"/>
      <c r="Y5872" s="181"/>
      <c r="Z5872" s="174"/>
      <c r="AA5872" s="172"/>
      <c r="AB5872" s="178"/>
    </row>
    <row r="5873" spans="1:28" ht="15" customHeight="1" x14ac:dyDescent="0.2">
      <c r="A5873" s="172"/>
      <c r="B5873" s="172"/>
      <c r="C5873" s="172"/>
      <c r="D5873" s="172"/>
      <c r="E5873" s="172"/>
      <c r="F5873" s="181"/>
      <c r="G5873" s="172"/>
      <c r="H5873" s="172"/>
      <c r="I5873" s="174"/>
      <c r="J5873" s="174"/>
      <c r="K5873" s="174"/>
      <c r="L5873" s="172"/>
      <c r="M5873" s="181"/>
      <c r="N5873" s="174"/>
      <c r="O5873" s="172"/>
      <c r="P5873" s="181"/>
      <c r="Q5873" s="642"/>
      <c r="R5873" s="643"/>
      <c r="S5873" s="644"/>
      <c r="T5873" s="174"/>
      <c r="U5873" s="172"/>
      <c r="V5873" s="181"/>
      <c r="W5873" s="174"/>
      <c r="X5873" s="172"/>
      <c r="Y5873" s="181"/>
      <c r="Z5873" s="174"/>
      <c r="AA5873" s="172"/>
      <c r="AB5873" s="178"/>
    </row>
    <row r="5874" spans="1:28" ht="15" customHeight="1" x14ac:dyDescent="0.2">
      <c r="A5874" s="172"/>
      <c r="B5874" s="172"/>
      <c r="C5874" s="172"/>
      <c r="D5874" s="172"/>
      <c r="E5874" s="172"/>
      <c r="F5874" s="181"/>
      <c r="G5874" s="172"/>
      <c r="H5874" s="172"/>
      <c r="I5874" s="174"/>
      <c r="J5874" s="174"/>
      <c r="K5874" s="174"/>
      <c r="L5874" s="172"/>
      <c r="M5874" s="181"/>
      <c r="N5874" s="174"/>
      <c r="O5874" s="172"/>
      <c r="P5874" s="181"/>
      <c r="Q5874" s="642"/>
      <c r="R5874" s="643"/>
      <c r="S5874" s="644"/>
      <c r="T5874" s="174"/>
      <c r="U5874" s="172"/>
      <c r="V5874" s="181"/>
      <c r="W5874" s="174"/>
      <c r="X5874" s="172"/>
      <c r="Y5874" s="181"/>
      <c r="Z5874" s="174"/>
      <c r="AA5874" s="172"/>
      <c r="AB5874" s="178"/>
    </row>
    <row r="5875" spans="1:28" ht="15" customHeight="1" x14ac:dyDescent="0.2">
      <c r="A5875" s="172"/>
      <c r="B5875" s="172"/>
      <c r="C5875" s="172"/>
      <c r="D5875" s="172"/>
      <c r="E5875" s="172"/>
      <c r="F5875" s="181"/>
      <c r="G5875" s="172"/>
      <c r="H5875" s="172"/>
      <c r="I5875" s="174"/>
      <c r="J5875" s="174"/>
      <c r="K5875" s="174"/>
      <c r="L5875" s="172"/>
      <c r="M5875" s="181"/>
      <c r="N5875" s="174"/>
      <c r="O5875" s="172"/>
      <c r="P5875" s="181"/>
      <c r="Q5875" s="642"/>
      <c r="R5875" s="643"/>
      <c r="S5875" s="644"/>
      <c r="T5875" s="174"/>
      <c r="U5875" s="172"/>
      <c r="V5875" s="181"/>
      <c r="W5875" s="174"/>
      <c r="X5875" s="172"/>
      <c r="Y5875" s="181"/>
      <c r="Z5875" s="174"/>
      <c r="AA5875" s="172"/>
      <c r="AB5875" s="178"/>
    </row>
    <row r="5876" spans="1:28" ht="15" customHeight="1" x14ac:dyDescent="0.2">
      <c r="A5876" s="172"/>
      <c r="B5876" s="172"/>
      <c r="C5876" s="172"/>
      <c r="D5876" s="172"/>
      <c r="E5876" s="172"/>
      <c r="F5876" s="181"/>
      <c r="G5876" s="172"/>
      <c r="H5876" s="172"/>
      <c r="I5876" s="174"/>
      <c r="J5876" s="174"/>
      <c r="K5876" s="174"/>
      <c r="L5876" s="172"/>
      <c r="M5876" s="181"/>
      <c r="N5876" s="174"/>
      <c r="O5876" s="172"/>
      <c r="P5876" s="181"/>
      <c r="Q5876" s="642"/>
      <c r="R5876" s="643"/>
      <c r="S5876" s="644"/>
      <c r="T5876" s="174"/>
      <c r="U5876" s="172"/>
      <c r="V5876" s="181"/>
      <c r="W5876" s="174"/>
      <c r="X5876" s="172"/>
      <c r="Y5876" s="181"/>
      <c r="Z5876" s="174"/>
      <c r="AA5876" s="172"/>
      <c r="AB5876" s="178"/>
    </row>
    <row r="5877" spans="1:28" ht="15" customHeight="1" x14ac:dyDescent="0.2">
      <c r="A5877" s="172"/>
      <c r="B5877" s="172"/>
      <c r="C5877" s="172"/>
      <c r="D5877" s="172"/>
      <c r="E5877" s="172"/>
      <c r="F5877" s="181"/>
      <c r="G5877" s="172"/>
      <c r="H5877" s="172"/>
      <c r="I5877" s="174"/>
      <c r="J5877" s="174"/>
      <c r="K5877" s="174"/>
      <c r="L5877" s="172"/>
      <c r="M5877" s="181"/>
      <c r="N5877" s="174"/>
      <c r="O5877" s="172"/>
      <c r="P5877" s="181"/>
      <c r="Q5877" s="642"/>
      <c r="R5877" s="643"/>
      <c r="S5877" s="644"/>
      <c r="T5877" s="174"/>
      <c r="U5877" s="172"/>
      <c r="V5877" s="181"/>
      <c r="W5877" s="174"/>
      <c r="X5877" s="172"/>
      <c r="Y5877" s="181"/>
      <c r="Z5877" s="174"/>
      <c r="AA5877" s="172"/>
      <c r="AB5877" s="178"/>
    </row>
    <row r="5878" spans="1:28" ht="15" customHeight="1" x14ac:dyDescent="0.2">
      <c r="A5878" s="172"/>
      <c r="B5878" s="172"/>
      <c r="C5878" s="172"/>
      <c r="D5878" s="172"/>
      <c r="E5878" s="172"/>
      <c r="F5878" s="181"/>
      <c r="G5878" s="172"/>
      <c r="H5878" s="172"/>
      <c r="I5878" s="174"/>
      <c r="J5878" s="174"/>
      <c r="K5878" s="174"/>
      <c r="L5878" s="172"/>
      <c r="M5878" s="181"/>
      <c r="N5878" s="174"/>
      <c r="O5878" s="172"/>
      <c r="P5878" s="181"/>
      <c r="Q5878" s="642"/>
      <c r="R5878" s="643"/>
      <c r="S5878" s="644"/>
      <c r="T5878" s="174"/>
      <c r="U5878" s="172"/>
      <c r="V5878" s="181"/>
      <c r="W5878" s="174"/>
      <c r="X5878" s="172"/>
      <c r="Y5878" s="181"/>
      <c r="Z5878" s="174"/>
      <c r="AA5878" s="172"/>
      <c r="AB5878" s="178"/>
    </row>
    <row r="5879" spans="1:28" ht="15" customHeight="1" x14ac:dyDescent="0.2">
      <c r="A5879" s="172"/>
      <c r="B5879" s="172"/>
      <c r="C5879" s="172"/>
      <c r="D5879" s="172"/>
      <c r="E5879" s="172"/>
      <c r="F5879" s="181"/>
      <c r="G5879" s="172"/>
      <c r="H5879" s="172"/>
      <c r="I5879" s="174"/>
      <c r="J5879" s="174"/>
      <c r="K5879" s="174"/>
      <c r="L5879" s="172"/>
      <c r="M5879" s="181"/>
      <c r="N5879" s="174"/>
      <c r="O5879" s="172"/>
      <c r="P5879" s="181"/>
      <c r="Q5879" s="642"/>
      <c r="R5879" s="643"/>
      <c r="S5879" s="644"/>
      <c r="T5879" s="174"/>
      <c r="U5879" s="172"/>
      <c r="V5879" s="181"/>
      <c r="W5879" s="174"/>
      <c r="X5879" s="172"/>
      <c r="Y5879" s="181"/>
      <c r="Z5879" s="174"/>
      <c r="AA5879" s="172"/>
      <c r="AB5879" s="178"/>
    </row>
    <row r="5880" spans="1:28" ht="15" customHeight="1" x14ac:dyDescent="0.2">
      <c r="A5880" s="172"/>
      <c r="B5880" s="172"/>
      <c r="C5880" s="172"/>
      <c r="D5880" s="172"/>
      <c r="E5880" s="172"/>
      <c r="F5880" s="181"/>
      <c r="G5880" s="172"/>
      <c r="H5880" s="172"/>
      <c r="I5880" s="174"/>
      <c r="J5880" s="174"/>
      <c r="K5880" s="174"/>
      <c r="L5880" s="172"/>
      <c r="M5880" s="181"/>
      <c r="N5880" s="174"/>
      <c r="O5880" s="172"/>
      <c r="P5880" s="181"/>
      <c r="Q5880" s="642"/>
      <c r="R5880" s="643"/>
      <c r="S5880" s="644"/>
      <c r="T5880" s="174"/>
      <c r="U5880" s="172"/>
      <c r="V5880" s="181"/>
      <c r="W5880" s="174"/>
      <c r="X5880" s="172"/>
      <c r="Y5880" s="181"/>
      <c r="Z5880" s="174"/>
      <c r="AA5880" s="172"/>
      <c r="AB5880" s="178"/>
    </row>
    <row r="5881" spans="1:28" ht="15" customHeight="1" x14ac:dyDescent="0.2">
      <c r="A5881" s="172"/>
      <c r="B5881" s="172"/>
      <c r="C5881" s="172"/>
      <c r="D5881" s="172"/>
      <c r="E5881" s="172"/>
      <c r="F5881" s="181"/>
      <c r="G5881" s="172"/>
      <c r="H5881" s="172"/>
      <c r="I5881" s="174"/>
      <c r="J5881" s="174"/>
      <c r="K5881" s="174"/>
      <c r="L5881" s="172"/>
      <c r="M5881" s="181"/>
      <c r="N5881" s="174"/>
      <c r="O5881" s="172"/>
      <c r="P5881" s="181"/>
      <c r="Q5881" s="642"/>
      <c r="R5881" s="643"/>
      <c r="S5881" s="644"/>
      <c r="T5881" s="174"/>
      <c r="U5881" s="172"/>
      <c r="V5881" s="181"/>
      <c r="W5881" s="174"/>
      <c r="X5881" s="172"/>
      <c r="Y5881" s="181"/>
      <c r="Z5881" s="174"/>
      <c r="AA5881" s="172"/>
      <c r="AB5881" s="178"/>
    </row>
    <row r="5882" spans="1:28" ht="15" customHeight="1" x14ac:dyDescent="0.2">
      <c r="A5882" s="172"/>
      <c r="B5882" s="172"/>
      <c r="C5882" s="172"/>
      <c r="D5882" s="172"/>
      <c r="E5882" s="172"/>
      <c r="F5882" s="181"/>
      <c r="G5882" s="172"/>
      <c r="H5882" s="172"/>
      <c r="I5882" s="174"/>
      <c r="J5882" s="174"/>
      <c r="K5882" s="174"/>
      <c r="L5882" s="172"/>
      <c r="M5882" s="181"/>
      <c r="N5882" s="174"/>
      <c r="O5882" s="172"/>
      <c r="P5882" s="181"/>
      <c r="Q5882" s="642"/>
      <c r="R5882" s="643"/>
      <c r="S5882" s="644"/>
      <c r="T5882" s="174"/>
      <c r="U5882" s="172"/>
      <c r="V5882" s="181"/>
      <c r="W5882" s="174"/>
      <c r="X5882" s="172"/>
      <c r="Y5882" s="181"/>
      <c r="Z5882" s="174"/>
      <c r="AA5882" s="172"/>
      <c r="AB5882" s="178"/>
    </row>
    <row r="5883" spans="1:28" ht="15" customHeight="1" x14ac:dyDescent="0.2">
      <c r="A5883" s="172"/>
      <c r="B5883" s="172"/>
      <c r="C5883" s="172"/>
      <c r="D5883" s="172"/>
      <c r="E5883" s="172"/>
      <c r="F5883" s="181"/>
      <c r="G5883" s="172"/>
      <c r="H5883" s="172"/>
      <c r="I5883" s="174"/>
      <c r="J5883" s="174"/>
      <c r="K5883" s="174"/>
      <c r="L5883" s="172"/>
      <c r="M5883" s="181"/>
      <c r="N5883" s="174"/>
      <c r="O5883" s="172"/>
      <c r="P5883" s="181"/>
      <c r="Q5883" s="642"/>
      <c r="R5883" s="643"/>
      <c r="S5883" s="644"/>
      <c r="T5883" s="174"/>
      <c r="U5883" s="172"/>
      <c r="V5883" s="181"/>
      <c r="W5883" s="174"/>
      <c r="X5883" s="172"/>
      <c r="Y5883" s="181"/>
      <c r="Z5883" s="174"/>
      <c r="AA5883" s="172"/>
      <c r="AB5883" s="178"/>
    </row>
    <row r="5884" spans="1:28" ht="15" customHeight="1" x14ac:dyDescent="0.2">
      <c r="A5884" s="172"/>
      <c r="B5884" s="172"/>
      <c r="C5884" s="172"/>
      <c r="D5884" s="172"/>
      <c r="E5884" s="172"/>
      <c r="F5884" s="181"/>
      <c r="G5884" s="172"/>
      <c r="H5884" s="172"/>
      <c r="I5884" s="174"/>
      <c r="J5884" s="174"/>
      <c r="K5884" s="174"/>
      <c r="L5884" s="172"/>
      <c r="M5884" s="181"/>
      <c r="N5884" s="174"/>
      <c r="O5884" s="172"/>
      <c r="P5884" s="181"/>
      <c r="Q5884" s="642"/>
      <c r="R5884" s="643"/>
      <c r="S5884" s="644"/>
      <c r="T5884" s="174"/>
      <c r="U5884" s="172"/>
      <c r="V5884" s="181"/>
      <c r="W5884" s="174"/>
      <c r="X5884" s="172"/>
      <c r="Y5884" s="181"/>
      <c r="Z5884" s="174"/>
      <c r="AA5884" s="172"/>
      <c r="AB5884" s="178"/>
    </row>
    <row r="5885" spans="1:28" ht="15" customHeight="1" x14ac:dyDescent="0.2">
      <c r="A5885" s="172"/>
      <c r="B5885" s="172"/>
      <c r="C5885" s="172"/>
      <c r="D5885" s="172"/>
      <c r="E5885" s="172"/>
      <c r="F5885" s="181"/>
      <c r="G5885" s="172"/>
      <c r="H5885" s="172"/>
      <c r="I5885" s="174"/>
      <c r="J5885" s="174"/>
      <c r="K5885" s="174"/>
      <c r="L5885" s="172"/>
      <c r="M5885" s="181"/>
      <c r="N5885" s="174"/>
      <c r="O5885" s="172"/>
      <c r="P5885" s="181"/>
      <c r="Q5885" s="642"/>
      <c r="R5885" s="643"/>
      <c r="S5885" s="644"/>
      <c r="T5885" s="174"/>
      <c r="U5885" s="172"/>
      <c r="V5885" s="181"/>
      <c r="W5885" s="174"/>
      <c r="X5885" s="172"/>
      <c r="Y5885" s="181"/>
      <c r="Z5885" s="174"/>
      <c r="AA5885" s="172"/>
      <c r="AB5885" s="178"/>
    </row>
    <row r="5886" spans="1:28" ht="15" customHeight="1" x14ac:dyDescent="0.2">
      <c r="A5886" s="172"/>
      <c r="B5886" s="172"/>
      <c r="C5886" s="172"/>
      <c r="D5886" s="172"/>
      <c r="E5886" s="172"/>
      <c r="F5886" s="181"/>
      <c r="G5886" s="172"/>
      <c r="H5886" s="172"/>
      <c r="I5886" s="174"/>
      <c r="J5886" s="174"/>
      <c r="K5886" s="174"/>
      <c r="L5886" s="172"/>
      <c r="M5886" s="181"/>
      <c r="N5886" s="174"/>
      <c r="O5886" s="172"/>
      <c r="P5886" s="181"/>
      <c r="Q5886" s="642"/>
      <c r="R5886" s="643"/>
      <c r="S5886" s="644"/>
      <c r="T5886" s="174"/>
      <c r="U5886" s="172"/>
      <c r="V5886" s="181"/>
      <c r="W5886" s="174"/>
      <c r="X5886" s="172"/>
      <c r="Y5886" s="181"/>
      <c r="Z5886" s="174"/>
      <c r="AA5886" s="172"/>
      <c r="AB5886" s="178"/>
    </row>
    <row r="5887" spans="1:28" ht="15" customHeight="1" x14ac:dyDescent="0.2">
      <c r="A5887" s="172"/>
      <c r="B5887" s="172"/>
      <c r="C5887" s="172"/>
      <c r="D5887" s="172"/>
      <c r="E5887" s="172"/>
      <c r="F5887" s="181"/>
      <c r="G5887" s="172"/>
      <c r="H5887" s="172"/>
      <c r="I5887" s="174"/>
      <c r="J5887" s="174"/>
      <c r="K5887" s="174"/>
      <c r="L5887" s="172"/>
      <c r="M5887" s="181"/>
      <c r="N5887" s="174"/>
      <c r="O5887" s="172"/>
      <c r="P5887" s="181"/>
      <c r="Q5887" s="642"/>
      <c r="R5887" s="643"/>
      <c r="S5887" s="644"/>
      <c r="T5887" s="174"/>
      <c r="U5887" s="172"/>
      <c r="V5887" s="181"/>
      <c r="W5887" s="174"/>
      <c r="X5887" s="172"/>
      <c r="Y5887" s="181"/>
      <c r="Z5887" s="174"/>
      <c r="AA5887" s="172"/>
      <c r="AB5887" s="178"/>
    </row>
    <row r="5888" spans="1:28" ht="15" customHeight="1" x14ac:dyDescent="0.2">
      <c r="A5888" s="172"/>
      <c r="B5888" s="172"/>
      <c r="C5888" s="172"/>
      <c r="D5888" s="172"/>
      <c r="E5888" s="172"/>
      <c r="F5888" s="181"/>
      <c r="G5888" s="172"/>
      <c r="H5888" s="172"/>
      <c r="I5888" s="174"/>
      <c r="J5888" s="174"/>
      <c r="K5888" s="174"/>
      <c r="L5888" s="172"/>
      <c r="M5888" s="181"/>
      <c r="N5888" s="174"/>
      <c r="O5888" s="172"/>
      <c r="P5888" s="181"/>
      <c r="Q5888" s="642"/>
      <c r="R5888" s="643"/>
      <c r="S5888" s="644"/>
      <c r="T5888" s="174"/>
      <c r="U5888" s="172"/>
      <c r="V5888" s="181"/>
      <c r="W5888" s="174"/>
      <c r="X5888" s="172"/>
      <c r="Y5888" s="181"/>
      <c r="Z5888" s="174"/>
      <c r="AA5888" s="172"/>
      <c r="AB5888" s="178"/>
    </row>
    <row r="5889" spans="1:28" ht="15" customHeight="1" x14ac:dyDescent="0.2">
      <c r="A5889" s="172"/>
      <c r="B5889" s="172"/>
      <c r="C5889" s="172"/>
      <c r="D5889" s="172"/>
      <c r="E5889" s="172"/>
      <c r="F5889" s="181"/>
      <c r="G5889" s="172"/>
      <c r="H5889" s="172"/>
      <c r="I5889" s="174"/>
      <c r="J5889" s="174"/>
      <c r="K5889" s="174"/>
      <c r="L5889" s="172"/>
      <c r="M5889" s="181"/>
      <c r="N5889" s="174"/>
      <c r="O5889" s="172"/>
      <c r="P5889" s="181"/>
      <c r="Q5889" s="642"/>
      <c r="R5889" s="643"/>
      <c r="S5889" s="644"/>
      <c r="T5889" s="174"/>
      <c r="U5889" s="172"/>
      <c r="V5889" s="181"/>
      <c r="W5889" s="174"/>
      <c r="X5889" s="172"/>
      <c r="Y5889" s="181"/>
      <c r="Z5889" s="174"/>
      <c r="AA5889" s="172"/>
      <c r="AB5889" s="178"/>
    </row>
    <row r="5890" spans="1:28" ht="15" customHeight="1" x14ac:dyDescent="0.2">
      <c r="A5890" s="172"/>
      <c r="B5890" s="172"/>
      <c r="C5890" s="172"/>
      <c r="D5890" s="172"/>
      <c r="E5890" s="172"/>
      <c r="F5890" s="181"/>
      <c r="G5890" s="172"/>
      <c r="H5890" s="172"/>
      <c r="I5890" s="174"/>
      <c r="J5890" s="174"/>
      <c r="K5890" s="174"/>
      <c r="L5890" s="172"/>
      <c r="M5890" s="181"/>
      <c r="N5890" s="174"/>
      <c r="O5890" s="172"/>
      <c r="P5890" s="181"/>
      <c r="Q5890" s="642"/>
      <c r="R5890" s="643"/>
      <c r="S5890" s="644"/>
      <c r="T5890" s="174"/>
      <c r="U5890" s="172"/>
      <c r="V5890" s="181"/>
      <c r="W5890" s="174"/>
      <c r="X5890" s="172"/>
      <c r="Y5890" s="181"/>
      <c r="Z5890" s="174"/>
      <c r="AA5890" s="172"/>
      <c r="AB5890" s="178"/>
    </row>
    <row r="5891" spans="1:28" ht="15" customHeight="1" x14ac:dyDescent="0.2">
      <c r="A5891" s="172"/>
      <c r="B5891" s="172"/>
      <c r="C5891" s="172"/>
      <c r="D5891" s="172"/>
      <c r="E5891" s="172"/>
      <c r="F5891" s="181"/>
      <c r="G5891" s="172"/>
      <c r="H5891" s="172"/>
      <c r="I5891" s="174"/>
      <c r="J5891" s="174"/>
      <c r="K5891" s="174"/>
      <c r="L5891" s="172"/>
      <c r="M5891" s="181"/>
      <c r="N5891" s="174"/>
      <c r="O5891" s="172"/>
      <c r="P5891" s="181"/>
      <c r="Q5891" s="642"/>
      <c r="R5891" s="643"/>
      <c r="S5891" s="644"/>
      <c r="T5891" s="174"/>
      <c r="U5891" s="172"/>
      <c r="V5891" s="181"/>
      <c r="W5891" s="174"/>
      <c r="X5891" s="172"/>
      <c r="Y5891" s="181"/>
      <c r="Z5891" s="174"/>
      <c r="AA5891" s="172"/>
      <c r="AB5891" s="178"/>
    </row>
    <row r="5892" spans="1:28" ht="15" customHeight="1" x14ac:dyDescent="0.2">
      <c r="A5892" s="172"/>
      <c r="B5892" s="172"/>
      <c r="C5892" s="172"/>
      <c r="D5892" s="172"/>
      <c r="E5892" s="172"/>
      <c r="F5892" s="181"/>
      <c r="G5892" s="172"/>
      <c r="H5892" s="172"/>
      <c r="I5892" s="174"/>
      <c r="J5892" s="174"/>
      <c r="K5892" s="174"/>
      <c r="L5892" s="172"/>
      <c r="M5892" s="181"/>
      <c r="N5892" s="174"/>
      <c r="O5892" s="172"/>
      <c r="P5892" s="181"/>
      <c r="Q5892" s="642"/>
      <c r="R5892" s="643"/>
      <c r="S5892" s="644"/>
      <c r="T5892" s="174"/>
      <c r="U5892" s="172"/>
      <c r="V5892" s="181"/>
      <c r="W5892" s="174"/>
      <c r="X5892" s="172"/>
      <c r="Y5892" s="181"/>
      <c r="Z5892" s="174"/>
      <c r="AA5892" s="172"/>
      <c r="AB5892" s="178"/>
    </row>
    <row r="5893" spans="1:28" ht="15" customHeight="1" x14ac:dyDescent="0.2">
      <c r="A5893" s="172"/>
      <c r="B5893" s="172"/>
      <c r="C5893" s="172"/>
      <c r="D5893" s="172"/>
      <c r="E5893" s="172"/>
      <c r="F5893" s="181"/>
      <c r="G5893" s="172"/>
      <c r="H5893" s="172"/>
      <c r="I5893" s="174"/>
      <c r="J5893" s="174"/>
      <c r="K5893" s="174"/>
      <c r="L5893" s="172"/>
      <c r="M5893" s="181"/>
      <c r="N5893" s="174"/>
      <c r="O5893" s="172"/>
      <c r="P5893" s="181"/>
      <c r="Q5893" s="642"/>
      <c r="R5893" s="643"/>
      <c r="S5893" s="644"/>
      <c r="T5893" s="174"/>
      <c r="U5893" s="172"/>
      <c r="V5893" s="181"/>
      <c r="W5893" s="174"/>
      <c r="X5893" s="172"/>
      <c r="Y5893" s="181"/>
      <c r="Z5893" s="174"/>
      <c r="AA5893" s="172"/>
      <c r="AB5893" s="178"/>
    </row>
    <row r="5894" spans="1:28" ht="15" customHeight="1" x14ac:dyDescent="0.2">
      <c r="A5894" s="172"/>
      <c r="B5894" s="172"/>
      <c r="C5894" s="172"/>
      <c r="D5894" s="172"/>
      <c r="E5894" s="172"/>
      <c r="F5894" s="181"/>
      <c r="G5894" s="172"/>
      <c r="H5894" s="172"/>
      <c r="I5894" s="174"/>
      <c r="J5894" s="174"/>
      <c r="K5894" s="174"/>
      <c r="L5894" s="172"/>
      <c r="M5894" s="181"/>
      <c r="N5894" s="174"/>
      <c r="O5894" s="172"/>
      <c r="P5894" s="181"/>
      <c r="Q5894" s="642"/>
      <c r="R5894" s="643"/>
      <c r="S5894" s="644"/>
      <c r="T5894" s="174"/>
      <c r="U5894" s="172"/>
      <c r="V5894" s="181"/>
      <c r="W5894" s="174"/>
      <c r="X5894" s="172"/>
      <c r="Y5894" s="181"/>
      <c r="Z5894" s="174"/>
      <c r="AA5894" s="172"/>
      <c r="AB5894" s="178"/>
    </row>
    <row r="5895" spans="1:28" ht="15" customHeight="1" x14ac:dyDescent="0.2">
      <c r="A5895" s="172"/>
      <c r="B5895" s="172"/>
      <c r="C5895" s="172"/>
      <c r="D5895" s="172"/>
      <c r="E5895" s="172"/>
      <c r="F5895" s="181"/>
      <c r="G5895" s="172"/>
      <c r="H5895" s="172"/>
      <c r="I5895" s="174"/>
      <c r="J5895" s="174"/>
      <c r="K5895" s="174"/>
      <c r="L5895" s="172"/>
      <c r="M5895" s="181"/>
      <c r="N5895" s="174"/>
      <c r="O5895" s="172"/>
      <c r="P5895" s="181"/>
      <c r="Q5895" s="642"/>
      <c r="R5895" s="643"/>
      <c r="S5895" s="644"/>
      <c r="T5895" s="174"/>
      <c r="U5895" s="172"/>
      <c r="V5895" s="181"/>
      <c r="W5895" s="174"/>
      <c r="X5895" s="172"/>
      <c r="Y5895" s="181"/>
      <c r="Z5895" s="174"/>
      <c r="AA5895" s="172"/>
      <c r="AB5895" s="178"/>
    </row>
    <row r="5896" spans="1:28" ht="15" customHeight="1" x14ac:dyDescent="0.2">
      <c r="A5896" s="172"/>
      <c r="B5896" s="172"/>
      <c r="C5896" s="172"/>
      <c r="D5896" s="172"/>
      <c r="E5896" s="172"/>
      <c r="F5896" s="181"/>
      <c r="G5896" s="172"/>
      <c r="H5896" s="172"/>
      <c r="I5896" s="174"/>
      <c r="J5896" s="174"/>
      <c r="K5896" s="174"/>
      <c r="L5896" s="172"/>
      <c r="M5896" s="181"/>
      <c r="N5896" s="174"/>
      <c r="O5896" s="172"/>
      <c r="P5896" s="181"/>
      <c r="Q5896" s="642"/>
      <c r="R5896" s="643"/>
      <c r="S5896" s="644"/>
      <c r="T5896" s="174"/>
      <c r="U5896" s="172"/>
      <c r="V5896" s="181"/>
      <c r="W5896" s="174"/>
      <c r="X5896" s="172"/>
      <c r="Y5896" s="181"/>
      <c r="Z5896" s="174"/>
      <c r="AA5896" s="172"/>
      <c r="AB5896" s="178"/>
    </row>
    <row r="5897" spans="1:28" ht="15" customHeight="1" x14ac:dyDescent="0.2">
      <c r="A5897" s="172"/>
      <c r="B5897" s="172"/>
      <c r="C5897" s="172"/>
      <c r="D5897" s="172"/>
      <c r="E5897" s="172"/>
      <c r="F5897" s="181"/>
      <c r="G5897" s="172"/>
      <c r="H5897" s="172"/>
      <c r="I5897" s="174"/>
      <c r="J5897" s="174"/>
      <c r="K5897" s="174"/>
      <c r="L5897" s="172"/>
      <c r="M5897" s="181"/>
      <c r="N5897" s="174"/>
      <c r="O5897" s="172"/>
      <c r="P5897" s="181"/>
      <c r="Q5897" s="642"/>
      <c r="R5897" s="643"/>
      <c r="S5897" s="644"/>
      <c r="T5897" s="174"/>
      <c r="U5897" s="172"/>
      <c r="V5897" s="181"/>
      <c r="W5897" s="174"/>
      <c r="X5897" s="172"/>
      <c r="Y5897" s="181"/>
      <c r="Z5897" s="174"/>
      <c r="AA5897" s="172"/>
      <c r="AB5897" s="178"/>
    </row>
    <row r="5898" spans="1:28" ht="15" customHeight="1" x14ac:dyDescent="0.2">
      <c r="A5898" s="172"/>
      <c r="B5898" s="172"/>
      <c r="C5898" s="172"/>
      <c r="D5898" s="172"/>
      <c r="E5898" s="172"/>
      <c r="F5898" s="181"/>
      <c r="G5898" s="172"/>
      <c r="H5898" s="172"/>
      <c r="I5898" s="174"/>
      <c r="J5898" s="174"/>
      <c r="K5898" s="174"/>
      <c r="L5898" s="172"/>
      <c r="M5898" s="181"/>
      <c r="N5898" s="174"/>
      <c r="O5898" s="172"/>
      <c r="P5898" s="181"/>
      <c r="Q5898" s="642"/>
      <c r="R5898" s="643"/>
      <c r="S5898" s="644"/>
      <c r="T5898" s="174"/>
      <c r="U5898" s="172"/>
      <c r="V5898" s="181"/>
      <c r="W5898" s="174"/>
      <c r="X5898" s="172"/>
      <c r="Y5898" s="181"/>
      <c r="Z5898" s="174"/>
      <c r="AA5898" s="172"/>
      <c r="AB5898" s="178"/>
    </row>
    <row r="5899" spans="1:28" ht="15" customHeight="1" x14ac:dyDescent="0.2">
      <c r="A5899" s="172"/>
      <c r="B5899" s="172"/>
      <c r="C5899" s="172"/>
      <c r="D5899" s="172"/>
      <c r="E5899" s="172"/>
      <c r="F5899" s="181"/>
      <c r="G5899" s="172"/>
      <c r="H5899" s="172"/>
      <c r="I5899" s="174"/>
      <c r="J5899" s="174"/>
      <c r="K5899" s="174"/>
      <c r="L5899" s="172"/>
      <c r="M5899" s="181"/>
      <c r="N5899" s="174"/>
      <c r="O5899" s="172"/>
      <c r="P5899" s="181"/>
      <c r="Q5899" s="642"/>
      <c r="R5899" s="643"/>
      <c r="S5899" s="644"/>
      <c r="T5899" s="174"/>
      <c r="U5899" s="172"/>
      <c r="V5899" s="181"/>
      <c r="W5899" s="174"/>
      <c r="X5899" s="172"/>
      <c r="Y5899" s="181"/>
      <c r="Z5899" s="174"/>
      <c r="AA5899" s="172"/>
      <c r="AB5899" s="178"/>
    </row>
    <row r="5900" spans="1:28" ht="15" customHeight="1" x14ac:dyDescent="0.2">
      <c r="A5900" s="172"/>
      <c r="B5900" s="172"/>
      <c r="C5900" s="172"/>
      <c r="D5900" s="172"/>
      <c r="E5900" s="172"/>
      <c r="F5900" s="181"/>
      <c r="G5900" s="172"/>
      <c r="H5900" s="172"/>
      <c r="I5900" s="174"/>
      <c r="J5900" s="174"/>
      <c r="K5900" s="174"/>
      <c r="L5900" s="172"/>
      <c r="M5900" s="181"/>
      <c r="N5900" s="174"/>
      <c r="O5900" s="172"/>
      <c r="P5900" s="181"/>
      <c r="Q5900" s="642"/>
      <c r="R5900" s="643"/>
      <c r="S5900" s="644"/>
      <c r="T5900" s="174"/>
      <c r="U5900" s="172"/>
      <c r="V5900" s="181"/>
      <c r="W5900" s="174"/>
      <c r="X5900" s="172"/>
      <c r="Y5900" s="181"/>
      <c r="Z5900" s="174"/>
      <c r="AA5900" s="172"/>
      <c r="AB5900" s="178"/>
    </row>
    <row r="5901" spans="1:28" ht="15" customHeight="1" x14ac:dyDescent="0.2">
      <c r="A5901" s="172"/>
      <c r="B5901" s="172"/>
      <c r="C5901" s="172"/>
      <c r="D5901" s="172"/>
      <c r="E5901" s="172"/>
      <c r="F5901" s="181"/>
      <c r="G5901" s="172"/>
      <c r="H5901" s="172"/>
      <c r="I5901" s="174"/>
      <c r="J5901" s="174"/>
      <c r="K5901" s="174"/>
      <c r="L5901" s="172"/>
      <c r="M5901" s="181"/>
      <c r="N5901" s="174"/>
      <c r="O5901" s="172"/>
      <c r="P5901" s="181"/>
      <c r="Q5901" s="642"/>
      <c r="R5901" s="643"/>
      <c r="S5901" s="644"/>
      <c r="T5901" s="174"/>
      <c r="U5901" s="172"/>
      <c r="V5901" s="181"/>
      <c r="W5901" s="174"/>
      <c r="X5901" s="172"/>
      <c r="Y5901" s="181"/>
      <c r="Z5901" s="174"/>
      <c r="AA5901" s="172"/>
      <c r="AB5901" s="178"/>
    </row>
    <row r="5902" spans="1:28" ht="15" customHeight="1" x14ac:dyDescent="0.2">
      <c r="A5902" s="172"/>
      <c r="B5902" s="172"/>
      <c r="C5902" s="172"/>
      <c r="D5902" s="172"/>
      <c r="E5902" s="172"/>
      <c r="F5902" s="181"/>
      <c r="G5902" s="172"/>
      <c r="H5902" s="172"/>
      <c r="I5902" s="174"/>
      <c r="J5902" s="174"/>
      <c r="K5902" s="174"/>
      <c r="L5902" s="172"/>
      <c r="M5902" s="181"/>
      <c r="N5902" s="174"/>
      <c r="O5902" s="172"/>
      <c r="P5902" s="181"/>
      <c r="Q5902" s="642"/>
      <c r="R5902" s="643"/>
      <c r="S5902" s="644"/>
      <c r="T5902" s="174"/>
      <c r="U5902" s="172"/>
      <c r="V5902" s="181"/>
      <c r="W5902" s="174"/>
      <c r="X5902" s="172"/>
      <c r="Y5902" s="181"/>
      <c r="Z5902" s="174"/>
      <c r="AA5902" s="172"/>
      <c r="AB5902" s="178"/>
    </row>
    <row r="5903" spans="1:28" ht="15" customHeight="1" x14ac:dyDescent="0.2">
      <c r="A5903" s="172"/>
      <c r="B5903" s="172"/>
      <c r="C5903" s="172"/>
      <c r="D5903" s="172"/>
      <c r="E5903" s="172"/>
      <c r="F5903" s="181"/>
      <c r="G5903" s="172"/>
      <c r="H5903" s="172"/>
      <c r="I5903" s="174"/>
      <c r="J5903" s="174"/>
      <c r="K5903" s="174"/>
      <c r="L5903" s="172"/>
      <c r="M5903" s="181"/>
      <c r="N5903" s="174"/>
      <c r="O5903" s="172"/>
      <c r="P5903" s="181"/>
      <c r="Q5903" s="642"/>
      <c r="R5903" s="643"/>
      <c r="S5903" s="644"/>
      <c r="T5903" s="174"/>
      <c r="U5903" s="172"/>
      <c r="V5903" s="181"/>
      <c r="W5903" s="174"/>
      <c r="X5903" s="172"/>
      <c r="Y5903" s="181"/>
      <c r="Z5903" s="174"/>
      <c r="AA5903" s="172"/>
      <c r="AB5903" s="178"/>
    </row>
    <row r="5904" spans="1:28" ht="15" customHeight="1" x14ac:dyDescent="0.2">
      <c r="A5904" s="172"/>
      <c r="B5904" s="172"/>
      <c r="C5904" s="172"/>
      <c r="D5904" s="172"/>
      <c r="E5904" s="172"/>
      <c r="F5904" s="181"/>
      <c r="G5904" s="172"/>
      <c r="H5904" s="172"/>
      <c r="I5904" s="174"/>
      <c r="J5904" s="174"/>
      <c r="K5904" s="174"/>
      <c r="L5904" s="172"/>
      <c r="M5904" s="181"/>
      <c r="N5904" s="174"/>
      <c r="O5904" s="172"/>
      <c r="P5904" s="181"/>
      <c r="Q5904" s="642"/>
      <c r="R5904" s="643"/>
      <c r="S5904" s="644"/>
      <c r="T5904" s="174"/>
      <c r="U5904" s="172"/>
      <c r="V5904" s="181"/>
      <c r="W5904" s="174"/>
      <c r="X5904" s="172"/>
      <c r="Y5904" s="181"/>
      <c r="Z5904" s="174"/>
      <c r="AA5904" s="172"/>
      <c r="AB5904" s="178"/>
    </row>
    <row r="5905" spans="1:28" ht="15" customHeight="1" x14ac:dyDescent="0.2">
      <c r="A5905" s="172"/>
      <c r="B5905" s="172"/>
      <c r="C5905" s="172"/>
      <c r="D5905" s="172"/>
      <c r="E5905" s="172"/>
      <c r="F5905" s="181"/>
      <c r="G5905" s="172"/>
      <c r="H5905" s="172"/>
      <c r="I5905" s="174"/>
      <c r="J5905" s="174"/>
      <c r="K5905" s="174"/>
      <c r="L5905" s="172"/>
      <c r="M5905" s="181"/>
      <c r="N5905" s="174"/>
      <c r="O5905" s="172"/>
      <c r="P5905" s="181"/>
      <c r="Q5905" s="642"/>
      <c r="R5905" s="643"/>
      <c r="S5905" s="644"/>
      <c r="T5905" s="174"/>
      <c r="U5905" s="172"/>
      <c r="V5905" s="181"/>
      <c r="W5905" s="174"/>
      <c r="X5905" s="172"/>
      <c r="Y5905" s="181"/>
      <c r="Z5905" s="174"/>
      <c r="AA5905" s="172"/>
      <c r="AB5905" s="178"/>
    </row>
    <row r="5906" spans="1:28" ht="15" customHeight="1" x14ac:dyDescent="0.2">
      <c r="A5906" s="172"/>
      <c r="B5906" s="172"/>
      <c r="C5906" s="172"/>
      <c r="D5906" s="172"/>
      <c r="E5906" s="172"/>
      <c r="F5906" s="181"/>
      <c r="G5906" s="172"/>
      <c r="H5906" s="172"/>
      <c r="I5906" s="174"/>
      <c r="J5906" s="174"/>
      <c r="K5906" s="174"/>
      <c r="L5906" s="172"/>
      <c r="M5906" s="181"/>
      <c r="N5906" s="174"/>
      <c r="O5906" s="172"/>
      <c r="P5906" s="181"/>
      <c r="Q5906" s="642"/>
      <c r="R5906" s="643"/>
      <c r="S5906" s="644"/>
      <c r="T5906" s="174"/>
      <c r="U5906" s="172"/>
      <c r="V5906" s="181"/>
      <c r="W5906" s="174"/>
      <c r="X5906" s="172"/>
      <c r="Y5906" s="181"/>
      <c r="Z5906" s="174"/>
      <c r="AA5906" s="172"/>
      <c r="AB5906" s="178"/>
    </row>
    <row r="5907" spans="1:28" ht="15" customHeight="1" x14ac:dyDescent="0.2">
      <c r="A5907" s="172"/>
      <c r="B5907" s="172"/>
      <c r="C5907" s="172"/>
      <c r="D5907" s="172"/>
      <c r="E5907" s="172"/>
      <c r="F5907" s="181"/>
      <c r="G5907" s="172"/>
      <c r="H5907" s="172"/>
      <c r="I5907" s="174"/>
      <c r="J5907" s="174"/>
      <c r="K5907" s="174"/>
      <c r="L5907" s="172"/>
      <c r="M5907" s="181"/>
      <c r="N5907" s="174"/>
      <c r="O5907" s="172"/>
      <c r="P5907" s="181"/>
      <c r="Q5907" s="642"/>
      <c r="R5907" s="643"/>
      <c r="S5907" s="644"/>
      <c r="T5907" s="174"/>
      <c r="U5907" s="172"/>
      <c r="V5907" s="181"/>
      <c r="W5907" s="174"/>
      <c r="X5907" s="172"/>
      <c r="Y5907" s="181"/>
      <c r="Z5907" s="174"/>
      <c r="AA5907" s="172"/>
      <c r="AB5907" s="178"/>
    </row>
    <row r="5908" spans="1:28" ht="15" customHeight="1" x14ac:dyDescent="0.2">
      <c r="A5908" s="172"/>
      <c r="B5908" s="172"/>
      <c r="C5908" s="172"/>
      <c r="D5908" s="172"/>
      <c r="E5908" s="172"/>
      <c r="F5908" s="181"/>
      <c r="G5908" s="172"/>
      <c r="H5908" s="172"/>
      <c r="I5908" s="174"/>
      <c r="J5908" s="174"/>
      <c r="K5908" s="174"/>
      <c r="L5908" s="172"/>
      <c r="M5908" s="181"/>
      <c r="N5908" s="174"/>
      <c r="O5908" s="172"/>
      <c r="P5908" s="181"/>
      <c r="Q5908" s="642"/>
      <c r="R5908" s="643"/>
      <c r="S5908" s="644"/>
      <c r="T5908" s="174"/>
      <c r="U5908" s="172"/>
      <c r="V5908" s="181"/>
      <c r="W5908" s="174"/>
      <c r="X5908" s="172"/>
      <c r="Y5908" s="181"/>
      <c r="Z5908" s="174"/>
      <c r="AA5908" s="172"/>
      <c r="AB5908" s="178"/>
    </row>
    <row r="5909" spans="1:28" ht="15" customHeight="1" x14ac:dyDescent="0.2">
      <c r="A5909" s="172"/>
      <c r="B5909" s="172"/>
      <c r="C5909" s="172"/>
      <c r="D5909" s="172"/>
      <c r="E5909" s="172"/>
      <c r="F5909" s="181"/>
      <c r="G5909" s="172"/>
      <c r="H5909" s="172"/>
      <c r="I5909" s="174"/>
      <c r="J5909" s="174"/>
      <c r="K5909" s="174"/>
      <c r="L5909" s="172"/>
      <c r="M5909" s="181"/>
      <c r="N5909" s="174"/>
      <c r="O5909" s="172"/>
      <c r="P5909" s="181"/>
      <c r="Q5909" s="642"/>
      <c r="R5909" s="643"/>
      <c r="S5909" s="644"/>
      <c r="T5909" s="174"/>
      <c r="U5909" s="172"/>
      <c r="V5909" s="181"/>
      <c r="W5909" s="174"/>
      <c r="X5909" s="172"/>
      <c r="Y5909" s="181"/>
      <c r="Z5909" s="174"/>
      <c r="AA5909" s="172"/>
      <c r="AB5909" s="178"/>
    </row>
    <row r="5910" spans="1:28" ht="15" customHeight="1" x14ac:dyDescent="0.2">
      <c r="A5910" s="172"/>
      <c r="B5910" s="172"/>
      <c r="C5910" s="172"/>
      <c r="D5910" s="172"/>
      <c r="E5910" s="172"/>
      <c r="F5910" s="181"/>
      <c r="G5910" s="172"/>
      <c r="H5910" s="172"/>
      <c r="I5910" s="174"/>
      <c r="J5910" s="174"/>
      <c r="K5910" s="174"/>
      <c r="L5910" s="172"/>
      <c r="M5910" s="181"/>
      <c r="N5910" s="174"/>
      <c r="O5910" s="172"/>
      <c r="P5910" s="181"/>
      <c r="Q5910" s="642"/>
      <c r="R5910" s="643"/>
      <c r="S5910" s="644"/>
      <c r="T5910" s="174"/>
      <c r="U5910" s="172"/>
      <c r="V5910" s="181"/>
      <c r="W5910" s="174"/>
      <c r="X5910" s="172"/>
      <c r="Y5910" s="181"/>
      <c r="Z5910" s="174"/>
      <c r="AA5910" s="172"/>
      <c r="AB5910" s="178"/>
    </row>
    <row r="5911" spans="1:28" ht="15" customHeight="1" x14ac:dyDescent="0.2">
      <c r="A5911" s="172"/>
      <c r="B5911" s="172"/>
      <c r="C5911" s="172"/>
      <c r="D5911" s="172"/>
      <c r="E5911" s="172"/>
      <c r="F5911" s="181"/>
      <c r="G5911" s="172"/>
      <c r="H5911" s="172"/>
      <c r="I5911" s="174"/>
      <c r="J5911" s="174"/>
      <c r="K5911" s="174"/>
      <c r="L5911" s="172"/>
      <c r="M5911" s="181"/>
      <c r="N5911" s="174"/>
      <c r="O5911" s="172"/>
      <c r="P5911" s="181"/>
      <c r="Q5911" s="642"/>
      <c r="R5911" s="643"/>
      <c r="S5911" s="644"/>
      <c r="T5911" s="174"/>
      <c r="U5911" s="172"/>
      <c r="V5911" s="181"/>
      <c r="W5911" s="174"/>
      <c r="X5911" s="172"/>
      <c r="Y5911" s="181"/>
      <c r="Z5911" s="174"/>
      <c r="AA5911" s="172"/>
      <c r="AB5911" s="178"/>
    </row>
    <row r="5912" spans="1:28" ht="15" customHeight="1" x14ac:dyDescent="0.2">
      <c r="A5912" s="172"/>
      <c r="B5912" s="172"/>
      <c r="C5912" s="172"/>
      <c r="D5912" s="172"/>
      <c r="E5912" s="172"/>
      <c r="F5912" s="181"/>
      <c r="G5912" s="172"/>
      <c r="H5912" s="172"/>
      <c r="I5912" s="174"/>
      <c r="J5912" s="174"/>
      <c r="K5912" s="174"/>
      <c r="L5912" s="172"/>
      <c r="M5912" s="181"/>
      <c r="N5912" s="174"/>
      <c r="O5912" s="172"/>
      <c r="P5912" s="181"/>
      <c r="Q5912" s="642"/>
      <c r="R5912" s="643"/>
      <c r="S5912" s="644"/>
      <c r="T5912" s="174"/>
      <c r="U5912" s="172"/>
      <c r="V5912" s="181"/>
      <c r="W5912" s="174"/>
      <c r="X5912" s="172"/>
      <c r="Y5912" s="181"/>
      <c r="Z5912" s="174"/>
      <c r="AA5912" s="172"/>
      <c r="AB5912" s="178"/>
    </row>
    <row r="5913" spans="1:28" ht="15" customHeight="1" x14ac:dyDescent="0.2">
      <c r="A5913" s="172"/>
      <c r="B5913" s="172"/>
      <c r="C5913" s="172"/>
      <c r="D5913" s="172"/>
      <c r="E5913" s="172"/>
      <c r="F5913" s="181"/>
      <c r="G5913" s="172"/>
      <c r="H5913" s="172"/>
      <c r="I5913" s="174"/>
      <c r="J5913" s="174"/>
      <c r="K5913" s="174"/>
      <c r="L5913" s="172"/>
      <c r="M5913" s="181"/>
      <c r="N5913" s="174"/>
      <c r="O5913" s="172"/>
      <c r="P5913" s="181"/>
      <c r="Q5913" s="642"/>
      <c r="R5913" s="643"/>
      <c r="S5913" s="644"/>
      <c r="T5913" s="174"/>
      <c r="U5913" s="172"/>
      <c r="V5913" s="181"/>
      <c r="W5913" s="174"/>
      <c r="X5913" s="172"/>
      <c r="Y5913" s="181"/>
      <c r="Z5913" s="174"/>
      <c r="AA5913" s="172"/>
      <c r="AB5913" s="178"/>
    </row>
    <row r="5914" spans="1:28" ht="15" customHeight="1" x14ac:dyDescent="0.2">
      <c r="A5914" s="172"/>
      <c r="B5914" s="172"/>
      <c r="C5914" s="172"/>
      <c r="D5914" s="172"/>
      <c r="E5914" s="172"/>
      <c r="F5914" s="181"/>
      <c r="G5914" s="172"/>
      <c r="H5914" s="172"/>
      <c r="I5914" s="174"/>
      <c r="J5914" s="174"/>
      <c r="K5914" s="174"/>
      <c r="L5914" s="172"/>
      <c r="M5914" s="181"/>
      <c r="N5914" s="174"/>
      <c r="O5914" s="172"/>
      <c r="P5914" s="181"/>
      <c r="Q5914" s="642"/>
      <c r="R5914" s="643"/>
      <c r="S5914" s="644"/>
      <c r="T5914" s="174"/>
      <c r="U5914" s="172"/>
      <c r="V5914" s="181"/>
      <c r="W5914" s="174"/>
      <c r="X5914" s="172"/>
      <c r="Y5914" s="181"/>
      <c r="Z5914" s="174"/>
      <c r="AA5914" s="172"/>
      <c r="AB5914" s="178"/>
    </row>
    <row r="5915" spans="1:28" ht="15" customHeight="1" x14ac:dyDescent="0.2">
      <c r="A5915" s="172"/>
      <c r="B5915" s="172"/>
      <c r="C5915" s="172"/>
      <c r="D5915" s="172"/>
      <c r="E5915" s="172"/>
      <c r="F5915" s="181"/>
      <c r="G5915" s="172"/>
      <c r="H5915" s="172"/>
      <c r="I5915" s="174"/>
      <c r="J5915" s="174"/>
      <c r="K5915" s="174"/>
      <c r="L5915" s="172"/>
      <c r="M5915" s="181"/>
      <c r="N5915" s="174"/>
      <c r="O5915" s="172"/>
      <c r="P5915" s="181"/>
      <c r="Q5915" s="642"/>
      <c r="R5915" s="643"/>
      <c r="S5915" s="644"/>
      <c r="T5915" s="174"/>
      <c r="U5915" s="172"/>
      <c r="V5915" s="181"/>
      <c r="W5915" s="174"/>
      <c r="X5915" s="172"/>
      <c r="Y5915" s="181"/>
      <c r="Z5915" s="174"/>
      <c r="AA5915" s="172"/>
      <c r="AB5915" s="178"/>
    </row>
    <row r="5916" spans="1:28" ht="15" customHeight="1" x14ac:dyDescent="0.2">
      <c r="A5916" s="172"/>
      <c r="B5916" s="172"/>
      <c r="C5916" s="172"/>
      <c r="D5916" s="172"/>
      <c r="E5916" s="172"/>
      <c r="F5916" s="181"/>
      <c r="G5916" s="172"/>
      <c r="H5916" s="172"/>
      <c r="I5916" s="174"/>
      <c r="J5916" s="174"/>
      <c r="K5916" s="174"/>
      <c r="L5916" s="172"/>
      <c r="M5916" s="181"/>
      <c r="N5916" s="174"/>
      <c r="O5916" s="172"/>
      <c r="P5916" s="181"/>
      <c r="Q5916" s="642"/>
      <c r="R5916" s="643"/>
      <c r="S5916" s="644"/>
      <c r="T5916" s="174"/>
      <c r="U5916" s="172"/>
      <c r="V5916" s="181"/>
      <c r="W5916" s="174"/>
      <c r="X5916" s="172"/>
      <c r="Y5916" s="181"/>
      <c r="Z5916" s="174"/>
      <c r="AA5916" s="172"/>
      <c r="AB5916" s="178"/>
    </row>
    <row r="5917" spans="1:28" ht="15" customHeight="1" x14ac:dyDescent="0.2">
      <c r="A5917" s="172"/>
      <c r="B5917" s="172"/>
      <c r="C5917" s="172"/>
      <c r="D5917" s="172"/>
      <c r="E5917" s="172"/>
      <c r="F5917" s="181"/>
      <c r="G5917" s="172"/>
      <c r="H5917" s="172"/>
      <c r="I5917" s="174"/>
      <c r="J5917" s="174"/>
      <c r="K5917" s="174"/>
      <c r="L5917" s="172"/>
      <c r="M5917" s="181"/>
      <c r="N5917" s="174"/>
      <c r="O5917" s="172"/>
      <c r="P5917" s="181"/>
      <c r="Q5917" s="642"/>
      <c r="R5917" s="643"/>
      <c r="S5917" s="644"/>
      <c r="T5917" s="174"/>
      <c r="U5917" s="172"/>
      <c r="V5917" s="181"/>
      <c r="W5917" s="174"/>
      <c r="X5917" s="172"/>
      <c r="Y5917" s="181"/>
      <c r="Z5917" s="174"/>
      <c r="AA5917" s="172"/>
      <c r="AB5917" s="178"/>
    </row>
    <row r="5918" spans="1:28" ht="15" customHeight="1" x14ac:dyDescent="0.2">
      <c r="A5918" s="172"/>
      <c r="B5918" s="172"/>
      <c r="C5918" s="172"/>
      <c r="D5918" s="172"/>
      <c r="E5918" s="172"/>
      <c r="F5918" s="181"/>
      <c r="G5918" s="172"/>
      <c r="H5918" s="172"/>
      <c r="I5918" s="174"/>
      <c r="J5918" s="174"/>
      <c r="K5918" s="174"/>
      <c r="L5918" s="172"/>
      <c r="M5918" s="181"/>
      <c r="N5918" s="174"/>
      <c r="O5918" s="172"/>
      <c r="P5918" s="181"/>
      <c r="Q5918" s="642"/>
      <c r="R5918" s="643"/>
      <c r="S5918" s="644"/>
      <c r="T5918" s="174"/>
      <c r="U5918" s="172"/>
      <c r="V5918" s="181"/>
      <c r="W5918" s="174"/>
      <c r="X5918" s="172"/>
      <c r="Y5918" s="181"/>
      <c r="Z5918" s="174"/>
      <c r="AA5918" s="172"/>
      <c r="AB5918" s="178"/>
    </row>
    <row r="5919" spans="1:28" ht="15" customHeight="1" x14ac:dyDescent="0.2">
      <c r="A5919" s="172"/>
      <c r="B5919" s="172"/>
      <c r="C5919" s="172"/>
      <c r="D5919" s="172"/>
      <c r="E5919" s="172"/>
      <c r="F5919" s="181"/>
      <c r="G5919" s="172"/>
      <c r="H5919" s="172"/>
      <c r="I5919" s="174"/>
      <c r="J5919" s="174"/>
      <c r="K5919" s="174"/>
      <c r="L5919" s="172"/>
      <c r="M5919" s="181"/>
      <c r="N5919" s="174"/>
      <c r="O5919" s="172"/>
      <c r="P5919" s="181"/>
      <c r="Q5919" s="642"/>
      <c r="R5919" s="643"/>
      <c r="S5919" s="644"/>
      <c r="T5919" s="174"/>
      <c r="U5919" s="172"/>
      <c r="V5919" s="181"/>
      <c r="W5919" s="174"/>
      <c r="X5919" s="172"/>
      <c r="Y5919" s="181"/>
      <c r="Z5919" s="174"/>
      <c r="AA5919" s="172"/>
      <c r="AB5919" s="178"/>
    </row>
    <row r="5920" spans="1:28" ht="15" customHeight="1" x14ac:dyDescent="0.2">
      <c r="A5920" s="172"/>
      <c r="B5920" s="172"/>
      <c r="C5920" s="172"/>
      <c r="D5920" s="172"/>
      <c r="E5920" s="172"/>
      <c r="F5920" s="181"/>
      <c r="G5920" s="172"/>
      <c r="H5920" s="172"/>
      <c r="I5920" s="174"/>
      <c r="J5920" s="174"/>
      <c r="K5920" s="174"/>
      <c r="L5920" s="172"/>
      <c r="M5920" s="181"/>
      <c r="N5920" s="174"/>
      <c r="O5920" s="172"/>
      <c r="P5920" s="181"/>
      <c r="Q5920" s="642"/>
      <c r="R5920" s="643"/>
      <c r="S5920" s="644"/>
      <c r="T5920" s="174"/>
      <c r="U5920" s="172"/>
      <c r="V5920" s="181"/>
      <c r="W5920" s="174"/>
      <c r="X5920" s="172"/>
      <c r="Y5920" s="181"/>
      <c r="Z5920" s="174"/>
      <c r="AA5920" s="172"/>
      <c r="AB5920" s="178"/>
    </row>
    <row r="5921" spans="1:28" ht="15" customHeight="1" x14ac:dyDescent="0.2">
      <c r="A5921" s="172"/>
      <c r="B5921" s="172"/>
      <c r="C5921" s="172"/>
      <c r="D5921" s="172"/>
      <c r="E5921" s="172"/>
      <c r="F5921" s="181"/>
      <c r="G5921" s="172"/>
      <c r="H5921" s="172"/>
      <c r="I5921" s="174"/>
      <c r="J5921" s="174"/>
      <c r="K5921" s="174"/>
      <c r="L5921" s="172"/>
      <c r="M5921" s="181"/>
      <c r="N5921" s="174"/>
      <c r="O5921" s="172"/>
      <c r="P5921" s="181"/>
      <c r="Q5921" s="642"/>
      <c r="R5921" s="643"/>
      <c r="S5921" s="644"/>
      <c r="T5921" s="174"/>
      <c r="U5921" s="172"/>
      <c r="V5921" s="181"/>
      <c r="W5921" s="174"/>
      <c r="X5921" s="172"/>
      <c r="Y5921" s="181"/>
      <c r="Z5921" s="174"/>
      <c r="AA5921" s="172"/>
      <c r="AB5921" s="178"/>
    </row>
    <row r="5922" spans="1:28" ht="15" customHeight="1" x14ac:dyDescent="0.2">
      <c r="A5922" s="172"/>
      <c r="B5922" s="172"/>
      <c r="C5922" s="172"/>
      <c r="D5922" s="172"/>
      <c r="E5922" s="172"/>
      <c r="F5922" s="181"/>
      <c r="G5922" s="172"/>
      <c r="H5922" s="172"/>
      <c r="I5922" s="174"/>
      <c r="J5922" s="174"/>
      <c r="K5922" s="174"/>
      <c r="L5922" s="172"/>
      <c r="M5922" s="181"/>
      <c r="N5922" s="174"/>
      <c r="O5922" s="172"/>
      <c r="P5922" s="181"/>
      <c r="Q5922" s="642"/>
      <c r="R5922" s="643"/>
      <c r="S5922" s="644"/>
      <c r="T5922" s="174"/>
      <c r="U5922" s="172"/>
      <c r="V5922" s="181"/>
      <c r="W5922" s="174"/>
      <c r="X5922" s="172"/>
      <c r="Y5922" s="181"/>
      <c r="Z5922" s="174"/>
      <c r="AA5922" s="172"/>
      <c r="AB5922" s="178"/>
    </row>
    <row r="5923" spans="1:28" ht="15" customHeight="1" x14ac:dyDescent="0.2">
      <c r="A5923" s="172"/>
      <c r="B5923" s="172"/>
      <c r="C5923" s="172"/>
      <c r="D5923" s="172"/>
      <c r="E5923" s="172"/>
      <c r="F5923" s="181"/>
      <c r="G5923" s="172"/>
      <c r="H5923" s="172"/>
      <c r="I5923" s="174"/>
      <c r="J5923" s="174"/>
      <c r="K5923" s="174"/>
      <c r="L5923" s="172"/>
      <c r="M5923" s="181"/>
      <c r="N5923" s="174"/>
      <c r="O5923" s="172"/>
      <c r="P5923" s="181"/>
      <c r="Q5923" s="642"/>
      <c r="R5923" s="643"/>
      <c r="S5923" s="644"/>
      <c r="T5923" s="174"/>
      <c r="U5923" s="172"/>
      <c r="V5923" s="181"/>
      <c r="W5923" s="174"/>
      <c r="X5923" s="172"/>
      <c r="Y5923" s="181"/>
      <c r="Z5923" s="174"/>
      <c r="AA5923" s="172"/>
      <c r="AB5923" s="178"/>
    </row>
    <row r="5924" spans="1:28" ht="15" customHeight="1" x14ac:dyDescent="0.2">
      <c r="A5924" s="172"/>
      <c r="B5924" s="172"/>
      <c r="C5924" s="172"/>
      <c r="D5924" s="172"/>
      <c r="E5924" s="172"/>
      <c r="F5924" s="181"/>
      <c r="G5924" s="172"/>
      <c r="H5924" s="172"/>
      <c r="I5924" s="174"/>
      <c r="J5924" s="174"/>
      <c r="K5924" s="174"/>
      <c r="L5924" s="172"/>
      <c r="M5924" s="181"/>
      <c r="N5924" s="174"/>
      <c r="O5924" s="172"/>
      <c r="P5924" s="181"/>
      <c r="Q5924" s="642"/>
      <c r="R5924" s="643"/>
      <c r="S5924" s="644"/>
      <c r="T5924" s="174"/>
      <c r="U5924" s="172"/>
      <c r="V5924" s="181"/>
      <c r="W5924" s="174"/>
      <c r="X5924" s="172"/>
      <c r="Y5924" s="181"/>
      <c r="Z5924" s="174"/>
      <c r="AA5924" s="172"/>
      <c r="AB5924" s="178"/>
    </row>
    <row r="5925" spans="1:28" ht="15" customHeight="1" x14ac:dyDescent="0.2">
      <c r="A5925" s="172"/>
      <c r="B5925" s="172"/>
      <c r="C5925" s="172"/>
      <c r="D5925" s="172"/>
      <c r="E5925" s="172"/>
      <c r="F5925" s="181"/>
      <c r="G5925" s="172"/>
      <c r="H5925" s="172"/>
      <c r="I5925" s="174"/>
      <c r="J5925" s="174"/>
      <c r="K5925" s="174"/>
      <c r="L5925" s="172"/>
      <c r="M5925" s="181"/>
      <c r="N5925" s="174"/>
      <c r="O5925" s="172"/>
      <c r="P5925" s="181"/>
      <c r="Q5925" s="642"/>
      <c r="R5925" s="643"/>
      <c r="S5925" s="644"/>
      <c r="T5925" s="174"/>
      <c r="U5925" s="172"/>
      <c r="V5925" s="181"/>
      <c r="W5925" s="174"/>
      <c r="X5925" s="172"/>
      <c r="Y5925" s="181"/>
      <c r="Z5925" s="174"/>
      <c r="AA5925" s="172"/>
      <c r="AB5925" s="178"/>
    </row>
    <row r="5926" spans="1:28" ht="15" customHeight="1" x14ac:dyDescent="0.2">
      <c r="A5926" s="172"/>
      <c r="B5926" s="172"/>
      <c r="C5926" s="172"/>
      <c r="D5926" s="172"/>
      <c r="E5926" s="172"/>
      <c r="F5926" s="181"/>
      <c r="G5926" s="172"/>
      <c r="H5926" s="172"/>
      <c r="I5926" s="174"/>
      <c r="J5926" s="174"/>
      <c r="K5926" s="174"/>
      <c r="L5926" s="172"/>
      <c r="M5926" s="181"/>
      <c r="N5926" s="174"/>
      <c r="O5926" s="172"/>
      <c r="P5926" s="181"/>
      <c r="Q5926" s="642"/>
      <c r="R5926" s="643"/>
      <c r="S5926" s="644"/>
      <c r="T5926" s="174"/>
      <c r="U5926" s="172"/>
      <c r="V5926" s="181"/>
      <c r="W5926" s="174"/>
      <c r="X5926" s="172"/>
      <c r="Y5926" s="181"/>
      <c r="Z5926" s="174"/>
      <c r="AA5926" s="172"/>
      <c r="AB5926" s="178"/>
    </row>
    <row r="5927" spans="1:28" ht="15" customHeight="1" x14ac:dyDescent="0.2">
      <c r="A5927" s="172"/>
      <c r="B5927" s="172"/>
      <c r="C5927" s="172"/>
      <c r="D5927" s="172"/>
      <c r="E5927" s="172"/>
      <c r="F5927" s="181"/>
      <c r="G5927" s="172"/>
      <c r="H5927" s="172"/>
      <c r="I5927" s="174"/>
      <c r="J5927" s="174"/>
      <c r="K5927" s="174"/>
      <c r="L5927" s="172"/>
      <c r="M5927" s="181"/>
      <c r="N5927" s="174"/>
      <c r="O5927" s="172"/>
      <c r="P5927" s="181"/>
      <c r="Q5927" s="642"/>
      <c r="R5927" s="643"/>
      <c r="S5927" s="644"/>
      <c r="T5927" s="174"/>
      <c r="U5927" s="172"/>
      <c r="V5927" s="181"/>
      <c r="W5927" s="174"/>
      <c r="X5927" s="172"/>
      <c r="Y5927" s="181"/>
      <c r="Z5927" s="174"/>
      <c r="AA5927" s="172"/>
      <c r="AB5927" s="178"/>
    </row>
    <row r="5928" spans="1:28" ht="15" customHeight="1" x14ac:dyDescent="0.2">
      <c r="A5928" s="172"/>
      <c r="B5928" s="172"/>
      <c r="C5928" s="172"/>
      <c r="D5928" s="172"/>
      <c r="E5928" s="172"/>
      <c r="F5928" s="181"/>
      <c r="G5928" s="172"/>
      <c r="H5928" s="172"/>
      <c r="I5928" s="174"/>
      <c r="J5928" s="174"/>
      <c r="K5928" s="174"/>
      <c r="L5928" s="172"/>
      <c r="M5928" s="181"/>
      <c r="N5928" s="174"/>
      <c r="O5928" s="172"/>
      <c r="P5928" s="181"/>
      <c r="Q5928" s="642"/>
      <c r="R5928" s="643"/>
      <c r="S5928" s="644"/>
      <c r="T5928" s="174"/>
      <c r="U5928" s="172"/>
      <c r="V5928" s="181"/>
      <c r="W5928" s="174"/>
      <c r="X5928" s="172"/>
      <c r="Y5928" s="181"/>
      <c r="Z5928" s="174"/>
      <c r="AA5928" s="172"/>
      <c r="AB5928" s="178"/>
    </row>
    <row r="5929" spans="1:28" ht="15" customHeight="1" x14ac:dyDescent="0.2">
      <c r="A5929" s="172"/>
      <c r="B5929" s="172"/>
      <c r="C5929" s="172"/>
      <c r="D5929" s="172"/>
      <c r="E5929" s="172"/>
      <c r="F5929" s="181"/>
      <c r="G5929" s="172"/>
      <c r="H5929" s="172"/>
      <c r="I5929" s="174"/>
      <c r="J5929" s="174"/>
      <c r="K5929" s="174"/>
      <c r="L5929" s="172"/>
      <c r="M5929" s="181"/>
      <c r="N5929" s="174"/>
      <c r="O5929" s="172"/>
      <c r="P5929" s="181"/>
      <c r="Q5929" s="642"/>
      <c r="R5929" s="643"/>
      <c r="S5929" s="644"/>
      <c r="T5929" s="174"/>
      <c r="U5929" s="172"/>
      <c r="V5929" s="181"/>
      <c r="W5929" s="174"/>
      <c r="X5929" s="172"/>
      <c r="Y5929" s="181"/>
      <c r="Z5929" s="174"/>
      <c r="AA5929" s="172"/>
      <c r="AB5929" s="178"/>
    </row>
    <row r="5930" spans="1:28" ht="15" customHeight="1" x14ac:dyDescent="0.2">
      <c r="A5930" s="172"/>
      <c r="B5930" s="172"/>
      <c r="C5930" s="172"/>
      <c r="D5930" s="172"/>
      <c r="E5930" s="172"/>
      <c r="F5930" s="181"/>
      <c r="G5930" s="172"/>
      <c r="H5930" s="172"/>
      <c r="I5930" s="174"/>
      <c r="J5930" s="174"/>
      <c r="K5930" s="174"/>
      <c r="L5930" s="172"/>
      <c r="M5930" s="181"/>
      <c r="N5930" s="174"/>
      <c r="O5930" s="172"/>
      <c r="P5930" s="181"/>
      <c r="Q5930" s="642"/>
      <c r="R5930" s="643"/>
      <c r="S5930" s="644"/>
      <c r="T5930" s="174"/>
      <c r="U5930" s="172"/>
      <c r="V5930" s="181"/>
      <c r="W5930" s="174"/>
      <c r="X5930" s="172"/>
      <c r="Y5930" s="181"/>
      <c r="Z5930" s="174"/>
      <c r="AA5930" s="172"/>
      <c r="AB5930" s="178"/>
    </row>
    <row r="5931" spans="1:28" ht="15" customHeight="1" x14ac:dyDescent="0.2">
      <c r="A5931" s="172"/>
      <c r="B5931" s="172"/>
      <c r="C5931" s="172"/>
      <c r="D5931" s="172"/>
      <c r="E5931" s="172"/>
      <c r="F5931" s="181"/>
      <c r="G5931" s="172"/>
      <c r="H5931" s="172"/>
      <c r="I5931" s="174"/>
      <c r="J5931" s="174"/>
      <c r="K5931" s="174"/>
      <c r="L5931" s="172"/>
      <c r="M5931" s="181"/>
      <c r="N5931" s="174"/>
      <c r="O5931" s="172"/>
      <c r="P5931" s="181"/>
      <c r="Q5931" s="642"/>
      <c r="R5931" s="643"/>
      <c r="S5931" s="644"/>
      <c r="T5931" s="174"/>
      <c r="U5931" s="172"/>
      <c r="V5931" s="181"/>
      <c r="W5931" s="174"/>
      <c r="X5931" s="172"/>
      <c r="Y5931" s="181"/>
      <c r="Z5931" s="174"/>
      <c r="AA5931" s="172"/>
      <c r="AB5931" s="178"/>
    </row>
    <row r="5932" spans="1:28" ht="15" customHeight="1" x14ac:dyDescent="0.2">
      <c r="A5932" s="172"/>
      <c r="B5932" s="172"/>
      <c r="C5932" s="172"/>
      <c r="D5932" s="172"/>
      <c r="E5932" s="172"/>
      <c r="F5932" s="181"/>
      <c r="G5932" s="172"/>
      <c r="H5932" s="172"/>
      <c r="I5932" s="174"/>
      <c r="J5932" s="174"/>
      <c r="K5932" s="174"/>
      <c r="L5932" s="172"/>
      <c r="M5932" s="181"/>
      <c r="N5932" s="174"/>
      <c r="O5932" s="172"/>
      <c r="P5932" s="181"/>
      <c r="Q5932" s="642"/>
      <c r="R5932" s="643"/>
      <c r="S5932" s="644"/>
      <c r="T5932" s="174"/>
      <c r="U5932" s="172"/>
      <c r="V5932" s="181"/>
      <c r="W5932" s="174"/>
      <c r="X5932" s="172"/>
      <c r="Y5932" s="181"/>
      <c r="Z5932" s="174"/>
      <c r="AA5932" s="172"/>
      <c r="AB5932" s="178"/>
    </row>
    <row r="5933" spans="1:28" ht="15" customHeight="1" x14ac:dyDescent="0.2">
      <c r="A5933" s="172"/>
      <c r="B5933" s="172"/>
      <c r="C5933" s="172"/>
      <c r="D5933" s="172"/>
      <c r="E5933" s="172"/>
      <c r="F5933" s="181"/>
      <c r="G5933" s="172"/>
      <c r="H5933" s="172"/>
      <c r="I5933" s="174"/>
      <c r="J5933" s="174"/>
      <c r="K5933" s="174"/>
      <c r="L5933" s="172"/>
      <c r="M5933" s="181"/>
      <c r="N5933" s="174"/>
      <c r="O5933" s="172"/>
      <c r="P5933" s="181"/>
      <c r="Q5933" s="642"/>
      <c r="R5933" s="643"/>
      <c r="S5933" s="644"/>
      <c r="T5933" s="174"/>
      <c r="U5933" s="172"/>
      <c r="V5933" s="181"/>
      <c r="W5933" s="174"/>
      <c r="X5933" s="172"/>
      <c r="Y5933" s="181"/>
      <c r="Z5933" s="174"/>
      <c r="AA5933" s="172"/>
      <c r="AB5933" s="178"/>
    </row>
    <row r="5934" spans="1:28" ht="15" customHeight="1" x14ac:dyDescent="0.2">
      <c r="A5934" s="172"/>
      <c r="B5934" s="172"/>
      <c r="C5934" s="172"/>
      <c r="D5934" s="172"/>
      <c r="E5934" s="172"/>
      <c r="F5934" s="181"/>
      <c r="G5934" s="172"/>
      <c r="H5934" s="172"/>
      <c r="I5934" s="174"/>
      <c r="J5934" s="174"/>
      <c r="K5934" s="174"/>
      <c r="L5934" s="172"/>
      <c r="M5934" s="181"/>
      <c r="N5934" s="174"/>
      <c r="O5934" s="172"/>
      <c r="P5934" s="181"/>
      <c r="Q5934" s="642"/>
      <c r="R5934" s="643"/>
      <c r="S5934" s="644"/>
      <c r="T5934" s="174"/>
      <c r="U5934" s="172"/>
      <c r="V5934" s="181"/>
      <c r="W5934" s="174"/>
      <c r="X5934" s="172"/>
      <c r="Y5934" s="181"/>
      <c r="Z5934" s="174"/>
      <c r="AA5934" s="172"/>
      <c r="AB5934" s="178"/>
    </row>
    <row r="5935" spans="1:28" ht="15" customHeight="1" x14ac:dyDescent="0.2">
      <c r="A5935" s="172"/>
      <c r="B5935" s="172"/>
      <c r="C5935" s="172"/>
      <c r="D5935" s="172"/>
      <c r="E5935" s="172"/>
      <c r="F5935" s="181"/>
      <c r="G5935" s="172"/>
      <c r="H5935" s="172"/>
      <c r="I5935" s="174"/>
      <c r="J5935" s="174"/>
      <c r="K5935" s="174"/>
      <c r="L5935" s="172"/>
      <c r="M5935" s="181"/>
      <c r="N5935" s="174"/>
      <c r="O5935" s="172"/>
      <c r="P5935" s="181"/>
      <c r="Q5935" s="642"/>
      <c r="R5935" s="643"/>
      <c r="S5935" s="644"/>
      <c r="T5935" s="174"/>
      <c r="U5935" s="172"/>
      <c r="V5935" s="181"/>
      <c r="W5935" s="174"/>
      <c r="X5935" s="172"/>
      <c r="Y5935" s="181"/>
      <c r="Z5935" s="174"/>
      <c r="AA5935" s="172"/>
      <c r="AB5935" s="178"/>
    </row>
    <row r="5936" spans="1:28" ht="15" customHeight="1" x14ac:dyDescent="0.2">
      <c r="A5936" s="172"/>
      <c r="B5936" s="172"/>
      <c r="C5936" s="172"/>
      <c r="D5936" s="172"/>
      <c r="E5936" s="172"/>
      <c r="F5936" s="181"/>
      <c r="G5936" s="172"/>
      <c r="H5936" s="172"/>
      <c r="I5936" s="174"/>
      <c r="J5936" s="174"/>
      <c r="K5936" s="174"/>
      <c r="L5936" s="172"/>
      <c r="M5936" s="181"/>
      <c r="N5936" s="174"/>
      <c r="O5936" s="172"/>
      <c r="P5936" s="181"/>
      <c r="Q5936" s="642"/>
      <c r="R5936" s="643"/>
      <c r="S5936" s="644"/>
      <c r="T5936" s="174"/>
      <c r="U5936" s="172"/>
      <c r="V5936" s="181"/>
      <c r="W5936" s="174"/>
      <c r="X5936" s="172"/>
      <c r="Y5936" s="181"/>
      <c r="Z5936" s="174"/>
      <c r="AA5936" s="172"/>
      <c r="AB5936" s="178"/>
    </row>
    <row r="5937" spans="1:28" ht="15" customHeight="1" x14ac:dyDescent="0.2">
      <c r="A5937" s="172"/>
      <c r="B5937" s="172"/>
      <c r="C5937" s="172"/>
      <c r="D5937" s="172"/>
      <c r="E5937" s="172"/>
      <c r="F5937" s="181"/>
      <c r="G5937" s="172"/>
      <c r="H5937" s="172"/>
      <c r="I5937" s="174"/>
      <c r="J5937" s="174"/>
      <c r="K5937" s="174"/>
      <c r="L5937" s="172"/>
      <c r="M5937" s="181"/>
      <c r="N5937" s="174"/>
      <c r="O5937" s="172"/>
      <c r="P5937" s="181"/>
      <c r="Q5937" s="642"/>
      <c r="R5937" s="643"/>
      <c r="S5937" s="644"/>
      <c r="T5937" s="174"/>
      <c r="U5937" s="172"/>
      <c r="V5937" s="181"/>
      <c r="W5937" s="174"/>
      <c r="X5937" s="172"/>
      <c r="Y5937" s="181"/>
      <c r="Z5937" s="174"/>
      <c r="AA5937" s="172"/>
      <c r="AB5937" s="178"/>
    </row>
    <row r="5938" spans="1:28" ht="15" customHeight="1" x14ac:dyDescent="0.2">
      <c r="A5938" s="172"/>
      <c r="B5938" s="172"/>
      <c r="C5938" s="172"/>
      <c r="D5938" s="172"/>
      <c r="E5938" s="172"/>
      <c r="F5938" s="181"/>
      <c r="G5938" s="172"/>
      <c r="H5938" s="172"/>
      <c r="I5938" s="174"/>
      <c r="J5938" s="174"/>
      <c r="K5938" s="174"/>
      <c r="L5938" s="172"/>
      <c r="M5938" s="181"/>
      <c r="N5938" s="174"/>
      <c r="O5938" s="172"/>
      <c r="P5938" s="181"/>
      <c r="Q5938" s="642"/>
      <c r="R5938" s="643"/>
      <c r="S5938" s="644"/>
      <c r="T5938" s="174"/>
      <c r="U5938" s="172"/>
      <c r="V5938" s="181"/>
      <c r="W5938" s="174"/>
      <c r="X5938" s="172"/>
      <c r="Y5938" s="181"/>
      <c r="Z5938" s="174"/>
      <c r="AA5938" s="172"/>
      <c r="AB5938" s="178"/>
    </row>
    <row r="5939" spans="1:28" ht="15" customHeight="1" x14ac:dyDescent="0.2">
      <c r="A5939" s="172"/>
      <c r="B5939" s="172"/>
      <c r="C5939" s="172"/>
      <c r="D5939" s="172"/>
      <c r="E5939" s="172"/>
      <c r="F5939" s="181"/>
      <c r="G5939" s="172"/>
      <c r="H5939" s="172"/>
      <c r="I5939" s="174"/>
      <c r="J5939" s="174"/>
      <c r="K5939" s="174"/>
      <c r="L5939" s="172"/>
      <c r="M5939" s="181"/>
      <c r="N5939" s="174"/>
      <c r="O5939" s="172"/>
      <c r="P5939" s="181"/>
      <c r="Q5939" s="642"/>
      <c r="R5939" s="643"/>
      <c r="S5939" s="644"/>
      <c r="T5939" s="174"/>
      <c r="U5939" s="172"/>
      <c r="V5939" s="181"/>
      <c r="W5939" s="174"/>
      <c r="X5939" s="172"/>
      <c r="Y5939" s="181"/>
      <c r="Z5939" s="174"/>
      <c r="AA5939" s="172"/>
      <c r="AB5939" s="178"/>
    </row>
    <row r="5940" spans="1:28" ht="15" customHeight="1" x14ac:dyDescent="0.2">
      <c r="A5940" s="172"/>
      <c r="B5940" s="172"/>
      <c r="C5940" s="172"/>
      <c r="D5940" s="172"/>
      <c r="E5940" s="172"/>
      <c r="F5940" s="181"/>
      <c r="G5940" s="172"/>
      <c r="H5940" s="172"/>
      <c r="I5940" s="174"/>
      <c r="J5940" s="174"/>
      <c r="K5940" s="174"/>
      <c r="L5940" s="172"/>
      <c r="M5940" s="181"/>
      <c r="N5940" s="174"/>
      <c r="O5940" s="172"/>
      <c r="P5940" s="181"/>
      <c r="Q5940" s="642"/>
      <c r="R5940" s="643"/>
      <c r="S5940" s="644"/>
      <c r="T5940" s="174"/>
      <c r="U5940" s="172"/>
      <c r="V5940" s="181"/>
      <c r="W5940" s="174"/>
      <c r="X5940" s="172"/>
      <c r="Y5940" s="181"/>
      <c r="Z5940" s="174"/>
      <c r="AA5940" s="172"/>
      <c r="AB5940" s="178"/>
    </row>
    <row r="5941" spans="1:28" ht="15" customHeight="1" x14ac:dyDescent="0.2">
      <c r="A5941" s="172"/>
      <c r="B5941" s="172"/>
      <c r="C5941" s="172"/>
      <c r="D5941" s="172"/>
      <c r="E5941" s="172"/>
      <c r="F5941" s="181"/>
      <c r="G5941" s="172"/>
      <c r="H5941" s="172"/>
      <c r="I5941" s="174"/>
      <c r="J5941" s="174"/>
      <c r="K5941" s="174"/>
      <c r="L5941" s="172"/>
      <c r="M5941" s="181"/>
      <c r="N5941" s="174"/>
      <c r="O5941" s="172"/>
      <c r="P5941" s="181"/>
      <c r="Q5941" s="642"/>
      <c r="R5941" s="643"/>
      <c r="S5941" s="644"/>
      <c r="T5941" s="174"/>
      <c r="U5941" s="172"/>
      <c r="V5941" s="181"/>
      <c r="W5941" s="174"/>
      <c r="X5941" s="172"/>
      <c r="Y5941" s="181"/>
      <c r="Z5941" s="174"/>
      <c r="AA5941" s="172"/>
      <c r="AB5941" s="178"/>
    </row>
    <row r="5942" spans="1:28" ht="15" customHeight="1" x14ac:dyDescent="0.2">
      <c r="A5942" s="172"/>
      <c r="B5942" s="172"/>
      <c r="C5942" s="172"/>
      <c r="D5942" s="172"/>
      <c r="E5942" s="172"/>
      <c r="F5942" s="181"/>
      <c r="G5942" s="172"/>
      <c r="H5942" s="172"/>
      <c r="I5942" s="174"/>
      <c r="J5942" s="174"/>
      <c r="K5942" s="174"/>
      <c r="L5942" s="172"/>
      <c r="M5942" s="181"/>
      <c r="N5942" s="174"/>
      <c r="O5942" s="172"/>
      <c r="P5942" s="181"/>
      <c r="Q5942" s="642"/>
      <c r="R5942" s="643"/>
      <c r="S5942" s="644"/>
      <c r="T5942" s="174"/>
      <c r="U5942" s="172"/>
      <c r="V5942" s="181"/>
      <c r="W5942" s="174"/>
      <c r="X5942" s="172"/>
      <c r="Y5942" s="181"/>
      <c r="Z5942" s="174"/>
      <c r="AA5942" s="172"/>
      <c r="AB5942" s="178"/>
    </row>
    <row r="5943" spans="1:28" ht="15" customHeight="1" x14ac:dyDescent="0.2">
      <c r="A5943" s="172"/>
      <c r="B5943" s="172"/>
      <c r="C5943" s="172"/>
      <c r="D5943" s="172"/>
      <c r="E5943" s="172"/>
      <c r="F5943" s="181"/>
      <c r="G5943" s="172"/>
      <c r="H5943" s="172"/>
      <c r="I5943" s="174"/>
      <c r="J5943" s="174"/>
      <c r="K5943" s="174"/>
      <c r="L5943" s="172"/>
      <c r="M5943" s="181"/>
      <c r="N5943" s="174"/>
      <c r="O5943" s="172"/>
      <c r="P5943" s="181"/>
      <c r="Q5943" s="642"/>
      <c r="R5943" s="643"/>
      <c r="S5943" s="644"/>
      <c r="T5943" s="174"/>
      <c r="U5943" s="172"/>
      <c r="V5943" s="181"/>
      <c r="W5943" s="174"/>
      <c r="X5943" s="172"/>
      <c r="Y5943" s="181"/>
      <c r="Z5943" s="174"/>
      <c r="AA5943" s="172"/>
      <c r="AB5943" s="178"/>
    </row>
    <row r="5944" spans="1:28" ht="15" customHeight="1" x14ac:dyDescent="0.2">
      <c r="A5944" s="172"/>
      <c r="B5944" s="172"/>
      <c r="C5944" s="172"/>
      <c r="D5944" s="172"/>
      <c r="E5944" s="172"/>
      <c r="F5944" s="181"/>
      <c r="G5944" s="172"/>
      <c r="H5944" s="172"/>
      <c r="I5944" s="174"/>
      <c r="J5944" s="174"/>
      <c r="K5944" s="174"/>
      <c r="L5944" s="172"/>
      <c r="M5944" s="181"/>
      <c r="N5944" s="174"/>
      <c r="O5944" s="172"/>
      <c r="P5944" s="181"/>
      <c r="Q5944" s="642"/>
      <c r="R5944" s="643"/>
      <c r="S5944" s="644"/>
      <c r="T5944" s="174"/>
      <c r="U5944" s="172"/>
      <c r="V5944" s="181"/>
      <c r="W5944" s="174"/>
      <c r="X5944" s="172"/>
      <c r="Y5944" s="181"/>
      <c r="Z5944" s="174"/>
      <c r="AA5944" s="172"/>
      <c r="AB5944" s="178"/>
    </row>
    <row r="5945" spans="1:28" ht="15" customHeight="1" x14ac:dyDescent="0.2">
      <c r="A5945" s="172"/>
      <c r="B5945" s="172"/>
      <c r="C5945" s="172"/>
      <c r="D5945" s="172"/>
      <c r="E5945" s="172"/>
      <c r="F5945" s="181"/>
      <c r="G5945" s="172"/>
      <c r="H5945" s="172"/>
      <c r="I5945" s="174"/>
      <c r="J5945" s="174"/>
      <c r="K5945" s="174"/>
      <c r="L5945" s="172"/>
      <c r="M5945" s="181"/>
      <c r="N5945" s="174"/>
      <c r="O5945" s="172"/>
      <c r="P5945" s="181"/>
      <c r="Q5945" s="642"/>
      <c r="R5945" s="643"/>
      <c r="S5945" s="644"/>
      <c r="T5945" s="174"/>
      <c r="U5945" s="172"/>
      <c r="V5945" s="181"/>
      <c r="W5945" s="174"/>
      <c r="X5945" s="172"/>
      <c r="Y5945" s="181"/>
      <c r="Z5945" s="174"/>
      <c r="AA5945" s="172"/>
      <c r="AB5945" s="178"/>
    </row>
    <row r="5946" spans="1:28" ht="15" customHeight="1" x14ac:dyDescent="0.2">
      <c r="A5946" s="172"/>
      <c r="B5946" s="172"/>
      <c r="C5946" s="172"/>
      <c r="D5946" s="172"/>
      <c r="E5946" s="172"/>
      <c r="F5946" s="181"/>
      <c r="G5946" s="172"/>
      <c r="H5946" s="172"/>
      <c r="I5946" s="174"/>
      <c r="J5946" s="174"/>
      <c r="K5946" s="174"/>
      <c r="L5946" s="172"/>
      <c r="M5946" s="181"/>
      <c r="N5946" s="174"/>
      <c r="O5946" s="172"/>
      <c r="P5946" s="181"/>
      <c r="Q5946" s="642"/>
      <c r="R5946" s="643"/>
      <c r="S5946" s="644"/>
      <c r="T5946" s="174"/>
      <c r="U5946" s="172"/>
      <c r="V5946" s="181"/>
      <c r="W5946" s="174"/>
      <c r="X5946" s="172"/>
      <c r="Y5946" s="181"/>
      <c r="Z5946" s="174"/>
      <c r="AA5946" s="172"/>
      <c r="AB5946" s="178"/>
    </row>
    <row r="5947" spans="1:28" ht="15" customHeight="1" x14ac:dyDescent="0.2">
      <c r="A5947" s="172"/>
      <c r="B5947" s="172"/>
      <c r="C5947" s="172"/>
      <c r="D5947" s="172"/>
      <c r="E5947" s="172"/>
      <c r="F5947" s="181"/>
      <c r="G5947" s="172"/>
      <c r="H5947" s="172"/>
      <c r="I5947" s="174"/>
      <c r="J5947" s="174"/>
      <c r="K5947" s="174"/>
      <c r="L5947" s="172"/>
      <c r="M5947" s="181"/>
      <c r="N5947" s="174"/>
      <c r="O5947" s="172"/>
      <c r="P5947" s="181"/>
      <c r="Q5947" s="642"/>
      <c r="R5947" s="643"/>
      <c r="S5947" s="644"/>
      <c r="T5947" s="174"/>
      <c r="U5947" s="172"/>
      <c r="V5947" s="181"/>
      <c r="W5947" s="174"/>
      <c r="X5947" s="172"/>
      <c r="Y5947" s="181"/>
      <c r="Z5947" s="174"/>
      <c r="AA5947" s="172"/>
      <c r="AB5947" s="178"/>
    </row>
    <row r="5948" spans="1:28" ht="15" customHeight="1" x14ac:dyDescent="0.2">
      <c r="A5948" s="172"/>
      <c r="B5948" s="172"/>
      <c r="C5948" s="172"/>
      <c r="D5948" s="172"/>
      <c r="E5948" s="172"/>
      <c r="F5948" s="181"/>
      <c r="G5948" s="172"/>
      <c r="H5948" s="172"/>
      <c r="I5948" s="174"/>
      <c r="J5948" s="174"/>
      <c r="K5948" s="174"/>
      <c r="L5948" s="172"/>
      <c r="M5948" s="181"/>
      <c r="N5948" s="174"/>
      <c r="O5948" s="172"/>
      <c r="P5948" s="181"/>
      <c r="Q5948" s="642"/>
      <c r="R5948" s="643"/>
      <c r="S5948" s="644"/>
      <c r="T5948" s="174"/>
      <c r="U5948" s="172"/>
      <c r="V5948" s="181"/>
      <c r="W5948" s="174"/>
      <c r="X5948" s="172"/>
      <c r="Y5948" s="181"/>
      <c r="Z5948" s="174"/>
      <c r="AA5948" s="172"/>
      <c r="AB5948" s="178"/>
    </row>
    <row r="5949" spans="1:28" ht="15" customHeight="1" x14ac:dyDescent="0.2">
      <c r="A5949" s="172"/>
      <c r="B5949" s="172"/>
      <c r="C5949" s="172"/>
      <c r="D5949" s="172"/>
      <c r="E5949" s="172"/>
      <c r="F5949" s="181"/>
      <c r="G5949" s="172"/>
      <c r="H5949" s="172"/>
      <c r="I5949" s="174"/>
      <c r="J5949" s="174"/>
      <c r="K5949" s="174"/>
      <c r="L5949" s="172"/>
      <c r="M5949" s="181"/>
      <c r="N5949" s="174"/>
      <c r="O5949" s="172"/>
      <c r="P5949" s="181"/>
      <c r="Q5949" s="642"/>
      <c r="R5949" s="643"/>
      <c r="S5949" s="644"/>
      <c r="T5949" s="174"/>
      <c r="U5949" s="172"/>
      <c r="V5949" s="181"/>
      <c r="W5949" s="174"/>
      <c r="X5949" s="172"/>
      <c r="Y5949" s="181"/>
      <c r="Z5949" s="174"/>
      <c r="AA5949" s="172"/>
      <c r="AB5949" s="178"/>
    </row>
    <row r="5950" spans="1:28" ht="15" customHeight="1" x14ac:dyDescent="0.2">
      <c r="A5950" s="172"/>
      <c r="B5950" s="172"/>
      <c r="C5950" s="172"/>
      <c r="D5950" s="172"/>
      <c r="E5950" s="172"/>
      <c r="F5950" s="181"/>
      <c r="G5950" s="172"/>
      <c r="H5950" s="172"/>
      <c r="I5950" s="174"/>
      <c r="J5950" s="174"/>
      <c r="K5950" s="174"/>
      <c r="L5950" s="172"/>
      <c r="M5950" s="181"/>
      <c r="N5950" s="174"/>
      <c r="O5950" s="172"/>
      <c r="P5950" s="181"/>
      <c r="Q5950" s="642"/>
      <c r="R5950" s="643"/>
      <c r="S5950" s="644"/>
      <c r="T5950" s="174"/>
      <c r="U5950" s="172"/>
      <c r="V5950" s="181"/>
      <c r="W5950" s="174"/>
      <c r="X5950" s="172"/>
      <c r="Y5950" s="181"/>
      <c r="Z5950" s="174"/>
      <c r="AA5950" s="172"/>
      <c r="AB5950" s="178"/>
    </row>
    <row r="5951" spans="1:28" ht="15" customHeight="1" x14ac:dyDescent="0.2">
      <c r="A5951" s="172"/>
      <c r="B5951" s="172"/>
      <c r="C5951" s="172"/>
      <c r="D5951" s="172"/>
      <c r="E5951" s="172"/>
      <c r="F5951" s="181"/>
      <c r="G5951" s="172"/>
      <c r="H5951" s="172"/>
      <c r="I5951" s="174"/>
      <c r="J5951" s="174"/>
      <c r="K5951" s="174"/>
      <c r="L5951" s="172"/>
      <c r="M5951" s="181"/>
      <c r="N5951" s="174"/>
      <c r="O5951" s="172"/>
      <c r="P5951" s="181"/>
      <c r="Q5951" s="642"/>
      <c r="R5951" s="643"/>
      <c r="S5951" s="644"/>
      <c r="T5951" s="174"/>
      <c r="U5951" s="172"/>
      <c r="V5951" s="181"/>
      <c r="W5951" s="174"/>
      <c r="X5951" s="172"/>
      <c r="Y5951" s="181"/>
      <c r="Z5951" s="174"/>
      <c r="AA5951" s="172"/>
      <c r="AB5951" s="178"/>
    </row>
    <row r="5952" spans="1:28" ht="15" customHeight="1" x14ac:dyDescent="0.2">
      <c r="A5952" s="172"/>
      <c r="B5952" s="172"/>
      <c r="C5952" s="172"/>
      <c r="D5952" s="172"/>
      <c r="E5952" s="172"/>
      <c r="F5952" s="181"/>
      <c r="G5952" s="172"/>
      <c r="H5952" s="172"/>
      <c r="I5952" s="174"/>
      <c r="J5952" s="174"/>
      <c r="K5952" s="174"/>
      <c r="L5952" s="172"/>
      <c r="M5952" s="181"/>
      <c r="N5952" s="174"/>
      <c r="O5952" s="172"/>
      <c r="P5952" s="181"/>
      <c r="Q5952" s="642"/>
      <c r="R5952" s="643"/>
      <c r="S5952" s="644"/>
      <c r="T5952" s="174"/>
      <c r="U5952" s="172"/>
      <c r="V5952" s="181"/>
      <c r="W5952" s="174"/>
      <c r="X5952" s="172"/>
      <c r="Y5952" s="181"/>
      <c r="Z5952" s="174"/>
      <c r="AA5952" s="172"/>
      <c r="AB5952" s="178"/>
    </row>
    <row r="5953" spans="1:28" ht="15" customHeight="1" x14ac:dyDescent="0.2">
      <c r="A5953" s="172"/>
      <c r="B5953" s="172"/>
      <c r="C5953" s="172"/>
      <c r="D5953" s="172"/>
      <c r="E5953" s="172"/>
      <c r="F5953" s="181"/>
      <c r="G5953" s="172"/>
      <c r="H5953" s="172"/>
      <c r="I5953" s="174"/>
      <c r="J5953" s="174"/>
      <c r="K5953" s="174"/>
      <c r="L5953" s="172"/>
      <c r="M5953" s="181"/>
      <c r="N5953" s="174"/>
      <c r="O5953" s="172"/>
      <c r="P5953" s="181"/>
      <c r="Q5953" s="642"/>
      <c r="R5953" s="643"/>
      <c r="S5953" s="644"/>
      <c r="T5953" s="174"/>
      <c r="U5953" s="172"/>
      <c r="V5953" s="181"/>
      <c r="W5953" s="174"/>
      <c r="X5953" s="172"/>
      <c r="Y5953" s="181"/>
      <c r="Z5953" s="174"/>
      <c r="AA5953" s="172"/>
      <c r="AB5953" s="178"/>
    </row>
    <row r="5954" spans="1:28" ht="15" customHeight="1" x14ac:dyDescent="0.2">
      <c r="A5954" s="172"/>
      <c r="B5954" s="172"/>
      <c r="C5954" s="172"/>
      <c r="D5954" s="172"/>
      <c r="E5954" s="172"/>
      <c r="F5954" s="181"/>
      <c r="G5954" s="172"/>
      <c r="H5954" s="172"/>
      <c r="I5954" s="174"/>
      <c r="J5954" s="174"/>
      <c r="K5954" s="174"/>
      <c r="L5954" s="172"/>
      <c r="M5954" s="181"/>
      <c r="N5954" s="174"/>
      <c r="O5954" s="172"/>
      <c r="P5954" s="181"/>
      <c r="Q5954" s="642"/>
      <c r="R5954" s="643"/>
      <c r="S5954" s="644"/>
      <c r="T5954" s="174"/>
      <c r="U5954" s="172"/>
      <c r="V5954" s="181"/>
      <c r="W5954" s="174"/>
      <c r="X5954" s="172"/>
      <c r="Y5954" s="181"/>
      <c r="Z5954" s="174"/>
      <c r="AA5954" s="172"/>
      <c r="AB5954" s="178"/>
    </row>
    <row r="5955" spans="1:28" ht="15" customHeight="1" x14ac:dyDescent="0.2">
      <c r="A5955" s="172"/>
      <c r="B5955" s="172"/>
      <c r="C5955" s="172"/>
      <c r="D5955" s="172"/>
      <c r="E5955" s="172"/>
      <c r="F5955" s="181"/>
      <c r="G5955" s="172"/>
      <c r="H5955" s="172"/>
      <c r="I5955" s="174"/>
      <c r="J5955" s="174"/>
      <c r="K5955" s="174"/>
      <c r="L5955" s="172"/>
      <c r="M5955" s="181"/>
      <c r="N5955" s="174"/>
      <c r="O5955" s="172"/>
      <c r="P5955" s="181"/>
      <c r="Q5955" s="642"/>
      <c r="R5955" s="643"/>
      <c r="S5955" s="644"/>
      <c r="T5955" s="174"/>
      <c r="U5955" s="172"/>
      <c r="V5955" s="181"/>
      <c r="W5955" s="174"/>
      <c r="X5955" s="172"/>
      <c r="Y5955" s="181"/>
      <c r="Z5955" s="174"/>
      <c r="AA5955" s="172"/>
      <c r="AB5955" s="178"/>
    </row>
    <row r="5956" spans="1:28" ht="15" customHeight="1" x14ac:dyDescent="0.2">
      <c r="A5956" s="172"/>
      <c r="B5956" s="172"/>
      <c r="C5956" s="172"/>
      <c r="D5956" s="172"/>
      <c r="E5956" s="172"/>
      <c r="F5956" s="181"/>
      <c r="G5956" s="172"/>
      <c r="H5956" s="172"/>
      <c r="I5956" s="174"/>
      <c r="J5956" s="174"/>
      <c r="K5956" s="174"/>
      <c r="L5956" s="172"/>
      <c r="M5956" s="181"/>
      <c r="N5956" s="174"/>
      <c r="O5956" s="172"/>
      <c r="P5956" s="181"/>
      <c r="Q5956" s="642"/>
      <c r="R5956" s="643"/>
      <c r="S5956" s="644"/>
      <c r="T5956" s="174"/>
      <c r="U5956" s="172"/>
      <c r="V5956" s="181"/>
      <c r="W5956" s="174"/>
      <c r="X5956" s="172"/>
      <c r="Y5956" s="181"/>
      <c r="Z5956" s="174"/>
      <c r="AA5956" s="172"/>
      <c r="AB5956" s="178"/>
    </row>
    <row r="5957" spans="1:28" ht="15" customHeight="1" x14ac:dyDescent="0.2">
      <c r="A5957" s="172"/>
      <c r="B5957" s="172"/>
      <c r="C5957" s="172"/>
      <c r="D5957" s="172"/>
      <c r="E5957" s="172"/>
      <c r="F5957" s="181"/>
      <c r="G5957" s="172"/>
      <c r="H5957" s="172"/>
      <c r="I5957" s="174"/>
      <c r="J5957" s="174"/>
      <c r="K5957" s="174"/>
      <c r="L5957" s="172"/>
      <c r="M5957" s="181"/>
      <c r="N5957" s="174"/>
      <c r="O5957" s="172"/>
      <c r="P5957" s="181"/>
      <c r="Q5957" s="642"/>
      <c r="R5957" s="643"/>
      <c r="S5957" s="644"/>
      <c r="T5957" s="174"/>
      <c r="U5957" s="172"/>
      <c r="V5957" s="181"/>
      <c r="W5957" s="174"/>
      <c r="X5957" s="172"/>
      <c r="Y5957" s="181"/>
      <c r="Z5957" s="174"/>
      <c r="AA5957" s="172"/>
      <c r="AB5957" s="178"/>
    </row>
    <row r="5958" spans="1:28" ht="15" customHeight="1" x14ac:dyDescent="0.2">
      <c r="A5958" s="172"/>
      <c r="B5958" s="172"/>
      <c r="C5958" s="172"/>
      <c r="D5958" s="172"/>
      <c r="E5958" s="172"/>
      <c r="F5958" s="181"/>
      <c r="G5958" s="172"/>
      <c r="H5958" s="172"/>
      <c r="I5958" s="174"/>
      <c r="J5958" s="174"/>
      <c r="K5958" s="174"/>
      <c r="L5958" s="172"/>
      <c r="M5958" s="181"/>
      <c r="N5958" s="174"/>
      <c r="O5958" s="172"/>
      <c r="P5958" s="181"/>
      <c r="Q5958" s="642"/>
      <c r="R5958" s="643"/>
      <c r="S5958" s="644"/>
      <c r="T5958" s="174"/>
      <c r="U5958" s="172"/>
      <c r="V5958" s="181"/>
      <c r="W5958" s="174"/>
      <c r="X5958" s="172"/>
      <c r="Y5958" s="181"/>
      <c r="Z5958" s="174"/>
      <c r="AA5958" s="172"/>
      <c r="AB5958" s="178"/>
    </row>
    <row r="5959" spans="1:28" ht="15" customHeight="1" x14ac:dyDescent="0.2">
      <c r="A5959" s="172"/>
      <c r="B5959" s="172"/>
      <c r="C5959" s="172"/>
      <c r="D5959" s="172"/>
      <c r="E5959" s="172"/>
      <c r="F5959" s="181"/>
      <c r="G5959" s="172"/>
      <c r="H5959" s="172"/>
      <c r="I5959" s="174"/>
      <c r="J5959" s="174"/>
      <c r="K5959" s="174"/>
      <c r="L5959" s="172"/>
      <c r="M5959" s="181"/>
      <c r="N5959" s="174"/>
      <c r="O5959" s="172"/>
      <c r="P5959" s="181"/>
      <c r="Q5959" s="642"/>
      <c r="R5959" s="643"/>
      <c r="S5959" s="644"/>
      <c r="T5959" s="174"/>
      <c r="U5959" s="172"/>
      <c r="V5959" s="181"/>
      <c r="W5959" s="174"/>
      <c r="X5959" s="172"/>
      <c r="Y5959" s="181"/>
      <c r="Z5959" s="174"/>
      <c r="AA5959" s="172"/>
      <c r="AB5959" s="178"/>
    </row>
    <row r="5960" spans="1:28" ht="15" customHeight="1" x14ac:dyDescent="0.2">
      <c r="A5960" s="172"/>
      <c r="B5960" s="172"/>
      <c r="C5960" s="172"/>
      <c r="D5960" s="172"/>
      <c r="E5960" s="172"/>
      <c r="F5960" s="181"/>
      <c r="G5960" s="172"/>
      <c r="H5960" s="172"/>
      <c r="I5960" s="174"/>
      <c r="J5960" s="174"/>
      <c r="K5960" s="174"/>
      <c r="L5960" s="172"/>
      <c r="M5960" s="181"/>
      <c r="N5960" s="174"/>
      <c r="O5960" s="172"/>
      <c r="P5960" s="181"/>
      <c r="Q5960" s="642"/>
      <c r="R5960" s="643"/>
      <c r="S5960" s="644"/>
      <c r="T5960" s="174"/>
      <c r="U5960" s="172"/>
      <c r="V5960" s="181"/>
      <c r="W5960" s="174"/>
      <c r="X5960" s="172"/>
      <c r="Y5960" s="181"/>
      <c r="Z5960" s="174"/>
      <c r="AA5960" s="172"/>
      <c r="AB5960" s="178"/>
    </row>
    <row r="5961" spans="1:28" ht="15" customHeight="1" x14ac:dyDescent="0.2">
      <c r="A5961" s="172"/>
      <c r="B5961" s="172"/>
      <c r="C5961" s="172"/>
      <c r="D5961" s="172"/>
      <c r="E5961" s="172"/>
      <c r="F5961" s="181"/>
      <c r="G5961" s="172"/>
      <c r="H5961" s="172"/>
      <c r="I5961" s="174"/>
      <c r="J5961" s="174"/>
      <c r="K5961" s="174"/>
      <c r="L5961" s="172"/>
      <c r="M5961" s="181"/>
      <c r="N5961" s="174"/>
      <c r="O5961" s="172"/>
      <c r="P5961" s="181"/>
      <c r="Q5961" s="642"/>
      <c r="R5961" s="643"/>
      <c r="S5961" s="644"/>
      <c r="T5961" s="174"/>
      <c r="U5961" s="172"/>
      <c r="V5961" s="181"/>
      <c r="W5961" s="174"/>
      <c r="X5961" s="172"/>
      <c r="Y5961" s="181"/>
      <c r="Z5961" s="174"/>
      <c r="AA5961" s="172"/>
      <c r="AB5961" s="178"/>
    </row>
    <row r="5962" spans="1:28" ht="15" customHeight="1" x14ac:dyDescent="0.2">
      <c r="A5962" s="172"/>
      <c r="B5962" s="172"/>
      <c r="C5962" s="172"/>
      <c r="D5962" s="172"/>
      <c r="E5962" s="172"/>
      <c r="F5962" s="181"/>
      <c r="G5962" s="172"/>
      <c r="H5962" s="172"/>
      <c r="I5962" s="174"/>
      <c r="J5962" s="174"/>
      <c r="K5962" s="174"/>
      <c r="L5962" s="172"/>
      <c r="M5962" s="181"/>
      <c r="N5962" s="174"/>
      <c r="O5962" s="172"/>
      <c r="P5962" s="181"/>
      <c r="Q5962" s="642"/>
      <c r="R5962" s="643"/>
      <c r="S5962" s="644"/>
      <c r="T5962" s="174"/>
      <c r="U5962" s="172"/>
      <c r="V5962" s="181"/>
      <c r="W5962" s="174"/>
      <c r="X5962" s="172"/>
      <c r="Y5962" s="181"/>
      <c r="Z5962" s="174"/>
      <c r="AA5962" s="172"/>
      <c r="AB5962" s="178"/>
    </row>
    <row r="5963" spans="1:28" ht="15" customHeight="1" x14ac:dyDescent="0.2">
      <c r="A5963" s="172"/>
      <c r="B5963" s="172"/>
      <c r="C5963" s="172"/>
      <c r="D5963" s="172"/>
      <c r="E5963" s="172"/>
      <c r="F5963" s="181"/>
      <c r="G5963" s="172"/>
      <c r="H5963" s="172"/>
      <c r="I5963" s="174"/>
      <c r="J5963" s="174"/>
      <c r="K5963" s="174"/>
      <c r="L5963" s="172"/>
      <c r="M5963" s="181"/>
      <c r="N5963" s="174"/>
      <c r="O5963" s="172"/>
      <c r="P5963" s="181"/>
      <c r="Q5963" s="642"/>
      <c r="R5963" s="643"/>
      <c r="S5963" s="644"/>
      <c r="T5963" s="174"/>
      <c r="U5963" s="172"/>
      <c r="V5963" s="181"/>
      <c r="W5963" s="174"/>
      <c r="X5963" s="172"/>
      <c r="Y5963" s="181"/>
      <c r="Z5963" s="174"/>
      <c r="AA5963" s="172"/>
      <c r="AB5963" s="178"/>
    </row>
    <row r="5964" spans="1:28" ht="15" customHeight="1" x14ac:dyDescent="0.2">
      <c r="A5964" s="172"/>
      <c r="B5964" s="172"/>
      <c r="C5964" s="172"/>
      <c r="D5964" s="172"/>
      <c r="E5964" s="172"/>
      <c r="F5964" s="181"/>
      <c r="G5964" s="172"/>
      <c r="H5964" s="172"/>
      <c r="I5964" s="174"/>
      <c r="J5964" s="174"/>
      <c r="K5964" s="174"/>
      <c r="L5964" s="172"/>
      <c r="M5964" s="181"/>
      <c r="N5964" s="174"/>
      <c r="O5964" s="172"/>
      <c r="P5964" s="181"/>
      <c r="Q5964" s="642"/>
      <c r="R5964" s="643"/>
      <c r="S5964" s="644"/>
      <c r="T5964" s="174"/>
      <c r="U5964" s="172"/>
      <c r="V5964" s="181"/>
      <c r="W5964" s="174"/>
      <c r="X5964" s="172"/>
      <c r="Y5964" s="181"/>
      <c r="Z5964" s="174"/>
      <c r="AA5964" s="172"/>
      <c r="AB5964" s="178"/>
    </row>
    <row r="5965" spans="1:28" ht="15" customHeight="1" x14ac:dyDescent="0.2">
      <c r="A5965" s="172"/>
      <c r="B5965" s="172"/>
      <c r="C5965" s="172"/>
      <c r="D5965" s="172"/>
      <c r="E5965" s="172"/>
      <c r="F5965" s="181"/>
      <c r="G5965" s="172"/>
      <c r="H5965" s="172"/>
      <c r="I5965" s="174"/>
      <c r="J5965" s="174"/>
      <c r="K5965" s="174"/>
      <c r="L5965" s="172"/>
      <c r="M5965" s="181"/>
      <c r="N5965" s="174"/>
      <c r="O5965" s="172"/>
      <c r="P5965" s="181"/>
      <c r="Q5965" s="642"/>
      <c r="R5965" s="643"/>
      <c r="S5965" s="644"/>
      <c r="T5965" s="174"/>
      <c r="U5965" s="172"/>
      <c r="V5965" s="181"/>
      <c r="W5965" s="174"/>
      <c r="X5965" s="172"/>
      <c r="Y5965" s="181"/>
      <c r="Z5965" s="174"/>
      <c r="AA5965" s="172"/>
      <c r="AB5965" s="178"/>
    </row>
    <row r="5966" spans="1:28" ht="15" customHeight="1" x14ac:dyDescent="0.2">
      <c r="A5966" s="172"/>
      <c r="B5966" s="172"/>
      <c r="C5966" s="172"/>
      <c r="D5966" s="172"/>
      <c r="E5966" s="172"/>
      <c r="F5966" s="181"/>
      <c r="G5966" s="172"/>
      <c r="H5966" s="172"/>
      <c r="I5966" s="174"/>
      <c r="J5966" s="174"/>
      <c r="K5966" s="174"/>
      <c r="L5966" s="172"/>
      <c r="M5966" s="181"/>
      <c r="N5966" s="174"/>
      <c r="O5966" s="172"/>
      <c r="P5966" s="181"/>
      <c r="Q5966" s="642"/>
      <c r="R5966" s="643"/>
      <c r="S5966" s="644"/>
      <c r="T5966" s="174"/>
      <c r="U5966" s="172"/>
      <c r="V5966" s="181"/>
      <c r="W5966" s="174"/>
      <c r="X5966" s="172"/>
      <c r="Y5966" s="181"/>
      <c r="Z5966" s="174"/>
      <c r="AA5966" s="172"/>
      <c r="AB5966" s="178"/>
    </row>
    <row r="5967" spans="1:28" ht="15" customHeight="1" x14ac:dyDescent="0.2">
      <c r="A5967" s="172"/>
      <c r="B5967" s="172"/>
      <c r="C5967" s="172"/>
      <c r="D5967" s="172"/>
      <c r="E5967" s="172"/>
      <c r="F5967" s="181"/>
      <c r="G5967" s="172"/>
      <c r="H5967" s="172"/>
      <c r="I5967" s="174"/>
      <c r="J5967" s="174"/>
      <c r="K5967" s="174"/>
      <c r="L5967" s="172"/>
      <c r="M5967" s="181"/>
      <c r="N5967" s="174"/>
      <c r="O5967" s="172"/>
      <c r="P5967" s="181"/>
      <c r="Q5967" s="642"/>
      <c r="R5967" s="643"/>
      <c r="S5967" s="644"/>
      <c r="T5967" s="174"/>
      <c r="U5967" s="172"/>
      <c r="V5967" s="181"/>
      <c r="W5967" s="174"/>
      <c r="X5967" s="172"/>
      <c r="Y5967" s="181"/>
      <c r="Z5967" s="174"/>
      <c r="AA5967" s="172"/>
      <c r="AB5967" s="178"/>
    </row>
    <row r="5968" spans="1:28" ht="15" customHeight="1" x14ac:dyDescent="0.2">
      <c r="A5968" s="172"/>
      <c r="B5968" s="172"/>
      <c r="C5968" s="172"/>
      <c r="D5968" s="172"/>
      <c r="E5968" s="172"/>
      <c r="F5968" s="181"/>
      <c r="G5968" s="172"/>
      <c r="H5968" s="172"/>
      <c r="I5968" s="174"/>
      <c r="J5968" s="174"/>
      <c r="K5968" s="174"/>
      <c r="L5968" s="172"/>
      <c r="M5968" s="181"/>
      <c r="N5968" s="174"/>
      <c r="O5968" s="172"/>
      <c r="P5968" s="181"/>
      <c r="Q5968" s="642"/>
      <c r="R5968" s="643"/>
      <c r="S5968" s="644"/>
      <c r="T5968" s="174"/>
      <c r="U5968" s="172"/>
      <c r="V5968" s="181"/>
      <c r="W5968" s="174"/>
      <c r="X5968" s="172"/>
      <c r="Y5968" s="181"/>
      <c r="Z5968" s="174"/>
      <c r="AA5968" s="172"/>
      <c r="AB5968" s="178"/>
    </row>
    <row r="5969" spans="1:28" ht="15" customHeight="1" x14ac:dyDescent="0.2">
      <c r="A5969" s="172"/>
      <c r="B5969" s="172"/>
      <c r="C5969" s="172"/>
      <c r="D5969" s="172"/>
      <c r="E5969" s="172"/>
      <c r="F5969" s="181"/>
      <c r="G5969" s="172"/>
      <c r="H5969" s="172"/>
      <c r="I5969" s="174"/>
      <c r="J5969" s="174"/>
      <c r="K5969" s="174"/>
      <c r="L5969" s="172"/>
      <c r="M5969" s="181"/>
      <c r="N5969" s="174"/>
      <c r="O5969" s="172"/>
      <c r="P5969" s="181"/>
      <c r="Q5969" s="642"/>
      <c r="R5969" s="643"/>
      <c r="S5969" s="644"/>
      <c r="T5969" s="174"/>
      <c r="U5969" s="172"/>
      <c r="V5969" s="181"/>
      <c r="W5969" s="174"/>
      <c r="X5969" s="172"/>
      <c r="Y5969" s="181"/>
      <c r="Z5969" s="174"/>
      <c r="AA5969" s="172"/>
      <c r="AB5969" s="178"/>
    </row>
    <row r="5970" spans="1:28" ht="15" customHeight="1" x14ac:dyDescent="0.2">
      <c r="A5970" s="172"/>
      <c r="B5970" s="172"/>
      <c r="C5970" s="172"/>
      <c r="D5970" s="172"/>
      <c r="E5970" s="172"/>
      <c r="F5970" s="181"/>
      <c r="G5970" s="172"/>
      <c r="H5970" s="172"/>
      <c r="I5970" s="174"/>
      <c r="J5970" s="174"/>
      <c r="K5970" s="174"/>
      <c r="L5970" s="172"/>
      <c r="M5970" s="181"/>
      <c r="N5970" s="174"/>
      <c r="O5970" s="172"/>
      <c r="P5970" s="181"/>
      <c r="Q5970" s="642"/>
      <c r="R5970" s="643"/>
      <c r="S5970" s="644"/>
      <c r="T5970" s="174"/>
      <c r="U5970" s="172"/>
      <c r="V5970" s="181"/>
      <c r="W5970" s="174"/>
      <c r="X5970" s="172"/>
      <c r="Y5970" s="181"/>
      <c r="Z5970" s="174"/>
      <c r="AA5970" s="172"/>
      <c r="AB5970" s="178"/>
    </row>
    <row r="5971" spans="1:28" ht="15" customHeight="1" x14ac:dyDescent="0.2">
      <c r="A5971" s="172"/>
      <c r="B5971" s="172"/>
      <c r="C5971" s="172"/>
      <c r="D5971" s="172"/>
      <c r="E5971" s="172"/>
      <c r="F5971" s="181"/>
      <c r="G5971" s="172"/>
      <c r="H5971" s="172"/>
      <c r="I5971" s="174"/>
      <c r="J5971" s="174"/>
      <c r="K5971" s="174"/>
      <c r="L5971" s="172"/>
      <c r="M5971" s="181"/>
      <c r="N5971" s="174"/>
      <c r="O5971" s="172"/>
      <c r="P5971" s="181"/>
      <c r="Q5971" s="642"/>
      <c r="R5971" s="643"/>
      <c r="S5971" s="644"/>
      <c r="T5971" s="174"/>
      <c r="U5971" s="172"/>
      <c r="V5971" s="181"/>
      <c r="W5971" s="174"/>
      <c r="X5971" s="172"/>
      <c r="Y5971" s="181"/>
      <c r="Z5971" s="174"/>
      <c r="AA5971" s="172"/>
      <c r="AB5971" s="178"/>
    </row>
    <row r="5972" spans="1:28" ht="15" customHeight="1" x14ac:dyDescent="0.2">
      <c r="A5972" s="172"/>
      <c r="B5972" s="172"/>
      <c r="C5972" s="172"/>
      <c r="D5972" s="172"/>
      <c r="E5972" s="172"/>
      <c r="F5972" s="181"/>
      <c r="G5972" s="172"/>
      <c r="H5972" s="172"/>
      <c r="I5972" s="174"/>
      <c r="J5972" s="174"/>
      <c r="K5972" s="174"/>
      <c r="L5972" s="172"/>
      <c r="M5972" s="181"/>
      <c r="N5972" s="174"/>
      <c r="O5972" s="172"/>
      <c r="P5972" s="181"/>
      <c r="Q5972" s="642"/>
      <c r="R5972" s="643"/>
      <c r="S5972" s="644"/>
      <c r="T5972" s="174"/>
      <c r="U5972" s="172"/>
      <c r="V5972" s="181"/>
      <c r="W5972" s="174"/>
      <c r="X5972" s="172"/>
      <c r="Y5972" s="181"/>
      <c r="Z5972" s="174"/>
      <c r="AA5972" s="172"/>
      <c r="AB5972" s="178"/>
    </row>
    <row r="5973" spans="1:28" ht="15" customHeight="1" x14ac:dyDescent="0.2">
      <c r="A5973" s="172"/>
      <c r="B5973" s="172"/>
      <c r="C5973" s="172"/>
      <c r="D5973" s="172"/>
      <c r="E5973" s="172"/>
      <c r="F5973" s="181"/>
      <c r="G5973" s="172"/>
      <c r="H5973" s="172"/>
      <c r="I5973" s="174"/>
      <c r="J5973" s="174"/>
      <c r="K5973" s="174"/>
      <c r="L5973" s="172"/>
      <c r="M5973" s="181"/>
      <c r="N5973" s="174"/>
      <c r="O5973" s="172"/>
      <c r="P5973" s="181"/>
      <c r="Q5973" s="642"/>
      <c r="R5973" s="643"/>
      <c r="S5973" s="644"/>
      <c r="T5973" s="174"/>
      <c r="U5973" s="172"/>
      <c r="V5973" s="181"/>
      <c r="W5973" s="174"/>
      <c r="X5973" s="172"/>
      <c r="Y5973" s="181"/>
      <c r="Z5973" s="174"/>
      <c r="AA5973" s="172"/>
      <c r="AB5973" s="178"/>
    </row>
    <row r="5974" spans="1:28" ht="15" customHeight="1" x14ac:dyDescent="0.2">
      <c r="A5974" s="172"/>
      <c r="B5974" s="172"/>
      <c r="C5974" s="172"/>
      <c r="D5974" s="172"/>
      <c r="E5974" s="172"/>
      <c r="F5974" s="181"/>
      <c r="G5974" s="172"/>
      <c r="H5974" s="172"/>
      <c r="I5974" s="174"/>
      <c r="J5974" s="174"/>
      <c r="K5974" s="174"/>
      <c r="L5974" s="172"/>
      <c r="M5974" s="181"/>
      <c r="N5974" s="174"/>
      <c r="O5974" s="172"/>
      <c r="P5974" s="181"/>
      <c r="Q5974" s="642"/>
      <c r="R5974" s="643"/>
      <c r="S5974" s="644"/>
      <c r="T5974" s="174"/>
      <c r="U5974" s="172"/>
      <c r="V5974" s="181"/>
      <c r="W5974" s="174"/>
      <c r="X5974" s="172"/>
      <c r="Y5974" s="181"/>
      <c r="Z5974" s="174"/>
      <c r="AA5974" s="172"/>
      <c r="AB5974" s="178"/>
    </row>
    <row r="5975" spans="1:28" ht="15" customHeight="1" x14ac:dyDescent="0.2">
      <c r="A5975" s="172"/>
      <c r="B5975" s="172"/>
      <c r="C5975" s="172"/>
      <c r="D5975" s="172"/>
      <c r="E5975" s="172"/>
      <c r="F5975" s="181"/>
      <c r="G5975" s="172"/>
      <c r="H5975" s="172"/>
      <c r="I5975" s="174"/>
      <c r="J5975" s="174"/>
      <c r="K5975" s="174"/>
      <c r="L5975" s="172"/>
      <c r="M5975" s="181"/>
      <c r="N5975" s="174"/>
      <c r="O5975" s="172"/>
      <c r="P5975" s="181"/>
      <c r="Q5975" s="642"/>
      <c r="R5975" s="643"/>
      <c r="S5975" s="644"/>
      <c r="T5975" s="174"/>
      <c r="U5975" s="172"/>
      <c r="V5975" s="181"/>
      <c r="W5975" s="174"/>
      <c r="X5975" s="172"/>
      <c r="Y5975" s="181"/>
      <c r="Z5975" s="174"/>
      <c r="AA5975" s="172"/>
      <c r="AB5975" s="178"/>
    </row>
    <row r="5976" spans="1:28" ht="15" customHeight="1" x14ac:dyDescent="0.2">
      <c r="A5976" s="172"/>
      <c r="B5976" s="172"/>
      <c r="C5976" s="172"/>
      <c r="D5976" s="172"/>
      <c r="E5976" s="172"/>
      <c r="F5976" s="181"/>
      <c r="G5976" s="172"/>
      <c r="H5976" s="172"/>
      <c r="I5976" s="174"/>
      <c r="J5976" s="174"/>
      <c r="K5976" s="174"/>
      <c r="L5976" s="172"/>
      <c r="M5976" s="181"/>
      <c r="N5976" s="174"/>
      <c r="O5976" s="172"/>
      <c r="P5976" s="181"/>
      <c r="Q5976" s="642"/>
      <c r="R5976" s="643"/>
      <c r="S5976" s="644"/>
      <c r="T5976" s="174"/>
      <c r="U5976" s="172"/>
      <c r="V5976" s="181"/>
      <c r="W5976" s="174"/>
      <c r="X5976" s="172"/>
      <c r="Y5976" s="181"/>
      <c r="Z5976" s="174"/>
      <c r="AA5976" s="172"/>
      <c r="AB5976" s="178"/>
    </row>
    <row r="5977" spans="1:28" ht="15" customHeight="1" x14ac:dyDescent="0.2">
      <c r="A5977" s="172"/>
      <c r="B5977" s="172"/>
      <c r="C5977" s="172"/>
      <c r="D5977" s="172"/>
      <c r="E5977" s="172"/>
      <c r="F5977" s="181"/>
      <c r="G5977" s="172"/>
      <c r="H5977" s="172"/>
      <c r="I5977" s="174"/>
      <c r="J5977" s="174"/>
      <c r="K5977" s="174"/>
      <c r="L5977" s="172"/>
      <c r="M5977" s="181"/>
      <c r="N5977" s="174"/>
      <c r="O5977" s="172"/>
      <c r="P5977" s="181"/>
      <c r="Q5977" s="642"/>
      <c r="R5977" s="643"/>
      <c r="S5977" s="644"/>
      <c r="T5977" s="174"/>
      <c r="U5977" s="172"/>
      <c r="V5977" s="181"/>
      <c r="W5977" s="174"/>
      <c r="X5977" s="172"/>
      <c r="Y5977" s="181"/>
      <c r="Z5977" s="174"/>
      <c r="AA5977" s="172"/>
      <c r="AB5977" s="178"/>
    </row>
    <row r="5978" spans="1:28" ht="15" customHeight="1" x14ac:dyDescent="0.2">
      <c r="A5978" s="172"/>
      <c r="B5978" s="172"/>
      <c r="C5978" s="172"/>
      <c r="D5978" s="172"/>
      <c r="E5978" s="172"/>
      <c r="F5978" s="181"/>
      <c r="G5978" s="172"/>
      <c r="H5978" s="172"/>
      <c r="I5978" s="174"/>
      <c r="J5978" s="174"/>
      <c r="K5978" s="174"/>
      <c r="L5978" s="172"/>
      <c r="M5978" s="181"/>
      <c r="N5978" s="174"/>
      <c r="O5978" s="172"/>
      <c r="P5978" s="181"/>
      <c r="Q5978" s="642"/>
      <c r="R5978" s="643"/>
      <c r="S5978" s="644"/>
      <c r="T5978" s="174"/>
      <c r="U5978" s="172"/>
      <c r="V5978" s="181"/>
      <c r="W5978" s="174"/>
      <c r="X5978" s="172"/>
      <c r="Y5978" s="181"/>
      <c r="Z5978" s="174"/>
      <c r="AA5978" s="172"/>
      <c r="AB5978" s="178"/>
    </row>
    <row r="5979" spans="1:28" ht="15" customHeight="1" x14ac:dyDescent="0.2">
      <c r="A5979" s="172"/>
      <c r="B5979" s="172"/>
      <c r="C5979" s="172"/>
      <c r="D5979" s="172"/>
      <c r="E5979" s="172"/>
      <c r="F5979" s="181"/>
      <c r="G5979" s="172"/>
      <c r="H5979" s="172"/>
      <c r="I5979" s="174"/>
      <c r="J5979" s="174"/>
      <c r="K5979" s="174"/>
      <c r="L5979" s="172"/>
      <c r="M5979" s="181"/>
      <c r="N5979" s="174"/>
      <c r="O5979" s="172"/>
      <c r="P5979" s="181"/>
      <c r="Q5979" s="642"/>
      <c r="R5979" s="643"/>
      <c r="S5979" s="644"/>
      <c r="T5979" s="174"/>
      <c r="U5979" s="172"/>
      <c r="V5979" s="181"/>
      <c r="W5979" s="174"/>
      <c r="X5979" s="172"/>
      <c r="Y5979" s="181"/>
      <c r="Z5979" s="174"/>
      <c r="AA5979" s="172"/>
      <c r="AB5979" s="178"/>
    </row>
    <row r="5980" spans="1:28" ht="15" customHeight="1" x14ac:dyDescent="0.2">
      <c r="A5980" s="172"/>
      <c r="B5980" s="172"/>
      <c r="C5980" s="172"/>
      <c r="D5980" s="172"/>
      <c r="E5980" s="172"/>
      <c r="F5980" s="181"/>
      <c r="G5980" s="172"/>
      <c r="H5980" s="172"/>
      <c r="I5980" s="174"/>
      <c r="J5980" s="174"/>
      <c r="K5980" s="174"/>
      <c r="L5980" s="172"/>
      <c r="M5980" s="181"/>
      <c r="N5980" s="174"/>
      <c r="O5980" s="172"/>
      <c r="P5980" s="181"/>
      <c r="Q5980" s="642"/>
      <c r="R5980" s="643"/>
      <c r="S5980" s="644"/>
      <c r="T5980" s="174"/>
      <c r="U5980" s="172"/>
      <c r="V5980" s="181"/>
      <c r="W5980" s="174"/>
      <c r="X5980" s="172"/>
      <c r="Y5980" s="181"/>
      <c r="Z5980" s="174"/>
      <c r="AA5980" s="172"/>
      <c r="AB5980" s="178"/>
    </row>
    <row r="5981" spans="1:28" ht="15" customHeight="1" x14ac:dyDescent="0.2">
      <c r="A5981" s="172"/>
      <c r="B5981" s="172"/>
      <c r="C5981" s="172"/>
      <c r="D5981" s="172"/>
      <c r="E5981" s="172"/>
      <c r="F5981" s="181"/>
      <c r="G5981" s="172"/>
      <c r="H5981" s="172"/>
      <c r="I5981" s="174"/>
      <c r="J5981" s="174"/>
      <c r="K5981" s="174"/>
      <c r="L5981" s="172"/>
      <c r="M5981" s="181"/>
      <c r="N5981" s="174"/>
      <c r="O5981" s="172"/>
      <c r="P5981" s="181"/>
      <c r="Q5981" s="642"/>
      <c r="R5981" s="643"/>
      <c r="S5981" s="644"/>
      <c r="T5981" s="174"/>
      <c r="U5981" s="172"/>
      <c r="V5981" s="181"/>
      <c r="W5981" s="174"/>
      <c r="X5981" s="172"/>
      <c r="Y5981" s="181"/>
      <c r="Z5981" s="174"/>
      <c r="AA5981" s="172"/>
      <c r="AB5981" s="178"/>
    </row>
    <row r="5982" spans="1:28" ht="15" customHeight="1" x14ac:dyDescent="0.2">
      <c r="A5982" s="172"/>
      <c r="B5982" s="172"/>
      <c r="C5982" s="172"/>
      <c r="D5982" s="172"/>
      <c r="E5982" s="172"/>
      <c r="F5982" s="181"/>
      <c r="G5982" s="172"/>
      <c r="H5982" s="172"/>
      <c r="I5982" s="174"/>
      <c r="J5982" s="174"/>
      <c r="K5982" s="174"/>
      <c r="L5982" s="172"/>
      <c r="M5982" s="181"/>
      <c r="N5982" s="174"/>
      <c r="O5982" s="172"/>
      <c r="P5982" s="181"/>
      <c r="Q5982" s="642"/>
      <c r="R5982" s="643"/>
      <c r="S5982" s="644"/>
      <c r="T5982" s="174"/>
      <c r="U5982" s="172"/>
      <c r="V5982" s="181"/>
      <c r="W5982" s="174"/>
      <c r="X5982" s="172"/>
      <c r="Y5982" s="181"/>
      <c r="Z5982" s="174"/>
      <c r="AA5982" s="172"/>
      <c r="AB5982" s="178"/>
    </row>
    <row r="5983" spans="1:28" ht="15" customHeight="1" x14ac:dyDescent="0.2">
      <c r="A5983" s="172"/>
      <c r="B5983" s="172"/>
      <c r="C5983" s="172"/>
      <c r="D5983" s="172"/>
      <c r="E5983" s="172"/>
      <c r="F5983" s="181"/>
      <c r="G5983" s="172"/>
      <c r="H5983" s="172"/>
      <c r="I5983" s="174"/>
      <c r="J5983" s="174"/>
      <c r="K5983" s="174"/>
      <c r="L5983" s="172"/>
      <c r="M5983" s="181"/>
      <c r="N5983" s="174"/>
      <c r="O5983" s="172"/>
      <c r="P5983" s="181"/>
      <c r="Q5983" s="642"/>
      <c r="R5983" s="643"/>
      <c r="S5983" s="644"/>
      <c r="T5983" s="174"/>
      <c r="U5983" s="172"/>
      <c r="V5983" s="181"/>
      <c r="W5983" s="174"/>
      <c r="X5983" s="172"/>
      <c r="Y5983" s="181"/>
      <c r="Z5983" s="174"/>
      <c r="AA5983" s="172"/>
      <c r="AB5983" s="178"/>
    </row>
    <row r="5984" spans="1:28" ht="15" customHeight="1" x14ac:dyDescent="0.2">
      <c r="A5984" s="172"/>
      <c r="B5984" s="172"/>
      <c r="C5984" s="172"/>
      <c r="D5984" s="172"/>
      <c r="E5984" s="172"/>
      <c r="F5984" s="181"/>
      <c r="G5984" s="172"/>
      <c r="H5984" s="172"/>
      <c r="I5984" s="174"/>
      <c r="J5984" s="174"/>
      <c r="K5984" s="174"/>
      <c r="L5984" s="172"/>
      <c r="M5984" s="181"/>
      <c r="N5984" s="174"/>
      <c r="O5984" s="172"/>
      <c r="P5984" s="181"/>
      <c r="Q5984" s="642"/>
      <c r="R5984" s="643"/>
      <c r="S5984" s="644"/>
      <c r="T5984" s="174"/>
      <c r="U5984" s="172"/>
      <c r="V5984" s="181"/>
      <c r="W5984" s="174"/>
      <c r="X5984" s="172"/>
      <c r="Y5984" s="181"/>
      <c r="Z5984" s="174"/>
      <c r="AA5984" s="172"/>
      <c r="AB5984" s="178"/>
    </row>
    <row r="5985" spans="1:28" ht="15" customHeight="1" x14ac:dyDescent="0.2">
      <c r="A5985" s="172"/>
      <c r="B5985" s="172"/>
      <c r="C5985" s="172"/>
      <c r="D5985" s="172"/>
      <c r="E5985" s="172"/>
      <c r="F5985" s="181"/>
      <c r="G5985" s="172"/>
      <c r="H5985" s="172"/>
      <c r="I5985" s="174"/>
      <c r="J5985" s="174"/>
      <c r="K5985" s="174"/>
      <c r="L5985" s="172"/>
      <c r="M5985" s="181"/>
      <c r="N5985" s="174"/>
      <c r="O5985" s="172"/>
      <c r="P5985" s="181"/>
      <c r="Q5985" s="642"/>
      <c r="R5985" s="643"/>
      <c r="S5985" s="644"/>
      <c r="T5985" s="174"/>
      <c r="U5985" s="172"/>
      <c r="V5985" s="181"/>
      <c r="W5985" s="174"/>
      <c r="X5985" s="172"/>
      <c r="Y5985" s="181"/>
      <c r="Z5985" s="174"/>
      <c r="AA5985" s="172"/>
      <c r="AB5985" s="178"/>
    </row>
    <row r="5986" spans="1:28" ht="15" customHeight="1" x14ac:dyDescent="0.2">
      <c r="A5986" s="172"/>
      <c r="B5986" s="172"/>
      <c r="C5986" s="172"/>
      <c r="D5986" s="172"/>
      <c r="E5986" s="172"/>
      <c r="F5986" s="181"/>
      <c r="G5986" s="172"/>
      <c r="H5986" s="172"/>
      <c r="I5986" s="174"/>
      <c r="J5986" s="174"/>
      <c r="K5986" s="174"/>
      <c r="L5986" s="172"/>
      <c r="M5986" s="181"/>
      <c r="N5986" s="174"/>
      <c r="O5986" s="172"/>
      <c r="P5986" s="181"/>
      <c r="Q5986" s="642"/>
      <c r="R5986" s="643"/>
      <c r="S5986" s="644"/>
      <c r="T5986" s="174"/>
      <c r="U5986" s="172"/>
      <c r="V5986" s="181"/>
      <c r="W5986" s="174"/>
      <c r="X5986" s="172"/>
      <c r="Y5986" s="181"/>
      <c r="Z5986" s="174"/>
      <c r="AA5986" s="172"/>
      <c r="AB5986" s="178"/>
    </row>
    <row r="5987" spans="1:28" ht="15" customHeight="1" x14ac:dyDescent="0.2">
      <c r="A5987" s="172"/>
      <c r="B5987" s="172"/>
      <c r="C5987" s="172"/>
      <c r="D5987" s="172"/>
      <c r="E5987" s="172"/>
      <c r="F5987" s="181"/>
      <c r="G5987" s="172"/>
      <c r="H5987" s="172"/>
      <c r="I5987" s="174"/>
      <c r="J5987" s="174"/>
      <c r="K5987" s="174"/>
      <c r="L5987" s="172"/>
      <c r="M5987" s="181"/>
      <c r="N5987" s="174"/>
      <c r="O5987" s="172"/>
      <c r="P5987" s="181"/>
      <c r="Q5987" s="642"/>
      <c r="R5987" s="643"/>
      <c r="S5987" s="644"/>
      <c r="T5987" s="174"/>
      <c r="U5987" s="172"/>
      <c r="V5987" s="181"/>
      <c r="W5987" s="174"/>
      <c r="X5987" s="172"/>
      <c r="Y5987" s="181"/>
      <c r="Z5987" s="174"/>
      <c r="AA5987" s="172"/>
      <c r="AB5987" s="178"/>
    </row>
    <row r="5988" spans="1:28" ht="15" customHeight="1" x14ac:dyDescent="0.2">
      <c r="A5988" s="172"/>
      <c r="B5988" s="172"/>
      <c r="C5988" s="172"/>
      <c r="D5988" s="172"/>
      <c r="E5988" s="172"/>
      <c r="F5988" s="181"/>
      <c r="G5988" s="172"/>
      <c r="H5988" s="172"/>
      <c r="I5988" s="174"/>
      <c r="J5988" s="174"/>
      <c r="K5988" s="174"/>
      <c r="L5988" s="172"/>
      <c r="M5988" s="181"/>
      <c r="N5988" s="174"/>
      <c r="O5988" s="172"/>
      <c r="P5988" s="181"/>
      <c r="Q5988" s="642"/>
      <c r="R5988" s="643"/>
      <c r="S5988" s="644"/>
      <c r="T5988" s="174"/>
      <c r="U5988" s="172"/>
      <c r="V5988" s="181"/>
      <c r="W5988" s="174"/>
      <c r="X5988" s="172"/>
      <c r="Y5988" s="181"/>
      <c r="Z5988" s="174"/>
      <c r="AA5988" s="172"/>
      <c r="AB5988" s="178"/>
    </row>
    <row r="5989" spans="1:28" ht="15" customHeight="1" x14ac:dyDescent="0.2">
      <c r="A5989" s="172"/>
      <c r="B5989" s="172"/>
      <c r="C5989" s="172"/>
      <c r="D5989" s="172"/>
      <c r="E5989" s="172"/>
      <c r="F5989" s="181"/>
      <c r="G5989" s="172"/>
      <c r="H5989" s="172"/>
      <c r="I5989" s="174"/>
      <c r="J5989" s="174"/>
      <c r="K5989" s="174"/>
      <c r="L5989" s="172"/>
      <c r="M5989" s="181"/>
      <c r="N5989" s="174"/>
      <c r="O5989" s="172"/>
      <c r="P5989" s="181"/>
      <c r="Q5989" s="642"/>
      <c r="R5989" s="643"/>
      <c r="S5989" s="644"/>
      <c r="T5989" s="174"/>
      <c r="U5989" s="172"/>
      <c r="V5989" s="181"/>
      <c r="W5989" s="174"/>
      <c r="X5989" s="172"/>
      <c r="Y5989" s="181"/>
      <c r="Z5989" s="174"/>
      <c r="AA5989" s="172"/>
      <c r="AB5989" s="178"/>
    </row>
    <row r="5990" spans="1:28" ht="15" customHeight="1" x14ac:dyDescent="0.2">
      <c r="A5990" s="172"/>
      <c r="B5990" s="172"/>
      <c r="C5990" s="172"/>
      <c r="D5990" s="172"/>
      <c r="E5990" s="172"/>
      <c r="F5990" s="181"/>
      <c r="G5990" s="172"/>
      <c r="H5990" s="172"/>
      <c r="I5990" s="174"/>
      <c r="J5990" s="174"/>
      <c r="K5990" s="174"/>
      <c r="L5990" s="172"/>
      <c r="M5990" s="181"/>
      <c r="N5990" s="174"/>
      <c r="O5990" s="172"/>
      <c r="P5990" s="181"/>
      <c r="Q5990" s="642"/>
      <c r="R5990" s="643"/>
      <c r="S5990" s="644"/>
      <c r="T5990" s="174"/>
      <c r="U5990" s="172"/>
      <c r="V5990" s="181"/>
      <c r="W5990" s="174"/>
      <c r="X5990" s="172"/>
      <c r="Y5990" s="181"/>
      <c r="Z5990" s="174"/>
      <c r="AA5990" s="172"/>
      <c r="AB5990" s="178"/>
    </row>
    <row r="5991" spans="1:28" ht="15" customHeight="1" x14ac:dyDescent="0.2">
      <c r="A5991" s="172"/>
      <c r="B5991" s="172"/>
      <c r="C5991" s="172"/>
      <c r="D5991" s="172"/>
      <c r="E5991" s="172"/>
      <c r="F5991" s="181"/>
      <c r="G5991" s="172"/>
      <c r="H5991" s="172"/>
      <c r="I5991" s="174"/>
      <c r="J5991" s="174"/>
      <c r="K5991" s="174"/>
      <c r="L5991" s="172"/>
      <c r="M5991" s="181"/>
      <c r="N5991" s="174"/>
      <c r="O5991" s="172"/>
      <c r="P5991" s="181"/>
      <c r="Q5991" s="642"/>
      <c r="R5991" s="643"/>
      <c r="S5991" s="644"/>
      <c r="T5991" s="174"/>
      <c r="U5991" s="172"/>
      <c r="V5991" s="181"/>
      <c r="W5991" s="174"/>
      <c r="X5991" s="172"/>
      <c r="Y5991" s="181"/>
      <c r="Z5991" s="174"/>
      <c r="AA5991" s="172"/>
      <c r="AB5991" s="178"/>
    </row>
    <row r="5992" spans="1:28" ht="15" customHeight="1" x14ac:dyDescent="0.2">
      <c r="A5992" s="172"/>
      <c r="B5992" s="172"/>
      <c r="C5992" s="172"/>
      <c r="D5992" s="172"/>
      <c r="E5992" s="172"/>
      <c r="F5992" s="181"/>
      <c r="G5992" s="172"/>
      <c r="H5992" s="172"/>
      <c r="I5992" s="174"/>
      <c r="J5992" s="174"/>
      <c r="K5992" s="174"/>
      <c r="L5992" s="172"/>
      <c r="M5992" s="181"/>
      <c r="N5992" s="174"/>
      <c r="O5992" s="172"/>
      <c r="P5992" s="181"/>
      <c r="Q5992" s="642"/>
      <c r="R5992" s="643"/>
      <c r="S5992" s="644"/>
      <c r="T5992" s="174"/>
      <c r="U5992" s="172"/>
      <c r="V5992" s="181"/>
      <c r="W5992" s="174"/>
      <c r="X5992" s="172"/>
      <c r="Y5992" s="181"/>
      <c r="Z5992" s="174"/>
      <c r="AA5992" s="172"/>
      <c r="AB5992" s="178"/>
    </row>
    <row r="5993" spans="1:28" ht="15" customHeight="1" x14ac:dyDescent="0.2">
      <c r="A5993" s="172"/>
      <c r="B5993" s="172"/>
      <c r="C5993" s="172"/>
      <c r="D5993" s="172"/>
      <c r="E5993" s="172"/>
      <c r="F5993" s="181"/>
      <c r="G5993" s="172"/>
      <c r="H5993" s="172"/>
      <c r="I5993" s="174"/>
      <c r="J5993" s="174"/>
      <c r="K5993" s="174"/>
      <c r="L5993" s="172"/>
      <c r="M5993" s="181"/>
      <c r="N5993" s="174"/>
      <c r="O5993" s="172"/>
      <c r="P5993" s="181"/>
      <c r="Q5993" s="642"/>
      <c r="R5993" s="643"/>
      <c r="S5993" s="644"/>
      <c r="T5993" s="174"/>
      <c r="U5993" s="172"/>
      <c r="V5993" s="181"/>
      <c r="W5993" s="174"/>
      <c r="X5993" s="172"/>
      <c r="Y5993" s="181"/>
      <c r="Z5993" s="174"/>
      <c r="AA5993" s="172"/>
      <c r="AB5993" s="178"/>
    </row>
    <row r="5994" spans="1:28" ht="15" customHeight="1" x14ac:dyDescent="0.2">
      <c r="A5994" s="172"/>
      <c r="B5994" s="172"/>
      <c r="C5994" s="172"/>
      <c r="D5994" s="172"/>
      <c r="E5994" s="172"/>
      <c r="F5994" s="181"/>
      <c r="G5994" s="172"/>
      <c r="H5994" s="172"/>
      <c r="I5994" s="174"/>
      <c r="J5994" s="174"/>
      <c r="K5994" s="174"/>
      <c r="L5994" s="172"/>
      <c r="M5994" s="181"/>
      <c r="N5994" s="174"/>
      <c r="O5994" s="172"/>
      <c r="P5994" s="181"/>
      <c r="Q5994" s="642"/>
      <c r="R5994" s="643"/>
      <c r="S5994" s="644"/>
      <c r="T5994" s="174"/>
      <c r="U5994" s="172"/>
      <c r="V5994" s="181"/>
      <c r="W5994" s="174"/>
      <c r="X5994" s="172"/>
      <c r="Y5994" s="181"/>
      <c r="Z5994" s="174"/>
      <c r="AA5994" s="172"/>
      <c r="AB5994" s="178"/>
    </row>
    <row r="5995" spans="1:28" ht="15" customHeight="1" x14ac:dyDescent="0.2">
      <c r="A5995" s="172"/>
      <c r="B5995" s="172"/>
      <c r="C5995" s="172"/>
      <c r="D5995" s="172"/>
      <c r="E5995" s="172"/>
      <c r="F5995" s="181"/>
      <c r="G5995" s="172"/>
      <c r="H5995" s="172"/>
      <c r="I5995" s="174"/>
      <c r="J5995" s="174"/>
      <c r="K5995" s="174"/>
      <c r="L5995" s="172"/>
      <c r="M5995" s="181"/>
      <c r="N5995" s="174"/>
      <c r="O5995" s="172"/>
      <c r="P5995" s="181"/>
      <c r="Q5995" s="642"/>
      <c r="R5995" s="643"/>
      <c r="S5995" s="644"/>
      <c r="T5995" s="174"/>
      <c r="U5995" s="172"/>
      <c r="V5995" s="181"/>
      <c r="W5995" s="174"/>
      <c r="X5995" s="172"/>
      <c r="Y5995" s="181"/>
      <c r="Z5995" s="174"/>
      <c r="AA5995" s="172"/>
      <c r="AB5995" s="178"/>
    </row>
    <row r="5996" spans="1:28" ht="15" customHeight="1" x14ac:dyDescent="0.2">
      <c r="A5996" s="172"/>
      <c r="B5996" s="172"/>
      <c r="C5996" s="172"/>
      <c r="D5996" s="172"/>
      <c r="E5996" s="172"/>
      <c r="F5996" s="181"/>
      <c r="G5996" s="172"/>
      <c r="H5996" s="172"/>
      <c r="I5996" s="174"/>
      <c r="J5996" s="174"/>
      <c r="K5996" s="174"/>
      <c r="L5996" s="172"/>
      <c r="M5996" s="181"/>
      <c r="N5996" s="174"/>
      <c r="O5996" s="172"/>
      <c r="P5996" s="181"/>
      <c r="Q5996" s="642"/>
      <c r="R5996" s="643"/>
      <c r="S5996" s="644"/>
      <c r="T5996" s="174"/>
      <c r="U5996" s="172"/>
      <c r="V5996" s="181"/>
      <c r="W5996" s="174"/>
      <c r="X5996" s="172"/>
      <c r="Y5996" s="181"/>
      <c r="Z5996" s="174"/>
      <c r="AA5996" s="172"/>
      <c r="AB5996" s="178"/>
    </row>
    <row r="5997" spans="1:28" ht="15" customHeight="1" x14ac:dyDescent="0.2">
      <c r="A5997" s="172"/>
      <c r="B5997" s="172"/>
      <c r="C5997" s="172"/>
      <c r="D5997" s="172"/>
      <c r="E5997" s="172"/>
      <c r="F5997" s="181"/>
      <c r="G5997" s="172"/>
      <c r="H5997" s="172"/>
      <c r="I5997" s="174"/>
      <c r="J5997" s="174"/>
      <c r="K5997" s="174"/>
      <c r="L5997" s="172"/>
      <c r="M5997" s="181"/>
      <c r="N5997" s="174"/>
      <c r="O5997" s="172"/>
      <c r="P5997" s="181"/>
      <c r="Q5997" s="642"/>
      <c r="R5997" s="643"/>
      <c r="S5997" s="644"/>
      <c r="T5997" s="174"/>
      <c r="U5997" s="172"/>
      <c r="V5997" s="181"/>
      <c r="W5997" s="174"/>
      <c r="X5997" s="172"/>
      <c r="Y5997" s="181"/>
      <c r="Z5997" s="174"/>
      <c r="AA5997" s="172"/>
      <c r="AB5997" s="178"/>
    </row>
    <row r="5998" spans="1:28" ht="15" customHeight="1" x14ac:dyDescent="0.2">
      <c r="A5998" s="172"/>
      <c r="B5998" s="172"/>
      <c r="C5998" s="172"/>
      <c r="D5998" s="172"/>
      <c r="E5998" s="172"/>
      <c r="F5998" s="181"/>
      <c r="G5998" s="172"/>
      <c r="H5998" s="172"/>
      <c r="I5998" s="174"/>
      <c r="J5998" s="174"/>
      <c r="K5998" s="174"/>
      <c r="L5998" s="172"/>
      <c r="M5998" s="181"/>
      <c r="N5998" s="174"/>
      <c r="O5998" s="172"/>
      <c r="P5998" s="181"/>
      <c r="Q5998" s="642"/>
      <c r="R5998" s="643"/>
      <c r="S5998" s="644"/>
      <c r="T5998" s="174"/>
      <c r="U5998" s="172"/>
      <c r="V5998" s="181"/>
      <c r="W5998" s="174"/>
      <c r="X5998" s="172"/>
      <c r="Y5998" s="181"/>
      <c r="Z5998" s="174"/>
      <c r="AA5998" s="172"/>
      <c r="AB5998" s="178"/>
    </row>
    <row r="5999" spans="1:28" ht="15" customHeight="1" x14ac:dyDescent="0.2">
      <c r="A5999" s="172"/>
      <c r="B5999" s="172"/>
      <c r="C5999" s="172"/>
      <c r="D5999" s="172"/>
      <c r="E5999" s="172"/>
      <c r="F5999" s="181"/>
      <c r="G5999" s="172"/>
      <c r="H5999" s="172"/>
      <c r="I5999" s="174"/>
      <c r="J5999" s="174"/>
      <c r="K5999" s="174"/>
      <c r="L5999" s="172"/>
      <c r="M5999" s="181"/>
      <c r="N5999" s="174"/>
      <c r="O5999" s="172"/>
      <c r="P5999" s="181"/>
      <c r="Q5999" s="642"/>
      <c r="R5999" s="643"/>
      <c r="S5999" s="644"/>
      <c r="T5999" s="174"/>
      <c r="U5999" s="172"/>
      <c r="V5999" s="181"/>
      <c r="W5999" s="174"/>
      <c r="X5999" s="172"/>
      <c r="Y5999" s="181"/>
      <c r="Z5999" s="174"/>
      <c r="AA5999" s="172"/>
      <c r="AB5999" s="178"/>
    </row>
    <row r="6000" spans="1:28" ht="15" customHeight="1" x14ac:dyDescent="0.2">
      <c r="A6000" s="172"/>
      <c r="B6000" s="172"/>
      <c r="C6000" s="172"/>
      <c r="D6000" s="172"/>
      <c r="E6000" s="172"/>
      <c r="F6000" s="181"/>
      <c r="G6000" s="172"/>
      <c r="H6000" s="172"/>
      <c r="I6000" s="174"/>
      <c r="J6000" s="174"/>
      <c r="K6000" s="174"/>
      <c r="L6000" s="172"/>
      <c r="M6000" s="181"/>
      <c r="N6000" s="174"/>
      <c r="O6000" s="172"/>
      <c r="P6000" s="181"/>
      <c r="Q6000" s="642"/>
      <c r="R6000" s="643"/>
      <c r="S6000" s="644"/>
      <c r="T6000" s="174"/>
      <c r="U6000" s="172"/>
      <c r="V6000" s="181"/>
      <c r="W6000" s="174"/>
      <c r="X6000" s="172"/>
      <c r="Y6000" s="181"/>
      <c r="Z6000" s="174"/>
      <c r="AA6000" s="172"/>
      <c r="AB6000" s="178"/>
    </row>
    <row r="6001" spans="1:28" ht="15" customHeight="1" x14ac:dyDescent="0.2">
      <c r="A6001" s="172"/>
      <c r="B6001" s="172"/>
      <c r="C6001" s="172"/>
      <c r="D6001" s="172"/>
      <c r="E6001" s="172"/>
      <c r="F6001" s="181"/>
      <c r="G6001" s="172"/>
      <c r="H6001" s="172"/>
      <c r="I6001" s="174"/>
      <c r="J6001" s="174"/>
      <c r="K6001" s="174"/>
      <c r="L6001" s="172"/>
      <c r="M6001" s="181"/>
      <c r="N6001" s="174"/>
      <c r="O6001" s="172"/>
      <c r="P6001" s="181"/>
      <c r="Q6001" s="642"/>
      <c r="R6001" s="643"/>
      <c r="S6001" s="644"/>
      <c r="T6001" s="174"/>
      <c r="U6001" s="172"/>
      <c r="V6001" s="181"/>
      <c r="W6001" s="174"/>
      <c r="X6001" s="172"/>
      <c r="Y6001" s="181"/>
      <c r="Z6001" s="174"/>
      <c r="AA6001" s="172"/>
      <c r="AB6001" s="178"/>
    </row>
    <row r="6002" spans="1:28" ht="15" customHeight="1" x14ac:dyDescent="0.2">
      <c r="A6002" s="172"/>
      <c r="B6002" s="172"/>
      <c r="C6002" s="172"/>
      <c r="D6002" s="172"/>
      <c r="E6002" s="172"/>
      <c r="F6002" s="181"/>
      <c r="G6002" s="172"/>
      <c r="H6002" s="172"/>
      <c r="I6002" s="174"/>
      <c r="J6002" s="174"/>
      <c r="K6002" s="174"/>
      <c r="L6002" s="172"/>
      <c r="M6002" s="181"/>
      <c r="N6002" s="174"/>
      <c r="O6002" s="172"/>
      <c r="P6002" s="181"/>
      <c r="Q6002" s="642"/>
      <c r="R6002" s="643"/>
      <c r="S6002" s="644"/>
      <c r="T6002" s="174"/>
      <c r="U6002" s="172"/>
      <c r="V6002" s="181"/>
      <c r="W6002" s="174"/>
      <c r="X6002" s="172"/>
      <c r="Y6002" s="181"/>
      <c r="Z6002" s="174"/>
      <c r="AA6002" s="172"/>
      <c r="AB6002" s="178"/>
    </row>
    <row r="6003" spans="1:28" ht="15" customHeight="1" x14ac:dyDescent="0.2">
      <c r="A6003" s="172"/>
      <c r="B6003" s="172"/>
      <c r="C6003" s="172"/>
      <c r="D6003" s="172"/>
      <c r="E6003" s="172"/>
      <c r="F6003" s="181"/>
      <c r="G6003" s="172"/>
      <c r="H6003" s="172"/>
      <c r="I6003" s="174"/>
      <c r="J6003" s="174"/>
      <c r="K6003" s="174"/>
      <c r="L6003" s="172"/>
      <c r="M6003" s="181"/>
      <c r="N6003" s="174"/>
      <c r="O6003" s="172"/>
      <c r="P6003" s="181"/>
      <c r="Q6003" s="642"/>
      <c r="R6003" s="643"/>
      <c r="S6003" s="644"/>
      <c r="T6003" s="174"/>
      <c r="U6003" s="172"/>
      <c r="V6003" s="181"/>
      <c r="W6003" s="174"/>
      <c r="X6003" s="172"/>
      <c r="Y6003" s="181"/>
      <c r="Z6003" s="174"/>
      <c r="AA6003" s="172"/>
      <c r="AB6003" s="178"/>
    </row>
    <row r="6004" spans="1:28" ht="15" customHeight="1" x14ac:dyDescent="0.2">
      <c r="A6004" s="172"/>
      <c r="B6004" s="172"/>
      <c r="C6004" s="172"/>
      <c r="D6004" s="172"/>
      <c r="E6004" s="172"/>
      <c r="F6004" s="181"/>
      <c r="G6004" s="172"/>
      <c r="H6004" s="172"/>
      <c r="I6004" s="174"/>
      <c r="J6004" s="174"/>
      <c r="K6004" s="174"/>
      <c r="L6004" s="172"/>
      <c r="M6004" s="181"/>
      <c r="N6004" s="174"/>
      <c r="O6004" s="172"/>
      <c r="P6004" s="181"/>
      <c r="Q6004" s="642"/>
      <c r="R6004" s="643"/>
      <c r="S6004" s="644"/>
      <c r="T6004" s="174"/>
      <c r="U6004" s="172"/>
      <c r="V6004" s="181"/>
      <c r="W6004" s="174"/>
      <c r="X6004" s="172"/>
      <c r="Y6004" s="181"/>
      <c r="Z6004" s="174"/>
      <c r="AA6004" s="172"/>
      <c r="AB6004" s="178"/>
    </row>
    <row r="6005" spans="1:28" ht="15" customHeight="1" x14ac:dyDescent="0.2">
      <c r="A6005" s="172"/>
      <c r="B6005" s="172"/>
      <c r="C6005" s="172"/>
      <c r="D6005" s="172"/>
      <c r="E6005" s="172"/>
      <c r="F6005" s="181"/>
      <c r="G6005" s="172"/>
      <c r="H6005" s="172"/>
      <c r="I6005" s="174"/>
      <c r="J6005" s="174"/>
      <c r="K6005" s="174"/>
      <c r="L6005" s="172"/>
      <c r="M6005" s="181"/>
      <c r="N6005" s="174"/>
      <c r="O6005" s="172"/>
      <c r="P6005" s="181"/>
      <c r="Q6005" s="642"/>
      <c r="R6005" s="643"/>
      <c r="S6005" s="644"/>
      <c r="T6005" s="174"/>
      <c r="U6005" s="172"/>
      <c r="V6005" s="181"/>
      <c r="W6005" s="174"/>
      <c r="X6005" s="172"/>
      <c r="Y6005" s="181"/>
      <c r="Z6005" s="174"/>
      <c r="AA6005" s="172"/>
      <c r="AB6005" s="178"/>
    </row>
    <row r="6006" spans="1:28" ht="15" customHeight="1" x14ac:dyDescent="0.2">
      <c r="A6006" s="172"/>
      <c r="B6006" s="172"/>
      <c r="C6006" s="172"/>
      <c r="D6006" s="172"/>
      <c r="E6006" s="172"/>
      <c r="F6006" s="181"/>
      <c r="G6006" s="172"/>
      <c r="H6006" s="172"/>
      <c r="I6006" s="174"/>
      <c r="J6006" s="174"/>
      <c r="K6006" s="174"/>
      <c r="L6006" s="172"/>
      <c r="M6006" s="181"/>
      <c r="N6006" s="174"/>
      <c r="O6006" s="172"/>
      <c r="P6006" s="181"/>
      <c r="Q6006" s="642"/>
      <c r="R6006" s="643"/>
      <c r="S6006" s="644"/>
      <c r="T6006" s="174"/>
      <c r="U6006" s="172"/>
      <c r="V6006" s="181"/>
      <c r="W6006" s="174"/>
      <c r="X6006" s="172"/>
      <c r="Y6006" s="181"/>
      <c r="Z6006" s="174"/>
      <c r="AA6006" s="172"/>
      <c r="AB6006" s="178"/>
    </row>
    <row r="6007" spans="1:28" ht="15" customHeight="1" x14ac:dyDescent="0.2">
      <c r="A6007" s="172"/>
      <c r="B6007" s="172"/>
      <c r="C6007" s="172"/>
      <c r="D6007" s="172"/>
      <c r="E6007" s="172"/>
      <c r="F6007" s="181"/>
      <c r="G6007" s="172"/>
      <c r="H6007" s="172"/>
      <c r="I6007" s="174"/>
      <c r="J6007" s="174"/>
      <c r="K6007" s="174"/>
      <c r="L6007" s="172"/>
      <c r="M6007" s="181"/>
      <c r="N6007" s="174"/>
      <c r="O6007" s="172"/>
      <c r="P6007" s="181"/>
      <c r="Q6007" s="642"/>
      <c r="R6007" s="643"/>
      <c r="S6007" s="644"/>
      <c r="T6007" s="174"/>
      <c r="U6007" s="172"/>
      <c r="V6007" s="181"/>
      <c r="W6007" s="174"/>
      <c r="X6007" s="172"/>
      <c r="Y6007" s="181"/>
      <c r="Z6007" s="174"/>
      <c r="AA6007" s="172"/>
      <c r="AB6007" s="178"/>
    </row>
    <row r="6008" spans="1:28" ht="15" customHeight="1" x14ac:dyDescent="0.2">
      <c r="A6008" s="172"/>
      <c r="B6008" s="172"/>
      <c r="C6008" s="172"/>
      <c r="D6008" s="172"/>
      <c r="E6008" s="172"/>
      <c r="F6008" s="181"/>
      <c r="G6008" s="172"/>
      <c r="H6008" s="172"/>
      <c r="I6008" s="174"/>
      <c r="J6008" s="174"/>
      <c r="K6008" s="174"/>
      <c r="L6008" s="172"/>
      <c r="M6008" s="181"/>
      <c r="N6008" s="174"/>
      <c r="O6008" s="172"/>
      <c r="P6008" s="181"/>
      <c r="Q6008" s="642"/>
      <c r="R6008" s="643"/>
      <c r="S6008" s="644"/>
      <c r="T6008" s="174"/>
      <c r="U6008" s="172"/>
      <c r="V6008" s="181"/>
      <c r="W6008" s="174"/>
      <c r="X6008" s="172"/>
      <c r="Y6008" s="181"/>
      <c r="Z6008" s="174"/>
      <c r="AA6008" s="172"/>
      <c r="AB6008" s="178"/>
    </row>
    <row r="6009" spans="1:28" ht="15" customHeight="1" x14ac:dyDescent="0.2">
      <c r="A6009" s="172"/>
      <c r="B6009" s="172"/>
      <c r="C6009" s="172"/>
      <c r="D6009" s="172"/>
      <c r="E6009" s="172"/>
      <c r="F6009" s="181"/>
      <c r="G6009" s="172"/>
      <c r="H6009" s="172"/>
      <c r="I6009" s="174"/>
      <c r="J6009" s="174"/>
      <c r="K6009" s="174"/>
      <c r="L6009" s="172"/>
      <c r="M6009" s="181"/>
      <c r="N6009" s="174"/>
      <c r="O6009" s="172"/>
      <c r="P6009" s="181"/>
      <c r="Q6009" s="642"/>
      <c r="R6009" s="643"/>
      <c r="S6009" s="644"/>
      <c r="T6009" s="174"/>
      <c r="U6009" s="172"/>
      <c r="V6009" s="181"/>
      <c r="W6009" s="174"/>
      <c r="X6009" s="172"/>
      <c r="Y6009" s="181"/>
      <c r="Z6009" s="174"/>
      <c r="AA6009" s="172"/>
      <c r="AB6009" s="178"/>
    </row>
    <row r="6010" spans="1:28" ht="15" customHeight="1" x14ac:dyDescent="0.2">
      <c r="A6010" s="172"/>
      <c r="B6010" s="172"/>
      <c r="C6010" s="172"/>
      <c r="D6010" s="172"/>
      <c r="E6010" s="172"/>
      <c r="F6010" s="181"/>
      <c r="G6010" s="172"/>
      <c r="H6010" s="172"/>
      <c r="I6010" s="174"/>
      <c r="J6010" s="174"/>
      <c r="K6010" s="174"/>
      <c r="L6010" s="172"/>
      <c r="M6010" s="181"/>
      <c r="N6010" s="174"/>
      <c r="O6010" s="172"/>
      <c r="P6010" s="181"/>
      <c r="Q6010" s="642"/>
      <c r="R6010" s="643"/>
      <c r="S6010" s="644"/>
      <c r="T6010" s="174"/>
      <c r="U6010" s="172"/>
      <c r="V6010" s="181"/>
      <c r="W6010" s="174"/>
      <c r="X6010" s="172"/>
      <c r="Y6010" s="181"/>
      <c r="Z6010" s="174"/>
      <c r="AA6010" s="172"/>
      <c r="AB6010" s="178"/>
    </row>
    <row r="6011" spans="1:28" ht="15" customHeight="1" x14ac:dyDescent="0.2">
      <c r="A6011" s="172"/>
      <c r="B6011" s="172"/>
      <c r="C6011" s="172"/>
      <c r="D6011" s="172"/>
      <c r="E6011" s="172"/>
      <c r="F6011" s="181"/>
      <c r="G6011" s="172"/>
      <c r="H6011" s="172"/>
      <c r="I6011" s="174"/>
      <c r="J6011" s="174"/>
      <c r="K6011" s="174"/>
      <c r="L6011" s="172"/>
      <c r="M6011" s="181"/>
      <c r="N6011" s="174"/>
      <c r="O6011" s="172"/>
      <c r="P6011" s="181"/>
      <c r="Q6011" s="642"/>
      <c r="R6011" s="643"/>
      <c r="S6011" s="644"/>
      <c r="T6011" s="174"/>
      <c r="U6011" s="172"/>
      <c r="V6011" s="181"/>
      <c r="W6011" s="174"/>
      <c r="X6011" s="172"/>
      <c r="Y6011" s="181"/>
      <c r="Z6011" s="174"/>
      <c r="AA6011" s="172"/>
      <c r="AB6011" s="178"/>
    </row>
    <row r="6012" spans="1:28" ht="15" customHeight="1" x14ac:dyDescent="0.2">
      <c r="A6012" s="172"/>
      <c r="B6012" s="172"/>
      <c r="C6012" s="172"/>
      <c r="D6012" s="172"/>
      <c r="E6012" s="172"/>
      <c r="F6012" s="181"/>
      <c r="G6012" s="172"/>
      <c r="H6012" s="172"/>
      <c r="I6012" s="174"/>
      <c r="J6012" s="174"/>
      <c r="K6012" s="174"/>
      <c r="L6012" s="172"/>
      <c r="M6012" s="181"/>
      <c r="N6012" s="174"/>
      <c r="O6012" s="172"/>
      <c r="P6012" s="181"/>
      <c r="Q6012" s="642"/>
      <c r="R6012" s="643"/>
      <c r="S6012" s="644"/>
      <c r="T6012" s="174"/>
      <c r="U6012" s="172"/>
      <c r="V6012" s="181"/>
      <c r="W6012" s="174"/>
      <c r="X6012" s="172"/>
      <c r="Y6012" s="181"/>
      <c r="Z6012" s="174"/>
      <c r="AA6012" s="172"/>
      <c r="AB6012" s="178"/>
    </row>
    <row r="6013" spans="1:28" ht="15" customHeight="1" x14ac:dyDescent="0.2">
      <c r="A6013" s="172"/>
      <c r="B6013" s="172"/>
      <c r="C6013" s="172"/>
      <c r="D6013" s="172"/>
      <c r="E6013" s="172"/>
      <c r="F6013" s="181"/>
      <c r="G6013" s="172"/>
      <c r="H6013" s="172"/>
      <c r="I6013" s="174"/>
      <c r="J6013" s="174"/>
      <c r="K6013" s="174"/>
      <c r="L6013" s="172"/>
      <c r="M6013" s="181"/>
      <c r="N6013" s="174"/>
      <c r="O6013" s="172"/>
      <c r="P6013" s="181"/>
      <c r="Q6013" s="642"/>
      <c r="R6013" s="643"/>
      <c r="S6013" s="644"/>
      <c r="T6013" s="174"/>
      <c r="U6013" s="172"/>
      <c r="V6013" s="181"/>
      <c r="W6013" s="174"/>
      <c r="X6013" s="172"/>
      <c r="Y6013" s="181"/>
      <c r="Z6013" s="174"/>
      <c r="AA6013" s="172"/>
      <c r="AB6013" s="178"/>
    </row>
    <row r="6014" spans="1:28" ht="15" customHeight="1" x14ac:dyDescent="0.2">
      <c r="A6014" s="172"/>
      <c r="B6014" s="172"/>
      <c r="C6014" s="172"/>
      <c r="D6014" s="172"/>
      <c r="E6014" s="172"/>
      <c r="F6014" s="181"/>
      <c r="G6014" s="172"/>
      <c r="H6014" s="172"/>
      <c r="I6014" s="174"/>
      <c r="J6014" s="174"/>
      <c r="K6014" s="174"/>
      <c r="L6014" s="172"/>
      <c r="M6014" s="181"/>
      <c r="N6014" s="174"/>
      <c r="O6014" s="172"/>
      <c r="P6014" s="181"/>
      <c r="Q6014" s="642"/>
      <c r="R6014" s="643"/>
      <c r="S6014" s="644"/>
      <c r="T6014" s="174"/>
      <c r="U6014" s="172"/>
      <c r="V6014" s="181"/>
      <c r="W6014" s="174"/>
      <c r="X6014" s="172"/>
      <c r="Y6014" s="181"/>
      <c r="Z6014" s="174"/>
      <c r="AA6014" s="172"/>
      <c r="AB6014" s="178"/>
    </row>
    <row r="6015" spans="1:28" ht="15" customHeight="1" x14ac:dyDescent="0.2">
      <c r="A6015" s="172"/>
      <c r="B6015" s="172"/>
      <c r="C6015" s="172"/>
      <c r="D6015" s="172"/>
      <c r="E6015" s="172"/>
      <c r="F6015" s="181"/>
      <c r="G6015" s="172"/>
      <c r="H6015" s="172"/>
      <c r="I6015" s="174"/>
      <c r="J6015" s="174"/>
      <c r="K6015" s="174"/>
      <c r="L6015" s="172"/>
      <c r="M6015" s="181"/>
      <c r="N6015" s="174"/>
      <c r="O6015" s="172"/>
      <c r="P6015" s="181"/>
      <c r="Q6015" s="642"/>
      <c r="R6015" s="643"/>
      <c r="S6015" s="644"/>
      <c r="T6015" s="174"/>
      <c r="U6015" s="172"/>
      <c r="V6015" s="181"/>
      <c r="W6015" s="174"/>
      <c r="X6015" s="172"/>
      <c r="Y6015" s="181"/>
      <c r="Z6015" s="174"/>
      <c r="AA6015" s="172"/>
      <c r="AB6015" s="178"/>
    </row>
    <row r="6016" spans="1:28" ht="15" customHeight="1" x14ac:dyDescent="0.2">
      <c r="A6016" s="172"/>
      <c r="B6016" s="172"/>
      <c r="C6016" s="172"/>
      <c r="D6016" s="172"/>
      <c r="E6016" s="172"/>
      <c r="F6016" s="181"/>
      <c r="G6016" s="172"/>
      <c r="H6016" s="172"/>
      <c r="I6016" s="174"/>
      <c r="J6016" s="174"/>
      <c r="K6016" s="174"/>
      <c r="L6016" s="172"/>
      <c r="M6016" s="181"/>
      <c r="N6016" s="174"/>
      <c r="O6016" s="172"/>
      <c r="P6016" s="181"/>
      <c r="Q6016" s="642"/>
      <c r="R6016" s="643"/>
      <c r="S6016" s="644"/>
      <c r="T6016" s="174"/>
      <c r="U6016" s="172"/>
      <c r="V6016" s="181"/>
      <c r="W6016" s="174"/>
      <c r="X6016" s="172"/>
      <c r="Y6016" s="181"/>
      <c r="Z6016" s="174"/>
      <c r="AA6016" s="172"/>
      <c r="AB6016" s="178"/>
    </row>
    <row r="6017" spans="1:28" ht="15" customHeight="1" x14ac:dyDescent="0.2">
      <c r="A6017" s="172"/>
      <c r="B6017" s="172"/>
      <c r="C6017" s="172"/>
      <c r="D6017" s="172"/>
      <c r="E6017" s="172"/>
      <c r="F6017" s="181"/>
      <c r="G6017" s="172"/>
      <c r="H6017" s="172"/>
      <c r="I6017" s="174"/>
      <c r="J6017" s="174"/>
      <c r="K6017" s="174"/>
      <c r="L6017" s="172"/>
      <c r="M6017" s="181"/>
      <c r="N6017" s="174"/>
      <c r="O6017" s="172"/>
      <c r="P6017" s="181"/>
      <c r="Q6017" s="642"/>
      <c r="R6017" s="643"/>
      <c r="S6017" s="644"/>
      <c r="T6017" s="174"/>
      <c r="U6017" s="172"/>
      <c r="V6017" s="181"/>
      <c r="W6017" s="174"/>
      <c r="X6017" s="172"/>
      <c r="Y6017" s="181"/>
      <c r="Z6017" s="174"/>
      <c r="AA6017" s="172"/>
      <c r="AB6017" s="178"/>
    </row>
    <row r="6018" spans="1:28" ht="15" customHeight="1" x14ac:dyDescent="0.2">
      <c r="A6018" s="172"/>
      <c r="B6018" s="172"/>
      <c r="C6018" s="172"/>
      <c r="D6018" s="172"/>
      <c r="E6018" s="172"/>
      <c r="F6018" s="181"/>
      <c r="G6018" s="172"/>
      <c r="H6018" s="172"/>
      <c r="I6018" s="174"/>
      <c r="J6018" s="174"/>
      <c r="K6018" s="174"/>
      <c r="L6018" s="172"/>
      <c r="M6018" s="181"/>
      <c r="N6018" s="174"/>
      <c r="O6018" s="172"/>
      <c r="P6018" s="181"/>
      <c r="Q6018" s="642"/>
      <c r="R6018" s="643"/>
      <c r="S6018" s="644"/>
      <c r="T6018" s="174"/>
      <c r="U6018" s="172"/>
      <c r="V6018" s="181"/>
      <c r="W6018" s="174"/>
      <c r="X6018" s="172"/>
      <c r="Y6018" s="181"/>
      <c r="Z6018" s="174"/>
      <c r="AA6018" s="172"/>
      <c r="AB6018" s="178"/>
    </row>
    <row r="6019" spans="1:28" ht="15" customHeight="1" x14ac:dyDescent="0.2">
      <c r="A6019" s="172"/>
      <c r="B6019" s="172"/>
      <c r="C6019" s="172"/>
      <c r="D6019" s="172"/>
      <c r="E6019" s="172"/>
      <c r="F6019" s="181"/>
      <c r="G6019" s="172"/>
      <c r="H6019" s="172"/>
      <c r="I6019" s="174"/>
      <c r="J6019" s="174"/>
      <c r="K6019" s="174"/>
      <c r="L6019" s="172"/>
      <c r="M6019" s="181"/>
      <c r="N6019" s="174"/>
      <c r="O6019" s="172"/>
      <c r="P6019" s="181"/>
      <c r="Q6019" s="642"/>
      <c r="R6019" s="643"/>
      <c r="S6019" s="644"/>
      <c r="T6019" s="174"/>
      <c r="U6019" s="172"/>
      <c r="V6019" s="181"/>
      <c r="W6019" s="174"/>
      <c r="X6019" s="172"/>
      <c r="Y6019" s="181"/>
      <c r="Z6019" s="174"/>
      <c r="AA6019" s="172"/>
      <c r="AB6019" s="178"/>
    </row>
    <row r="6020" spans="1:28" ht="15" customHeight="1" x14ac:dyDescent="0.2">
      <c r="A6020" s="172"/>
      <c r="B6020" s="172"/>
      <c r="C6020" s="172"/>
      <c r="D6020" s="172"/>
      <c r="E6020" s="172"/>
      <c r="F6020" s="181"/>
      <c r="G6020" s="172"/>
      <c r="H6020" s="172"/>
      <c r="I6020" s="174"/>
      <c r="J6020" s="174"/>
      <c r="K6020" s="174"/>
      <c r="L6020" s="172"/>
      <c r="M6020" s="181"/>
      <c r="N6020" s="174"/>
      <c r="O6020" s="172"/>
      <c r="P6020" s="181"/>
      <c r="Q6020" s="642"/>
      <c r="R6020" s="643"/>
      <c r="S6020" s="644"/>
      <c r="T6020" s="174"/>
      <c r="U6020" s="172"/>
      <c r="V6020" s="181"/>
      <c r="W6020" s="174"/>
      <c r="X6020" s="172"/>
      <c r="Y6020" s="181"/>
      <c r="Z6020" s="174"/>
      <c r="AA6020" s="172"/>
      <c r="AB6020" s="178"/>
    </row>
    <row r="6021" spans="1:28" ht="15" customHeight="1" x14ac:dyDescent="0.2">
      <c r="A6021" s="172"/>
      <c r="B6021" s="172"/>
      <c r="C6021" s="172"/>
      <c r="D6021" s="172"/>
      <c r="E6021" s="172"/>
      <c r="F6021" s="181"/>
      <c r="G6021" s="172"/>
      <c r="H6021" s="172"/>
      <c r="I6021" s="174"/>
      <c r="J6021" s="174"/>
      <c r="K6021" s="174"/>
      <c r="L6021" s="172"/>
      <c r="M6021" s="181"/>
      <c r="N6021" s="174"/>
      <c r="O6021" s="172"/>
      <c r="P6021" s="181"/>
      <c r="Q6021" s="642"/>
      <c r="R6021" s="643"/>
      <c r="S6021" s="644"/>
      <c r="T6021" s="174"/>
      <c r="U6021" s="172"/>
      <c r="V6021" s="181"/>
      <c r="W6021" s="174"/>
      <c r="X6021" s="172"/>
      <c r="Y6021" s="181"/>
      <c r="Z6021" s="174"/>
      <c r="AA6021" s="172"/>
      <c r="AB6021" s="178"/>
    </row>
    <row r="6022" spans="1:28" ht="15" customHeight="1" x14ac:dyDescent="0.2">
      <c r="A6022" s="172"/>
      <c r="B6022" s="172"/>
      <c r="C6022" s="172"/>
      <c r="D6022" s="172"/>
      <c r="E6022" s="172"/>
      <c r="F6022" s="181"/>
      <c r="G6022" s="172"/>
      <c r="H6022" s="172"/>
      <c r="I6022" s="174"/>
      <c r="J6022" s="174"/>
      <c r="K6022" s="174"/>
      <c r="L6022" s="172"/>
      <c r="M6022" s="181"/>
      <c r="N6022" s="174"/>
      <c r="O6022" s="172"/>
      <c r="P6022" s="181"/>
      <c r="Q6022" s="642"/>
      <c r="R6022" s="643"/>
      <c r="S6022" s="644"/>
      <c r="T6022" s="174"/>
      <c r="U6022" s="172"/>
      <c r="V6022" s="181"/>
      <c r="W6022" s="174"/>
      <c r="X6022" s="172"/>
      <c r="Y6022" s="181"/>
      <c r="Z6022" s="174"/>
      <c r="AA6022" s="172"/>
      <c r="AB6022" s="178"/>
    </row>
    <row r="6023" spans="1:28" ht="15" customHeight="1" x14ac:dyDescent="0.2">
      <c r="A6023" s="172"/>
      <c r="B6023" s="172"/>
      <c r="C6023" s="172"/>
      <c r="D6023" s="172"/>
      <c r="E6023" s="172"/>
      <c r="F6023" s="181"/>
      <c r="G6023" s="172"/>
      <c r="H6023" s="172"/>
      <c r="I6023" s="174"/>
      <c r="J6023" s="174"/>
      <c r="K6023" s="174"/>
      <c r="L6023" s="172"/>
      <c r="M6023" s="181"/>
      <c r="N6023" s="174"/>
      <c r="O6023" s="172"/>
      <c r="P6023" s="181"/>
      <c r="Q6023" s="642"/>
      <c r="R6023" s="643"/>
      <c r="S6023" s="644"/>
      <c r="T6023" s="174"/>
      <c r="U6023" s="172"/>
      <c r="V6023" s="181"/>
      <c r="W6023" s="174"/>
      <c r="X6023" s="172"/>
      <c r="Y6023" s="181"/>
      <c r="Z6023" s="174"/>
      <c r="AA6023" s="172"/>
      <c r="AB6023" s="178"/>
    </row>
    <row r="6024" spans="1:28" ht="15" customHeight="1" x14ac:dyDescent="0.2">
      <c r="A6024" s="172"/>
      <c r="B6024" s="172"/>
      <c r="C6024" s="172"/>
      <c r="D6024" s="172"/>
      <c r="E6024" s="172"/>
      <c r="F6024" s="181"/>
      <c r="G6024" s="172"/>
      <c r="H6024" s="172"/>
      <c r="I6024" s="174"/>
      <c r="J6024" s="174"/>
      <c r="K6024" s="174"/>
      <c r="L6024" s="172"/>
      <c r="M6024" s="181"/>
      <c r="N6024" s="174"/>
      <c r="O6024" s="172"/>
      <c r="P6024" s="181"/>
      <c r="Q6024" s="642"/>
      <c r="R6024" s="643"/>
      <c r="S6024" s="644"/>
      <c r="T6024" s="174"/>
      <c r="U6024" s="172"/>
      <c r="V6024" s="181"/>
      <c r="W6024" s="174"/>
      <c r="X6024" s="172"/>
      <c r="Y6024" s="181"/>
      <c r="Z6024" s="174"/>
      <c r="AA6024" s="172"/>
      <c r="AB6024" s="178"/>
    </row>
    <row r="6025" spans="1:28" ht="15" customHeight="1" x14ac:dyDescent="0.2">
      <c r="A6025" s="172"/>
      <c r="B6025" s="172"/>
      <c r="C6025" s="172"/>
      <c r="D6025" s="172"/>
      <c r="E6025" s="172"/>
      <c r="F6025" s="181"/>
      <c r="G6025" s="172"/>
      <c r="H6025" s="172"/>
      <c r="I6025" s="174"/>
      <c r="J6025" s="174"/>
      <c r="K6025" s="174"/>
      <c r="L6025" s="172"/>
      <c r="M6025" s="181"/>
      <c r="N6025" s="174"/>
      <c r="O6025" s="172"/>
      <c r="P6025" s="181"/>
      <c r="Q6025" s="642"/>
      <c r="R6025" s="643"/>
      <c r="S6025" s="644"/>
      <c r="T6025" s="174"/>
      <c r="U6025" s="172"/>
      <c r="V6025" s="181"/>
      <c r="W6025" s="174"/>
      <c r="X6025" s="172"/>
      <c r="Y6025" s="181"/>
      <c r="Z6025" s="174"/>
      <c r="AA6025" s="172"/>
      <c r="AB6025" s="178"/>
    </row>
    <row r="6026" spans="1:28" ht="15" customHeight="1" x14ac:dyDescent="0.2">
      <c r="A6026" s="172"/>
      <c r="B6026" s="172"/>
      <c r="C6026" s="172"/>
      <c r="D6026" s="172"/>
      <c r="E6026" s="172"/>
      <c r="F6026" s="181"/>
      <c r="G6026" s="172"/>
      <c r="H6026" s="172"/>
      <c r="I6026" s="174"/>
      <c r="J6026" s="174"/>
      <c r="K6026" s="174"/>
      <c r="L6026" s="172"/>
      <c r="M6026" s="181"/>
      <c r="N6026" s="174"/>
      <c r="O6026" s="172"/>
      <c r="P6026" s="181"/>
      <c r="Q6026" s="642"/>
      <c r="R6026" s="643"/>
      <c r="S6026" s="644"/>
      <c r="T6026" s="174"/>
      <c r="U6026" s="172"/>
      <c r="V6026" s="181"/>
      <c r="W6026" s="174"/>
      <c r="X6026" s="172"/>
      <c r="Y6026" s="181"/>
      <c r="Z6026" s="174"/>
      <c r="AA6026" s="172"/>
      <c r="AB6026" s="178"/>
    </row>
    <row r="6027" spans="1:28" ht="15" customHeight="1" x14ac:dyDescent="0.2">
      <c r="A6027" s="172"/>
      <c r="B6027" s="172"/>
      <c r="C6027" s="172"/>
      <c r="D6027" s="172"/>
      <c r="E6027" s="172"/>
      <c r="F6027" s="181"/>
      <c r="G6027" s="172"/>
      <c r="H6027" s="172"/>
      <c r="I6027" s="174"/>
      <c r="J6027" s="174"/>
      <c r="K6027" s="174"/>
      <c r="L6027" s="172"/>
      <c r="M6027" s="181"/>
      <c r="N6027" s="174"/>
      <c r="O6027" s="172"/>
      <c r="P6027" s="181"/>
      <c r="Q6027" s="642"/>
      <c r="R6027" s="643"/>
      <c r="S6027" s="644"/>
      <c r="T6027" s="174"/>
      <c r="U6027" s="172"/>
      <c r="V6027" s="181"/>
      <c r="W6027" s="174"/>
      <c r="X6027" s="172"/>
      <c r="Y6027" s="181"/>
      <c r="Z6027" s="174"/>
      <c r="AA6027" s="172"/>
      <c r="AB6027" s="178"/>
    </row>
    <row r="6028" spans="1:28" ht="15" customHeight="1" x14ac:dyDescent="0.2">
      <c r="A6028" s="172"/>
      <c r="B6028" s="172"/>
      <c r="C6028" s="172"/>
      <c r="D6028" s="172"/>
      <c r="E6028" s="172"/>
      <c r="F6028" s="181"/>
      <c r="G6028" s="172"/>
      <c r="H6028" s="172"/>
      <c r="I6028" s="174"/>
      <c r="J6028" s="174"/>
      <c r="K6028" s="174"/>
      <c r="L6028" s="172"/>
      <c r="M6028" s="181"/>
      <c r="N6028" s="174"/>
      <c r="O6028" s="172"/>
      <c r="P6028" s="181"/>
      <c r="Q6028" s="642"/>
      <c r="R6028" s="643"/>
      <c r="S6028" s="644"/>
      <c r="T6028" s="174"/>
      <c r="U6028" s="172"/>
      <c r="V6028" s="181"/>
      <c r="W6028" s="174"/>
      <c r="X6028" s="172"/>
      <c r="Y6028" s="181"/>
      <c r="Z6028" s="174"/>
      <c r="AA6028" s="172"/>
      <c r="AB6028" s="178"/>
    </row>
    <row r="6029" spans="1:28" ht="15" customHeight="1" x14ac:dyDescent="0.2">
      <c r="A6029" s="172"/>
      <c r="B6029" s="172"/>
      <c r="C6029" s="172"/>
      <c r="D6029" s="172"/>
      <c r="E6029" s="172"/>
      <c r="F6029" s="181"/>
      <c r="G6029" s="172"/>
      <c r="H6029" s="172"/>
      <c r="I6029" s="174"/>
      <c r="J6029" s="174"/>
      <c r="K6029" s="174"/>
      <c r="L6029" s="172"/>
      <c r="M6029" s="181"/>
      <c r="N6029" s="174"/>
      <c r="O6029" s="172"/>
      <c r="P6029" s="181"/>
      <c r="Q6029" s="642"/>
      <c r="R6029" s="643"/>
      <c r="S6029" s="644"/>
      <c r="T6029" s="174"/>
      <c r="U6029" s="172"/>
      <c r="V6029" s="181"/>
      <c r="W6029" s="174"/>
      <c r="X6029" s="172"/>
      <c r="Y6029" s="181"/>
      <c r="Z6029" s="174"/>
      <c r="AA6029" s="172"/>
      <c r="AB6029" s="178"/>
    </row>
    <row r="6030" spans="1:28" ht="15" customHeight="1" x14ac:dyDescent="0.2">
      <c r="A6030" s="172"/>
      <c r="B6030" s="172"/>
      <c r="C6030" s="172"/>
      <c r="D6030" s="172"/>
      <c r="E6030" s="172"/>
      <c r="F6030" s="181"/>
      <c r="G6030" s="172"/>
      <c r="H6030" s="172"/>
      <c r="I6030" s="174"/>
      <c r="J6030" s="174"/>
      <c r="K6030" s="174"/>
      <c r="L6030" s="172"/>
      <c r="M6030" s="181"/>
      <c r="N6030" s="174"/>
      <c r="O6030" s="172"/>
      <c r="P6030" s="181"/>
      <c r="Q6030" s="642"/>
      <c r="R6030" s="643"/>
      <c r="S6030" s="644"/>
      <c r="T6030" s="174"/>
      <c r="U6030" s="172"/>
      <c r="V6030" s="181"/>
      <c r="W6030" s="174"/>
      <c r="X6030" s="172"/>
      <c r="Y6030" s="181"/>
      <c r="Z6030" s="174"/>
      <c r="AA6030" s="172"/>
      <c r="AB6030" s="178"/>
    </row>
    <row r="6031" spans="1:28" ht="15" customHeight="1" x14ac:dyDescent="0.2">
      <c r="A6031" s="172"/>
      <c r="B6031" s="172"/>
      <c r="C6031" s="172"/>
      <c r="D6031" s="172"/>
      <c r="E6031" s="172"/>
      <c r="F6031" s="181"/>
      <c r="G6031" s="172"/>
      <c r="H6031" s="172"/>
      <c r="I6031" s="174"/>
      <c r="J6031" s="174"/>
      <c r="K6031" s="174"/>
      <c r="L6031" s="172"/>
      <c r="M6031" s="181"/>
      <c r="N6031" s="174"/>
      <c r="O6031" s="172"/>
      <c r="P6031" s="181"/>
      <c r="Q6031" s="642"/>
      <c r="R6031" s="643"/>
      <c r="S6031" s="644"/>
      <c r="T6031" s="174"/>
      <c r="U6031" s="172"/>
      <c r="V6031" s="181"/>
      <c r="W6031" s="174"/>
      <c r="X6031" s="172"/>
      <c r="Y6031" s="181"/>
      <c r="Z6031" s="174"/>
      <c r="AA6031" s="172"/>
      <c r="AB6031" s="178"/>
    </row>
    <row r="6032" spans="1:28" ht="15" customHeight="1" x14ac:dyDescent="0.2">
      <c r="A6032" s="172"/>
      <c r="B6032" s="172"/>
      <c r="C6032" s="172"/>
      <c r="D6032" s="172"/>
      <c r="E6032" s="172"/>
      <c r="F6032" s="181"/>
      <c r="G6032" s="172"/>
      <c r="H6032" s="172"/>
      <c r="I6032" s="174"/>
      <c r="J6032" s="174"/>
      <c r="K6032" s="174"/>
      <c r="L6032" s="172"/>
      <c r="M6032" s="181"/>
      <c r="N6032" s="174"/>
      <c r="O6032" s="172"/>
      <c r="P6032" s="181"/>
      <c r="Q6032" s="642"/>
      <c r="R6032" s="643"/>
      <c r="S6032" s="644"/>
      <c r="T6032" s="174"/>
      <c r="U6032" s="172"/>
      <c r="V6032" s="181"/>
      <c r="W6032" s="174"/>
      <c r="X6032" s="172"/>
      <c r="Y6032" s="181"/>
      <c r="Z6032" s="174"/>
      <c r="AA6032" s="172"/>
      <c r="AB6032" s="178"/>
    </row>
    <row r="6033" spans="1:28" ht="15" customHeight="1" x14ac:dyDescent="0.2">
      <c r="A6033" s="172"/>
      <c r="B6033" s="172"/>
      <c r="C6033" s="172"/>
      <c r="D6033" s="172"/>
      <c r="E6033" s="172"/>
      <c r="F6033" s="181"/>
      <c r="G6033" s="172"/>
      <c r="H6033" s="172"/>
      <c r="I6033" s="174"/>
      <c r="J6033" s="174"/>
      <c r="K6033" s="174"/>
      <c r="L6033" s="172"/>
      <c r="M6033" s="181"/>
      <c r="N6033" s="174"/>
      <c r="O6033" s="172"/>
      <c r="P6033" s="181"/>
      <c r="Q6033" s="642"/>
      <c r="R6033" s="643"/>
      <c r="S6033" s="644"/>
      <c r="T6033" s="174"/>
      <c r="U6033" s="172"/>
      <c r="V6033" s="181"/>
      <c r="W6033" s="174"/>
      <c r="X6033" s="172"/>
      <c r="Y6033" s="181"/>
      <c r="Z6033" s="174"/>
      <c r="AA6033" s="172"/>
      <c r="AB6033" s="178"/>
    </row>
    <row r="6034" spans="1:28" ht="15" customHeight="1" x14ac:dyDescent="0.2">
      <c r="A6034" s="172"/>
      <c r="B6034" s="172"/>
      <c r="C6034" s="172"/>
      <c r="D6034" s="172"/>
      <c r="E6034" s="172"/>
      <c r="F6034" s="181"/>
      <c r="G6034" s="172"/>
      <c r="H6034" s="172"/>
      <c r="I6034" s="174"/>
      <c r="J6034" s="174"/>
      <c r="K6034" s="174"/>
      <c r="L6034" s="172"/>
      <c r="M6034" s="181"/>
      <c r="N6034" s="174"/>
      <c r="O6034" s="172"/>
      <c r="P6034" s="181"/>
      <c r="Q6034" s="642"/>
      <c r="R6034" s="643"/>
      <c r="S6034" s="644"/>
      <c r="T6034" s="174"/>
      <c r="U6034" s="172"/>
      <c r="V6034" s="181"/>
      <c r="W6034" s="174"/>
      <c r="X6034" s="172"/>
      <c r="Y6034" s="181"/>
      <c r="Z6034" s="174"/>
      <c r="AA6034" s="172"/>
      <c r="AB6034" s="178"/>
    </row>
    <row r="6035" spans="1:28" ht="15" customHeight="1" x14ac:dyDescent="0.2">
      <c r="A6035" s="172"/>
      <c r="B6035" s="172"/>
      <c r="C6035" s="172"/>
      <c r="D6035" s="172"/>
      <c r="E6035" s="172"/>
      <c r="F6035" s="181"/>
      <c r="G6035" s="172"/>
      <c r="H6035" s="172"/>
      <c r="I6035" s="174"/>
      <c r="J6035" s="174"/>
      <c r="K6035" s="174"/>
      <c r="L6035" s="172"/>
      <c r="M6035" s="181"/>
      <c r="N6035" s="174"/>
      <c r="O6035" s="172"/>
      <c r="P6035" s="181"/>
      <c r="Q6035" s="642"/>
      <c r="R6035" s="643"/>
      <c r="S6035" s="644"/>
      <c r="T6035" s="174"/>
      <c r="U6035" s="172"/>
      <c r="V6035" s="181"/>
      <c r="W6035" s="174"/>
      <c r="X6035" s="172"/>
      <c r="Y6035" s="181"/>
      <c r="Z6035" s="174"/>
      <c r="AA6035" s="172"/>
      <c r="AB6035" s="178"/>
    </row>
    <row r="6036" spans="1:28" ht="15" customHeight="1" x14ac:dyDescent="0.2">
      <c r="A6036" s="172"/>
      <c r="B6036" s="172"/>
      <c r="C6036" s="172"/>
      <c r="D6036" s="172"/>
      <c r="E6036" s="172"/>
      <c r="F6036" s="181"/>
      <c r="G6036" s="172"/>
      <c r="H6036" s="172"/>
      <c r="I6036" s="174"/>
      <c r="J6036" s="174"/>
      <c r="K6036" s="174"/>
      <c r="L6036" s="172"/>
      <c r="M6036" s="181"/>
      <c r="N6036" s="174"/>
      <c r="O6036" s="172"/>
      <c r="P6036" s="181"/>
      <c r="Q6036" s="642"/>
      <c r="R6036" s="643"/>
      <c r="S6036" s="644"/>
      <c r="T6036" s="174"/>
      <c r="U6036" s="172"/>
      <c r="V6036" s="181"/>
      <c r="W6036" s="174"/>
      <c r="X6036" s="172"/>
      <c r="Y6036" s="181"/>
      <c r="Z6036" s="174"/>
      <c r="AA6036" s="172"/>
      <c r="AB6036" s="178"/>
    </row>
    <row r="6037" spans="1:28" ht="15" customHeight="1" x14ac:dyDescent="0.2">
      <c r="A6037" s="172"/>
      <c r="B6037" s="172"/>
      <c r="C6037" s="172"/>
      <c r="D6037" s="172"/>
      <c r="E6037" s="172"/>
      <c r="F6037" s="181"/>
      <c r="G6037" s="172"/>
      <c r="H6037" s="172"/>
      <c r="I6037" s="174"/>
      <c r="J6037" s="174"/>
      <c r="K6037" s="174"/>
      <c r="L6037" s="172"/>
      <c r="M6037" s="181"/>
      <c r="N6037" s="174"/>
      <c r="O6037" s="172"/>
      <c r="P6037" s="181"/>
      <c r="Q6037" s="642"/>
      <c r="R6037" s="643"/>
      <c r="S6037" s="644"/>
      <c r="T6037" s="174"/>
      <c r="U6037" s="172"/>
      <c r="V6037" s="181"/>
      <c r="W6037" s="174"/>
      <c r="X6037" s="172"/>
      <c r="Y6037" s="181"/>
      <c r="Z6037" s="174"/>
      <c r="AA6037" s="172"/>
      <c r="AB6037" s="178"/>
    </row>
    <row r="6038" spans="1:28" ht="15" customHeight="1" x14ac:dyDescent="0.2">
      <c r="A6038" s="172"/>
      <c r="B6038" s="172"/>
      <c r="C6038" s="172"/>
      <c r="D6038" s="172"/>
      <c r="E6038" s="172"/>
      <c r="F6038" s="181"/>
      <c r="G6038" s="172"/>
      <c r="H6038" s="172"/>
      <c r="I6038" s="174"/>
      <c r="J6038" s="174"/>
      <c r="K6038" s="174"/>
      <c r="L6038" s="172"/>
      <c r="M6038" s="181"/>
      <c r="N6038" s="174"/>
      <c r="O6038" s="172"/>
      <c r="P6038" s="181"/>
      <c r="Q6038" s="642"/>
      <c r="R6038" s="643"/>
      <c r="S6038" s="644"/>
      <c r="T6038" s="174"/>
      <c r="U6038" s="172"/>
      <c r="V6038" s="181"/>
      <c r="W6038" s="174"/>
      <c r="X6038" s="172"/>
      <c r="Y6038" s="181"/>
      <c r="Z6038" s="174"/>
      <c r="AA6038" s="172"/>
      <c r="AB6038" s="178"/>
    </row>
    <row r="6039" spans="1:28" ht="15" customHeight="1" x14ac:dyDescent="0.2">
      <c r="A6039" s="172"/>
      <c r="B6039" s="172"/>
      <c r="C6039" s="172"/>
      <c r="D6039" s="172"/>
      <c r="E6039" s="172"/>
      <c r="F6039" s="181"/>
      <c r="G6039" s="172"/>
      <c r="H6039" s="172"/>
      <c r="I6039" s="174"/>
      <c r="J6039" s="174"/>
      <c r="K6039" s="174"/>
      <c r="L6039" s="172"/>
      <c r="M6039" s="181"/>
      <c r="N6039" s="174"/>
      <c r="O6039" s="172"/>
      <c r="P6039" s="181"/>
      <c r="Q6039" s="642"/>
      <c r="R6039" s="643"/>
      <c r="S6039" s="644"/>
      <c r="T6039" s="174"/>
      <c r="U6039" s="172"/>
      <c r="V6039" s="181"/>
      <c r="W6039" s="174"/>
      <c r="X6039" s="172"/>
      <c r="Y6039" s="181"/>
      <c r="Z6039" s="174"/>
      <c r="AA6039" s="172"/>
      <c r="AB6039" s="178"/>
    </row>
    <row r="6040" spans="1:28" ht="15" customHeight="1" x14ac:dyDescent="0.2">
      <c r="A6040" s="172"/>
      <c r="B6040" s="172"/>
      <c r="C6040" s="172"/>
      <c r="D6040" s="172"/>
      <c r="E6040" s="172"/>
      <c r="F6040" s="181"/>
      <c r="G6040" s="172"/>
      <c r="H6040" s="172"/>
      <c r="I6040" s="174"/>
      <c r="J6040" s="174"/>
      <c r="K6040" s="174"/>
      <c r="L6040" s="172"/>
      <c r="M6040" s="181"/>
      <c r="N6040" s="174"/>
      <c r="O6040" s="172"/>
      <c r="P6040" s="181"/>
      <c r="Q6040" s="642"/>
      <c r="R6040" s="643"/>
      <c r="S6040" s="644"/>
      <c r="T6040" s="174"/>
      <c r="U6040" s="172"/>
      <c r="V6040" s="181"/>
      <c r="W6040" s="174"/>
      <c r="X6040" s="172"/>
      <c r="Y6040" s="181"/>
      <c r="Z6040" s="174"/>
      <c r="AA6040" s="172"/>
      <c r="AB6040" s="178"/>
    </row>
    <row r="6041" spans="1:28" ht="15" customHeight="1" x14ac:dyDescent="0.2">
      <c r="A6041" s="172"/>
      <c r="B6041" s="172"/>
      <c r="C6041" s="172"/>
      <c r="D6041" s="172"/>
      <c r="E6041" s="172"/>
      <c r="F6041" s="181"/>
      <c r="G6041" s="172"/>
      <c r="H6041" s="172"/>
      <c r="I6041" s="174"/>
      <c r="J6041" s="174"/>
      <c r="K6041" s="174"/>
      <c r="L6041" s="172"/>
      <c r="M6041" s="181"/>
      <c r="N6041" s="174"/>
      <c r="O6041" s="172"/>
      <c r="P6041" s="181"/>
      <c r="Q6041" s="642"/>
      <c r="R6041" s="643"/>
      <c r="S6041" s="644"/>
      <c r="T6041" s="174"/>
      <c r="U6041" s="172"/>
      <c r="V6041" s="181"/>
      <c r="W6041" s="174"/>
      <c r="X6041" s="172"/>
      <c r="Y6041" s="181"/>
      <c r="Z6041" s="174"/>
      <c r="AA6041" s="172"/>
      <c r="AB6041" s="178"/>
    </row>
    <row r="6042" spans="1:28" ht="15" customHeight="1" x14ac:dyDescent="0.2">
      <c r="A6042" s="172"/>
      <c r="B6042" s="172"/>
      <c r="C6042" s="172"/>
      <c r="D6042" s="172"/>
      <c r="E6042" s="172"/>
      <c r="F6042" s="181"/>
      <c r="G6042" s="172"/>
      <c r="H6042" s="172"/>
      <c r="I6042" s="174"/>
      <c r="J6042" s="174"/>
      <c r="K6042" s="174"/>
      <c r="L6042" s="172"/>
      <c r="M6042" s="181"/>
      <c r="N6042" s="174"/>
      <c r="O6042" s="172"/>
      <c r="P6042" s="181"/>
      <c r="Q6042" s="642"/>
      <c r="R6042" s="643"/>
      <c r="S6042" s="644"/>
      <c r="T6042" s="174"/>
      <c r="U6042" s="172"/>
      <c r="V6042" s="181"/>
      <c r="W6042" s="174"/>
      <c r="X6042" s="172"/>
      <c r="Y6042" s="181"/>
      <c r="Z6042" s="174"/>
      <c r="AA6042" s="172"/>
      <c r="AB6042" s="178"/>
    </row>
    <row r="6043" spans="1:28" ht="15" customHeight="1" x14ac:dyDescent="0.2">
      <c r="A6043" s="172"/>
      <c r="B6043" s="172"/>
      <c r="C6043" s="172"/>
      <c r="D6043" s="172"/>
      <c r="E6043" s="172"/>
      <c r="F6043" s="181"/>
      <c r="G6043" s="172"/>
      <c r="H6043" s="172"/>
      <c r="I6043" s="174"/>
      <c r="J6043" s="174"/>
      <c r="K6043" s="174"/>
      <c r="L6043" s="172"/>
      <c r="M6043" s="181"/>
      <c r="N6043" s="174"/>
      <c r="O6043" s="172"/>
      <c r="P6043" s="181"/>
      <c r="Q6043" s="642"/>
      <c r="R6043" s="643"/>
      <c r="S6043" s="644"/>
      <c r="T6043" s="174"/>
      <c r="U6043" s="172"/>
      <c r="V6043" s="181"/>
      <c r="W6043" s="174"/>
      <c r="X6043" s="172"/>
      <c r="Y6043" s="181"/>
      <c r="Z6043" s="174"/>
      <c r="AA6043" s="172"/>
      <c r="AB6043" s="178"/>
    </row>
    <row r="6044" spans="1:28" ht="15" customHeight="1" x14ac:dyDescent="0.2">
      <c r="A6044" s="172"/>
      <c r="B6044" s="172"/>
      <c r="C6044" s="172"/>
      <c r="D6044" s="172"/>
      <c r="E6044" s="172"/>
      <c r="F6044" s="181"/>
      <c r="G6044" s="172"/>
      <c r="H6044" s="172"/>
      <c r="I6044" s="174"/>
      <c r="J6044" s="174"/>
      <c r="K6044" s="174"/>
      <c r="L6044" s="172"/>
      <c r="M6044" s="181"/>
      <c r="N6044" s="174"/>
      <c r="O6044" s="172"/>
      <c r="P6044" s="181"/>
      <c r="Q6044" s="642"/>
      <c r="R6044" s="643"/>
      <c r="S6044" s="644"/>
      <c r="T6044" s="174"/>
      <c r="U6044" s="172"/>
      <c r="V6044" s="181"/>
      <c r="W6044" s="174"/>
      <c r="X6044" s="172"/>
      <c r="Y6044" s="181"/>
      <c r="Z6044" s="174"/>
      <c r="AA6044" s="172"/>
      <c r="AB6044" s="178"/>
    </row>
    <row r="6045" spans="1:28" ht="15" customHeight="1" x14ac:dyDescent="0.2">
      <c r="A6045" s="172"/>
      <c r="B6045" s="172"/>
      <c r="C6045" s="172"/>
      <c r="D6045" s="172"/>
      <c r="E6045" s="172"/>
      <c r="F6045" s="181"/>
      <c r="G6045" s="172"/>
      <c r="H6045" s="172"/>
      <c r="I6045" s="174"/>
      <c r="J6045" s="174"/>
      <c r="K6045" s="174"/>
      <c r="L6045" s="172"/>
      <c r="M6045" s="181"/>
      <c r="N6045" s="174"/>
      <c r="O6045" s="172"/>
      <c r="P6045" s="181"/>
      <c r="Q6045" s="642"/>
      <c r="R6045" s="643"/>
      <c r="S6045" s="644"/>
      <c r="T6045" s="174"/>
      <c r="U6045" s="172"/>
      <c r="V6045" s="181"/>
      <c r="W6045" s="174"/>
      <c r="X6045" s="172"/>
      <c r="Y6045" s="181"/>
      <c r="Z6045" s="174"/>
      <c r="AA6045" s="172"/>
      <c r="AB6045" s="178"/>
    </row>
    <row r="6046" spans="1:28" ht="15" customHeight="1" x14ac:dyDescent="0.2">
      <c r="A6046" s="172"/>
      <c r="B6046" s="172"/>
      <c r="C6046" s="172"/>
      <c r="D6046" s="172"/>
      <c r="E6046" s="172"/>
      <c r="F6046" s="181"/>
      <c r="G6046" s="172"/>
      <c r="H6046" s="172"/>
      <c r="I6046" s="174"/>
      <c r="J6046" s="174"/>
      <c r="K6046" s="174"/>
      <c r="L6046" s="172"/>
      <c r="M6046" s="181"/>
      <c r="N6046" s="174"/>
      <c r="O6046" s="172"/>
      <c r="P6046" s="181"/>
      <c r="Q6046" s="642"/>
      <c r="R6046" s="643"/>
      <c r="S6046" s="644"/>
      <c r="T6046" s="174"/>
      <c r="U6046" s="172"/>
      <c r="V6046" s="181"/>
      <c r="W6046" s="174"/>
      <c r="X6046" s="172"/>
      <c r="Y6046" s="181"/>
      <c r="Z6046" s="174"/>
      <c r="AA6046" s="172"/>
      <c r="AB6046" s="178"/>
    </row>
    <row r="6047" spans="1:28" ht="15" customHeight="1" x14ac:dyDescent="0.2">
      <c r="A6047" s="172"/>
      <c r="B6047" s="172"/>
      <c r="C6047" s="172"/>
      <c r="D6047" s="172"/>
      <c r="E6047" s="172"/>
      <c r="F6047" s="181"/>
      <c r="G6047" s="172"/>
      <c r="H6047" s="172"/>
      <c r="I6047" s="174"/>
      <c r="J6047" s="174"/>
      <c r="K6047" s="174"/>
      <c r="L6047" s="172"/>
      <c r="M6047" s="181"/>
      <c r="N6047" s="174"/>
      <c r="O6047" s="172"/>
      <c r="P6047" s="181"/>
      <c r="Q6047" s="642"/>
      <c r="R6047" s="643"/>
      <c r="S6047" s="644"/>
      <c r="T6047" s="174"/>
      <c r="U6047" s="172"/>
      <c r="V6047" s="181"/>
      <c r="W6047" s="174"/>
      <c r="X6047" s="172"/>
      <c r="Y6047" s="181"/>
      <c r="Z6047" s="174"/>
      <c r="AA6047" s="172"/>
      <c r="AB6047" s="178"/>
    </row>
    <row r="6048" spans="1:28" ht="15" customHeight="1" x14ac:dyDescent="0.2">
      <c r="A6048" s="172"/>
      <c r="B6048" s="172"/>
      <c r="C6048" s="172"/>
      <c r="D6048" s="172"/>
      <c r="E6048" s="172"/>
      <c r="F6048" s="181"/>
      <c r="G6048" s="172"/>
      <c r="H6048" s="172"/>
      <c r="I6048" s="174"/>
      <c r="J6048" s="174"/>
      <c r="K6048" s="174"/>
      <c r="L6048" s="172"/>
      <c r="M6048" s="181"/>
      <c r="N6048" s="174"/>
      <c r="O6048" s="172"/>
      <c r="P6048" s="181"/>
      <c r="Q6048" s="642"/>
      <c r="R6048" s="643"/>
      <c r="S6048" s="644"/>
      <c r="T6048" s="174"/>
      <c r="U6048" s="172"/>
      <c r="V6048" s="181"/>
      <c r="W6048" s="174"/>
      <c r="X6048" s="172"/>
      <c r="Y6048" s="181"/>
      <c r="Z6048" s="174"/>
      <c r="AA6048" s="172"/>
      <c r="AB6048" s="178"/>
    </row>
    <row r="6049" spans="1:28" ht="15" customHeight="1" x14ac:dyDescent="0.2">
      <c r="A6049" s="172"/>
      <c r="B6049" s="172"/>
      <c r="C6049" s="172"/>
      <c r="D6049" s="172"/>
      <c r="E6049" s="172"/>
      <c r="F6049" s="181"/>
      <c r="G6049" s="172"/>
      <c r="H6049" s="172"/>
      <c r="I6049" s="174"/>
      <c r="J6049" s="174"/>
      <c r="K6049" s="174"/>
      <c r="L6049" s="172"/>
      <c r="M6049" s="181"/>
      <c r="N6049" s="174"/>
      <c r="O6049" s="172"/>
      <c r="P6049" s="181"/>
      <c r="Q6049" s="642"/>
      <c r="R6049" s="643"/>
      <c r="S6049" s="644"/>
      <c r="T6049" s="174"/>
      <c r="U6049" s="172"/>
      <c r="V6049" s="181"/>
      <c r="W6049" s="174"/>
      <c r="X6049" s="172"/>
      <c r="Y6049" s="181"/>
      <c r="Z6049" s="174"/>
      <c r="AA6049" s="172"/>
      <c r="AB6049" s="178"/>
    </row>
    <row r="6050" spans="1:28" ht="15" customHeight="1" x14ac:dyDescent="0.2">
      <c r="A6050" s="172"/>
      <c r="B6050" s="172"/>
      <c r="C6050" s="172"/>
      <c r="D6050" s="172"/>
      <c r="E6050" s="172"/>
      <c r="F6050" s="181"/>
      <c r="G6050" s="172"/>
      <c r="H6050" s="172"/>
      <c r="I6050" s="174"/>
      <c r="J6050" s="174"/>
      <c r="K6050" s="174"/>
      <c r="L6050" s="172"/>
      <c r="M6050" s="181"/>
      <c r="N6050" s="174"/>
      <c r="O6050" s="172"/>
      <c r="P6050" s="181"/>
      <c r="Q6050" s="642"/>
      <c r="R6050" s="643"/>
      <c r="S6050" s="644"/>
      <c r="T6050" s="174"/>
      <c r="U6050" s="172"/>
      <c r="V6050" s="181"/>
      <c r="W6050" s="174"/>
      <c r="X6050" s="172"/>
      <c r="Y6050" s="181"/>
      <c r="Z6050" s="174"/>
      <c r="AA6050" s="172"/>
      <c r="AB6050" s="178"/>
    </row>
    <row r="6051" spans="1:28" ht="15" customHeight="1" x14ac:dyDescent="0.2">
      <c r="A6051" s="172"/>
      <c r="B6051" s="172"/>
      <c r="C6051" s="172"/>
      <c r="D6051" s="172"/>
      <c r="E6051" s="172"/>
      <c r="F6051" s="181"/>
      <c r="G6051" s="172"/>
      <c r="H6051" s="172"/>
      <c r="I6051" s="174"/>
      <c r="J6051" s="174"/>
      <c r="K6051" s="174"/>
      <c r="L6051" s="172"/>
      <c r="M6051" s="181"/>
      <c r="N6051" s="174"/>
      <c r="O6051" s="172"/>
      <c r="P6051" s="181"/>
      <c r="Q6051" s="642"/>
      <c r="R6051" s="643"/>
      <c r="S6051" s="644"/>
      <c r="T6051" s="174"/>
      <c r="U6051" s="172"/>
      <c r="V6051" s="181"/>
      <c r="W6051" s="174"/>
      <c r="X6051" s="172"/>
      <c r="Y6051" s="181"/>
      <c r="Z6051" s="174"/>
      <c r="AA6051" s="172"/>
      <c r="AB6051" s="178"/>
    </row>
    <row r="6052" spans="1:28" ht="15" customHeight="1" x14ac:dyDescent="0.2">
      <c r="A6052" s="172"/>
      <c r="B6052" s="172"/>
      <c r="C6052" s="172"/>
      <c r="D6052" s="172"/>
      <c r="E6052" s="172"/>
      <c r="F6052" s="181"/>
      <c r="G6052" s="172"/>
      <c r="H6052" s="172"/>
      <c r="I6052" s="174"/>
      <c r="J6052" s="174"/>
      <c r="K6052" s="174"/>
      <c r="L6052" s="172"/>
      <c r="M6052" s="181"/>
      <c r="N6052" s="174"/>
      <c r="O6052" s="172"/>
      <c r="P6052" s="181"/>
      <c r="Q6052" s="642"/>
      <c r="R6052" s="643"/>
      <c r="S6052" s="644"/>
      <c r="T6052" s="174"/>
      <c r="U6052" s="172"/>
      <c r="V6052" s="181"/>
      <c r="W6052" s="174"/>
      <c r="X6052" s="172"/>
      <c r="Y6052" s="181"/>
      <c r="Z6052" s="174"/>
      <c r="AA6052" s="172"/>
      <c r="AB6052" s="178"/>
    </row>
    <row r="6053" spans="1:28" ht="15" customHeight="1" x14ac:dyDescent="0.2">
      <c r="A6053" s="172"/>
      <c r="B6053" s="172"/>
      <c r="C6053" s="172"/>
      <c r="D6053" s="172"/>
      <c r="E6053" s="172"/>
      <c r="F6053" s="181"/>
      <c r="G6053" s="172"/>
      <c r="H6053" s="172"/>
      <c r="I6053" s="174"/>
      <c r="J6053" s="174"/>
      <c r="K6053" s="174"/>
      <c r="L6053" s="172"/>
      <c r="M6053" s="181"/>
      <c r="N6053" s="174"/>
      <c r="O6053" s="172"/>
      <c r="P6053" s="181"/>
      <c r="Q6053" s="642"/>
      <c r="R6053" s="643"/>
      <c r="S6053" s="644"/>
      <c r="T6053" s="174"/>
      <c r="U6053" s="172"/>
      <c r="V6053" s="181"/>
      <c r="W6053" s="174"/>
      <c r="X6053" s="172"/>
      <c r="Y6053" s="181"/>
      <c r="Z6053" s="174"/>
      <c r="AA6053" s="172"/>
      <c r="AB6053" s="178"/>
    </row>
    <row r="6054" spans="1:28" ht="15" customHeight="1" x14ac:dyDescent="0.2">
      <c r="A6054" s="172"/>
      <c r="B6054" s="172"/>
      <c r="C6054" s="172"/>
      <c r="D6054" s="172"/>
      <c r="E6054" s="172"/>
      <c r="F6054" s="181"/>
      <c r="G6054" s="172"/>
      <c r="H6054" s="172"/>
      <c r="I6054" s="174"/>
      <c r="J6054" s="174"/>
      <c r="K6054" s="174"/>
      <c r="L6054" s="172"/>
      <c r="M6054" s="181"/>
      <c r="N6054" s="174"/>
      <c r="O6054" s="172"/>
      <c r="P6054" s="181"/>
      <c r="Q6054" s="642"/>
      <c r="R6054" s="643"/>
      <c r="S6054" s="644"/>
      <c r="T6054" s="174"/>
      <c r="U6054" s="172"/>
      <c r="V6054" s="181"/>
      <c r="W6054" s="174"/>
      <c r="X6054" s="172"/>
      <c r="Y6054" s="181"/>
      <c r="Z6054" s="174"/>
      <c r="AA6054" s="172"/>
      <c r="AB6054" s="178"/>
    </row>
    <row r="6055" spans="1:28" ht="15" customHeight="1" x14ac:dyDescent="0.2">
      <c r="A6055" s="172"/>
      <c r="B6055" s="172"/>
      <c r="C6055" s="172"/>
      <c r="D6055" s="172"/>
      <c r="E6055" s="172"/>
      <c r="F6055" s="181"/>
      <c r="G6055" s="172"/>
      <c r="H6055" s="172"/>
      <c r="I6055" s="174"/>
      <c r="J6055" s="174"/>
      <c r="K6055" s="174"/>
      <c r="L6055" s="172"/>
      <c r="M6055" s="181"/>
      <c r="N6055" s="174"/>
      <c r="O6055" s="172"/>
      <c r="P6055" s="181"/>
      <c r="Q6055" s="642"/>
      <c r="R6055" s="643"/>
      <c r="S6055" s="644"/>
      <c r="T6055" s="174"/>
      <c r="U6055" s="172"/>
      <c r="V6055" s="181"/>
      <c r="W6055" s="174"/>
      <c r="X6055" s="172"/>
      <c r="Y6055" s="181"/>
      <c r="Z6055" s="174"/>
      <c r="AA6055" s="172"/>
      <c r="AB6055" s="178"/>
    </row>
    <row r="6056" spans="1:28" ht="15" customHeight="1" x14ac:dyDescent="0.2">
      <c r="A6056" s="172"/>
      <c r="B6056" s="172"/>
      <c r="C6056" s="172"/>
      <c r="D6056" s="172"/>
      <c r="E6056" s="172"/>
      <c r="F6056" s="181"/>
      <c r="G6056" s="172"/>
      <c r="H6056" s="172"/>
      <c r="I6056" s="174"/>
      <c r="J6056" s="174"/>
      <c r="K6056" s="174"/>
      <c r="L6056" s="172"/>
      <c r="M6056" s="181"/>
      <c r="N6056" s="174"/>
      <c r="O6056" s="172"/>
      <c r="P6056" s="181"/>
      <c r="Q6056" s="642"/>
      <c r="R6056" s="643"/>
      <c r="S6056" s="644"/>
      <c r="T6056" s="174"/>
      <c r="U6056" s="172"/>
      <c r="V6056" s="181"/>
      <c r="W6056" s="174"/>
      <c r="X6056" s="172"/>
      <c r="Y6056" s="181"/>
      <c r="Z6056" s="174"/>
      <c r="AA6056" s="172"/>
      <c r="AB6056" s="178"/>
    </row>
    <row r="6057" spans="1:28" ht="15" customHeight="1" x14ac:dyDescent="0.2">
      <c r="A6057" s="172"/>
      <c r="B6057" s="172"/>
      <c r="C6057" s="172"/>
      <c r="D6057" s="172"/>
      <c r="E6057" s="172"/>
      <c r="F6057" s="181"/>
      <c r="G6057" s="172"/>
      <c r="H6057" s="172"/>
      <c r="I6057" s="174"/>
      <c r="J6057" s="174"/>
      <c r="K6057" s="174"/>
      <c r="L6057" s="172"/>
      <c r="M6057" s="181"/>
      <c r="N6057" s="174"/>
      <c r="O6057" s="172"/>
      <c r="P6057" s="181"/>
      <c r="Q6057" s="642"/>
      <c r="R6057" s="643"/>
      <c r="S6057" s="644"/>
      <c r="T6057" s="174"/>
      <c r="U6057" s="172"/>
      <c r="V6057" s="181"/>
      <c r="W6057" s="174"/>
      <c r="X6057" s="172"/>
      <c r="Y6057" s="181"/>
      <c r="Z6057" s="174"/>
      <c r="AA6057" s="172"/>
      <c r="AB6057" s="178"/>
    </row>
    <row r="6058" spans="1:28" ht="15" customHeight="1" x14ac:dyDescent="0.2">
      <c r="A6058" s="172"/>
      <c r="B6058" s="172"/>
      <c r="C6058" s="172"/>
      <c r="D6058" s="172"/>
      <c r="E6058" s="172"/>
      <c r="F6058" s="181"/>
      <c r="G6058" s="172"/>
      <c r="H6058" s="172"/>
      <c r="I6058" s="174"/>
      <c r="J6058" s="174"/>
      <c r="K6058" s="174"/>
      <c r="L6058" s="172"/>
      <c r="M6058" s="181"/>
      <c r="N6058" s="174"/>
      <c r="O6058" s="172"/>
      <c r="P6058" s="181"/>
      <c r="Q6058" s="642"/>
      <c r="R6058" s="643"/>
      <c r="S6058" s="644"/>
      <c r="T6058" s="174"/>
      <c r="U6058" s="172"/>
      <c r="V6058" s="181"/>
      <c r="W6058" s="174"/>
      <c r="X6058" s="172"/>
      <c r="Y6058" s="181"/>
      <c r="Z6058" s="174"/>
      <c r="AA6058" s="172"/>
      <c r="AB6058" s="178"/>
    </row>
    <row r="6059" spans="1:28" ht="15" customHeight="1" x14ac:dyDescent="0.2">
      <c r="A6059" s="172"/>
      <c r="B6059" s="172"/>
      <c r="C6059" s="172"/>
      <c r="D6059" s="172"/>
      <c r="E6059" s="172"/>
      <c r="F6059" s="181"/>
      <c r="G6059" s="172"/>
      <c r="H6059" s="172"/>
      <c r="I6059" s="174"/>
      <c r="J6059" s="174"/>
      <c r="K6059" s="174"/>
      <c r="L6059" s="172"/>
      <c r="M6059" s="181"/>
      <c r="N6059" s="174"/>
      <c r="O6059" s="172"/>
      <c r="P6059" s="181"/>
      <c r="Q6059" s="642"/>
      <c r="R6059" s="643"/>
      <c r="S6059" s="644"/>
      <c r="T6059" s="174"/>
      <c r="U6059" s="172"/>
      <c r="V6059" s="181"/>
      <c r="W6059" s="174"/>
      <c r="X6059" s="172"/>
      <c r="Y6059" s="181"/>
      <c r="Z6059" s="174"/>
      <c r="AA6059" s="172"/>
      <c r="AB6059" s="178"/>
    </row>
    <row r="6060" spans="1:28" ht="15" customHeight="1" x14ac:dyDescent="0.2">
      <c r="A6060" s="172"/>
      <c r="B6060" s="172"/>
      <c r="C6060" s="172"/>
      <c r="D6060" s="172"/>
      <c r="E6060" s="172"/>
      <c r="F6060" s="181"/>
      <c r="G6060" s="172"/>
      <c r="H6060" s="172"/>
      <c r="I6060" s="174"/>
      <c r="J6060" s="174"/>
      <c r="K6060" s="174"/>
      <c r="L6060" s="172"/>
      <c r="M6060" s="181"/>
      <c r="N6060" s="174"/>
      <c r="O6060" s="172"/>
      <c r="P6060" s="181"/>
      <c r="Q6060" s="642"/>
      <c r="R6060" s="643"/>
      <c r="S6060" s="644"/>
      <c r="T6060" s="174"/>
      <c r="U6060" s="172"/>
      <c r="V6060" s="181"/>
      <c r="W6060" s="174"/>
      <c r="X6060" s="172"/>
      <c r="Y6060" s="181"/>
      <c r="Z6060" s="174"/>
      <c r="AA6060" s="172"/>
      <c r="AB6060" s="178"/>
    </row>
    <row r="6061" spans="1:28" ht="15" customHeight="1" x14ac:dyDescent="0.2">
      <c r="A6061" s="172"/>
      <c r="B6061" s="172"/>
      <c r="C6061" s="172"/>
      <c r="D6061" s="172"/>
      <c r="E6061" s="172"/>
      <c r="F6061" s="181"/>
      <c r="G6061" s="172"/>
      <c r="H6061" s="172"/>
      <c r="I6061" s="174"/>
      <c r="J6061" s="174"/>
      <c r="K6061" s="174"/>
      <c r="L6061" s="172"/>
      <c r="M6061" s="181"/>
      <c r="N6061" s="174"/>
      <c r="O6061" s="172"/>
      <c r="P6061" s="181"/>
      <c r="Q6061" s="642"/>
      <c r="R6061" s="643"/>
      <c r="S6061" s="644"/>
      <c r="T6061" s="174"/>
      <c r="U6061" s="172"/>
      <c r="V6061" s="181"/>
      <c r="W6061" s="174"/>
      <c r="X6061" s="172"/>
      <c r="Y6061" s="181"/>
      <c r="Z6061" s="174"/>
      <c r="AA6061" s="172"/>
      <c r="AB6061" s="178"/>
    </row>
    <row r="6062" spans="1:28" ht="15" customHeight="1" x14ac:dyDescent="0.2">
      <c r="A6062" s="172"/>
      <c r="B6062" s="172"/>
      <c r="C6062" s="172"/>
      <c r="D6062" s="172"/>
      <c r="E6062" s="172"/>
      <c r="F6062" s="181"/>
      <c r="G6062" s="172"/>
      <c r="H6062" s="172"/>
      <c r="I6062" s="174"/>
      <c r="J6062" s="174"/>
      <c r="K6062" s="174"/>
      <c r="L6062" s="172"/>
      <c r="M6062" s="181"/>
      <c r="N6062" s="174"/>
      <c r="O6062" s="172"/>
      <c r="P6062" s="181"/>
      <c r="Q6062" s="642"/>
      <c r="R6062" s="643"/>
      <c r="S6062" s="644"/>
      <c r="T6062" s="174"/>
      <c r="U6062" s="172"/>
      <c r="V6062" s="181"/>
      <c r="W6062" s="174"/>
      <c r="X6062" s="172"/>
      <c r="Y6062" s="181"/>
      <c r="Z6062" s="174"/>
      <c r="AA6062" s="172"/>
      <c r="AB6062" s="178"/>
    </row>
    <row r="6063" spans="1:28" ht="15" customHeight="1" x14ac:dyDescent="0.2">
      <c r="A6063" s="172"/>
      <c r="B6063" s="172"/>
      <c r="C6063" s="172"/>
      <c r="D6063" s="172"/>
      <c r="E6063" s="172"/>
      <c r="F6063" s="181"/>
      <c r="G6063" s="172"/>
      <c r="H6063" s="172"/>
      <c r="I6063" s="174"/>
      <c r="J6063" s="174"/>
      <c r="K6063" s="174"/>
      <c r="L6063" s="172"/>
      <c r="M6063" s="181"/>
      <c r="N6063" s="174"/>
      <c r="O6063" s="172"/>
      <c r="P6063" s="181"/>
      <c r="Q6063" s="642"/>
      <c r="R6063" s="643"/>
      <c r="S6063" s="644"/>
      <c r="T6063" s="174"/>
      <c r="U6063" s="172"/>
      <c r="V6063" s="181"/>
      <c r="W6063" s="174"/>
      <c r="X6063" s="172"/>
      <c r="Y6063" s="181"/>
      <c r="Z6063" s="174"/>
      <c r="AA6063" s="172"/>
      <c r="AB6063" s="178"/>
    </row>
    <row r="6064" spans="1:28" ht="15" customHeight="1" x14ac:dyDescent="0.2">
      <c r="A6064" s="172"/>
      <c r="B6064" s="172"/>
      <c r="C6064" s="172"/>
      <c r="D6064" s="172"/>
      <c r="E6064" s="172"/>
      <c r="F6064" s="181"/>
      <c r="G6064" s="172"/>
      <c r="H6064" s="172"/>
      <c r="I6064" s="174"/>
      <c r="J6064" s="174"/>
      <c r="K6064" s="174"/>
      <c r="L6064" s="172"/>
      <c r="M6064" s="181"/>
      <c r="N6064" s="174"/>
      <c r="O6064" s="172"/>
      <c r="P6064" s="181"/>
      <c r="Q6064" s="642"/>
      <c r="R6064" s="643"/>
      <c r="S6064" s="644"/>
      <c r="T6064" s="174"/>
      <c r="U6064" s="172"/>
      <c r="V6064" s="181"/>
      <c r="W6064" s="174"/>
      <c r="X6064" s="172"/>
      <c r="Y6064" s="181"/>
      <c r="Z6064" s="174"/>
      <c r="AA6064" s="172"/>
      <c r="AB6064" s="178"/>
    </row>
    <row r="6065" spans="1:28" ht="15" customHeight="1" x14ac:dyDescent="0.2">
      <c r="A6065" s="172"/>
      <c r="B6065" s="172"/>
      <c r="C6065" s="172"/>
      <c r="D6065" s="172"/>
      <c r="E6065" s="172"/>
      <c r="F6065" s="181"/>
      <c r="G6065" s="172"/>
      <c r="H6065" s="172"/>
      <c r="I6065" s="174"/>
      <c r="J6065" s="174"/>
      <c r="K6065" s="174"/>
      <c r="L6065" s="172"/>
      <c r="M6065" s="181"/>
      <c r="N6065" s="174"/>
      <c r="O6065" s="172"/>
      <c r="P6065" s="181"/>
      <c r="Q6065" s="642"/>
      <c r="R6065" s="643"/>
      <c r="S6065" s="644"/>
      <c r="T6065" s="174"/>
      <c r="U6065" s="172"/>
      <c r="V6065" s="181"/>
      <c r="W6065" s="174"/>
      <c r="X6065" s="172"/>
      <c r="Y6065" s="181"/>
      <c r="Z6065" s="174"/>
      <c r="AA6065" s="172"/>
      <c r="AB6065" s="178"/>
    </row>
    <row r="6066" spans="1:28" ht="15" customHeight="1" x14ac:dyDescent="0.2">
      <c r="A6066" s="172"/>
      <c r="B6066" s="172"/>
      <c r="C6066" s="172"/>
      <c r="D6066" s="172"/>
      <c r="E6066" s="172"/>
      <c r="F6066" s="181"/>
      <c r="G6066" s="172"/>
      <c r="H6066" s="172"/>
      <c r="I6066" s="174"/>
      <c r="J6066" s="174"/>
      <c r="K6066" s="174"/>
      <c r="L6066" s="172"/>
      <c r="M6066" s="181"/>
      <c r="N6066" s="174"/>
      <c r="O6066" s="172"/>
      <c r="P6066" s="181"/>
      <c r="Q6066" s="642"/>
      <c r="R6066" s="643"/>
      <c r="S6066" s="644"/>
      <c r="T6066" s="174"/>
      <c r="U6066" s="172"/>
      <c r="V6066" s="181"/>
      <c r="W6066" s="174"/>
      <c r="X6066" s="172"/>
      <c r="Y6066" s="181"/>
      <c r="Z6066" s="174"/>
      <c r="AA6066" s="172"/>
      <c r="AB6066" s="178"/>
    </row>
    <row r="6067" spans="1:28" ht="15" customHeight="1" x14ac:dyDescent="0.2">
      <c r="A6067" s="172"/>
      <c r="B6067" s="172"/>
      <c r="C6067" s="172"/>
      <c r="D6067" s="172"/>
      <c r="E6067" s="172"/>
      <c r="F6067" s="181"/>
      <c r="G6067" s="172"/>
      <c r="H6067" s="172"/>
      <c r="I6067" s="174"/>
      <c r="J6067" s="174"/>
      <c r="K6067" s="174"/>
      <c r="L6067" s="172"/>
      <c r="M6067" s="181"/>
      <c r="N6067" s="174"/>
      <c r="O6067" s="172"/>
      <c r="P6067" s="181"/>
      <c r="Q6067" s="642"/>
      <c r="R6067" s="643"/>
      <c r="S6067" s="644"/>
      <c r="T6067" s="174"/>
      <c r="U6067" s="172"/>
      <c r="V6067" s="181"/>
      <c r="W6067" s="174"/>
      <c r="X6067" s="172"/>
      <c r="Y6067" s="181"/>
      <c r="Z6067" s="174"/>
      <c r="AA6067" s="172"/>
      <c r="AB6067" s="178"/>
    </row>
    <row r="6068" spans="1:28" ht="15" customHeight="1" x14ac:dyDescent="0.2">
      <c r="A6068" s="172"/>
      <c r="B6068" s="172"/>
      <c r="C6068" s="172"/>
      <c r="D6068" s="172"/>
      <c r="E6068" s="172"/>
      <c r="F6068" s="181"/>
      <c r="G6068" s="172"/>
      <c r="H6068" s="172"/>
      <c r="I6068" s="174"/>
      <c r="J6068" s="174"/>
      <c r="K6068" s="174"/>
      <c r="L6068" s="172"/>
      <c r="M6068" s="181"/>
      <c r="N6068" s="174"/>
      <c r="O6068" s="172"/>
      <c r="P6068" s="181"/>
      <c r="Q6068" s="642"/>
      <c r="R6068" s="643"/>
      <c r="S6068" s="644"/>
      <c r="T6068" s="174"/>
      <c r="U6068" s="172"/>
      <c r="V6068" s="181"/>
      <c r="W6068" s="174"/>
      <c r="X6068" s="172"/>
      <c r="Y6068" s="181"/>
      <c r="Z6068" s="174"/>
      <c r="AA6068" s="172"/>
      <c r="AB6068" s="178"/>
    </row>
    <row r="6069" spans="1:28" ht="15" customHeight="1" x14ac:dyDescent="0.2">
      <c r="A6069" s="172"/>
      <c r="B6069" s="172"/>
      <c r="C6069" s="172"/>
      <c r="D6069" s="172"/>
      <c r="E6069" s="172"/>
      <c r="F6069" s="181"/>
      <c r="G6069" s="172"/>
      <c r="H6069" s="172"/>
      <c r="I6069" s="174"/>
      <c r="J6069" s="174"/>
      <c r="K6069" s="174"/>
      <c r="L6069" s="172"/>
      <c r="M6069" s="181"/>
      <c r="N6069" s="174"/>
      <c r="O6069" s="172"/>
      <c r="P6069" s="181"/>
      <c r="Q6069" s="642"/>
      <c r="R6069" s="643"/>
      <c r="S6069" s="644"/>
      <c r="T6069" s="174"/>
      <c r="U6069" s="172"/>
      <c r="V6069" s="181"/>
      <c r="W6069" s="174"/>
      <c r="X6069" s="172"/>
      <c r="Y6069" s="181"/>
      <c r="Z6069" s="174"/>
      <c r="AA6069" s="172"/>
      <c r="AB6069" s="178"/>
    </row>
    <row r="6070" spans="1:28" ht="15" customHeight="1" x14ac:dyDescent="0.2">
      <c r="A6070" s="172"/>
      <c r="B6070" s="172"/>
      <c r="C6070" s="172"/>
      <c r="D6070" s="172"/>
      <c r="E6070" s="172"/>
      <c r="F6070" s="181"/>
      <c r="G6070" s="172"/>
      <c r="H6070" s="172"/>
      <c r="I6070" s="174"/>
      <c r="J6070" s="174"/>
      <c r="K6070" s="174"/>
      <c r="L6070" s="172"/>
      <c r="M6070" s="181"/>
      <c r="N6070" s="174"/>
      <c r="O6070" s="172"/>
      <c r="P6070" s="181"/>
      <c r="Q6070" s="642"/>
      <c r="R6070" s="643"/>
      <c r="S6070" s="644"/>
      <c r="T6070" s="174"/>
      <c r="U6070" s="172"/>
      <c r="V6070" s="181"/>
      <c r="W6070" s="174"/>
      <c r="X6070" s="172"/>
      <c r="Y6070" s="181"/>
      <c r="Z6070" s="174"/>
      <c r="AA6070" s="172"/>
      <c r="AB6070" s="178"/>
    </row>
    <row r="6071" spans="1:28" ht="15" customHeight="1" x14ac:dyDescent="0.2">
      <c r="A6071" s="172"/>
      <c r="B6071" s="172"/>
      <c r="C6071" s="172"/>
      <c r="D6071" s="172"/>
      <c r="E6071" s="172"/>
      <c r="F6071" s="181"/>
      <c r="G6071" s="172"/>
      <c r="H6071" s="172"/>
      <c r="I6071" s="174"/>
      <c r="J6071" s="174"/>
      <c r="K6071" s="174"/>
      <c r="L6071" s="172"/>
      <c r="M6071" s="181"/>
      <c r="N6071" s="174"/>
      <c r="O6071" s="172"/>
      <c r="P6071" s="181"/>
      <c r="Q6071" s="642"/>
      <c r="R6071" s="643"/>
      <c r="S6071" s="644"/>
      <c r="T6071" s="174"/>
      <c r="U6071" s="172"/>
      <c r="V6071" s="181"/>
      <c r="W6071" s="174"/>
      <c r="X6071" s="172"/>
      <c r="Y6071" s="181"/>
      <c r="Z6071" s="174"/>
      <c r="AA6071" s="172"/>
      <c r="AB6071" s="178"/>
    </row>
    <row r="6072" spans="1:28" ht="15" customHeight="1" x14ac:dyDescent="0.2">
      <c r="A6072" s="172"/>
      <c r="B6072" s="172"/>
      <c r="C6072" s="172"/>
      <c r="D6072" s="172"/>
      <c r="E6072" s="172"/>
      <c r="F6072" s="181"/>
      <c r="G6072" s="172"/>
      <c r="H6072" s="172"/>
      <c r="I6072" s="174"/>
      <c r="J6072" s="174"/>
      <c r="K6072" s="174"/>
      <c r="L6072" s="172"/>
      <c r="M6072" s="181"/>
      <c r="N6072" s="174"/>
      <c r="O6072" s="172"/>
      <c r="P6072" s="181"/>
      <c r="Q6072" s="642"/>
      <c r="R6072" s="643"/>
      <c r="S6072" s="644"/>
      <c r="T6072" s="174"/>
      <c r="U6072" s="172"/>
      <c r="V6072" s="181"/>
      <c r="W6072" s="174"/>
      <c r="X6072" s="172"/>
      <c r="Y6072" s="181"/>
      <c r="Z6072" s="174"/>
      <c r="AA6072" s="172"/>
      <c r="AB6072" s="178"/>
    </row>
    <row r="6073" spans="1:28" ht="15" customHeight="1" x14ac:dyDescent="0.2">
      <c r="A6073" s="172"/>
      <c r="B6073" s="172"/>
      <c r="C6073" s="172"/>
      <c r="D6073" s="172"/>
      <c r="E6073" s="172"/>
      <c r="F6073" s="181"/>
      <c r="G6073" s="172"/>
      <c r="H6073" s="172"/>
      <c r="I6073" s="174"/>
      <c r="J6073" s="174"/>
      <c r="K6073" s="174"/>
      <c r="L6073" s="172"/>
      <c r="M6073" s="181"/>
      <c r="N6073" s="174"/>
      <c r="O6073" s="172"/>
      <c r="P6073" s="181"/>
      <c r="Q6073" s="642"/>
      <c r="R6073" s="643"/>
      <c r="S6073" s="644"/>
      <c r="T6073" s="174"/>
      <c r="U6073" s="172"/>
      <c r="V6073" s="181"/>
      <c r="W6073" s="174"/>
      <c r="X6073" s="172"/>
      <c r="Y6073" s="181"/>
      <c r="Z6073" s="174"/>
      <c r="AA6073" s="172"/>
      <c r="AB6073" s="178"/>
    </row>
    <row r="6074" spans="1:28" ht="15" customHeight="1" x14ac:dyDescent="0.2">
      <c r="A6074" s="172"/>
      <c r="B6074" s="172"/>
      <c r="C6074" s="172"/>
      <c r="D6074" s="172"/>
      <c r="E6074" s="172"/>
      <c r="F6074" s="181"/>
      <c r="G6074" s="172"/>
      <c r="H6074" s="172"/>
      <c r="I6074" s="174"/>
      <c r="J6074" s="174"/>
      <c r="K6074" s="174"/>
      <c r="L6074" s="172"/>
      <c r="M6074" s="181"/>
      <c r="N6074" s="174"/>
      <c r="O6074" s="172"/>
      <c r="P6074" s="181"/>
      <c r="Q6074" s="642"/>
      <c r="R6074" s="643"/>
      <c r="S6074" s="644"/>
      <c r="T6074" s="174"/>
      <c r="U6074" s="172"/>
      <c r="V6074" s="181"/>
      <c r="W6074" s="174"/>
      <c r="X6074" s="172"/>
      <c r="Y6074" s="181"/>
      <c r="Z6074" s="174"/>
      <c r="AA6074" s="172"/>
      <c r="AB6074" s="178"/>
    </row>
    <row r="6075" spans="1:28" ht="15" customHeight="1" x14ac:dyDescent="0.2">
      <c r="A6075" s="172"/>
      <c r="B6075" s="172"/>
      <c r="C6075" s="172"/>
      <c r="D6075" s="172"/>
      <c r="E6075" s="172"/>
      <c r="F6075" s="181"/>
      <c r="G6075" s="172"/>
      <c r="H6075" s="172"/>
      <c r="I6075" s="174"/>
      <c r="J6075" s="174"/>
      <c r="K6075" s="174"/>
      <c r="L6075" s="172"/>
      <c r="M6075" s="181"/>
      <c r="N6075" s="174"/>
      <c r="O6075" s="172"/>
      <c r="P6075" s="181"/>
      <c r="Q6075" s="642"/>
      <c r="R6075" s="643"/>
      <c r="S6075" s="644"/>
      <c r="T6075" s="174"/>
      <c r="U6075" s="172"/>
      <c r="V6075" s="181"/>
      <c r="W6075" s="174"/>
      <c r="X6075" s="172"/>
      <c r="Y6075" s="181"/>
      <c r="Z6075" s="174"/>
      <c r="AA6075" s="172"/>
      <c r="AB6075" s="178"/>
    </row>
    <row r="6076" spans="1:28" ht="15" customHeight="1" x14ac:dyDescent="0.2">
      <c r="A6076" s="172"/>
      <c r="B6076" s="172"/>
      <c r="C6076" s="172"/>
      <c r="D6076" s="172"/>
      <c r="E6076" s="172"/>
      <c r="F6076" s="181"/>
      <c r="G6076" s="172"/>
      <c r="H6076" s="172"/>
      <c r="I6076" s="174"/>
      <c r="J6076" s="174"/>
      <c r="K6076" s="174"/>
      <c r="L6076" s="172"/>
      <c r="M6076" s="181"/>
      <c r="N6076" s="174"/>
      <c r="O6076" s="172"/>
      <c r="P6076" s="181"/>
      <c r="Q6076" s="642"/>
      <c r="R6076" s="643"/>
      <c r="S6076" s="644"/>
      <c r="T6076" s="174"/>
      <c r="U6076" s="172"/>
      <c r="V6076" s="181"/>
      <c r="W6076" s="174"/>
      <c r="X6076" s="172"/>
      <c r="Y6076" s="181"/>
      <c r="Z6076" s="174"/>
      <c r="AA6076" s="172"/>
      <c r="AB6076" s="178"/>
    </row>
    <row r="6077" spans="1:28" ht="15" customHeight="1" x14ac:dyDescent="0.2">
      <c r="A6077" s="172"/>
      <c r="B6077" s="172"/>
      <c r="C6077" s="172"/>
      <c r="D6077" s="172"/>
      <c r="E6077" s="172"/>
      <c r="F6077" s="181"/>
      <c r="G6077" s="172"/>
      <c r="H6077" s="172"/>
      <c r="I6077" s="174"/>
      <c r="J6077" s="174"/>
      <c r="K6077" s="174"/>
      <c r="L6077" s="172"/>
      <c r="M6077" s="181"/>
      <c r="N6077" s="174"/>
      <c r="O6077" s="172"/>
      <c r="P6077" s="181"/>
      <c r="Q6077" s="642"/>
      <c r="R6077" s="643"/>
      <c r="S6077" s="644"/>
      <c r="T6077" s="174"/>
      <c r="U6077" s="172"/>
      <c r="V6077" s="181"/>
      <c r="W6077" s="174"/>
      <c r="X6077" s="172"/>
      <c r="Y6077" s="181"/>
      <c r="Z6077" s="174"/>
      <c r="AA6077" s="172"/>
      <c r="AB6077" s="178"/>
    </row>
    <row r="6078" spans="1:28" ht="15" customHeight="1" x14ac:dyDescent="0.2">
      <c r="A6078" s="172"/>
      <c r="B6078" s="172"/>
      <c r="C6078" s="172"/>
      <c r="D6078" s="172"/>
      <c r="E6078" s="172"/>
      <c r="F6078" s="181"/>
      <c r="G6078" s="172"/>
      <c r="H6078" s="172"/>
      <c r="I6078" s="174"/>
      <c r="J6078" s="174"/>
      <c r="K6078" s="174"/>
      <c r="L6078" s="172"/>
      <c r="M6078" s="181"/>
      <c r="N6078" s="174"/>
      <c r="O6078" s="172"/>
      <c r="P6078" s="181"/>
      <c r="Q6078" s="642"/>
      <c r="R6078" s="643"/>
      <c r="S6078" s="644"/>
      <c r="T6078" s="174"/>
      <c r="U6078" s="172"/>
      <c r="V6078" s="181"/>
      <c r="W6078" s="174"/>
      <c r="X6078" s="172"/>
      <c r="Y6078" s="181"/>
      <c r="Z6078" s="174"/>
      <c r="AA6078" s="172"/>
      <c r="AB6078" s="178"/>
    </row>
    <row r="6079" spans="1:28" ht="15" customHeight="1" x14ac:dyDescent="0.2">
      <c r="A6079" s="172"/>
      <c r="B6079" s="172"/>
      <c r="C6079" s="172"/>
      <c r="D6079" s="172"/>
      <c r="E6079" s="172"/>
      <c r="F6079" s="181"/>
      <c r="G6079" s="172"/>
      <c r="H6079" s="172"/>
      <c r="I6079" s="174"/>
      <c r="J6079" s="174"/>
      <c r="K6079" s="174"/>
      <c r="L6079" s="172"/>
      <c r="M6079" s="181"/>
      <c r="N6079" s="174"/>
      <c r="O6079" s="172"/>
      <c r="P6079" s="181"/>
      <c r="Q6079" s="642"/>
      <c r="R6079" s="643"/>
      <c r="S6079" s="644"/>
      <c r="T6079" s="174"/>
      <c r="U6079" s="172"/>
      <c r="V6079" s="181"/>
      <c r="W6079" s="174"/>
      <c r="X6079" s="172"/>
      <c r="Y6079" s="181"/>
      <c r="Z6079" s="174"/>
      <c r="AA6079" s="172"/>
      <c r="AB6079" s="178"/>
    </row>
    <row r="6080" spans="1:28" ht="15" customHeight="1" x14ac:dyDescent="0.2">
      <c r="A6080" s="172"/>
      <c r="B6080" s="172"/>
      <c r="C6080" s="172"/>
      <c r="D6080" s="172"/>
      <c r="E6080" s="172"/>
      <c r="F6080" s="181"/>
      <c r="G6080" s="172"/>
      <c r="H6080" s="172"/>
      <c r="I6080" s="174"/>
      <c r="J6080" s="174"/>
      <c r="K6080" s="174"/>
      <c r="L6080" s="172"/>
      <c r="M6080" s="181"/>
      <c r="N6080" s="174"/>
      <c r="O6080" s="172"/>
      <c r="P6080" s="181"/>
      <c r="Q6080" s="642"/>
      <c r="R6080" s="643"/>
      <c r="S6080" s="644"/>
      <c r="T6080" s="174"/>
      <c r="U6080" s="172"/>
      <c r="V6080" s="181"/>
      <c r="W6080" s="174"/>
      <c r="X6080" s="172"/>
      <c r="Y6080" s="181"/>
      <c r="Z6080" s="174"/>
      <c r="AA6080" s="172"/>
      <c r="AB6080" s="178"/>
    </row>
    <row r="6081" spans="1:28" ht="15" customHeight="1" x14ac:dyDescent="0.2">
      <c r="A6081" s="172"/>
      <c r="B6081" s="172"/>
      <c r="C6081" s="172"/>
      <c r="D6081" s="172"/>
      <c r="E6081" s="172"/>
      <c r="F6081" s="181"/>
      <c r="G6081" s="172"/>
      <c r="H6081" s="172"/>
      <c r="I6081" s="174"/>
      <c r="J6081" s="174"/>
      <c r="K6081" s="174"/>
      <c r="L6081" s="172"/>
      <c r="M6081" s="181"/>
      <c r="N6081" s="174"/>
      <c r="O6081" s="172"/>
      <c r="P6081" s="181"/>
      <c r="Q6081" s="642"/>
      <c r="R6081" s="643"/>
      <c r="S6081" s="644"/>
      <c r="T6081" s="174"/>
      <c r="U6081" s="172"/>
      <c r="V6081" s="181"/>
      <c r="W6081" s="174"/>
      <c r="X6081" s="172"/>
      <c r="Y6081" s="181"/>
      <c r="Z6081" s="174"/>
      <c r="AA6081" s="172"/>
      <c r="AB6081" s="178"/>
    </row>
    <row r="6082" spans="1:28" ht="15" customHeight="1" x14ac:dyDescent="0.2">
      <c r="A6082" s="172"/>
      <c r="B6082" s="172"/>
      <c r="C6082" s="172"/>
      <c r="D6082" s="172"/>
      <c r="E6082" s="172"/>
      <c r="F6082" s="181"/>
      <c r="G6082" s="172"/>
      <c r="H6082" s="172"/>
      <c r="I6082" s="174"/>
      <c r="J6082" s="174"/>
      <c r="K6082" s="174"/>
      <c r="L6082" s="172"/>
      <c r="M6082" s="181"/>
      <c r="N6082" s="174"/>
      <c r="O6082" s="172"/>
      <c r="P6082" s="181"/>
      <c r="Q6082" s="642"/>
      <c r="R6082" s="643"/>
      <c r="S6082" s="644"/>
      <c r="T6082" s="174"/>
      <c r="U6082" s="172"/>
      <c r="V6082" s="181"/>
      <c r="W6082" s="174"/>
      <c r="X6082" s="172"/>
      <c r="Y6082" s="181"/>
      <c r="Z6082" s="174"/>
      <c r="AA6082" s="172"/>
      <c r="AB6082" s="178"/>
    </row>
    <row r="6083" spans="1:28" ht="15" customHeight="1" x14ac:dyDescent="0.2">
      <c r="A6083" s="172"/>
      <c r="B6083" s="172"/>
      <c r="C6083" s="172"/>
      <c r="D6083" s="172"/>
      <c r="E6083" s="172"/>
      <c r="F6083" s="181"/>
      <c r="G6083" s="172"/>
      <c r="H6083" s="172"/>
      <c r="I6083" s="174"/>
      <c r="J6083" s="174"/>
      <c r="K6083" s="174"/>
      <c r="L6083" s="172"/>
      <c r="M6083" s="181"/>
      <c r="N6083" s="174"/>
      <c r="O6083" s="172"/>
      <c r="P6083" s="181"/>
      <c r="Q6083" s="642"/>
      <c r="R6083" s="643"/>
      <c r="S6083" s="644"/>
      <c r="T6083" s="174"/>
      <c r="U6083" s="172"/>
      <c r="V6083" s="181"/>
      <c r="W6083" s="174"/>
      <c r="X6083" s="172"/>
      <c r="Y6083" s="181"/>
      <c r="Z6083" s="174"/>
      <c r="AA6083" s="172"/>
      <c r="AB6083" s="178"/>
    </row>
    <row r="6084" spans="1:28" ht="15" customHeight="1" x14ac:dyDescent="0.2">
      <c r="A6084" s="172"/>
      <c r="B6084" s="172"/>
      <c r="C6084" s="172"/>
      <c r="D6084" s="172"/>
      <c r="E6084" s="172"/>
      <c r="F6084" s="181"/>
      <c r="G6084" s="172"/>
      <c r="H6084" s="172"/>
      <c r="I6084" s="174"/>
      <c r="J6084" s="174"/>
      <c r="K6084" s="174"/>
      <c r="L6084" s="172"/>
      <c r="M6084" s="181"/>
      <c r="N6084" s="174"/>
      <c r="O6084" s="172"/>
      <c r="P6084" s="181"/>
      <c r="Q6084" s="642"/>
      <c r="R6084" s="643"/>
      <c r="S6084" s="644"/>
      <c r="T6084" s="174"/>
      <c r="U6084" s="172"/>
      <c r="V6084" s="181"/>
      <c r="W6084" s="174"/>
      <c r="X6084" s="172"/>
      <c r="Y6084" s="181"/>
      <c r="Z6084" s="174"/>
      <c r="AA6084" s="172"/>
      <c r="AB6084" s="178"/>
    </row>
    <row r="6085" spans="1:28" ht="15" customHeight="1" x14ac:dyDescent="0.2">
      <c r="A6085" s="172"/>
      <c r="B6085" s="172"/>
      <c r="C6085" s="172"/>
      <c r="D6085" s="172"/>
      <c r="E6085" s="172"/>
      <c r="F6085" s="181"/>
      <c r="G6085" s="172"/>
      <c r="H6085" s="172"/>
      <c r="I6085" s="174"/>
      <c r="J6085" s="174"/>
      <c r="K6085" s="174"/>
      <c r="L6085" s="172"/>
      <c r="M6085" s="181"/>
      <c r="N6085" s="174"/>
      <c r="O6085" s="172"/>
      <c r="P6085" s="181"/>
      <c r="Q6085" s="642"/>
      <c r="R6085" s="643"/>
      <c r="S6085" s="644"/>
      <c r="T6085" s="174"/>
      <c r="U6085" s="172"/>
      <c r="V6085" s="181"/>
      <c r="W6085" s="174"/>
      <c r="X6085" s="172"/>
      <c r="Y6085" s="181"/>
      <c r="Z6085" s="174"/>
      <c r="AA6085" s="172"/>
      <c r="AB6085" s="178"/>
    </row>
    <row r="6086" spans="1:28" ht="15" customHeight="1" x14ac:dyDescent="0.2">
      <c r="A6086" s="172"/>
      <c r="B6086" s="172"/>
      <c r="C6086" s="172"/>
      <c r="D6086" s="172"/>
      <c r="E6086" s="172"/>
      <c r="F6086" s="181"/>
      <c r="G6086" s="172"/>
      <c r="H6086" s="172"/>
      <c r="I6086" s="174"/>
      <c r="J6086" s="174"/>
      <c r="K6086" s="174"/>
      <c r="L6086" s="172"/>
      <c r="M6086" s="181"/>
      <c r="N6086" s="174"/>
      <c r="O6086" s="172"/>
      <c r="P6086" s="181"/>
      <c r="Q6086" s="642"/>
      <c r="R6086" s="643"/>
      <c r="S6086" s="644"/>
      <c r="T6086" s="174"/>
      <c r="U6086" s="172"/>
      <c r="V6086" s="181"/>
      <c r="W6086" s="174"/>
      <c r="X6086" s="172"/>
      <c r="Y6086" s="181"/>
      <c r="Z6086" s="174"/>
      <c r="AA6086" s="172"/>
      <c r="AB6086" s="178"/>
    </row>
    <row r="6087" spans="1:28" ht="15" customHeight="1" x14ac:dyDescent="0.2">
      <c r="A6087" s="172"/>
      <c r="B6087" s="172"/>
      <c r="C6087" s="172"/>
      <c r="D6087" s="172"/>
      <c r="E6087" s="172"/>
      <c r="F6087" s="181"/>
      <c r="G6087" s="172"/>
      <c r="H6087" s="172"/>
      <c r="I6087" s="174"/>
      <c r="J6087" s="174"/>
      <c r="K6087" s="174"/>
      <c r="L6087" s="172"/>
      <c r="M6087" s="181"/>
      <c r="N6087" s="174"/>
      <c r="O6087" s="172"/>
      <c r="P6087" s="181"/>
      <c r="Q6087" s="642"/>
      <c r="R6087" s="643"/>
      <c r="S6087" s="644"/>
      <c r="T6087" s="174"/>
      <c r="U6087" s="172"/>
      <c r="V6087" s="181"/>
      <c r="W6087" s="174"/>
      <c r="X6087" s="172"/>
      <c r="Y6087" s="181"/>
      <c r="Z6087" s="174"/>
      <c r="AA6087" s="172"/>
      <c r="AB6087" s="178"/>
    </row>
    <row r="6088" spans="1:28" ht="15" customHeight="1" x14ac:dyDescent="0.2">
      <c r="A6088" s="172"/>
      <c r="B6088" s="172"/>
      <c r="C6088" s="172"/>
      <c r="D6088" s="172"/>
      <c r="E6088" s="172"/>
      <c r="F6088" s="181"/>
      <c r="G6088" s="172"/>
      <c r="H6088" s="172"/>
      <c r="I6088" s="174"/>
      <c r="J6088" s="174"/>
      <c r="K6088" s="174"/>
      <c r="L6088" s="172"/>
      <c r="M6088" s="181"/>
      <c r="N6088" s="174"/>
      <c r="O6088" s="172"/>
      <c r="P6088" s="181"/>
      <c r="Q6088" s="642"/>
      <c r="R6088" s="643"/>
      <c r="S6088" s="644"/>
      <c r="T6088" s="174"/>
      <c r="U6088" s="172"/>
      <c r="V6088" s="181"/>
      <c r="W6088" s="174"/>
      <c r="X6088" s="172"/>
      <c r="Y6088" s="181"/>
      <c r="Z6088" s="174"/>
      <c r="AA6088" s="172"/>
      <c r="AB6088" s="178"/>
    </row>
    <row r="6089" spans="1:28" ht="15" customHeight="1" x14ac:dyDescent="0.2">
      <c r="A6089" s="172"/>
      <c r="B6089" s="172"/>
      <c r="C6089" s="172"/>
      <c r="D6089" s="172"/>
      <c r="E6089" s="172"/>
      <c r="F6089" s="181"/>
      <c r="G6089" s="172"/>
      <c r="H6089" s="172"/>
      <c r="I6089" s="174"/>
      <c r="J6089" s="174"/>
      <c r="K6089" s="174"/>
      <c r="L6089" s="172"/>
      <c r="M6089" s="181"/>
      <c r="N6089" s="174"/>
      <c r="O6089" s="172"/>
      <c r="P6089" s="181"/>
      <c r="Q6089" s="642"/>
      <c r="R6089" s="643"/>
      <c r="S6089" s="644"/>
      <c r="T6089" s="174"/>
      <c r="U6089" s="172"/>
      <c r="V6089" s="181"/>
      <c r="W6089" s="174"/>
      <c r="X6089" s="172"/>
      <c r="Y6089" s="181"/>
      <c r="Z6089" s="174"/>
      <c r="AA6089" s="172"/>
      <c r="AB6089" s="178"/>
    </row>
    <row r="6090" spans="1:28" ht="15" customHeight="1" x14ac:dyDescent="0.2">
      <c r="A6090" s="172"/>
      <c r="B6090" s="172"/>
      <c r="C6090" s="172"/>
      <c r="D6090" s="172"/>
      <c r="E6090" s="172"/>
      <c r="F6090" s="181"/>
      <c r="G6090" s="172"/>
      <c r="H6090" s="172"/>
      <c r="I6090" s="174"/>
      <c r="J6090" s="174"/>
      <c r="K6090" s="174"/>
      <c r="L6090" s="172"/>
      <c r="M6090" s="181"/>
      <c r="N6090" s="174"/>
      <c r="O6090" s="172"/>
      <c r="P6090" s="181"/>
      <c r="Q6090" s="642"/>
      <c r="R6090" s="643"/>
      <c r="S6090" s="644"/>
      <c r="T6090" s="174"/>
      <c r="U6090" s="172"/>
      <c r="V6090" s="181"/>
      <c r="W6090" s="174"/>
      <c r="X6090" s="172"/>
      <c r="Y6090" s="181"/>
      <c r="Z6090" s="174"/>
      <c r="AA6090" s="172"/>
      <c r="AB6090" s="178"/>
    </row>
    <row r="6091" spans="1:28" ht="15" customHeight="1" x14ac:dyDescent="0.2">
      <c r="A6091" s="172"/>
      <c r="B6091" s="172"/>
      <c r="C6091" s="172"/>
      <c r="D6091" s="172"/>
      <c r="E6091" s="172"/>
      <c r="F6091" s="181"/>
      <c r="G6091" s="172"/>
      <c r="H6091" s="172"/>
      <c r="I6091" s="174"/>
      <c r="J6091" s="174"/>
      <c r="K6091" s="174"/>
      <c r="L6091" s="172"/>
      <c r="M6091" s="181"/>
      <c r="N6091" s="174"/>
      <c r="O6091" s="172"/>
      <c r="P6091" s="181"/>
      <c r="Q6091" s="642"/>
      <c r="R6091" s="643"/>
      <c r="S6091" s="644"/>
      <c r="T6091" s="174"/>
      <c r="U6091" s="172"/>
      <c r="V6091" s="181"/>
      <c r="W6091" s="174"/>
      <c r="X6091" s="172"/>
      <c r="Y6091" s="181"/>
      <c r="Z6091" s="174"/>
      <c r="AA6091" s="172"/>
      <c r="AB6091" s="178"/>
    </row>
    <row r="6092" spans="1:28" ht="15" customHeight="1" x14ac:dyDescent="0.2">
      <c r="A6092" s="172"/>
      <c r="B6092" s="172"/>
      <c r="C6092" s="172"/>
      <c r="D6092" s="172"/>
      <c r="E6092" s="172"/>
      <c r="F6092" s="181"/>
      <c r="G6092" s="172"/>
      <c r="H6092" s="172"/>
      <c r="I6092" s="174"/>
      <c r="J6092" s="174"/>
      <c r="K6092" s="174"/>
      <c r="L6092" s="172"/>
      <c r="M6092" s="181"/>
      <c r="N6092" s="174"/>
      <c r="O6092" s="172"/>
      <c r="P6092" s="181"/>
      <c r="Q6092" s="642"/>
      <c r="R6092" s="643"/>
      <c r="S6092" s="644"/>
      <c r="T6092" s="174"/>
      <c r="U6092" s="172"/>
      <c r="V6092" s="181"/>
      <c r="W6092" s="174"/>
      <c r="X6092" s="172"/>
      <c r="Y6092" s="181"/>
      <c r="Z6092" s="174"/>
      <c r="AA6092" s="172"/>
      <c r="AB6092" s="178"/>
    </row>
    <row r="6093" spans="1:28" ht="15" customHeight="1" x14ac:dyDescent="0.2">
      <c r="A6093" s="172"/>
      <c r="B6093" s="172"/>
      <c r="C6093" s="172"/>
      <c r="D6093" s="172"/>
      <c r="E6093" s="172"/>
      <c r="F6093" s="181"/>
      <c r="G6093" s="172"/>
      <c r="H6093" s="172"/>
      <c r="I6093" s="174"/>
      <c r="J6093" s="174"/>
      <c r="K6093" s="174"/>
      <c r="L6093" s="172"/>
      <c r="M6093" s="181"/>
      <c r="N6093" s="174"/>
      <c r="O6093" s="172"/>
      <c r="P6093" s="181"/>
      <c r="Q6093" s="642"/>
      <c r="R6093" s="643"/>
      <c r="S6093" s="644"/>
      <c r="T6093" s="174"/>
      <c r="U6093" s="172"/>
      <c r="V6093" s="181"/>
      <c r="W6093" s="174"/>
      <c r="X6093" s="172"/>
      <c r="Y6093" s="181"/>
      <c r="Z6093" s="174"/>
      <c r="AA6093" s="172"/>
      <c r="AB6093" s="178"/>
    </row>
    <row r="6094" spans="1:28" ht="15" customHeight="1" x14ac:dyDescent="0.2">
      <c r="A6094" s="172"/>
      <c r="B6094" s="172"/>
      <c r="C6094" s="172"/>
      <c r="D6094" s="172"/>
      <c r="E6094" s="172"/>
      <c r="F6094" s="181"/>
      <c r="G6094" s="172"/>
      <c r="H6094" s="172"/>
      <c r="I6094" s="174"/>
      <c r="J6094" s="174"/>
      <c r="K6094" s="174"/>
      <c r="L6094" s="172"/>
      <c r="M6094" s="181"/>
      <c r="N6094" s="174"/>
      <c r="O6094" s="172"/>
      <c r="P6094" s="181"/>
      <c r="Q6094" s="642"/>
      <c r="R6094" s="643"/>
      <c r="S6094" s="644"/>
      <c r="T6094" s="174"/>
      <c r="U6094" s="172"/>
      <c r="V6094" s="181"/>
      <c r="W6094" s="174"/>
      <c r="X6094" s="172"/>
      <c r="Y6094" s="181"/>
      <c r="Z6094" s="174"/>
      <c r="AA6094" s="172"/>
      <c r="AB6094" s="178"/>
    </row>
    <row r="6095" spans="1:28" ht="15" customHeight="1" x14ac:dyDescent="0.2">
      <c r="A6095" s="172"/>
      <c r="B6095" s="172"/>
      <c r="C6095" s="172"/>
      <c r="D6095" s="172"/>
      <c r="E6095" s="172"/>
      <c r="F6095" s="181"/>
      <c r="G6095" s="172"/>
      <c r="H6095" s="172"/>
      <c r="I6095" s="174"/>
      <c r="J6095" s="174"/>
      <c r="K6095" s="174"/>
      <c r="L6095" s="172"/>
      <c r="M6095" s="181"/>
      <c r="N6095" s="174"/>
      <c r="O6095" s="172"/>
      <c r="P6095" s="181"/>
      <c r="Q6095" s="642"/>
      <c r="R6095" s="643"/>
      <c r="S6095" s="644"/>
      <c r="T6095" s="174"/>
      <c r="U6095" s="172"/>
      <c r="V6095" s="181"/>
      <c r="W6095" s="174"/>
      <c r="X6095" s="172"/>
      <c r="Y6095" s="181"/>
      <c r="Z6095" s="174"/>
      <c r="AA6095" s="172"/>
      <c r="AB6095" s="178"/>
    </row>
    <row r="6096" spans="1:28" ht="15" customHeight="1" x14ac:dyDescent="0.2">
      <c r="A6096" s="172"/>
      <c r="B6096" s="172"/>
      <c r="C6096" s="172"/>
      <c r="D6096" s="172"/>
      <c r="E6096" s="172"/>
      <c r="F6096" s="181"/>
      <c r="G6096" s="172"/>
      <c r="H6096" s="172"/>
      <c r="I6096" s="174"/>
      <c r="J6096" s="174"/>
      <c r="K6096" s="174"/>
      <c r="L6096" s="172"/>
      <c r="M6096" s="181"/>
      <c r="N6096" s="174"/>
      <c r="O6096" s="172"/>
      <c r="P6096" s="181"/>
      <c r="Q6096" s="642"/>
      <c r="R6096" s="643"/>
      <c r="S6096" s="644"/>
      <c r="T6096" s="174"/>
      <c r="U6096" s="172"/>
      <c r="V6096" s="181"/>
      <c r="W6096" s="174"/>
      <c r="X6096" s="172"/>
      <c r="Y6096" s="181"/>
      <c r="Z6096" s="174"/>
      <c r="AA6096" s="172"/>
      <c r="AB6096" s="178"/>
    </row>
    <row r="6097" spans="1:28" ht="15" customHeight="1" x14ac:dyDescent="0.2">
      <c r="A6097" s="172"/>
      <c r="B6097" s="172"/>
      <c r="C6097" s="172"/>
      <c r="D6097" s="172"/>
      <c r="E6097" s="172"/>
      <c r="F6097" s="181"/>
      <c r="G6097" s="172"/>
      <c r="H6097" s="172"/>
      <c r="I6097" s="174"/>
      <c r="J6097" s="174"/>
      <c r="K6097" s="174"/>
      <c r="L6097" s="172"/>
      <c r="M6097" s="181"/>
      <c r="N6097" s="174"/>
      <c r="O6097" s="172"/>
      <c r="P6097" s="181"/>
      <c r="Q6097" s="642"/>
      <c r="R6097" s="643"/>
      <c r="S6097" s="644"/>
      <c r="T6097" s="174"/>
      <c r="U6097" s="172"/>
      <c r="V6097" s="181"/>
      <c r="W6097" s="174"/>
      <c r="X6097" s="172"/>
      <c r="Y6097" s="181"/>
      <c r="Z6097" s="174"/>
      <c r="AA6097" s="172"/>
      <c r="AB6097" s="178"/>
    </row>
    <row r="6098" spans="1:28" ht="15" customHeight="1" x14ac:dyDescent="0.2">
      <c r="A6098" s="172"/>
      <c r="B6098" s="172"/>
      <c r="C6098" s="172"/>
      <c r="D6098" s="172"/>
      <c r="E6098" s="172"/>
      <c r="F6098" s="181"/>
      <c r="G6098" s="172"/>
      <c r="H6098" s="172"/>
      <c r="I6098" s="174"/>
      <c r="J6098" s="174"/>
      <c r="K6098" s="174"/>
      <c r="L6098" s="172"/>
      <c r="M6098" s="181"/>
      <c r="N6098" s="174"/>
      <c r="O6098" s="172"/>
      <c r="P6098" s="181"/>
      <c r="Q6098" s="642"/>
      <c r="R6098" s="643"/>
      <c r="S6098" s="644"/>
      <c r="T6098" s="174"/>
      <c r="U6098" s="172"/>
      <c r="V6098" s="181"/>
      <c r="W6098" s="174"/>
      <c r="X6098" s="172"/>
      <c r="Y6098" s="181"/>
      <c r="Z6098" s="174"/>
      <c r="AA6098" s="172"/>
      <c r="AB6098" s="178"/>
    </row>
    <row r="6099" spans="1:28" ht="15" customHeight="1" x14ac:dyDescent="0.2">
      <c r="A6099" s="172"/>
      <c r="B6099" s="172"/>
      <c r="C6099" s="172"/>
      <c r="D6099" s="172"/>
      <c r="E6099" s="172"/>
      <c r="F6099" s="181"/>
      <c r="G6099" s="172"/>
      <c r="H6099" s="172"/>
      <c r="I6099" s="174"/>
      <c r="J6099" s="174"/>
      <c r="K6099" s="174"/>
      <c r="L6099" s="172"/>
      <c r="M6099" s="181"/>
      <c r="N6099" s="174"/>
      <c r="O6099" s="172"/>
      <c r="P6099" s="181"/>
      <c r="Q6099" s="642"/>
      <c r="R6099" s="643"/>
      <c r="S6099" s="644"/>
      <c r="T6099" s="174"/>
      <c r="U6099" s="172"/>
      <c r="V6099" s="181"/>
      <c r="W6099" s="174"/>
      <c r="X6099" s="172"/>
      <c r="Y6099" s="181"/>
      <c r="Z6099" s="174"/>
      <c r="AA6099" s="172"/>
      <c r="AB6099" s="178"/>
    </row>
    <row r="6100" spans="1:28" ht="15" customHeight="1" x14ac:dyDescent="0.2">
      <c r="A6100" s="172"/>
      <c r="B6100" s="172"/>
      <c r="C6100" s="172"/>
      <c r="D6100" s="172"/>
      <c r="E6100" s="172"/>
      <c r="F6100" s="181"/>
      <c r="G6100" s="172"/>
      <c r="H6100" s="172"/>
      <c r="I6100" s="174"/>
      <c r="J6100" s="174"/>
      <c r="K6100" s="174"/>
      <c r="L6100" s="172"/>
      <c r="M6100" s="181"/>
      <c r="N6100" s="174"/>
      <c r="O6100" s="172"/>
      <c r="P6100" s="181"/>
      <c r="Q6100" s="642"/>
      <c r="R6100" s="643"/>
      <c r="S6100" s="644"/>
      <c r="T6100" s="174"/>
      <c r="U6100" s="172"/>
      <c r="V6100" s="181"/>
      <c r="W6100" s="174"/>
      <c r="X6100" s="172"/>
      <c r="Y6100" s="181"/>
      <c r="Z6100" s="174"/>
      <c r="AA6100" s="172"/>
      <c r="AB6100" s="178"/>
    </row>
    <row r="6101" spans="1:28" ht="15" customHeight="1" x14ac:dyDescent="0.2">
      <c r="A6101" s="172"/>
      <c r="B6101" s="172"/>
      <c r="C6101" s="172"/>
      <c r="D6101" s="172"/>
      <c r="E6101" s="172"/>
      <c r="F6101" s="181"/>
      <c r="G6101" s="172"/>
      <c r="H6101" s="172"/>
      <c r="I6101" s="174"/>
      <c r="J6101" s="174"/>
      <c r="K6101" s="174"/>
      <c r="L6101" s="172"/>
      <c r="M6101" s="181"/>
      <c r="N6101" s="174"/>
      <c r="O6101" s="172"/>
      <c r="P6101" s="181"/>
      <c r="Q6101" s="642"/>
      <c r="R6101" s="643"/>
      <c r="S6101" s="644"/>
      <c r="T6101" s="174"/>
      <c r="U6101" s="172"/>
      <c r="V6101" s="181"/>
      <c r="W6101" s="174"/>
      <c r="X6101" s="172"/>
      <c r="Y6101" s="181"/>
      <c r="Z6101" s="174"/>
      <c r="AA6101" s="172"/>
      <c r="AB6101" s="178"/>
    </row>
    <row r="6102" spans="1:28" ht="15" customHeight="1" x14ac:dyDescent="0.2">
      <c r="A6102" s="172"/>
      <c r="B6102" s="172"/>
      <c r="C6102" s="172"/>
      <c r="D6102" s="172"/>
      <c r="E6102" s="172"/>
      <c r="F6102" s="181"/>
      <c r="G6102" s="172"/>
      <c r="H6102" s="172"/>
      <c r="I6102" s="174"/>
      <c r="J6102" s="174"/>
      <c r="K6102" s="174"/>
      <c r="L6102" s="172"/>
      <c r="M6102" s="181"/>
      <c r="N6102" s="174"/>
      <c r="O6102" s="172"/>
      <c r="P6102" s="181"/>
      <c r="Q6102" s="642"/>
      <c r="R6102" s="643"/>
      <c r="S6102" s="644"/>
      <c r="T6102" s="174"/>
      <c r="U6102" s="172"/>
      <c r="V6102" s="181"/>
      <c r="W6102" s="174"/>
      <c r="X6102" s="172"/>
      <c r="Y6102" s="181"/>
      <c r="Z6102" s="174"/>
      <c r="AA6102" s="172"/>
      <c r="AB6102" s="178"/>
    </row>
    <row r="6103" spans="1:28" ht="15" customHeight="1" x14ac:dyDescent="0.2">
      <c r="A6103" s="172"/>
      <c r="B6103" s="172"/>
      <c r="C6103" s="172"/>
      <c r="D6103" s="172"/>
      <c r="E6103" s="172"/>
      <c r="F6103" s="181"/>
      <c r="G6103" s="172"/>
      <c r="H6103" s="172"/>
      <c r="I6103" s="174"/>
      <c r="J6103" s="174"/>
      <c r="K6103" s="174"/>
      <c r="L6103" s="172"/>
      <c r="M6103" s="181"/>
      <c r="N6103" s="174"/>
      <c r="O6103" s="172"/>
      <c r="P6103" s="181"/>
      <c r="Q6103" s="642"/>
      <c r="R6103" s="643"/>
      <c r="S6103" s="644"/>
      <c r="T6103" s="174"/>
      <c r="U6103" s="172"/>
      <c r="V6103" s="181"/>
      <c r="W6103" s="174"/>
      <c r="X6103" s="172"/>
      <c r="Y6103" s="181"/>
      <c r="Z6103" s="174"/>
      <c r="AA6103" s="172"/>
      <c r="AB6103" s="178"/>
    </row>
    <row r="6104" spans="1:28" ht="15" customHeight="1" x14ac:dyDescent="0.2">
      <c r="A6104" s="172"/>
      <c r="B6104" s="172"/>
      <c r="C6104" s="172"/>
      <c r="D6104" s="172"/>
      <c r="E6104" s="172"/>
      <c r="F6104" s="181"/>
      <c r="G6104" s="172"/>
      <c r="H6104" s="172"/>
      <c r="I6104" s="174"/>
      <c r="J6104" s="174"/>
      <c r="K6104" s="174"/>
      <c r="L6104" s="172"/>
      <c r="M6104" s="181"/>
      <c r="N6104" s="174"/>
      <c r="O6104" s="172"/>
      <c r="P6104" s="181"/>
      <c r="Q6104" s="642"/>
      <c r="R6104" s="643"/>
      <c r="S6104" s="644"/>
      <c r="T6104" s="174"/>
      <c r="U6104" s="172"/>
      <c r="V6104" s="181"/>
      <c r="W6104" s="174"/>
      <c r="X6104" s="172"/>
      <c r="Y6104" s="181"/>
      <c r="Z6104" s="174"/>
      <c r="AA6104" s="172"/>
      <c r="AB6104" s="178"/>
    </row>
    <row r="6105" spans="1:28" ht="15" customHeight="1" x14ac:dyDescent="0.2">
      <c r="A6105" s="172"/>
      <c r="B6105" s="172"/>
      <c r="C6105" s="172"/>
      <c r="D6105" s="172"/>
      <c r="E6105" s="172"/>
      <c r="F6105" s="181"/>
      <c r="G6105" s="172"/>
      <c r="H6105" s="172"/>
      <c r="I6105" s="174"/>
      <c r="J6105" s="174"/>
      <c r="K6105" s="174"/>
      <c r="L6105" s="172"/>
      <c r="M6105" s="181"/>
      <c r="N6105" s="174"/>
      <c r="O6105" s="172"/>
      <c r="P6105" s="181"/>
      <c r="Q6105" s="642"/>
      <c r="R6105" s="643"/>
      <c r="S6105" s="644"/>
      <c r="T6105" s="174"/>
      <c r="U6105" s="172"/>
      <c r="V6105" s="181"/>
      <c r="W6105" s="174"/>
      <c r="X6105" s="172"/>
      <c r="Y6105" s="181"/>
      <c r="Z6105" s="174"/>
      <c r="AA6105" s="172"/>
      <c r="AB6105" s="178"/>
    </row>
    <row r="6106" spans="1:28" ht="15" customHeight="1" x14ac:dyDescent="0.2">
      <c r="A6106" s="172"/>
      <c r="B6106" s="172"/>
      <c r="C6106" s="172"/>
      <c r="D6106" s="172"/>
      <c r="E6106" s="172"/>
      <c r="F6106" s="181"/>
      <c r="G6106" s="172"/>
      <c r="H6106" s="172"/>
      <c r="I6106" s="174"/>
      <c r="J6106" s="174"/>
      <c r="K6106" s="174"/>
      <c r="L6106" s="172"/>
      <c r="M6106" s="181"/>
      <c r="N6106" s="174"/>
      <c r="O6106" s="172"/>
      <c r="P6106" s="181"/>
      <c r="Q6106" s="642"/>
      <c r="R6106" s="643"/>
      <c r="S6106" s="644"/>
      <c r="T6106" s="174"/>
      <c r="U6106" s="172"/>
      <c r="V6106" s="181"/>
      <c r="W6106" s="174"/>
      <c r="X6106" s="172"/>
      <c r="Y6106" s="181"/>
      <c r="Z6106" s="174"/>
      <c r="AA6106" s="172"/>
      <c r="AB6106" s="178"/>
    </row>
    <row r="6107" spans="1:28" ht="15" customHeight="1" x14ac:dyDescent="0.2">
      <c r="A6107" s="172"/>
      <c r="B6107" s="172"/>
      <c r="C6107" s="172"/>
      <c r="D6107" s="172"/>
      <c r="E6107" s="172"/>
      <c r="F6107" s="181"/>
      <c r="G6107" s="172"/>
      <c r="H6107" s="172"/>
      <c r="I6107" s="174"/>
      <c r="J6107" s="174"/>
      <c r="K6107" s="174"/>
      <c r="L6107" s="172"/>
      <c r="M6107" s="181"/>
      <c r="N6107" s="174"/>
      <c r="O6107" s="172"/>
      <c r="P6107" s="181"/>
      <c r="Q6107" s="642"/>
      <c r="R6107" s="643"/>
      <c r="S6107" s="644"/>
      <c r="T6107" s="174"/>
      <c r="U6107" s="172"/>
      <c r="V6107" s="181"/>
      <c r="W6107" s="174"/>
      <c r="X6107" s="172"/>
      <c r="Y6107" s="181"/>
      <c r="Z6107" s="174"/>
      <c r="AA6107" s="172"/>
      <c r="AB6107" s="178"/>
    </row>
    <row r="6108" spans="1:28" ht="15" customHeight="1" x14ac:dyDescent="0.2">
      <c r="A6108" s="172"/>
      <c r="B6108" s="172"/>
      <c r="C6108" s="172"/>
      <c r="D6108" s="172"/>
      <c r="E6108" s="172"/>
      <c r="F6108" s="181"/>
      <c r="G6108" s="172"/>
      <c r="H6108" s="172"/>
      <c r="I6108" s="174"/>
      <c r="J6108" s="174"/>
      <c r="K6108" s="174"/>
      <c r="L6108" s="172"/>
      <c r="M6108" s="181"/>
      <c r="N6108" s="174"/>
      <c r="O6108" s="172"/>
      <c r="P6108" s="181"/>
      <c r="Q6108" s="642"/>
      <c r="R6108" s="643"/>
      <c r="S6108" s="644"/>
      <c r="T6108" s="174"/>
      <c r="U6108" s="172"/>
      <c r="V6108" s="181"/>
      <c r="W6108" s="174"/>
      <c r="X6108" s="172"/>
      <c r="Y6108" s="181"/>
      <c r="Z6108" s="174"/>
      <c r="AA6108" s="172"/>
      <c r="AB6108" s="178"/>
    </row>
    <row r="6109" spans="1:28" ht="15" customHeight="1" x14ac:dyDescent="0.2">
      <c r="A6109" s="172"/>
      <c r="B6109" s="172"/>
      <c r="C6109" s="172"/>
      <c r="D6109" s="172"/>
      <c r="E6109" s="172"/>
      <c r="F6109" s="181"/>
      <c r="G6109" s="172"/>
      <c r="H6109" s="172"/>
      <c r="I6109" s="174"/>
      <c r="J6109" s="174"/>
      <c r="K6109" s="174"/>
      <c r="L6109" s="172"/>
      <c r="M6109" s="181"/>
      <c r="N6109" s="174"/>
      <c r="O6109" s="172"/>
      <c r="P6109" s="181"/>
      <c r="Q6109" s="642"/>
      <c r="R6109" s="643"/>
      <c r="S6109" s="644"/>
      <c r="T6109" s="174"/>
      <c r="U6109" s="172"/>
      <c r="V6109" s="181"/>
      <c r="W6109" s="174"/>
      <c r="X6109" s="172"/>
      <c r="Y6109" s="181"/>
      <c r="Z6109" s="174"/>
      <c r="AA6109" s="172"/>
      <c r="AB6109" s="178"/>
    </row>
    <row r="6110" spans="1:28" ht="15" customHeight="1" x14ac:dyDescent="0.2">
      <c r="A6110" s="172"/>
      <c r="B6110" s="172"/>
      <c r="C6110" s="172"/>
      <c r="D6110" s="172"/>
      <c r="E6110" s="172"/>
      <c r="F6110" s="181"/>
      <c r="G6110" s="172"/>
      <c r="H6110" s="172"/>
      <c r="I6110" s="174"/>
      <c r="J6110" s="174"/>
      <c r="K6110" s="174"/>
      <c r="L6110" s="172"/>
      <c r="M6110" s="181"/>
      <c r="N6110" s="174"/>
      <c r="O6110" s="172"/>
      <c r="P6110" s="181"/>
      <c r="Q6110" s="642"/>
      <c r="R6110" s="643"/>
      <c r="S6110" s="644"/>
      <c r="T6110" s="174"/>
      <c r="U6110" s="172"/>
      <c r="V6110" s="181"/>
      <c r="W6110" s="174"/>
      <c r="X6110" s="172"/>
      <c r="Y6110" s="181"/>
      <c r="Z6110" s="174"/>
      <c r="AA6110" s="172"/>
      <c r="AB6110" s="178"/>
    </row>
    <row r="6111" spans="1:28" ht="15" customHeight="1" x14ac:dyDescent="0.2">
      <c r="A6111" s="172"/>
      <c r="B6111" s="172"/>
      <c r="C6111" s="172"/>
      <c r="D6111" s="172"/>
      <c r="E6111" s="172"/>
      <c r="F6111" s="181"/>
      <c r="G6111" s="172"/>
      <c r="H6111" s="172"/>
      <c r="I6111" s="174"/>
      <c r="J6111" s="174"/>
      <c r="K6111" s="174"/>
      <c r="L6111" s="172"/>
      <c r="M6111" s="181"/>
      <c r="N6111" s="174"/>
      <c r="O6111" s="172"/>
      <c r="P6111" s="181"/>
      <c r="Q6111" s="642"/>
      <c r="R6111" s="643"/>
      <c r="S6111" s="644"/>
      <c r="T6111" s="174"/>
      <c r="U6111" s="172"/>
      <c r="V6111" s="181"/>
      <c r="W6111" s="174"/>
      <c r="X6111" s="172"/>
      <c r="Y6111" s="181"/>
      <c r="Z6111" s="174"/>
      <c r="AA6111" s="172"/>
      <c r="AB6111" s="178"/>
    </row>
    <row r="6112" spans="1:28" ht="15" customHeight="1" x14ac:dyDescent="0.2">
      <c r="A6112" s="172"/>
      <c r="B6112" s="172"/>
      <c r="C6112" s="172"/>
      <c r="D6112" s="172"/>
      <c r="E6112" s="172"/>
      <c r="F6112" s="181"/>
      <c r="G6112" s="172"/>
      <c r="H6112" s="172"/>
      <c r="I6112" s="174"/>
      <c r="J6112" s="174"/>
      <c r="K6112" s="174"/>
      <c r="L6112" s="172"/>
      <c r="M6112" s="181"/>
      <c r="N6112" s="174"/>
      <c r="O6112" s="172"/>
      <c r="P6112" s="181"/>
      <c r="Q6112" s="642"/>
      <c r="R6112" s="643"/>
      <c r="S6112" s="644"/>
      <c r="T6112" s="174"/>
      <c r="U6112" s="172"/>
      <c r="V6112" s="181"/>
      <c r="W6112" s="174"/>
      <c r="X6112" s="172"/>
      <c r="Y6112" s="181"/>
      <c r="Z6112" s="174"/>
      <c r="AA6112" s="172"/>
      <c r="AB6112" s="178"/>
    </row>
    <row r="6113" spans="1:28" ht="15" customHeight="1" x14ac:dyDescent="0.2">
      <c r="A6113" s="172"/>
      <c r="B6113" s="172"/>
      <c r="C6113" s="172"/>
      <c r="D6113" s="172"/>
      <c r="E6113" s="172"/>
      <c r="F6113" s="181"/>
      <c r="G6113" s="172"/>
      <c r="H6113" s="172"/>
      <c r="I6113" s="174"/>
      <c r="J6113" s="174"/>
      <c r="K6113" s="174"/>
      <c r="L6113" s="172"/>
      <c r="M6113" s="181"/>
      <c r="N6113" s="174"/>
      <c r="O6113" s="172"/>
      <c r="P6113" s="181"/>
      <c r="Q6113" s="642"/>
      <c r="R6113" s="643"/>
      <c r="S6113" s="644"/>
      <c r="T6113" s="174"/>
      <c r="U6113" s="172"/>
      <c r="V6113" s="181"/>
      <c r="W6113" s="174"/>
      <c r="X6113" s="172"/>
      <c r="Y6113" s="181"/>
      <c r="Z6113" s="174"/>
      <c r="AA6113" s="172"/>
      <c r="AB6113" s="178"/>
    </row>
    <row r="6114" spans="1:28" ht="15" customHeight="1" x14ac:dyDescent="0.2">
      <c r="A6114" s="172"/>
      <c r="B6114" s="172"/>
      <c r="C6114" s="172"/>
      <c r="D6114" s="172"/>
      <c r="E6114" s="172"/>
      <c r="F6114" s="181"/>
      <c r="G6114" s="172"/>
      <c r="H6114" s="172"/>
      <c r="I6114" s="174"/>
      <c r="J6114" s="174"/>
      <c r="K6114" s="174"/>
      <c r="L6114" s="172"/>
      <c r="M6114" s="181"/>
      <c r="N6114" s="174"/>
      <c r="O6114" s="172"/>
      <c r="P6114" s="181"/>
      <c r="Q6114" s="642"/>
      <c r="R6114" s="643"/>
      <c r="S6114" s="644"/>
      <c r="T6114" s="174"/>
      <c r="U6114" s="172"/>
      <c r="V6114" s="181"/>
      <c r="W6114" s="174"/>
      <c r="X6114" s="172"/>
      <c r="Y6114" s="181"/>
      <c r="Z6114" s="174"/>
      <c r="AA6114" s="172"/>
      <c r="AB6114" s="178"/>
    </row>
    <row r="6115" spans="1:28" ht="15" customHeight="1" x14ac:dyDescent="0.2">
      <c r="A6115" s="172"/>
      <c r="B6115" s="172"/>
      <c r="C6115" s="172"/>
      <c r="D6115" s="172"/>
      <c r="E6115" s="172"/>
      <c r="F6115" s="181"/>
      <c r="G6115" s="172"/>
      <c r="H6115" s="172"/>
      <c r="I6115" s="174"/>
      <c r="J6115" s="174"/>
      <c r="K6115" s="174"/>
      <c r="L6115" s="172"/>
      <c r="M6115" s="181"/>
      <c r="N6115" s="174"/>
      <c r="O6115" s="172"/>
      <c r="P6115" s="181"/>
      <c r="Q6115" s="642"/>
      <c r="R6115" s="643"/>
      <c r="S6115" s="644"/>
      <c r="T6115" s="174"/>
      <c r="U6115" s="172"/>
      <c r="V6115" s="181"/>
      <c r="W6115" s="174"/>
      <c r="X6115" s="172"/>
      <c r="Y6115" s="181"/>
      <c r="Z6115" s="174"/>
      <c r="AA6115" s="172"/>
      <c r="AB6115" s="178"/>
    </row>
    <row r="6116" spans="1:28" ht="15" customHeight="1" x14ac:dyDescent="0.2">
      <c r="A6116" s="172"/>
      <c r="B6116" s="172"/>
      <c r="C6116" s="172"/>
      <c r="D6116" s="172"/>
      <c r="E6116" s="172"/>
      <c r="F6116" s="181"/>
      <c r="G6116" s="172"/>
      <c r="H6116" s="172"/>
      <c r="I6116" s="174"/>
      <c r="J6116" s="174"/>
      <c r="K6116" s="174"/>
      <c r="L6116" s="172"/>
      <c r="M6116" s="181"/>
      <c r="N6116" s="174"/>
      <c r="O6116" s="172"/>
      <c r="P6116" s="181"/>
      <c r="Q6116" s="642"/>
      <c r="R6116" s="643"/>
      <c r="S6116" s="644"/>
      <c r="T6116" s="174"/>
      <c r="U6116" s="172"/>
      <c r="V6116" s="181"/>
      <c r="W6116" s="174"/>
      <c r="X6116" s="172"/>
      <c r="Y6116" s="181"/>
      <c r="Z6116" s="174"/>
      <c r="AA6116" s="172"/>
      <c r="AB6116" s="178"/>
    </row>
    <row r="6117" spans="1:28" ht="15" customHeight="1" x14ac:dyDescent="0.2">
      <c r="A6117" s="172"/>
      <c r="B6117" s="172"/>
      <c r="C6117" s="172"/>
      <c r="D6117" s="172"/>
      <c r="E6117" s="172"/>
      <c r="F6117" s="181"/>
      <c r="G6117" s="172"/>
      <c r="H6117" s="172"/>
      <c r="I6117" s="174"/>
      <c r="J6117" s="174"/>
      <c r="K6117" s="174"/>
      <c r="L6117" s="172"/>
      <c r="M6117" s="181"/>
      <c r="N6117" s="174"/>
      <c r="O6117" s="172"/>
      <c r="P6117" s="181"/>
      <c r="Q6117" s="642"/>
      <c r="R6117" s="643"/>
      <c r="S6117" s="644"/>
      <c r="T6117" s="174"/>
      <c r="U6117" s="172"/>
      <c r="V6117" s="181"/>
      <c r="W6117" s="174"/>
      <c r="X6117" s="172"/>
      <c r="Y6117" s="181"/>
      <c r="Z6117" s="174"/>
      <c r="AA6117" s="172"/>
      <c r="AB6117" s="178"/>
    </row>
    <row r="6118" spans="1:28" ht="15" customHeight="1" x14ac:dyDescent="0.2">
      <c r="A6118" s="172"/>
      <c r="B6118" s="172"/>
      <c r="C6118" s="172"/>
      <c r="D6118" s="172"/>
      <c r="E6118" s="172"/>
      <c r="F6118" s="181"/>
      <c r="G6118" s="172"/>
      <c r="H6118" s="172"/>
      <c r="I6118" s="174"/>
      <c r="J6118" s="174"/>
      <c r="K6118" s="174"/>
      <c r="L6118" s="172"/>
      <c r="M6118" s="181"/>
      <c r="N6118" s="174"/>
      <c r="O6118" s="172"/>
      <c r="P6118" s="181"/>
      <c r="Q6118" s="642"/>
      <c r="R6118" s="643"/>
      <c r="S6118" s="644"/>
      <c r="T6118" s="174"/>
      <c r="U6118" s="172"/>
      <c r="V6118" s="181"/>
      <c r="W6118" s="174"/>
      <c r="X6118" s="172"/>
      <c r="Y6118" s="181"/>
      <c r="Z6118" s="174"/>
      <c r="AA6118" s="172"/>
      <c r="AB6118" s="178"/>
    </row>
    <row r="6119" spans="1:28" ht="15" customHeight="1" x14ac:dyDescent="0.2">
      <c r="A6119" s="172"/>
      <c r="B6119" s="172"/>
      <c r="C6119" s="172"/>
      <c r="D6119" s="172"/>
      <c r="E6119" s="172"/>
      <c r="F6119" s="181"/>
      <c r="G6119" s="172"/>
      <c r="H6119" s="172"/>
      <c r="I6119" s="174"/>
      <c r="J6119" s="174"/>
      <c r="K6119" s="174"/>
      <c r="L6119" s="172"/>
      <c r="M6119" s="181"/>
      <c r="N6119" s="174"/>
      <c r="O6119" s="172"/>
      <c r="P6119" s="181"/>
      <c r="Q6119" s="642"/>
      <c r="R6119" s="643"/>
      <c r="S6119" s="644"/>
      <c r="T6119" s="174"/>
      <c r="U6119" s="172"/>
      <c r="V6119" s="181"/>
      <c r="W6119" s="174"/>
      <c r="X6119" s="172"/>
      <c r="Y6119" s="181"/>
      <c r="Z6119" s="174"/>
      <c r="AA6119" s="172"/>
      <c r="AB6119" s="178"/>
    </row>
    <row r="6120" spans="1:28" ht="15" customHeight="1" x14ac:dyDescent="0.2">
      <c r="A6120" s="172"/>
      <c r="B6120" s="172"/>
      <c r="C6120" s="172"/>
      <c r="D6120" s="172"/>
      <c r="E6120" s="172"/>
      <c r="F6120" s="181"/>
      <c r="G6120" s="172"/>
      <c r="H6120" s="172"/>
      <c r="I6120" s="174"/>
      <c r="J6120" s="174"/>
      <c r="K6120" s="174"/>
      <c r="L6120" s="172"/>
      <c r="M6120" s="181"/>
      <c r="N6120" s="174"/>
      <c r="O6120" s="172"/>
      <c r="P6120" s="181"/>
      <c r="Q6120" s="642"/>
      <c r="R6120" s="643"/>
      <c r="S6120" s="644"/>
      <c r="T6120" s="174"/>
      <c r="U6120" s="172"/>
      <c r="V6120" s="181"/>
      <c r="W6120" s="174"/>
      <c r="X6120" s="172"/>
      <c r="Y6120" s="181"/>
      <c r="Z6120" s="174"/>
      <c r="AA6120" s="172"/>
      <c r="AB6120" s="178"/>
    </row>
    <row r="6121" spans="1:28" ht="15" customHeight="1" x14ac:dyDescent="0.2">
      <c r="A6121" s="172"/>
      <c r="B6121" s="172"/>
      <c r="C6121" s="172"/>
      <c r="D6121" s="172"/>
      <c r="E6121" s="172"/>
      <c r="F6121" s="181"/>
      <c r="G6121" s="172"/>
      <c r="H6121" s="172"/>
      <c r="I6121" s="174"/>
      <c r="J6121" s="174"/>
      <c r="K6121" s="174"/>
      <c r="L6121" s="172"/>
      <c r="M6121" s="181"/>
      <c r="N6121" s="174"/>
      <c r="O6121" s="172"/>
      <c r="P6121" s="181"/>
      <c r="Q6121" s="642"/>
      <c r="R6121" s="643"/>
      <c r="S6121" s="644"/>
      <c r="T6121" s="174"/>
      <c r="U6121" s="172"/>
      <c r="V6121" s="181"/>
      <c r="W6121" s="174"/>
      <c r="X6121" s="172"/>
      <c r="Y6121" s="181"/>
      <c r="Z6121" s="174"/>
      <c r="AA6121" s="172"/>
      <c r="AB6121" s="178"/>
    </row>
    <row r="6122" spans="1:28" ht="15" customHeight="1" x14ac:dyDescent="0.2">
      <c r="A6122" s="172"/>
      <c r="B6122" s="172"/>
      <c r="C6122" s="172"/>
      <c r="D6122" s="172"/>
      <c r="E6122" s="172"/>
      <c r="F6122" s="181"/>
      <c r="G6122" s="172"/>
      <c r="H6122" s="172"/>
      <c r="I6122" s="174"/>
      <c r="J6122" s="174"/>
      <c r="K6122" s="174"/>
      <c r="L6122" s="172"/>
      <c r="M6122" s="181"/>
      <c r="N6122" s="174"/>
      <c r="O6122" s="172"/>
      <c r="P6122" s="181"/>
      <c r="Q6122" s="642"/>
      <c r="R6122" s="643"/>
      <c r="S6122" s="644"/>
      <c r="T6122" s="174"/>
      <c r="U6122" s="172"/>
      <c r="V6122" s="181"/>
      <c r="W6122" s="174"/>
      <c r="X6122" s="172"/>
      <c r="Y6122" s="181"/>
      <c r="Z6122" s="174"/>
      <c r="AA6122" s="172"/>
      <c r="AB6122" s="178"/>
    </row>
    <row r="6123" spans="1:28" ht="15" customHeight="1" x14ac:dyDescent="0.2">
      <c r="A6123" s="172"/>
      <c r="B6123" s="172"/>
      <c r="C6123" s="172"/>
      <c r="D6123" s="172"/>
      <c r="E6123" s="172"/>
      <c r="F6123" s="181"/>
      <c r="G6123" s="172"/>
      <c r="H6123" s="172"/>
      <c r="I6123" s="174"/>
      <c r="J6123" s="174"/>
      <c r="K6123" s="174"/>
      <c r="L6123" s="172"/>
      <c r="M6123" s="181"/>
      <c r="N6123" s="174"/>
      <c r="O6123" s="172"/>
      <c r="P6123" s="181"/>
      <c r="Q6123" s="642"/>
      <c r="R6123" s="643"/>
      <c r="S6123" s="644"/>
      <c r="T6123" s="174"/>
      <c r="U6123" s="172"/>
      <c r="V6123" s="181"/>
      <c r="W6123" s="174"/>
      <c r="X6123" s="172"/>
      <c r="Y6123" s="181"/>
      <c r="Z6123" s="174"/>
      <c r="AA6123" s="172"/>
      <c r="AB6123" s="178"/>
    </row>
    <row r="6124" spans="1:28" ht="15" customHeight="1" x14ac:dyDescent="0.2">
      <c r="A6124" s="172"/>
      <c r="B6124" s="172"/>
      <c r="C6124" s="172"/>
      <c r="D6124" s="172"/>
      <c r="E6124" s="172"/>
      <c r="F6124" s="181"/>
      <c r="G6124" s="172"/>
      <c r="H6124" s="172"/>
      <c r="I6124" s="174"/>
      <c r="J6124" s="174"/>
      <c r="K6124" s="174"/>
      <c r="L6124" s="172"/>
      <c r="M6124" s="181"/>
      <c r="N6124" s="174"/>
      <c r="O6124" s="172"/>
      <c r="P6124" s="181"/>
      <c r="Q6124" s="642"/>
      <c r="R6124" s="643"/>
      <c r="S6124" s="644"/>
      <c r="T6124" s="174"/>
      <c r="U6124" s="172"/>
      <c r="V6124" s="181"/>
      <c r="W6124" s="174"/>
      <c r="X6124" s="172"/>
      <c r="Y6124" s="181"/>
      <c r="Z6124" s="174"/>
      <c r="AA6124" s="172"/>
      <c r="AB6124" s="178"/>
    </row>
    <row r="6125" spans="1:28" ht="15" customHeight="1" x14ac:dyDescent="0.2">
      <c r="A6125" s="172"/>
      <c r="B6125" s="172"/>
      <c r="C6125" s="172"/>
      <c r="D6125" s="172"/>
      <c r="E6125" s="172"/>
      <c r="F6125" s="181"/>
      <c r="G6125" s="172"/>
      <c r="H6125" s="172"/>
      <c r="I6125" s="174"/>
      <c r="J6125" s="174"/>
      <c r="K6125" s="174"/>
      <c r="L6125" s="172"/>
      <c r="M6125" s="181"/>
      <c r="N6125" s="174"/>
      <c r="O6125" s="172"/>
      <c r="P6125" s="181"/>
      <c r="Q6125" s="642"/>
      <c r="R6125" s="643"/>
      <c r="S6125" s="644"/>
      <c r="T6125" s="174"/>
      <c r="U6125" s="172"/>
      <c r="V6125" s="181"/>
      <c r="W6125" s="174"/>
      <c r="X6125" s="172"/>
      <c r="Y6125" s="181"/>
      <c r="Z6125" s="174"/>
      <c r="AA6125" s="172"/>
      <c r="AB6125" s="178"/>
    </row>
    <row r="6126" spans="1:28" ht="15" customHeight="1" x14ac:dyDescent="0.2">
      <c r="A6126" s="172"/>
      <c r="B6126" s="172"/>
      <c r="C6126" s="172"/>
      <c r="D6126" s="172"/>
      <c r="E6126" s="172"/>
      <c r="F6126" s="181"/>
      <c r="G6126" s="172"/>
      <c r="H6126" s="172"/>
      <c r="I6126" s="174"/>
      <c r="J6126" s="174"/>
      <c r="K6126" s="174"/>
      <c r="L6126" s="172"/>
      <c r="M6126" s="181"/>
      <c r="N6126" s="174"/>
      <c r="O6126" s="172"/>
      <c r="P6126" s="181"/>
      <c r="Q6126" s="642"/>
      <c r="R6126" s="643"/>
      <c r="S6126" s="644"/>
      <c r="T6126" s="174"/>
      <c r="U6126" s="172"/>
      <c r="V6126" s="181"/>
      <c r="W6126" s="174"/>
      <c r="X6126" s="172"/>
      <c r="Y6126" s="181"/>
      <c r="Z6126" s="174"/>
      <c r="AA6126" s="172"/>
      <c r="AB6126" s="178"/>
    </row>
    <row r="6127" spans="1:28" ht="15" customHeight="1" x14ac:dyDescent="0.2">
      <c r="A6127" s="172"/>
      <c r="B6127" s="172"/>
      <c r="C6127" s="172"/>
      <c r="D6127" s="172"/>
      <c r="E6127" s="172"/>
      <c r="F6127" s="181"/>
      <c r="G6127" s="172"/>
      <c r="H6127" s="172"/>
      <c r="I6127" s="174"/>
      <c r="J6127" s="174"/>
      <c r="K6127" s="174"/>
      <c r="L6127" s="172"/>
      <c r="M6127" s="181"/>
      <c r="N6127" s="174"/>
      <c r="O6127" s="172"/>
      <c r="P6127" s="181"/>
      <c r="Q6127" s="642"/>
      <c r="R6127" s="643"/>
      <c r="S6127" s="644"/>
      <c r="T6127" s="174"/>
      <c r="U6127" s="172"/>
      <c r="V6127" s="181"/>
      <c r="W6127" s="174"/>
      <c r="X6127" s="172"/>
      <c r="Y6127" s="181"/>
      <c r="Z6127" s="174"/>
      <c r="AA6127" s="172"/>
      <c r="AB6127" s="178"/>
    </row>
    <row r="6128" spans="1:28" ht="15" customHeight="1" x14ac:dyDescent="0.2">
      <c r="A6128" s="172"/>
      <c r="B6128" s="172"/>
      <c r="C6128" s="172"/>
      <c r="D6128" s="172"/>
      <c r="E6128" s="172"/>
      <c r="F6128" s="181"/>
      <c r="G6128" s="172"/>
      <c r="H6128" s="172"/>
      <c r="I6128" s="174"/>
      <c r="J6128" s="174"/>
      <c r="K6128" s="174"/>
      <c r="L6128" s="172"/>
      <c r="M6128" s="181"/>
      <c r="N6128" s="174"/>
      <c r="O6128" s="172"/>
      <c r="P6128" s="181"/>
      <c r="Q6128" s="642"/>
      <c r="R6128" s="643"/>
      <c r="S6128" s="644"/>
      <c r="T6128" s="174"/>
      <c r="U6128" s="172"/>
      <c r="V6128" s="181"/>
      <c r="W6128" s="174"/>
      <c r="X6128" s="172"/>
      <c r="Y6128" s="181"/>
      <c r="Z6128" s="174"/>
      <c r="AA6128" s="172"/>
      <c r="AB6128" s="178"/>
    </row>
    <row r="6129" spans="1:28" ht="15" customHeight="1" x14ac:dyDescent="0.2">
      <c r="A6129" s="172"/>
      <c r="B6129" s="172"/>
      <c r="C6129" s="172"/>
      <c r="D6129" s="172"/>
      <c r="E6129" s="172"/>
      <c r="F6129" s="181"/>
      <c r="G6129" s="172"/>
      <c r="H6129" s="172"/>
      <c r="I6129" s="174"/>
      <c r="J6129" s="174"/>
      <c r="K6129" s="174"/>
      <c r="L6129" s="172"/>
      <c r="M6129" s="181"/>
      <c r="N6129" s="174"/>
      <c r="O6129" s="172"/>
      <c r="P6129" s="181"/>
      <c r="Q6129" s="642"/>
      <c r="R6129" s="643"/>
      <c r="S6129" s="644"/>
      <c r="T6129" s="174"/>
      <c r="U6129" s="172"/>
      <c r="V6129" s="181"/>
      <c r="W6129" s="174"/>
      <c r="X6129" s="172"/>
      <c r="Y6129" s="181"/>
      <c r="Z6129" s="174"/>
      <c r="AA6129" s="172"/>
      <c r="AB6129" s="178"/>
    </row>
    <row r="6130" spans="1:28" ht="15" customHeight="1" x14ac:dyDescent="0.2">
      <c r="A6130" s="172"/>
      <c r="B6130" s="172"/>
      <c r="C6130" s="172"/>
      <c r="D6130" s="172"/>
      <c r="E6130" s="172"/>
      <c r="F6130" s="181"/>
      <c r="G6130" s="172"/>
      <c r="H6130" s="172"/>
      <c r="I6130" s="174"/>
      <c r="J6130" s="174"/>
      <c r="K6130" s="174"/>
      <c r="L6130" s="172"/>
      <c r="M6130" s="181"/>
      <c r="N6130" s="174"/>
      <c r="O6130" s="172"/>
      <c r="P6130" s="181"/>
      <c r="Q6130" s="642"/>
      <c r="R6130" s="643"/>
      <c r="S6130" s="644"/>
      <c r="T6130" s="174"/>
      <c r="U6130" s="172"/>
      <c r="V6130" s="181"/>
      <c r="W6130" s="174"/>
      <c r="X6130" s="172"/>
      <c r="Y6130" s="181"/>
      <c r="Z6130" s="174"/>
      <c r="AA6130" s="172"/>
      <c r="AB6130" s="178"/>
    </row>
    <row r="6131" spans="1:28" ht="15" customHeight="1" x14ac:dyDescent="0.2">
      <c r="A6131" s="172"/>
      <c r="B6131" s="172"/>
      <c r="C6131" s="172"/>
      <c r="D6131" s="172"/>
      <c r="E6131" s="172"/>
      <c r="F6131" s="181"/>
      <c r="G6131" s="172"/>
      <c r="H6131" s="172"/>
      <c r="I6131" s="174"/>
      <c r="J6131" s="174"/>
      <c r="K6131" s="174"/>
      <c r="L6131" s="172"/>
      <c r="M6131" s="181"/>
      <c r="N6131" s="174"/>
      <c r="O6131" s="172"/>
      <c r="P6131" s="181"/>
      <c r="Q6131" s="642"/>
      <c r="R6131" s="643"/>
      <c r="S6131" s="644"/>
      <c r="T6131" s="174"/>
      <c r="U6131" s="172"/>
      <c r="V6131" s="181"/>
      <c r="W6131" s="174"/>
      <c r="X6131" s="172"/>
      <c r="Y6131" s="181"/>
      <c r="Z6131" s="174"/>
      <c r="AA6131" s="172"/>
      <c r="AB6131" s="178"/>
    </row>
    <row r="6132" spans="1:28" ht="15" customHeight="1" x14ac:dyDescent="0.2">
      <c r="A6132" s="172"/>
      <c r="B6132" s="172"/>
      <c r="C6132" s="172"/>
      <c r="D6132" s="172"/>
      <c r="E6132" s="172"/>
      <c r="F6132" s="181"/>
      <c r="G6132" s="172"/>
      <c r="H6132" s="172"/>
      <c r="I6132" s="174"/>
      <c r="J6132" s="174"/>
      <c r="K6132" s="174"/>
      <c r="L6132" s="172"/>
      <c r="M6132" s="181"/>
      <c r="N6132" s="174"/>
      <c r="O6132" s="172"/>
      <c r="P6132" s="181"/>
      <c r="Q6132" s="642"/>
      <c r="R6132" s="643"/>
      <c r="S6132" s="644"/>
      <c r="T6132" s="174"/>
      <c r="U6132" s="172"/>
      <c r="V6132" s="181"/>
      <c r="W6132" s="174"/>
      <c r="X6132" s="172"/>
      <c r="Y6132" s="181"/>
      <c r="Z6132" s="174"/>
      <c r="AA6132" s="172"/>
      <c r="AB6132" s="178"/>
    </row>
    <row r="6133" spans="1:28" ht="15" customHeight="1" x14ac:dyDescent="0.2">
      <c r="A6133" s="172"/>
      <c r="B6133" s="172"/>
      <c r="C6133" s="172"/>
      <c r="D6133" s="172"/>
      <c r="E6133" s="172"/>
      <c r="F6133" s="181"/>
      <c r="G6133" s="172"/>
      <c r="H6133" s="172"/>
      <c r="I6133" s="174"/>
      <c r="J6133" s="174"/>
      <c r="K6133" s="174"/>
      <c r="L6133" s="172"/>
      <c r="M6133" s="181"/>
      <c r="N6133" s="174"/>
      <c r="O6133" s="172"/>
      <c r="P6133" s="181"/>
      <c r="Q6133" s="642"/>
      <c r="R6133" s="643"/>
      <c r="S6133" s="644"/>
      <c r="T6133" s="174"/>
      <c r="U6133" s="172"/>
      <c r="V6133" s="181"/>
      <c r="W6133" s="174"/>
      <c r="X6133" s="172"/>
      <c r="Y6133" s="181"/>
      <c r="Z6133" s="174"/>
      <c r="AA6133" s="172"/>
      <c r="AB6133" s="178"/>
    </row>
    <row r="6134" spans="1:28" ht="15" customHeight="1" x14ac:dyDescent="0.2">
      <c r="A6134" s="172"/>
      <c r="B6134" s="172"/>
      <c r="C6134" s="172"/>
      <c r="D6134" s="172"/>
      <c r="E6134" s="172"/>
      <c r="F6134" s="181"/>
      <c r="G6134" s="172"/>
      <c r="H6134" s="172"/>
      <c r="I6134" s="174"/>
      <c r="J6134" s="174"/>
      <c r="K6134" s="174"/>
      <c r="L6134" s="172"/>
      <c r="M6134" s="181"/>
      <c r="N6134" s="174"/>
      <c r="O6134" s="172"/>
      <c r="P6134" s="181"/>
      <c r="Q6134" s="642"/>
      <c r="R6134" s="643"/>
      <c r="S6134" s="644"/>
      <c r="T6134" s="174"/>
      <c r="U6134" s="172"/>
      <c r="V6134" s="181"/>
      <c r="W6134" s="174"/>
      <c r="X6134" s="172"/>
      <c r="Y6134" s="181"/>
      <c r="Z6134" s="174"/>
      <c r="AA6134" s="172"/>
      <c r="AB6134" s="178"/>
    </row>
    <row r="6135" spans="1:28" ht="15" customHeight="1" x14ac:dyDescent="0.2">
      <c r="A6135" s="172"/>
      <c r="B6135" s="172"/>
      <c r="C6135" s="172"/>
      <c r="D6135" s="172"/>
      <c r="E6135" s="172"/>
      <c r="F6135" s="181"/>
      <c r="G6135" s="172"/>
      <c r="H6135" s="172"/>
      <c r="I6135" s="174"/>
      <c r="J6135" s="174"/>
      <c r="K6135" s="174"/>
      <c r="L6135" s="172"/>
      <c r="M6135" s="181"/>
      <c r="N6135" s="174"/>
      <c r="O6135" s="172"/>
      <c r="P6135" s="181"/>
      <c r="Q6135" s="642"/>
      <c r="R6135" s="643"/>
      <c r="S6135" s="644"/>
      <c r="T6135" s="174"/>
      <c r="U6135" s="172"/>
      <c r="V6135" s="181"/>
      <c r="W6135" s="174"/>
      <c r="X6135" s="172"/>
      <c r="Y6135" s="181"/>
      <c r="Z6135" s="174"/>
      <c r="AA6135" s="172"/>
      <c r="AB6135" s="178"/>
    </row>
    <row r="6136" spans="1:28" ht="15" customHeight="1" x14ac:dyDescent="0.2">
      <c r="A6136" s="172"/>
      <c r="B6136" s="172"/>
      <c r="C6136" s="172"/>
      <c r="D6136" s="172"/>
      <c r="E6136" s="172"/>
      <c r="F6136" s="181"/>
      <c r="G6136" s="172"/>
      <c r="H6136" s="172"/>
      <c r="I6136" s="174"/>
      <c r="J6136" s="174"/>
      <c r="K6136" s="174"/>
      <c r="L6136" s="172"/>
      <c r="M6136" s="181"/>
      <c r="N6136" s="174"/>
      <c r="O6136" s="172"/>
      <c r="P6136" s="181"/>
      <c r="Q6136" s="642"/>
      <c r="R6136" s="643"/>
      <c r="S6136" s="644"/>
      <c r="T6136" s="174"/>
      <c r="U6136" s="172"/>
      <c r="V6136" s="181"/>
      <c r="W6136" s="174"/>
      <c r="X6136" s="172"/>
      <c r="Y6136" s="181"/>
      <c r="Z6136" s="174"/>
      <c r="AA6136" s="172"/>
      <c r="AB6136" s="178"/>
    </row>
    <row r="6137" spans="1:28" ht="15" customHeight="1" x14ac:dyDescent="0.2">
      <c r="A6137" s="172"/>
      <c r="B6137" s="172"/>
      <c r="C6137" s="172"/>
      <c r="D6137" s="172"/>
      <c r="E6137" s="172"/>
      <c r="F6137" s="181"/>
      <c r="G6137" s="172"/>
      <c r="H6137" s="172"/>
      <c r="I6137" s="174"/>
      <c r="J6137" s="174"/>
      <c r="K6137" s="174"/>
      <c r="L6137" s="172"/>
      <c r="M6137" s="181"/>
      <c r="N6137" s="174"/>
      <c r="O6137" s="172"/>
      <c r="P6137" s="181"/>
      <c r="Q6137" s="642"/>
      <c r="R6137" s="643"/>
      <c r="S6137" s="644"/>
      <c r="T6137" s="174"/>
      <c r="U6137" s="172"/>
      <c r="V6137" s="181"/>
      <c r="W6137" s="174"/>
      <c r="X6137" s="172"/>
      <c r="Y6137" s="181"/>
      <c r="Z6137" s="174"/>
      <c r="AA6137" s="172"/>
      <c r="AB6137" s="178"/>
    </row>
    <row r="6138" spans="1:28" ht="15" customHeight="1" x14ac:dyDescent="0.2">
      <c r="A6138" s="172"/>
      <c r="B6138" s="172"/>
      <c r="C6138" s="172"/>
      <c r="D6138" s="172"/>
      <c r="E6138" s="172"/>
      <c r="F6138" s="181"/>
      <c r="G6138" s="172"/>
      <c r="H6138" s="172"/>
      <c r="I6138" s="174"/>
      <c r="J6138" s="174"/>
      <c r="K6138" s="174"/>
      <c r="L6138" s="172"/>
      <c r="M6138" s="181"/>
      <c r="N6138" s="174"/>
      <c r="O6138" s="172"/>
      <c r="P6138" s="181"/>
      <c r="Q6138" s="642"/>
      <c r="R6138" s="643"/>
      <c r="S6138" s="644"/>
      <c r="T6138" s="174"/>
      <c r="U6138" s="172"/>
      <c r="V6138" s="181"/>
      <c r="W6138" s="174"/>
      <c r="X6138" s="172"/>
      <c r="Y6138" s="181"/>
      <c r="Z6138" s="174"/>
      <c r="AA6138" s="172"/>
      <c r="AB6138" s="178"/>
    </row>
    <row r="6139" spans="1:28" ht="15" customHeight="1" x14ac:dyDescent="0.2">
      <c r="A6139" s="172"/>
      <c r="B6139" s="172"/>
      <c r="C6139" s="172"/>
      <c r="D6139" s="172"/>
      <c r="E6139" s="172"/>
      <c r="F6139" s="181"/>
      <c r="G6139" s="172"/>
      <c r="H6139" s="172"/>
      <c r="I6139" s="174"/>
      <c r="J6139" s="174"/>
      <c r="K6139" s="174"/>
      <c r="L6139" s="172"/>
      <c r="M6139" s="181"/>
      <c r="N6139" s="174"/>
      <c r="O6139" s="172"/>
      <c r="P6139" s="181"/>
      <c r="Q6139" s="642"/>
      <c r="R6139" s="643"/>
      <c r="S6139" s="644"/>
      <c r="T6139" s="174"/>
      <c r="U6139" s="172"/>
      <c r="V6139" s="181"/>
      <c r="W6139" s="174"/>
      <c r="X6139" s="172"/>
      <c r="Y6139" s="181"/>
      <c r="Z6139" s="174"/>
      <c r="AA6139" s="172"/>
      <c r="AB6139" s="178"/>
    </row>
    <row r="6140" spans="1:28" ht="15" customHeight="1" x14ac:dyDescent="0.2">
      <c r="A6140" s="172"/>
      <c r="B6140" s="172"/>
      <c r="C6140" s="172"/>
      <c r="D6140" s="172"/>
      <c r="E6140" s="172"/>
      <c r="F6140" s="181"/>
      <c r="G6140" s="172"/>
      <c r="H6140" s="172"/>
      <c r="I6140" s="174"/>
      <c r="J6140" s="174"/>
      <c r="K6140" s="174"/>
      <c r="L6140" s="172"/>
      <c r="M6140" s="181"/>
      <c r="N6140" s="174"/>
      <c r="O6140" s="172"/>
      <c r="P6140" s="181"/>
      <c r="Q6140" s="642"/>
      <c r="R6140" s="643"/>
      <c r="S6140" s="644"/>
      <c r="T6140" s="174"/>
      <c r="U6140" s="172"/>
      <c r="V6140" s="181"/>
      <c r="W6140" s="174"/>
      <c r="X6140" s="172"/>
      <c r="Y6140" s="181"/>
      <c r="Z6140" s="174"/>
      <c r="AA6140" s="172"/>
      <c r="AB6140" s="178"/>
    </row>
    <row r="6141" spans="1:28" ht="15" customHeight="1" x14ac:dyDescent="0.2">
      <c r="A6141" s="172"/>
      <c r="B6141" s="172"/>
      <c r="C6141" s="172"/>
      <c r="D6141" s="172"/>
      <c r="E6141" s="172"/>
      <c r="F6141" s="181"/>
      <c r="G6141" s="172"/>
      <c r="H6141" s="172"/>
      <c r="I6141" s="174"/>
      <c r="J6141" s="174"/>
      <c r="K6141" s="174"/>
      <c r="L6141" s="172"/>
      <c r="M6141" s="181"/>
      <c r="N6141" s="174"/>
      <c r="O6141" s="172"/>
      <c r="P6141" s="181"/>
      <c r="Q6141" s="642"/>
      <c r="R6141" s="643"/>
      <c r="S6141" s="644"/>
      <c r="T6141" s="174"/>
      <c r="U6141" s="172"/>
      <c r="V6141" s="181"/>
      <c r="W6141" s="174"/>
      <c r="X6141" s="172"/>
      <c r="Y6141" s="181"/>
      <c r="Z6141" s="174"/>
      <c r="AA6141" s="172"/>
      <c r="AB6141" s="178"/>
    </row>
    <row r="6142" spans="1:28" ht="15" customHeight="1" x14ac:dyDescent="0.2">
      <c r="A6142" s="172"/>
      <c r="B6142" s="172"/>
      <c r="C6142" s="172"/>
      <c r="D6142" s="172"/>
      <c r="E6142" s="172"/>
      <c r="F6142" s="181"/>
      <c r="G6142" s="172"/>
      <c r="H6142" s="172"/>
      <c r="I6142" s="174"/>
      <c r="J6142" s="174"/>
      <c r="K6142" s="174"/>
      <c r="L6142" s="172"/>
      <c r="M6142" s="181"/>
      <c r="N6142" s="174"/>
      <c r="O6142" s="172"/>
      <c r="P6142" s="181"/>
      <c r="Q6142" s="642"/>
      <c r="R6142" s="643"/>
      <c r="S6142" s="644"/>
      <c r="T6142" s="174"/>
      <c r="U6142" s="172"/>
      <c r="V6142" s="181"/>
      <c r="W6142" s="174"/>
      <c r="X6142" s="172"/>
      <c r="Y6142" s="181"/>
      <c r="Z6142" s="174"/>
      <c r="AA6142" s="172"/>
      <c r="AB6142" s="178"/>
    </row>
    <row r="6143" spans="1:28" ht="15" customHeight="1" x14ac:dyDescent="0.2">
      <c r="A6143" s="172"/>
      <c r="B6143" s="172"/>
      <c r="C6143" s="172"/>
      <c r="D6143" s="172"/>
      <c r="E6143" s="172"/>
      <c r="F6143" s="181"/>
      <c r="G6143" s="172"/>
      <c r="H6143" s="172"/>
      <c r="I6143" s="174"/>
      <c r="J6143" s="174"/>
      <c r="K6143" s="174"/>
      <c r="L6143" s="172"/>
      <c r="M6143" s="181"/>
      <c r="N6143" s="174"/>
      <c r="O6143" s="172"/>
      <c r="P6143" s="181"/>
      <c r="Q6143" s="642"/>
      <c r="R6143" s="643"/>
      <c r="S6143" s="644"/>
      <c r="T6143" s="174"/>
      <c r="U6143" s="172"/>
      <c r="V6143" s="181"/>
      <c r="W6143" s="174"/>
      <c r="X6143" s="172"/>
      <c r="Y6143" s="181"/>
      <c r="Z6143" s="174"/>
      <c r="AA6143" s="172"/>
      <c r="AB6143" s="178"/>
    </row>
    <row r="6144" spans="1:28" ht="15" customHeight="1" x14ac:dyDescent="0.2">
      <c r="A6144" s="172"/>
      <c r="B6144" s="172"/>
      <c r="C6144" s="172"/>
      <c r="D6144" s="172"/>
      <c r="E6144" s="172"/>
      <c r="F6144" s="181"/>
      <c r="G6144" s="172"/>
      <c r="H6144" s="172"/>
      <c r="I6144" s="174"/>
      <c r="J6144" s="174"/>
      <c r="K6144" s="174"/>
      <c r="L6144" s="172"/>
      <c r="M6144" s="181"/>
      <c r="N6144" s="174"/>
      <c r="O6144" s="172"/>
      <c r="P6144" s="181"/>
      <c r="Q6144" s="642"/>
      <c r="R6144" s="643"/>
      <c r="S6144" s="644"/>
      <c r="T6144" s="174"/>
      <c r="U6144" s="172"/>
      <c r="V6144" s="181"/>
      <c r="W6144" s="174"/>
      <c r="X6144" s="172"/>
      <c r="Y6144" s="181"/>
      <c r="Z6144" s="174"/>
      <c r="AA6144" s="172"/>
      <c r="AB6144" s="178"/>
    </row>
    <row r="6145" spans="1:28" ht="15" customHeight="1" x14ac:dyDescent="0.2">
      <c r="A6145" s="172"/>
      <c r="B6145" s="172"/>
      <c r="C6145" s="172"/>
      <c r="D6145" s="172"/>
      <c r="E6145" s="172"/>
      <c r="F6145" s="181"/>
      <c r="G6145" s="172"/>
      <c r="H6145" s="172"/>
      <c r="I6145" s="174"/>
      <c r="J6145" s="174"/>
      <c r="K6145" s="174"/>
      <c r="L6145" s="172"/>
      <c r="M6145" s="181"/>
      <c r="N6145" s="174"/>
      <c r="O6145" s="172"/>
      <c r="P6145" s="181"/>
      <c r="Q6145" s="642"/>
      <c r="R6145" s="643"/>
      <c r="S6145" s="644"/>
      <c r="T6145" s="174"/>
      <c r="U6145" s="172"/>
      <c r="V6145" s="181"/>
      <c r="W6145" s="174"/>
      <c r="X6145" s="172"/>
      <c r="Y6145" s="181"/>
      <c r="Z6145" s="174"/>
      <c r="AA6145" s="172"/>
      <c r="AB6145" s="178"/>
    </row>
    <row r="6146" spans="1:28" ht="15" customHeight="1" x14ac:dyDescent="0.2">
      <c r="A6146" s="172"/>
      <c r="B6146" s="172"/>
      <c r="C6146" s="172"/>
      <c r="D6146" s="172"/>
      <c r="E6146" s="172"/>
      <c r="F6146" s="181"/>
      <c r="G6146" s="172"/>
      <c r="H6146" s="172"/>
      <c r="I6146" s="174"/>
      <c r="J6146" s="174"/>
      <c r="K6146" s="174"/>
      <c r="L6146" s="172"/>
      <c r="M6146" s="181"/>
      <c r="N6146" s="174"/>
      <c r="O6146" s="172"/>
      <c r="P6146" s="181"/>
      <c r="Q6146" s="642"/>
      <c r="R6146" s="643"/>
      <c r="S6146" s="644"/>
      <c r="T6146" s="174"/>
      <c r="U6146" s="172"/>
      <c r="V6146" s="181"/>
      <c r="W6146" s="174"/>
      <c r="X6146" s="172"/>
      <c r="Y6146" s="181"/>
      <c r="Z6146" s="174"/>
      <c r="AA6146" s="172"/>
      <c r="AB6146" s="178"/>
    </row>
    <row r="6147" spans="1:28" ht="15" customHeight="1" x14ac:dyDescent="0.2">
      <c r="A6147" s="172"/>
      <c r="B6147" s="172"/>
      <c r="C6147" s="172"/>
      <c r="D6147" s="172"/>
      <c r="E6147" s="172"/>
      <c r="F6147" s="181"/>
      <c r="G6147" s="172"/>
      <c r="H6147" s="172"/>
      <c r="I6147" s="174"/>
      <c r="J6147" s="174"/>
      <c r="K6147" s="174"/>
      <c r="L6147" s="172"/>
      <c r="M6147" s="181"/>
      <c r="N6147" s="174"/>
      <c r="O6147" s="172"/>
      <c r="P6147" s="181"/>
      <c r="Q6147" s="642"/>
      <c r="R6147" s="643"/>
      <c r="S6147" s="644"/>
      <c r="T6147" s="174"/>
      <c r="U6147" s="172"/>
      <c r="V6147" s="181"/>
      <c r="W6147" s="174"/>
      <c r="X6147" s="172"/>
      <c r="Y6147" s="181"/>
      <c r="Z6147" s="174"/>
      <c r="AA6147" s="172"/>
      <c r="AB6147" s="178"/>
    </row>
    <row r="6148" spans="1:28" ht="15" customHeight="1" x14ac:dyDescent="0.2">
      <c r="A6148" s="172"/>
      <c r="B6148" s="172"/>
      <c r="C6148" s="172"/>
      <c r="D6148" s="172"/>
      <c r="E6148" s="172"/>
      <c r="F6148" s="181"/>
      <c r="G6148" s="172"/>
      <c r="H6148" s="172"/>
      <c r="I6148" s="174"/>
      <c r="J6148" s="174"/>
      <c r="K6148" s="174"/>
      <c r="L6148" s="172"/>
      <c r="M6148" s="181"/>
      <c r="N6148" s="174"/>
      <c r="O6148" s="172"/>
      <c r="P6148" s="181"/>
      <c r="Q6148" s="642"/>
      <c r="R6148" s="643"/>
      <c r="S6148" s="644"/>
      <c r="T6148" s="174"/>
      <c r="U6148" s="172"/>
      <c r="V6148" s="181"/>
      <c r="W6148" s="174"/>
      <c r="X6148" s="172"/>
      <c r="Y6148" s="181"/>
      <c r="Z6148" s="174"/>
      <c r="AA6148" s="172"/>
      <c r="AB6148" s="178"/>
    </row>
    <row r="6149" spans="1:28" ht="15" customHeight="1" x14ac:dyDescent="0.2">
      <c r="A6149" s="172"/>
      <c r="B6149" s="172"/>
      <c r="C6149" s="172"/>
      <c r="D6149" s="172"/>
      <c r="E6149" s="172"/>
      <c r="F6149" s="181"/>
      <c r="G6149" s="172"/>
      <c r="H6149" s="172"/>
      <c r="I6149" s="174"/>
      <c r="J6149" s="174"/>
      <c r="K6149" s="174"/>
      <c r="L6149" s="172"/>
      <c r="M6149" s="181"/>
      <c r="N6149" s="174"/>
      <c r="O6149" s="172"/>
      <c r="P6149" s="181"/>
      <c r="Q6149" s="642"/>
      <c r="R6149" s="643"/>
      <c r="S6149" s="644"/>
      <c r="T6149" s="174"/>
      <c r="U6149" s="172"/>
      <c r="V6149" s="181"/>
      <c r="W6149" s="174"/>
      <c r="X6149" s="172"/>
      <c r="Y6149" s="181"/>
      <c r="Z6149" s="174"/>
      <c r="AA6149" s="172"/>
      <c r="AB6149" s="178"/>
    </row>
    <row r="6150" spans="1:28" ht="15" customHeight="1" x14ac:dyDescent="0.2">
      <c r="A6150" s="172"/>
      <c r="B6150" s="172"/>
      <c r="C6150" s="172"/>
      <c r="D6150" s="172"/>
      <c r="E6150" s="172"/>
      <c r="F6150" s="181"/>
      <c r="G6150" s="172"/>
      <c r="H6150" s="172"/>
      <c r="I6150" s="174"/>
      <c r="J6150" s="174"/>
      <c r="K6150" s="174"/>
      <c r="L6150" s="172"/>
      <c r="M6150" s="181"/>
      <c r="N6150" s="174"/>
      <c r="O6150" s="172"/>
      <c r="P6150" s="181"/>
      <c r="Q6150" s="642"/>
      <c r="R6150" s="643"/>
      <c r="S6150" s="644"/>
      <c r="T6150" s="174"/>
      <c r="U6150" s="172"/>
      <c r="V6150" s="181"/>
      <c r="W6150" s="174"/>
      <c r="X6150" s="172"/>
      <c r="Y6150" s="181"/>
      <c r="Z6150" s="174"/>
      <c r="AA6150" s="172"/>
      <c r="AB6150" s="178"/>
    </row>
    <row r="6151" spans="1:28" ht="15" customHeight="1" x14ac:dyDescent="0.2">
      <c r="A6151" s="172"/>
      <c r="B6151" s="172"/>
      <c r="C6151" s="172"/>
      <c r="D6151" s="172"/>
      <c r="E6151" s="172"/>
      <c r="F6151" s="181"/>
      <c r="G6151" s="172"/>
      <c r="H6151" s="172"/>
      <c r="I6151" s="174"/>
      <c r="J6151" s="174"/>
      <c r="K6151" s="174"/>
      <c r="L6151" s="172"/>
      <c r="M6151" s="181"/>
      <c r="N6151" s="174"/>
      <c r="O6151" s="172"/>
      <c r="P6151" s="181"/>
      <c r="Q6151" s="642"/>
      <c r="R6151" s="643"/>
      <c r="S6151" s="644"/>
      <c r="T6151" s="174"/>
      <c r="U6151" s="172"/>
      <c r="V6151" s="181"/>
      <c r="W6151" s="174"/>
      <c r="X6151" s="172"/>
      <c r="Y6151" s="181"/>
      <c r="Z6151" s="174"/>
      <c r="AA6151" s="172"/>
      <c r="AB6151" s="178"/>
    </row>
    <row r="6152" spans="1:28" ht="15" customHeight="1" x14ac:dyDescent="0.2">
      <c r="A6152" s="172"/>
      <c r="B6152" s="172"/>
      <c r="C6152" s="172"/>
      <c r="D6152" s="172"/>
      <c r="E6152" s="172"/>
      <c r="F6152" s="181"/>
      <c r="G6152" s="172"/>
      <c r="H6152" s="172"/>
      <c r="I6152" s="174"/>
      <c r="J6152" s="174"/>
      <c r="K6152" s="174"/>
      <c r="L6152" s="172"/>
      <c r="M6152" s="181"/>
      <c r="N6152" s="174"/>
      <c r="O6152" s="172"/>
      <c r="P6152" s="181"/>
      <c r="Q6152" s="642"/>
      <c r="R6152" s="643"/>
      <c r="S6152" s="644"/>
      <c r="T6152" s="174"/>
      <c r="U6152" s="172"/>
      <c r="V6152" s="181"/>
      <c r="W6152" s="174"/>
      <c r="X6152" s="172"/>
      <c r="Y6152" s="181"/>
      <c r="Z6152" s="174"/>
      <c r="AA6152" s="172"/>
      <c r="AB6152" s="178"/>
    </row>
    <row r="6153" spans="1:28" ht="15" customHeight="1" x14ac:dyDescent="0.2">
      <c r="A6153" s="172"/>
      <c r="B6153" s="172"/>
      <c r="C6153" s="172"/>
      <c r="D6153" s="172"/>
      <c r="E6153" s="172"/>
      <c r="F6153" s="181"/>
      <c r="G6153" s="172"/>
      <c r="H6153" s="172"/>
      <c r="I6153" s="174"/>
      <c r="J6153" s="174"/>
      <c r="K6153" s="174"/>
      <c r="L6153" s="172"/>
      <c r="M6153" s="181"/>
      <c r="N6153" s="174"/>
      <c r="O6153" s="172"/>
      <c r="P6153" s="181"/>
      <c r="Q6153" s="642"/>
      <c r="R6153" s="643"/>
      <c r="S6153" s="644"/>
      <c r="T6153" s="174"/>
      <c r="U6153" s="172"/>
      <c r="V6153" s="181"/>
      <c r="W6153" s="174"/>
      <c r="X6153" s="172"/>
      <c r="Y6153" s="181"/>
      <c r="Z6153" s="174"/>
      <c r="AA6153" s="172"/>
      <c r="AB6153" s="178"/>
    </row>
    <row r="6154" spans="1:28" ht="15" customHeight="1" x14ac:dyDescent="0.2">
      <c r="A6154" s="172"/>
      <c r="B6154" s="172"/>
      <c r="C6154" s="172"/>
      <c r="D6154" s="172"/>
      <c r="E6154" s="172"/>
      <c r="F6154" s="181"/>
      <c r="G6154" s="172"/>
      <c r="H6154" s="172"/>
      <c r="I6154" s="174"/>
      <c r="J6154" s="174"/>
      <c r="K6154" s="174"/>
      <c r="L6154" s="172"/>
      <c r="M6154" s="181"/>
      <c r="N6154" s="174"/>
      <c r="O6154" s="172"/>
      <c r="P6154" s="181"/>
      <c r="Q6154" s="642"/>
      <c r="R6154" s="643"/>
      <c r="S6154" s="644"/>
      <c r="T6154" s="174"/>
      <c r="U6154" s="172"/>
      <c r="V6154" s="181"/>
      <c r="W6154" s="174"/>
      <c r="X6154" s="172"/>
      <c r="Y6154" s="181"/>
      <c r="Z6154" s="174"/>
      <c r="AA6154" s="172"/>
      <c r="AB6154" s="178"/>
    </row>
    <row r="6155" spans="1:28" ht="15" customHeight="1" x14ac:dyDescent="0.2">
      <c r="A6155" s="172"/>
      <c r="B6155" s="172"/>
      <c r="C6155" s="172"/>
      <c r="D6155" s="172"/>
      <c r="E6155" s="172"/>
      <c r="F6155" s="181"/>
      <c r="G6155" s="172"/>
      <c r="H6155" s="172"/>
      <c r="I6155" s="174"/>
      <c r="J6155" s="174"/>
      <c r="K6155" s="174"/>
      <c r="L6155" s="172"/>
      <c r="M6155" s="181"/>
      <c r="N6155" s="174"/>
      <c r="O6155" s="172"/>
      <c r="P6155" s="181"/>
      <c r="Q6155" s="642"/>
      <c r="R6155" s="643"/>
      <c r="S6155" s="644"/>
      <c r="T6155" s="174"/>
      <c r="U6155" s="172"/>
      <c r="V6155" s="181"/>
      <c r="W6155" s="174"/>
      <c r="X6155" s="172"/>
      <c r="Y6155" s="181"/>
      <c r="Z6155" s="174"/>
      <c r="AA6155" s="172"/>
      <c r="AB6155" s="178"/>
    </row>
    <row r="6156" spans="1:28" ht="15" customHeight="1" x14ac:dyDescent="0.2">
      <c r="A6156" s="172"/>
      <c r="B6156" s="172"/>
      <c r="C6156" s="172"/>
      <c r="D6156" s="172"/>
      <c r="E6156" s="172"/>
      <c r="F6156" s="181"/>
      <c r="G6156" s="172"/>
      <c r="H6156" s="172"/>
      <c r="I6156" s="174"/>
      <c r="J6156" s="174"/>
      <c r="K6156" s="174"/>
      <c r="L6156" s="172"/>
      <c r="M6156" s="181"/>
      <c r="N6156" s="174"/>
      <c r="O6156" s="172"/>
      <c r="P6156" s="181"/>
      <c r="Q6156" s="642"/>
      <c r="R6156" s="643"/>
      <c r="S6156" s="644"/>
      <c r="T6156" s="174"/>
      <c r="U6156" s="172"/>
      <c r="V6156" s="181"/>
      <c r="W6156" s="174"/>
      <c r="X6156" s="172"/>
      <c r="Y6156" s="181"/>
      <c r="Z6156" s="174"/>
      <c r="AA6156" s="172"/>
      <c r="AB6156" s="178"/>
    </row>
    <row r="6157" spans="1:28" ht="15" customHeight="1" x14ac:dyDescent="0.2">
      <c r="A6157" s="172"/>
      <c r="B6157" s="172"/>
      <c r="C6157" s="172"/>
      <c r="D6157" s="172"/>
      <c r="E6157" s="172"/>
      <c r="F6157" s="181"/>
      <c r="G6157" s="172"/>
      <c r="H6157" s="172"/>
      <c r="I6157" s="174"/>
      <c r="J6157" s="174"/>
      <c r="K6157" s="174"/>
      <c r="L6157" s="172"/>
      <c r="M6157" s="181"/>
      <c r="N6157" s="174"/>
      <c r="O6157" s="172"/>
      <c r="P6157" s="181"/>
      <c r="Q6157" s="642"/>
      <c r="R6157" s="643"/>
      <c r="S6157" s="644"/>
      <c r="T6157" s="174"/>
      <c r="U6157" s="172"/>
      <c r="V6157" s="181"/>
      <c r="W6157" s="174"/>
      <c r="X6157" s="172"/>
      <c r="Y6157" s="181"/>
      <c r="Z6157" s="174"/>
      <c r="AA6157" s="172"/>
      <c r="AB6157" s="178"/>
    </row>
    <row r="6158" spans="1:28" ht="15" customHeight="1" x14ac:dyDescent="0.2">
      <c r="A6158" s="172"/>
      <c r="B6158" s="172"/>
      <c r="C6158" s="172"/>
      <c r="D6158" s="172"/>
      <c r="E6158" s="172"/>
      <c r="F6158" s="181"/>
      <c r="G6158" s="172"/>
      <c r="H6158" s="172"/>
      <c r="I6158" s="174"/>
      <c r="J6158" s="174"/>
      <c r="K6158" s="174"/>
      <c r="L6158" s="172"/>
      <c r="M6158" s="181"/>
      <c r="N6158" s="174"/>
      <c r="O6158" s="172"/>
      <c r="P6158" s="181"/>
      <c r="Q6158" s="642"/>
      <c r="R6158" s="643"/>
      <c r="S6158" s="644"/>
      <c r="T6158" s="174"/>
      <c r="U6158" s="172"/>
      <c r="V6158" s="181"/>
      <c r="W6158" s="174"/>
      <c r="X6158" s="172"/>
      <c r="Y6158" s="181"/>
      <c r="Z6158" s="174"/>
      <c r="AA6158" s="172"/>
      <c r="AB6158" s="178"/>
    </row>
    <row r="6159" spans="1:28" ht="15" customHeight="1" x14ac:dyDescent="0.2">
      <c r="A6159" s="172"/>
      <c r="B6159" s="172"/>
      <c r="C6159" s="172"/>
      <c r="D6159" s="172"/>
      <c r="E6159" s="172"/>
      <c r="F6159" s="181"/>
      <c r="G6159" s="172"/>
      <c r="H6159" s="172"/>
      <c r="I6159" s="174"/>
      <c r="J6159" s="174"/>
      <c r="K6159" s="174"/>
      <c r="L6159" s="172"/>
      <c r="M6159" s="181"/>
      <c r="N6159" s="174"/>
      <c r="O6159" s="172"/>
      <c r="P6159" s="181"/>
      <c r="Q6159" s="642"/>
      <c r="R6159" s="643"/>
      <c r="S6159" s="644"/>
      <c r="T6159" s="174"/>
      <c r="U6159" s="172"/>
      <c r="V6159" s="181"/>
      <c r="W6159" s="174"/>
      <c r="X6159" s="172"/>
      <c r="Y6159" s="181"/>
      <c r="Z6159" s="174"/>
      <c r="AA6159" s="172"/>
      <c r="AB6159" s="178"/>
    </row>
    <row r="6160" spans="1:28" ht="15" customHeight="1" x14ac:dyDescent="0.2">
      <c r="A6160" s="172"/>
      <c r="B6160" s="172"/>
      <c r="C6160" s="172"/>
      <c r="D6160" s="172"/>
      <c r="E6160" s="172"/>
      <c r="F6160" s="181"/>
      <c r="G6160" s="172"/>
      <c r="H6160" s="172"/>
      <c r="I6160" s="174"/>
      <c r="J6160" s="174"/>
      <c r="K6160" s="174"/>
      <c r="L6160" s="172"/>
      <c r="M6160" s="181"/>
      <c r="N6160" s="174"/>
      <c r="O6160" s="172"/>
      <c r="P6160" s="181"/>
      <c r="Q6160" s="642"/>
      <c r="R6160" s="643"/>
      <c r="S6160" s="644"/>
      <c r="T6160" s="174"/>
      <c r="U6160" s="172"/>
      <c r="V6160" s="181"/>
      <c r="W6160" s="174"/>
      <c r="X6160" s="172"/>
      <c r="Y6160" s="181"/>
      <c r="Z6160" s="174"/>
      <c r="AA6160" s="172"/>
      <c r="AB6160" s="178"/>
    </row>
    <row r="6161" spans="1:28" ht="15" customHeight="1" x14ac:dyDescent="0.2">
      <c r="A6161" s="172"/>
      <c r="B6161" s="172"/>
      <c r="C6161" s="172"/>
      <c r="D6161" s="172"/>
      <c r="E6161" s="172"/>
      <c r="F6161" s="181"/>
      <c r="G6161" s="172"/>
      <c r="H6161" s="172"/>
      <c r="I6161" s="174"/>
      <c r="J6161" s="174"/>
      <c r="K6161" s="174"/>
      <c r="L6161" s="172"/>
      <c r="M6161" s="181"/>
      <c r="N6161" s="174"/>
      <c r="O6161" s="172"/>
      <c r="P6161" s="181"/>
      <c r="Q6161" s="642"/>
      <c r="R6161" s="643"/>
      <c r="S6161" s="644"/>
      <c r="T6161" s="174"/>
      <c r="U6161" s="172"/>
      <c r="V6161" s="181"/>
      <c r="W6161" s="174"/>
      <c r="X6161" s="172"/>
      <c r="Y6161" s="181"/>
      <c r="Z6161" s="174"/>
      <c r="AA6161" s="172"/>
      <c r="AB6161" s="178"/>
    </row>
    <row r="6162" spans="1:28" ht="15" customHeight="1" x14ac:dyDescent="0.2">
      <c r="A6162" s="172"/>
      <c r="B6162" s="172"/>
      <c r="C6162" s="172"/>
      <c r="D6162" s="172"/>
      <c r="E6162" s="172"/>
      <c r="F6162" s="181"/>
      <c r="G6162" s="172"/>
      <c r="H6162" s="172"/>
      <c r="I6162" s="174"/>
      <c r="J6162" s="174"/>
      <c r="K6162" s="174"/>
      <c r="L6162" s="172"/>
      <c r="M6162" s="181"/>
      <c r="N6162" s="174"/>
      <c r="O6162" s="172"/>
      <c r="P6162" s="181"/>
      <c r="Q6162" s="642"/>
      <c r="R6162" s="643"/>
      <c r="S6162" s="644"/>
      <c r="T6162" s="174"/>
      <c r="U6162" s="172"/>
      <c r="V6162" s="181"/>
      <c r="W6162" s="174"/>
      <c r="X6162" s="172"/>
      <c r="Y6162" s="181"/>
      <c r="Z6162" s="174"/>
      <c r="AA6162" s="172"/>
      <c r="AB6162" s="178"/>
    </row>
    <row r="6163" spans="1:28" ht="15" customHeight="1" x14ac:dyDescent="0.2">
      <c r="A6163" s="172"/>
      <c r="B6163" s="172"/>
      <c r="C6163" s="172"/>
      <c r="D6163" s="172"/>
      <c r="E6163" s="172"/>
      <c r="F6163" s="181"/>
      <c r="G6163" s="172"/>
      <c r="H6163" s="172"/>
      <c r="I6163" s="174"/>
      <c r="J6163" s="174"/>
      <c r="K6163" s="174"/>
      <c r="L6163" s="172"/>
      <c r="M6163" s="181"/>
      <c r="N6163" s="174"/>
      <c r="O6163" s="172"/>
      <c r="P6163" s="181"/>
      <c r="Q6163" s="642"/>
      <c r="R6163" s="643"/>
      <c r="S6163" s="644"/>
      <c r="T6163" s="174"/>
      <c r="U6163" s="172"/>
      <c r="V6163" s="181"/>
      <c r="W6163" s="174"/>
      <c r="X6163" s="172"/>
      <c r="Y6163" s="181"/>
      <c r="Z6163" s="174"/>
      <c r="AA6163" s="172"/>
      <c r="AB6163" s="178"/>
    </row>
    <row r="6164" spans="1:28" ht="15" customHeight="1" x14ac:dyDescent="0.2">
      <c r="A6164" s="172"/>
      <c r="B6164" s="172"/>
      <c r="C6164" s="172"/>
      <c r="D6164" s="172"/>
      <c r="E6164" s="172"/>
      <c r="F6164" s="181"/>
      <c r="G6164" s="172"/>
      <c r="H6164" s="172"/>
      <c r="I6164" s="174"/>
      <c r="J6164" s="174"/>
      <c r="K6164" s="174"/>
      <c r="L6164" s="172"/>
      <c r="M6164" s="181"/>
      <c r="N6164" s="174"/>
      <c r="O6164" s="172"/>
      <c r="P6164" s="181"/>
      <c r="Q6164" s="642"/>
      <c r="R6164" s="643"/>
      <c r="S6164" s="644"/>
      <c r="T6164" s="174"/>
      <c r="U6164" s="172"/>
      <c r="V6164" s="181"/>
      <c r="W6164" s="174"/>
      <c r="X6164" s="172"/>
      <c r="Y6164" s="181"/>
      <c r="Z6164" s="174"/>
      <c r="AA6164" s="172"/>
      <c r="AB6164" s="178"/>
    </row>
    <row r="6165" spans="1:28" ht="15" customHeight="1" x14ac:dyDescent="0.2">
      <c r="A6165" s="172"/>
      <c r="B6165" s="172"/>
      <c r="C6165" s="172"/>
      <c r="D6165" s="172"/>
      <c r="E6165" s="172"/>
      <c r="F6165" s="181"/>
      <c r="G6165" s="172"/>
      <c r="H6165" s="172"/>
      <c r="I6165" s="174"/>
      <c r="J6165" s="174"/>
      <c r="K6165" s="174"/>
      <c r="L6165" s="172"/>
      <c r="M6165" s="181"/>
      <c r="N6165" s="174"/>
      <c r="O6165" s="172"/>
      <c r="P6165" s="181"/>
      <c r="Q6165" s="642"/>
      <c r="R6165" s="643"/>
      <c r="S6165" s="644"/>
      <c r="T6165" s="174"/>
      <c r="U6165" s="172"/>
      <c r="V6165" s="181"/>
      <c r="W6165" s="174"/>
      <c r="X6165" s="172"/>
      <c r="Y6165" s="181"/>
      <c r="Z6165" s="174"/>
      <c r="AA6165" s="172"/>
      <c r="AB6165" s="178"/>
    </row>
    <row r="6166" spans="1:28" ht="15" customHeight="1" x14ac:dyDescent="0.2">
      <c r="A6166" s="172"/>
      <c r="B6166" s="172"/>
      <c r="C6166" s="172"/>
      <c r="D6166" s="172"/>
      <c r="E6166" s="172"/>
      <c r="F6166" s="181"/>
      <c r="G6166" s="172"/>
      <c r="H6166" s="172"/>
      <c r="I6166" s="174"/>
      <c r="J6166" s="174"/>
      <c r="K6166" s="174"/>
      <c r="L6166" s="172"/>
      <c r="M6166" s="181"/>
      <c r="N6166" s="174"/>
      <c r="O6166" s="172"/>
      <c r="P6166" s="181"/>
      <c r="Q6166" s="642"/>
      <c r="R6166" s="643"/>
      <c r="S6166" s="644"/>
      <c r="T6166" s="174"/>
      <c r="U6166" s="172"/>
      <c r="V6166" s="181"/>
      <c r="W6166" s="174"/>
      <c r="X6166" s="172"/>
      <c r="Y6166" s="181"/>
      <c r="Z6166" s="174"/>
      <c r="AA6166" s="172"/>
      <c r="AB6166" s="178"/>
    </row>
    <row r="6167" spans="1:28" ht="15" customHeight="1" x14ac:dyDescent="0.2">
      <c r="A6167" s="172"/>
      <c r="B6167" s="172"/>
      <c r="C6167" s="172"/>
      <c r="D6167" s="172"/>
      <c r="E6167" s="172"/>
      <c r="F6167" s="181"/>
      <c r="G6167" s="172"/>
      <c r="H6167" s="172"/>
      <c r="I6167" s="174"/>
      <c r="J6167" s="174"/>
      <c r="K6167" s="174"/>
      <c r="L6167" s="172"/>
      <c r="M6167" s="181"/>
      <c r="N6167" s="174"/>
      <c r="O6167" s="172"/>
      <c r="P6167" s="181"/>
      <c r="Q6167" s="642"/>
      <c r="R6167" s="643"/>
      <c r="S6167" s="644"/>
      <c r="T6167" s="174"/>
      <c r="U6167" s="172"/>
      <c r="V6167" s="181"/>
      <c r="W6167" s="174"/>
      <c r="X6167" s="172"/>
      <c r="Y6167" s="181"/>
      <c r="Z6167" s="174"/>
      <c r="AA6167" s="172"/>
      <c r="AB6167" s="178"/>
    </row>
    <row r="6168" spans="1:28" ht="15" customHeight="1" x14ac:dyDescent="0.2">
      <c r="A6168" s="172"/>
      <c r="B6168" s="172"/>
      <c r="C6168" s="172"/>
      <c r="D6168" s="172"/>
      <c r="E6168" s="172"/>
      <c r="F6168" s="181"/>
      <c r="G6168" s="172"/>
      <c r="H6168" s="172"/>
      <c r="I6168" s="174"/>
      <c r="J6168" s="174"/>
      <c r="K6168" s="174"/>
      <c r="L6168" s="172"/>
      <c r="M6168" s="181"/>
      <c r="N6168" s="174"/>
      <c r="O6168" s="172"/>
      <c r="P6168" s="181"/>
      <c r="Q6168" s="642"/>
      <c r="R6168" s="643"/>
      <c r="S6168" s="644"/>
      <c r="T6168" s="174"/>
      <c r="U6168" s="172"/>
      <c r="V6168" s="181"/>
      <c r="W6168" s="174"/>
      <c r="X6168" s="172"/>
      <c r="Y6168" s="181"/>
      <c r="Z6168" s="174"/>
      <c r="AA6168" s="172"/>
      <c r="AB6168" s="178"/>
    </row>
    <row r="6169" spans="1:28" ht="15" customHeight="1" x14ac:dyDescent="0.2">
      <c r="A6169" s="172"/>
      <c r="B6169" s="172"/>
      <c r="C6169" s="172"/>
      <c r="D6169" s="172"/>
      <c r="E6169" s="172"/>
      <c r="F6169" s="181"/>
      <c r="G6169" s="172"/>
      <c r="H6169" s="172"/>
      <c r="I6169" s="174"/>
      <c r="J6169" s="174"/>
      <c r="K6169" s="174"/>
      <c r="L6169" s="172"/>
      <c r="M6169" s="181"/>
      <c r="N6169" s="174"/>
      <c r="O6169" s="172"/>
      <c r="P6169" s="181"/>
      <c r="Q6169" s="642"/>
      <c r="R6169" s="643"/>
      <c r="S6169" s="644"/>
      <c r="T6169" s="174"/>
      <c r="U6169" s="172"/>
      <c r="V6169" s="181"/>
      <c r="W6169" s="174"/>
      <c r="X6169" s="172"/>
      <c r="Y6169" s="181"/>
      <c r="Z6169" s="174"/>
      <c r="AA6169" s="172"/>
      <c r="AB6169" s="178"/>
    </row>
    <row r="6170" spans="1:28" ht="15" customHeight="1" x14ac:dyDescent="0.2">
      <c r="A6170" s="172"/>
      <c r="B6170" s="172"/>
      <c r="C6170" s="172"/>
      <c r="D6170" s="172"/>
      <c r="E6170" s="172"/>
      <c r="F6170" s="181"/>
      <c r="G6170" s="172"/>
      <c r="H6170" s="172"/>
      <c r="I6170" s="174"/>
      <c r="J6170" s="174"/>
      <c r="K6170" s="174"/>
      <c r="L6170" s="172"/>
      <c r="M6170" s="181"/>
      <c r="N6170" s="174"/>
      <c r="O6170" s="172"/>
      <c r="P6170" s="181"/>
      <c r="Q6170" s="642"/>
      <c r="R6170" s="643"/>
      <c r="S6170" s="644"/>
      <c r="T6170" s="174"/>
      <c r="U6170" s="172"/>
      <c r="V6170" s="181"/>
      <c r="W6170" s="174"/>
      <c r="X6170" s="172"/>
      <c r="Y6170" s="181"/>
      <c r="Z6170" s="174"/>
      <c r="AA6170" s="172"/>
      <c r="AB6170" s="178"/>
    </row>
    <row r="6171" spans="1:28" ht="15" customHeight="1" x14ac:dyDescent="0.2">
      <c r="A6171" s="172"/>
      <c r="B6171" s="172"/>
      <c r="C6171" s="172"/>
      <c r="D6171" s="172"/>
      <c r="E6171" s="172"/>
      <c r="F6171" s="181"/>
      <c r="G6171" s="172"/>
      <c r="H6171" s="172"/>
      <c r="I6171" s="174"/>
      <c r="J6171" s="174"/>
      <c r="K6171" s="174"/>
      <c r="L6171" s="172"/>
      <c r="M6171" s="181"/>
      <c r="N6171" s="174"/>
      <c r="O6171" s="172"/>
      <c r="P6171" s="181"/>
      <c r="Q6171" s="642"/>
      <c r="R6171" s="643"/>
      <c r="S6171" s="644"/>
      <c r="T6171" s="174"/>
      <c r="U6171" s="172"/>
      <c r="V6171" s="181"/>
      <c r="W6171" s="174"/>
      <c r="X6171" s="172"/>
      <c r="Y6171" s="181"/>
      <c r="Z6171" s="174"/>
      <c r="AA6171" s="172"/>
      <c r="AB6171" s="178"/>
    </row>
    <row r="6172" spans="1:28" ht="15" customHeight="1" x14ac:dyDescent="0.2">
      <c r="A6172" s="172"/>
      <c r="B6172" s="172"/>
      <c r="C6172" s="172"/>
      <c r="D6172" s="172"/>
      <c r="E6172" s="172"/>
      <c r="F6172" s="181"/>
      <c r="G6172" s="172"/>
      <c r="H6172" s="172"/>
      <c r="I6172" s="174"/>
      <c r="J6172" s="174"/>
      <c r="K6172" s="174"/>
      <c r="L6172" s="172"/>
      <c r="M6172" s="181"/>
      <c r="N6172" s="174"/>
      <c r="O6172" s="172"/>
      <c r="P6172" s="181"/>
      <c r="Q6172" s="642"/>
      <c r="R6172" s="643"/>
      <c r="S6172" s="644"/>
      <c r="T6172" s="174"/>
      <c r="U6172" s="172"/>
      <c r="V6172" s="181"/>
      <c r="W6172" s="174"/>
      <c r="X6172" s="172"/>
      <c r="Y6172" s="181"/>
      <c r="Z6172" s="174"/>
      <c r="AA6172" s="172"/>
      <c r="AB6172" s="178"/>
    </row>
    <row r="6173" spans="1:28" ht="15" customHeight="1" x14ac:dyDescent="0.2">
      <c r="A6173" s="172"/>
      <c r="B6173" s="172"/>
      <c r="C6173" s="172"/>
      <c r="D6173" s="172"/>
      <c r="E6173" s="172"/>
      <c r="F6173" s="181"/>
      <c r="G6173" s="172"/>
      <c r="H6173" s="172"/>
      <c r="I6173" s="174"/>
      <c r="J6173" s="174"/>
      <c r="K6173" s="174"/>
      <c r="L6173" s="172"/>
      <c r="M6173" s="181"/>
      <c r="N6173" s="174"/>
      <c r="O6173" s="172"/>
      <c r="P6173" s="181"/>
      <c r="Q6173" s="642"/>
      <c r="R6173" s="643"/>
      <c r="S6173" s="644"/>
      <c r="T6173" s="174"/>
      <c r="U6173" s="172"/>
      <c r="V6173" s="181"/>
      <c r="W6173" s="174"/>
      <c r="X6173" s="172"/>
      <c r="Y6173" s="181"/>
      <c r="Z6173" s="174"/>
      <c r="AA6173" s="172"/>
      <c r="AB6173" s="178"/>
    </row>
    <row r="6174" spans="1:28" ht="15" customHeight="1" x14ac:dyDescent="0.2">
      <c r="A6174" s="172"/>
      <c r="B6174" s="172"/>
      <c r="C6174" s="172"/>
      <c r="D6174" s="172"/>
      <c r="E6174" s="172"/>
      <c r="F6174" s="181"/>
      <c r="G6174" s="172"/>
      <c r="H6174" s="172"/>
      <c r="I6174" s="174"/>
      <c r="J6174" s="174"/>
      <c r="K6174" s="174"/>
      <c r="L6174" s="172"/>
      <c r="M6174" s="181"/>
      <c r="N6174" s="174"/>
      <c r="O6174" s="172"/>
      <c r="P6174" s="181"/>
      <c r="Q6174" s="642"/>
      <c r="R6174" s="643"/>
      <c r="S6174" s="644"/>
      <c r="T6174" s="174"/>
      <c r="U6174" s="172"/>
      <c r="V6174" s="181"/>
      <c r="W6174" s="174"/>
      <c r="X6174" s="172"/>
      <c r="Y6174" s="181"/>
      <c r="Z6174" s="174"/>
      <c r="AA6174" s="172"/>
      <c r="AB6174" s="178"/>
    </row>
    <row r="6175" spans="1:28" ht="15" customHeight="1" x14ac:dyDescent="0.2">
      <c r="A6175" s="172"/>
      <c r="B6175" s="172"/>
      <c r="C6175" s="172"/>
      <c r="D6175" s="172"/>
      <c r="E6175" s="172"/>
      <c r="F6175" s="181"/>
      <c r="G6175" s="172"/>
      <c r="H6175" s="172"/>
      <c r="I6175" s="174"/>
      <c r="J6175" s="174"/>
      <c r="K6175" s="174"/>
      <c r="L6175" s="172"/>
      <c r="M6175" s="181"/>
      <c r="N6175" s="174"/>
      <c r="O6175" s="172"/>
      <c r="P6175" s="181"/>
      <c r="Q6175" s="642"/>
      <c r="R6175" s="643"/>
      <c r="S6175" s="644"/>
      <c r="T6175" s="174"/>
      <c r="U6175" s="172"/>
      <c r="V6175" s="181"/>
      <c r="W6175" s="174"/>
      <c r="X6175" s="172"/>
      <c r="Y6175" s="181"/>
      <c r="Z6175" s="174"/>
      <c r="AA6175" s="172"/>
      <c r="AB6175" s="178"/>
    </row>
    <row r="6176" spans="1:28" ht="15" customHeight="1" x14ac:dyDescent="0.2">
      <c r="A6176" s="172"/>
      <c r="B6176" s="172"/>
      <c r="C6176" s="172"/>
      <c r="D6176" s="172"/>
      <c r="E6176" s="172"/>
      <c r="F6176" s="181"/>
      <c r="G6176" s="172"/>
      <c r="H6176" s="172"/>
      <c r="I6176" s="174"/>
      <c r="J6176" s="174"/>
      <c r="K6176" s="174"/>
      <c r="L6176" s="172"/>
      <c r="M6176" s="181"/>
      <c r="N6176" s="174"/>
      <c r="O6176" s="172"/>
      <c r="P6176" s="181"/>
      <c r="Q6176" s="642"/>
      <c r="R6176" s="643"/>
      <c r="S6176" s="644"/>
      <c r="T6176" s="174"/>
      <c r="U6176" s="172"/>
      <c r="V6176" s="181"/>
      <c r="W6176" s="174"/>
      <c r="X6176" s="172"/>
      <c r="Y6176" s="181"/>
      <c r="Z6176" s="174"/>
      <c r="AA6176" s="172"/>
      <c r="AB6176" s="178"/>
    </row>
    <row r="6177" spans="1:28" ht="15" customHeight="1" x14ac:dyDescent="0.2">
      <c r="A6177" s="172"/>
      <c r="B6177" s="172"/>
      <c r="C6177" s="172"/>
      <c r="D6177" s="172"/>
      <c r="E6177" s="172"/>
      <c r="F6177" s="181"/>
      <c r="G6177" s="172"/>
      <c r="H6177" s="172"/>
      <c r="I6177" s="174"/>
      <c r="J6177" s="174"/>
      <c r="K6177" s="174"/>
      <c r="L6177" s="172"/>
      <c r="M6177" s="181"/>
      <c r="N6177" s="174"/>
      <c r="O6177" s="172"/>
      <c r="P6177" s="181"/>
      <c r="Q6177" s="642"/>
      <c r="R6177" s="643"/>
      <c r="S6177" s="644"/>
      <c r="T6177" s="174"/>
      <c r="U6177" s="172"/>
      <c r="V6177" s="181"/>
      <c r="W6177" s="174"/>
      <c r="X6177" s="172"/>
      <c r="Y6177" s="181"/>
      <c r="Z6177" s="174"/>
      <c r="AA6177" s="172"/>
      <c r="AB6177" s="178"/>
    </row>
    <row r="6178" spans="1:28" ht="15" customHeight="1" x14ac:dyDescent="0.2">
      <c r="A6178" s="172"/>
      <c r="B6178" s="172"/>
      <c r="C6178" s="172"/>
      <c r="D6178" s="172"/>
      <c r="E6178" s="172"/>
      <c r="F6178" s="181"/>
      <c r="G6178" s="172"/>
      <c r="H6178" s="172"/>
      <c r="I6178" s="174"/>
      <c r="J6178" s="174"/>
      <c r="K6178" s="174"/>
      <c r="L6178" s="172"/>
      <c r="M6178" s="181"/>
      <c r="N6178" s="174"/>
      <c r="O6178" s="172"/>
      <c r="P6178" s="181"/>
      <c r="Q6178" s="642"/>
      <c r="R6178" s="643"/>
      <c r="S6178" s="644"/>
      <c r="T6178" s="174"/>
      <c r="U6178" s="172"/>
      <c r="V6178" s="181"/>
      <c r="W6178" s="174"/>
      <c r="X6178" s="172"/>
      <c r="Y6178" s="181"/>
      <c r="Z6178" s="174"/>
      <c r="AA6178" s="172"/>
      <c r="AB6178" s="178"/>
    </row>
    <row r="6179" spans="1:28" ht="15" customHeight="1" x14ac:dyDescent="0.2">
      <c r="A6179" s="172"/>
      <c r="B6179" s="172"/>
      <c r="C6179" s="172"/>
      <c r="D6179" s="172"/>
      <c r="E6179" s="172"/>
      <c r="F6179" s="181"/>
      <c r="G6179" s="172"/>
      <c r="H6179" s="172"/>
      <c r="I6179" s="174"/>
      <c r="J6179" s="174"/>
      <c r="K6179" s="174"/>
      <c r="L6179" s="172"/>
      <c r="M6179" s="181"/>
      <c r="N6179" s="174"/>
      <c r="O6179" s="172"/>
      <c r="P6179" s="181"/>
      <c r="Q6179" s="642"/>
      <c r="R6179" s="643"/>
      <c r="S6179" s="644"/>
      <c r="T6179" s="174"/>
      <c r="U6179" s="172"/>
      <c r="V6179" s="181"/>
      <c r="W6179" s="174"/>
      <c r="X6179" s="172"/>
      <c r="Y6179" s="181"/>
      <c r="Z6179" s="174"/>
      <c r="AA6179" s="172"/>
      <c r="AB6179" s="178"/>
    </row>
    <row r="6180" spans="1:28" ht="15" customHeight="1" x14ac:dyDescent="0.2">
      <c r="A6180" s="172"/>
      <c r="B6180" s="172"/>
      <c r="C6180" s="172"/>
      <c r="D6180" s="172"/>
      <c r="E6180" s="172"/>
      <c r="F6180" s="181"/>
      <c r="G6180" s="172"/>
      <c r="H6180" s="172"/>
      <c r="I6180" s="174"/>
      <c r="J6180" s="174"/>
      <c r="K6180" s="174"/>
      <c r="L6180" s="172"/>
      <c r="M6180" s="181"/>
      <c r="N6180" s="174"/>
      <c r="O6180" s="172"/>
      <c r="P6180" s="181"/>
      <c r="Q6180" s="642"/>
      <c r="R6180" s="643"/>
      <c r="S6180" s="644"/>
      <c r="T6180" s="174"/>
      <c r="U6180" s="172"/>
      <c r="V6180" s="181"/>
      <c r="W6180" s="174"/>
      <c r="X6180" s="172"/>
      <c r="Y6180" s="181"/>
      <c r="Z6180" s="174"/>
      <c r="AA6180" s="172"/>
      <c r="AB6180" s="178"/>
    </row>
    <row r="6181" spans="1:28" ht="15" customHeight="1" x14ac:dyDescent="0.2">
      <c r="A6181" s="172"/>
      <c r="B6181" s="172"/>
      <c r="C6181" s="172"/>
      <c r="D6181" s="172"/>
      <c r="E6181" s="172"/>
      <c r="F6181" s="181"/>
      <c r="G6181" s="172"/>
      <c r="H6181" s="172"/>
      <c r="I6181" s="174"/>
      <c r="J6181" s="174"/>
      <c r="K6181" s="174"/>
      <c r="L6181" s="172"/>
      <c r="M6181" s="181"/>
      <c r="N6181" s="174"/>
      <c r="O6181" s="172"/>
      <c r="P6181" s="181"/>
      <c r="Q6181" s="642"/>
      <c r="R6181" s="643"/>
      <c r="S6181" s="644"/>
      <c r="T6181" s="174"/>
      <c r="U6181" s="172"/>
      <c r="V6181" s="181"/>
      <c r="W6181" s="174"/>
      <c r="X6181" s="172"/>
      <c r="Y6181" s="181"/>
      <c r="Z6181" s="174"/>
      <c r="AA6181" s="172"/>
      <c r="AB6181" s="178"/>
    </row>
    <row r="6182" spans="1:28" ht="15" customHeight="1" x14ac:dyDescent="0.2">
      <c r="A6182" s="172"/>
      <c r="B6182" s="172"/>
      <c r="C6182" s="172"/>
      <c r="D6182" s="172"/>
      <c r="E6182" s="172"/>
      <c r="F6182" s="181"/>
      <c r="G6182" s="172"/>
      <c r="H6182" s="172"/>
      <c r="I6182" s="174"/>
      <c r="J6182" s="174"/>
      <c r="K6182" s="174"/>
      <c r="L6182" s="172"/>
      <c r="M6182" s="181"/>
      <c r="N6182" s="174"/>
      <c r="O6182" s="172"/>
      <c r="P6182" s="181"/>
      <c r="Q6182" s="642"/>
      <c r="R6182" s="643"/>
      <c r="S6182" s="644"/>
      <c r="T6182" s="174"/>
      <c r="U6182" s="172"/>
      <c r="V6182" s="181"/>
      <c r="W6182" s="174"/>
      <c r="X6182" s="172"/>
      <c r="Y6182" s="181"/>
      <c r="Z6182" s="174"/>
      <c r="AA6182" s="172"/>
      <c r="AB6182" s="178"/>
    </row>
    <row r="6183" spans="1:28" ht="15" customHeight="1" x14ac:dyDescent="0.2">
      <c r="A6183" s="172"/>
      <c r="B6183" s="172"/>
      <c r="C6183" s="172"/>
      <c r="D6183" s="172"/>
      <c r="E6183" s="172"/>
      <c r="F6183" s="181"/>
      <c r="G6183" s="172"/>
      <c r="H6183" s="172"/>
      <c r="I6183" s="174"/>
      <c r="J6183" s="174"/>
      <c r="K6183" s="174"/>
      <c r="L6183" s="172"/>
      <c r="M6183" s="181"/>
      <c r="N6183" s="174"/>
      <c r="O6183" s="172"/>
      <c r="P6183" s="181"/>
      <c r="Q6183" s="642"/>
      <c r="R6183" s="643"/>
      <c r="S6183" s="644"/>
      <c r="T6183" s="174"/>
      <c r="U6183" s="172"/>
      <c r="V6183" s="181"/>
      <c r="W6183" s="174"/>
      <c r="X6183" s="172"/>
      <c r="Y6183" s="181"/>
      <c r="Z6183" s="174"/>
      <c r="AA6183" s="172"/>
      <c r="AB6183" s="178"/>
    </row>
    <row r="6184" spans="1:28" ht="15" customHeight="1" x14ac:dyDescent="0.2">
      <c r="A6184" s="172"/>
      <c r="B6184" s="172"/>
      <c r="C6184" s="172"/>
      <c r="D6184" s="172"/>
      <c r="E6184" s="172"/>
      <c r="F6184" s="181"/>
      <c r="G6184" s="172"/>
      <c r="H6184" s="172"/>
      <c r="I6184" s="174"/>
      <c r="J6184" s="174"/>
      <c r="K6184" s="174"/>
      <c r="L6184" s="172"/>
      <c r="M6184" s="181"/>
      <c r="N6184" s="174"/>
      <c r="O6184" s="172"/>
      <c r="P6184" s="181"/>
      <c r="Q6184" s="642"/>
      <c r="R6184" s="643"/>
      <c r="S6184" s="644"/>
      <c r="T6184" s="174"/>
      <c r="U6184" s="172"/>
      <c r="V6184" s="181"/>
      <c r="W6184" s="174"/>
      <c r="X6184" s="172"/>
      <c r="Y6184" s="181"/>
      <c r="Z6184" s="174"/>
      <c r="AA6184" s="172"/>
      <c r="AB6184" s="178"/>
    </row>
    <row r="6185" spans="1:28" ht="15" customHeight="1" x14ac:dyDescent="0.2">
      <c r="A6185" s="172"/>
      <c r="B6185" s="172"/>
      <c r="C6185" s="172"/>
      <c r="D6185" s="172"/>
      <c r="E6185" s="172"/>
      <c r="F6185" s="181"/>
      <c r="G6185" s="172"/>
      <c r="H6185" s="172"/>
      <c r="I6185" s="174"/>
      <c r="J6185" s="174"/>
      <c r="K6185" s="174"/>
      <c r="L6185" s="172"/>
      <c r="M6185" s="181"/>
      <c r="N6185" s="174"/>
      <c r="O6185" s="172"/>
      <c r="P6185" s="181"/>
      <c r="Q6185" s="642"/>
      <c r="R6185" s="643"/>
      <c r="S6185" s="644"/>
      <c r="T6185" s="174"/>
      <c r="U6185" s="172"/>
      <c r="V6185" s="181"/>
      <c r="W6185" s="174"/>
      <c r="X6185" s="172"/>
      <c r="Y6185" s="181"/>
      <c r="Z6185" s="174"/>
      <c r="AA6185" s="172"/>
      <c r="AB6185" s="178"/>
    </row>
    <row r="6186" spans="1:28" ht="15" customHeight="1" x14ac:dyDescent="0.2">
      <c r="A6186" s="172"/>
      <c r="B6186" s="172"/>
      <c r="C6186" s="172"/>
      <c r="D6186" s="172"/>
      <c r="E6186" s="172"/>
      <c r="F6186" s="181"/>
      <c r="G6186" s="172"/>
      <c r="H6186" s="172"/>
      <c r="I6186" s="174"/>
      <c r="J6186" s="174"/>
      <c r="K6186" s="174"/>
      <c r="L6186" s="172"/>
      <c r="M6186" s="181"/>
      <c r="N6186" s="174"/>
      <c r="O6186" s="172"/>
      <c r="P6186" s="181"/>
      <c r="Q6186" s="642"/>
      <c r="R6186" s="643"/>
      <c r="S6186" s="644"/>
      <c r="T6186" s="174"/>
      <c r="U6186" s="172"/>
      <c r="V6186" s="181"/>
      <c r="W6186" s="174"/>
      <c r="X6186" s="172"/>
      <c r="Y6186" s="181"/>
      <c r="Z6186" s="174"/>
      <c r="AA6186" s="172"/>
      <c r="AB6186" s="178"/>
    </row>
    <row r="6187" spans="1:28" ht="15" customHeight="1" x14ac:dyDescent="0.2">
      <c r="A6187" s="172"/>
      <c r="B6187" s="172"/>
      <c r="C6187" s="172"/>
      <c r="D6187" s="172"/>
      <c r="E6187" s="172"/>
      <c r="F6187" s="181"/>
      <c r="G6187" s="172"/>
      <c r="H6187" s="172"/>
      <c r="I6187" s="174"/>
      <c r="J6187" s="174"/>
      <c r="K6187" s="174"/>
      <c r="L6187" s="172"/>
      <c r="M6187" s="181"/>
      <c r="N6187" s="174"/>
      <c r="O6187" s="172"/>
      <c r="P6187" s="181"/>
      <c r="Q6187" s="642"/>
      <c r="R6187" s="643"/>
      <c r="S6187" s="644"/>
      <c r="T6187" s="174"/>
      <c r="U6187" s="172"/>
      <c r="V6187" s="181"/>
      <c r="W6187" s="174"/>
      <c r="X6187" s="172"/>
      <c r="Y6187" s="181"/>
      <c r="Z6187" s="174"/>
      <c r="AA6187" s="172"/>
      <c r="AB6187" s="178"/>
    </row>
    <row r="6188" spans="1:28" ht="15" customHeight="1" x14ac:dyDescent="0.2">
      <c r="A6188" s="172"/>
      <c r="B6188" s="172"/>
      <c r="C6188" s="172"/>
      <c r="D6188" s="172"/>
      <c r="E6188" s="172"/>
      <c r="F6188" s="181"/>
      <c r="G6188" s="172"/>
      <c r="H6188" s="172"/>
      <c r="I6188" s="174"/>
      <c r="J6188" s="174"/>
      <c r="K6188" s="174"/>
      <c r="L6188" s="172"/>
      <c r="M6188" s="181"/>
      <c r="N6188" s="174"/>
      <c r="O6188" s="172"/>
      <c r="P6188" s="181"/>
      <c r="Q6188" s="642"/>
      <c r="R6188" s="643"/>
      <c r="S6188" s="644"/>
      <c r="T6188" s="174"/>
      <c r="U6188" s="172"/>
      <c r="V6188" s="181"/>
      <c r="W6188" s="174"/>
      <c r="X6188" s="172"/>
      <c r="Y6188" s="181"/>
      <c r="Z6188" s="174"/>
      <c r="AA6188" s="172"/>
      <c r="AB6188" s="178"/>
    </row>
    <row r="6189" spans="1:28" ht="15" customHeight="1" x14ac:dyDescent="0.2">
      <c r="A6189" s="172"/>
      <c r="B6189" s="172"/>
      <c r="C6189" s="172"/>
      <c r="D6189" s="172"/>
      <c r="E6189" s="172"/>
      <c r="F6189" s="181"/>
      <c r="G6189" s="172"/>
      <c r="H6189" s="172"/>
      <c r="I6189" s="174"/>
      <c r="J6189" s="174"/>
      <c r="K6189" s="174"/>
      <c r="L6189" s="172"/>
      <c r="M6189" s="181"/>
      <c r="N6189" s="174"/>
      <c r="O6189" s="172"/>
      <c r="P6189" s="181"/>
      <c r="Q6189" s="642"/>
      <c r="R6189" s="643"/>
      <c r="S6189" s="644"/>
      <c r="T6189" s="174"/>
      <c r="U6189" s="172"/>
      <c r="V6189" s="181"/>
      <c r="W6189" s="174"/>
      <c r="X6189" s="172"/>
      <c r="Y6189" s="181"/>
      <c r="Z6189" s="174"/>
      <c r="AA6189" s="172"/>
      <c r="AB6189" s="178"/>
    </row>
    <row r="6190" spans="1:28" ht="15" customHeight="1" x14ac:dyDescent="0.2">
      <c r="A6190" s="172"/>
      <c r="B6190" s="172"/>
      <c r="C6190" s="172"/>
      <c r="D6190" s="172"/>
      <c r="E6190" s="172"/>
      <c r="F6190" s="181"/>
      <c r="G6190" s="172"/>
      <c r="H6190" s="172"/>
      <c r="I6190" s="174"/>
      <c r="J6190" s="174"/>
      <c r="K6190" s="174"/>
      <c r="L6190" s="172"/>
      <c r="M6190" s="181"/>
      <c r="N6190" s="174"/>
      <c r="O6190" s="172"/>
      <c r="P6190" s="181"/>
      <c r="Q6190" s="642"/>
      <c r="R6190" s="643"/>
      <c r="S6190" s="644"/>
      <c r="T6190" s="174"/>
      <c r="U6190" s="172"/>
      <c r="V6190" s="181"/>
      <c r="W6190" s="174"/>
      <c r="X6190" s="172"/>
      <c r="Y6190" s="181"/>
      <c r="Z6190" s="174"/>
      <c r="AA6190" s="172"/>
      <c r="AB6190" s="178"/>
    </row>
    <row r="6191" spans="1:28" ht="15" customHeight="1" x14ac:dyDescent="0.2">
      <c r="A6191" s="172"/>
      <c r="B6191" s="172"/>
      <c r="C6191" s="172"/>
      <c r="D6191" s="172"/>
      <c r="E6191" s="172"/>
      <c r="F6191" s="181"/>
      <c r="G6191" s="172"/>
      <c r="H6191" s="172"/>
      <c r="I6191" s="174"/>
      <c r="J6191" s="174"/>
      <c r="K6191" s="174"/>
      <c r="L6191" s="172"/>
      <c r="M6191" s="181"/>
      <c r="N6191" s="174"/>
      <c r="O6191" s="172"/>
      <c r="P6191" s="181"/>
      <c r="Q6191" s="642"/>
      <c r="R6191" s="643"/>
      <c r="S6191" s="644"/>
      <c r="T6191" s="174"/>
      <c r="U6191" s="172"/>
      <c r="V6191" s="181"/>
      <c r="W6191" s="174"/>
      <c r="X6191" s="172"/>
      <c r="Y6191" s="181"/>
      <c r="Z6191" s="174"/>
      <c r="AA6191" s="172"/>
      <c r="AB6191" s="178"/>
    </row>
    <row r="6192" spans="1:28" ht="15" customHeight="1" x14ac:dyDescent="0.2">
      <c r="A6192" s="172"/>
      <c r="B6192" s="172"/>
      <c r="C6192" s="172"/>
      <c r="D6192" s="172"/>
      <c r="E6192" s="172"/>
      <c r="F6192" s="181"/>
      <c r="G6192" s="172"/>
      <c r="H6192" s="172"/>
      <c r="I6192" s="174"/>
      <c r="J6192" s="174"/>
      <c r="K6192" s="174"/>
      <c r="L6192" s="172"/>
      <c r="M6192" s="181"/>
      <c r="N6192" s="174"/>
      <c r="O6192" s="172"/>
      <c r="P6192" s="181"/>
      <c r="Q6192" s="642"/>
      <c r="R6192" s="643"/>
      <c r="S6192" s="644"/>
      <c r="T6192" s="174"/>
      <c r="U6192" s="172"/>
      <c r="V6192" s="181"/>
      <c r="W6192" s="174"/>
      <c r="X6192" s="172"/>
      <c r="Y6192" s="181"/>
      <c r="Z6192" s="174"/>
      <c r="AA6192" s="172"/>
      <c r="AB6192" s="178"/>
    </row>
    <row r="6193" spans="1:28" ht="15" customHeight="1" x14ac:dyDescent="0.2">
      <c r="A6193" s="172"/>
      <c r="B6193" s="172"/>
      <c r="C6193" s="172"/>
      <c r="D6193" s="172"/>
      <c r="E6193" s="172"/>
      <c r="F6193" s="181"/>
      <c r="G6193" s="172"/>
      <c r="H6193" s="172"/>
      <c r="I6193" s="174"/>
      <c r="J6193" s="174"/>
      <c r="K6193" s="174"/>
      <c r="L6193" s="172"/>
      <c r="M6193" s="181"/>
      <c r="N6193" s="174"/>
      <c r="O6193" s="172"/>
      <c r="P6193" s="181"/>
      <c r="Q6193" s="642"/>
      <c r="R6193" s="643"/>
      <c r="S6193" s="644"/>
      <c r="T6193" s="174"/>
      <c r="U6193" s="172"/>
      <c r="V6193" s="181"/>
      <c r="W6193" s="174"/>
      <c r="X6193" s="172"/>
      <c r="Y6193" s="181"/>
      <c r="Z6193" s="174"/>
      <c r="AA6193" s="172"/>
      <c r="AB6193" s="178"/>
    </row>
    <row r="6194" spans="1:28" ht="15" customHeight="1" x14ac:dyDescent="0.2">
      <c r="A6194" s="172"/>
      <c r="B6194" s="172"/>
      <c r="C6194" s="172"/>
      <c r="D6194" s="172"/>
      <c r="E6194" s="172"/>
      <c r="F6194" s="181"/>
      <c r="G6194" s="172"/>
      <c r="H6194" s="172"/>
      <c r="I6194" s="174"/>
      <c r="J6194" s="174"/>
      <c r="K6194" s="174"/>
      <c r="L6194" s="172"/>
      <c r="M6194" s="181"/>
      <c r="N6194" s="174"/>
      <c r="O6194" s="172"/>
      <c r="P6194" s="181"/>
      <c r="Q6194" s="642"/>
      <c r="R6194" s="643"/>
      <c r="S6194" s="644"/>
      <c r="T6194" s="174"/>
      <c r="U6194" s="172"/>
      <c r="V6194" s="181"/>
      <c r="W6194" s="174"/>
      <c r="X6194" s="172"/>
      <c r="Y6194" s="181"/>
      <c r="Z6194" s="174"/>
      <c r="AA6194" s="172"/>
      <c r="AB6194" s="178"/>
    </row>
    <row r="6195" spans="1:28" ht="15" customHeight="1" x14ac:dyDescent="0.2">
      <c r="A6195" s="172"/>
      <c r="B6195" s="172"/>
      <c r="C6195" s="172"/>
      <c r="D6195" s="172"/>
      <c r="E6195" s="172"/>
      <c r="F6195" s="181"/>
      <c r="G6195" s="172"/>
      <c r="H6195" s="172"/>
      <c r="I6195" s="174"/>
      <c r="J6195" s="174"/>
      <c r="K6195" s="174"/>
      <c r="L6195" s="172"/>
      <c r="M6195" s="181"/>
      <c r="N6195" s="174"/>
      <c r="O6195" s="172"/>
      <c r="P6195" s="181"/>
      <c r="Q6195" s="642"/>
      <c r="R6195" s="643"/>
      <c r="S6195" s="644"/>
      <c r="T6195" s="174"/>
      <c r="U6195" s="172"/>
      <c r="V6195" s="181"/>
      <c r="W6195" s="174"/>
      <c r="X6195" s="172"/>
      <c r="Y6195" s="181"/>
      <c r="Z6195" s="174"/>
      <c r="AA6195" s="172"/>
      <c r="AB6195" s="178"/>
    </row>
    <row r="6196" spans="1:28" ht="15" customHeight="1" x14ac:dyDescent="0.2">
      <c r="A6196" s="172"/>
      <c r="B6196" s="172"/>
      <c r="C6196" s="172"/>
      <c r="D6196" s="172"/>
      <c r="E6196" s="172"/>
      <c r="F6196" s="181"/>
      <c r="G6196" s="172"/>
      <c r="H6196" s="172"/>
      <c r="I6196" s="174"/>
      <c r="J6196" s="174"/>
      <c r="K6196" s="174"/>
      <c r="L6196" s="172"/>
      <c r="M6196" s="181"/>
      <c r="N6196" s="174"/>
      <c r="O6196" s="172"/>
      <c r="P6196" s="181"/>
      <c r="Q6196" s="642"/>
      <c r="R6196" s="643"/>
      <c r="S6196" s="644"/>
      <c r="T6196" s="174"/>
      <c r="U6196" s="172"/>
      <c r="V6196" s="181"/>
      <c r="W6196" s="174"/>
      <c r="X6196" s="172"/>
      <c r="Y6196" s="181"/>
      <c r="Z6196" s="174"/>
      <c r="AA6196" s="172"/>
      <c r="AB6196" s="178"/>
    </row>
    <row r="6197" spans="1:28" ht="15" customHeight="1" x14ac:dyDescent="0.2">
      <c r="A6197" s="172"/>
      <c r="B6197" s="172"/>
      <c r="C6197" s="172"/>
      <c r="D6197" s="172"/>
      <c r="E6197" s="172"/>
      <c r="F6197" s="181"/>
      <c r="G6197" s="172"/>
      <c r="H6197" s="172"/>
      <c r="I6197" s="174"/>
      <c r="J6197" s="174"/>
      <c r="K6197" s="174"/>
      <c r="L6197" s="172"/>
      <c r="M6197" s="181"/>
      <c r="N6197" s="174"/>
      <c r="O6197" s="172"/>
      <c r="P6197" s="181"/>
      <c r="Q6197" s="642"/>
      <c r="R6197" s="643"/>
      <c r="S6197" s="644"/>
      <c r="T6197" s="174"/>
      <c r="U6197" s="172"/>
      <c r="V6197" s="181"/>
      <c r="W6197" s="174"/>
      <c r="X6197" s="172"/>
      <c r="Y6197" s="181"/>
      <c r="Z6197" s="174"/>
      <c r="AA6197" s="172"/>
      <c r="AB6197" s="178"/>
    </row>
    <row r="6198" spans="1:28" ht="15" customHeight="1" x14ac:dyDescent="0.2">
      <c r="A6198" s="172"/>
      <c r="B6198" s="172"/>
      <c r="C6198" s="172"/>
      <c r="D6198" s="172"/>
      <c r="E6198" s="172"/>
      <c r="F6198" s="181"/>
      <c r="G6198" s="172"/>
      <c r="H6198" s="172"/>
      <c r="I6198" s="174"/>
      <c r="J6198" s="174"/>
      <c r="K6198" s="174"/>
      <c r="L6198" s="172"/>
      <c r="M6198" s="181"/>
      <c r="N6198" s="174"/>
      <c r="O6198" s="172"/>
      <c r="P6198" s="181"/>
      <c r="Q6198" s="642"/>
      <c r="R6198" s="643"/>
      <c r="S6198" s="644"/>
      <c r="T6198" s="174"/>
      <c r="U6198" s="172"/>
      <c r="V6198" s="181"/>
      <c r="W6198" s="174"/>
      <c r="X6198" s="172"/>
      <c r="Y6198" s="181"/>
      <c r="Z6198" s="174"/>
      <c r="AA6198" s="172"/>
      <c r="AB6198" s="178"/>
    </row>
    <row r="6199" spans="1:28" ht="15" customHeight="1" x14ac:dyDescent="0.2">
      <c r="A6199" s="172"/>
      <c r="B6199" s="172"/>
      <c r="C6199" s="172"/>
      <c r="D6199" s="172"/>
      <c r="E6199" s="172"/>
      <c r="F6199" s="181"/>
      <c r="G6199" s="172"/>
      <c r="H6199" s="172"/>
      <c r="I6199" s="174"/>
      <c r="J6199" s="174"/>
      <c r="K6199" s="174"/>
      <c r="L6199" s="172"/>
      <c r="M6199" s="181"/>
      <c r="N6199" s="174"/>
      <c r="O6199" s="172"/>
      <c r="P6199" s="181"/>
      <c r="Q6199" s="642"/>
      <c r="R6199" s="643"/>
      <c r="S6199" s="644"/>
      <c r="T6199" s="174"/>
      <c r="U6199" s="172"/>
      <c r="V6199" s="181"/>
      <c r="W6199" s="174"/>
      <c r="X6199" s="172"/>
      <c r="Y6199" s="181"/>
      <c r="Z6199" s="174"/>
      <c r="AA6199" s="172"/>
      <c r="AB6199" s="178"/>
    </row>
    <row r="6200" spans="1:28" ht="15" customHeight="1" x14ac:dyDescent="0.2">
      <c r="A6200" s="172"/>
      <c r="B6200" s="172"/>
      <c r="C6200" s="172"/>
      <c r="D6200" s="172"/>
      <c r="E6200" s="172"/>
      <c r="F6200" s="181"/>
      <c r="G6200" s="172"/>
      <c r="H6200" s="172"/>
      <c r="I6200" s="174"/>
      <c r="J6200" s="174"/>
      <c r="K6200" s="174"/>
      <c r="L6200" s="172"/>
      <c r="M6200" s="181"/>
      <c r="N6200" s="174"/>
      <c r="O6200" s="172"/>
      <c r="P6200" s="181"/>
      <c r="Q6200" s="642"/>
      <c r="R6200" s="643"/>
      <c r="S6200" s="644"/>
      <c r="T6200" s="174"/>
      <c r="U6200" s="172"/>
      <c r="V6200" s="181"/>
      <c r="W6200" s="174"/>
      <c r="X6200" s="172"/>
      <c r="Y6200" s="181"/>
      <c r="Z6200" s="174"/>
      <c r="AA6200" s="172"/>
      <c r="AB6200" s="178"/>
    </row>
    <row r="6201" spans="1:28" ht="15" customHeight="1" x14ac:dyDescent="0.2">
      <c r="A6201" s="172"/>
      <c r="B6201" s="172"/>
      <c r="C6201" s="172"/>
      <c r="D6201" s="172"/>
      <c r="E6201" s="172"/>
      <c r="F6201" s="181"/>
      <c r="G6201" s="172"/>
      <c r="H6201" s="172"/>
      <c r="I6201" s="174"/>
      <c r="J6201" s="174"/>
      <c r="K6201" s="174"/>
      <c r="L6201" s="172"/>
      <c r="M6201" s="181"/>
      <c r="N6201" s="174"/>
      <c r="O6201" s="172"/>
      <c r="P6201" s="181"/>
      <c r="Q6201" s="642"/>
      <c r="R6201" s="643"/>
      <c r="S6201" s="644"/>
      <c r="T6201" s="174"/>
      <c r="U6201" s="172"/>
      <c r="V6201" s="181"/>
      <c r="W6201" s="174"/>
      <c r="X6201" s="172"/>
      <c r="Y6201" s="181"/>
      <c r="Z6201" s="174"/>
      <c r="AA6201" s="172"/>
      <c r="AB6201" s="178"/>
    </row>
    <row r="6202" spans="1:28" ht="15" customHeight="1" x14ac:dyDescent="0.2">
      <c r="A6202" s="172"/>
      <c r="B6202" s="172"/>
      <c r="C6202" s="172"/>
      <c r="D6202" s="172"/>
      <c r="E6202" s="172"/>
      <c r="F6202" s="181"/>
      <c r="G6202" s="172"/>
      <c r="H6202" s="172"/>
      <c r="I6202" s="174"/>
      <c r="J6202" s="174"/>
      <c r="K6202" s="174"/>
      <c r="L6202" s="172"/>
      <c r="M6202" s="181"/>
      <c r="N6202" s="174"/>
      <c r="O6202" s="172"/>
      <c r="P6202" s="181"/>
      <c r="Q6202" s="642"/>
      <c r="R6202" s="643"/>
      <c r="S6202" s="644"/>
      <c r="T6202" s="174"/>
      <c r="U6202" s="172"/>
      <c r="V6202" s="181"/>
      <c r="W6202" s="174"/>
      <c r="X6202" s="172"/>
      <c r="Y6202" s="181"/>
      <c r="Z6202" s="174"/>
      <c r="AA6202" s="172"/>
      <c r="AB6202" s="178"/>
    </row>
    <row r="6203" spans="1:28" ht="15" customHeight="1" x14ac:dyDescent="0.2">
      <c r="A6203" s="172"/>
      <c r="B6203" s="172"/>
      <c r="C6203" s="172"/>
      <c r="D6203" s="172"/>
      <c r="E6203" s="172"/>
      <c r="F6203" s="181"/>
      <c r="G6203" s="172"/>
      <c r="H6203" s="172"/>
      <c r="I6203" s="174"/>
      <c r="J6203" s="174"/>
      <c r="K6203" s="174"/>
      <c r="L6203" s="172"/>
      <c r="M6203" s="181"/>
      <c r="N6203" s="174"/>
      <c r="O6203" s="172"/>
      <c r="P6203" s="181"/>
      <c r="Q6203" s="642"/>
      <c r="R6203" s="643"/>
      <c r="S6203" s="644"/>
      <c r="T6203" s="174"/>
      <c r="U6203" s="172"/>
      <c r="V6203" s="181"/>
      <c r="W6203" s="174"/>
      <c r="X6203" s="172"/>
      <c r="Y6203" s="181"/>
      <c r="Z6203" s="174"/>
      <c r="AA6203" s="172"/>
      <c r="AB6203" s="178"/>
    </row>
    <row r="6204" spans="1:28" ht="15" customHeight="1" x14ac:dyDescent="0.2">
      <c r="A6204" s="172"/>
      <c r="B6204" s="172"/>
      <c r="C6204" s="172"/>
      <c r="D6204" s="172"/>
      <c r="E6204" s="172"/>
      <c r="F6204" s="181"/>
      <c r="G6204" s="172"/>
      <c r="H6204" s="172"/>
      <c r="I6204" s="174"/>
      <c r="J6204" s="174"/>
      <c r="K6204" s="174"/>
      <c r="L6204" s="172"/>
      <c r="M6204" s="181"/>
      <c r="N6204" s="174"/>
      <c r="O6204" s="172"/>
      <c r="P6204" s="181"/>
      <c r="Q6204" s="642"/>
      <c r="R6204" s="643"/>
      <c r="S6204" s="644"/>
      <c r="T6204" s="174"/>
      <c r="U6204" s="172"/>
      <c r="V6204" s="181"/>
      <c r="W6204" s="174"/>
      <c r="X6204" s="172"/>
      <c r="Y6204" s="181"/>
      <c r="Z6204" s="174"/>
      <c r="AA6204" s="172"/>
      <c r="AB6204" s="178"/>
    </row>
    <row r="6205" spans="1:28" ht="15" customHeight="1" x14ac:dyDescent="0.2">
      <c r="A6205" s="172"/>
      <c r="B6205" s="172"/>
      <c r="C6205" s="172"/>
      <c r="D6205" s="172"/>
      <c r="E6205" s="172"/>
      <c r="F6205" s="181"/>
      <c r="G6205" s="172"/>
      <c r="H6205" s="172"/>
      <c r="I6205" s="174"/>
      <c r="J6205" s="174"/>
      <c r="K6205" s="174"/>
      <c r="L6205" s="172"/>
      <c r="M6205" s="181"/>
      <c r="N6205" s="174"/>
      <c r="O6205" s="172"/>
      <c r="P6205" s="181"/>
      <c r="Q6205" s="642"/>
      <c r="R6205" s="643"/>
      <c r="S6205" s="644"/>
      <c r="T6205" s="174"/>
      <c r="U6205" s="172"/>
      <c r="V6205" s="181"/>
      <c r="W6205" s="174"/>
      <c r="X6205" s="172"/>
      <c r="Y6205" s="181"/>
      <c r="Z6205" s="174"/>
      <c r="AA6205" s="172"/>
      <c r="AB6205" s="178"/>
    </row>
    <row r="6206" spans="1:28" ht="15" customHeight="1" x14ac:dyDescent="0.2">
      <c r="A6206" s="172"/>
      <c r="B6206" s="172"/>
      <c r="C6206" s="172"/>
      <c r="D6206" s="172"/>
      <c r="E6206" s="172"/>
      <c r="F6206" s="181"/>
      <c r="G6206" s="172"/>
      <c r="H6206" s="172"/>
      <c r="I6206" s="174"/>
      <c r="J6206" s="174"/>
      <c r="K6206" s="174"/>
      <c r="L6206" s="172"/>
      <c r="M6206" s="181"/>
      <c r="N6206" s="174"/>
      <c r="O6206" s="172"/>
      <c r="P6206" s="181"/>
      <c r="Q6206" s="642"/>
      <c r="R6206" s="643"/>
      <c r="S6206" s="644"/>
      <c r="T6206" s="174"/>
      <c r="U6206" s="172"/>
      <c r="V6206" s="181"/>
      <c r="W6206" s="174"/>
      <c r="X6206" s="172"/>
      <c r="Y6206" s="181"/>
      <c r="Z6206" s="174"/>
      <c r="AA6206" s="172"/>
      <c r="AB6206" s="178"/>
    </row>
    <row r="6207" spans="1:28" ht="15" customHeight="1" x14ac:dyDescent="0.2">
      <c r="A6207" s="172"/>
      <c r="B6207" s="172"/>
      <c r="C6207" s="172"/>
      <c r="D6207" s="172"/>
      <c r="E6207" s="172"/>
      <c r="F6207" s="181"/>
      <c r="G6207" s="172"/>
      <c r="H6207" s="172"/>
      <c r="I6207" s="174"/>
      <c r="J6207" s="174"/>
      <c r="K6207" s="174"/>
      <c r="L6207" s="172"/>
      <c r="M6207" s="181"/>
      <c r="N6207" s="174"/>
      <c r="O6207" s="172"/>
      <c r="P6207" s="181"/>
      <c r="Q6207" s="642"/>
      <c r="R6207" s="643"/>
      <c r="S6207" s="644"/>
      <c r="T6207" s="174"/>
      <c r="U6207" s="172"/>
      <c r="V6207" s="181"/>
      <c r="W6207" s="174"/>
      <c r="X6207" s="172"/>
      <c r="Y6207" s="181"/>
      <c r="Z6207" s="174"/>
      <c r="AA6207" s="172"/>
      <c r="AB6207" s="178"/>
    </row>
    <row r="6208" spans="1:28" ht="15" customHeight="1" x14ac:dyDescent="0.2">
      <c r="A6208" s="172"/>
      <c r="B6208" s="172"/>
      <c r="C6208" s="172"/>
      <c r="D6208" s="172"/>
      <c r="E6208" s="172"/>
      <c r="F6208" s="181"/>
      <c r="G6208" s="172"/>
      <c r="H6208" s="172"/>
      <c r="I6208" s="174"/>
      <c r="J6208" s="174"/>
      <c r="K6208" s="174"/>
      <c r="L6208" s="172"/>
      <c r="M6208" s="181"/>
      <c r="N6208" s="174"/>
      <c r="O6208" s="172"/>
      <c r="P6208" s="181"/>
      <c r="Q6208" s="642"/>
      <c r="R6208" s="643"/>
      <c r="S6208" s="644"/>
      <c r="T6208" s="174"/>
      <c r="U6208" s="172"/>
      <c r="V6208" s="181"/>
      <c r="W6208" s="174"/>
      <c r="X6208" s="172"/>
      <c r="Y6208" s="181"/>
      <c r="Z6208" s="174"/>
      <c r="AA6208" s="172"/>
      <c r="AB6208" s="178"/>
    </row>
    <row r="6209" spans="1:28" ht="15" customHeight="1" x14ac:dyDescent="0.2">
      <c r="A6209" s="172"/>
      <c r="B6209" s="172"/>
      <c r="C6209" s="172"/>
      <c r="D6209" s="172"/>
      <c r="E6209" s="172"/>
      <c r="F6209" s="181"/>
      <c r="G6209" s="172"/>
      <c r="H6209" s="172"/>
      <c r="I6209" s="174"/>
      <c r="J6209" s="174"/>
      <c r="K6209" s="174"/>
      <c r="L6209" s="172"/>
      <c r="M6209" s="181"/>
      <c r="N6209" s="174"/>
      <c r="O6209" s="172"/>
      <c r="P6209" s="181"/>
      <c r="Q6209" s="642"/>
      <c r="R6209" s="643"/>
      <c r="S6209" s="644"/>
      <c r="T6209" s="174"/>
      <c r="U6209" s="172"/>
      <c r="V6209" s="181"/>
      <c r="W6209" s="174"/>
      <c r="X6209" s="172"/>
      <c r="Y6209" s="181"/>
      <c r="Z6209" s="174"/>
      <c r="AA6209" s="172"/>
      <c r="AB6209" s="178"/>
    </row>
    <row r="6210" spans="1:28" ht="15" customHeight="1" x14ac:dyDescent="0.2">
      <c r="A6210" s="172"/>
      <c r="B6210" s="172"/>
      <c r="C6210" s="172"/>
      <c r="D6210" s="172"/>
      <c r="E6210" s="172"/>
      <c r="F6210" s="181"/>
      <c r="G6210" s="172"/>
      <c r="H6210" s="172"/>
      <c r="I6210" s="174"/>
      <c r="J6210" s="174"/>
      <c r="K6210" s="174"/>
      <c r="L6210" s="172"/>
      <c r="M6210" s="181"/>
      <c r="N6210" s="174"/>
      <c r="O6210" s="172"/>
      <c r="P6210" s="181"/>
      <c r="Q6210" s="642"/>
      <c r="R6210" s="643"/>
      <c r="S6210" s="644"/>
      <c r="T6210" s="174"/>
      <c r="U6210" s="172"/>
      <c r="V6210" s="181"/>
      <c r="W6210" s="174"/>
      <c r="X6210" s="172"/>
      <c r="Y6210" s="181"/>
      <c r="Z6210" s="174"/>
      <c r="AA6210" s="172"/>
      <c r="AB6210" s="178"/>
    </row>
    <row r="6211" spans="1:28" ht="15" customHeight="1" x14ac:dyDescent="0.2">
      <c r="A6211" s="172"/>
      <c r="B6211" s="172"/>
      <c r="C6211" s="172"/>
      <c r="D6211" s="172"/>
      <c r="E6211" s="172"/>
      <c r="F6211" s="181"/>
      <c r="G6211" s="172"/>
      <c r="H6211" s="172"/>
      <c r="I6211" s="174"/>
      <c r="J6211" s="174"/>
      <c r="K6211" s="174"/>
      <c r="L6211" s="172"/>
      <c r="M6211" s="181"/>
      <c r="N6211" s="174"/>
      <c r="O6211" s="172"/>
      <c r="P6211" s="181"/>
      <c r="Q6211" s="642"/>
      <c r="R6211" s="643"/>
      <c r="S6211" s="644"/>
      <c r="T6211" s="174"/>
      <c r="U6211" s="172"/>
      <c r="V6211" s="181"/>
      <c r="W6211" s="174"/>
      <c r="X6211" s="172"/>
      <c r="Y6211" s="181"/>
      <c r="Z6211" s="174"/>
      <c r="AA6211" s="172"/>
      <c r="AB6211" s="178"/>
    </row>
    <row r="6212" spans="1:28" ht="15" customHeight="1" x14ac:dyDescent="0.2">
      <c r="A6212" s="172"/>
      <c r="B6212" s="172"/>
      <c r="C6212" s="172"/>
      <c r="D6212" s="172"/>
      <c r="E6212" s="172"/>
      <c r="F6212" s="181"/>
      <c r="G6212" s="172"/>
      <c r="H6212" s="172"/>
      <c r="I6212" s="174"/>
      <c r="J6212" s="174"/>
      <c r="K6212" s="174"/>
      <c r="L6212" s="172"/>
      <c r="M6212" s="181"/>
      <c r="N6212" s="174"/>
      <c r="O6212" s="172"/>
      <c r="P6212" s="181"/>
      <c r="Q6212" s="642"/>
      <c r="R6212" s="643"/>
      <c r="S6212" s="644"/>
      <c r="T6212" s="174"/>
      <c r="U6212" s="172"/>
      <c r="V6212" s="181"/>
      <c r="W6212" s="174"/>
      <c r="X6212" s="172"/>
      <c r="Y6212" s="181"/>
      <c r="Z6212" s="174"/>
      <c r="AA6212" s="172"/>
      <c r="AB6212" s="178"/>
    </row>
    <row r="6213" spans="1:28" ht="15" customHeight="1" x14ac:dyDescent="0.2">
      <c r="A6213" s="172"/>
      <c r="B6213" s="172"/>
      <c r="C6213" s="172"/>
      <c r="D6213" s="172"/>
      <c r="E6213" s="172"/>
      <c r="F6213" s="181"/>
      <c r="G6213" s="172"/>
      <c r="H6213" s="172"/>
      <c r="I6213" s="174"/>
      <c r="J6213" s="174"/>
      <c r="K6213" s="174"/>
      <c r="L6213" s="172"/>
      <c r="M6213" s="181"/>
      <c r="N6213" s="174"/>
      <c r="O6213" s="172"/>
      <c r="P6213" s="181"/>
      <c r="Q6213" s="642"/>
      <c r="R6213" s="643"/>
      <c r="S6213" s="644"/>
      <c r="T6213" s="174"/>
      <c r="U6213" s="172"/>
      <c r="V6213" s="181"/>
      <c r="W6213" s="174"/>
      <c r="X6213" s="172"/>
      <c r="Y6213" s="181"/>
      <c r="Z6213" s="174"/>
      <c r="AA6213" s="172"/>
      <c r="AB6213" s="178"/>
    </row>
    <row r="6214" spans="1:28" ht="15" customHeight="1" x14ac:dyDescent="0.2">
      <c r="A6214" s="172"/>
      <c r="B6214" s="172"/>
      <c r="C6214" s="172"/>
      <c r="D6214" s="172"/>
      <c r="E6214" s="172"/>
      <c r="F6214" s="181"/>
      <c r="G6214" s="172"/>
      <c r="H6214" s="172"/>
      <c r="I6214" s="174"/>
      <c r="J6214" s="174"/>
      <c r="K6214" s="174"/>
      <c r="L6214" s="172"/>
      <c r="M6214" s="181"/>
      <c r="N6214" s="174"/>
      <c r="O6214" s="172"/>
      <c r="P6214" s="181"/>
      <c r="Q6214" s="642"/>
      <c r="R6214" s="643"/>
      <c r="S6214" s="644"/>
      <c r="T6214" s="174"/>
      <c r="U6214" s="172"/>
      <c r="V6214" s="181"/>
      <c r="W6214" s="174"/>
      <c r="X6214" s="172"/>
      <c r="Y6214" s="181"/>
      <c r="Z6214" s="174"/>
      <c r="AA6214" s="172"/>
      <c r="AB6214" s="178"/>
    </row>
    <row r="6215" spans="1:28" ht="15" customHeight="1" x14ac:dyDescent="0.2">
      <c r="A6215" s="172"/>
      <c r="B6215" s="172"/>
      <c r="C6215" s="172"/>
      <c r="D6215" s="172"/>
      <c r="E6215" s="172"/>
      <c r="F6215" s="181"/>
      <c r="G6215" s="172"/>
      <c r="H6215" s="172"/>
      <c r="I6215" s="174"/>
      <c r="J6215" s="174"/>
      <c r="K6215" s="174"/>
      <c r="L6215" s="172"/>
      <c r="M6215" s="181"/>
      <c r="N6215" s="174"/>
      <c r="O6215" s="172"/>
      <c r="P6215" s="181"/>
      <c r="Q6215" s="642"/>
      <c r="R6215" s="643"/>
      <c r="S6215" s="644"/>
      <c r="T6215" s="174"/>
      <c r="U6215" s="172"/>
      <c r="V6215" s="181"/>
      <c r="W6215" s="174"/>
      <c r="X6215" s="172"/>
      <c r="Y6215" s="181"/>
      <c r="Z6215" s="174"/>
      <c r="AA6215" s="172"/>
      <c r="AB6215" s="178"/>
    </row>
    <row r="6216" spans="1:28" ht="15" customHeight="1" x14ac:dyDescent="0.2">
      <c r="A6216" s="172"/>
      <c r="B6216" s="172"/>
      <c r="C6216" s="172"/>
      <c r="D6216" s="172"/>
      <c r="E6216" s="172"/>
      <c r="F6216" s="181"/>
      <c r="G6216" s="172"/>
      <c r="H6216" s="172"/>
      <c r="I6216" s="174"/>
      <c r="J6216" s="174"/>
      <c r="K6216" s="174"/>
      <c r="L6216" s="172"/>
      <c r="M6216" s="181"/>
      <c r="N6216" s="174"/>
      <c r="O6216" s="172"/>
      <c r="P6216" s="181"/>
      <c r="Q6216" s="642"/>
      <c r="R6216" s="643"/>
      <c r="S6216" s="644"/>
      <c r="T6216" s="174"/>
      <c r="U6216" s="172"/>
      <c r="V6216" s="181"/>
      <c r="W6216" s="174"/>
      <c r="X6216" s="172"/>
      <c r="Y6216" s="181"/>
      <c r="Z6216" s="174"/>
      <c r="AA6216" s="172"/>
      <c r="AB6216" s="178"/>
    </row>
    <row r="6217" spans="1:28" ht="15" customHeight="1" x14ac:dyDescent="0.2">
      <c r="A6217" s="172"/>
      <c r="B6217" s="172"/>
      <c r="C6217" s="172"/>
      <c r="D6217" s="172"/>
      <c r="E6217" s="172"/>
      <c r="F6217" s="181"/>
      <c r="G6217" s="172"/>
      <c r="H6217" s="172"/>
      <c r="I6217" s="174"/>
      <c r="J6217" s="174"/>
      <c r="K6217" s="174"/>
      <c r="L6217" s="172"/>
      <c r="M6217" s="181"/>
      <c r="N6217" s="174"/>
      <c r="O6217" s="172"/>
      <c r="P6217" s="181"/>
      <c r="Q6217" s="642"/>
      <c r="R6217" s="643"/>
      <c r="S6217" s="644"/>
      <c r="T6217" s="174"/>
      <c r="U6217" s="172"/>
      <c r="V6217" s="181"/>
      <c r="W6217" s="174"/>
      <c r="X6217" s="172"/>
      <c r="Y6217" s="181"/>
      <c r="Z6217" s="174"/>
      <c r="AA6217" s="172"/>
      <c r="AB6217" s="178"/>
    </row>
    <row r="6218" spans="1:28" ht="15" customHeight="1" x14ac:dyDescent="0.2">
      <c r="A6218" s="172"/>
      <c r="B6218" s="172"/>
      <c r="C6218" s="172"/>
      <c r="D6218" s="172"/>
      <c r="E6218" s="172"/>
      <c r="F6218" s="181"/>
      <c r="G6218" s="172"/>
      <c r="H6218" s="172"/>
      <c r="I6218" s="174"/>
      <c r="J6218" s="174"/>
      <c r="K6218" s="174"/>
      <c r="L6218" s="172"/>
      <c r="M6218" s="181"/>
      <c r="N6218" s="174"/>
      <c r="O6218" s="172"/>
      <c r="P6218" s="181"/>
      <c r="Q6218" s="642"/>
      <c r="R6218" s="643"/>
      <c r="S6218" s="644"/>
      <c r="T6218" s="174"/>
      <c r="U6218" s="172"/>
      <c r="V6218" s="181"/>
      <c r="W6218" s="174"/>
      <c r="X6218" s="172"/>
      <c r="Y6218" s="181"/>
      <c r="Z6218" s="174"/>
      <c r="AA6218" s="172"/>
      <c r="AB6218" s="178"/>
    </row>
    <row r="6219" spans="1:28" ht="15" customHeight="1" x14ac:dyDescent="0.2">
      <c r="A6219" s="172"/>
      <c r="B6219" s="172"/>
      <c r="C6219" s="172"/>
      <c r="D6219" s="172"/>
      <c r="E6219" s="172"/>
      <c r="F6219" s="181"/>
      <c r="G6219" s="172"/>
      <c r="H6219" s="172"/>
      <c r="I6219" s="174"/>
      <c r="J6219" s="174"/>
      <c r="K6219" s="174"/>
      <c r="L6219" s="172"/>
      <c r="M6219" s="181"/>
      <c r="N6219" s="174"/>
      <c r="O6219" s="172"/>
      <c r="P6219" s="181"/>
      <c r="Q6219" s="642"/>
      <c r="R6219" s="643"/>
      <c r="S6219" s="644"/>
      <c r="T6219" s="174"/>
      <c r="U6219" s="172"/>
      <c r="V6219" s="181"/>
      <c r="W6219" s="174"/>
      <c r="X6219" s="172"/>
      <c r="Y6219" s="181"/>
      <c r="Z6219" s="174"/>
      <c r="AA6219" s="172"/>
      <c r="AB6219" s="178"/>
    </row>
    <row r="6220" spans="1:28" ht="15" customHeight="1" x14ac:dyDescent="0.2">
      <c r="A6220" s="172"/>
      <c r="B6220" s="172"/>
      <c r="C6220" s="172"/>
      <c r="D6220" s="172"/>
      <c r="E6220" s="172"/>
      <c r="F6220" s="181"/>
      <c r="G6220" s="172"/>
      <c r="H6220" s="172"/>
      <c r="I6220" s="174"/>
      <c r="J6220" s="174"/>
      <c r="K6220" s="174"/>
      <c r="L6220" s="172"/>
      <c r="M6220" s="181"/>
      <c r="N6220" s="174"/>
      <c r="O6220" s="172"/>
      <c r="P6220" s="181"/>
      <c r="Q6220" s="642"/>
      <c r="R6220" s="643"/>
      <c r="S6220" s="644"/>
      <c r="T6220" s="174"/>
      <c r="U6220" s="172"/>
      <c r="V6220" s="181"/>
      <c r="W6220" s="174"/>
      <c r="X6220" s="172"/>
      <c r="Y6220" s="181"/>
      <c r="Z6220" s="174"/>
      <c r="AA6220" s="172"/>
      <c r="AB6220" s="178"/>
    </row>
    <row r="6221" spans="1:28" ht="15" customHeight="1" x14ac:dyDescent="0.2">
      <c r="A6221" s="172"/>
      <c r="B6221" s="172"/>
      <c r="C6221" s="172"/>
      <c r="D6221" s="172"/>
      <c r="E6221" s="172"/>
      <c r="F6221" s="181"/>
      <c r="G6221" s="172"/>
      <c r="H6221" s="172"/>
      <c r="I6221" s="174"/>
      <c r="J6221" s="174"/>
      <c r="K6221" s="174"/>
      <c r="L6221" s="172"/>
      <c r="M6221" s="181"/>
      <c r="N6221" s="174"/>
      <c r="O6221" s="172"/>
      <c r="P6221" s="181"/>
      <c r="Q6221" s="642"/>
      <c r="R6221" s="643"/>
      <c r="S6221" s="644"/>
      <c r="T6221" s="174"/>
      <c r="U6221" s="172"/>
      <c r="V6221" s="181"/>
      <c r="W6221" s="174"/>
      <c r="X6221" s="172"/>
      <c r="Y6221" s="181"/>
      <c r="Z6221" s="174"/>
      <c r="AA6221" s="172"/>
      <c r="AB6221" s="178"/>
    </row>
    <row r="6222" spans="1:28" ht="15" customHeight="1" x14ac:dyDescent="0.2">
      <c r="A6222" s="172"/>
      <c r="B6222" s="172"/>
      <c r="C6222" s="172"/>
      <c r="D6222" s="172"/>
      <c r="E6222" s="172"/>
      <c r="F6222" s="181"/>
      <c r="G6222" s="172"/>
      <c r="H6222" s="172"/>
      <c r="I6222" s="174"/>
      <c r="J6222" s="174"/>
      <c r="K6222" s="174"/>
      <c r="L6222" s="172"/>
      <c r="M6222" s="181"/>
      <c r="N6222" s="174"/>
      <c r="O6222" s="172"/>
      <c r="P6222" s="181"/>
      <c r="Q6222" s="642"/>
      <c r="R6222" s="643"/>
      <c r="S6222" s="644"/>
      <c r="T6222" s="174"/>
      <c r="U6222" s="172"/>
      <c r="V6222" s="181"/>
      <c r="W6222" s="174"/>
      <c r="X6222" s="172"/>
      <c r="Y6222" s="181"/>
      <c r="Z6222" s="174"/>
      <c r="AA6222" s="172"/>
      <c r="AB6222" s="178"/>
    </row>
    <row r="6223" spans="1:28" ht="15" customHeight="1" x14ac:dyDescent="0.2">
      <c r="A6223" s="172"/>
      <c r="B6223" s="172"/>
      <c r="C6223" s="172"/>
      <c r="D6223" s="172"/>
      <c r="E6223" s="172"/>
      <c r="F6223" s="181"/>
      <c r="G6223" s="172"/>
      <c r="H6223" s="172"/>
      <c r="I6223" s="174"/>
      <c r="J6223" s="174"/>
      <c r="K6223" s="174"/>
      <c r="L6223" s="172"/>
      <c r="M6223" s="181"/>
      <c r="N6223" s="174"/>
      <c r="O6223" s="172"/>
      <c r="P6223" s="181"/>
      <c r="Q6223" s="642"/>
      <c r="R6223" s="643"/>
      <c r="S6223" s="644"/>
      <c r="T6223" s="174"/>
      <c r="U6223" s="172"/>
      <c r="V6223" s="181"/>
      <c r="W6223" s="174"/>
      <c r="X6223" s="172"/>
      <c r="Y6223" s="181"/>
      <c r="Z6223" s="174"/>
      <c r="AA6223" s="172"/>
      <c r="AB6223" s="178"/>
    </row>
    <row r="6224" spans="1:28" ht="15" customHeight="1" x14ac:dyDescent="0.2">
      <c r="A6224" s="172"/>
      <c r="B6224" s="172"/>
      <c r="C6224" s="172"/>
      <c r="D6224" s="172"/>
      <c r="E6224" s="172"/>
      <c r="F6224" s="181"/>
      <c r="G6224" s="172"/>
      <c r="H6224" s="172"/>
      <c r="I6224" s="174"/>
      <c r="J6224" s="174"/>
      <c r="K6224" s="174"/>
      <c r="L6224" s="172"/>
      <c r="M6224" s="181"/>
      <c r="N6224" s="174"/>
      <c r="O6224" s="172"/>
      <c r="P6224" s="181"/>
      <c r="Q6224" s="642"/>
      <c r="R6224" s="643"/>
      <c r="S6224" s="644"/>
      <c r="T6224" s="174"/>
      <c r="U6224" s="172"/>
      <c r="V6224" s="181"/>
      <c r="W6224" s="174"/>
      <c r="X6224" s="172"/>
      <c r="Y6224" s="181"/>
      <c r="Z6224" s="174"/>
      <c r="AA6224" s="172"/>
      <c r="AB6224" s="178"/>
    </row>
    <row r="6225" spans="1:28" ht="15" customHeight="1" x14ac:dyDescent="0.2">
      <c r="A6225" s="172"/>
      <c r="B6225" s="172"/>
      <c r="C6225" s="172"/>
      <c r="D6225" s="172"/>
      <c r="E6225" s="172"/>
      <c r="F6225" s="181"/>
      <c r="G6225" s="172"/>
      <c r="H6225" s="172"/>
      <c r="I6225" s="174"/>
      <c r="J6225" s="174"/>
      <c r="K6225" s="174"/>
      <c r="L6225" s="172"/>
      <c r="M6225" s="181"/>
      <c r="N6225" s="174"/>
      <c r="O6225" s="172"/>
      <c r="P6225" s="181"/>
      <c r="Q6225" s="642"/>
      <c r="R6225" s="643"/>
      <c r="S6225" s="644"/>
      <c r="T6225" s="174"/>
      <c r="U6225" s="172"/>
      <c r="V6225" s="181"/>
      <c r="W6225" s="174"/>
      <c r="X6225" s="172"/>
      <c r="Y6225" s="181"/>
      <c r="Z6225" s="174"/>
      <c r="AA6225" s="172"/>
      <c r="AB6225" s="178"/>
    </row>
    <row r="6226" spans="1:28" ht="15" customHeight="1" x14ac:dyDescent="0.2">
      <c r="A6226" s="172"/>
      <c r="B6226" s="172"/>
      <c r="C6226" s="172"/>
      <c r="D6226" s="172"/>
      <c r="E6226" s="172"/>
      <c r="F6226" s="181"/>
      <c r="G6226" s="172"/>
      <c r="H6226" s="172"/>
      <c r="I6226" s="174"/>
      <c r="J6226" s="174"/>
      <c r="K6226" s="174"/>
      <c r="L6226" s="172"/>
      <c r="M6226" s="181"/>
      <c r="N6226" s="174"/>
      <c r="O6226" s="172"/>
      <c r="P6226" s="181"/>
      <c r="Q6226" s="642"/>
      <c r="R6226" s="643"/>
      <c r="S6226" s="644"/>
      <c r="T6226" s="174"/>
      <c r="U6226" s="172"/>
      <c r="V6226" s="181"/>
      <c r="W6226" s="174"/>
      <c r="X6226" s="172"/>
      <c r="Y6226" s="181"/>
      <c r="Z6226" s="174"/>
      <c r="AA6226" s="172"/>
      <c r="AB6226" s="178"/>
    </row>
    <row r="6227" spans="1:28" ht="15" customHeight="1" x14ac:dyDescent="0.2">
      <c r="A6227" s="172"/>
      <c r="B6227" s="172"/>
      <c r="C6227" s="172"/>
      <c r="D6227" s="172"/>
      <c r="E6227" s="172"/>
      <c r="F6227" s="181"/>
      <c r="G6227" s="172"/>
      <c r="H6227" s="172"/>
      <c r="I6227" s="174"/>
      <c r="J6227" s="174"/>
      <c r="K6227" s="174"/>
      <c r="L6227" s="172"/>
      <c r="M6227" s="181"/>
      <c r="N6227" s="174"/>
      <c r="O6227" s="172"/>
      <c r="P6227" s="181"/>
      <c r="Q6227" s="642"/>
      <c r="R6227" s="643"/>
      <c r="S6227" s="644"/>
      <c r="T6227" s="174"/>
      <c r="U6227" s="172"/>
      <c r="V6227" s="181"/>
      <c r="W6227" s="174"/>
      <c r="X6227" s="172"/>
      <c r="Y6227" s="181"/>
      <c r="Z6227" s="174"/>
      <c r="AA6227" s="172"/>
      <c r="AB6227" s="178"/>
    </row>
    <row r="6228" spans="1:28" ht="15" customHeight="1" x14ac:dyDescent="0.2">
      <c r="A6228" s="172"/>
      <c r="B6228" s="172"/>
      <c r="C6228" s="172"/>
      <c r="D6228" s="172"/>
      <c r="E6228" s="172"/>
      <c r="F6228" s="181"/>
      <c r="G6228" s="172"/>
      <c r="H6228" s="172"/>
      <c r="I6228" s="174"/>
      <c r="J6228" s="174"/>
      <c r="K6228" s="174"/>
      <c r="L6228" s="172"/>
      <c r="M6228" s="181"/>
      <c r="N6228" s="174"/>
      <c r="O6228" s="172"/>
      <c r="P6228" s="181"/>
      <c r="Q6228" s="642"/>
      <c r="R6228" s="643"/>
      <c r="S6228" s="644"/>
      <c r="T6228" s="174"/>
      <c r="U6228" s="172"/>
      <c r="V6228" s="181"/>
      <c r="W6228" s="174"/>
      <c r="X6228" s="172"/>
      <c r="Y6228" s="181"/>
      <c r="Z6228" s="174"/>
      <c r="AA6228" s="172"/>
      <c r="AB6228" s="178"/>
    </row>
    <row r="6229" spans="1:28" ht="15" customHeight="1" x14ac:dyDescent="0.2">
      <c r="A6229" s="172"/>
      <c r="B6229" s="172"/>
      <c r="C6229" s="172"/>
      <c r="D6229" s="172"/>
      <c r="E6229" s="172"/>
      <c r="F6229" s="181"/>
      <c r="G6229" s="172"/>
      <c r="H6229" s="172"/>
      <c r="I6229" s="174"/>
      <c r="J6229" s="174"/>
      <c r="K6229" s="174"/>
      <c r="L6229" s="172"/>
      <c r="M6229" s="181"/>
      <c r="N6229" s="174"/>
      <c r="O6229" s="172"/>
      <c r="P6229" s="181"/>
      <c r="Q6229" s="642"/>
      <c r="R6229" s="643"/>
      <c r="S6229" s="644"/>
      <c r="T6229" s="174"/>
      <c r="U6229" s="172"/>
      <c r="V6229" s="181"/>
      <c r="W6229" s="174"/>
      <c r="X6229" s="172"/>
      <c r="Y6229" s="181"/>
      <c r="Z6229" s="174"/>
      <c r="AA6229" s="172"/>
      <c r="AB6229" s="178"/>
    </row>
    <row r="6230" spans="1:28" ht="15" customHeight="1" x14ac:dyDescent="0.2">
      <c r="A6230" s="172"/>
      <c r="B6230" s="172"/>
      <c r="C6230" s="172"/>
      <c r="D6230" s="172"/>
      <c r="E6230" s="172"/>
      <c r="F6230" s="181"/>
      <c r="G6230" s="172"/>
      <c r="H6230" s="172"/>
      <c r="I6230" s="174"/>
      <c r="J6230" s="174"/>
      <c r="K6230" s="174"/>
      <c r="L6230" s="172"/>
      <c r="M6230" s="181"/>
      <c r="N6230" s="174"/>
      <c r="O6230" s="172"/>
      <c r="P6230" s="181"/>
      <c r="Q6230" s="642"/>
      <c r="R6230" s="643"/>
      <c r="S6230" s="644"/>
      <c r="T6230" s="174"/>
      <c r="U6230" s="172"/>
      <c r="V6230" s="181"/>
      <c r="W6230" s="174"/>
      <c r="X6230" s="172"/>
      <c r="Y6230" s="181"/>
      <c r="Z6230" s="174"/>
      <c r="AA6230" s="172"/>
      <c r="AB6230" s="178"/>
    </row>
    <row r="6231" spans="1:28" ht="15" customHeight="1" x14ac:dyDescent="0.2">
      <c r="A6231" s="172"/>
      <c r="B6231" s="172"/>
      <c r="C6231" s="172"/>
      <c r="D6231" s="172"/>
      <c r="E6231" s="172"/>
      <c r="F6231" s="181"/>
      <c r="G6231" s="172"/>
      <c r="H6231" s="172"/>
      <c r="I6231" s="174"/>
      <c r="J6231" s="174"/>
      <c r="K6231" s="174"/>
      <c r="L6231" s="172"/>
      <c r="M6231" s="181"/>
      <c r="N6231" s="174"/>
      <c r="O6231" s="172"/>
      <c r="P6231" s="181"/>
      <c r="Q6231" s="642"/>
      <c r="R6231" s="643"/>
      <c r="S6231" s="644"/>
      <c r="T6231" s="174"/>
      <c r="U6231" s="172"/>
      <c r="V6231" s="181"/>
      <c r="W6231" s="174"/>
      <c r="X6231" s="172"/>
      <c r="Y6231" s="181"/>
      <c r="Z6231" s="174"/>
      <c r="AA6231" s="172"/>
      <c r="AB6231" s="178"/>
    </row>
    <row r="6232" spans="1:28" ht="15" customHeight="1" x14ac:dyDescent="0.2">
      <c r="A6232" s="172"/>
      <c r="B6232" s="172"/>
      <c r="C6232" s="172"/>
      <c r="D6232" s="172"/>
      <c r="E6232" s="172"/>
      <c r="F6232" s="181"/>
      <c r="G6232" s="172"/>
      <c r="H6232" s="172"/>
      <c r="I6232" s="174"/>
      <c r="J6232" s="174"/>
      <c r="K6232" s="174"/>
      <c r="L6232" s="172"/>
      <c r="M6232" s="181"/>
      <c r="N6232" s="174"/>
      <c r="O6232" s="172"/>
      <c r="P6232" s="181"/>
      <c r="Q6232" s="642"/>
      <c r="R6232" s="643"/>
      <c r="S6232" s="644"/>
      <c r="T6232" s="174"/>
      <c r="U6232" s="172"/>
      <c r="V6232" s="181"/>
      <c r="W6232" s="174"/>
      <c r="X6232" s="172"/>
      <c r="Y6232" s="181"/>
      <c r="Z6232" s="174"/>
      <c r="AA6232" s="172"/>
      <c r="AB6232" s="178"/>
    </row>
    <row r="6233" spans="1:28" ht="15" customHeight="1" x14ac:dyDescent="0.2">
      <c r="A6233" s="172"/>
      <c r="B6233" s="172"/>
      <c r="C6233" s="172"/>
      <c r="D6233" s="172"/>
      <c r="E6233" s="172"/>
      <c r="F6233" s="181"/>
      <c r="G6233" s="172"/>
      <c r="H6233" s="172"/>
      <c r="I6233" s="174"/>
      <c r="J6233" s="174"/>
      <c r="K6233" s="174"/>
      <c r="L6233" s="172"/>
      <c r="M6233" s="181"/>
      <c r="N6233" s="174"/>
      <c r="O6233" s="172"/>
      <c r="P6233" s="181"/>
      <c r="Q6233" s="642"/>
      <c r="R6233" s="643"/>
      <c r="S6233" s="644"/>
      <c r="T6233" s="174"/>
      <c r="U6233" s="172"/>
      <c r="V6233" s="181"/>
      <c r="W6233" s="174"/>
      <c r="X6233" s="172"/>
      <c r="Y6233" s="181"/>
      <c r="Z6233" s="174"/>
      <c r="AA6233" s="172"/>
      <c r="AB6233" s="178"/>
    </row>
    <row r="6234" spans="1:28" ht="15" customHeight="1" x14ac:dyDescent="0.2">
      <c r="A6234" s="172"/>
      <c r="B6234" s="172"/>
      <c r="C6234" s="172"/>
      <c r="D6234" s="172"/>
      <c r="E6234" s="172"/>
      <c r="F6234" s="181"/>
      <c r="G6234" s="172"/>
      <c r="H6234" s="172"/>
      <c r="I6234" s="174"/>
      <c r="J6234" s="174"/>
      <c r="K6234" s="174"/>
      <c r="L6234" s="172"/>
      <c r="M6234" s="181"/>
      <c r="N6234" s="174"/>
      <c r="O6234" s="172"/>
      <c r="P6234" s="181"/>
      <c r="Q6234" s="642"/>
      <c r="R6234" s="643"/>
      <c r="S6234" s="644"/>
      <c r="T6234" s="174"/>
      <c r="U6234" s="172"/>
      <c r="V6234" s="181"/>
      <c r="W6234" s="174"/>
      <c r="X6234" s="172"/>
      <c r="Y6234" s="181"/>
      <c r="Z6234" s="174"/>
      <c r="AA6234" s="172"/>
      <c r="AB6234" s="178"/>
    </row>
    <row r="6235" spans="1:28" ht="15" customHeight="1" x14ac:dyDescent="0.2">
      <c r="A6235" s="172"/>
      <c r="B6235" s="172"/>
      <c r="C6235" s="172"/>
      <c r="D6235" s="172"/>
      <c r="E6235" s="172"/>
      <c r="F6235" s="181"/>
      <c r="G6235" s="172"/>
      <c r="H6235" s="172"/>
      <c r="I6235" s="174"/>
      <c r="J6235" s="174"/>
      <c r="K6235" s="174"/>
      <c r="L6235" s="172"/>
      <c r="M6235" s="181"/>
      <c r="N6235" s="174"/>
      <c r="O6235" s="172"/>
      <c r="P6235" s="181"/>
      <c r="Q6235" s="642"/>
      <c r="R6235" s="643"/>
      <c r="S6235" s="644"/>
      <c r="T6235" s="174"/>
      <c r="U6235" s="172"/>
      <c r="V6235" s="181"/>
      <c r="W6235" s="174"/>
      <c r="X6235" s="172"/>
      <c r="Y6235" s="181"/>
      <c r="Z6235" s="174"/>
      <c r="AA6235" s="172"/>
      <c r="AB6235" s="178"/>
    </row>
    <row r="6236" spans="1:28" ht="15" customHeight="1" x14ac:dyDescent="0.2">
      <c r="A6236" s="172"/>
      <c r="B6236" s="172"/>
      <c r="C6236" s="172"/>
      <c r="D6236" s="172"/>
      <c r="E6236" s="172"/>
      <c r="F6236" s="181"/>
      <c r="G6236" s="172"/>
      <c r="H6236" s="172"/>
      <c r="I6236" s="174"/>
      <c r="J6236" s="174"/>
      <c r="K6236" s="174"/>
      <c r="L6236" s="172"/>
      <c r="M6236" s="181"/>
      <c r="N6236" s="174"/>
      <c r="O6236" s="172"/>
      <c r="P6236" s="181"/>
      <c r="Q6236" s="642"/>
      <c r="R6236" s="643"/>
      <c r="S6236" s="644"/>
      <c r="T6236" s="174"/>
      <c r="U6236" s="172"/>
      <c r="V6236" s="181"/>
      <c r="W6236" s="174"/>
      <c r="X6236" s="172"/>
      <c r="Y6236" s="181"/>
      <c r="Z6236" s="174"/>
      <c r="AA6236" s="172"/>
      <c r="AB6236" s="178"/>
    </row>
    <row r="6237" spans="1:28" ht="15" customHeight="1" x14ac:dyDescent="0.2">
      <c r="A6237" s="172"/>
      <c r="B6237" s="172"/>
      <c r="C6237" s="172"/>
      <c r="D6237" s="172"/>
      <c r="E6237" s="172"/>
      <c r="F6237" s="181"/>
      <c r="G6237" s="172"/>
      <c r="H6237" s="172"/>
      <c r="I6237" s="174"/>
      <c r="J6237" s="174"/>
      <c r="K6237" s="174"/>
      <c r="L6237" s="172"/>
      <c r="M6237" s="181"/>
      <c r="N6237" s="174"/>
      <c r="O6237" s="172"/>
      <c r="P6237" s="181"/>
      <c r="Q6237" s="642"/>
      <c r="R6237" s="643"/>
      <c r="S6237" s="644"/>
      <c r="T6237" s="174"/>
      <c r="U6237" s="172"/>
      <c r="V6237" s="181"/>
      <c r="W6237" s="174"/>
      <c r="X6237" s="172"/>
      <c r="Y6237" s="181"/>
      <c r="Z6237" s="174"/>
      <c r="AA6237" s="172"/>
      <c r="AB6237" s="178"/>
    </row>
    <row r="6238" spans="1:28" ht="15" customHeight="1" x14ac:dyDescent="0.2">
      <c r="A6238" s="172"/>
      <c r="B6238" s="172"/>
      <c r="C6238" s="172"/>
      <c r="D6238" s="172"/>
      <c r="E6238" s="172"/>
      <c r="F6238" s="181"/>
      <c r="G6238" s="172"/>
      <c r="H6238" s="172"/>
      <c r="I6238" s="174"/>
      <c r="J6238" s="174"/>
      <c r="K6238" s="174"/>
      <c r="L6238" s="172"/>
      <c r="M6238" s="181"/>
      <c r="N6238" s="174"/>
      <c r="O6238" s="172"/>
      <c r="P6238" s="181"/>
      <c r="Q6238" s="642"/>
      <c r="R6238" s="643"/>
      <c r="S6238" s="644"/>
      <c r="T6238" s="174"/>
      <c r="U6238" s="172"/>
      <c r="V6238" s="181"/>
      <c r="W6238" s="174"/>
      <c r="X6238" s="172"/>
      <c r="Y6238" s="181"/>
      <c r="Z6238" s="174"/>
      <c r="AA6238" s="172"/>
      <c r="AB6238" s="178"/>
    </row>
    <row r="6239" spans="1:28" ht="15" customHeight="1" x14ac:dyDescent="0.2">
      <c r="A6239" s="172"/>
      <c r="B6239" s="172"/>
      <c r="C6239" s="172"/>
      <c r="D6239" s="172"/>
      <c r="E6239" s="172"/>
      <c r="F6239" s="181"/>
      <c r="G6239" s="172"/>
      <c r="H6239" s="172"/>
      <c r="I6239" s="174"/>
      <c r="J6239" s="174"/>
      <c r="K6239" s="174"/>
      <c r="L6239" s="172"/>
      <c r="M6239" s="181"/>
      <c r="N6239" s="174"/>
      <c r="O6239" s="172"/>
      <c r="P6239" s="181"/>
      <c r="Q6239" s="642"/>
      <c r="R6239" s="643"/>
      <c r="S6239" s="644"/>
      <c r="T6239" s="174"/>
      <c r="U6239" s="172"/>
      <c r="V6239" s="181"/>
      <c r="W6239" s="174"/>
      <c r="X6239" s="172"/>
      <c r="Y6239" s="181"/>
      <c r="Z6239" s="174"/>
      <c r="AA6239" s="172"/>
      <c r="AB6239" s="178"/>
    </row>
    <row r="6240" spans="1:28" ht="15" customHeight="1" x14ac:dyDescent="0.2">
      <c r="A6240" s="172"/>
      <c r="B6240" s="172"/>
      <c r="C6240" s="172"/>
      <c r="D6240" s="172"/>
      <c r="E6240" s="172"/>
      <c r="F6240" s="181"/>
      <c r="G6240" s="172"/>
      <c r="H6240" s="172"/>
      <c r="I6240" s="174"/>
      <c r="J6240" s="174"/>
      <c r="K6240" s="174"/>
      <c r="L6240" s="172"/>
      <c r="M6240" s="181"/>
      <c r="N6240" s="174"/>
      <c r="O6240" s="172"/>
      <c r="P6240" s="181"/>
      <c r="Q6240" s="642"/>
      <c r="R6240" s="643"/>
      <c r="S6240" s="644"/>
      <c r="T6240" s="174"/>
      <c r="U6240" s="172"/>
      <c r="V6240" s="181"/>
      <c r="W6240" s="174"/>
      <c r="X6240" s="172"/>
      <c r="Y6240" s="181"/>
      <c r="Z6240" s="174"/>
      <c r="AA6240" s="172"/>
      <c r="AB6240" s="178"/>
    </row>
    <row r="6241" spans="1:28" ht="15" customHeight="1" x14ac:dyDescent="0.2">
      <c r="A6241" s="172"/>
      <c r="B6241" s="172"/>
      <c r="C6241" s="172"/>
      <c r="D6241" s="172"/>
      <c r="E6241" s="172"/>
      <c r="F6241" s="181"/>
      <c r="G6241" s="172"/>
      <c r="H6241" s="172"/>
      <c r="I6241" s="174"/>
      <c r="J6241" s="174"/>
      <c r="K6241" s="174"/>
      <c r="L6241" s="172"/>
      <c r="M6241" s="181"/>
      <c r="N6241" s="174"/>
      <c r="O6241" s="172"/>
      <c r="P6241" s="181"/>
      <c r="Q6241" s="642"/>
      <c r="R6241" s="643"/>
      <c r="S6241" s="644"/>
      <c r="T6241" s="174"/>
      <c r="U6241" s="172"/>
      <c r="V6241" s="181"/>
      <c r="W6241" s="174"/>
      <c r="X6241" s="172"/>
      <c r="Y6241" s="181"/>
      <c r="Z6241" s="174"/>
      <c r="AA6241" s="172"/>
      <c r="AB6241" s="178"/>
    </row>
    <row r="6242" spans="1:28" ht="15" customHeight="1" x14ac:dyDescent="0.2">
      <c r="A6242" s="172"/>
      <c r="B6242" s="172"/>
      <c r="C6242" s="172"/>
      <c r="D6242" s="172"/>
      <c r="E6242" s="172"/>
      <c r="F6242" s="181"/>
      <c r="G6242" s="172"/>
      <c r="H6242" s="172"/>
      <c r="I6242" s="174"/>
      <c r="J6242" s="174"/>
      <c r="K6242" s="174"/>
      <c r="L6242" s="172"/>
      <c r="M6242" s="181"/>
      <c r="N6242" s="174"/>
      <c r="O6242" s="172"/>
      <c r="P6242" s="181"/>
      <c r="Q6242" s="642"/>
      <c r="R6242" s="643"/>
      <c r="S6242" s="644"/>
      <c r="T6242" s="174"/>
      <c r="U6242" s="172"/>
      <c r="V6242" s="181"/>
      <c r="W6242" s="174"/>
      <c r="X6242" s="172"/>
      <c r="Y6242" s="181"/>
      <c r="Z6242" s="174"/>
      <c r="AA6242" s="172"/>
      <c r="AB6242" s="178"/>
    </row>
    <row r="6243" spans="1:28" ht="15" customHeight="1" x14ac:dyDescent="0.2">
      <c r="A6243" s="172"/>
      <c r="B6243" s="172"/>
      <c r="C6243" s="172"/>
      <c r="D6243" s="172"/>
      <c r="E6243" s="172"/>
      <c r="F6243" s="181"/>
      <c r="G6243" s="172"/>
      <c r="H6243" s="172"/>
      <c r="I6243" s="174"/>
      <c r="J6243" s="174"/>
      <c r="K6243" s="174"/>
      <c r="L6243" s="172"/>
      <c r="M6243" s="181"/>
      <c r="N6243" s="174"/>
      <c r="O6243" s="172"/>
      <c r="P6243" s="181"/>
      <c r="Q6243" s="642"/>
      <c r="R6243" s="643"/>
      <c r="S6243" s="644"/>
      <c r="T6243" s="174"/>
      <c r="U6243" s="172"/>
      <c r="V6243" s="181"/>
      <c r="W6243" s="174"/>
      <c r="X6243" s="172"/>
      <c r="Y6243" s="181"/>
      <c r="Z6243" s="174"/>
      <c r="AA6243" s="172"/>
      <c r="AB6243" s="178"/>
    </row>
    <row r="6244" spans="1:28" ht="15" customHeight="1" x14ac:dyDescent="0.2">
      <c r="A6244" s="172"/>
      <c r="B6244" s="172"/>
      <c r="C6244" s="172"/>
      <c r="D6244" s="172"/>
      <c r="E6244" s="172"/>
      <c r="F6244" s="181"/>
      <c r="G6244" s="172"/>
      <c r="H6244" s="172"/>
      <c r="I6244" s="174"/>
      <c r="J6244" s="174"/>
      <c r="K6244" s="174"/>
      <c r="L6244" s="172"/>
      <c r="M6244" s="181"/>
      <c r="N6244" s="174"/>
      <c r="O6244" s="172"/>
      <c r="P6244" s="181"/>
      <c r="Q6244" s="642"/>
      <c r="R6244" s="643"/>
      <c r="S6244" s="644"/>
      <c r="T6244" s="174"/>
      <c r="U6244" s="172"/>
      <c r="V6244" s="181"/>
      <c r="W6244" s="174"/>
      <c r="X6244" s="172"/>
      <c r="Y6244" s="181"/>
      <c r="Z6244" s="174"/>
      <c r="AA6244" s="172"/>
      <c r="AB6244" s="178"/>
    </row>
    <row r="6245" spans="1:28" ht="15" customHeight="1" x14ac:dyDescent="0.2">
      <c r="A6245" s="172"/>
      <c r="B6245" s="172"/>
      <c r="C6245" s="172"/>
      <c r="D6245" s="172"/>
      <c r="E6245" s="172"/>
      <c r="F6245" s="181"/>
      <c r="G6245" s="172"/>
      <c r="H6245" s="172"/>
      <c r="I6245" s="174"/>
      <c r="J6245" s="174"/>
      <c r="K6245" s="174"/>
      <c r="L6245" s="172"/>
      <c r="M6245" s="181"/>
      <c r="N6245" s="174"/>
      <c r="O6245" s="172"/>
      <c r="P6245" s="181"/>
      <c r="Q6245" s="642"/>
      <c r="R6245" s="643"/>
      <c r="S6245" s="644"/>
      <c r="T6245" s="174"/>
      <c r="U6245" s="172"/>
      <c r="V6245" s="181"/>
      <c r="W6245" s="174"/>
      <c r="X6245" s="172"/>
      <c r="Y6245" s="181"/>
      <c r="Z6245" s="174"/>
      <c r="AA6245" s="172"/>
      <c r="AB6245" s="178"/>
    </row>
    <row r="6246" spans="1:28" ht="15" customHeight="1" x14ac:dyDescent="0.2">
      <c r="A6246" s="172"/>
      <c r="B6246" s="172"/>
      <c r="C6246" s="172"/>
      <c r="D6246" s="172"/>
      <c r="E6246" s="172"/>
      <c r="F6246" s="181"/>
      <c r="G6246" s="172"/>
      <c r="H6246" s="172"/>
      <c r="I6246" s="174"/>
      <c r="J6246" s="174"/>
      <c r="K6246" s="174"/>
      <c r="L6246" s="172"/>
      <c r="M6246" s="181"/>
      <c r="N6246" s="174"/>
      <c r="O6246" s="172"/>
      <c r="P6246" s="181"/>
      <c r="Q6246" s="642"/>
      <c r="R6246" s="643"/>
      <c r="S6246" s="644"/>
      <c r="T6246" s="174"/>
      <c r="U6246" s="172"/>
      <c r="V6246" s="181"/>
      <c r="W6246" s="174"/>
      <c r="X6246" s="172"/>
      <c r="Y6246" s="181"/>
      <c r="Z6246" s="174"/>
      <c r="AA6246" s="172"/>
      <c r="AB6246" s="178"/>
    </row>
    <row r="6247" spans="1:28" ht="15" customHeight="1" x14ac:dyDescent="0.2">
      <c r="A6247" s="172"/>
      <c r="B6247" s="172"/>
      <c r="C6247" s="172"/>
      <c r="D6247" s="172"/>
      <c r="E6247" s="172"/>
      <c r="F6247" s="181"/>
      <c r="G6247" s="172"/>
      <c r="H6247" s="172"/>
      <c r="I6247" s="174"/>
      <c r="J6247" s="174"/>
      <c r="K6247" s="174"/>
      <c r="L6247" s="172"/>
      <c r="M6247" s="181"/>
      <c r="N6247" s="174"/>
      <c r="O6247" s="172"/>
      <c r="P6247" s="181"/>
      <c r="Q6247" s="642"/>
      <c r="R6247" s="643"/>
      <c r="S6247" s="644"/>
      <c r="T6247" s="174"/>
      <c r="U6247" s="172"/>
      <c r="V6247" s="181"/>
      <c r="W6247" s="174"/>
      <c r="X6247" s="172"/>
      <c r="Y6247" s="181"/>
      <c r="Z6247" s="174"/>
      <c r="AA6247" s="172"/>
      <c r="AB6247" s="178"/>
    </row>
    <row r="6248" spans="1:28" ht="15" customHeight="1" x14ac:dyDescent="0.2">
      <c r="A6248" s="172"/>
      <c r="B6248" s="172"/>
      <c r="C6248" s="172"/>
      <c r="D6248" s="172"/>
      <c r="E6248" s="172"/>
      <c r="F6248" s="181"/>
      <c r="G6248" s="172"/>
      <c r="H6248" s="172"/>
      <c r="I6248" s="174"/>
      <c r="J6248" s="174"/>
      <c r="K6248" s="174"/>
      <c r="L6248" s="172"/>
      <c r="M6248" s="181"/>
      <c r="N6248" s="174"/>
      <c r="O6248" s="172"/>
      <c r="P6248" s="181"/>
      <c r="Q6248" s="642"/>
      <c r="R6248" s="643"/>
      <c r="S6248" s="644"/>
      <c r="T6248" s="174"/>
      <c r="U6248" s="172"/>
      <c r="V6248" s="181"/>
      <c r="W6248" s="174"/>
      <c r="X6248" s="172"/>
      <c r="Y6248" s="181"/>
      <c r="Z6248" s="174"/>
      <c r="AA6248" s="172"/>
      <c r="AB6248" s="178"/>
    </row>
    <row r="6249" spans="1:28" ht="15" customHeight="1" x14ac:dyDescent="0.2">
      <c r="A6249" s="172"/>
      <c r="B6249" s="172"/>
      <c r="C6249" s="172"/>
      <c r="D6249" s="172"/>
      <c r="E6249" s="172"/>
      <c r="F6249" s="181"/>
      <c r="G6249" s="172"/>
      <c r="H6249" s="172"/>
      <c r="I6249" s="174"/>
      <c r="J6249" s="174"/>
      <c r="K6249" s="174"/>
      <c r="L6249" s="172"/>
      <c r="M6249" s="181"/>
      <c r="N6249" s="174"/>
      <c r="O6249" s="172"/>
      <c r="P6249" s="181"/>
      <c r="Q6249" s="642"/>
      <c r="R6249" s="643"/>
      <c r="S6249" s="644"/>
      <c r="T6249" s="174"/>
      <c r="U6249" s="172"/>
      <c r="V6249" s="181"/>
      <c r="W6249" s="174"/>
      <c r="X6249" s="172"/>
      <c r="Y6249" s="181"/>
      <c r="Z6249" s="174"/>
      <c r="AA6249" s="172"/>
      <c r="AB6249" s="178"/>
    </row>
    <row r="6250" spans="1:28" ht="15" customHeight="1" x14ac:dyDescent="0.2">
      <c r="A6250" s="172"/>
      <c r="B6250" s="172"/>
      <c r="C6250" s="172"/>
      <c r="D6250" s="172"/>
      <c r="E6250" s="172"/>
      <c r="F6250" s="181"/>
      <c r="G6250" s="172"/>
      <c r="H6250" s="172"/>
      <c r="I6250" s="174"/>
      <c r="J6250" s="174"/>
      <c r="K6250" s="174"/>
      <c r="L6250" s="172"/>
      <c r="M6250" s="181"/>
      <c r="N6250" s="174"/>
      <c r="O6250" s="172"/>
      <c r="P6250" s="181"/>
      <c r="Q6250" s="642"/>
      <c r="R6250" s="643"/>
      <c r="S6250" s="644"/>
      <c r="T6250" s="174"/>
      <c r="U6250" s="172"/>
      <c r="V6250" s="181"/>
      <c r="W6250" s="174"/>
      <c r="X6250" s="172"/>
      <c r="Y6250" s="181"/>
      <c r="Z6250" s="174"/>
      <c r="AA6250" s="172"/>
      <c r="AB6250" s="178"/>
    </row>
    <row r="6251" spans="1:28" ht="15" customHeight="1" x14ac:dyDescent="0.2">
      <c r="A6251" s="172"/>
      <c r="B6251" s="172"/>
      <c r="C6251" s="172"/>
      <c r="D6251" s="172"/>
      <c r="E6251" s="172"/>
      <c r="F6251" s="181"/>
      <c r="G6251" s="172"/>
      <c r="H6251" s="172"/>
      <c r="I6251" s="174"/>
      <c r="J6251" s="174"/>
      <c r="K6251" s="174"/>
      <c r="L6251" s="172"/>
      <c r="M6251" s="181"/>
      <c r="N6251" s="174"/>
      <c r="O6251" s="172"/>
      <c r="P6251" s="181"/>
      <c r="Q6251" s="642"/>
      <c r="R6251" s="643"/>
      <c r="S6251" s="644"/>
      <c r="T6251" s="174"/>
      <c r="U6251" s="172"/>
      <c r="V6251" s="181"/>
      <c r="W6251" s="174"/>
      <c r="X6251" s="172"/>
      <c r="Y6251" s="181"/>
      <c r="Z6251" s="174"/>
      <c r="AA6251" s="172"/>
      <c r="AB6251" s="178"/>
    </row>
    <row r="6252" spans="1:28" ht="15" customHeight="1" x14ac:dyDescent="0.2">
      <c r="A6252" s="172"/>
      <c r="B6252" s="172"/>
      <c r="C6252" s="172"/>
      <c r="D6252" s="172"/>
      <c r="E6252" s="172"/>
      <c r="F6252" s="181"/>
      <c r="G6252" s="172"/>
      <c r="H6252" s="172"/>
      <c r="I6252" s="174"/>
      <c r="J6252" s="174"/>
      <c r="K6252" s="174"/>
      <c r="L6252" s="172"/>
      <c r="M6252" s="181"/>
      <c r="N6252" s="174"/>
      <c r="O6252" s="172"/>
      <c r="P6252" s="181"/>
      <c r="Q6252" s="642"/>
      <c r="R6252" s="643"/>
      <c r="S6252" s="644"/>
      <c r="T6252" s="174"/>
      <c r="U6252" s="172"/>
      <c r="V6252" s="181"/>
      <c r="W6252" s="174"/>
      <c r="X6252" s="172"/>
      <c r="Y6252" s="181"/>
      <c r="Z6252" s="174"/>
      <c r="AA6252" s="172"/>
      <c r="AB6252" s="178"/>
    </row>
    <row r="6253" spans="1:28" ht="15" customHeight="1" x14ac:dyDescent="0.2">
      <c r="A6253" s="172"/>
      <c r="B6253" s="172"/>
      <c r="C6253" s="172"/>
      <c r="D6253" s="172"/>
      <c r="E6253" s="172"/>
      <c r="F6253" s="181"/>
      <c r="G6253" s="172"/>
      <c r="H6253" s="172"/>
      <c r="I6253" s="174"/>
      <c r="J6253" s="174"/>
      <c r="K6253" s="174"/>
      <c r="L6253" s="172"/>
      <c r="M6253" s="181"/>
      <c r="N6253" s="174"/>
      <c r="O6253" s="172"/>
      <c r="P6253" s="181"/>
      <c r="Q6253" s="642"/>
      <c r="R6253" s="643"/>
      <c r="S6253" s="644"/>
      <c r="T6253" s="174"/>
      <c r="U6253" s="172"/>
      <c r="V6253" s="181"/>
      <c r="W6253" s="174"/>
      <c r="X6253" s="172"/>
      <c r="Y6253" s="181"/>
      <c r="Z6253" s="174"/>
      <c r="AA6253" s="172"/>
      <c r="AB6253" s="178"/>
    </row>
    <row r="6254" spans="1:28" ht="15" customHeight="1" x14ac:dyDescent="0.2">
      <c r="A6254" s="172"/>
      <c r="B6254" s="172"/>
      <c r="C6254" s="172"/>
      <c r="D6254" s="172"/>
      <c r="E6254" s="172"/>
      <c r="F6254" s="181"/>
      <c r="G6254" s="172"/>
      <c r="H6254" s="172"/>
      <c r="I6254" s="174"/>
      <c r="J6254" s="174"/>
      <c r="K6254" s="174"/>
      <c r="L6254" s="172"/>
      <c r="M6254" s="181"/>
      <c r="N6254" s="174"/>
      <c r="O6254" s="172"/>
      <c r="P6254" s="181"/>
      <c r="Q6254" s="642"/>
      <c r="R6254" s="643"/>
      <c r="S6254" s="644"/>
      <c r="T6254" s="174"/>
      <c r="U6254" s="172"/>
      <c r="V6254" s="181"/>
      <c r="W6254" s="174"/>
      <c r="X6254" s="172"/>
      <c r="Y6254" s="181"/>
      <c r="Z6254" s="174"/>
      <c r="AA6254" s="172"/>
      <c r="AB6254" s="178"/>
    </row>
    <row r="6255" spans="1:28" ht="15" customHeight="1" x14ac:dyDescent="0.2">
      <c r="A6255" s="172"/>
      <c r="B6255" s="172"/>
      <c r="C6255" s="172"/>
      <c r="D6255" s="172"/>
      <c r="E6255" s="172"/>
      <c r="F6255" s="181"/>
      <c r="G6255" s="172"/>
      <c r="H6255" s="172"/>
      <c r="I6255" s="174"/>
      <c r="J6255" s="174"/>
      <c r="K6255" s="174"/>
      <c r="L6255" s="172"/>
      <c r="M6255" s="181"/>
      <c r="N6255" s="174"/>
      <c r="O6255" s="172"/>
      <c r="P6255" s="181"/>
      <c r="Q6255" s="642"/>
      <c r="R6255" s="643"/>
      <c r="S6255" s="644"/>
      <c r="T6255" s="174"/>
      <c r="U6255" s="172"/>
      <c r="V6255" s="181"/>
      <c r="W6255" s="174"/>
      <c r="X6255" s="172"/>
      <c r="Y6255" s="181"/>
      <c r="Z6255" s="174"/>
      <c r="AA6255" s="172"/>
      <c r="AB6255" s="178"/>
    </row>
    <row r="6256" spans="1:28" ht="15" customHeight="1" x14ac:dyDescent="0.2">
      <c r="A6256" s="172"/>
      <c r="B6256" s="172"/>
      <c r="C6256" s="172"/>
      <c r="D6256" s="172"/>
      <c r="E6256" s="172"/>
      <c r="F6256" s="181"/>
      <c r="G6256" s="172"/>
      <c r="H6256" s="172"/>
      <c r="I6256" s="174"/>
      <c r="J6256" s="174"/>
      <c r="K6256" s="174"/>
      <c r="L6256" s="172"/>
      <c r="M6256" s="181"/>
      <c r="N6256" s="174"/>
      <c r="O6256" s="172"/>
      <c r="P6256" s="181"/>
      <c r="Q6256" s="642"/>
      <c r="R6256" s="643"/>
      <c r="S6256" s="644"/>
      <c r="T6256" s="174"/>
      <c r="U6256" s="172"/>
      <c r="V6256" s="181"/>
      <c r="W6256" s="174"/>
      <c r="X6256" s="172"/>
      <c r="Y6256" s="181"/>
      <c r="Z6256" s="174"/>
      <c r="AA6256" s="172"/>
      <c r="AB6256" s="178"/>
    </row>
    <row r="6257" spans="1:28" ht="15" customHeight="1" x14ac:dyDescent="0.2">
      <c r="A6257" s="172"/>
      <c r="B6257" s="172"/>
      <c r="C6257" s="172"/>
      <c r="D6257" s="172"/>
      <c r="E6257" s="172"/>
      <c r="F6257" s="181"/>
      <c r="G6257" s="172"/>
      <c r="H6257" s="172"/>
      <c r="I6257" s="174"/>
      <c r="J6257" s="174"/>
      <c r="K6257" s="174"/>
      <c r="L6257" s="172"/>
      <c r="M6257" s="181"/>
      <c r="N6257" s="174"/>
      <c r="O6257" s="172"/>
      <c r="P6257" s="181"/>
      <c r="Q6257" s="642"/>
      <c r="R6257" s="643"/>
      <c r="S6257" s="644"/>
      <c r="T6257" s="174"/>
      <c r="U6257" s="172"/>
      <c r="V6257" s="181"/>
      <c r="W6257" s="174"/>
      <c r="X6257" s="172"/>
      <c r="Y6257" s="181"/>
      <c r="Z6257" s="174"/>
      <c r="AA6257" s="172"/>
      <c r="AB6257" s="178"/>
    </row>
    <row r="6258" spans="1:28" ht="15" customHeight="1" x14ac:dyDescent="0.2">
      <c r="A6258" s="172"/>
      <c r="B6258" s="172"/>
      <c r="C6258" s="172"/>
      <c r="D6258" s="172"/>
      <c r="E6258" s="172"/>
      <c r="F6258" s="181"/>
      <c r="G6258" s="172"/>
      <c r="H6258" s="172"/>
      <c r="I6258" s="174"/>
      <c r="J6258" s="174"/>
      <c r="K6258" s="174"/>
      <c r="L6258" s="172"/>
      <c r="M6258" s="181"/>
      <c r="N6258" s="174"/>
      <c r="O6258" s="172"/>
      <c r="P6258" s="181"/>
      <c r="Q6258" s="642"/>
      <c r="R6258" s="643"/>
      <c r="S6258" s="644"/>
      <c r="T6258" s="174"/>
      <c r="U6258" s="172"/>
      <c r="V6258" s="181"/>
      <c r="W6258" s="174"/>
      <c r="X6258" s="172"/>
      <c r="Y6258" s="181"/>
      <c r="Z6258" s="174"/>
      <c r="AA6258" s="172"/>
      <c r="AB6258" s="178"/>
    </row>
    <row r="6259" spans="1:28" ht="15" customHeight="1" x14ac:dyDescent="0.2">
      <c r="A6259" s="172"/>
      <c r="B6259" s="172"/>
      <c r="C6259" s="172"/>
      <c r="D6259" s="172"/>
      <c r="E6259" s="172"/>
      <c r="F6259" s="181"/>
      <c r="G6259" s="172"/>
      <c r="H6259" s="172"/>
      <c r="I6259" s="174"/>
      <c r="J6259" s="174"/>
      <c r="K6259" s="174"/>
      <c r="L6259" s="172"/>
      <c r="M6259" s="181"/>
      <c r="N6259" s="174"/>
      <c r="O6259" s="172"/>
      <c r="P6259" s="181"/>
      <c r="Q6259" s="642"/>
      <c r="R6259" s="643"/>
      <c r="S6259" s="644"/>
      <c r="T6259" s="174"/>
      <c r="U6259" s="172"/>
      <c r="V6259" s="181"/>
      <c r="W6259" s="174"/>
      <c r="X6259" s="172"/>
      <c r="Y6259" s="181"/>
      <c r="Z6259" s="174"/>
      <c r="AA6259" s="172"/>
      <c r="AB6259" s="178"/>
    </row>
    <row r="6260" spans="1:28" ht="15" customHeight="1" x14ac:dyDescent="0.2">
      <c r="A6260" s="172"/>
      <c r="B6260" s="172"/>
      <c r="C6260" s="172"/>
      <c r="D6260" s="172"/>
      <c r="E6260" s="172"/>
      <c r="F6260" s="181"/>
      <c r="G6260" s="172"/>
      <c r="H6260" s="172"/>
      <c r="I6260" s="174"/>
      <c r="J6260" s="174"/>
      <c r="K6260" s="174"/>
      <c r="L6260" s="172"/>
      <c r="M6260" s="181"/>
      <c r="N6260" s="174"/>
      <c r="O6260" s="172"/>
      <c r="P6260" s="181"/>
      <c r="Q6260" s="642"/>
      <c r="R6260" s="643"/>
      <c r="S6260" s="644"/>
      <c r="T6260" s="174"/>
      <c r="U6260" s="172"/>
      <c r="V6260" s="181"/>
      <c r="W6260" s="174"/>
      <c r="X6260" s="172"/>
      <c r="Y6260" s="181"/>
      <c r="Z6260" s="174"/>
      <c r="AA6260" s="172"/>
      <c r="AB6260" s="178"/>
    </row>
    <row r="6261" spans="1:28" ht="15" customHeight="1" x14ac:dyDescent="0.2">
      <c r="A6261" s="172"/>
      <c r="B6261" s="172"/>
      <c r="C6261" s="172"/>
      <c r="D6261" s="172"/>
      <c r="E6261" s="172"/>
      <c r="F6261" s="181"/>
      <c r="G6261" s="172"/>
      <c r="H6261" s="172"/>
      <c r="I6261" s="174"/>
      <c r="J6261" s="174"/>
      <c r="K6261" s="174"/>
      <c r="L6261" s="172"/>
      <c r="M6261" s="181"/>
      <c r="N6261" s="174"/>
      <c r="O6261" s="172"/>
      <c r="P6261" s="181"/>
      <c r="Q6261" s="642"/>
      <c r="R6261" s="643"/>
      <c r="S6261" s="644"/>
      <c r="T6261" s="174"/>
      <c r="U6261" s="172"/>
      <c r="V6261" s="181"/>
      <c r="W6261" s="174"/>
      <c r="X6261" s="172"/>
      <c r="Y6261" s="181"/>
      <c r="Z6261" s="174"/>
      <c r="AA6261" s="172"/>
      <c r="AB6261" s="178"/>
    </row>
    <row r="6262" spans="1:28" ht="15" customHeight="1" x14ac:dyDescent="0.2">
      <c r="A6262" s="172"/>
      <c r="B6262" s="172"/>
      <c r="C6262" s="172"/>
      <c r="D6262" s="172"/>
      <c r="E6262" s="172"/>
      <c r="F6262" s="181"/>
      <c r="G6262" s="172"/>
      <c r="H6262" s="172"/>
      <c r="I6262" s="174"/>
      <c r="J6262" s="174"/>
      <c r="K6262" s="174"/>
      <c r="L6262" s="172"/>
      <c r="M6262" s="181"/>
      <c r="N6262" s="174"/>
      <c r="O6262" s="172"/>
      <c r="P6262" s="181"/>
      <c r="Q6262" s="642"/>
      <c r="R6262" s="643"/>
      <c r="S6262" s="644"/>
      <c r="T6262" s="174"/>
      <c r="U6262" s="172"/>
      <c r="V6262" s="181"/>
      <c r="W6262" s="174"/>
      <c r="X6262" s="172"/>
      <c r="Y6262" s="181"/>
      <c r="Z6262" s="174"/>
      <c r="AA6262" s="172"/>
      <c r="AB6262" s="178"/>
    </row>
    <row r="6263" spans="1:28" ht="15" customHeight="1" x14ac:dyDescent="0.2">
      <c r="A6263" s="172"/>
      <c r="B6263" s="172"/>
      <c r="C6263" s="172"/>
      <c r="D6263" s="172"/>
      <c r="E6263" s="172"/>
      <c r="F6263" s="181"/>
      <c r="G6263" s="172"/>
      <c r="H6263" s="172"/>
      <c r="I6263" s="174"/>
      <c r="J6263" s="174"/>
      <c r="K6263" s="174"/>
      <c r="L6263" s="172"/>
      <c r="M6263" s="181"/>
      <c r="N6263" s="174"/>
      <c r="O6263" s="172"/>
      <c r="P6263" s="181"/>
      <c r="Q6263" s="642"/>
      <c r="R6263" s="643"/>
      <c r="S6263" s="644"/>
      <c r="T6263" s="174"/>
      <c r="U6263" s="172"/>
      <c r="V6263" s="181"/>
      <c r="W6263" s="174"/>
      <c r="X6263" s="172"/>
      <c r="Y6263" s="181"/>
      <c r="Z6263" s="174"/>
      <c r="AA6263" s="172"/>
      <c r="AB6263" s="178"/>
    </row>
    <row r="6264" spans="1:28" ht="15" customHeight="1" x14ac:dyDescent="0.2">
      <c r="A6264" s="172"/>
      <c r="B6264" s="172"/>
      <c r="C6264" s="172"/>
      <c r="D6264" s="172"/>
      <c r="E6264" s="172"/>
      <c r="F6264" s="181"/>
      <c r="G6264" s="172"/>
      <c r="H6264" s="172"/>
      <c r="I6264" s="174"/>
      <c r="J6264" s="174"/>
      <c r="K6264" s="174"/>
      <c r="L6264" s="172"/>
      <c r="M6264" s="181"/>
      <c r="N6264" s="174"/>
      <c r="O6264" s="172"/>
      <c r="P6264" s="181"/>
      <c r="Q6264" s="642"/>
      <c r="R6264" s="643"/>
      <c r="S6264" s="644"/>
      <c r="T6264" s="174"/>
      <c r="U6264" s="172"/>
      <c r="V6264" s="181"/>
      <c r="W6264" s="174"/>
      <c r="X6264" s="172"/>
      <c r="Y6264" s="181"/>
      <c r="Z6264" s="174"/>
      <c r="AA6264" s="172"/>
      <c r="AB6264" s="178"/>
    </row>
    <row r="6265" spans="1:28" ht="15" customHeight="1" x14ac:dyDescent="0.2">
      <c r="A6265" s="172"/>
      <c r="B6265" s="172"/>
      <c r="C6265" s="172"/>
      <c r="D6265" s="172"/>
      <c r="E6265" s="172"/>
      <c r="F6265" s="181"/>
      <c r="G6265" s="172"/>
      <c r="H6265" s="172"/>
      <c r="I6265" s="174"/>
      <c r="J6265" s="174"/>
      <c r="K6265" s="174"/>
      <c r="L6265" s="172"/>
      <c r="M6265" s="181"/>
      <c r="N6265" s="174"/>
      <c r="O6265" s="172"/>
      <c r="P6265" s="181"/>
      <c r="Q6265" s="642"/>
      <c r="R6265" s="643"/>
      <c r="S6265" s="644"/>
      <c r="T6265" s="174"/>
      <c r="U6265" s="172"/>
      <c r="V6265" s="181"/>
      <c r="W6265" s="174"/>
      <c r="X6265" s="172"/>
      <c r="Y6265" s="181"/>
      <c r="Z6265" s="174"/>
      <c r="AA6265" s="172"/>
      <c r="AB6265" s="178"/>
    </row>
    <row r="6266" spans="1:28" ht="15" customHeight="1" x14ac:dyDescent="0.2">
      <c r="A6266" s="172"/>
      <c r="B6266" s="172"/>
      <c r="C6266" s="172"/>
      <c r="D6266" s="172"/>
      <c r="E6266" s="172"/>
      <c r="F6266" s="181"/>
      <c r="G6266" s="172"/>
      <c r="H6266" s="172"/>
      <c r="I6266" s="174"/>
      <c r="J6266" s="174"/>
      <c r="K6266" s="174"/>
      <c r="L6266" s="172"/>
      <c r="M6266" s="181"/>
      <c r="N6266" s="174"/>
      <c r="O6266" s="172"/>
      <c r="P6266" s="181"/>
      <c r="Q6266" s="642"/>
      <c r="R6266" s="643"/>
      <c r="S6266" s="644"/>
      <c r="T6266" s="174"/>
      <c r="U6266" s="172"/>
      <c r="V6266" s="181"/>
      <c r="W6266" s="174"/>
      <c r="X6266" s="172"/>
      <c r="Y6266" s="181"/>
      <c r="Z6266" s="174"/>
      <c r="AA6266" s="172"/>
      <c r="AB6266" s="178"/>
    </row>
    <row r="6267" spans="1:28" ht="15" customHeight="1" x14ac:dyDescent="0.2">
      <c r="A6267" s="172"/>
      <c r="B6267" s="172"/>
      <c r="C6267" s="172"/>
      <c r="D6267" s="172"/>
      <c r="E6267" s="172"/>
      <c r="F6267" s="181"/>
      <c r="G6267" s="172"/>
      <c r="H6267" s="172"/>
      <c r="I6267" s="174"/>
      <c r="J6267" s="174"/>
      <c r="K6267" s="174"/>
      <c r="L6267" s="172"/>
      <c r="M6267" s="181"/>
      <c r="N6267" s="174"/>
      <c r="O6267" s="172"/>
      <c r="P6267" s="181"/>
      <c r="Q6267" s="642"/>
      <c r="R6267" s="643"/>
      <c r="S6267" s="644"/>
      <c r="T6267" s="174"/>
      <c r="U6267" s="172"/>
      <c r="V6267" s="181"/>
      <c r="W6267" s="174"/>
      <c r="X6267" s="172"/>
      <c r="Y6267" s="181"/>
      <c r="Z6267" s="174"/>
      <c r="AA6267" s="172"/>
      <c r="AB6267" s="178"/>
    </row>
    <row r="6268" spans="1:28" ht="15" customHeight="1" x14ac:dyDescent="0.2">
      <c r="A6268" s="172"/>
      <c r="B6268" s="172"/>
      <c r="C6268" s="172"/>
      <c r="D6268" s="172"/>
      <c r="E6268" s="172"/>
      <c r="F6268" s="181"/>
      <c r="G6268" s="172"/>
      <c r="H6268" s="172"/>
      <c r="I6268" s="174"/>
      <c r="J6268" s="174"/>
      <c r="K6268" s="174"/>
      <c r="L6268" s="172"/>
      <c r="M6268" s="181"/>
      <c r="N6268" s="174"/>
      <c r="O6268" s="172"/>
      <c r="P6268" s="181"/>
      <c r="Q6268" s="642"/>
      <c r="R6268" s="643"/>
      <c r="S6268" s="644"/>
      <c r="T6268" s="174"/>
      <c r="U6268" s="172"/>
      <c r="V6268" s="181"/>
      <c r="W6268" s="174"/>
      <c r="X6268" s="172"/>
      <c r="Y6268" s="181"/>
      <c r="Z6268" s="174"/>
      <c r="AA6268" s="172"/>
      <c r="AB6268" s="178"/>
    </row>
    <row r="6269" spans="1:28" ht="15" customHeight="1" x14ac:dyDescent="0.2">
      <c r="A6269" s="172"/>
      <c r="B6269" s="172"/>
      <c r="C6269" s="172"/>
      <c r="D6269" s="172"/>
      <c r="E6269" s="172"/>
      <c r="F6269" s="181"/>
      <c r="G6269" s="172"/>
      <c r="H6269" s="172"/>
      <c r="I6269" s="174"/>
      <c r="J6269" s="174"/>
      <c r="K6269" s="174"/>
      <c r="L6269" s="172"/>
      <c r="M6269" s="181"/>
      <c r="N6269" s="174"/>
      <c r="O6269" s="172"/>
      <c r="P6269" s="181"/>
      <c r="Q6269" s="642"/>
      <c r="R6269" s="643"/>
      <c r="S6269" s="644"/>
      <c r="T6269" s="174"/>
      <c r="U6269" s="172"/>
      <c r="V6269" s="181"/>
      <c r="W6269" s="174"/>
      <c r="X6269" s="172"/>
      <c r="Y6269" s="181"/>
      <c r="Z6269" s="174"/>
      <c r="AA6269" s="172"/>
      <c r="AB6269" s="178"/>
    </row>
    <row r="6270" spans="1:28" ht="15" customHeight="1" x14ac:dyDescent="0.2">
      <c r="A6270" s="172"/>
      <c r="B6270" s="172"/>
      <c r="C6270" s="172"/>
      <c r="D6270" s="172"/>
      <c r="E6270" s="172"/>
      <c r="F6270" s="181"/>
      <c r="G6270" s="172"/>
      <c r="H6270" s="172"/>
      <c r="I6270" s="174"/>
      <c r="J6270" s="174"/>
      <c r="K6270" s="174"/>
      <c r="L6270" s="172"/>
      <c r="M6270" s="181"/>
      <c r="N6270" s="174"/>
      <c r="O6270" s="172"/>
      <c r="P6270" s="181"/>
      <c r="Q6270" s="642"/>
      <c r="R6270" s="643"/>
      <c r="S6270" s="644"/>
      <c r="T6270" s="174"/>
      <c r="U6270" s="172"/>
      <c r="V6270" s="181"/>
      <c r="W6270" s="174"/>
      <c r="X6270" s="172"/>
      <c r="Y6270" s="181"/>
      <c r="Z6270" s="174"/>
      <c r="AA6270" s="172"/>
      <c r="AB6270" s="178"/>
    </row>
    <row r="6271" spans="1:28" ht="15" customHeight="1" x14ac:dyDescent="0.2">
      <c r="A6271" s="172"/>
      <c r="B6271" s="172"/>
      <c r="C6271" s="172"/>
      <c r="D6271" s="172"/>
      <c r="E6271" s="172"/>
      <c r="F6271" s="181"/>
      <c r="G6271" s="172"/>
      <c r="H6271" s="172"/>
      <c r="I6271" s="174"/>
      <c r="J6271" s="174"/>
      <c r="K6271" s="174"/>
      <c r="L6271" s="172"/>
      <c r="M6271" s="181"/>
      <c r="N6271" s="174"/>
      <c r="O6271" s="172"/>
      <c r="P6271" s="181"/>
      <c r="Q6271" s="642"/>
      <c r="R6271" s="643"/>
      <c r="S6271" s="644"/>
      <c r="T6271" s="174"/>
      <c r="U6271" s="172"/>
      <c r="V6271" s="181"/>
      <c r="W6271" s="174"/>
      <c r="X6271" s="172"/>
      <c r="Y6271" s="181"/>
      <c r="Z6271" s="174"/>
      <c r="AA6271" s="172"/>
      <c r="AB6271" s="178"/>
    </row>
    <row r="6272" spans="1:28" ht="15" customHeight="1" x14ac:dyDescent="0.2">
      <c r="A6272" s="172"/>
      <c r="B6272" s="172"/>
      <c r="C6272" s="172"/>
      <c r="D6272" s="172"/>
      <c r="E6272" s="172"/>
      <c r="F6272" s="181"/>
      <c r="G6272" s="172"/>
      <c r="H6272" s="172"/>
      <c r="I6272" s="174"/>
      <c r="J6272" s="174"/>
      <c r="K6272" s="174"/>
      <c r="L6272" s="172"/>
      <c r="M6272" s="181"/>
      <c r="N6272" s="174"/>
      <c r="O6272" s="172"/>
      <c r="P6272" s="181"/>
      <c r="Q6272" s="642"/>
      <c r="R6272" s="643"/>
      <c r="S6272" s="644"/>
      <c r="T6272" s="174"/>
      <c r="U6272" s="172"/>
      <c r="V6272" s="181"/>
      <c r="W6272" s="174"/>
      <c r="X6272" s="172"/>
      <c r="Y6272" s="181"/>
      <c r="Z6272" s="174"/>
      <c r="AA6272" s="172"/>
      <c r="AB6272" s="178"/>
    </row>
    <row r="6273" spans="1:28" ht="15" customHeight="1" x14ac:dyDescent="0.2">
      <c r="A6273" s="172"/>
      <c r="B6273" s="172"/>
      <c r="C6273" s="172"/>
      <c r="D6273" s="172"/>
      <c r="E6273" s="172"/>
      <c r="F6273" s="181"/>
      <c r="G6273" s="172"/>
      <c r="H6273" s="172"/>
      <c r="I6273" s="174"/>
      <c r="J6273" s="174"/>
      <c r="K6273" s="174"/>
      <c r="L6273" s="172"/>
      <c r="M6273" s="181"/>
      <c r="N6273" s="174"/>
      <c r="O6273" s="172"/>
      <c r="P6273" s="181"/>
      <c r="Q6273" s="642"/>
      <c r="R6273" s="643"/>
      <c r="S6273" s="644"/>
      <c r="T6273" s="174"/>
      <c r="U6273" s="172"/>
      <c r="V6273" s="181"/>
      <c r="W6273" s="174"/>
      <c r="X6273" s="172"/>
      <c r="Y6273" s="181"/>
      <c r="Z6273" s="174"/>
      <c r="AA6273" s="172"/>
      <c r="AB6273" s="178"/>
    </row>
    <row r="6274" spans="1:28" ht="15" customHeight="1" x14ac:dyDescent="0.2">
      <c r="A6274" s="172"/>
      <c r="B6274" s="172"/>
      <c r="C6274" s="172"/>
      <c r="D6274" s="172"/>
      <c r="E6274" s="172"/>
      <c r="F6274" s="181"/>
      <c r="G6274" s="172"/>
      <c r="H6274" s="172"/>
      <c r="I6274" s="174"/>
      <c r="J6274" s="174"/>
      <c r="K6274" s="174"/>
      <c r="L6274" s="172"/>
      <c r="M6274" s="181"/>
      <c r="N6274" s="174"/>
      <c r="O6274" s="172"/>
      <c r="P6274" s="181"/>
      <c r="Q6274" s="642"/>
      <c r="R6274" s="643"/>
      <c r="S6274" s="644"/>
      <c r="T6274" s="174"/>
      <c r="U6274" s="172"/>
      <c r="V6274" s="181"/>
      <c r="W6274" s="174"/>
      <c r="X6274" s="172"/>
      <c r="Y6274" s="181"/>
      <c r="Z6274" s="174"/>
      <c r="AA6274" s="172"/>
      <c r="AB6274" s="178"/>
    </row>
    <row r="6275" spans="1:28" ht="15" customHeight="1" x14ac:dyDescent="0.2">
      <c r="A6275" s="172"/>
      <c r="B6275" s="172"/>
      <c r="C6275" s="172"/>
      <c r="D6275" s="172"/>
      <c r="E6275" s="172"/>
      <c r="F6275" s="181"/>
      <c r="G6275" s="172"/>
      <c r="H6275" s="172"/>
      <c r="I6275" s="174"/>
      <c r="J6275" s="174"/>
      <c r="K6275" s="174"/>
      <c r="L6275" s="172"/>
      <c r="M6275" s="181"/>
      <c r="N6275" s="174"/>
      <c r="O6275" s="172"/>
      <c r="P6275" s="181"/>
      <c r="Q6275" s="642"/>
      <c r="R6275" s="643"/>
      <c r="S6275" s="644"/>
      <c r="T6275" s="174"/>
      <c r="U6275" s="172"/>
      <c r="V6275" s="181"/>
      <c r="W6275" s="174"/>
      <c r="X6275" s="172"/>
      <c r="Y6275" s="181"/>
      <c r="Z6275" s="174"/>
      <c r="AA6275" s="172"/>
      <c r="AB6275" s="178"/>
    </row>
    <row r="6276" spans="1:28" ht="15" customHeight="1" x14ac:dyDescent="0.2">
      <c r="A6276" s="172"/>
      <c r="B6276" s="172"/>
      <c r="C6276" s="172"/>
      <c r="D6276" s="172"/>
      <c r="E6276" s="172"/>
      <c r="F6276" s="181"/>
      <c r="G6276" s="172"/>
      <c r="H6276" s="172"/>
      <c r="I6276" s="174"/>
      <c r="J6276" s="174"/>
      <c r="K6276" s="174"/>
      <c r="L6276" s="172"/>
      <c r="M6276" s="181"/>
      <c r="N6276" s="174"/>
      <c r="O6276" s="172"/>
      <c r="P6276" s="181"/>
      <c r="Q6276" s="642"/>
      <c r="R6276" s="643"/>
      <c r="S6276" s="644"/>
      <c r="T6276" s="174"/>
      <c r="U6276" s="172"/>
      <c r="V6276" s="181"/>
      <c r="W6276" s="174"/>
      <c r="X6276" s="172"/>
      <c r="Y6276" s="181"/>
      <c r="Z6276" s="174"/>
      <c r="AA6276" s="172"/>
      <c r="AB6276" s="178"/>
    </row>
    <row r="6277" spans="1:28" ht="15" customHeight="1" x14ac:dyDescent="0.2">
      <c r="A6277" s="172"/>
      <c r="B6277" s="172"/>
      <c r="C6277" s="172"/>
      <c r="D6277" s="172"/>
      <c r="E6277" s="172"/>
      <c r="F6277" s="181"/>
      <c r="G6277" s="172"/>
      <c r="H6277" s="172"/>
      <c r="I6277" s="174"/>
      <c r="J6277" s="174"/>
      <c r="K6277" s="174"/>
      <c r="L6277" s="172"/>
      <c r="M6277" s="181"/>
      <c r="N6277" s="174"/>
      <c r="O6277" s="172"/>
      <c r="P6277" s="181"/>
      <c r="Q6277" s="642"/>
      <c r="R6277" s="643"/>
      <c r="S6277" s="644"/>
      <c r="T6277" s="174"/>
      <c r="U6277" s="172"/>
      <c r="V6277" s="181"/>
      <c r="W6277" s="174"/>
      <c r="X6277" s="172"/>
      <c r="Y6277" s="181"/>
      <c r="Z6277" s="174"/>
      <c r="AA6277" s="172"/>
      <c r="AB6277" s="178"/>
    </row>
    <row r="6278" spans="1:28" ht="15" customHeight="1" x14ac:dyDescent="0.2">
      <c r="A6278" s="172"/>
      <c r="B6278" s="172"/>
      <c r="C6278" s="172"/>
      <c r="D6278" s="172"/>
      <c r="E6278" s="172"/>
      <c r="F6278" s="181"/>
      <c r="G6278" s="172"/>
      <c r="H6278" s="172"/>
      <c r="I6278" s="174"/>
      <c r="J6278" s="174"/>
      <c r="K6278" s="174"/>
      <c r="L6278" s="172"/>
      <c r="M6278" s="181"/>
      <c r="N6278" s="174"/>
      <c r="O6278" s="172"/>
      <c r="P6278" s="181"/>
      <c r="Q6278" s="642"/>
      <c r="R6278" s="643"/>
      <c r="S6278" s="644"/>
      <c r="T6278" s="174"/>
      <c r="U6278" s="172"/>
      <c r="V6278" s="181"/>
      <c r="W6278" s="174"/>
      <c r="X6278" s="172"/>
      <c r="Y6278" s="181"/>
      <c r="Z6278" s="174"/>
      <c r="AA6278" s="172"/>
      <c r="AB6278" s="178"/>
    </row>
    <row r="6279" spans="1:28" ht="15" customHeight="1" x14ac:dyDescent="0.2">
      <c r="A6279" s="172"/>
      <c r="B6279" s="172"/>
      <c r="C6279" s="172"/>
      <c r="D6279" s="172"/>
      <c r="E6279" s="172"/>
      <c r="F6279" s="181"/>
      <c r="G6279" s="172"/>
      <c r="H6279" s="172"/>
      <c r="I6279" s="174"/>
      <c r="J6279" s="174"/>
      <c r="K6279" s="174"/>
      <c r="L6279" s="172"/>
      <c r="M6279" s="181"/>
      <c r="N6279" s="174"/>
      <c r="O6279" s="172"/>
      <c r="P6279" s="181"/>
      <c r="Q6279" s="642"/>
      <c r="R6279" s="643"/>
      <c r="S6279" s="644"/>
      <c r="T6279" s="174"/>
      <c r="U6279" s="172"/>
      <c r="V6279" s="181"/>
      <c r="W6279" s="174"/>
      <c r="X6279" s="172"/>
      <c r="Y6279" s="181"/>
      <c r="Z6279" s="174"/>
      <c r="AA6279" s="172"/>
      <c r="AB6279" s="178"/>
    </row>
    <row r="6280" spans="1:28" ht="15" customHeight="1" x14ac:dyDescent="0.2">
      <c r="A6280" s="172"/>
      <c r="B6280" s="172"/>
      <c r="C6280" s="172"/>
      <c r="D6280" s="172"/>
      <c r="E6280" s="172"/>
      <c r="F6280" s="181"/>
      <c r="G6280" s="172"/>
      <c r="H6280" s="172"/>
      <c r="I6280" s="174"/>
      <c r="J6280" s="174"/>
      <c r="K6280" s="174"/>
      <c r="L6280" s="172"/>
      <c r="M6280" s="181"/>
      <c r="N6280" s="174"/>
      <c r="O6280" s="172"/>
      <c r="P6280" s="181"/>
      <c r="Q6280" s="642"/>
      <c r="R6280" s="643"/>
      <c r="S6280" s="644"/>
      <c r="T6280" s="174"/>
      <c r="U6280" s="172"/>
      <c r="V6280" s="181"/>
      <c r="W6280" s="174"/>
      <c r="X6280" s="172"/>
      <c r="Y6280" s="181"/>
      <c r="Z6280" s="174"/>
      <c r="AA6280" s="172"/>
      <c r="AB6280" s="178"/>
    </row>
    <row r="6281" spans="1:28" ht="15" customHeight="1" x14ac:dyDescent="0.2">
      <c r="A6281" s="172"/>
      <c r="B6281" s="172"/>
      <c r="C6281" s="172"/>
      <c r="D6281" s="172"/>
      <c r="E6281" s="172"/>
      <c r="F6281" s="181"/>
      <c r="G6281" s="172"/>
      <c r="H6281" s="172"/>
      <c r="I6281" s="174"/>
      <c r="J6281" s="174"/>
      <c r="K6281" s="174"/>
      <c r="L6281" s="172"/>
      <c r="M6281" s="181"/>
      <c r="N6281" s="174"/>
      <c r="O6281" s="172"/>
      <c r="P6281" s="181"/>
      <c r="Q6281" s="642"/>
      <c r="R6281" s="643"/>
      <c r="S6281" s="644"/>
      <c r="T6281" s="174"/>
      <c r="U6281" s="172"/>
      <c r="V6281" s="181"/>
      <c r="W6281" s="174"/>
      <c r="X6281" s="172"/>
      <c r="Y6281" s="181"/>
      <c r="Z6281" s="174"/>
      <c r="AA6281" s="172"/>
      <c r="AB6281" s="178"/>
    </row>
    <row r="6282" spans="1:28" ht="15" customHeight="1" x14ac:dyDescent="0.2">
      <c r="A6282" s="172"/>
      <c r="B6282" s="172"/>
      <c r="C6282" s="172"/>
      <c r="D6282" s="172"/>
      <c r="E6282" s="172"/>
      <c r="F6282" s="181"/>
      <c r="G6282" s="172"/>
      <c r="H6282" s="172"/>
      <c r="I6282" s="174"/>
      <c r="J6282" s="174"/>
      <c r="K6282" s="174"/>
      <c r="L6282" s="172"/>
      <c r="M6282" s="181"/>
      <c r="N6282" s="174"/>
      <c r="O6282" s="172"/>
      <c r="P6282" s="181"/>
      <c r="Q6282" s="642"/>
      <c r="R6282" s="643"/>
      <c r="S6282" s="644"/>
      <c r="T6282" s="174"/>
      <c r="U6282" s="172"/>
      <c r="V6282" s="181"/>
      <c r="W6282" s="174"/>
      <c r="X6282" s="172"/>
      <c r="Y6282" s="181"/>
      <c r="Z6282" s="174"/>
      <c r="AA6282" s="172"/>
      <c r="AB6282" s="178"/>
    </row>
    <row r="6283" spans="1:28" ht="15" customHeight="1" x14ac:dyDescent="0.2">
      <c r="A6283" s="172"/>
      <c r="B6283" s="172"/>
      <c r="C6283" s="172"/>
      <c r="D6283" s="172"/>
      <c r="E6283" s="172"/>
      <c r="F6283" s="181"/>
      <c r="G6283" s="172"/>
      <c r="H6283" s="172"/>
      <c r="I6283" s="174"/>
      <c r="J6283" s="174"/>
      <c r="K6283" s="174"/>
      <c r="L6283" s="172"/>
      <c r="M6283" s="181"/>
      <c r="N6283" s="174"/>
      <c r="O6283" s="172"/>
      <c r="P6283" s="181"/>
      <c r="Q6283" s="642"/>
      <c r="R6283" s="643"/>
      <c r="S6283" s="644"/>
      <c r="T6283" s="174"/>
      <c r="U6283" s="172"/>
      <c r="V6283" s="181"/>
      <c r="W6283" s="174"/>
      <c r="X6283" s="172"/>
      <c r="Y6283" s="181"/>
      <c r="Z6283" s="174"/>
      <c r="AA6283" s="172"/>
      <c r="AB6283" s="178"/>
    </row>
    <row r="6284" spans="1:28" ht="15" customHeight="1" x14ac:dyDescent="0.2">
      <c r="A6284" s="172"/>
      <c r="B6284" s="172"/>
      <c r="C6284" s="172"/>
      <c r="D6284" s="172"/>
      <c r="E6284" s="172"/>
      <c r="F6284" s="181"/>
      <c r="G6284" s="172"/>
      <c r="H6284" s="172"/>
      <c r="I6284" s="174"/>
      <c r="J6284" s="174"/>
      <c r="K6284" s="174"/>
      <c r="L6284" s="172"/>
      <c r="M6284" s="181"/>
      <c r="N6284" s="174"/>
      <c r="O6284" s="172"/>
      <c r="P6284" s="181"/>
      <c r="Q6284" s="642"/>
      <c r="R6284" s="643"/>
      <c r="S6284" s="644"/>
      <c r="T6284" s="174"/>
      <c r="U6284" s="172"/>
      <c r="V6284" s="181"/>
      <c r="W6284" s="174"/>
      <c r="X6284" s="172"/>
      <c r="Y6284" s="181"/>
      <c r="Z6284" s="174"/>
      <c r="AA6284" s="172"/>
      <c r="AB6284" s="178"/>
    </row>
    <row r="6285" spans="1:28" ht="15" customHeight="1" x14ac:dyDescent="0.2">
      <c r="A6285" s="172"/>
      <c r="B6285" s="172"/>
      <c r="C6285" s="172"/>
      <c r="D6285" s="172"/>
      <c r="E6285" s="172"/>
      <c r="F6285" s="181"/>
      <c r="G6285" s="172"/>
      <c r="H6285" s="172"/>
      <c r="I6285" s="174"/>
      <c r="J6285" s="174"/>
      <c r="K6285" s="174"/>
      <c r="L6285" s="172"/>
      <c r="M6285" s="181"/>
      <c r="N6285" s="174"/>
      <c r="O6285" s="172"/>
      <c r="P6285" s="181"/>
      <c r="Q6285" s="642"/>
      <c r="R6285" s="643"/>
      <c r="S6285" s="644"/>
      <c r="T6285" s="174"/>
      <c r="U6285" s="172"/>
      <c r="V6285" s="181"/>
      <c r="W6285" s="174"/>
      <c r="X6285" s="172"/>
      <c r="Y6285" s="181"/>
      <c r="Z6285" s="174"/>
      <c r="AA6285" s="172"/>
      <c r="AB6285" s="178"/>
    </row>
    <row r="6286" spans="1:28" ht="15" customHeight="1" x14ac:dyDescent="0.2">
      <c r="A6286" s="172"/>
      <c r="B6286" s="172"/>
      <c r="C6286" s="172"/>
      <c r="D6286" s="172"/>
      <c r="E6286" s="172"/>
      <c r="F6286" s="181"/>
      <c r="G6286" s="172"/>
      <c r="H6286" s="172"/>
      <c r="I6286" s="174"/>
      <c r="J6286" s="174"/>
      <c r="K6286" s="174"/>
      <c r="L6286" s="172"/>
      <c r="M6286" s="181"/>
      <c r="N6286" s="174"/>
      <c r="O6286" s="172"/>
      <c r="P6286" s="181"/>
      <c r="Q6286" s="642"/>
      <c r="R6286" s="643"/>
      <c r="S6286" s="644"/>
      <c r="T6286" s="174"/>
      <c r="U6286" s="172"/>
      <c r="V6286" s="181"/>
      <c r="W6286" s="174"/>
      <c r="X6286" s="172"/>
      <c r="Y6286" s="181"/>
      <c r="Z6286" s="174"/>
      <c r="AA6286" s="172"/>
      <c r="AB6286" s="178"/>
    </row>
    <row r="6287" spans="1:28" ht="15" customHeight="1" x14ac:dyDescent="0.2">
      <c r="A6287" s="172"/>
      <c r="B6287" s="172"/>
      <c r="C6287" s="172"/>
      <c r="D6287" s="172"/>
      <c r="E6287" s="172"/>
      <c r="F6287" s="181"/>
      <c r="G6287" s="172"/>
      <c r="H6287" s="172"/>
      <c r="I6287" s="174"/>
      <c r="J6287" s="174"/>
      <c r="K6287" s="174"/>
      <c r="L6287" s="172"/>
      <c r="M6287" s="181"/>
      <c r="N6287" s="174"/>
      <c r="O6287" s="172"/>
      <c r="P6287" s="181"/>
      <c r="Q6287" s="642"/>
      <c r="R6287" s="643"/>
      <c r="S6287" s="644"/>
      <c r="T6287" s="174"/>
      <c r="U6287" s="172"/>
      <c r="V6287" s="181"/>
      <c r="W6287" s="174"/>
      <c r="X6287" s="172"/>
      <c r="Y6287" s="181"/>
      <c r="Z6287" s="174"/>
      <c r="AA6287" s="172"/>
      <c r="AB6287" s="178"/>
    </row>
    <row r="6288" spans="1:28" ht="15" customHeight="1" x14ac:dyDescent="0.2">
      <c r="A6288" s="172"/>
      <c r="B6288" s="172"/>
      <c r="C6288" s="172"/>
      <c r="D6288" s="172"/>
      <c r="E6288" s="172"/>
      <c r="F6288" s="181"/>
      <c r="G6288" s="172"/>
      <c r="H6288" s="172"/>
      <c r="I6288" s="174"/>
      <c r="J6288" s="174"/>
      <c r="K6288" s="174"/>
      <c r="L6288" s="172"/>
      <c r="M6288" s="181"/>
      <c r="N6288" s="174"/>
      <c r="O6288" s="172"/>
      <c r="P6288" s="181"/>
      <c r="Q6288" s="642"/>
      <c r="R6288" s="643"/>
      <c r="S6288" s="644"/>
      <c r="T6288" s="174"/>
      <c r="U6288" s="172"/>
      <c r="V6288" s="181"/>
      <c r="W6288" s="174"/>
      <c r="X6288" s="172"/>
      <c r="Y6288" s="181"/>
      <c r="Z6288" s="174"/>
      <c r="AA6288" s="172"/>
      <c r="AB6288" s="178"/>
    </row>
    <row r="6289" spans="1:28" ht="15" customHeight="1" x14ac:dyDescent="0.2">
      <c r="A6289" s="172"/>
      <c r="B6289" s="172"/>
      <c r="C6289" s="172"/>
      <c r="D6289" s="172"/>
      <c r="E6289" s="172"/>
      <c r="F6289" s="181"/>
      <c r="G6289" s="172"/>
      <c r="H6289" s="172"/>
      <c r="I6289" s="174"/>
      <c r="J6289" s="174"/>
      <c r="K6289" s="174"/>
      <c r="L6289" s="172"/>
      <c r="M6289" s="181"/>
      <c r="N6289" s="174"/>
      <c r="O6289" s="172"/>
      <c r="P6289" s="181"/>
      <c r="Q6289" s="642"/>
      <c r="R6289" s="643"/>
      <c r="S6289" s="644"/>
      <c r="T6289" s="174"/>
      <c r="U6289" s="172"/>
      <c r="V6289" s="181"/>
      <c r="W6289" s="174"/>
      <c r="X6289" s="172"/>
      <c r="Y6289" s="181"/>
      <c r="Z6289" s="174"/>
      <c r="AA6289" s="172"/>
      <c r="AB6289" s="178"/>
    </row>
    <row r="6290" spans="1:28" ht="15" customHeight="1" x14ac:dyDescent="0.2">
      <c r="A6290" s="172"/>
      <c r="B6290" s="172"/>
      <c r="C6290" s="172"/>
      <c r="D6290" s="172"/>
      <c r="E6290" s="172"/>
      <c r="F6290" s="181"/>
      <c r="G6290" s="172"/>
      <c r="H6290" s="172"/>
      <c r="I6290" s="174"/>
      <c r="J6290" s="174"/>
      <c r="K6290" s="174"/>
      <c r="L6290" s="172"/>
      <c r="M6290" s="181"/>
      <c r="N6290" s="174"/>
      <c r="O6290" s="172"/>
      <c r="P6290" s="181"/>
      <c r="Q6290" s="642"/>
      <c r="R6290" s="643"/>
      <c r="S6290" s="644"/>
      <c r="T6290" s="174"/>
      <c r="U6290" s="172"/>
      <c r="V6290" s="181"/>
      <c r="W6290" s="174"/>
      <c r="X6290" s="172"/>
      <c r="Y6290" s="181"/>
      <c r="Z6290" s="174"/>
      <c r="AA6290" s="172"/>
      <c r="AB6290" s="178"/>
    </row>
    <row r="6291" spans="1:28" ht="15" customHeight="1" x14ac:dyDescent="0.2">
      <c r="A6291" s="172"/>
      <c r="B6291" s="172"/>
      <c r="C6291" s="172"/>
      <c r="D6291" s="172"/>
      <c r="E6291" s="172"/>
      <c r="F6291" s="181"/>
      <c r="G6291" s="172"/>
      <c r="H6291" s="172"/>
      <c r="I6291" s="174"/>
      <c r="J6291" s="174"/>
      <c r="K6291" s="174"/>
      <c r="L6291" s="172"/>
      <c r="M6291" s="181"/>
      <c r="N6291" s="174"/>
      <c r="O6291" s="172"/>
      <c r="P6291" s="181"/>
      <c r="Q6291" s="642"/>
      <c r="R6291" s="643"/>
      <c r="S6291" s="644"/>
      <c r="T6291" s="174"/>
      <c r="U6291" s="172"/>
      <c r="V6291" s="181"/>
      <c r="W6291" s="174"/>
      <c r="X6291" s="172"/>
      <c r="Y6291" s="181"/>
      <c r="Z6291" s="174"/>
      <c r="AA6291" s="172"/>
      <c r="AB6291" s="178"/>
    </row>
    <row r="6292" spans="1:28" ht="15" customHeight="1" x14ac:dyDescent="0.2">
      <c r="A6292" s="172"/>
      <c r="B6292" s="172"/>
      <c r="C6292" s="172"/>
      <c r="D6292" s="172"/>
      <c r="E6292" s="172"/>
      <c r="F6292" s="181"/>
      <c r="G6292" s="172"/>
      <c r="H6292" s="172"/>
      <c r="I6292" s="174"/>
      <c r="J6292" s="174"/>
      <c r="K6292" s="174"/>
      <c r="L6292" s="172"/>
      <c r="M6292" s="181"/>
      <c r="N6292" s="174"/>
      <c r="O6292" s="172"/>
      <c r="P6292" s="181"/>
      <c r="Q6292" s="642"/>
      <c r="R6292" s="643"/>
      <c r="S6292" s="644"/>
      <c r="T6292" s="174"/>
      <c r="U6292" s="172"/>
      <c r="V6292" s="181"/>
      <c r="W6292" s="174"/>
      <c r="X6292" s="172"/>
      <c r="Y6292" s="181"/>
      <c r="Z6292" s="174"/>
      <c r="AA6292" s="172"/>
      <c r="AB6292" s="178"/>
    </row>
    <row r="6293" spans="1:28" ht="15" customHeight="1" x14ac:dyDescent="0.2">
      <c r="A6293" s="172"/>
      <c r="B6293" s="172"/>
      <c r="C6293" s="172"/>
      <c r="D6293" s="172"/>
      <c r="E6293" s="172"/>
      <c r="F6293" s="181"/>
      <c r="G6293" s="172"/>
      <c r="H6293" s="172"/>
      <c r="I6293" s="174"/>
      <c r="J6293" s="174"/>
      <c r="K6293" s="174"/>
      <c r="L6293" s="172"/>
      <c r="M6293" s="181"/>
      <c r="N6293" s="174"/>
      <c r="O6293" s="172"/>
      <c r="P6293" s="181"/>
      <c r="Q6293" s="642"/>
      <c r="R6293" s="643"/>
      <c r="S6293" s="644"/>
      <c r="T6293" s="174"/>
      <c r="U6293" s="172"/>
      <c r="V6293" s="181"/>
      <c r="W6293" s="174"/>
      <c r="X6293" s="172"/>
      <c r="Y6293" s="181"/>
      <c r="Z6293" s="174"/>
      <c r="AA6293" s="172"/>
      <c r="AB6293" s="178"/>
    </row>
    <row r="6294" spans="1:28" ht="15" customHeight="1" x14ac:dyDescent="0.2">
      <c r="A6294" s="172"/>
      <c r="B6294" s="172"/>
      <c r="C6294" s="172"/>
      <c r="D6294" s="172"/>
      <c r="E6294" s="172"/>
      <c r="F6294" s="181"/>
      <c r="G6294" s="172"/>
      <c r="H6294" s="172"/>
      <c r="I6294" s="174"/>
      <c r="J6294" s="174"/>
      <c r="K6294" s="174"/>
      <c r="L6294" s="172"/>
      <c r="M6294" s="181"/>
      <c r="N6294" s="174"/>
      <c r="O6294" s="172"/>
      <c r="P6294" s="181"/>
      <c r="Q6294" s="642"/>
      <c r="R6294" s="643"/>
      <c r="S6294" s="644"/>
      <c r="T6294" s="174"/>
      <c r="U6294" s="172"/>
      <c r="V6294" s="181"/>
      <c r="W6294" s="174"/>
      <c r="X6294" s="172"/>
      <c r="Y6294" s="181"/>
      <c r="Z6294" s="174"/>
      <c r="AA6294" s="172"/>
      <c r="AB6294" s="178"/>
    </row>
    <row r="6295" spans="1:28" ht="15" customHeight="1" x14ac:dyDescent="0.2">
      <c r="A6295" s="172"/>
      <c r="B6295" s="172"/>
      <c r="C6295" s="172"/>
      <c r="D6295" s="172"/>
      <c r="E6295" s="172"/>
      <c r="F6295" s="181"/>
      <c r="G6295" s="172"/>
      <c r="H6295" s="172"/>
      <c r="I6295" s="174"/>
      <c r="J6295" s="174"/>
      <c r="K6295" s="174"/>
      <c r="L6295" s="172"/>
      <c r="M6295" s="181"/>
      <c r="N6295" s="174"/>
      <c r="O6295" s="172"/>
      <c r="P6295" s="181"/>
      <c r="Q6295" s="642"/>
      <c r="R6295" s="643"/>
      <c r="S6295" s="644"/>
      <c r="T6295" s="174"/>
      <c r="U6295" s="172"/>
      <c r="V6295" s="181"/>
      <c r="W6295" s="174"/>
      <c r="X6295" s="172"/>
      <c r="Y6295" s="181"/>
      <c r="Z6295" s="174"/>
      <c r="AA6295" s="172"/>
      <c r="AB6295" s="178"/>
    </row>
    <row r="6296" spans="1:28" ht="15" customHeight="1" x14ac:dyDescent="0.2">
      <c r="A6296" s="172"/>
      <c r="B6296" s="172"/>
      <c r="C6296" s="172"/>
      <c r="D6296" s="172"/>
      <c r="E6296" s="172"/>
      <c r="F6296" s="181"/>
      <c r="G6296" s="172"/>
      <c r="H6296" s="172"/>
      <c r="I6296" s="174"/>
      <c r="J6296" s="174"/>
      <c r="K6296" s="174"/>
      <c r="L6296" s="172"/>
      <c r="M6296" s="181"/>
      <c r="N6296" s="174"/>
      <c r="O6296" s="172"/>
      <c r="P6296" s="181"/>
      <c r="Q6296" s="642"/>
      <c r="R6296" s="643"/>
      <c r="S6296" s="644"/>
      <c r="T6296" s="174"/>
      <c r="U6296" s="172"/>
      <c r="V6296" s="181"/>
      <c r="W6296" s="174"/>
      <c r="X6296" s="172"/>
      <c r="Y6296" s="181"/>
      <c r="Z6296" s="174"/>
      <c r="AA6296" s="172"/>
      <c r="AB6296" s="178"/>
    </row>
    <row r="6297" spans="1:28" ht="15" customHeight="1" x14ac:dyDescent="0.2">
      <c r="A6297" s="172"/>
      <c r="B6297" s="172"/>
      <c r="C6297" s="172"/>
      <c r="D6297" s="172"/>
      <c r="E6297" s="172"/>
      <c r="F6297" s="181"/>
      <c r="G6297" s="172"/>
      <c r="H6297" s="172"/>
      <c r="I6297" s="174"/>
      <c r="J6297" s="174"/>
      <c r="K6297" s="174"/>
      <c r="L6297" s="172"/>
      <c r="M6297" s="181"/>
      <c r="N6297" s="174"/>
      <c r="O6297" s="172"/>
      <c r="P6297" s="181"/>
      <c r="Q6297" s="642"/>
      <c r="R6297" s="643"/>
      <c r="S6297" s="644"/>
      <c r="T6297" s="174"/>
      <c r="U6297" s="172"/>
      <c r="V6297" s="181"/>
      <c r="W6297" s="174"/>
      <c r="X6297" s="172"/>
      <c r="Y6297" s="181"/>
      <c r="Z6297" s="174"/>
      <c r="AA6297" s="172"/>
      <c r="AB6297" s="178"/>
    </row>
    <row r="6298" spans="1:28" ht="15" customHeight="1" x14ac:dyDescent="0.2">
      <c r="A6298" s="172"/>
      <c r="B6298" s="172"/>
      <c r="C6298" s="172"/>
      <c r="D6298" s="172"/>
      <c r="E6298" s="172"/>
      <c r="F6298" s="181"/>
      <c r="G6298" s="172"/>
      <c r="H6298" s="172"/>
      <c r="I6298" s="174"/>
      <c r="J6298" s="174"/>
      <c r="K6298" s="174"/>
      <c r="L6298" s="172"/>
      <c r="M6298" s="181"/>
      <c r="N6298" s="174"/>
      <c r="O6298" s="172"/>
      <c r="P6298" s="181"/>
      <c r="Q6298" s="642"/>
      <c r="R6298" s="643"/>
      <c r="S6298" s="644"/>
      <c r="T6298" s="174"/>
      <c r="U6298" s="172"/>
      <c r="V6298" s="181"/>
      <c r="W6298" s="174"/>
      <c r="X6298" s="172"/>
      <c r="Y6298" s="181"/>
      <c r="Z6298" s="174"/>
      <c r="AA6298" s="172"/>
      <c r="AB6298" s="178"/>
    </row>
    <row r="6299" spans="1:28" ht="15" customHeight="1" x14ac:dyDescent="0.2">
      <c r="A6299" s="172"/>
      <c r="B6299" s="172"/>
      <c r="C6299" s="172"/>
      <c r="D6299" s="172"/>
      <c r="E6299" s="172"/>
      <c r="F6299" s="181"/>
      <c r="G6299" s="172"/>
      <c r="H6299" s="172"/>
      <c r="I6299" s="174"/>
      <c r="J6299" s="174"/>
      <c r="K6299" s="174"/>
      <c r="L6299" s="172"/>
      <c r="M6299" s="181"/>
      <c r="N6299" s="174"/>
      <c r="O6299" s="172"/>
      <c r="P6299" s="181"/>
      <c r="Q6299" s="642"/>
      <c r="R6299" s="643"/>
      <c r="S6299" s="644"/>
      <c r="T6299" s="174"/>
      <c r="U6299" s="172"/>
      <c r="V6299" s="181"/>
      <c r="W6299" s="174"/>
      <c r="X6299" s="172"/>
      <c r="Y6299" s="181"/>
      <c r="Z6299" s="174"/>
      <c r="AA6299" s="172"/>
      <c r="AB6299" s="178"/>
    </row>
    <row r="6300" spans="1:28" ht="15" customHeight="1" x14ac:dyDescent="0.2">
      <c r="A6300" s="172"/>
      <c r="B6300" s="172"/>
      <c r="C6300" s="172"/>
      <c r="D6300" s="172"/>
      <c r="E6300" s="172"/>
      <c r="F6300" s="181"/>
      <c r="G6300" s="172"/>
      <c r="H6300" s="172"/>
      <c r="I6300" s="174"/>
      <c r="J6300" s="174"/>
      <c r="K6300" s="174"/>
      <c r="L6300" s="172"/>
      <c r="M6300" s="181"/>
      <c r="N6300" s="174"/>
      <c r="O6300" s="172"/>
      <c r="P6300" s="181"/>
      <c r="Q6300" s="642"/>
      <c r="R6300" s="643"/>
      <c r="S6300" s="644"/>
      <c r="T6300" s="174"/>
      <c r="U6300" s="172"/>
      <c r="V6300" s="181"/>
      <c r="W6300" s="174"/>
      <c r="X6300" s="172"/>
      <c r="Y6300" s="181"/>
      <c r="Z6300" s="174"/>
      <c r="AA6300" s="172"/>
      <c r="AB6300" s="178"/>
    </row>
    <row r="6301" spans="1:28" ht="15" customHeight="1" x14ac:dyDescent="0.2">
      <c r="A6301" s="172"/>
      <c r="B6301" s="172"/>
      <c r="C6301" s="172"/>
      <c r="D6301" s="172"/>
      <c r="E6301" s="172"/>
      <c r="F6301" s="181"/>
      <c r="G6301" s="172"/>
      <c r="H6301" s="172"/>
      <c r="I6301" s="174"/>
      <c r="J6301" s="174"/>
      <c r="K6301" s="174"/>
      <c r="L6301" s="172"/>
      <c r="M6301" s="181"/>
      <c r="N6301" s="174"/>
      <c r="O6301" s="172"/>
      <c r="P6301" s="181"/>
      <c r="Q6301" s="642"/>
      <c r="R6301" s="643"/>
      <c r="S6301" s="644"/>
      <c r="T6301" s="174"/>
      <c r="U6301" s="172"/>
      <c r="V6301" s="181"/>
      <c r="W6301" s="174"/>
      <c r="X6301" s="172"/>
      <c r="Y6301" s="181"/>
      <c r="Z6301" s="174"/>
      <c r="AA6301" s="172"/>
      <c r="AB6301" s="178"/>
    </row>
    <row r="6302" spans="1:28" ht="15" customHeight="1" x14ac:dyDescent="0.2">
      <c r="A6302" s="172"/>
      <c r="B6302" s="172"/>
      <c r="C6302" s="172"/>
      <c r="D6302" s="172"/>
      <c r="E6302" s="172"/>
      <c r="F6302" s="181"/>
      <c r="G6302" s="172"/>
      <c r="H6302" s="172"/>
      <c r="I6302" s="174"/>
      <c r="J6302" s="174"/>
      <c r="K6302" s="174"/>
      <c r="L6302" s="172"/>
      <c r="M6302" s="181"/>
      <c r="N6302" s="174"/>
      <c r="O6302" s="172"/>
      <c r="P6302" s="181"/>
      <c r="Q6302" s="642"/>
      <c r="R6302" s="643"/>
      <c r="S6302" s="644"/>
      <c r="T6302" s="174"/>
      <c r="U6302" s="172"/>
      <c r="V6302" s="181"/>
      <c r="W6302" s="174"/>
      <c r="X6302" s="172"/>
      <c r="Y6302" s="181"/>
      <c r="Z6302" s="174"/>
      <c r="AA6302" s="172"/>
      <c r="AB6302" s="178"/>
    </row>
    <row r="6303" spans="1:28" ht="15" customHeight="1" x14ac:dyDescent="0.2">
      <c r="A6303" s="172"/>
      <c r="B6303" s="172"/>
      <c r="C6303" s="172"/>
      <c r="D6303" s="172"/>
      <c r="E6303" s="172"/>
      <c r="F6303" s="181"/>
      <c r="G6303" s="172"/>
      <c r="H6303" s="172"/>
      <c r="I6303" s="174"/>
      <c r="J6303" s="174"/>
      <c r="K6303" s="174"/>
      <c r="L6303" s="172"/>
      <c r="M6303" s="181"/>
      <c r="N6303" s="174"/>
      <c r="O6303" s="172"/>
      <c r="P6303" s="181"/>
      <c r="Q6303" s="642"/>
      <c r="R6303" s="643"/>
      <c r="S6303" s="644"/>
      <c r="T6303" s="174"/>
      <c r="U6303" s="172"/>
      <c r="V6303" s="181"/>
      <c r="W6303" s="174"/>
      <c r="X6303" s="172"/>
      <c r="Y6303" s="181"/>
      <c r="Z6303" s="174"/>
      <c r="AA6303" s="172"/>
      <c r="AB6303" s="178"/>
    </row>
    <row r="6304" spans="1:28" ht="15" customHeight="1" x14ac:dyDescent="0.2">
      <c r="A6304" s="172"/>
      <c r="B6304" s="172"/>
      <c r="C6304" s="172"/>
      <c r="D6304" s="172"/>
      <c r="E6304" s="172"/>
      <c r="F6304" s="181"/>
      <c r="G6304" s="172"/>
      <c r="H6304" s="172"/>
      <c r="I6304" s="174"/>
      <c r="J6304" s="174"/>
      <c r="K6304" s="174"/>
      <c r="L6304" s="172"/>
      <c r="M6304" s="181"/>
      <c r="N6304" s="174"/>
      <c r="O6304" s="172"/>
      <c r="P6304" s="181"/>
      <c r="Q6304" s="642"/>
      <c r="R6304" s="643"/>
      <c r="S6304" s="644"/>
      <c r="T6304" s="174"/>
      <c r="U6304" s="172"/>
      <c r="V6304" s="181"/>
      <c r="W6304" s="174"/>
      <c r="X6304" s="172"/>
      <c r="Y6304" s="181"/>
      <c r="Z6304" s="174"/>
      <c r="AA6304" s="172"/>
      <c r="AB6304" s="178"/>
    </row>
    <row r="6305" spans="1:28" ht="15" customHeight="1" x14ac:dyDescent="0.2">
      <c r="A6305" s="172"/>
      <c r="B6305" s="172"/>
      <c r="C6305" s="172"/>
      <c r="D6305" s="172"/>
      <c r="E6305" s="172"/>
      <c r="F6305" s="181"/>
      <c r="G6305" s="172"/>
      <c r="H6305" s="172"/>
      <c r="I6305" s="174"/>
      <c r="J6305" s="174"/>
      <c r="K6305" s="174"/>
      <c r="L6305" s="172"/>
      <c r="M6305" s="181"/>
      <c r="N6305" s="174"/>
      <c r="O6305" s="172"/>
      <c r="P6305" s="181"/>
      <c r="Q6305" s="642"/>
      <c r="R6305" s="643"/>
      <c r="S6305" s="644"/>
      <c r="T6305" s="174"/>
      <c r="U6305" s="172"/>
      <c r="V6305" s="181"/>
      <c r="W6305" s="174"/>
      <c r="X6305" s="172"/>
      <c r="Y6305" s="181"/>
      <c r="Z6305" s="174"/>
      <c r="AA6305" s="172"/>
      <c r="AB6305" s="178"/>
    </row>
    <row r="6306" spans="1:28" ht="15" customHeight="1" x14ac:dyDescent="0.2">
      <c r="A6306" s="172"/>
      <c r="B6306" s="172"/>
      <c r="C6306" s="172"/>
      <c r="D6306" s="172"/>
      <c r="E6306" s="172"/>
      <c r="F6306" s="181"/>
      <c r="G6306" s="172"/>
      <c r="H6306" s="172"/>
      <c r="I6306" s="174"/>
      <c r="J6306" s="174"/>
      <c r="K6306" s="174"/>
      <c r="L6306" s="172"/>
      <c r="M6306" s="181"/>
      <c r="N6306" s="174"/>
      <c r="O6306" s="172"/>
      <c r="P6306" s="181"/>
      <c r="Q6306" s="642"/>
      <c r="R6306" s="643"/>
      <c r="S6306" s="644"/>
      <c r="T6306" s="174"/>
      <c r="U6306" s="172"/>
      <c r="V6306" s="181"/>
      <c r="W6306" s="174"/>
      <c r="X6306" s="172"/>
      <c r="Y6306" s="181"/>
      <c r="Z6306" s="174"/>
      <c r="AA6306" s="172"/>
      <c r="AB6306" s="178"/>
    </row>
    <row r="6307" spans="1:28" ht="15" customHeight="1" x14ac:dyDescent="0.2">
      <c r="A6307" s="172"/>
      <c r="B6307" s="172"/>
      <c r="C6307" s="172"/>
      <c r="D6307" s="172"/>
      <c r="E6307" s="172"/>
      <c r="F6307" s="181"/>
      <c r="G6307" s="172"/>
      <c r="H6307" s="172"/>
      <c r="I6307" s="174"/>
      <c r="J6307" s="174"/>
      <c r="K6307" s="174"/>
      <c r="L6307" s="172"/>
      <c r="M6307" s="181"/>
      <c r="N6307" s="174"/>
      <c r="O6307" s="172"/>
      <c r="P6307" s="181"/>
      <c r="Q6307" s="642"/>
      <c r="R6307" s="643"/>
      <c r="S6307" s="644"/>
      <c r="T6307" s="174"/>
      <c r="U6307" s="172"/>
      <c r="V6307" s="181"/>
      <c r="W6307" s="174"/>
      <c r="X6307" s="172"/>
      <c r="Y6307" s="181"/>
      <c r="Z6307" s="174"/>
      <c r="AA6307" s="172"/>
      <c r="AB6307" s="178"/>
    </row>
    <row r="6308" spans="1:28" ht="15" customHeight="1" x14ac:dyDescent="0.2">
      <c r="A6308" s="172"/>
      <c r="B6308" s="172"/>
      <c r="C6308" s="172"/>
      <c r="D6308" s="172"/>
      <c r="E6308" s="172"/>
      <c r="F6308" s="181"/>
      <c r="G6308" s="172"/>
      <c r="H6308" s="172"/>
      <c r="I6308" s="174"/>
      <c r="J6308" s="174"/>
      <c r="K6308" s="174"/>
      <c r="L6308" s="172"/>
      <c r="M6308" s="181"/>
      <c r="N6308" s="174"/>
      <c r="O6308" s="172"/>
      <c r="P6308" s="181"/>
      <c r="Q6308" s="642"/>
      <c r="R6308" s="643"/>
      <c r="S6308" s="644"/>
      <c r="T6308" s="174"/>
      <c r="U6308" s="172"/>
      <c r="V6308" s="181"/>
      <c r="W6308" s="174"/>
      <c r="X6308" s="172"/>
      <c r="Y6308" s="181"/>
      <c r="Z6308" s="174"/>
      <c r="AA6308" s="172"/>
      <c r="AB6308" s="178"/>
    </row>
    <row r="6309" spans="1:28" ht="15" customHeight="1" x14ac:dyDescent="0.2">
      <c r="A6309" s="172"/>
      <c r="B6309" s="172"/>
      <c r="C6309" s="172"/>
      <c r="D6309" s="172"/>
      <c r="E6309" s="172"/>
      <c r="F6309" s="181"/>
      <c r="G6309" s="172"/>
      <c r="H6309" s="172"/>
      <c r="I6309" s="174"/>
      <c r="J6309" s="174"/>
      <c r="K6309" s="174"/>
      <c r="L6309" s="172"/>
      <c r="M6309" s="181"/>
      <c r="N6309" s="174"/>
      <c r="O6309" s="172"/>
      <c r="P6309" s="181"/>
      <c r="Q6309" s="642"/>
      <c r="R6309" s="643"/>
      <c r="S6309" s="644"/>
      <c r="T6309" s="174"/>
      <c r="U6309" s="172"/>
      <c r="V6309" s="181"/>
      <c r="W6309" s="174"/>
      <c r="X6309" s="172"/>
      <c r="Y6309" s="181"/>
      <c r="Z6309" s="174"/>
      <c r="AA6309" s="172"/>
      <c r="AB6309" s="178"/>
    </row>
    <row r="6310" spans="1:28" ht="15" customHeight="1" x14ac:dyDescent="0.2">
      <c r="A6310" s="172"/>
      <c r="B6310" s="172"/>
      <c r="C6310" s="172"/>
      <c r="D6310" s="172"/>
      <c r="E6310" s="172"/>
      <c r="F6310" s="181"/>
      <c r="G6310" s="172"/>
      <c r="H6310" s="172"/>
      <c r="I6310" s="174"/>
      <c r="J6310" s="174"/>
      <c r="K6310" s="174"/>
      <c r="L6310" s="172"/>
      <c r="M6310" s="181"/>
      <c r="N6310" s="174"/>
      <c r="O6310" s="172"/>
      <c r="P6310" s="181"/>
      <c r="Q6310" s="642"/>
      <c r="R6310" s="643"/>
      <c r="S6310" s="644"/>
      <c r="T6310" s="174"/>
      <c r="U6310" s="172"/>
      <c r="V6310" s="181"/>
      <c r="W6310" s="174"/>
      <c r="X6310" s="172"/>
      <c r="Y6310" s="181"/>
      <c r="Z6310" s="174"/>
      <c r="AA6310" s="172"/>
      <c r="AB6310" s="178"/>
    </row>
    <row r="6311" spans="1:28" ht="15" customHeight="1" x14ac:dyDescent="0.2">
      <c r="A6311" s="172"/>
      <c r="B6311" s="172"/>
      <c r="C6311" s="172"/>
      <c r="D6311" s="172"/>
      <c r="E6311" s="172"/>
      <c r="F6311" s="181"/>
      <c r="G6311" s="172"/>
      <c r="H6311" s="172"/>
      <c r="I6311" s="174"/>
      <c r="J6311" s="174"/>
      <c r="K6311" s="174"/>
      <c r="L6311" s="172"/>
      <c r="M6311" s="181"/>
      <c r="N6311" s="174"/>
      <c r="O6311" s="172"/>
      <c r="P6311" s="181"/>
      <c r="Q6311" s="642"/>
      <c r="R6311" s="643"/>
      <c r="S6311" s="644"/>
      <c r="T6311" s="174"/>
      <c r="U6311" s="172"/>
      <c r="V6311" s="181"/>
      <c r="W6311" s="174"/>
      <c r="X6311" s="172"/>
      <c r="Y6311" s="181"/>
      <c r="Z6311" s="174"/>
      <c r="AA6311" s="172"/>
      <c r="AB6311" s="178"/>
    </row>
    <row r="6312" spans="1:28" ht="15" customHeight="1" x14ac:dyDescent="0.2">
      <c r="A6312" s="172"/>
      <c r="B6312" s="172"/>
      <c r="C6312" s="172"/>
      <c r="D6312" s="172"/>
      <c r="E6312" s="172"/>
      <c r="F6312" s="181"/>
      <c r="G6312" s="172"/>
      <c r="H6312" s="172"/>
      <c r="I6312" s="174"/>
      <c r="J6312" s="174"/>
      <c r="K6312" s="174"/>
      <c r="L6312" s="172"/>
      <c r="M6312" s="181"/>
      <c r="N6312" s="174"/>
      <c r="O6312" s="172"/>
      <c r="P6312" s="181"/>
      <c r="Q6312" s="642"/>
      <c r="R6312" s="643"/>
      <c r="S6312" s="644"/>
      <c r="T6312" s="174"/>
      <c r="U6312" s="172"/>
      <c r="V6312" s="181"/>
      <c r="W6312" s="174"/>
      <c r="X6312" s="172"/>
      <c r="Y6312" s="181"/>
      <c r="Z6312" s="174"/>
      <c r="AA6312" s="172"/>
      <c r="AB6312" s="178"/>
    </row>
    <row r="6313" spans="1:28" ht="15" customHeight="1" x14ac:dyDescent="0.2">
      <c r="A6313" s="172"/>
      <c r="B6313" s="172"/>
      <c r="C6313" s="172"/>
      <c r="D6313" s="172"/>
      <c r="E6313" s="172"/>
      <c r="F6313" s="181"/>
      <c r="G6313" s="172"/>
      <c r="H6313" s="172"/>
      <c r="I6313" s="174"/>
      <c r="J6313" s="174"/>
      <c r="K6313" s="174"/>
      <c r="L6313" s="172"/>
      <c r="M6313" s="181"/>
      <c r="N6313" s="174"/>
      <c r="O6313" s="172"/>
      <c r="P6313" s="181"/>
      <c r="Q6313" s="642"/>
      <c r="R6313" s="643"/>
      <c r="S6313" s="644"/>
      <c r="T6313" s="174"/>
      <c r="U6313" s="172"/>
      <c r="V6313" s="181"/>
      <c r="W6313" s="174"/>
      <c r="X6313" s="172"/>
      <c r="Y6313" s="181"/>
      <c r="Z6313" s="174"/>
      <c r="AA6313" s="172"/>
      <c r="AB6313" s="178"/>
    </row>
    <row r="6314" spans="1:28" ht="15" customHeight="1" x14ac:dyDescent="0.2">
      <c r="A6314" s="172"/>
      <c r="B6314" s="172"/>
      <c r="C6314" s="172"/>
      <c r="D6314" s="172"/>
      <c r="E6314" s="172"/>
      <c r="F6314" s="181"/>
      <c r="G6314" s="172"/>
      <c r="H6314" s="172"/>
      <c r="I6314" s="174"/>
      <c r="J6314" s="174"/>
      <c r="K6314" s="174"/>
      <c r="L6314" s="172"/>
      <c r="M6314" s="181"/>
      <c r="N6314" s="174"/>
      <c r="O6314" s="172"/>
      <c r="P6314" s="181"/>
      <c r="Q6314" s="642"/>
      <c r="R6314" s="643"/>
      <c r="S6314" s="644"/>
      <c r="T6314" s="174"/>
      <c r="U6314" s="172"/>
      <c r="V6314" s="181"/>
      <c r="W6314" s="174"/>
      <c r="X6314" s="172"/>
      <c r="Y6314" s="181"/>
      <c r="Z6314" s="174"/>
      <c r="AA6314" s="172"/>
      <c r="AB6314" s="178"/>
    </row>
    <row r="6315" spans="1:28" ht="15" customHeight="1" x14ac:dyDescent="0.2">
      <c r="A6315" s="172"/>
      <c r="B6315" s="172"/>
      <c r="C6315" s="172"/>
      <c r="D6315" s="172"/>
      <c r="E6315" s="172"/>
      <c r="F6315" s="181"/>
      <c r="G6315" s="172"/>
      <c r="H6315" s="172"/>
      <c r="I6315" s="174"/>
      <c r="J6315" s="174"/>
      <c r="K6315" s="174"/>
      <c r="L6315" s="172"/>
      <c r="M6315" s="181"/>
      <c r="N6315" s="174"/>
      <c r="O6315" s="172"/>
      <c r="P6315" s="181"/>
      <c r="Q6315" s="642"/>
      <c r="R6315" s="643"/>
      <c r="S6315" s="644"/>
      <c r="T6315" s="174"/>
      <c r="U6315" s="172"/>
      <c r="V6315" s="181"/>
      <c r="W6315" s="174"/>
      <c r="X6315" s="172"/>
      <c r="Y6315" s="181"/>
      <c r="Z6315" s="174"/>
      <c r="AA6315" s="172"/>
      <c r="AB6315" s="178"/>
    </row>
    <row r="6316" spans="1:28" ht="15" customHeight="1" x14ac:dyDescent="0.2">
      <c r="A6316" s="172"/>
      <c r="B6316" s="172"/>
      <c r="C6316" s="172"/>
      <c r="D6316" s="172"/>
      <c r="E6316" s="172"/>
      <c r="F6316" s="181"/>
      <c r="G6316" s="172"/>
      <c r="H6316" s="172"/>
      <c r="I6316" s="174"/>
      <c r="J6316" s="174"/>
      <c r="K6316" s="174"/>
      <c r="L6316" s="172"/>
      <c r="M6316" s="181"/>
      <c r="N6316" s="174"/>
      <c r="O6316" s="172"/>
      <c r="P6316" s="181"/>
      <c r="Q6316" s="642"/>
      <c r="R6316" s="643"/>
      <c r="S6316" s="644"/>
      <c r="T6316" s="174"/>
      <c r="U6316" s="172"/>
      <c r="V6316" s="181"/>
      <c r="W6316" s="174"/>
      <c r="X6316" s="172"/>
      <c r="Y6316" s="181"/>
      <c r="Z6316" s="174"/>
      <c r="AA6316" s="172"/>
      <c r="AB6316" s="178"/>
    </row>
    <row r="6317" spans="1:28" ht="15" customHeight="1" x14ac:dyDescent="0.2">
      <c r="A6317" s="172"/>
      <c r="B6317" s="172"/>
      <c r="C6317" s="172"/>
      <c r="D6317" s="172"/>
      <c r="E6317" s="172"/>
      <c r="F6317" s="181"/>
      <c r="G6317" s="172"/>
      <c r="H6317" s="172"/>
      <c r="I6317" s="174"/>
      <c r="J6317" s="174"/>
      <c r="K6317" s="174"/>
      <c r="L6317" s="172"/>
      <c r="M6317" s="181"/>
      <c r="N6317" s="174"/>
      <c r="O6317" s="172"/>
      <c r="P6317" s="181"/>
      <c r="Q6317" s="642"/>
      <c r="R6317" s="643"/>
      <c r="S6317" s="644"/>
      <c r="T6317" s="174"/>
      <c r="U6317" s="172"/>
      <c r="V6317" s="181"/>
      <c r="W6317" s="174"/>
      <c r="X6317" s="172"/>
      <c r="Y6317" s="181"/>
      <c r="Z6317" s="174"/>
      <c r="AA6317" s="172"/>
      <c r="AB6317" s="178"/>
    </row>
    <row r="6318" spans="1:28" ht="15" customHeight="1" x14ac:dyDescent="0.2">
      <c r="A6318" s="172"/>
      <c r="B6318" s="172"/>
      <c r="C6318" s="172"/>
      <c r="D6318" s="172"/>
      <c r="E6318" s="172"/>
      <c r="F6318" s="181"/>
      <c r="G6318" s="172"/>
      <c r="H6318" s="172"/>
      <c r="I6318" s="174"/>
      <c r="J6318" s="174"/>
      <c r="K6318" s="174"/>
      <c r="L6318" s="172"/>
      <c r="M6318" s="181"/>
      <c r="N6318" s="174"/>
      <c r="O6318" s="172"/>
      <c r="P6318" s="181"/>
      <c r="Q6318" s="642"/>
      <c r="R6318" s="643"/>
      <c r="S6318" s="644"/>
      <c r="T6318" s="174"/>
      <c r="U6318" s="172"/>
      <c r="V6318" s="181"/>
      <c r="W6318" s="174"/>
      <c r="X6318" s="172"/>
      <c r="Y6318" s="181"/>
      <c r="Z6318" s="174"/>
      <c r="AA6318" s="172"/>
      <c r="AB6318" s="178"/>
    </row>
    <row r="6319" spans="1:28" ht="15" customHeight="1" x14ac:dyDescent="0.2">
      <c r="A6319" s="172"/>
      <c r="B6319" s="172"/>
      <c r="C6319" s="172"/>
      <c r="D6319" s="172"/>
      <c r="E6319" s="172"/>
      <c r="F6319" s="181"/>
      <c r="G6319" s="172"/>
      <c r="H6319" s="172"/>
      <c r="I6319" s="174"/>
      <c r="J6319" s="174"/>
      <c r="K6319" s="174"/>
      <c r="L6319" s="172"/>
      <c r="M6319" s="181"/>
      <c r="N6319" s="174"/>
      <c r="O6319" s="172"/>
      <c r="P6319" s="181"/>
      <c r="Q6319" s="642"/>
      <c r="R6319" s="643"/>
      <c r="S6319" s="644"/>
      <c r="T6319" s="174"/>
      <c r="U6319" s="172"/>
      <c r="V6319" s="181"/>
      <c r="W6319" s="174"/>
      <c r="X6319" s="172"/>
      <c r="Y6319" s="181"/>
      <c r="Z6319" s="174"/>
      <c r="AA6319" s="172"/>
      <c r="AB6319" s="178"/>
    </row>
    <row r="6320" spans="1:28" ht="15" customHeight="1" x14ac:dyDescent="0.2">
      <c r="A6320" s="172"/>
      <c r="B6320" s="172"/>
      <c r="C6320" s="172"/>
      <c r="D6320" s="172"/>
      <c r="E6320" s="172"/>
      <c r="F6320" s="181"/>
      <c r="G6320" s="172"/>
      <c r="H6320" s="172"/>
      <c r="I6320" s="174"/>
      <c r="J6320" s="174"/>
      <c r="K6320" s="174"/>
      <c r="L6320" s="172"/>
      <c r="M6320" s="181"/>
      <c r="N6320" s="174"/>
      <c r="O6320" s="172"/>
      <c r="P6320" s="181"/>
      <c r="Q6320" s="642"/>
      <c r="R6320" s="643"/>
      <c r="S6320" s="644"/>
      <c r="T6320" s="174"/>
      <c r="U6320" s="172"/>
      <c r="V6320" s="181"/>
      <c r="W6320" s="174"/>
      <c r="X6320" s="172"/>
      <c r="Y6320" s="181"/>
      <c r="Z6320" s="174"/>
      <c r="AA6320" s="172"/>
      <c r="AB6320" s="178"/>
    </row>
    <row r="6321" spans="1:28" ht="15" customHeight="1" x14ac:dyDescent="0.2">
      <c r="A6321" s="172"/>
      <c r="B6321" s="172"/>
      <c r="C6321" s="172"/>
      <c r="D6321" s="172"/>
      <c r="E6321" s="172"/>
      <c r="F6321" s="181"/>
      <c r="G6321" s="172"/>
      <c r="H6321" s="172"/>
      <c r="I6321" s="174"/>
      <c r="J6321" s="174"/>
      <c r="K6321" s="174"/>
      <c r="L6321" s="172"/>
      <c r="M6321" s="181"/>
      <c r="N6321" s="174"/>
      <c r="O6321" s="172"/>
      <c r="P6321" s="181"/>
      <c r="Q6321" s="642"/>
      <c r="R6321" s="643"/>
      <c r="S6321" s="644"/>
      <c r="T6321" s="174"/>
      <c r="U6321" s="172"/>
      <c r="V6321" s="181"/>
      <c r="W6321" s="174"/>
      <c r="X6321" s="172"/>
      <c r="Y6321" s="181"/>
      <c r="Z6321" s="174"/>
      <c r="AA6321" s="172"/>
      <c r="AB6321" s="178"/>
    </row>
    <row r="6322" spans="1:28" ht="15" customHeight="1" x14ac:dyDescent="0.2">
      <c r="A6322" s="172"/>
      <c r="B6322" s="172"/>
      <c r="C6322" s="172"/>
      <c r="D6322" s="172"/>
      <c r="E6322" s="172"/>
      <c r="F6322" s="181"/>
      <c r="G6322" s="172"/>
      <c r="H6322" s="172"/>
      <c r="I6322" s="174"/>
      <c r="J6322" s="174"/>
      <c r="K6322" s="174"/>
      <c r="L6322" s="172"/>
      <c r="M6322" s="181"/>
      <c r="N6322" s="174"/>
      <c r="O6322" s="172"/>
      <c r="P6322" s="181"/>
      <c r="Q6322" s="642"/>
      <c r="R6322" s="643"/>
      <c r="S6322" s="644"/>
      <c r="T6322" s="174"/>
      <c r="U6322" s="172"/>
      <c r="V6322" s="181"/>
      <c r="W6322" s="174"/>
      <c r="X6322" s="172"/>
      <c r="Y6322" s="181"/>
      <c r="Z6322" s="174"/>
      <c r="AA6322" s="172"/>
      <c r="AB6322" s="178"/>
    </row>
    <row r="6323" spans="1:28" ht="15" customHeight="1" x14ac:dyDescent="0.2">
      <c r="A6323" s="172"/>
      <c r="B6323" s="172"/>
      <c r="C6323" s="172"/>
      <c r="D6323" s="172"/>
      <c r="E6323" s="172"/>
      <c r="F6323" s="181"/>
      <c r="G6323" s="172"/>
      <c r="H6323" s="172"/>
      <c r="I6323" s="174"/>
      <c r="J6323" s="174"/>
      <c r="K6323" s="174"/>
      <c r="L6323" s="172"/>
      <c r="M6323" s="181"/>
      <c r="N6323" s="174"/>
      <c r="O6323" s="172"/>
      <c r="P6323" s="181"/>
      <c r="Q6323" s="642"/>
      <c r="R6323" s="643"/>
      <c r="S6323" s="644"/>
      <c r="T6323" s="174"/>
      <c r="U6323" s="172"/>
      <c r="V6323" s="181"/>
      <c r="W6323" s="174"/>
      <c r="X6323" s="172"/>
      <c r="Y6323" s="181"/>
      <c r="Z6323" s="174"/>
      <c r="AA6323" s="172"/>
      <c r="AB6323" s="178"/>
    </row>
    <row r="6324" spans="1:28" ht="15" customHeight="1" x14ac:dyDescent="0.2">
      <c r="A6324" s="172"/>
      <c r="B6324" s="172"/>
      <c r="C6324" s="172"/>
      <c r="D6324" s="172"/>
      <c r="E6324" s="172"/>
      <c r="F6324" s="181"/>
      <c r="G6324" s="172"/>
      <c r="H6324" s="172"/>
      <c r="I6324" s="174"/>
      <c r="J6324" s="174"/>
      <c r="K6324" s="174"/>
      <c r="L6324" s="172"/>
      <c r="M6324" s="181"/>
      <c r="N6324" s="174"/>
      <c r="O6324" s="172"/>
      <c r="P6324" s="181"/>
      <c r="Q6324" s="642"/>
      <c r="R6324" s="643"/>
      <c r="S6324" s="644"/>
      <c r="T6324" s="174"/>
      <c r="U6324" s="172"/>
      <c r="V6324" s="181"/>
      <c r="W6324" s="174"/>
      <c r="X6324" s="172"/>
      <c r="Y6324" s="181"/>
      <c r="Z6324" s="174"/>
      <c r="AA6324" s="172"/>
      <c r="AB6324" s="178"/>
    </row>
    <row r="6325" spans="1:28" ht="15" customHeight="1" x14ac:dyDescent="0.2">
      <c r="A6325" s="172"/>
      <c r="B6325" s="172"/>
      <c r="C6325" s="172"/>
      <c r="D6325" s="172"/>
      <c r="E6325" s="172"/>
      <c r="F6325" s="181"/>
      <c r="G6325" s="172"/>
      <c r="H6325" s="172"/>
      <c r="I6325" s="174"/>
      <c r="J6325" s="174"/>
      <c r="K6325" s="174"/>
      <c r="L6325" s="172"/>
      <c r="M6325" s="181"/>
      <c r="N6325" s="174"/>
      <c r="O6325" s="172"/>
      <c r="P6325" s="181"/>
      <c r="Q6325" s="642"/>
      <c r="R6325" s="643"/>
      <c r="S6325" s="644"/>
      <c r="T6325" s="174"/>
      <c r="U6325" s="172"/>
      <c r="V6325" s="181"/>
      <c r="W6325" s="174"/>
      <c r="X6325" s="172"/>
      <c r="Y6325" s="181"/>
      <c r="Z6325" s="174"/>
      <c r="AA6325" s="172"/>
      <c r="AB6325" s="178"/>
    </row>
    <row r="6326" spans="1:28" ht="15" customHeight="1" x14ac:dyDescent="0.2">
      <c r="A6326" s="172"/>
      <c r="B6326" s="172"/>
      <c r="C6326" s="172"/>
      <c r="D6326" s="172"/>
      <c r="E6326" s="172"/>
      <c r="F6326" s="181"/>
      <c r="G6326" s="172"/>
      <c r="H6326" s="172"/>
      <c r="I6326" s="174"/>
      <c r="J6326" s="174"/>
      <c r="K6326" s="174"/>
      <c r="L6326" s="172"/>
      <c r="M6326" s="181"/>
      <c r="N6326" s="174"/>
      <c r="O6326" s="172"/>
      <c r="P6326" s="181"/>
      <c r="Q6326" s="642"/>
      <c r="R6326" s="643"/>
      <c r="S6326" s="644"/>
      <c r="T6326" s="174"/>
      <c r="U6326" s="172"/>
      <c r="V6326" s="181"/>
      <c r="W6326" s="174"/>
      <c r="X6326" s="172"/>
      <c r="Y6326" s="181"/>
      <c r="Z6326" s="174"/>
      <c r="AA6326" s="172"/>
      <c r="AB6326" s="178"/>
    </row>
    <row r="6327" spans="1:28" ht="15" customHeight="1" x14ac:dyDescent="0.2">
      <c r="A6327" s="172"/>
      <c r="B6327" s="172"/>
      <c r="C6327" s="172"/>
      <c r="D6327" s="172"/>
      <c r="E6327" s="172"/>
      <c r="F6327" s="181"/>
      <c r="G6327" s="172"/>
      <c r="H6327" s="172"/>
      <c r="I6327" s="174"/>
      <c r="J6327" s="174"/>
      <c r="K6327" s="174"/>
      <c r="L6327" s="172"/>
      <c r="M6327" s="181"/>
      <c r="N6327" s="174"/>
      <c r="O6327" s="172"/>
      <c r="P6327" s="181"/>
      <c r="Q6327" s="642"/>
      <c r="R6327" s="643"/>
      <c r="S6327" s="644"/>
      <c r="T6327" s="174"/>
      <c r="U6327" s="172"/>
      <c r="V6327" s="181"/>
      <c r="W6327" s="174"/>
      <c r="X6327" s="172"/>
      <c r="Y6327" s="181"/>
      <c r="Z6327" s="174"/>
      <c r="AA6327" s="172"/>
      <c r="AB6327" s="178"/>
    </row>
    <row r="6328" spans="1:28" ht="15" customHeight="1" x14ac:dyDescent="0.2">
      <c r="A6328" s="172"/>
      <c r="B6328" s="172"/>
      <c r="C6328" s="172"/>
      <c r="D6328" s="172"/>
      <c r="E6328" s="172"/>
      <c r="F6328" s="181"/>
      <c r="G6328" s="172"/>
      <c r="H6328" s="172"/>
      <c r="I6328" s="174"/>
      <c r="J6328" s="174"/>
      <c r="K6328" s="174"/>
      <c r="L6328" s="172"/>
      <c r="M6328" s="181"/>
      <c r="N6328" s="174"/>
      <c r="O6328" s="172"/>
      <c r="P6328" s="181"/>
      <c r="Q6328" s="642"/>
      <c r="R6328" s="643"/>
      <c r="S6328" s="644"/>
      <c r="T6328" s="174"/>
      <c r="U6328" s="172"/>
      <c r="V6328" s="181"/>
      <c r="W6328" s="174"/>
      <c r="X6328" s="172"/>
      <c r="Y6328" s="181"/>
      <c r="Z6328" s="174"/>
      <c r="AA6328" s="172"/>
      <c r="AB6328" s="178"/>
    </row>
    <row r="6329" spans="1:28" ht="15" customHeight="1" x14ac:dyDescent="0.2">
      <c r="A6329" s="172"/>
      <c r="B6329" s="172"/>
      <c r="C6329" s="172"/>
      <c r="D6329" s="172"/>
      <c r="E6329" s="172"/>
      <c r="F6329" s="181"/>
      <c r="G6329" s="172"/>
      <c r="H6329" s="172"/>
      <c r="I6329" s="174"/>
      <c r="J6329" s="174"/>
      <c r="K6329" s="174"/>
      <c r="L6329" s="172"/>
      <c r="M6329" s="181"/>
      <c r="N6329" s="174"/>
      <c r="O6329" s="172"/>
      <c r="P6329" s="181"/>
      <c r="Q6329" s="642"/>
      <c r="R6329" s="643"/>
      <c r="S6329" s="644"/>
      <c r="T6329" s="174"/>
      <c r="U6329" s="172"/>
      <c r="V6329" s="181"/>
      <c r="W6329" s="174"/>
      <c r="X6329" s="172"/>
      <c r="Y6329" s="181"/>
      <c r="Z6329" s="174"/>
      <c r="AA6329" s="172"/>
      <c r="AB6329" s="178"/>
    </row>
    <row r="6330" spans="1:28" ht="15" customHeight="1" x14ac:dyDescent="0.2">
      <c r="A6330" s="172"/>
      <c r="B6330" s="172"/>
      <c r="C6330" s="172"/>
      <c r="D6330" s="172"/>
      <c r="E6330" s="172"/>
      <c r="F6330" s="181"/>
      <c r="G6330" s="172"/>
      <c r="H6330" s="172"/>
      <c r="I6330" s="174"/>
      <c r="J6330" s="174"/>
      <c r="K6330" s="174"/>
      <c r="L6330" s="172"/>
      <c r="M6330" s="181"/>
      <c r="N6330" s="174"/>
      <c r="O6330" s="172"/>
      <c r="P6330" s="181"/>
      <c r="Q6330" s="642"/>
      <c r="R6330" s="643"/>
      <c r="S6330" s="644"/>
      <c r="T6330" s="174"/>
      <c r="U6330" s="172"/>
      <c r="V6330" s="181"/>
      <c r="W6330" s="174"/>
      <c r="X6330" s="172"/>
      <c r="Y6330" s="181"/>
      <c r="Z6330" s="174"/>
      <c r="AA6330" s="172"/>
      <c r="AB6330" s="178"/>
    </row>
    <row r="6331" spans="1:28" ht="15" customHeight="1" x14ac:dyDescent="0.2">
      <c r="A6331" s="172"/>
      <c r="B6331" s="172"/>
      <c r="C6331" s="172"/>
      <c r="D6331" s="172"/>
      <c r="E6331" s="172"/>
      <c r="F6331" s="181"/>
      <c r="G6331" s="172"/>
      <c r="H6331" s="172"/>
      <c r="I6331" s="174"/>
      <c r="J6331" s="174"/>
      <c r="K6331" s="174"/>
      <c r="L6331" s="172"/>
      <c r="M6331" s="181"/>
      <c r="N6331" s="174"/>
      <c r="O6331" s="172"/>
      <c r="P6331" s="181"/>
      <c r="Q6331" s="642"/>
      <c r="R6331" s="643"/>
      <c r="S6331" s="644"/>
      <c r="T6331" s="174"/>
      <c r="U6331" s="172"/>
      <c r="V6331" s="181"/>
      <c r="W6331" s="174"/>
      <c r="X6331" s="172"/>
      <c r="Y6331" s="181"/>
      <c r="Z6331" s="174"/>
      <c r="AA6331" s="172"/>
      <c r="AB6331" s="178"/>
    </row>
    <row r="6332" spans="1:28" ht="15" customHeight="1" x14ac:dyDescent="0.2">
      <c r="A6332" s="172"/>
      <c r="B6332" s="172"/>
      <c r="C6332" s="172"/>
      <c r="D6332" s="172"/>
      <c r="E6332" s="172"/>
      <c r="F6332" s="181"/>
      <c r="G6332" s="172"/>
      <c r="H6332" s="172"/>
      <c r="I6332" s="174"/>
      <c r="J6332" s="174"/>
      <c r="K6332" s="174"/>
      <c r="L6332" s="172"/>
      <c r="M6332" s="181"/>
      <c r="N6332" s="174"/>
      <c r="O6332" s="172"/>
      <c r="P6332" s="181"/>
      <c r="Q6332" s="642"/>
      <c r="R6332" s="643"/>
      <c r="S6332" s="644"/>
      <c r="T6332" s="174"/>
      <c r="U6332" s="172"/>
      <c r="V6332" s="181"/>
      <c r="W6332" s="174"/>
      <c r="X6332" s="172"/>
      <c r="Y6332" s="181"/>
      <c r="Z6332" s="174"/>
      <c r="AA6332" s="172"/>
      <c r="AB6332" s="178"/>
    </row>
    <row r="6333" spans="1:28" ht="15" customHeight="1" x14ac:dyDescent="0.2">
      <c r="A6333" s="172"/>
      <c r="B6333" s="172"/>
      <c r="C6333" s="172"/>
      <c r="D6333" s="172"/>
      <c r="E6333" s="172"/>
      <c r="F6333" s="181"/>
      <c r="G6333" s="172"/>
      <c r="H6333" s="172"/>
      <c r="I6333" s="174"/>
      <c r="J6333" s="174"/>
      <c r="K6333" s="174"/>
      <c r="L6333" s="172"/>
      <c r="M6333" s="181"/>
      <c r="N6333" s="174"/>
      <c r="O6333" s="172"/>
      <c r="P6333" s="181"/>
      <c r="Q6333" s="642"/>
      <c r="R6333" s="643"/>
      <c r="S6333" s="644"/>
      <c r="T6333" s="174"/>
      <c r="U6333" s="172"/>
      <c r="V6333" s="181"/>
      <c r="W6333" s="174"/>
      <c r="X6333" s="172"/>
      <c r="Y6333" s="181"/>
      <c r="Z6333" s="174"/>
      <c r="AA6333" s="172"/>
      <c r="AB6333" s="178"/>
    </row>
    <row r="6334" spans="1:28" ht="15" customHeight="1" x14ac:dyDescent="0.2">
      <c r="A6334" s="172"/>
      <c r="B6334" s="172"/>
      <c r="C6334" s="172"/>
      <c r="D6334" s="172"/>
      <c r="E6334" s="172"/>
      <c r="F6334" s="181"/>
      <c r="G6334" s="172"/>
      <c r="H6334" s="172"/>
      <c r="I6334" s="174"/>
      <c r="J6334" s="174"/>
      <c r="K6334" s="174"/>
      <c r="L6334" s="172"/>
      <c r="M6334" s="181"/>
      <c r="N6334" s="174"/>
      <c r="O6334" s="172"/>
      <c r="P6334" s="181"/>
      <c r="Q6334" s="642"/>
      <c r="R6334" s="643"/>
      <c r="S6334" s="644"/>
      <c r="T6334" s="174"/>
      <c r="U6334" s="172"/>
      <c r="V6334" s="181"/>
      <c r="W6334" s="174"/>
      <c r="X6334" s="172"/>
      <c r="Y6334" s="181"/>
      <c r="Z6334" s="174"/>
      <c r="AA6334" s="172"/>
      <c r="AB6334" s="178"/>
    </row>
    <row r="6335" spans="1:28" ht="15" customHeight="1" x14ac:dyDescent="0.2">
      <c r="A6335" s="172"/>
      <c r="B6335" s="172"/>
      <c r="C6335" s="172"/>
      <c r="D6335" s="172"/>
      <c r="E6335" s="172"/>
      <c r="F6335" s="181"/>
      <c r="G6335" s="172"/>
      <c r="H6335" s="172"/>
      <c r="I6335" s="174"/>
      <c r="J6335" s="174"/>
      <c r="K6335" s="174"/>
      <c r="L6335" s="172"/>
      <c r="M6335" s="181"/>
      <c r="N6335" s="174"/>
      <c r="O6335" s="172"/>
      <c r="P6335" s="181"/>
      <c r="Q6335" s="642"/>
      <c r="R6335" s="643"/>
      <c r="S6335" s="644"/>
      <c r="T6335" s="174"/>
      <c r="U6335" s="172"/>
      <c r="V6335" s="181"/>
      <c r="W6335" s="174"/>
      <c r="X6335" s="172"/>
      <c r="Y6335" s="181"/>
      <c r="Z6335" s="174"/>
      <c r="AA6335" s="172"/>
      <c r="AB6335" s="178"/>
    </row>
    <row r="6336" spans="1:28" ht="15" customHeight="1" x14ac:dyDescent="0.2">
      <c r="A6336" s="172"/>
      <c r="B6336" s="172"/>
      <c r="C6336" s="172"/>
      <c r="D6336" s="172"/>
      <c r="E6336" s="172"/>
      <c r="F6336" s="181"/>
      <c r="G6336" s="172"/>
      <c r="H6336" s="172"/>
      <c r="I6336" s="174"/>
      <c r="J6336" s="174"/>
      <c r="K6336" s="174"/>
      <c r="L6336" s="172"/>
      <c r="M6336" s="181"/>
      <c r="N6336" s="174"/>
      <c r="O6336" s="172"/>
      <c r="P6336" s="181"/>
      <c r="Q6336" s="642"/>
      <c r="R6336" s="643"/>
      <c r="S6336" s="644"/>
      <c r="T6336" s="174"/>
      <c r="U6336" s="172"/>
      <c r="V6336" s="181"/>
      <c r="W6336" s="174"/>
      <c r="X6336" s="172"/>
      <c r="Y6336" s="181"/>
      <c r="Z6336" s="174"/>
      <c r="AA6336" s="172"/>
      <c r="AB6336" s="178"/>
    </row>
    <row r="6337" spans="1:28" ht="15" customHeight="1" x14ac:dyDescent="0.2">
      <c r="A6337" s="172"/>
      <c r="B6337" s="172"/>
      <c r="C6337" s="172"/>
      <c r="D6337" s="172"/>
      <c r="E6337" s="172"/>
      <c r="F6337" s="181"/>
      <c r="G6337" s="172"/>
      <c r="H6337" s="172"/>
      <c r="I6337" s="174"/>
      <c r="J6337" s="174"/>
      <c r="K6337" s="174"/>
      <c r="L6337" s="172"/>
      <c r="M6337" s="181"/>
      <c r="N6337" s="174"/>
      <c r="O6337" s="172"/>
      <c r="P6337" s="181"/>
      <c r="Q6337" s="642"/>
      <c r="R6337" s="643"/>
      <c r="S6337" s="644"/>
      <c r="T6337" s="174"/>
      <c r="U6337" s="172"/>
      <c r="V6337" s="181"/>
      <c r="W6337" s="174"/>
      <c r="X6337" s="172"/>
      <c r="Y6337" s="181"/>
      <c r="Z6337" s="174"/>
      <c r="AA6337" s="172"/>
      <c r="AB6337" s="178"/>
    </row>
    <row r="6338" spans="1:28" ht="15" customHeight="1" x14ac:dyDescent="0.2">
      <c r="A6338" s="172"/>
      <c r="B6338" s="172"/>
      <c r="C6338" s="172"/>
      <c r="D6338" s="172"/>
      <c r="E6338" s="172"/>
      <c r="F6338" s="181"/>
      <c r="G6338" s="172"/>
      <c r="H6338" s="172"/>
      <c r="I6338" s="174"/>
      <c r="J6338" s="174"/>
      <c r="K6338" s="174"/>
      <c r="L6338" s="172"/>
      <c r="M6338" s="181"/>
      <c r="N6338" s="174"/>
      <c r="O6338" s="172"/>
      <c r="P6338" s="181"/>
      <c r="Q6338" s="642"/>
      <c r="R6338" s="643"/>
      <c r="S6338" s="644"/>
      <c r="T6338" s="174"/>
      <c r="U6338" s="172"/>
      <c r="V6338" s="181"/>
      <c r="W6338" s="174"/>
      <c r="X6338" s="172"/>
      <c r="Y6338" s="181"/>
      <c r="Z6338" s="174"/>
      <c r="AA6338" s="172"/>
      <c r="AB6338" s="178"/>
    </row>
    <row r="6339" spans="1:28" ht="15" customHeight="1" x14ac:dyDescent="0.2">
      <c r="A6339" s="172"/>
      <c r="B6339" s="172"/>
      <c r="C6339" s="172"/>
      <c r="D6339" s="172"/>
      <c r="E6339" s="172"/>
      <c r="F6339" s="181"/>
      <c r="G6339" s="172"/>
      <c r="H6339" s="172"/>
      <c r="I6339" s="174"/>
      <c r="J6339" s="174"/>
      <c r="K6339" s="174"/>
      <c r="L6339" s="172"/>
      <c r="M6339" s="181"/>
      <c r="N6339" s="174"/>
      <c r="O6339" s="172"/>
      <c r="P6339" s="181"/>
      <c r="Q6339" s="642"/>
      <c r="R6339" s="643"/>
      <c r="S6339" s="644"/>
      <c r="T6339" s="174"/>
      <c r="U6339" s="172"/>
      <c r="V6339" s="181"/>
      <c r="W6339" s="174"/>
      <c r="X6339" s="172"/>
      <c r="Y6339" s="181"/>
      <c r="Z6339" s="174"/>
      <c r="AA6339" s="172"/>
      <c r="AB6339" s="178"/>
    </row>
    <row r="6340" spans="1:28" ht="15" customHeight="1" x14ac:dyDescent="0.2">
      <c r="A6340" s="172"/>
      <c r="B6340" s="172"/>
      <c r="C6340" s="172"/>
      <c r="D6340" s="172"/>
      <c r="E6340" s="172"/>
      <c r="F6340" s="181"/>
      <c r="G6340" s="172"/>
      <c r="H6340" s="172"/>
      <c r="I6340" s="174"/>
      <c r="J6340" s="174"/>
      <c r="K6340" s="174"/>
      <c r="L6340" s="172"/>
      <c r="M6340" s="181"/>
      <c r="N6340" s="174"/>
      <c r="O6340" s="172"/>
      <c r="P6340" s="181"/>
      <c r="Q6340" s="642"/>
      <c r="R6340" s="643"/>
      <c r="S6340" s="644"/>
      <c r="T6340" s="174"/>
      <c r="U6340" s="172"/>
      <c r="V6340" s="181"/>
      <c r="W6340" s="174"/>
      <c r="X6340" s="172"/>
      <c r="Y6340" s="181"/>
      <c r="Z6340" s="174"/>
      <c r="AA6340" s="172"/>
      <c r="AB6340" s="178"/>
    </row>
    <row r="6341" spans="1:28" ht="15" customHeight="1" x14ac:dyDescent="0.2">
      <c r="A6341" s="172"/>
      <c r="B6341" s="172"/>
      <c r="C6341" s="172"/>
      <c r="D6341" s="172"/>
      <c r="E6341" s="172"/>
      <c r="F6341" s="181"/>
      <c r="G6341" s="172"/>
      <c r="H6341" s="172"/>
      <c r="I6341" s="174"/>
      <c r="J6341" s="174"/>
      <c r="K6341" s="174"/>
      <c r="L6341" s="172"/>
      <c r="M6341" s="181"/>
      <c r="N6341" s="174"/>
      <c r="O6341" s="172"/>
      <c r="P6341" s="181"/>
      <c r="Q6341" s="642"/>
      <c r="R6341" s="643"/>
      <c r="S6341" s="644"/>
      <c r="T6341" s="174"/>
      <c r="U6341" s="172"/>
      <c r="V6341" s="181"/>
      <c r="W6341" s="174"/>
      <c r="X6341" s="172"/>
      <c r="Y6341" s="181"/>
      <c r="Z6341" s="174"/>
      <c r="AA6341" s="172"/>
      <c r="AB6341" s="178"/>
    </row>
    <row r="6342" spans="1:28" ht="15" customHeight="1" x14ac:dyDescent="0.2">
      <c r="A6342" s="172"/>
      <c r="B6342" s="172"/>
      <c r="C6342" s="172"/>
      <c r="D6342" s="172"/>
      <c r="E6342" s="172"/>
      <c r="F6342" s="181"/>
      <c r="G6342" s="172"/>
      <c r="H6342" s="172"/>
      <c r="I6342" s="174"/>
      <c r="J6342" s="174"/>
      <c r="K6342" s="174"/>
      <c r="L6342" s="172"/>
      <c r="M6342" s="181"/>
      <c r="N6342" s="174"/>
      <c r="O6342" s="172"/>
      <c r="P6342" s="181"/>
      <c r="Q6342" s="642"/>
      <c r="R6342" s="643"/>
      <c r="S6342" s="644"/>
      <c r="T6342" s="174"/>
      <c r="U6342" s="172"/>
      <c r="V6342" s="181"/>
      <c r="W6342" s="174"/>
      <c r="X6342" s="172"/>
      <c r="Y6342" s="181"/>
      <c r="Z6342" s="174"/>
      <c r="AA6342" s="172"/>
      <c r="AB6342" s="178"/>
    </row>
    <row r="6343" spans="1:28" ht="15" customHeight="1" x14ac:dyDescent="0.2">
      <c r="A6343" s="172"/>
      <c r="B6343" s="172"/>
      <c r="C6343" s="172"/>
      <c r="D6343" s="172"/>
      <c r="E6343" s="172"/>
      <c r="F6343" s="181"/>
      <c r="G6343" s="172"/>
      <c r="H6343" s="172"/>
      <c r="I6343" s="174"/>
      <c r="J6343" s="174"/>
      <c r="K6343" s="174"/>
      <c r="L6343" s="172"/>
      <c r="M6343" s="181"/>
      <c r="N6343" s="174"/>
      <c r="O6343" s="172"/>
      <c r="P6343" s="181"/>
      <c r="Q6343" s="642"/>
      <c r="R6343" s="643"/>
      <c r="S6343" s="644"/>
      <c r="T6343" s="174"/>
      <c r="U6343" s="172"/>
      <c r="V6343" s="181"/>
      <c r="W6343" s="174"/>
      <c r="X6343" s="172"/>
      <c r="Y6343" s="181"/>
      <c r="Z6343" s="174"/>
      <c r="AA6343" s="172"/>
      <c r="AB6343" s="178"/>
    </row>
    <row r="6344" spans="1:28" ht="15" customHeight="1" x14ac:dyDescent="0.2">
      <c r="A6344" s="172"/>
      <c r="B6344" s="172"/>
      <c r="C6344" s="172"/>
      <c r="D6344" s="172"/>
      <c r="E6344" s="172"/>
      <c r="F6344" s="181"/>
      <c r="G6344" s="172"/>
      <c r="H6344" s="172"/>
      <c r="I6344" s="174"/>
      <c r="J6344" s="174"/>
      <c r="K6344" s="174"/>
      <c r="L6344" s="172"/>
      <c r="M6344" s="181"/>
      <c r="N6344" s="174"/>
      <c r="O6344" s="172"/>
      <c r="P6344" s="181"/>
      <c r="Q6344" s="642"/>
      <c r="R6344" s="643"/>
      <c r="S6344" s="644"/>
      <c r="T6344" s="174"/>
      <c r="U6344" s="172"/>
      <c r="V6344" s="181"/>
      <c r="W6344" s="174"/>
      <c r="X6344" s="172"/>
      <c r="Y6344" s="181"/>
      <c r="Z6344" s="174"/>
      <c r="AA6344" s="172"/>
      <c r="AB6344" s="178"/>
    </row>
    <row r="6345" spans="1:28" ht="15" customHeight="1" x14ac:dyDescent="0.2">
      <c r="A6345" s="172"/>
      <c r="B6345" s="172"/>
      <c r="C6345" s="172"/>
      <c r="D6345" s="172"/>
      <c r="E6345" s="172"/>
      <c r="F6345" s="181"/>
      <c r="G6345" s="172"/>
      <c r="H6345" s="172"/>
      <c r="I6345" s="174"/>
      <c r="J6345" s="174"/>
      <c r="K6345" s="174"/>
      <c r="L6345" s="172"/>
      <c r="M6345" s="181"/>
      <c r="N6345" s="174"/>
      <c r="O6345" s="172"/>
      <c r="P6345" s="181"/>
      <c r="Q6345" s="642"/>
      <c r="R6345" s="643"/>
      <c r="S6345" s="644"/>
      <c r="T6345" s="174"/>
      <c r="U6345" s="172"/>
      <c r="V6345" s="181"/>
      <c r="W6345" s="174"/>
      <c r="X6345" s="172"/>
      <c r="Y6345" s="181"/>
      <c r="Z6345" s="174"/>
      <c r="AA6345" s="172"/>
      <c r="AB6345" s="178"/>
    </row>
    <row r="6346" spans="1:28" ht="15" customHeight="1" x14ac:dyDescent="0.2">
      <c r="A6346" s="172"/>
      <c r="B6346" s="172"/>
      <c r="C6346" s="172"/>
      <c r="D6346" s="172"/>
      <c r="E6346" s="172"/>
      <c r="F6346" s="181"/>
      <c r="G6346" s="172"/>
      <c r="H6346" s="172"/>
      <c r="I6346" s="174"/>
      <c r="J6346" s="174"/>
      <c r="K6346" s="174"/>
      <c r="L6346" s="172"/>
      <c r="M6346" s="181"/>
      <c r="N6346" s="174"/>
      <c r="O6346" s="172"/>
      <c r="P6346" s="181"/>
      <c r="Q6346" s="642"/>
      <c r="R6346" s="643"/>
      <c r="S6346" s="644"/>
      <c r="T6346" s="174"/>
      <c r="U6346" s="172"/>
      <c r="V6346" s="181"/>
      <c r="W6346" s="174"/>
      <c r="X6346" s="172"/>
      <c r="Y6346" s="181"/>
      <c r="Z6346" s="174"/>
      <c r="AA6346" s="172"/>
      <c r="AB6346" s="178"/>
    </row>
    <row r="6347" spans="1:28" ht="15" customHeight="1" x14ac:dyDescent="0.2">
      <c r="A6347" s="172"/>
      <c r="B6347" s="172"/>
      <c r="C6347" s="172"/>
      <c r="D6347" s="172"/>
      <c r="E6347" s="172"/>
      <c r="F6347" s="181"/>
      <c r="G6347" s="172"/>
      <c r="H6347" s="172"/>
      <c r="I6347" s="174"/>
      <c r="J6347" s="174"/>
      <c r="K6347" s="174"/>
      <c r="L6347" s="172"/>
      <c r="M6347" s="181"/>
      <c r="N6347" s="174"/>
      <c r="O6347" s="172"/>
      <c r="P6347" s="181"/>
      <c r="Q6347" s="642"/>
      <c r="R6347" s="643"/>
      <c r="S6347" s="644"/>
      <c r="T6347" s="174"/>
      <c r="U6347" s="172"/>
      <c r="V6347" s="181"/>
      <c r="W6347" s="174"/>
      <c r="X6347" s="172"/>
      <c r="Y6347" s="181"/>
      <c r="Z6347" s="174"/>
      <c r="AA6347" s="172"/>
      <c r="AB6347" s="178"/>
    </row>
    <row r="6348" spans="1:28" ht="15" customHeight="1" x14ac:dyDescent="0.2">
      <c r="A6348" s="172"/>
      <c r="B6348" s="172"/>
      <c r="C6348" s="172"/>
      <c r="D6348" s="172"/>
      <c r="E6348" s="172"/>
      <c r="F6348" s="181"/>
      <c r="G6348" s="172"/>
      <c r="H6348" s="172"/>
      <c r="I6348" s="174"/>
      <c r="J6348" s="174"/>
      <c r="K6348" s="174"/>
      <c r="L6348" s="172"/>
      <c r="M6348" s="181"/>
      <c r="N6348" s="174"/>
      <c r="O6348" s="172"/>
      <c r="P6348" s="181"/>
      <c r="Q6348" s="642"/>
      <c r="R6348" s="643"/>
      <c r="S6348" s="644"/>
      <c r="T6348" s="174"/>
      <c r="U6348" s="172"/>
      <c r="V6348" s="181"/>
      <c r="W6348" s="174"/>
      <c r="X6348" s="172"/>
      <c r="Y6348" s="181"/>
      <c r="Z6348" s="174"/>
      <c r="AA6348" s="172"/>
      <c r="AB6348" s="178"/>
    </row>
    <row r="6349" spans="1:28" ht="15" customHeight="1" x14ac:dyDescent="0.2">
      <c r="A6349" s="172"/>
      <c r="B6349" s="172"/>
      <c r="C6349" s="172"/>
      <c r="D6349" s="172"/>
      <c r="E6349" s="172"/>
      <c r="F6349" s="181"/>
      <c r="G6349" s="172"/>
      <c r="H6349" s="172"/>
      <c r="I6349" s="174"/>
      <c r="J6349" s="174"/>
      <c r="K6349" s="174"/>
      <c r="L6349" s="172"/>
      <c r="M6349" s="181"/>
      <c r="N6349" s="174"/>
      <c r="O6349" s="172"/>
      <c r="P6349" s="181"/>
      <c r="Q6349" s="642"/>
      <c r="R6349" s="643"/>
      <c r="S6349" s="644"/>
      <c r="T6349" s="174"/>
      <c r="U6349" s="172"/>
      <c r="V6349" s="181"/>
      <c r="W6349" s="174"/>
      <c r="X6349" s="172"/>
      <c r="Y6349" s="181"/>
      <c r="Z6349" s="174"/>
      <c r="AA6349" s="172"/>
      <c r="AB6349" s="178"/>
    </row>
    <row r="6350" spans="1:28" ht="15" customHeight="1" x14ac:dyDescent="0.2">
      <c r="A6350" s="172"/>
      <c r="B6350" s="172"/>
      <c r="C6350" s="172"/>
      <c r="D6350" s="172"/>
      <c r="E6350" s="172"/>
      <c r="F6350" s="181"/>
      <c r="G6350" s="172"/>
      <c r="H6350" s="172"/>
      <c r="I6350" s="174"/>
      <c r="J6350" s="174"/>
      <c r="K6350" s="174"/>
      <c r="L6350" s="172"/>
      <c r="M6350" s="181"/>
      <c r="N6350" s="174"/>
      <c r="O6350" s="172"/>
      <c r="P6350" s="181"/>
      <c r="Q6350" s="642"/>
      <c r="R6350" s="643"/>
      <c r="S6350" s="644"/>
      <c r="T6350" s="174"/>
      <c r="U6350" s="172"/>
      <c r="V6350" s="181"/>
      <c r="W6350" s="174"/>
      <c r="X6350" s="172"/>
      <c r="Y6350" s="181"/>
      <c r="Z6350" s="174"/>
      <c r="AA6350" s="172"/>
      <c r="AB6350" s="178"/>
    </row>
    <row r="6351" spans="1:28" ht="15" customHeight="1" x14ac:dyDescent="0.2">
      <c r="A6351" s="172"/>
      <c r="B6351" s="172"/>
      <c r="C6351" s="172"/>
      <c r="D6351" s="172"/>
      <c r="E6351" s="172"/>
      <c r="F6351" s="181"/>
      <c r="G6351" s="172"/>
      <c r="H6351" s="172"/>
      <c r="I6351" s="174"/>
      <c r="J6351" s="174"/>
      <c r="K6351" s="174"/>
      <c r="L6351" s="172"/>
      <c r="M6351" s="181"/>
      <c r="N6351" s="174"/>
      <c r="O6351" s="172"/>
      <c r="P6351" s="181"/>
      <c r="Q6351" s="642"/>
      <c r="R6351" s="643"/>
      <c r="S6351" s="644"/>
      <c r="T6351" s="174"/>
      <c r="U6351" s="172"/>
      <c r="V6351" s="181"/>
      <c r="W6351" s="174"/>
      <c r="X6351" s="172"/>
      <c r="Y6351" s="181"/>
      <c r="Z6351" s="174"/>
      <c r="AA6351" s="172"/>
      <c r="AB6351" s="178"/>
    </row>
    <row r="6352" spans="1:28" ht="15" customHeight="1" x14ac:dyDescent="0.2">
      <c r="A6352" s="172"/>
      <c r="B6352" s="172"/>
      <c r="C6352" s="172"/>
      <c r="D6352" s="172"/>
      <c r="E6352" s="172"/>
      <c r="F6352" s="181"/>
      <c r="G6352" s="172"/>
      <c r="H6352" s="172"/>
      <c r="I6352" s="174"/>
      <c r="J6352" s="174"/>
      <c r="K6352" s="174"/>
      <c r="L6352" s="172"/>
      <c r="M6352" s="181"/>
      <c r="N6352" s="174"/>
      <c r="O6352" s="172"/>
      <c r="P6352" s="181"/>
      <c r="Q6352" s="642"/>
      <c r="R6352" s="643"/>
      <c r="S6352" s="644"/>
      <c r="T6352" s="174"/>
      <c r="U6352" s="172"/>
      <c r="V6352" s="181"/>
      <c r="W6352" s="174"/>
      <c r="X6352" s="172"/>
      <c r="Y6352" s="181"/>
      <c r="Z6352" s="174"/>
      <c r="AA6352" s="172"/>
      <c r="AB6352" s="178"/>
    </row>
    <row r="6353" spans="1:28" ht="15" customHeight="1" x14ac:dyDescent="0.2">
      <c r="A6353" s="172"/>
      <c r="B6353" s="172"/>
      <c r="C6353" s="172"/>
      <c r="D6353" s="172"/>
      <c r="E6353" s="172"/>
      <c r="F6353" s="181"/>
      <c r="G6353" s="172"/>
      <c r="H6353" s="172"/>
      <c r="I6353" s="174"/>
      <c r="J6353" s="174"/>
      <c r="K6353" s="174"/>
      <c r="L6353" s="172"/>
      <c r="M6353" s="181"/>
      <c r="N6353" s="174"/>
      <c r="O6353" s="172"/>
      <c r="P6353" s="181"/>
      <c r="Q6353" s="642"/>
      <c r="R6353" s="643"/>
      <c r="S6353" s="644"/>
      <c r="T6353" s="174"/>
      <c r="U6353" s="172"/>
      <c r="V6353" s="181"/>
      <c r="W6353" s="174"/>
      <c r="X6353" s="172"/>
      <c r="Y6353" s="181"/>
      <c r="Z6353" s="174"/>
      <c r="AA6353" s="172"/>
      <c r="AB6353" s="178"/>
    </row>
    <row r="6354" spans="1:28" ht="15" customHeight="1" x14ac:dyDescent="0.2">
      <c r="A6354" s="172"/>
      <c r="B6354" s="172"/>
      <c r="C6354" s="172"/>
      <c r="D6354" s="172"/>
      <c r="E6354" s="172"/>
      <c r="F6354" s="181"/>
      <c r="G6354" s="172"/>
      <c r="H6354" s="172"/>
      <c r="I6354" s="174"/>
      <c r="J6354" s="174"/>
      <c r="K6354" s="174"/>
      <c r="L6354" s="172"/>
      <c r="M6354" s="181"/>
      <c r="N6354" s="174"/>
      <c r="O6354" s="172"/>
      <c r="P6354" s="181"/>
      <c r="Q6354" s="642"/>
      <c r="R6354" s="643"/>
      <c r="S6354" s="644"/>
      <c r="T6354" s="174"/>
      <c r="U6354" s="172"/>
      <c r="V6354" s="181"/>
      <c r="W6354" s="174"/>
      <c r="X6354" s="172"/>
      <c r="Y6354" s="181"/>
      <c r="Z6354" s="174"/>
      <c r="AA6354" s="172"/>
      <c r="AB6354" s="178"/>
    </row>
    <row r="6355" spans="1:28" ht="15" customHeight="1" x14ac:dyDescent="0.2">
      <c r="A6355" s="172"/>
      <c r="B6355" s="172"/>
      <c r="C6355" s="172"/>
      <c r="D6355" s="172"/>
      <c r="E6355" s="172"/>
      <c r="F6355" s="181"/>
      <c r="G6355" s="172"/>
      <c r="H6355" s="172"/>
      <c r="I6355" s="174"/>
      <c r="J6355" s="174"/>
      <c r="K6355" s="174"/>
      <c r="L6355" s="172"/>
      <c r="M6355" s="181"/>
      <c r="N6355" s="174"/>
      <c r="O6355" s="172"/>
      <c r="P6355" s="181"/>
      <c r="Q6355" s="642"/>
      <c r="R6355" s="643"/>
      <c r="S6355" s="644"/>
      <c r="T6355" s="174"/>
      <c r="U6355" s="172"/>
      <c r="V6355" s="181"/>
      <c r="W6355" s="174"/>
      <c r="X6355" s="172"/>
      <c r="Y6355" s="181"/>
      <c r="Z6355" s="174"/>
      <c r="AA6355" s="172"/>
      <c r="AB6355" s="178"/>
    </row>
    <row r="6356" spans="1:28" ht="15" customHeight="1" x14ac:dyDescent="0.2">
      <c r="A6356" s="172"/>
      <c r="B6356" s="172"/>
      <c r="C6356" s="172"/>
      <c r="D6356" s="172"/>
      <c r="E6356" s="172"/>
      <c r="F6356" s="181"/>
      <c r="G6356" s="172"/>
      <c r="H6356" s="172"/>
      <c r="I6356" s="174"/>
      <c r="J6356" s="174"/>
      <c r="K6356" s="174"/>
      <c r="L6356" s="172"/>
      <c r="M6356" s="181"/>
      <c r="N6356" s="174"/>
      <c r="O6356" s="172"/>
      <c r="P6356" s="181"/>
      <c r="Q6356" s="642"/>
      <c r="R6356" s="643"/>
      <c r="S6356" s="644"/>
      <c r="T6356" s="174"/>
      <c r="U6356" s="172"/>
      <c r="V6356" s="181"/>
      <c r="W6356" s="174"/>
      <c r="X6356" s="172"/>
      <c r="Y6356" s="181"/>
      <c r="Z6356" s="174"/>
      <c r="AA6356" s="172"/>
      <c r="AB6356" s="178"/>
    </row>
    <row r="6357" spans="1:28" ht="15" customHeight="1" x14ac:dyDescent="0.2">
      <c r="A6357" s="172"/>
      <c r="B6357" s="172"/>
      <c r="C6357" s="172"/>
      <c r="D6357" s="172"/>
      <c r="E6357" s="172"/>
      <c r="F6357" s="181"/>
      <c r="G6357" s="172"/>
      <c r="H6357" s="172"/>
      <c r="I6357" s="174"/>
      <c r="J6357" s="174"/>
      <c r="K6357" s="174"/>
      <c r="L6357" s="172"/>
      <c r="M6357" s="181"/>
      <c r="N6357" s="174"/>
      <c r="O6357" s="172"/>
      <c r="P6357" s="181"/>
      <c r="Q6357" s="642"/>
      <c r="R6357" s="643"/>
      <c r="S6357" s="644"/>
      <c r="T6357" s="174"/>
      <c r="U6357" s="172"/>
      <c r="V6357" s="181"/>
      <c r="W6357" s="174"/>
      <c r="X6357" s="172"/>
      <c r="Y6357" s="181"/>
      <c r="Z6357" s="174"/>
      <c r="AA6357" s="172"/>
      <c r="AB6357" s="178"/>
    </row>
    <row r="6358" spans="1:28" ht="15" customHeight="1" x14ac:dyDescent="0.2">
      <c r="A6358" s="172"/>
      <c r="B6358" s="172"/>
      <c r="C6358" s="172"/>
      <c r="D6358" s="172"/>
      <c r="E6358" s="172"/>
      <c r="F6358" s="181"/>
      <c r="G6358" s="172"/>
      <c r="H6358" s="172"/>
      <c r="I6358" s="174"/>
      <c r="J6358" s="174"/>
      <c r="K6358" s="174"/>
      <c r="L6358" s="172"/>
      <c r="M6358" s="181"/>
      <c r="N6358" s="174"/>
      <c r="O6358" s="172"/>
      <c r="P6358" s="181"/>
      <c r="Q6358" s="642"/>
      <c r="R6358" s="643"/>
      <c r="S6358" s="644"/>
      <c r="T6358" s="174"/>
      <c r="U6358" s="172"/>
      <c r="V6358" s="181"/>
      <c r="W6358" s="174"/>
      <c r="X6358" s="172"/>
      <c r="Y6358" s="181"/>
      <c r="Z6358" s="174"/>
      <c r="AA6358" s="172"/>
      <c r="AB6358" s="178"/>
    </row>
    <row r="6359" spans="1:28" ht="15" customHeight="1" x14ac:dyDescent="0.2">
      <c r="A6359" s="172"/>
      <c r="B6359" s="172"/>
      <c r="C6359" s="172"/>
      <c r="D6359" s="172"/>
      <c r="E6359" s="172"/>
      <c r="F6359" s="181"/>
      <c r="G6359" s="172"/>
      <c r="H6359" s="172"/>
      <c r="I6359" s="174"/>
      <c r="J6359" s="174"/>
      <c r="K6359" s="174"/>
      <c r="L6359" s="172"/>
      <c r="M6359" s="181"/>
      <c r="N6359" s="174"/>
      <c r="O6359" s="172"/>
      <c r="P6359" s="181"/>
      <c r="Q6359" s="642"/>
      <c r="R6359" s="643"/>
      <c r="S6359" s="644"/>
      <c r="T6359" s="174"/>
      <c r="U6359" s="172"/>
      <c r="V6359" s="181"/>
      <c r="W6359" s="174"/>
      <c r="X6359" s="172"/>
      <c r="Y6359" s="181"/>
      <c r="Z6359" s="174"/>
      <c r="AA6359" s="172"/>
      <c r="AB6359" s="178"/>
    </row>
    <row r="6360" spans="1:28" ht="15" customHeight="1" x14ac:dyDescent="0.2">
      <c r="A6360" s="172"/>
      <c r="B6360" s="172"/>
      <c r="C6360" s="172"/>
      <c r="D6360" s="172"/>
      <c r="E6360" s="172"/>
      <c r="F6360" s="181"/>
      <c r="G6360" s="172"/>
      <c r="H6360" s="172"/>
      <c r="I6360" s="174"/>
      <c r="J6360" s="174"/>
      <c r="K6360" s="174"/>
      <c r="L6360" s="172"/>
      <c r="M6360" s="181"/>
      <c r="N6360" s="174"/>
      <c r="O6360" s="172"/>
      <c r="P6360" s="181"/>
      <c r="Q6360" s="642"/>
      <c r="R6360" s="643"/>
      <c r="S6360" s="644"/>
      <c r="T6360" s="174"/>
      <c r="U6360" s="172"/>
      <c r="V6360" s="181"/>
      <c r="W6360" s="174"/>
      <c r="X6360" s="172"/>
      <c r="Y6360" s="181"/>
      <c r="Z6360" s="174"/>
      <c r="AA6360" s="172"/>
      <c r="AB6360" s="178"/>
    </row>
    <row r="6361" spans="1:28" ht="15" customHeight="1" x14ac:dyDescent="0.2">
      <c r="A6361" s="172"/>
      <c r="B6361" s="172"/>
      <c r="C6361" s="172"/>
      <c r="D6361" s="172"/>
      <c r="E6361" s="172"/>
      <c r="F6361" s="181"/>
      <c r="G6361" s="172"/>
      <c r="H6361" s="172"/>
      <c r="I6361" s="174"/>
      <c r="J6361" s="174"/>
      <c r="K6361" s="174"/>
      <c r="L6361" s="172"/>
      <c r="M6361" s="181"/>
      <c r="N6361" s="174"/>
      <c r="O6361" s="172"/>
      <c r="P6361" s="181"/>
      <c r="Q6361" s="642"/>
      <c r="R6361" s="643"/>
      <c r="S6361" s="644"/>
      <c r="T6361" s="174"/>
      <c r="U6361" s="172"/>
      <c r="V6361" s="181"/>
      <c r="W6361" s="174"/>
      <c r="X6361" s="172"/>
      <c r="Y6361" s="181"/>
      <c r="Z6361" s="174"/>
      <c r="AA6361" s="172"/>
      <c r="AB6361" s="178"/>
    </row>
    <row r="6362" spans="1:28" ht="15" customHeight="1" x14ac:dyDescent="0.2">
      <c r="A6362" s="172"/>
      <c r="B6362" s="172"/>
      <c r="C6362" s="172"/>
      <c r="D6362" s="172"/>
      <c r="E6362" s="172"/>
      <c r="F6362" s="181"/>
      <c r="G6362" s="172"/>
      <c r="H6362" s="172"/>
      <c r="I6362" s="174"/>
      <c r="J6362" s="174"/>
      <c r="K6362" s="174"/>
      <c r="L6362" s="172"/>
      <c r="M6362" s="181"/>
      <c r="N6362" s="174"/>
      <c r="O6362" s="172"/>
      <c r="P6362" s="181"/>
      <c r="Q6362" s="642"/>
      <c r="R6362" s="643"/>
      <c r="S6362" s="644"/>
      <c r="T6362" s="174"/>
      <c r="U6362" s="172"/>
      <c r="V6362" s="181"/>
      <c r="W6362" s="174"/>
      <c r="X6362" s="172"/>
      <c r="Y6362" s="181"/>
      <c r="Z6362" s="174"/>
      <c r="AA6362" s="172"/>
      <c r="AB6362" s="178"/>
    </row>
    <row r="6363" spans="1:28" ht="15" customHeight="1" x14ac:dyDescent="0.2">
      <c r="A6363" s="172"/>
      <c r="B6363" s="172"/>
      <c r="C6363" s="172"/>
      <c r="D6363" s="172"/>
      <c r="E6363" s="172"/>
      <c r="F6363" s="181"/>
      <c r="G6363" s="172"/>
      <c r="H6363" s="172"/>
      <c r="I6363" s="174"/>
      <c r="J6363" s="174"/>
      <c r="K6363" s="174"/>
      <c r="L6363" s="172"/>
      <c r="M6363" s="181"/>
      <c r="N6363" s="174"/>
      <c r="O6363" s="172"/>
      <c r="P6363" s="181"/>
      <c r="Q6363" s="642"/>
      <c r="R6363" s="643"/>
      <c r="S6363" s="644"/>
      <c r="T6363" s="174"/>
      <c r="U6363" s="172"/>
      <c r="V6363" s="181"/>
      <c r="W6363" s="174"/>
      <c r="X6363" s="172"/>
      <c r="Y6363" s="181"/>
      <c r="Z6363" s="174"/>
      <c r="AA6363" s="172"/>
      <c r="AB6363" s="178"/>
    </row>
    <row r="6364" spans="1:28" ht="15" customHeight="1" x14ac:dyDescent="0.2">
      <c r="A6364" s="172"/>
      <c r="B6364" s="172"/>
      <c r="C6364" s="172"/>
      <c r="D6364" s="172"/>
      <c r="E6364" s="172"/>
      <c r="F6364" s="181"/>
      <c r="G6364" s="172"/>
      <c r="H6364" s="172"/>
      <c r="I6364" s="174"/>
      <c r="J6364" s="174"/>
      <c r="K6364" s="174"/>
      <c r="L6364" s="172"/>
      <c r="M6364" s="181"/>
      <c r="N6364" s="174"/>
      <c r="O6364" s="172"/>
      <c r="P6364" s="181"/>
      <c r="Q6364" s="642"/>
      <c r="R6364" s="643"/>
      <c r="S6364" s="644"/>
      <c r="T6364" s="174"/>
      <c r="U6364" s="172"/>
      <c r="V6364" s="181"/>
      <c r="W6364" s="174"/>
      <c r="X6364" s="172"/>
      <c r="Y6364" s="181"/>
      <c r="Z6364" s="174"/>
      <c r="AA6364" s="172"/>
      <c r="AB6364" s="178"/>
    </row>
    <row r="6365" spans="1:28" ht="15" customHeight="1" x14ac:dyDescent="0.2">
      <c r="A6365" s="172"/>
      <c r="B6365" s="172"/>
      <c r="C6365" s="172"/>
      <c r="D6365" s="172"/>
      <c r="E6365" s="172"/>
      <c r="F6365" s="181"/>
      <c r="G6365" s="172"/>
      <c r="H6365" s="172"/>
      <c r="I6365" s="174"/>
      <c r="J6365" s="174"/>
      <c r="K6365" s="174"/>
      <c r="L6365" s="172"/>
      <c r="M6365" s="181"/>
      <c r="N6365" s="174"/>
      <c r="O6365" s="172"/>
      <c r="P6365" s="181"/>
      <c r="Q6365" s="642"/>
      <c r="R6365" s="643"/>
      <c r="S6365" s="644"/>
      <c r="T6365" s="174"/>
      <c r="U6365" s="172"/>
      <c r="V6365" s="181"/>
      <c r="W6365" s="174"/>
      <c r="X6365" s="172"/>
      <c r="Y6365" s="181"/>
      <c r="Z6365" s="174"/>
      <c r="AA6365" s="172"/>
      <c r="AB6365" s="178"/>
    </row>
    <row r="6366" spans="1:28" ht="15" customHeight="1" x14ac:dyDescent="0.2">
      <c r="A6366" s="172"/>
      <c r="B6366" s="172"/>
      <c r="C6366" s="172"/>
      <c r="D6366" s="172"/>
      <c r="E6366" s="172"/>
      <c r="F6366" s="181"/>
      <c r="G6366" s="172"/>
      <c r="H6366" s="172"/>
      <c r="I6366" s="174"/>
      <c r="J6366" s="174"/>
      <c r="K6366" s="174"/>
      <c r="L6366" s="172"/>
      <c r="M6366" s="181"/>
      <c r="N6366" s="174"/>
      <c r="O6366" s="172"/>
      <c r="P6366" s="181"/>
      <c r="Q6366" s="642"/>
      <c r="R6366" s="643"/>
      <c r="S6366" s="644"/>
      <c r="T6366" s="174"/>
      <c r="U6366" s="172"/>
      <c r="V6366" s="181"/>
      <c r="W6366" s="174"/>
      <c r="X6366" s="172"/>
      <c r="Y6366" s="181"/>
      <c r="Z6366" s="174"/>
      <c r="AA6366" s="172"/>
      <c r="AB6366" s="178"/>
    </row>
    <row r="6367" spans="1:28" ht="15" customHeight="1" x14ac:dyDescent="0.2">
      <c r="A6367" s="172"/>
      <c r="B6367" s="172"/>
      <c r="C6367" s="172"/>
      <c r="D6367" s="172"/>
      <c r="E6367" s="172"/>
      <c r="F6367" s="181"/>
      <c r="G6367" s="172"/>
      <c r="H6367" s="172"/>
      <c r="I6367" s="174"/>
      <c r="J6367" s="174"/>
      <c r="K6367" s="174"/>
      <c r="L6367" s="172"/>
      <c r="M6367" s="181"/>
      <c r="N6367" s="174"/>
      <c r="O6367" s="172"/>
      <c r="P6367" s="181"/>
      <c r="Q6367" s="642"/>
      <c r="R6367" s="643"/>
      <c r="S6367" s="644"/>
      <c r="T6367" s="174"/>
      <c r="U6367" s="172"/>
      <c r="V6367" s="181"/>
      <c r="W6367" s="174"/>
      <c r="X6367" s="172"/>
      <c r="Y6367" s="181"/>
      <c r="Z6367" s="174"/>
      <c r="AA6367" s="172"/>
      <c r="AB6367" s="178"/>
    </row>
    <row r="6368" spans="1:28" ht="15" customHeight="1" x14ac:dyDescent="0.2">
      <c r="A6368" s="172"/>
      <c r="B6368" s="172"/>
      <c r="C6368" s="172"/>
      <c r="D6368" s="172"/>
      <c r="E6368" s="172"/>
      <c r="F6368" s="181"/>
      <c r="G6368" s="172"/>
      <c r="H6368" s="172"/>
      <c r="I6368" s="174"/>
      <c r="J6368" s="174"/>
      <c r="K6368" s="174"/>
      <c r="L6368" s="172"/>
      <c r="M6368" s="181"/>
      <c r="N6368" s="174"/>
      <c r="O6368" s="172"/>
      <c r="P6368" s="181"/>
      <c r="Q6368" s="642"/>
      <c r="R6368" s="643"/>
      <c r="S6368" s="644"/>
      <c r="T6368" s="174"/>
      <c r="U6368" s="172"/>
      <c r="V6368" s="181"/>
      <c r="W6368" s="174"/>
      <c r="X6368" s="172"/>
      <c r="Y6368" s="181"/>
      <c r="Z6368" s="174"/>
      <c r="AA6368" s="172"/>
      <c r="AB6368" s="178"/>
    </row>
    <row r="6369" spans="1:28" ht="15" customHeight="1" x14ac:dyDescent="0.2">
      <c r="A6369" s="172"/>
      <c r="B6369" s="172"/>
      <c r="C6369" s="172"/>
      <c r="D6369" s="172"/>
      <c r="E6369" s="172"/>
      <c r="F6369" s="181"/>
      <c r="G6369" s="172"/>
      <c r="H6369" s="172"/>
      <c r="I6369" s="174"/>
      <c r="J6369" s="174"/>
      <c r="K6369" s="174"/>
      <c r="L6369" s="172"/>
      <c r="M6369" s="181"/>
      <c r="N6369" s="174"/>
      <c r="O6369" s="172"/>
      <c r="P6369" s="181"/>
      <c r="Q6369" s="642"/>
      <c r="R6369" s="643"/>
      <c r="S6369" s="644"/>
      <c r="T6369" s="174"/>
      <c r="U6369" s="172"/>
      <c r="V6369" s="181"/>
      <c r="W6369" s="174"/>
      <c r="X6369" s="172"/>
      <c r="Y6369" s="181"/>
      <c r="Z6369" s="174"/>
      <c r="AA6369" s="172"/>
      <c r="AB6369" s="178"/>
    </row>
    <row r="6370" spans="1:28" ht="15" customHeight="1" x14ac:dyDescent="0.2">
      <c r="A6370" s="172"/>
      <c r="B6370" s="172"/>
      <c r="C6370" s="172"/>
      <c r="D6370" s="172"/>
      <c r="E6370" s="172"/>
      <c r="F6370" s="181"/>
      <c r="G6370" s="172"/>
      <c r="H6370" s="172"/>
      <c r="I6370" s="174"/>
      <c r="J6370" s="174"/>
      <c r="K6370" s="174"/>
      <c r="L6370" s="172"/>
      <c r="M6370" s="181"/>
      <c r="N6370" s="174"/>
      <c r="O6370" s="172"/>
      <c r="P6370" s="181"/>
      <c r="Q6370" s="642"/>
      <c r="R6370" s="643"/>
      <c r="S6370" s="644"/>
      <c r="T6370" s="174"/>
      <c r="U6370" s="172"/>
      <c r="V6370" s="181"/>
      <c r="W6370" s="174"/>
      <c r="X6370" s="172"/>
      <c r="Y6370" s="181"/>
      <c r="Z6370" s="174"/>
      <c r="AA6370" s="172"/>
      <c r="AB6370" s="178"/>
    </row>
    <row r="6371" spans="1:28" ht="15" customHeight="1" x14ac:dyDescent="0.2">
      <c r="A6371" s="172"/>
      <c r="B6371" s="172"/>
      <c r="C6371" s="172"/>
      <c r="D6371" s="172"/>
      <c r="E6371" s="172"/>
      <c r="F6371" s="181"/>
      <c r="G6371" s="172"/>
      <c r="H6371" s="172"/>
      <c r="I6371" s="174"/>
      <c r="J6371" s="174"/>
      <c r="K6371" s="174"/>
      <c r="L6371" s="172"/>
      <c r="M6371" s="181"/>
      <c r="N6371" s="174"/>
      <c r="O6371" s="172"/>
      <c r="P6371" s="181"/>
      <c r="Q6371" s="642"/>
      <c r="R6371" s="643"/>
      <c r="S6371" s="644"/>
      <c r="T6371" s="174"/>
      <c r="U6371" s="172"/>
      <c r="V6371" s="181"/>
      <c r="W6371" s="174"/>
      <c r="X6371" s="172"/>
      <c r="Y6371" s="181"/>
      <c r="Z6371" s="174"/>
      <c r="AA6371" s="172"/>
      <c r="AB6371" s="178"/>
    </row>
    <row r="6372" spans="1:28" ht="15" customHeight="1" x14ac:dyDescent="0.2">
      <c r="A6372" s="172"/>
      <c r="B6372" s="172"/>
      <c r="C6372" s="172"/>
      <c r="D6372" s="172"/>
      <c r="E6372" s="172"/>
      <c r="F6372" s="181"/>
      <c r="G6372" s="172"/>
      <c r="H6372" s="172"/>
      <c r="I6372" s="174"/>
      <c r="J6372" s="174"/>
      <c r="K6372" s="174"/>
      <c r="L6372" s="172"/>
      <c r="M6372" s="181"/>
      <c r="N6372" s="174"/>
      <c r="O6372" s="172"/>
      <c r="P6372" s="181"/>
      <c r="Q6372" s="642"/>
      <c r="R6372" s="643"/>
      <c r="S6372" s="644"/>
      <c r="T6372" s="174"/>
      <c r="U6372" s="172"/>
      <c r="V6372" s="181"/>
      <c r="W6372" s="174"/>
      <c r="X6372" s="172"/>
      <c r="Y6372" s="181"/>
      <c r="Z6372" s="174"/>
      <c r="AA6372" s="172"/>
      <c r="AB6372" s="178"/>
    </row>
    <row r="6373" spans="1:28" ht="15" customHeight="1" x14ac:dyDescent="0.2">
      <c r="A6373" s="172"/>
      <c r="B6373" s="172"/>
      <c r="C6373" s="172"/>
      <c r="D6373" s="172"/>
      <c r="E6373" s="172"/>
      <c r="F6373" s="181"/>
      <c r="G6373" s="172"/>
      <c r="H6373" s="172"/>
      <c r="I6373" s="174"/>
      <c r="J6373" s="174"/>
      <c r="K6373" s="174"/>
      <c r="L6373" s="172"/>
      <c r="M6373" s="181"/>
      <c r="N6373" s="174"/>
      <c r="O6373" s="172"/>
      <c r="P6373" s="181"/>
      <c r="Q6373" s="642"/>
      <c r="R6373" s="643"/>
      <c r="S6373" s="644"/>
      <c r="T6373" s="174"/>
      <c r="U6373" s="172"/>
      <c r="V6373" s="181"/>
      <c r="W6373" s="174"/>
      <c r="X6373" s="172"/>
      <c r="Y6373" s="181"/>
      <c r="Z6373" s="174"/>
      <c r="AA6373" s="172"/>
      <c r="AB6373" s="178"/>
    </row>
    <row r="6374" spans="1:28" ht="15" customHeight="1" x14ac:dyDescent="0.2">
      <c r="A6374" s="172"/>
      <c r="B6374" s="172"/>
      <c r="C6374" s="172"/>
      <c r="D6374" s="172"/>
      <c r="E6374" s="172"/>
      <c r="F6374" s="181"/>
      <c r="G6374" s="172"/>
      <c r="H6374" s="172"/>
      <c r="I6374" s="174"/>
      <c r="J6374" s="174"/>
      <c r="K6374" s="174"/>
      <c r="L6374" s="172"/>
      <c r="M6374" s="181"/>
      <c r="N6374" s="174"/>
      <c r="O6374" s="172"/>
      <c r="P6374" s="181"/>
      <c r="Q6374" s="642"/>
      <c r="R6374" s="643"/>
      <c r="S6374" s="644"/>
      <c r="T6374" s="174"/>
      <c r="U6374" s="172"/>
      <c r="V6374" s="181"/>
      <c r="W6374" s="174"/>
      <c r="X6374" s="172"/>
      <c r="Y6374" s="181"/>
      <c r="Z6374" s="174"/>
      <c r="AA6374" s="172"/>
      <c r="AB6374" s="178"/>
    </row>
    <row r="6375" spans="1:28" ht="15" customHeight="1" x14ac:dyDescent="0.2">
      <c r="A6375" s="172"/>
      <c r="B6375" s="172"/>
      <c r="C6375" s="172"/>
      <c r="D6375" s="172"/>
      <c r="E6375" s="172"/>
      <c r="F6375" s="181"/>
      <c r="G6375" s="172"/>
      <c r="H6375" s="172"/>
      <c r="I6375" s="174"/>
      <c r="J6375" s="174"/>
      <c r="K6375" s="174"/>
      <c r="L6375" s="172"/>
      <c r="M6375" s="181"/>
      <c r="N6375" s="174"/>
      <c r="O6375" s="172"/>
      <c r="P6375" s="181"/>
      <c r="Q6375" s="642"/>
      <c r="R6375" s="643"/>
      <c r="S6375" s="644"/>
      <c r="T6375" s="174"/>
      <c r="U6375" s="172"/>
      <c r="V6375" s="181"/>
      <c r="W6375" s="174"/>
      <c r="X6375" s="172"/>
      <c r="Y6375" s="181"/>
      <c r="Z6375" s="174"/>
      <c r="AA6375" s="172"/>
      <c r="AB6375" s="178"/>
    </row>
    <row r="6376" spans="1:28" ht="15" customHeight="1" x14ac:dyDescent="0.2">
      <c r="A6376" s="172"/>
      <c r="B6376" s="172"/>
      <c r="C6376" s="172"/>
      <c r="D6376" s="172"/>
      <c r="E6376" s="172"/>
      <c r="F6376" s="181"/>
      <c r="G6376" s="172"/>
      <c r="H6376" s="172"/>
      <c r="I6376" s="174"/>
      <c r="J6376" s="174"/>
      <c r="K6376" s="174"/>
      <c r="L6376" s="172"/>
      <c r="M6376" s="181"/>
      <c r="N6376" s="174"/>
      <c r="O6376" s="172"/>
      <c r="P6376" s="181"/>
      <c r="Q6376" s="642"/>
      <c r="R6376" s="643"/>
      <c r="S6376" s="644"/>
      <c r="T6376" s="174"/>
      <c r="U6376" s="172"/>
      <c r="V6376" s="181"/>
      <c r="W6376" s="174"/>
      <c r="X6376" s="172"/>
      <c r="Y6376" s="181"/>
      <c r="Z6376" s="174"/>
      <c r="AA6376" s="172"/>
      <c r="AB6376" s="178"/>
    </row>
    <row r="6377" spans="1:28" ht="15" customHeight="1" x14ac:dyDescent="0.2">
      <c r="A6377" s="172"/>
      <c r="B6377" s="172"/>
      <c r="C6377" s="172"/>
      <c r="D6377" s="172"/>
      <c r="E6377" s="172"/>
      <c r="F6377" s="181"/>
      <c r="G6377" s="172"/>
      <c r="H6377" s="172"/>
      <c r="I6377" s="174"/>
      <c r="J6377" s="174"/>
      <c r="K6377" s="174"/>
      <c r="L6377" s="172"/>
      <c r="M6377" s="181"/>
      <c r="N6377" s="174"/>
      <c r="O6377" s="172"/>
      <c r="P6377" s="181"/>
      <c r="Q6377" s="642"/>
      <c r="R6377" s="643"/>
      <c r="S6377" s="644"/>
      <c r="T6377" s="174"/>
      <c r="U6377" s="172"/>
      <c r="V6377" s="181"/>
      <c r="W6377" s="174"/>
      <c r="X6377" s="172"/>
      <c r="Y6377" s="181"/>
      <c r="Z6377" s="174"/>
      <c r="AA6377" s="172"/>
      <c r="AB6377" s="178"/>
    </row>
    <row r="6378" spans="1:28" ht="15" customHeight="1" x14ac:dyDescent="0.2">
      <c r="A6378" s="172"/>
      <c r="B6378" s="172"/>
      <c r="C6378" s="172"/>
      <c r="D6378" s="172"/>
      <c r="E6378" s="172"/>
      <c r="F6378" s="181"/>
      <c r="G6378" s="172"/>
      <c r="H6378" s="172"/>
      <c r="I6378" s="174"/>
      <c r="J6378" s="174"/>
      <c r="K6378" s="174"/>
      <c r="L6378" s="172"/>
      <c r="M6378" s="181"/>
      <c r="N6378" s="174"/>
      <c r="O6378" s="172"/>
      <c r="P6378" s="181"/>
      <c r="Q6378" s="642"/>
      <c r="R6378" s="643"/>
      <c r="S6378" s="644"/>
      <c r="T6378" s="174"/>
      <c r="U6378" s="172"/>
      <c r="V6378" s="181"/>
      <c r="W6378" s="174"/>
      <c r="X6378" s="172"/>
      <c r="Y6378" s="181"/>
      <c r="Z6378" s="174"/>
      <c r="AA6378" s="172"/>
      <c r="AB6378" s="178"/>
    </row>
    <row r="6379" spans="1:28" ht="15" customHeight="1" x14ac:dyDescent="0.2">
      <c r="A6379" s="172"/>
      <c r="B6379" s="172"/>
      <c r="C6379" s="172"/>
      <c r="D6379" s="172"/>
      <c r="E6379" s="172"/>
      <c r="F6379" s="181"/>
      <c r="G6379" s="172"/>
      <c r="H6379" s="172"/>
      <c r="I6379" s="174"/>
      <c r="J6379" s="174"/>
      <c r="K6379" s="174"/>
      <c r="L6379" s="172"/>
      <c r="M6379" s="181"/>
      <c r="N6379" s="174"/>
      <c r="O6379" s="172"/>
      <c r="P6379" s="181"/>
      <c r="Q6379" s="642"/>
      <c r="R6379" s="643"/>
      <c r="S6379" s="644"/>
      <c r="T6379" s="174"/>
      <c r="U6379" s="172"/>
      <c r="V6379" s="181"/>
      <c r="W6379" s="174"/>
      <c r="X6379" s="172"/>
      <c r="Y6379" s="181"/>
      <c r="Z6379" s="174"/>
      <c r="AA6379" s="172"/>
      <c r="AB6379" s="178"/>
    </row>
    <row r="6380" spans="1:28" ht="15" customHeight="1" x14ac:dyDescent="0.2">
      <c r="A6380" s="172"/>
      <c r="B6380" s="172"/>
      <c r="C6380" s="172"/>
      <c r="D6380" s="172"/>
      <c r="E6380" s="172"/>
      <c r="F6380" s="181"/>
      <c r="G6380" s="172"/>
      <c r="H6380" s="172"/>
      <c r="I6380" s="174"/>
      <c r="J6380" s="174"/>
      <c r="K6380" s="174"/>
      <c r="L6380" s="172"/>
      <c r="M6380" s="181"/>
      <c r="N6380" s="174"/>
      <c r="O6380" s="172"/>
      <c r="P6380" s="181"/>
      <c r="Q6380" s="642"/>
      <c r="R6380" s="643"/>
      <c r="S6380" s="644"/>
      <c r="T6380" s="174"/>
      <c r="U6380" s="172"/>
      <c r="V6380" s="181"/>
      <c r="W6380" s="174"/>
      <c r="X6380" s="172"/>
      <c r="Y6380" s="181"/>
      <c r="Z6380" s="174"/>
      <c r="AA6380" s="172"/>
      <c r="AB6380" s="178"/>
    </row>
    <row r="6381" spans="1:28" ht="15" customHeight="1" x14ac:dyDescent="0.2">
      <c r="A6381" s="172"/>
      <c r="B6381" s="172"/>
      <c r="C6381" s="172"/>
      <c r="D6381" s="172"/>
      <c r="E6381" s="172"/>
      <c r="F6381" s="181"/>
      <c r="G6381" s="172"/>
      <c r="H6381" s="172"/>
      <c r="I6381" s="174"/>
      <c r="J6381" s="174"/>
      <c r="K6381" s="174"/>
      <c r="L6381" s="172"/>
      <c r="M6381" s="181"/>
      <c r="N6381" s="174"/>
      <c r="O6381" s="172"/>
      <c r="P6381" s="181"/>
      <c r="Q6381" s="642"/>
      <c r="R6381" s="643"/>
      <c r="S6381" s="644"/>
      <c r="T6381" s="174"/>
      <c r="U6381" s="172"/>
      <c r="V6381" s="181"/>
      <c r="W6381" s="174"/>
      <c r="X6381" s="172"/>
      <c r="Y6381" s="181"/>
      <c r="Z6381" s="174"/>
      <c r="AA6381" s="172"/>
      <c r="AB6381" s="178"/>
    </row>
    <row r="6382" spans="1:28" ht="15" customHeight="1" x14ac:dyDescent="0.2">
      <c r="A6382" s="172"/>
      <c r="B6382" s="172"/>
      <c r="C6382" s="172"/>
      <c r="D6382" s="172"/>
      <c r="E6382" s="172"/>
      <c r="F6382" s="181"/>
      <c r="G6382" s="172"/>
      <c r="H6382" s="172"/>
      <c r="I6382" s="174"/>
      <c r="J6382" s="174"/>
      <c r="K6382" s="174"/>
      <c r="L6382" s="172"/>
      <c r="M6382" s="181"/>
      <c r="N6382" s="174"/>
      <c r="O6382" s="172"/>
      <c r="P6382" s="181"/>
      <c r="Q6382" s="642"/>
      <c r="R6382" s="643"/>
      <c r="S6382" s="644"/>
      <c r="T6382" s="174"/>
      <c r="U6382" s="172"/>
      <c r="V6382" s="181"/>
      <c r="W6382" s="174"/>
      <c r="X6382" s="172"/>
      <c r="Y6382" s="181"/>
      <c r="Z6382" s="174"/>
      <c r="AA6382" s="172"/>
      <c r="AB6382" s="178"/>
    </row>
    <row r="6383" spans="1:28" ht="15" customHeight="1" x14ac:dyDescent="0.2">
      <c r="A6383" s="172"/>
      <c r="B6383" s="172"/>
      <c r="C6383" s="172"/>
      <c r="D6383" s="172"/>
      <c r="E6383" s="172"/>
      <c r="F6383" s="181"/>
      <c r="G6383" s="172"/>
      <c r="H6383" s="172"/>
      <c r="I6383" s="174"/>
      <c r="J6383" s="174"/>
      <c r="K6383" s="174"/>
      <c r="L6383" s="172"/>
      <c r="M6383" s="181"/>
      <c r="N6383" s="174"/>
      <c r="O6383" s="172"/>
      <c r="P6383" s="181"/>
      <c r="Q6383" s="642"/>
      <c r="R6383" s="643"/>
      <c r="S6383" s="644"/>
      <c r="T6383" s="174"/>
      <c r="U6383" s="172"/>
      <c r="V6383" s="181"/>
      <c r="W6383" s="174"/>
      <c r="X6383" s="172"/>
      <c r="Y6383" s="181"/>
      <c r="Z6383" s="174"/>
      <c r="AA6383" s="172"/>
      <c r="AB6383" s="178"/>
    </row>
    <row r="6384" spans="1:28" ht="15" customHeight="1" x14ac:dyDescent="0.2">
      <c r="A6384" s="172"/>
      <c r="B6384" s="172"/>
      <c r="C6384" s="172"/>
      <c r="D6384" s="172"/>
      <c r="E6384" s="172"/>
      <c r="F6384" s="181"/>
      <c r="G6384" s="172"/>
      <c r="H6384" s="172"/>
      <c r="I6384" s="174"/>
      <c r="J6384" s="174"/>
      <c r="K6384" s="174"/>
      <c r="L6384" s="172"/>
      <c r="M6384" s="181"/>
      <c r="N6384" s="174"/>
      <c r="O6384" s="172"/>
      <c r="P6384" s="181"/>
      <c r="Q6384" s="642"/>
      <c r="R6384" s="643"/>
      <c r="S6384" s="644"/>
      <c r="T6384" s="174"/>
      <c r="U6384" s="172"/>
      <c r="V6384" s="181"/>
      <c r="W6384" s="174"/>
      <c r="X6384" s="172"/>
      <c r="Y6384" s="181"/>
      <c r="Z6384" s="174"/>
      <c r="AA6384" s="172"/>
      <c r="AB6384" s="178"/>
    </row>
    <row r="6385" spans="1:28" ht="15" customHeight="1" x14ac:dyDescent="0.2">
      <c r="A6385" s="172"/>
      <c r="B6385" s="172"/>
      <c r="C6385" s="172"/>
      <c r="D6385" s="172"/>
      <c r="E6385" s="172"/>
      <c r="F6385" s="181"/>
      <c r="G6385" s="172"/>
      <c r="H6385" s="172"/>
      <c r="I6385" s="174"/>
      <c r="J6385" s="174"/>
      <c r="K6385" s="174"/>
      <c r="L6385" s="172"/>
      <c r="M6385" s="181"/>
      <c r="N6385" s="174"/>
      <c r="O6385" s="172"/>
      <c r="P6385" s="181"/>
      <c r="Q6385" s="642"/>
      <c r="R6385" s="643"/>
      <c r="S6385" s="644"/>
      <c r="T6385" s="174"/>
      <c r="U6385" s="172"/>
      <c r="V6385" s="181"/>
      <c r="W6385" s="174"/>
      <c r="X6385" s="172"/>
      <c r="Y6385" s="181"/>
      <c r="Z6385" s="174"/>
      <c r="AA6385" s="172"/>
      <c r="AB6385" s="178"/>
    </row>
    <row r="6386" spans="1:28" ht="15" customHeight="1" x14ac:dyDescent="0.2">
      <c r="A6386" s="172"/>
      <c r="B6386" s="172"/>
      <c r="C6386" s="172"/>
      <c r="D6386" s="172"/>
      <c r="E6386" s="172"/>
      <c r="F6386" s="181"/>
      <c r="G6386" s="172"/>
      <c r="H6386" s="172"/>
      <c r="I6386" s="174"/>
      <c r="J6386" s="174"/>
      <c r="K6386" s="174"/>
      <c r="L6386" s="172"/>
      <c r="M6386" s="181"/>
      <c r="N6386" s="174"/>
      <c r="O6386" s="172"/>
      <c r="P6386" s="181"/>
      <c r="Q6386" s="642"/>
      <c r="R6386" s="643"/>
      <c r="S6386" s="644"/>
      <c r="T6386" s="174"/>
      <c r="U6386" s="172"/>
      <c r="V6386" s="181"/>
      <c r="W6386" s="174"/>
      <c r="X6386" s="172"/>
      <c r="Y6386" s="181"/>
      <c r="Z6386" s="174"/>
      <c r="AA6386" s="172"/>
      <c r="AB6386" s="178"/>
    </row>
    <row r="6387" spans="1:28" ht="15" customHeight="1" x14ac:dyDescent="0.2">
      <c r="A6387" s="172"/>
      <c r="B6387" s="172"/>
      <c r="C6387" s="172"/>
      <c r="D6387" s="172"/>
      <c r="E6387" s="172"/>
      <c r="F6387" s="181"/>
      <c r="G6387" s="172"/>
      <c r="H6387" s="172"/>
      <c r="I6387" s="174"/>
      <c r="J6387" s="174"/>
      <c r="K6387" s="174"/>
      <c r="L6387" s="172"/>
      <c r="M6387" s="181"/>
      <c r="N6387" s="174"/>
      <c r="O6387" s="172"/>
      <c r="P6387" s="181"/>
      <c r="Q6387" s="642"/>
      <c r="R6387" s="643"/>
      <c r="S6387" s="644"/>
      <c r="T6387" s="174"/>
      <c r="U6387" s="172"/>
      <c r="V6387" s="181"/>
      <c r="W6387" s="174"/>
      <c r="X6387" s="172"/>
      <c r="Y6387" s="181"/>
      <c r="Z6387" s="174"/>
      <c r="AA6387" s="172"/>
      <c r="AB6387" s="178"/>
    </row>
    <row r="6388" spans="1:28" ht="15" customHeight="1" x14ac:dyDescent="0.2">
      <c r="A6388" s="172"/>
      <c r="B6388" s="172"/>
      <c r="C6388" s="172"/>
      <c r="D6388" s="172"/>
      <c r="E6388" s="172"/>
      <c r="F6388" s="181"/>
      <c r="G6388" s="172"/>
      <c r="H6388" s="172"/>
      <c r="I6388" s="174"/>
      <c r="J6388" s="174"/>
      <c r="K6388" s="174"/>
      <c r="L6388" s="172"/>
      <c r="M6388" s="181"/>
      <c r="N6388" s="174"/>
      <c r="O6388" s="172"/>
      <c r="P6388" s="181"/>
      <c r="Q6388" s="642"/>
      <c r="R6388" s="643"/>
      <c r="S6388" s="644"/>
      <c r="T6388" s="174"/>
      <c r="U6388" s="172"/>
      <c r="V6388" s="181"/>
      <c r="W6388" s="174"/>
      <c r="X6388" s="172"/>
      <c r="Y6388" s="181"/>
      <c r="Z6388" s="174"/>
      <c r="AA6388" s="172"/>
      <c r="AB6388" s="178"/>
    </row>
    <row r="6389" spans="1:28" ht="15" customHeight="1" x14ac:dyDescent="0.2">
      <c r="A6389" s="172"/>
      <c r="B6389" s="172"/>
      <c r="C6389" s="172"/>
      <c r="D6389" s="172"/>
      <c r="E6389" s="172"/>
      <c r="F6389" s="181"/>
      <c r="G6389" s="172"/>
      <c r="H6389" s="172"/>
      <c r="I6389" s="174"/>
      <c r="J6389" s="174"/>
      <c r="K6389" s="174"/>
      <c r="L6389" s="172"/>
      <c r="M6389" s="181"/>
      <c r="N6389" s="174"/>
      <c r="O6389" s="172"/>
      <c r="P6389" s="181"/>
      <c r="Q6389" s="642"/>
      <c r="R6389" s="643"/>
      <c r="S6389" s="644"/>
      <c r="T6389" s="174"/>
      <c r="U6389" s="172"/>
      <c r="V6389" s="181"/>
      <c r="W6389" s="174"/>
      <c r="X6389" s="172"/>
      <c r="Y6389" s="181"/>
      <c r="Z6389" s="174"/>
      <c r="AA6389" s="172"/>
      <c r="AB6389" s="178"/>
    </row>
    <row r="6390" spans="1:28" ht="15" customHeight="1" x14ac:dyDescent="0.2">
      <c r="A6390" s="172"/>
      <c r="B6390" s="172"/>
      <c r="C6390" s="172"/>
      <c r="D6390" s="172"/>
      <c r="E6390" s="172"/>
      <c r="F6390" s="181"/>
      <c r="G6390" s="172"/>
      <c r="H6390" s="172"/>
      <c r="I6390" s="174"/>
      <c r="J6390" s="174"/>
      <c r="K6390" s="174"/>
      <c r="L6390" s="172"/>
      <c r="M6390" s="181"/>
      <c r="N6390" s="174"/>
      <c r="O6390" s="172"/>
      <c r="P6390" s="181"/>
      <c r="Q6390" s="642"/>
      <c r="R6390" s="643"/>
      <c r="S6390" s="644"/>
      <c r="T6390" s="174"/>
      <c r="U6390" s="172"/>
      <c r="V6390" s="181"/>
      <c r="W6390" s="174"/>
      <c r="X6390" s="172"/>
      <c r="Y6390" s="181"/>
      <c r="Z6390" s="174"/>
      <c r="AA6390" s="172"/>
      <c r="AB6390" s="178"/>
    </row>
    <row r="6391" spans="1:28" ht="15" customHeight="1" x14ac:dyDescent="0.2">
      <c r="A6391" s="172"/>
      <c r="B6391" s="172"/>
      <c r="C6391" s="172"/>
      <c r="D6391" s="172"/>
      <c r="E6391" s="172"/>
      <c r="F6391" s="181"/>
      <c r="G6391" s="172"/>
      <c r="H6391" s="172"/>
      <c r="I6391" s="174"/>
      <c r="J6391" s="174"/>
      <c r="K6391" s="174"/>
      <c r="L6391" s="172"/>
      <c r="M6391" s="181"/>
      <c r="N6391" s="174"/>
      <c r="O6391" s="172"/>
      <c r="P6391" s="181"/>
      <c r="Q6391" s="642"/>
      <c r="R6391" s="643"/>
      <c r="S6391" s="644"/>
      <c r="T6391" s="174"/>
      <c r="U6391" s="172"/>
      <c r="V6391" s="181"/>
      <c r="W6391" s="174"/>
      <c r="X6391" s="172"/>
      <c r="Y6391" s="181"/>
      <c r="Z6391" s="174"/>
      <c r="AA6391" s="172"/>
      <c r="AB6391" s="178"/>
    </row>
    <row r="6392" spans="1:28" ht="15" customHeight="1" x14ac:dyDescent="0.2">
      <c r="A6392" s="172"/>
      <c r="B6392" s="172"/>
      <c r="C6392" s="172"/>
      <c r="D6392" s="172"/>
      <c r="E6392" s="172"/>
      <c r="F6392" s="181"/>
      <c r="G6392" s="172"/>
      <c r="H6392" s="172"/>
      <c r="I6392" s="174"/>
      <c r="J6392" s="174"/>
      <c r="K6392" s="174"/>
      <c r="L6392" s="172"/>
      <c r="M6392" s="181"/>
      <c r="N6392" s="174"/>
      <c r="O6392" s="172"/>
      <c r="P6392" s="181"/>
      <c r="Q6392" s="642"/>
      <c r="R6392" s="643"/>
      <c r="S6392" s="644"/>
      <c r="T6392" s="174"/>
      <c r="U6392" s="172"/>
      <c r="V6392" s="181"/>
      <c r="W6392" s="174"/>
      <c r="X6392" s="172"/>
      <c r="Y6392" s="181"/>
      <c r="Z6392" s="174"/>
      <c r="AA6392" s="172"/>
      <c r="AB6392" s="178"/>
    </row>
    <row r="6393" spans="1:28" ht="15" customHeight="1" x14ac:dyDescent="0.2">
      <c r="A6393" s="172"/>
      <c r="B6393" s="172"/>
      <c r="C6393" s="172"/>
      <c r="D6393" s="172"/>
      <c r="E6393" s="172"/>
      <c r="F6393" s="181"/>
      <c r="G6393" s="172"/>
      <c r="H6393" s="172"/>
      <c r="I6393" s="174"/>
      <c r="J6393" s="174"/>
      <c r="K6393" s="174"/>
      <c r="L6393" s="172"/>
      <c r="M6393" s="181"/>
      <c r="N6393" s="174"/>
      <c r="O6393" s="172"/>
      <c r="P6393" s="181"/>
      <c r="Q6393" s="642"/>
      <c r="R6393" s="643"/>
      <c r="S6393" s="644"/>
      <c r="T6393" s="174"/>
      <c r="U6393" s="172"/>
      <c r="V6393" s="181"/>
      <c r="W6393" s="174"/>
      <c r="X6393" s="172"/>
      <c r="Y6393" s="181"/>
      <c r="Z6393" s="174"/>
      <c r="AA6393" s="172"/>
      <c r="AB6393" s="178"/>
    </row>
    <row r="6394" spans="1:28" ht="15" customHeight="1" x14ac:dyDescent="0.2">
      <c r="A6394" s="172"/>
      <c r="B6394" s="172"/>
      <c r="C6394" s="172"/>
      <c r="D6394" s="172"/>
      <c r="E6394" s="172"/>
      <c r="F6394" s="181"/>
      <c r="G6394" s="172"/>
      <c r="H6394" s="172"/>
      <c r="I6394" s="174"/>
      <c r="J6394" s="174"/>
      <c r="K6394" s="174"/>
      <c r="L6394" s="172"/>
      <c r="M6394" s="181"/>
      <c r="N6394" s="174"/>
      <c r="O6394" s="172"/>
      <c r="P6394" s="181"/>
      <c r="Q6394" s="642"/>
      <c r="R6394" s="643"/>
      <c r="S6394" s="644"/>
      <c r="T6394" s="174"/>
      <c r="U6394" s="172"/>
      <c r="V6394" s="181"/>
      <c r="W6394" s="174"/>
      <c r="X6394" s="172"/>
      <c r="Y6394" s="181"/>
      <c r="Z6394" s="174"/>
      <c r="AA6394" s="172"/>
      <c r="AB6394" s="178"/>
    </row>
    <row r="6395" spans="1:28" ht="15" customHeight="1" x14ac:dyDescent="0.2">
      <c r="A6395" s="172"/>
      <c r="B6395" s="172"/>
      <c r="C6395" s="172"/>
      <c r="D6395" s="172"/>
      <c r="E6395" s="172"/>
      <c r="F6395" s="181"/>
      <c r="G6395" s="172"/>
      <c r="H6395" s="172"/>
      <c r="I6395" s="174"/>
      <c r="J6395" s="174"/>
      <c r="K6395" s="174"/>
      <c r="L6395" s="172"/>
      <c r="M6395" s="181"/>
      <c r="N6395" s="174"/>
      <c r="O6395" s="172"/>
      <c r="P6395" s="181"/>
      <c r="Q6395" s="642"/>
      <c r="R6395" s="643"/>
      <c r="S6395" s="644"/>
      <c r="T6395" s="174"/>
      <c r="U6395" s="172"/>
      <c r="V6395" s="181"/>
      <c r="W6395" s="174"/>
      <c r="X6395" s="172"/>
      <c r="Y6395" s="181"/>
      <c r="Z6395" s="174"/>
      <c r="AA6395" s="172"/>
      <c r="AB6395" s="178"/>
    </row>
    <row r="6396" spans="1:28" ht="15" customHeight="1" x14ac:dyDescent="0.2">
      <c r="A6396" s="172"/>
      <c r="B6396" s="172"/>
      <c r="C6396" s="172"/>
      <c r="D6396" s="172"/>
      <c r="E6396" s="172"/>
      <c r="F6396" s="181"/>
      <c r="G6396" s="172"/>
      <c r="H6396" s="172"/>
      <c r="I6396" s="174"/>
      <c r="J6396" s="174"/>
      <c r="K6396" s="174"/>
      <c r="L6396" s="172"/>
      <c r="M6396" s="181"/>
      <c r="N6396" s="174"/>
      <c r="O6396" s="172"/>
      <c r="P6396" s="181"/>
      <c r="Q6396" s="642"/>
      <c r="R6396" s="643"/>
      <c r="S6396" s="644"/>
      <c r="T6396" s="174"/>
      <c r="U6396" s="172"/>
      <c r="V6396" s="181"/>
      <c r="W6396" s="174"/>
      <c r="X6396" s="172"/>
      <c r="Y6396" s="181"/>
      <c r="Z6396" s="174"/>
      <c r="AA6396" s="172"/>
      <c r="AB6396" s="178"/>
    </row>
    <row r="6397" spans="1:28" ht="15" customHeight="1" x14ac:dyDescent="0.2">
      <c r="A6397" s="172"/>
      <c r="B6397" s="172"/>
      <c r="C6397" s="172"/>
      <c r="D6397" s="172"/>
      <c r="E6397" s="172"/>
      <c r="F6397" s="181"/>
      <c r="G6397" s="172"/>
      <c r="H6397" s="172"/>
      <c r="I6397" s="174"/>
      <c r="J6397" s="174"/>
      <c r="K6397" s="174"/>
      <c r="L6397" s="172"/>
      <c r="M6397" s="181"/>
      <c r="N6397" s="174"/>
      <c r="O6397" s="172"/>
      <c r="P6397" s="181"/>
      <c r="Q6397" s="642"/>
      <c r="R6397" s="643"/>
      <c r="S6397" s="644"/>
      <c r="T6397" s="174"/>
      <c r="U6397" s="172"/>
      <c r="V6397" s="181"/>
      <c r="W6397" s="174"/>
      <c r="X6397" s="172"/>
      <c r="Y6397" s="181"/>
      <c r="Z6397" s="174"/>
      <c r="AA6397" s="172"/>
      <c r="AB6397" s="178"/>
    </row>
    <row r="6398" spans="1:28" ht="15" customHeight="1" x14ac:dyDescent="0.2">
      <c r="A6398" s="172"/>
      <c r="B6398" s="172"/>
      <c r="C6398" s="172"/>
      <c r="D6398" s="172"/>
      <c r="E6398" s="172"/>
      <c r="F6398" s="181"/>
      <c r="G6398" s="172"/>
      <c r="H6398" s="172"/>
      <c r="I6398" s="174"/>
      <c r="J6398" s="174"/>
      <c r="K6398" s="174"/>
      <c r="L6398" s="172"/>
      <c r="M6398" s="181"/>
      <c r="N6398" s="174"/>
      <c r="O6398" s="172"/>
      <c r="P6398" s="181"/>
      <c r="Q6398" s="642"/>
      <c r="R6398" s="643"/>
      <c r="S6398" s="644"/>
      <c r="T6398" s="174"/>
      <c r="U6398" s="172"/>
      <c r="V6398" s="181"/>
      <c r="W6398" s="174"/>
      <c r="X6398" s="172"/>
      <c r="Y6398" s="181"/>
      <c r="Z6398" s="174"/>
      <c r="AA6398" s="172"/>
      <c r="AB6398" s="178"/>
    </row>
    <row r="6399" spans="1:28" ht="15" customHeight="1" x14ac:dyDescent="0.2">
      <c r="A6399" s="172"/>
      <c r="B6399" s="172"/>
      <c r="C6399" s="172"/>
      <c r="D6399" s="172"/>
      <c r="E6399" s="172"/>
      <c r="F6399" s="181"/>
      <c r="G6399" s="172"/>
      <c r="H6399" s="172"/>
      <c r="I6399" s="174"/>
      <c r="J6399" s="174"/>
      <c r="K6399" s="174"/>
      <c r="L6399" s="172"/>
      <c r="M6399" s="181"/>
      <c r="N6399" s="174"/>
      <c r="O6399" s="172"/>
      <c r="P6399" s="181"/>
      <c r="Q6399" s="642"/>
      <c r="R6399" s="643"/>
      <c r="S6399" s="644"/>
      <c r="T6399" s="174"/>
      <c r="U6399" s="172"/>
      <c r="V6399" s="181"/>
      <c r="W6399" s="174"/>
      <c r="X6399" s="172"/>
      <c r="Y6399" s="181"/>
      <c r="Z6399" s="174"/>
      <c r="AA6399" s="172"/>
      <c r="AB6399" s="178"/>
    </row>
    <row r="6400" spans="1:28" ht="15" customHeight="1" x14ac:dyDescent="0.2">
      <c r="A6400" s="172"/>
      <c r="B6400" s="172"/>
      <c r="C6400" s="172"/>
      <c r="D6400" s="172"/>
      <c r="E6400" s="172"/>
      <c r="F6400" s="181"/>
      <c r="G6400" s="172"/>
      <c r="H6400" s="172"/>
      <c r="I6400" s="174"/>
      <c r="J6400" s="174"/>
      <c r="K6400" s="174"/>
      <c r="L6400" s="172"/>
      <c r="M6400" s="181"/>
      <c r="N6400" s="174"/>
      <c r="O6400" s="172"/>
      <c r="P6400" s="181"/>
      <c r="Q6400" s="642"/>
      <c r="R6400" s="643"/>
      <c r="S6400" s="644"/>
      <c r="T6400" s="174"/>
      <c r="U6400" s="172"/>
      <c r="V6400" s="181"/>
      <c r="W6400" s="174"/>
      <c r="X6400" s="172"/>
      <c r="Y6400" s="181"/>
      <c r="Z6400" s="174"/>
      <c r="AA6400" s="172"/>
      <c r="AB6400" s="178"/>
    </row>
    <row r="6401" spans="1:28" ht="15" customHeight="1" x14ac:dyDescent="0.2">
      <c r="A6401" s="172"/>
      <c r="B6401" s="172"/>
      <c r="C6401" s="172"/>
      <c r="D6401" s="172"/>
      <c r="E6401" s="172"/>
      <c r="F6401" s="181"/>
      <c r="G6401" s="172"/>
      <c r="H6401" s="172"/>
      <c r="I6401" s="174"/>
      <c r="J6401" s="174"/>
      <c r="K6401" s="174"/>
      <c r="L6401" s="172"/>
      <c r="M6401" s="181"/>
      <c r="N6401" s="174"/>
      <c r="O6401" s="172"/>
      <c r="P6401" s="181"/>
      <c r="Q6401" s="642"/>
      <c r="R6401" s="643"/>
      <c r="S6401" s="644"/>
      <c r="T6401" s="174"/>
      <c r="U6401" s="172"/>
      <c r="V6401" s="181"/>
      <c r="W6401" s="174"/>
      <c r="X6401" s="172"/>
      <c r="Y6401" s="181"/>
      <c r="Z6401" s="174"/>
      <c r="AA6401" s="172"/>
      <c r="AB6401" s="178"/>
    </row>
    <row r="6402" spans="1:28" ht="15" customHeight="1" x14ac:dyDescent="0.2">
      <c r="A6402" s="172"/>
      <c r="B6402" s="172"/>
      <c r="C6402" s="172"/>
      <c r="D6402" s="172"/>
      <c r="E6402" s="172"/>
      <c r="F6402" s="181"/>
      <c r="G6402" s="172"/>
      <c r="H6402" s="172"/>
      <c r="I6402" s="174"/>
      <c r="J6402" s="174"/>
      <c r="K6402" s="174"/>
      <c r="L6402" s="172"/>
      <c r="M6402" s="181"/>
      <c r="N6402" s="174"/>
      <c r="O6402" s="172"/>
      <c r="P6402" s="181"/>
      <c r="Q6402" s="642"/>
      <c r="R6402" s="643"/>
      <c r="S6402" s="644"/>
      <c r="T6402" s="174"/>
      <c r="U6402" s="172"/>
      <c r="V6402" s="181"/>
      <c r="W6402" s="174"/>
      <c r="X6402" s="172"/>
      <c r="Y6402" s="181"/>
      <c r="Z6402" s="174"/>
      <c r="AA6402" s="172"/>
      <c r="AB6402" s="178"/>
    </row>
    <row r="6403" spans="1:28" ht="15" customHeight="1" x14ac:dyDescent="0.2">
      <c r="A6403" s="172"/>
      <c r="B6403" s="172"/>
      <c r="C6403" s="172"/>
      <c r="D6403" s="172"/>
      <c r="E6403" s="172"/>
      <c r="F6403" s="181"/>
      <c r="G6403" s="172"/>
      <c r="H6403" s="172"/>
      <c r="I6403" s="174"/>
      <c r="J6403" s="174"/>
      <c r="K6403" s="174"/>
      <c r="L6403" s="172"/>
      <c r="M6403" s="181"/>
      <c r="N6403" s="174"/>
      <c r="O6403" s="172"/>
      <c r="P6403" s="181"/>
      <c r="Q6403" s="642"/>
      <c r="R6403" s="643"/>
      <c r="S6403" s="644"/>
      <c r="T6403" s="174"/>
      <c r="U6403" s="172"/>
      <c r="V6403" s="181"/>
      <c r="W6403" s="174"/>
      <c r="X6403" s="172"/>
      <c r="Y6403" s="181"/>
      <c r="Z6403" s="174"/>
      <c r="AA6403" s="172"/>
      <c r="AB6403" s="178"/>
    </row>
    <row r="6404" spans="1:28" ht="15" customHeight="1" x14ac:dyDescent="0.2">
      <c r="A6404" s="172"/>
      <c r="B6404" s="172"/>
      <c r="C6404" s="172"/>
      <c r="D6404" s="172"/>
      <c r="E6404" s="172"/>
      <c r="F6404" s="181"/>
      <c r="G6404" s="172"/>
      <c r="H6404" s="172"/>
      <c r="I6404" s="174"/>
      <c r="J6404" s="174"/>
      <c r="K6404" s="174"/>
      <c r="L6404" s="172"/>
      <c r="M6404" s="181"/>
      <c r="N6404" s="174"/>
      <c r="O6404" s="172"/>
      <c r="P6404" s="181"/>
      <c r="Q6404" s="642"/>
      <c r="R6404" s="643"/>
      <c r="S6404" s="644"/>
      <c r="T6404" s="174"/>
      <c r="U6404" s="172"/>
      <c r="V6404" s="181"/>
      <c r="W6404" s="174"/>
      <c r="X6404" s="172"/>
      <c r="Y6404" s="181"/>
      <c r="Z6404" s="174"/>
      <c r="AA6404" s="172"/>
      <c r="AB6404" s="178"/>
    </row>
    <row r="6405" spans="1:28" ht="15" customHeight="1" x14ac:dyDescent="0.2">
      <c r="A6405" s="172"/>
      <c r="B6405" s="172"/>
      <c r="C6405" s="172"/>
      <c r="D6405" s="172"/>
      <c r="E6405" s="172"/>
      <c r="F6405" s="181"/>
      <c r="G6405" s="172"/>
      <c r="H6405" s="172"/>
      <c r="I6405" s="174"/>
      <c r="J6405" s="174"/>
      <c r="K6405" s="174"/>
      <c r="L6405" s="172"/>
      <c r="M6405" s="181"/>
      <c r="N6405" s="174"/>
      <c r="O6405" s="172"/>
      <c r="P6405" s="181"/>
      <c r="Q6405" s="642"/>
      <c r="R6405" s="643"/>
      <c r="S6405" s="644"/>
      <c r="T6405" s="174"/>
      <c r="U6405" s="172"/>
      <c r="V6405" s="181"/>
      <c r="W6405" s="174"/>
      <c r="X6405" s="172"/>
      <c r="Y6405" s="181"/>
      <c r="Z6405" s="174"/>
      <c r="AA6405" s="172"/>
      <c r="AB6405" s="178"/>
    </row>
    <row r="6406" spans="1:28" ht="15" customHeight="1" x14ac:dyDescent="0.2">
      <c r="A6406" s="172"/>
      <c r="B6406" s="172"/>
      <c r="C6406" s="172"/>
      <c r="D6406" s="172"/>
      <c r="E6406" s="172"/>
      <c r="F6406" s="181"/>
      <c r="G6406" s="172"/>
      <c r="H6406" s="172"/>
      <c r="I6406" s="174"/>
      <c r="J6406" s="174"/>
      <c r="K6406" s="174"/>
      <c r="L6406" s="172"/>
      <c r="M6406" s="181"/>
      <c r="N6406" s="174"/>
      <c r="O6406" s="172"/>
      <c r="P6406" s="181"/>
      <c r="Q6406" s="642"/>
      <c r="R6406" s="643"/>
      <c r="S6406" s="644"/>
      <c r="T6406" s="174"/>
      <c r="U6406" s="172"/>
      <c r="V6406" s="181"/>
      <c r="W6406" s="174"/>
      <c r="X6406" s="172"/>
      <c r="Y6406" s="181"/>
      <c r="Z6406" s="174"/>
      <c r="AA6406" s="172"/>
      <c r="AB6406" s="178"/>
    </row>
    <row r="6407" spans="1:28" ht="15" customHeight="1" x14ac:dyDescent="0.2">
      <c r="A6407" s="172"/>
      <c r="B6407" s="172"/>
      <c r="C6407" s="172"/>
      <c r="D6407" s="172"/>
      <c r="E6407" s="172"/>
      <c r="F6407" s="181"/>
      <c r="G6407" s="172"/>
      <c r="H6407" s="172"/>
      <c r="I6407" s="174"/>
      <c r="J6407" s="174"/>
      <c r="K6407" s="174"/>
      <c r="L6407" s="172"/>
      <c r="M6407" s="181"/>
      <c r="N6407" s="174"/>
      <c r="O6407" s="172"/>
      <c r="P6407" s="181"/>
      <c r="Q6407" s="642"/>
      <c r="R6407" s="643"/>
      <c r="S6407" s="644"/>
      <c r="T6407" s="174"/>
      <c r="U6407" s="172"/>
      <c r="V6407" s="181"/>
      <c r="W6407" s="174"/>
      <c r="X6407" s="172"/>
      <c r="Y6407" s="181"/>
      <c r="Z6407" s="174"/>
      <c r="AA6407" s="172"/>
      <c r="AB6407" s="178"/>
    </row>
    <row r="6408" spans="1:28" ht="15" customHeight="1" x14ac:dyDescent="0.2">
      <c r="A6408" s="172"/>
      <c r="B6408" s="172"/>
      <c r="C6408" s="172"/>
      <c r="D6408" s="172"/>
      <c r="E6408" s="172"/>
      <c r="F6408" s="181"/>
      <c r="G6408" s="172"/>
      <c r="H6408" s="172"/>
      <c r="I6408" s="174"/>
      <c r="J6408" s="174"/>
      <c r="K6408" s="174"/>
      <c r="L6408" s="172"/>
      <c r="M6408" s="181"/>
      <c r="N6408" s="174"/>
      <c r="O6408" s="172"/>
      <c r="P6408" s="181"/>
      <c r="Q6408" s="642"/>
      <c r="R6408" s="643"/>
      <c r="S6408" s="644"/>
      <c r="T6408" s="174"/>
      <c r="U6408" s="172"/>
      <c r="V6408" s="181"/>
      <c r="W6408" s="174"/>
      <c r="X6408" s="172"/>
      <c r="Y6408" s="181"/>
      <c r="Z6408" s="174"/>
      <c r="AA6408" s="172"/>
      <c r="AB6408" s="178"/>
    </row>
    <row r="6409" spans="1:28" ht="15" customHeight="1" x14ac:dyDescent="0.2">
      <c r="A6409" s="172"/>
      <c r="B6409" s="172"/>
      <c r="C6409" s="172"/>
      <c r="D6409" s="172"/>
      <c r="E6409" s="172"/>
      <c r="F6409" s="181"/>
      <c r="G6409" s="172"/>
      <c r="H6409" s="172"/>
      <c r="I6409" s="174"/>
      <c r="J6409" s="174"/>
      <c r="K6409" s="174"/>
      <c r="L6409" s="172"/>
      <c r="M6409" s="181"/>
      <c r="N6409" s="174"/>
      <c r="O6409" s="172"/>
      <c r="P6409" s="181"/>
      <c r="Q6409" s="642"/>
      <c r="R6409" s="643"/>
      <c r="S6409" s="644"/>
      <c r="T6409" s="174"/>
      <c r="U6409" s="172"/>
      <c r="V6409" s="181"/>
      <c r="W6409" s="174"/>
      <c r="X6409" s="172"/>
      <c r="Y6409" s="181"/>
      <c r="Z6409" s="174"/>
      <c r="AA6409" s="172"/>
      <c r="AB6409" s="178"/>
    </row>
    <row r="6410" spans="1:28" ht="15" customHeight="1" x14ac:dyDescent="0.2">
      <c r="A6410" s="172"/>
      <c r="B6410" s="172"/>
      <c r="C6410" s="172"/>
      <c r="D6410" s="172"/>
      <c r="E6410" s="172"/>
      <c r="F6410" s="181"/>
      <c r="G6410" s="172"/>
      <c r="H6410" s="172"/>
      <c r="I6410" s="174"/>
      <c r="J6410" s="174"/>
      <c r="K6410" s="174"/>
      <c r="L6410" s="172"/>
      <c r="M6410" s="181"/>
      <c r="N6410" s="174"/>
      <c r="O6410" s="172"/>
      <c r="P6410" s="181"/>
      <c r="Q6410" s="642"/>
      <c r="R6410" s="643"/>
      <c r="S6410" s="644"/>
      <c r="T6410" s="174"/>
      <c r="U6410" s="172"/>
      <c r="V6410" s="181"/>
      <c r="W6410" s="174"/>
      <c r="X6410" s="172"/>
      <c r="Y6410" s="181"/>
      <c r="Z6410" s="174"/>
      <c r="AA6410" s="172"/>
      <c r="AB6410" s="178"/>
    </row>
    <row r="6411" spans="1:28" ht="15" customHeight="1" x14ac:dyDescent="0.2">
      <c r="A6411" s="172"/>
      <c r="B6411" s="172"/>
      <c r="C6411" s="172"/>
      <c r="D6411" s="172"/>
      <c r="E6411" s="172"/>
      <c r="F6411" s="181"/>
      <c r="G6411" s="172"/>
      <c r="H6411" s="172"/>
      <c r="I6411" s="174"/>
      <c r="J6411" s="174"/>
      <c r="K6411" s="174"/>
      <c r="L6411" s="172"/>
      <c r="M6411" s="181"/>
      <c r="N6411" s="174"/>
      <c r="O6411" s="172"/>
      <c r="P6411" s="181"/>
      <c r="Q6411" s="642"/>
      <c r="R6411" s="643"/>
      <c r="S6411" s="644"/>
      <c r="T6411" s="174"/>
      <c r="U6411" s="172"/>
      <c r="V6411" s="181"/>
      <c r="W6411" s="174"/>
      <c r="X6411" s="172"/>
      <c r="Y6411" s="181"/>
      <c r="Z6411" s="174"/>
      <c r="AA6411" s="172"/>
      <c r="AB6411" s="178"/>
    </row>
    <row r="6412" spans="1:28" ht="15" customHeight="1" x14ac:dyDescent="0.2">
      <c r="A6412" s="172"/>
      <c r="B6412" s="172"/>
      <c r="C6412" s="172"/>
      <c r="D6412" s="172"/>
      <c r="E6412" s="172"/>
      <c r="F6412" s="181"/>
      <c r="G6412" s="172"/>
      <c r="H6412" s="172"/>
      <c r="I6412" s="174"/>
      <c r="J6412" s="174"/>
      <c r="K6412" s="174"/>
      <c r="L6412" s="172"/>
      <c r="M6412" s="181"/>
      <c r="N6412" s="174"/>
      <c r="O6412" s="172"/>
      <c r="P6412" s="181"/>
      <c r="Q6412" s="642"/>
      <c r="R6412" s="643"/>
      <c r="S6412" s="644"/>
      <c r="T6412" s="174"/>
      <c r="U6412" s="172"/>
      <c r="V6412" s="181"/>
      <c r="W6412" s="174"/>
      <c r="X6412" s="172"/>
      <c r="Y6412" s="181"/>
      <c r="Z6412" s="174"/>
      <c r="AA6412" s="172"/>
      <c r="AB6412" s="178"/>
    </row>
    <row r="6413" spans="1:28" ht="15" customHeight="1" x14ac:dyDescent="0.2">
      <c r="A6413" s="172"/>
      <c r="B6413" s="172"/>
      <c r="C6413" s="172"/>
      <c r="D6413" s="172"/>
      <c r="E6413" s="172"/>
      <c r="F6413" s="181"/>
      <c r="G6413" s="172"/>
      <c r="H6413" s="172"/>
      <c r="I6413" s="174"/>
      <c r="J6413" s="174"/>
      <c r="K6413" s="174"/>
      <c r="L6413" s="172"/>
      <c r="M6413" s="181"/>
      <c r="N6413" s="174"/>
      <c r="O6413" s="172"/>
      <c r="P6413" s="181"/>
      <c r="Q6413" s="642"/>
      <c r="R6413" s="643"/>
      <c r="S6413" s="644"/>
      <c r="T6413" s="174"/>
      <c r="U6413" s="172"/>
      <c r="V6413" s="181"/>
      <c r="W6413" s="174"/>
      <c r="X6413" s="172"/>
      <c r="Y6413" s="181"/>
      <c r="Z6413" s="174"/>
      <c r="AA6413" s="172"/>
      <c r="AB6413" s="178"/>
    </row>
    <row r="6414" spans="1:28" ht="15" customHeight="1" x14ac:dyDescent="0.2">
      <c r="A6414" s="172"/>
      <c r="B6414" s="172"/>
      <c r="C6414" s="172"/>
      <c r="D6414" s="172"/>
      <c r="E6414" s="172"/>
      <c r="F6414" s="181"/>
      <c r="G6414" s="172"/>
      <c r="H6414" s="172"/>
      <c r="I6414" s="174"/>
      <c r="J6414" s="174"/>
      <c r="K6414" s="174"/>
      <c r="L6414" s="172"/>
      <c r="M6414" s="181"/>
      <c r="N6414" s="174"/>
      <c r="O6414" s="172"/>
      <c r="P6414" s="181"/>
      <c r="Q6414" s="642"/>
      <c r="R6414" s="643"/>
      <c r="S6414" s="644"/>
      <c r="T6414" s="174"/>
      <c r="U6414" s="172"/>
      <c r="V6414" s="181"/>
      <c r="W6414" s="174"/>
      <c r="X6414" s="172"/>
      <c r="Y6414" s="181"/>
      <c r="Z6414" s="174"/>
      <c r="AA6414" s="172"/>
      <c r="AB6414" s="178"/>
    </row>
    <row r="6415" spans="1:28" ht="15" customHeight="1" x14ac:dyDescent="0.2">
      <c r="A6415" s="172"/>
      <c r="B6415" s="172"/>
      <c r="C6415" s="172"/>
      <c r="D6415" s="172"/>
      <c r="E6415" s="172"/>
      <c r="F6415" s="181"/>
      <c r="G6415" s="172"/>
      <c r="H6415" s="172"/>
      <c r="I6415" s="174"/>
      <c r="J6415" s="174"/>
      <c r="K6415" s="174"/>
      <c r="L6415" s="172"/>
      <c r="M6415" s="181"/>
      <c r="N6415" s="174"/>
      <c r="O6415" s="172"/>
      <c r="P6415" s="181"/>
      <c r="Q6415" s="642"/>
      <c r="R6415" s="643"/>
      <c r="S6415" s="644"/>
      <c r="T6415" s="174"/>
      <c r="U6415" s="172"/>
      <c r="V6415" s="181"/>
      <c r="W6415" s="174"/>
      <c r="X6415" s="172"/>
      <c r="Y6415" s="181"/>
      <c r="Z6415" s="174"/>
      <c r="AA6415" s="172"/>
      <c r="AB6415" s="178"/>
    </row>
    <row r="6416" spans="1:28" ht="15" customHeight="1" x14ac:dyDescent="0.2">
      <c r="A6416" s="172"/>
      <c r="B6416" s="172"/>
      <c r="C6416" s="172"/>
      <c r="D6416" s="172"/>
      <c r="E6416" s="172"/>
      <c r="F6416" s="181"/>
      <c r="G6416" s="172"/>
      <c r="H6416" s="172"/>
      <c r="I6416" s="174"/>
      <c r="J6416" s="174"/>
      <c r="K6416" s="174"/>
      <c r="L6416" s="172"/>
      <c r="M6416" s="181"/>
      <c r="N6416" s="174"/>
      <c r="O6416" s="172"/>
      <c r="P6416" s="181"/>
      <c r="Q6416" s="642"/>
      <c r="R6416" s="643"/>
      <c r="S6416" s="644"/>
      <c r="T6416" s="174"/>
      <c r="U6416" s="172"/>
      <c r="V6416" s="181"/>
      <c r="W6416" s="174"/>
      <c r="X6416" s="172"/>
      <c r="Y6416" s="181"/>
      <c r="Z6416" s="174"/>
      <c r="AA6416" s="172"/>
      <c r="AB6416" s="178"/>
    </row>
    <row r="6417" spans="1:28" ht="15" customHeight="1" x14ac:dyDescent="0.2">
      <c r="A6417" s="172"/>
      <c r="B6417" s="172"/>
      <c r="C6417" s="172"/>
      <c r="D6417" s="172"/>
      <c r="E6417" s="172"/>
      <c r="F6417" s="181"/>
      <c r="G6417" s="172"/>
      <c r="H6417" s="172"/>
      <c r="I6417" s="174"/>
      <c r="J6417" s="174"/>
      <c r="K6417" s="174"/>
      <c r="L6417" s="172"/>
      <c r="M6417" s="181"/>
      <c r="N6417" s="174"/>
      <c r="O6417" s="172"/>
      <c r="P6417" s="181"/>
      <c r="Q6417" s="642"/>
      <c r="R6417" s="643"/>
      <c r="S6417" s="644"/>
      <c r="T6417" s="174"/>
      <c r="U6417" s="172"/>
      <c r="V6417" s="181"/>
      <c r="W6417" s="174"/>
      <c r="X6417" s="172"/>
      <c r="Y6417" s="181"/>
      <c r="Z6417" s="174"/>
      <c r="AA6417" s="172"/>
      <c r="AB6417" s="178"/>
    </row>
    <row r="6418" spans="1:28" ht="15" customHeight="1" x14ac:dyDescent="0.2">
      <c r="A6418" s="172"/>
      <c r="B6418" s="172"/>
      <c r="C6418" s="172"/>
      <c r="D6418" s="172"/>
      <c r="E6418" s="172"/>
      <c r="F6418" s="181"/>
      <c r="G6418" s="172"/>
      <c r="H6418" s="172"/>
      <c r="I6418" s="174"/>
      <c r="J6418" s="174"/>
      <c r="K6418" s="174"/>
      <c r="L6418" s="172"/>
      <c r="M6418" s="181"/>
      <c r="N6418" s="174"/>
      <c r="O6418" s="172"/>
      <c r="P6418" s="181"/>
      <c r="Q6418" s="642"/>
      <c r="R6418" s="643"/>
      <c r="S6418" s="644"/>
      <c r="T6418" s="174"/>
      <c r="U6418" s="172"/>
      <c r="V6418" s="181"/>
      <c r="W6418" s="174"/>
      <c r="X6418" s="172"/>
      <c r="Y6418" s="181"/>
      <c r="Z6418" s="174"/>
      <c r="AA6418" s="172"/>
      <c r="AB6418" s="178"/>
    </row>
    <row r="6419" spans="1:28" ht="15" customHeight="1" x14ac:dyDescent="0.2">
      <c r="A6419" s="172"/>
      <c r="B6419" s="172"/>
      <c r="C6419" s="172"/>
      <c r="D6419" s="172"/>
      <c r="E6419" s="172"/>
      <c r="F6419" s="181"/>
      <c r="G6419" s="172"/>
      <c r="H6419" s="172"/>
      <c r="I6419" s="174"/>
      <c r="J6419" s="174"/>
      <c r="K6419" s="174"/>
      <c r="L6419" s="172"/>
      <c r="M6419" s="181"/>
      <c r="N6419" s="174"/>
      <c r="O6419" s="172"/>
      <c r="P6419" s="181"/>
      <c r="Q6419" s="642"/>
      <c r="R6419" s="643"/>
      <c r="S6419" s="644"/>
      <c r="T6419" s="174"/>
      <c r="U6419" s="172"/>
      <c r="V6419" s="181"/>
      <c r="W6419" s="174"/>
      <c r="X6419" s="172"/>
      <c r="Y6419" s="181"/>
      <c r="Z6419" s="174"/>
      <c r="AA6419" s="172"/>
      <c r="AB6419" s="178"/>
    </row>
    <row r="6420" spans="1:28" ht="15" customHeight="1" x14ac:dyDescent="0.2">
      <c r="A6420" s="172"/>
      <c r="B6420" s="172"/>
      <c r="C6420" s="172"/>
      <c r="D6420" s="172"/>
      <c r="E6420" s="172"/>
      <c r="F6420" s="181"/>
      <c r="G6420" s="172"/>
      <c r="H6420" s="172"/>
      <c r="I6420" s="174"/>
      <c r="J6420" s="174"/>
      <c r="K6420" s="174"/>
      <c r="L6420" s="172"/>
      <c r="M6420" s="181"/>
      <c r="N6420" s="174"/>
      <c r="O6420" s="172"/>
      <c r="P6420" s="181"/>
      <c r="Q6420" s="642"/>
      <c r="R6420" s="643"/>
      <c r="S6420" s="644"/>
      <c r="T6420" s="174"/>
      <c r="U6420" s="172"/>
      <c r="V6420" s="181"/>
      <c r="W6420" s="174"/>
      <c r="X6420" s="172"/>
      <c r="Y6420" s="181"/>
      <c r="Z6420" s="174"/>
      <c r="AA6420" s="172"/>
      <c r="AB6420" s="178"/>
    </row>
    <row r="6421" spans="1:28" ht="15" customHeight="1" x14ac:dyDescent="0.2">
      <c r="A6421" s="172"/>
      <c r="B6421" s="172"/>
      <c r="C6421" s="172"/>
      <c r="D6421" s="172"/>
      <c r="E6421" s="172"/>
      <c r="F6421" s="181"/>
      <c r="G6421" s="172"/>
      <c r="H6421" s="172"/>
      <c r="I6421" s="174"/>
      <c r="J6421" s="174"/>
      <c r="K6421" s="174"/>
      <c r="L6421" s="172"/>
      <c r="M6421" s="181"/>
      <c r="N6421" s="174"/>
      <c r="O6421" s="172"/>
      <c r="P6421" s="181"/>
      <c r="Q6421" s="642"/>
      <c r="R6421" s="643"/>
      <c r="S6421" s="644"/>
      <c r="T6421" s="174"/>
      <c r="U6421" s="172"/>
      <c r="V6421" s="181"/>
      <c r="W6421" s="174"/>
      <c r="X6421" s="172"/>
      <c r="Y6421" s="181"/>
      <c r="Z6421" s="174"/>
      <c r="AA6421" s="172"/>
      <c r="AB6421" s="178"/>
    </row>
    <row r="6422" spans="1:28" ht="15" customHeight="1" x14ac:dyDescent="0.2">
      <c r="A6422" s="172"/>
      <c r="B6422" s="172"/>
      <c r="C6422" s="172"/>
      <c r="D6422" s="172"/>
      <c r="E6422" s="172"/>
      <c r="F6422" s="181"/>
      <c r="G6422" s="172"/>
      <c r="H6422" s="172"/>
      <c r="I6422" s="174"/>
      <c r="J6422" s="174"/>
      <c r="K6422" s="174"/>
      <c r="L6422" s="172"/>
      <c r="M6422" s="181"/>
      <c r="N6422" s="174"/>
      <c r="O6422" s="172"/>
      <c r="P6422" s="181"/>
      <c r="Q6422" s="642"/>
      <c r="R6422" s="643"/>
      <c r="S6422" s="644"/>
      <c r="T6422" s="174"/>
      <c r="U6422" s="172"/>
      <c r="V6422" s="181"/>
      <c r="W6422" s="174"/>
      <c r="X6422" s="172"/>
      <c r="Y6422" s="181"/>
      <c r="Z6422" s="174"/>
      <c r="AA6422" s="172"/>
      <c r="AB6422" s="178"/>
    </row>
    <row r="6423" spans="1:28" ht="15" customHeight="1" x14ac:dyDescent="0.2">
      <c r="A6423" s="172"/>
      <c r="B6423" s="172"/>
      <c r="C6423" s="172"/>
      <c r="D6423" s="172"/>
      <c r="E6423" s="172"/>
      <c r="F6423" s="181"/>
      <c r="G6423" s="172"/>
      <c r="H6423" s="172"/>
      <c r="I6423" s="174"/>
      <c r="J6423" s="174"/>
      <c r="K6423" s="174"/>
      <c r="L6423" s="172"/>
      <c r="M6423" s="181"/>
      <c r="N6423" s="174"/>
      <c r="O6423" s="172"/>
      <c r="P6423" s="181"/>
      <c r="Q6423" s="642"/>
      <c r="R6423" s="643"/>
      <c r="S6423" s="644"/>
      <c r="T6423" s="174"/>
      <c r="U6423" s="172"/>
      <c r="V6423" s="181"/>
      <c r="W6423" s="174"/>
      <c r="X6423" s="172"/>
      <c r="Y6423" s="181"/>
      <c r="Z6423" s="174"/>
      <c r="AA6423" s="172"/>
      <c r="AB6423" s="178"/>
    </row>
    <row r="6424" spans="1:28" ht="15" customHeight="1" x14ac:dyDescent="0.2">
      <c r="A6424" s="172"/>
      <c r="B6424" s="172"/>
      <c r="C6424" s="172"/>
      <c r="D6424" s="172"/>
      <c r="E6424" s="172"/>
      <c r="F6424" s="181"/>
      <c r="G6424" s="172"/>
      <c r="H6424" s="172"/>
      <c r="I6424" s="174"/>
      <c r="J6424" s="174"/>
      <c r="K6424" s="174"/>
      <c r="L6424" s="172"/>
      <c r="M6424" s="181"/>
      <c r="N6424" s="174"/>
      <c r="O6424" s="172"/>
      <c r="P6424" s="181"/>
      <c r="Q6424" s="642"/>
      <c r="R6424" s="643"/>
      <c r="S6424" s="644"/>
      <c r="T6424" s="174"/>
      <c r="U6424" s="172"/>
      <c r="V6424" s="181"/>
      <c r="W6424" s="174"/>
      <c r="X6424" s="172"/>
      <c r="Y6424" s="181"/>
      <c r="Z6424" s="174"/>
      <c r="AA6424" s="172"/>
      <c r="AB6424" s="178"/>
    </row>
    <row r="6425" spans="1:28" ht="15" customHeight="1" x14ac:dyDescent="0.2">
      <c r="A6425" s="172"/>
      <c r="B6425" s="172"/>
      <c r="C6425" s="172"/>
      <c r="D6425" s="172"/>
      <c r="E6425" s="172"/>
      <c r="F6425" s="181"/>
      <c r="G6425" s="172"/>
      <c r="H6425" s="172"/>
      <c r="I6425" s="174"/>
      <c r="J6425" s="174"/>
      <c r="K6425" s="174"/>
      <c r="L6425" s="172"/>
      <c r="M6425" s="181"/>
      <c r="N6425" s="174"/>
      <c r="O6425" s="172"/>
      <c r="P6425" s="181"/>
      <c r="Q6425" s="642"/>
      <c r="R6425" s="643"/>
      <c r="S6425" s="644"/>
      <c r="T6425" s="174"/>
      <c r="U6425" s="172"/>
      <c r="V6425" s="181"/>
      <c r="W6425" s="174"/>
      <c r="X6425" s="172"/>
      <c r="Y6425" s="181"/>
      <c r="Z6425" s="174"/>
      <c r="AA6425" s="172"/>
      <c r="AB6425" s="178"/>
    </row>
    <row r="6426" spans="1:28" ht="15" customHeight="1" x14ac:dyDescent="0.2">
      <c r="A6426" s="172"/>
      <c r="B6426" s="172"/>
      <c r="C6426" s="172"/>
      <c r="D6426" s="172"/>
      <c r="E6426" s="172"/>
      <c r="F6426" s="181"/>
      <c r="G6426" s="172"/>
      <c r="H6426" s="172"/>
      <c r="I6426" s="174"/>
      <c r="J6426" s="174"/>
      <c r="K6426" s="174"/>
      <c r="L6426" s="172"/>
      <c r="M6426" s="181"/>
      <c r="N6426" s="174"/>
      <c r="O6426" s="172"/>
      <c r="P6426" s="181"/>
      <c r="Q6426" s="642"/>
      <c r="R6426" s="643"/>
      <c r="S6426" s="644"/>
      <c r="T6426" s="174"/>
      <c r="U6426" s="172"/>
      <c r="V6426" s="181"/>
      <c r="W6426" s="174"/>
      <c r="X6426" s="172"/>
      <c r="Y6426" s="181"/>
      <c r="Z6426" s="174"/>
      <c r="AA6426" s="172"/>
      <c r="AB6426" s="178"/>
    </row>
    <row r="6427" spans="1:28" ht="15" customHeight="1" x14ac:dyDescent="0.2">
      <c r="A6427" s="172"/>
      <c r="B6427" s="172"/>
      <c r="C6427" s="172"/>
      <c r="D6427" s="172"/>
      <c r="E6427" s="172"/>
      <c r="F6427" s="181"/>
      <c r="G6427" s="172"/>
      <c r="H6427" s="172"/>
      <c r="I6427" s="174"/>
      <c r="J6427" s="174"/>
      <c r="K6427" s="174"/>
      <c r="L6427" s="172"/>
      <c r="M6427" s="181"/>
      <c r="N6427" s="174"/>
      <c r="O6427" s="172"/>
      <c r="P6427" s="181"/>
      <c r="Q6427" s="642"/>
      <c r="R6427" s="643"/>
      <c r="S6427" s="644"/>
      <c r="T6427" s="174"/>
      <c r="U6427" s="172"/>
      <c r="V6427" s="181"/>
      <c r="W6427" s="174"/>
      <c r="X6427" s="172"/>
      <c r="Y6427" s="181"/>
      <c r="Z6427" s="174"/>
      <c r="AA6427" s="172"/>
      <c r="AB6427" s="178"/>
    </row>
    <row r="6428" spans="1:28" ht="15" customHeight="1" x14ac:dyDescent="0.2">
      <c r="A6428" s="172"/>
      <c r="B6428" s="172"/>
      <c r="C6428" s="172"/>
      <c r="D6428" s="172"/>
      <c r="E6428" s="172"/>
      <c r="F6428" s="181"/>
      <c r="G6428" s="172"/>
      <c r="H6428" s="172"/>
      <c r="I6428" s="174"/>
      <c r="J6428" s="174"/>
      <c r="K6428" s="174"/>
      <c r="L6428" s="172"/>
      <c r="M6428" s="181"/>
      <c r="N6428" s="174"/>
      <c r="O6428" s="172"/>
      <c r="P6428" s="181"/>
      <c r="Q6428" s="642"/>
      <c r="R6428" s="643"/>
      <c r="S6428" s="644"/>
      <c r="T6428" s="174"/>
      <c r="U6428" s="172"/>
      <c r="V6428" s="181"/>
      <c r="W6428" s="174"/>
      <c r="X6428" s="172"/>
      <c r="Y6428" s="181"/>
      <c r="Z6428" s="174"/>
      <c r="AA6428" s="172"/>
      <c r="AB6428" s="178"/>
    </row>
    <row r="6429" spans="1:28" ht="15" customHeight="1" x14ac:dyDescent="0.2">
      <c r="A6429" s="172"/>
      <c r="B6429" s="172"/>
      <c r="C6429" s="172"/>
      <c r="D6429" s="172"/>
      <c r="E6429" s="172"/>
      <c r="F6429" s="181"/>
      <c r="G6429" s="172"/>
      <c r="H6429" s="172"/>
      <c r="I6429" s="174"/>
      <c r="J6429" s="174"/>
      <c r="K6429" s="174"/>
      <c r="L6429" s="172"/>
      <c r="M6429" s="181"/>
      <c r="N6429" s="174"/>
      <c r="O6429" s="172"/>
      <c r="P6429" s="181"/>
      <c r="Q6429" s="642"/>
      <c r="R6429" s="643"/>
      <c r="S6429" s="644"/>
      <c r="T6429" s="174"/>
      <c r="U6429" s="172"/>
      <c r="V6429" s="181"/>
      <c r="W6429" s="174"/>
      <c r="X6429" s="172"/>
      <c r="Y6429" s="181"/>
      <c r="Z6429" s="174"/>
      <c r="AA6429" s="172"/>
      <c r="AB6429" s="178"/>
    </row>
    <row r="6430" spans="1:28" ht="15" customHeight="1" x14ac:dyDescent="0.2">
      <c r="A6430" s="172"/>
      <c r="B6430" s="172"/>
      <c r="C6430" s="172"/>
      <c r="D6430" s="172"/>
      <c r="E6430" s="172"/>
      <c r="F6430" s="181"/>
      <c r="G6430" s="172"/>
      <c r="H6430" s="172"/>
      <c r="I6430" s="174"/>
      <c r="J6430" s="174"/>
      <c r="K6430" s="174"/>
      <c r="L6430" s="172"/>
      <c r="M6430" s="181"/>
      <c r="N6430" s="174"/>
      <c r="O6430" s="172"/>
      <c r="P6430" s="181"/>
      <c r="Q6430" s="642"/>
      <c r="R6430" s="643"/>
      <c r="S6430" s="644"/>
      <c r="T6430" s="174"/>
      <c r="U6430" s="172"/>
      <c r="V6430" s="181"/>
      <c r="W6430" s="174"/>
      <c r="X6430" s="172"/>
      <c r="Y6430" s="181"/>
      <c r="Z6430" s="174"/>
      <c r="AA6430" s="172"/>
      <c r="AB6430" s="178"/>
    </row>
    <row r="6431" spans="1:28" ht="15" customHeight="1" x14ac:dyDescent="0.2">
      <c r="A6431" s="172"/>
      <c r="B6431" s="172"/>
      <c r="C6431" s="172"/>
      <c r="D6431" s="172"/>
      <c r="E6431" s="172"/>
      <c r="F6431" s="181"/>
      <c r="G6431" s="172"/>
      <c r="H6431" s="172"/>
      <c r="I6431" s="174"/>
      <c r="J6431" s="174"/>
      <c r="K6431" s="174"/>
      <c r="L6431" s="172"/>
      <c r="M6431" s="181"/>
      <c r="N6431" s="174"/>
      <c r="O6431" s="172"/>
      <c r="P6431" s="181"/>
      <c r="Q6431" s="642"/>
      <c r="R6431" s="643"/>
      <c r="S6431" s="644"/>
      <c r="T6431" s="174"/>
      <c r="U6431" s="172"/>
      <c r="V6431" s="181"/>
      <c r="W6431" s="174"/>
      <c r="X6431" s="172"/>
      <c r="Y6431" s="181"/>
      <c r="Z6431" s="174"/>
      <c r="AA6431" s="172"/>
      <c r="AB6431" s="178"/>
    </row>
    <row r="6432" spans="1:28" ht="15" customHeight="1" x14ac:dyDescent="0.2">
      <c r="A6432" s="172"/>
      <c r="B6432" s="172"/>
      <c r="C6432" s="172"/>
      <c r="D6432" s="172"/>
      <c r="E6432" s="172"/>
      <c r="F6432" s="181"/>
      <c r="G6432" s="172"/>
      <c r="H6432" s="172"/>
      <c r="I6432" s="174"/>
      <c r="J6432" s="174"/>
      <c r="K6432" s="174"/>
      <c r="L6432" s="172"/>
      <c r="M6432" s="181"/>
      <c r="N6432" s="174"/>
      <c r="O6432" s="172"/>
      <c r="P6432" s="181"/>
      <c r="Q6432" s="642"/>
      <c r="R6432" s="643"/>
      <c r="S6432" s="644"/>
      <c r="T6432" s="174"/>
      <c r="U6432" s="172"/>
      <c r="V6432" s="181"/>
      <c r="W6432" s="174"/>
      <c r="X6432" s="172"/>
      <c r="Y6432" s="181"/>
      <c r="Z6432" s="174"/>
      <c r="AA6432" s="172"/>
      <c r="AB6432" s="178"/>
    </row>
    <row r="6433" spans="1:28" ht="15" customHeight="1" x14ac:dyDescent="0.2">
      <c r="A6433" s="172"/>
      <c r="B6433" s="172"/>
      <c r="C6433" s="172"/>
      <c r="D6433" s="172"/>
      <c r="E6433" s="172"/>
      <c r="F6433" s="181"/>
      <c r="G6433" s="172"/>
      <c r="H6433" s="172"/>
      <c r="I6433" s="174"/>
      <c r="J6433" s="174"/>
      <c r="K6433" s="174"/>
      <c r="L6433" s="172"/>
      <c r="M6433" s="181"/>
      <c r="N6433" s="174"/>
      <c r="O6433" s="172"/>
      <c r="P6433" s="181"/>
      <c r="Q6433" s="642"/>
      <c r="R6433" s="643"/>
      <c r="S6433" s="644"/>
      <c r="T6433" s="174"/>
      <c r="U6433" s="172"/>
      <c r="V6433" s="181"/>
      <c r="W6433" s="174"/>
      <c r="X6433" s="172"/>
      <c r="Y6433" s="181"/>
      <c r="Z6433" s="174"/>
      <c r="AA6433" s="172"/>
      <c r="AB6433" s="178"/>
    </row>
    <row r="6434" spans="1:28" ht="15" customHeight="1" x14ac:dyDescent="0.2">
      <c r="A6434" s="172"/>
      <c r="B6434" s="172"/>
      <c r="C6434" s="172"/>
      <c r="D6434" s="172"/>
      <c r="E6434" s="172"/>
      <c r="F6434" s="181"/>
      <c r="G6434" s="172"/>
      <c r="H6434" s="172"/>
      <c r="I6434" s="174"/>
      <c r="J6434" s="174"/>
      <c r="K6434" s="174"/>
      <c r="L6434" s="172"/>
      <c r="M6434" s="181"/>
      <c r="N6434" s="174"/>
      <c r="O6434" s="172"/>
      <c r="P6434" s="181"/>
      <c r="Q6434" s="642"/>
      <c r="R6434" s="643"/>
      <c r="S6434" s="644"/>
      <c r="T6434" s="174"/>
      <c r="U6434" s="172"/>
      <c r="V6434" s="181"/>
      <c r="W6434" s="174"/>
      <c r="X6434" s="172"/>
      <c r="Y6434" s="181"/>
      <c r="Z6434" s="174"/>
      <c r="AA6434" s="172"/>
      <c r="AB6434" s="178"/>
    </row>
    <row r="6435" spans="1:28" ht="15" customHeight="1" x14ac:dyDescent="0.2">
      <c r="A6435" s="172"/>
      <c r="B6435" s="172"/>
      <c r="C6435" s="172"/>
      <c r="D6435" s="172"/>
      <c r="E6435" s="172"/>
      <c r="F6435" s="181"/>
      <c r="G6435" s="172"/>
      <c r="H6435" s="172"/>
      <c r="I6435" s="174"/>
      <c r="J6435" s="174"/>
      <c r="K6435" s="174"/>
      <c r="L6435" s="172"/>
      <c r="M6435" s="181"/>
      <c r="N6435" s="174"/>
      <c r="O6435" s="172"/>
      <c r="P6435" s="181"/>
      <c r="Q6435" s="642"/>
      <c r="R6435" s="643"/>
      <c r="S6435" s="644"/>
      <c r="T6435" s="174"/>
      <c r="U6435" s="172"/>
      <c r="V6435" s="181"/>
      <c r="W6435" s="174"/>
      <c r="X6435" s="172"/>
      <c r="Y6435" s="181"/>
      <c r="Z6435" s="174"/>
      <c r="AA6435" s="172"/>
      <c r="AB6435" s="178"/>
    </row>
    <row r="6436" spans="1:28" ht="15" customHeight="1" x14ac:dyDescent="0.2">
      <c r="A6436" s="172"/>
      <c r="B6436" s="172"/>
      <c r="C6436" s="172"/>
      <c r="D6436" s="172"/>
      <c r="E6436" s="172"/>
      <c r="F6436" s="181"/>
      <c r="G6436" s="172"/>
      <c r="H6436" s="172"/>
      <c r="I6436" s="174"/>
      <c r="J6436" s="174"/>
      <c r="K6436" s="174"/>
      <c r="L6436" s="172"/>
      <c r="M6436" s="181"/>
      <c r="N6436" s="174"/>
      <c r="O6436" s="172"/>
      <c r="P6436" s="181"/>
      <c r="Q6436" s="642"/>
      <c r="R6436" s="643"/>
      <c r="S6436" s="644"/>
      <c r="T6436" s="174"/>
      <c r="U6436" s="172"/>
      <c r="V6436" s="181"/>
      <c r="W6436" s="174"/>
      <c r="X6436" s="172"/>
      <c r="Y6436" s="181"/>
      <c r="Z6436" s="174"/>
      <c r="AA6436" s="172"/>
      <c r="AB6436" s="178"/>
    </row>
    <row r="6437" spans="1:28" ht="15" customHeight="1" x14ac:dyDescent="0.2">
      <c r="A6437" s="172"/>
      <c r="B6437" s="172"/>
      <c r="C6437" s="172"/>
      <c r="D6437" s="172"/>
      <c r="E6437" s="172"/>
      <c r="F6437" s="181"/>
      <c r="G6437" s="172"/>
      <c r="H6437" s="172"/>
      <c r="I6437" s="174"/>
      <c r="J6437" s="174"/>
      <c r="K6437" s="174"/>
      <c r="L6437" s="172"/>
      <c r="M6437" s="181"/>
      <c r="N6437" s="174"/>
      <c r="O6437" s="172"/>
      <c r="P6437" s="181"/>
      <c r="Q6437" s="642"/>
      <c r="R6437" s="643"/>
      <c r="S6437" s="644"/>
      <c r="T6437" s="174"/>
      <c r="U6437" s="172"/>
      <c r="V6437" s="181"/>
      <c r="W6437" s="174"/>
      <c r="X6437" s="172"/>
      <c r="Y6437" s="181"/>
      <c r="Z6437" s="174"/>
      <c r="AA6437" s="172"/>
      <c r="AB6437" s="178"/>
    </row>
    <row r="6438" spans="1:28" ht="15" customHeight="1" x14ac:dyDescent="0.2">
      <c r="A6438" s="172"/>
      <c r="B6438" s="172"/>
      <c r="C6438" s="172"/>
      <c r="D6438" s="172"/>
      <c r="E6438" s="172"/>
      <c r="F6438" s="181"/>
      <c r="G6438" s="172"/>
      <c r="H6438" s="172"/>
      <c r="I6438" s="174"/>
      <c r="J6438" s="174"/>
      <c r="K6438" s="174"/>
      <c r="L6438" s="172"/>
      <c r="M6438" s="181"/>
      <c r="N6438" s="174"/>
      <c r="O6438" s="172"/>
      <c r="P6438" s="181"/>
      <c r="Q6438" s="642"/>
      <c r="R6438" s="643"/>
      <c r="S6438" s="644"/>
      <c r="T6438" s="174"/>
      <c r="U6438" s="172"/>
      <c r="V6438" s="181"/>
      <c r="W6438" s="174"/>
      <c r="X6438" s="172"/>
      <c r="Y6438" s="181"/>
      <c r="Z6438" s="174"/>
      <c r="AA6438" s="172"/>
      <c r="AB6438" s="178"/>
    </row>
    <row r="6439" spans="1:28" ht="15" customHeight="1" x14ac:dyDescent="0.2">
      <c r="A6439" s="172"/>
      <c r="B6439" s="172"/>
      <c r="C6439" s="172"/>
      <c r="D6439" s="172"/>
      <c r="E6439" s="172"/>
      <c r="F6439" s="181"/>
      <c r="G6439" s="172"/>
      <c r="H6439" s="172"/>
      <c r="I6439" s="174"/>
      <c r="J6439" s="174"/>
      <c r="K6439" s="174"/>
      <c r="L6439" s="172"/>
      <c r="M6439" s="181"/>
      <c r="N6439" s="174"/>
      <c r="O6439" s="172"/>
      <c r="P6439" s="181"/>
      <c r="Q6439" s="642"/>
      <c r="R6439" s="643"/>
      <c r="S6439" s="644"/>
      <c r="T6439" s="174"/>
      <c r="U6439" s="172"/>
      <c r="V6439" s="181"/>
      <c r="W6439" s="174"/>
      <c r="X6439" s="172"/>
      <c r="Y6439" s="181"/>
      <c r="Z6439" s="174"/>
      <c r="AA6439" s="172"/>
      <c r="AB6439" s="178"/>
    </row>
    <row r="6440" spans="1:28" ht="15" customHeight="1" x14ac:dyDescent="0.2">
      <c r="A6440" s="172"/>
      <c r="B6440" s="172"/>
      <c r="C6440" s="172"/>
      <c r="D6440" s="172"/>
      <c r="E6440" s="172"/>
      <c r="F6440" s="181"/>
      <c r="G6440" s="172"/>
      <c r="H6440" s="172"/>
      <c r="I6440" s="174"/>
      <c r="J6440" s="174"/>
      <c r="K6440" s="174"/>
      <c r="L6440" s="172"/>
      <c r="M6440" s="181"/>
      <c r="N6440" s="174"/>
      <c r="O6440" s="172"/>
      <c r="P6440" s="181"/>
      <c r="Q6440" s="642"/>
      <c r="R6440" s="643"/>
      <c r="S6440" s="644"/>
      <c r="T6440" s="174"/>
      <c r="U6440" s="172"/>
      <c r="V6440" s="181"/>
      <c r="W6440" s="174"/>
      <c r="X6440" s="172"/>
      <c r="Y6440" s="181"/>
      <c r="Z6440" s="174"/>
      <c r="AA6440" s="172"/>
      <c r="AB6440" s="178"/>
    </row>
    <row r="6441" spans="1:28" ht="15" customHeight="1" x14ac:dyDescent="0.2">
      <c r="A6441" s="172"/>
      <c r="B6441" s="172"/>
      <c r="C6441" s="172"/>
      <c r="D6441" s="172"/>
      <c r="E6441" s="172"/>
      <c r="F6441" s="181"/>
      <c r="G6441" s="172"/>
      <c r="H6441" s="172"/>
      <c r="I6441" s="174"/>
      <c r="J6441" s="174"/>
      <c r="K6441" s="174"/>
      <c r="L6441" s="172"/>
      <c r="M6441" s="181"/>
      <c r="N6441" s="174"/>
      <c r="O6441" s="172"/>
      <c r="P6441" s="181"/>
      <c r="Q6441" s="642"/>
      <c r="R6441" s="643"/>
      <c r="S6441" s="644"/>
      <c r="T6441" s="174"/>
      <c r="U6441" s="172"/>
      <c r="V6441" s="181"/>
      <c r="W6441" s="174"/>
      <c r="X6441" s="172"/>
      <c r="Y6441" s="181"/>
      <c r="Z6441" s="174"/>
      <c r="AA6441" s="172"/>
      <c r="AB6441" s="178"/>
    </row>
    <row r="6442" spans="1:28" ht="15" customHeight="1" x14ac:dyDescent="0.2">
      <c r="A6442" s="172"/>
      <c r="B6442" s="172"/>
      <c r="C6442" s="172"/>
      <c r="D6442" s="172"/>
      <c r="E6442" s="172"/>
      <c r="F6442" s="181"/>
      <c r="G6442" s="172"/>
      <c r="H6442" s="172"/>
      <c r="I6442" s="174"/>
      <c r="J6442" s="174"/>
      <c r="K6442" s="174"/>
      <c r="L6442" s="172"/>
      <c r="M6442" s="181"/>
      <c r="N6442" s="174"/>
      <c r="O6442" s="172"/>
      <c r="P6442" s="181"/>
      <c r="Q6442" s="642"/>
      <c r="R6442" s="643"/>
      <c r="S6442" s="644"/>
      <c r="T6442" s="174"/>
      <c r="U6442" s="172"/>
      <c r="V6442" s="181"/>
      <c r="W6442" s="174"/>
      <c r="X6442" s="172"/>
      <c r="Y6442" s="181"/>
      <c r="Z6442" s="174"/>
      <c r="AA6442" s="172"/>
      <c r="AB6442" s="178"/>
    </row>
    <row r="6443" spans="1:28" ht="15" customHeight="1" x14ac:dyDescent="0.2">
      <c r="A6443" s="172"/>
      <c r="B6443" s="172"/>
      <c r="C6443" s="172"/>
      <c r="D6443" s="172"/>
      <c r="E6443" s="172"/>
      <c r="F6443" s="181"/>
      <c r="G6443" s="172"/>
      <c r="H6443" s="172"/>
      <c r="I6443" s="174"/>
      <c r="J6443" s="174"/>
      <c r="K6443" s="174"/>
      <c r="L6443" s="172"/>
      <c r="M6443" s="181"/>
      <c r="N6443" s="174"/>
      <c r="O6443" s="172"/>
      <c r="P6443" s="181"/>
      <c r="Q6443" s="642"/>
      <c r="R6443" s="643"/>
      <c r="S6443" s="644"/>
      <c r="T6443" s="174"/>
      <c r="U6443" s="172"/>
      <c r="V6443" s="181"/>
      <c r="W6443" s="174"/>
      <c r="X6443" s="172"/>
      <c r="Y6443" s="181"/>
      <c r="Z6443" s="174"/>
      <c r="AA6443" s="172"/>
      <c r="AB6443" s="178"/>
    </row>
    <row r="6444" spans="1:28" ht="15" customHeight="1" x14ac:dyDescent="0.2">
      <c r="A6444" s="172"/>
      <c r="B6444" s="172"/>
      <c r="C6444" s="172"/>
      <c r="D6444" s="172"/>
      <c r="E6444" s="172"/>
      <c r="F6444" s="181"/>
      <c r="G6444" s="172"/>
      <c r="H6444" s="172"/>
      <c r="I6444" s="174"/>
      <c r="J6444" s="174"/>
      <c r="K6444" s="174"/>
      <c r="L6444" s="172"/>
      <c r="M6444" s="181"/>
      <c r="N6444" s="174"/>
      <c r="O6444" s="172"/>
      <c r="P6444" s="181"/>
      <c r="Q6444" s="642"/>
      <c r="R6444" s="643"/>
      <c r="S6444" s="644"/>
      <c r="T6444" s="174"/>
      <c r="U6444" s="172"/>
      <c r="V6444" s="181"/>
      <c r="W6444" s="174"/>
      <c r="X6444" s="172"/>
      <c r="Y6444" s="181"/>
      <c r="Z6444" s="174"/>
      <c r="AA6444" s="172"/>
      <c r="AB6444" s="178"/>
    </row>
    <row r="6445" spans="1:28" ht="15" customHeight="1" x14ac:dyDescent="0.2">
      <c r="A6445" s="172"/>
      <c r="B6445" s="172"/>
      <c r="C6445" s="172"/>
      <c r="D6445" s="172"/>
      <c r="E6445" s="172"/>
      <c r="F6445" s="181"/>
      <c r="G6445" s="172"/>
      <c r="H6445" s="172"/>
      <c r="I6445" s="174"/>
      <c r="J6445" s="174"/>
      <c r="K6445" s="174"/>
      <c r="L6445" s="172"/>
      <c r="M6445" s="181"/>
      <c r="N6445" s="174"/>
      <c r="O6445" s="172"/>
      <c r="P6445" s="181"/>
      <c r="Q6445" s="642"/>
      <c r="R6445" s="643"/>
      <c r="S6445" s="644"/>
      <c r="T6445" s="174"/>
      <c r="U6445" s="172"/>
      <c r="V6445" s="181"/>
      <c r="W6445" s="174"/>
      <c r="X6445" s="172"/>
      <c r="Y6445" s="181"/>
      <c r="Z6445" s="174"/>
      <c r="AA6445" s="172"/>
      <c r="AB6445" s="178"/>
    </row>
    <row r="6446" spans="1:28" ht="15" customHeight="1" x14ac:dyDescent="0.2">
      <c r="A6446" s="172"/>
      <c r="B6446" s="172"/>
      <c r="C6446" s="172"/>
      <c r="D6446" s="172"/>
      <c r="E6446" s="172"/>
      <c r="F6446" s="181"/>
      <c r="G6446" s="172"/>
      <c r="H6446" s="172"/>
      <c r="I6446" s="174"/>
      <c r="J6446" s="174"/>
      <c r="K6446" s="174"/>
      <c r="L6446" s="172"/>
      <c r="M6446" s="181"/>
      <c r="N6446" s="174"/>
      <c r="O6446" s="172"/>
      <c r="P6446" s="181"/>
      <c r="Q6446" s="642"/>
      <c r="R6446" s="643"/>
      <c r="S6446" s="644"/>
      <c r="T6446" s="174"/>
      <c r="U6446" s="172"/>
      <c r="V6446" s="181"/>
      <c r="W6446" s="174"/>
      <c r="X6446" s="172"/>
      <c r="Y6446" s="181"/>
      <c r="Z6446" s="174"/>
      <c r="AA6446" s="172"/>
      <c r="AB6446" s="178"/>
    </row>
    <row r="6447" spans="1:28" ht="15" customHeight="1" x14ac:dyDescent="0.2">
      <c r="A6447" s="172"/>
      <c r="B6447" s="172"/>
      <c r="C6447" s="172"/>
      <c r="D6447" s="172"/>
      <c r="E6447" s="172"/>
      <c r="F6447" s="181"/>
      <c r="G6447" s="172"/>
      <c r="H6447" s="172"/>
      <c r="I6447" s="174"/>
      <c r="J6447" s="174"/>
      <c r="K6447" s="174"/>
      <c r="L6447" s="172"/>
      <c r="M6447" s="181"/>
      <c r="N6447" s="174"/>
      <c r="O6447" s="172"/>
      <c r="P6447" s="181"/>
      <c r="Q6447" s="642"/>
      <c r="R6447" s="643"/>
      <c r="S6447" s="644"/>
      <c r="T6447" s="174"/>
      <c r="U6447" s="172"/>
      <c r="V6447" s="181"/>
      <c r="W6447" s="174"/>
      <c r="X6447" s="172"/>
      <c r="Y6447" s="181"/>
      <c r="Z6447" s="174"/>
      <c r="AA6447" s="172"/>
      <c r="AB6447" s="178"/>
    </row>
    <row r="6448" spans="1:28" ht="15" customHeight="1" x14ac:dyDescent="0.2">
      <c r="A6448" s="172"/>
      <c r="B6448" s="172"/>
      <c r="C6448" s="172"/>
      <c r="D6448" s="172"/>
      <c r="E6448" s="172"/>
      <c r="F6448" s="181"/>
      <c r="G6448" s="172"/>
      <c r="H6448" s="172"/>
      <c r="I6448" s="174"/>
      <c r="J6448" s="174"/>
      <c r="K6448" s="174"/>
      <c r="L6448" s="172"/>
      <c r="M6448" s="181"/>
      <c r="N6448" s="174"/>
      <c r="O6448" s="172"/>
      <c r="P6448" s="181"/>
      <c r="Q6448" s="642"/>
      <c r="R6448" s="643"/>
      <c r="S6448" s="644"/>
      <c r="T6448" s="174"/>
      <c r="U6448" s="172"/>
      <c r="V6448" s="181"/>
      <c r="W6448" s="174"/>
      <c r="X6448" s="172"/>
      <c r="Y6448" s="181"/>
      <c r="Z6448" s="174"/>
      <c r="AA6448" s="172"/>
      <c r="AB6448" s="178"/>
    </row>
    <row r="6449" spans="1:28" ht="15" customHeight="1" x14ac:dyDescent="0.2">
      <c r="A6449" s="172"/>
      <c r="B6449" s="172"/>
      <c r="C6449" s="172"/>
      <c r="D6449" s="172"/>
      <c r="E6449" s="172"/>
      <c r="F6449" s="181"/>
      <c r="G6449" s="172"/>
      <c r="H6449" s="172"/>
      <c r="I6449" s="174"/>
      <c r="J6449" s="174"/>
      <c r="K6449" s="174"/>
      <c r="L6449" s="172"/>
      <c r="M6449" s="181"/>
      <c r="N6449" s="174"/>
      <c r="O6449" s="172"/>
      <c r="P6449" s="181"/>
      <c r="Q6449" s="642"/>
      <c r="R6449" s="643"/>
      <c r="S6449" s="644"/>
      <c r="T6449" s="174"/>
      <c r="U6449" s="172"/>
      <c r="V6449" s="181"/>
      <c r="W6449" s="174"/>
      <c r="X6449" s="172"/>
      <c r="Y6449" s="181"/>
      <c r="Z6449" s="174"/>
      <c r="AA6449" s="172"/>
      <c r="AB6449" s="178"/>
    </row>
    <row r="6450" spans="1:28" ht="15" customHeight="1" x14ac:dyDescent="0.2">
      <c r="A6450" s="172"/>
      <c r="B6450" s="172"/>
      <c r="C6450" s="172"/>
      <c r="D6450" s="172"/>
      <c r="E6450" s="172"/>
      <c r="F6450" s="181"/>
      <c r="G6450" s="172"/>
      <c r="H6450" s="172"/>
      <c r="I6450" s="174"/>
      <c r="J6450" s="174"/>
      <c r="K6450" s="174"/>
      <c r="L6450" s="172"/>
      <c r="M6450" s="181"/>
      <c r="N6450" s="174"/>
      <c r="O6450" s="172"/>
      <c r="P6450" s="181"/>
      <c r="Q6450" s="642"/>
      <c r="R6450" s="643"/>
      <c r="S6450" s="644"/>
      <c r="T6450" s="174"/>
      <c r="U6450" s="172"/>
      <c r="V6450" s="181"/>
      <c r="W6450" s="174"/>
      <c r="X6450" s="172"/>
      <c r="Y6450" s="181"/>
      <c r="Z6450" s="174"/>
      <c r="AA6450" s="172"/>
      <c r="AB6450" s="178"/>
    </row>
    <row r="6451" spans="1:28" ht="15" customHeight="1" x14ac:dyDescent="0.2">
      <c r="A6451" s="172"/>
      <c r="B6451" s="172"/>
      <c r="C6451" s="172"/>
      <c r="D6451" s="172"/>
      <c r="E6451" s="172"/>
      <c r="F6451" s="181"/>
      <c r="G6451" s="172"/>
      <c r="H6451" s="172"/>
      <c r="I6451" s="174"/>
      <c r="J6451" s="174"/>
      <c r="K6451" s="174"/>
      <c r="L6451" s="172"/>
      <c r="M6451" s="181"/>
      <c r="N6451" s="174"/>
      <c r="O6451" s="172"/>
      <c r="P6451" s="181"/>
      <c r="Q6451" s="642"/>
      <c r="R6451" s="643"/>
      <c r="S6451" s="644"/>
      <c r="T6451" s="174"/>
      <c r="U6451" s="172"/>
      <c r="V6451" s="181"/>
      <c r="W6451" s="174"/>
      <c r="X6451" s="172"/>
      <c r="Y6451" s="181"/>
      <c r="Z6451" s="174"/>
      <c r="AA6451" s="172"/>
      <c r="AB6451" s="178"/>
    </row>
    <row r="6452" spans="1:28" ht="15" customHeight="1" x14ac:dyDescent="0.2">
      <c r="A6452" s="172"/>
      <c r="B6452" s="172"/>
      <c r="C6452" s="172"/>
      <c r="D6452" s="172"/>
      <c r="E6452" s="172"/>
      <c r="F6452" s="181"/>
      <c r="G6452" s="172"/>
      <c r="H6452" s="172"/>
      <c r="I6452" s="174"/>
      <c r="J6452" s="174"/>
      <c r="K6452" s="174"/>
      <c r="L6452" s="172"/>
      <c r="M6452" s="181"/>
      <c r="N6452" s="174"/>
      <c r="O6452" s="172"/>
      <c r="P6452" s="181"/>
      <c r="Q6452" s="642"/>
      <c r="R6452" s="643"/>
      <c r="S6452" s="644"/>
      <c r="T6452" s="174"/>
      <c r="U6452" s="172"/>
      <c r="V6452" s="181"/>
      <c r="W6452" s="174"/>
      <c r="X6452" s="172"/>
      <c r="Y6452" s="181"/>
      <c r="Z6452" s="174"/>
      <c r="AA6452" s="172"/>
      <c r="AB6452" s="178"/>
    </row>
    <row r="6453" spans="1:28" ht="15" customHeight="1" x14ac:dyDescent="0.2">
      <c r="A6453" s="172"/>
      <c r="B6453" s="172"/>
      <c r="C6453" s="172"/>
      <c r="D6453" s="172"/>
      <c r="E6453" s="172"/>
      <c r="F6453" s="181"/>
      <c r="G6453" s="172"/>
      <c r="H6453" s="172"/>
      <c r="I6453" s="174"/>
      <c r="J6453" s="174"/>
      <c r="K6453" s="174"/>
      <c r="L6453" s="172"/>
      <c r="M6453" s="181"/>
      <c r="N6453" s="174"/>
      <c r="O6453" s="172"/>
      <c r="P6453" s="181"/>
      <c r="Q6453" s="642"/>
      <c r="R6453" s="643"/>
      <c r="S6453" s="644"/>
      <c r="T6453" s="174"/>
      <c r="U6453" s="172"/>
      <c r="V6453" s="181"/>
      <c r="W6453" s="174"/>
      <c r="X6453" s="172"/>
      <c r="Y6453" s="181"/>
      <c r="Z6453" s="174"/>
      <c r="AA6453" s="172"/>
      <c r="AB6453" s="178"/>
    </row>
    <row r="6454" spans="1:28" ht="15" customHeight="1" x14ac:dyDescent="0.2">
      <c r="A6454" s="172"/>
      <c r="B6454" s="172"/>
      <c r="C6454" s="172"/>
      <c r="D6454" s="172"/>
      <c r="E6454" s="172"/>
      <c r="F6454" s="181"/>
      <c r="G6454" s="172"/>
      <c r="H6454" s="172"/>
      <c r="I6454" s="174"/>
      <c r="J6454" s="174"/>
      <c r="K6454" s="174"/>
      <c r="L6454" s="172"/>
      <c r="M6454" s="181"/>
      <c r="N6454" s="174"/>
      <c r="O6454" s="172"/>
      <c r="P6454" s="181"/>
      <c r="Q6454" s="642"/>
      <c r="R6454" s="643"/>
      <c r="S6454" s="644"/>
      <c r="T6454" s="174"/>
      <c r="U6454" s="172"/>
      <c r="V6454" s="181"/>
      <c r="W6454" s="174"/>
      <c r="X6454" s="172"/>
      <c r="Y6454" s="181"/>
      <c r="Z6454" s="174"/>
      <c r="AA6454" s="172"/>
      <c r="AB6454" s="178"/>
    </row>
    <row r="6455" spans="1:28" ht="15" customHeight="1" x14ac:dyDescent="0.2">
      <c r="A6455" s="172"/>
      <c r="B6455" s="172"/>
      <c r="C6455" s="172"/>
      <c r="D6455" s="172"/>
      <c r="E6455" s="172"/>
      <c r="F6455" s="181"/>
      <c r="G6455" s="172"/>
      <c r="H6455" s="172"/>
      <c r="I6455" s="174"/>
      <c r="J6455" s="174"/>
      <c r="K6455" s="174"/>
      <c r="L6455" s="172"/>
      <c r="M6455" s="181"/>
      <c r="N6455" s="174"/>
      <c r="O6455" s="172"/>
      <c r="P6455" s="181"/>
      <c r="Q6455" s="642"/>
      <c r="R6455" s="643"/>
      <c r="S6455" s="644"/>
      <c r="T6455" s="174"/>
      <c r="U6455" s="172"/>
      <c r="V6455" s="181"/>
      <c r="W6455" s="174"/>
      <c r="X6455" s="172"/>
      <c r="Y6455" s="181"/>
      <c r="Z6455" s="174"/>
      <c r="AA6455" s="172"/>
      <c r="AB6455" s="178"/>
    </row>
    <row r="6456" spans="1:28" ht="15" customHeight="1" x14ac:dyDescent="0.2">
      <c r="A6456" s="172"/>
      <c r="B6456" s="172"/>
      <c r="C6456" s="172"/>
      <c r="D6456" s="172"/>
      <c r="E6456" s="172"/>
      <c r="F6456" s="181"/>
      <c r="G6456" s="172"/>
      <c r="H6456" s="172"/>
      <c r="I6456" s="174"/>
      <c r="J6456" s="174"/>
      <c r="K6456" s="174"/>
      <c r="L6456" s="172"/>
      <c r="M6456" s="181"/>
      <c r="N6456" s="174"/>
      <c r="O6456" s="172"/>
      <c r="P6456" s="181"/>
      <c r="Q6456" s="642"/>
      <c r="R6456" s="643"/>
      <c r="S6456" s="644"/>
      <c r="T6456" s="174"/>
      <c r="U6456" s="172"/>
      <c r="V6456" s="181"/>
      <c r="W6456" s="174"/>
      <c r="X6456" s="172"/>
      <c r="Y6456" s="181"/>
      <c r="Z6456" s="174"/>
      <c r="AA6456" s="172"/>
      <c r="AB6456" s="178"/>
    </row>
    <row r="6457" spans="1:28" ht="15" customHeight="1" x14ac:dyDescent="0.2">
      <c r="A6457" s="172"/>
      <c r="B6457" s="172"/>
      <c r="C6457" s="172"/>
      <c r="D6457" s="172"/>
      <c r="E6457" s="172"/>
      <c r="F6457" s="181"/>
      <c r="G6457" s="172"/>
      <c r="H6457" s="172"/>
      <c r="I6457" s="174"/>
      <c r="J6457" s="174"/>
      <c r="K6457" s="174"/>
      <c r="L6457" s="172"/>
      <c r="M6457" s="181"/>
      <c r="N6457" s="174"/>
      <c r="O6457" s="172"/>
      <c r="P6457" s="181"/>
      <c r="Q6457" s="642"/>
      <c r="R6457" s="643"/>
      <c r="S6457" s="644"/>
      <c r="T6457" s="174"/>
      <c r="U6457" s="172"/>
      <c r="V6457" s="181"/>
      <c r="W6457" s="174"/>
      <c r="X6457" s="172"/>
      <c r="Y6457" s="181"/>
      <c r="Z6457" s="174"/>
      <c r="AA6457" s="172"/>
      <c r="AB6457" s="178"/>
    </row>
    <row r="6458" spans="1:28" ht="15" customHeight="1" x14ac:dyDescent="0.2">
      <c r="A6458" s="172"/>
      <c r="B6458" s="172"/>
      <c r="C6458" s="172"/>
      <c r="D6458" s="172"/>
      <c r="E6458" s="172"/>
      <c r="F6458" s="181"/>
      <c r="G6458" s="172"/>
      <c r="H6458" s="172"/>
      <c r="I6458" s="174"/>
      <c r="J6458" s="174"/>
      <c r="K6458" s="174"/>
      <c r="L6458" s="172"/>
      <c r="M6458" s="181"/>
      <c r="N6458" s="174"/>
      <c r="O6458" s="172"/>
      <c r="P6458" s="181"/>
      <c r="Q6458" s="642"/>
      <c r="R6458" s="643"/>
      <c r="S6458" s="644"/>
      <c r="T6458" s="174"/>
      <c r="U6458" s="172"/>
      <c r="V6458" s="181"/>
      <c r="W6458" s="174"/>
      <c r="X6458" s="172"/>
      <c r="Y6458" s="181"/>
      <c r="Z6458" s="174"/>
      <c r="AA6458" s="172"/>
      <c r="AB6458" s="178"/>
    </row>
    <row r="6459" spans="1:28" ht="15" customHeight="1" x14ac:dyDescent="0.2">
      <c r="A6459" s="172"/>
      <c r="B6459" s="172"/>
      <c r="C6459" s="172"/>
      <c r="D6459" s="172"/>
      <c r="E6459" s="172"/>
      <c r="F6459" s="181"/>
      <c r="G6459" s="172"/>
      <c r="H6459" s="172"/>
      <c r="I6459" s="174"/>
      <c r="J6459" s="174"/>
      <c r="K6459" s="174"/>
      <c r="L6459" s="172"/>
      <c r="M6459" s="181"/>
      <c r="N6459" s="174"/>
      <c r="O6459" s="172"/>
      <c r="P6459" s="181"/>
      <c r="Q6459" s="642"/>
      <c r="R6459" s="643"/>
      <c r="S6459" s="644"/>
      <c r="T6459" s="174"/>
      <c r="U6459" s="172"/>
      <c r="V6459" s="181"/>
      <c r="W6459" s="174"/>
      <c r="X6459" s="172"/>
      <c r="Y6459" s="181"/>
      <c r="Z6459" s="174"/>
      <c r="AA6459" s="172"/>
      <c r="AB6459" s="178"/>
    </row>
    <row r="6460" spans="1:28" ht="15" customHeight="1" x14ac:dyDescent="0.2">
      <c r="A6460" s="172"/>
      <c r="B6460" s="172"/>
      <c r="C6460" s="172"/>
      <c r="D6460" s="172"/>
      <c r="E6460" s="172"/>
      <c r="F6460" s="181"/>
      <c r="G6460" s="172"/>
      <c r="H6460" s="172"/>
      <c r="I6460" s="174"/>
      <c r="J6460" s="174"/>
      <c r="K6460" s="174"/>
      <c r="L6460" s="172"/>
      <c r="M6460" s="181"/>
      <c r="N6460" s="174"/>
      <c r="O6460" s="172"/>
      <c r="P6460" s="181"/>
      <c r="Q6460" s="642"/>
      <c r="R6460" s="643"/>
      <c r="S6460" s="644"/>
      <c r="T6460" s="174"/>
      <c r="U6460" s="172"/>
      <c r="V6460" s="181"/>
      <c r="W6460" s="174"/>
      <c r="X6460" s="172"/>
      <c r="Y6460" s="181"/>
      <c r="Z6460" s="174"/>
      <c r="AA6460" s="172"/>
      <c r="AB6460" s="178"/>
    </row>
    <row r="6461" spans="1:28" ht="15" customHeight="1" x14ac:dyDescent="0.2">
      <c r="A6461" s="172"/>
      <c r="B6461" s="172"/>
      <c r="C6461" s="172"/>
      <c r="D6461" s="172"/>
      <c r="E6461" s="172"/>
      <c r="F6461" s="181"/>
      <c r="G6461" s="172"/>
      <c r="H6461" s="172"/>
      <c r="I6461" s="174"/>
      <c r="J6461" s="174"/>
      <c r="K6461" s="174"/>
      <c r="L6461" s="172"/>
      <c r="M6461" s="181"/>
      <c r="N6461" s="174"/>
      <c r="O6461" s="172"/>
      <c r="P6461" s="181"/>
      <c r="Q6461" s="642"/>
      <c r="R6461" s="643"/>
      <c r="S6461" s="644"/>
      <c r="T6461" s="174"/>
      <c r="U6461" s="172"/>
      <c r="V6461" s="181"/>
      <c r="W6461" s="174"/>
      <c r="X6461" s="172"/>
      <c r="Y6461" s="181"/>
      <c r="Z6461" s="174"/>
      <c r="AA6461" s="172"/>
      <c r="AB6461" s="178"/>
    </row>
    <row r="6462" spans="1:28" ht="15" customHeight="1" x14ac:dyDescent="0.2">
      <c r="A6462" s="172"/>
      <c r="B6462" s="172"/>
      <c r="C6462" s="172"/>
      <c r="D6462" s="172"/>
      <c r="E6462" s="172"/>
      <c r="F6462" s="181"/>
      <c r="G6462" s="172"/>
      <c r="H6462" s="172"/>
      <c r="I6462" s="174"/>
      <c r="J6462" s="174"/>
      <c r="K6462" s="174"/>
      <c r="L6462" s="172"/>
      <c r="M6462" s="181"/>
      <c r="N6462" s="174"/>
      <c r="O6462" s="172"/>
      <c r="P6462" s="181"/>
      <c r="Q6462" s="642"/>
      <c r="R6462" s="643"/>
      <c r="S6462" s="644"/>
      <c r="T6462" s="174"/>
      <c r="U6462" s="172"/>
      <c r="V6462" s="181"/>
      <c r="W6462" s="174"/>
      <c r="X6462" s="172"/>
      <c r="Y6462" s="181"/>
      <c r="Z6462" s="174"/>
      <c r="AA6462" s="172"/>
      <c r="AB6462" s="178"/>
    </row>
    <row r="6463" spans="1:28" ht="15" customHeight="1" x14ac:dyDescent="0.2">
      <c r="A6463" s="172"/>
      <c r="B6463" s="172"/>
      <c r="C6463" s="172"/>
      <c r="D6463" s="172"/>
      <c r="E6463" s="172"/>
      <c r="F6463" s="181"/>
      <c r="G6463" s="172"/>
      <c r="H6463" s="172"/>
      <c r="I6463" s="174"/>
      <c r="J6463" s="174"/>
      <c r="K6463" s="174"/>
      <c r="L6463" s="172"/>
      <c r="M6463" s="181"/>
      <c r="N6463" s="174"/>
      <c r="O6463" s="172"/>
      <c r="P6463" s="181"/>
      <c r="Q6463" s="642"/>
      <c r="R6463" s="643"/>
      <c r="S6463" s="644"/>
      <c r="T6463" s="174"/>
      <c r="U6463" s="172"/>
      <c r="V6463" s="181"/>
      <c r="W6463" s="174"/>
      <c r="X6463" s="172"/>
      <c r="Y6463" s="181"/>
      <c r="Z6463" s="174"/>
      <c r="AA6463" s="172"/>
      <c r="AB6463" s="178"/>
    </row>
    <row r="6464" spans="1:28" ht="15" customHeight="1" x14ac:dyDescent="0.2">
      <c r="A6464" s="172"/>
      <c r="B6464" s="172"/>
      <c r="C6464" s="172"/>
      <c r="D6464" s="172"/>
      <c r="E6464" s="172"/>
      <c r="F6464" s="181"/>
      <c r="G6464" s="172"/>
      <c r="H6464" s="172"/>
      <c r="I6464" s="174"/>
      <c r="J6464" s="174"/>
      <c r="K6464" s="174"/>
      <c r="L6464" s="172"/>
      <c r="M6464" s="181"/>
      <c r="N6464" s="174"/>
      <c r="O6464" s="172"/>
      <c r="P6464" s="181"/>
      <c r="Q6464" s="642"/>
      <c r="R6464" s="643"/>
      <c r="S6464" s="644"/>
      <c r="T6464" s="174"/>
      <c r="U6464" s="172"/>
      <c r="V6464" s="181"/>
      <c r="W6464" s="174"/>
      <c r="X6464" s="172"/>
      <c r="Y6464" s="181"/>
      <c r="Z6464" s="174"/>
      <c r="AA6464" s="172"/>
      <c r="AB6464" s="178"/>
    </row>
    <row r="6465" spans="1:28" ht="15" customHeight="1" x14ac:dyDescent="0.2">
      <c r="A6465" s="172"/>
      <c r="B6465" s="172"/>
      <c r="C6465" s="172"/>
      <c r="D6465" s="172"/>
      <c r="E6465" s="172"/>
      <c r="F6465" s="181"/>
      <c r="G6465" s="172"/>
      <c r="H6465" s="172"/>
      <c r="I6465" s="174"/>
      <c r="J6465" s="174"/>
      <c r="K6465" s="174"/>
      <c r="L6465" s="172"/>
      <c r="M6465" s="181"/>
      <c r="N6465" s="174"/>
      <c r="O6465" s="172"/>
      <c r="P6465" s="181"/>
      <c r="Q6465" s="642"/>
      <c r="R6465" s="643"/>
      <c r="S6465" s="644"/>
      <c r="T6465" s="174"/>
      <c r="U6465" s="172"/>
      <c r="V6465" s="181"/>
      <c r="W6465" s="174"/>
      <c r="X6465" s="172"/>
      <c r="Y6465" s="181"/>
      <c r="Z6465" s="174"/>
      <c r="AA6465" s="172"/>
      <c r="AB6465" s="178"/>
    </row>
    <row r="6466" spans="1:28" ht="15" customHeight="1" x14ac:dyDescent="0.2">
      <c r="A6466" s="172"/>
      <c r="B6466" s="172"/>
      <c r="C6466" s="172"/>
      <c r="D6466" s="172"/>
      <c r="E6466" s="172"/>
      <c r="F6466" s="181"/>
      <c r="G6466" s="172"/>
      <c r="H6466" s="172"/>
      <c r="I6466" s="174"/>
      <c r="J6466" s="174"/>
      <c r="K6466" s="174"/>
      <c r="L6466" s="172"/>
      <c r="M6466" s="181"/>
      <c r="N6466" s="174"/>
      <c r="O6466" s="172"/>
      <c r="P6466" s="181"/>
      <c r="Q6466" s="642"/>
      <c r="R6466" s="643"/>
      <c r="S6466" s="644"/>
      <c r="T6466" s="174"/>
      <c r="U6466" s="172"/>
      <c r="V6466" s="181"/>
      <c r="W6466" s="174"/>
      <c r="X6466" s="172"/>
      <c r="Y6466" s="181"/>
      <c r="Z6466" s="174"/>
      <c r="AA6466" s="172"/>
      <c r="AB6466" s="178"/>
    </row>
    <row r="6467" spans="1:28" ht="15" customHeight="1" x14ac:dyDescent="0.2">
      <c r="A6467" s="172"/>
      <c r="B6467" s="172"/>
      <c r="C6467" s="172"/>
      <c r="D6467" s="172"/>
      <c r="E6467" s="172"/>
      <c r="F6467" s="181"/>
      <c r="G6467" s="172"/>
      <c r="H6467" s="172"/>
      <c r="I6467" s="174"/>
      <c r="J6467" s="174"/>
      <c r="K6467" s="174"/>
      <c r="L6467" s="172"/>
      <c r="M6467" s="181"/>
      <c r="N6467" s="174"/>
      <c r="O6467" s="172"/>
      <c r="P6467" s="181"/>
      <c r="Q6467" s="642"/>
      <c r="R6467" s="643"/>
      <c r="S6467" s="644"/>
      <c r="T6467" s="174"/>
      <c r="U6467" s="172"/>
      <c r="V6467" s="181"/>
      <c r="W6467" s="174"/>
      <c r="X6467" s="172"/>
      <c r="Y6467" s="181"/>
      <c r="Z6467" s="174"/>
      <c r="AA6467" s="172"/>
      <c r="AB6467" s="178"/>
    </row>
    <row r="6468" spans="1:28" ht="15" customHeight="1" x14ac:dyDescent="0.2">
      <c r="A6468" s="172"/>
      <c r="B6468" s="172"/>
      <c r="C6468" s="172"/>
      <c r="D6468" s="172"/>
      <c r="E6468" s="172"/>
      <c r="F6468" s="181"/>
      <c r="G6468" s="172"/>
      <c r="H6468" s="172"/>
      <c r="I6468" s="174"/>
      <c r="J6468" s="174"/>
      <c r="K6468" s="174"/>
      <c r="L6468" s="172"/>
      <c r="M6468" s="181"/>
      <c r="N6468" s="174"/>
      <c r="O6468" s="172"/>
      <c r="P6468" s="181"/>
      <c r="Q6468" s="642"/>
      <c r="R6468" s="643"/>
      <c r="S6468" s="644"/>
      <c r="T6468" s="174"/>
      <c r="U6468" s="172"/>
      <c r="V6468" s="181"/>
      <c r="W6468" s="174"/>
      <c r="X6468" s="172"/>
      <c r="Y6468" s="181"/>
      <c r="Z6468" s="174"/>
      <c r="AA6468" s="172"/>
      <c r="AB6468" s="178"/>
    </row>
    <row r="6469" spans="1:28" ht="15" customHeight="1" x14ac:dyDescent="0.2">
      <c r="A6469" s="172"/>
      <c r="B6469" s="172"/>
      <c r="C6469" s="172"/>
      <c r="D6469" s="172"/>
      <c r="E6469" s="172"/>
      <c r="F6469" s="181"/>
      <c r="G6469" s="172"/>
      <c r="H6469" s="172"/>
      <c r="I6469" s="174"/>
      <c r="J6469" s="174"/>
      <c r="K6469" s="174"/>
      <c r="L6469" s="172"/>
      <c r="M6469" s="181"/>
      <c r="N6469" s="174"/>
      <c r="O6469" s="172"/>
      <c r="P6469" s="181"/>
      <c r="Q6469" s="642"/>
      <c r="R6469" s="643"/>
      <c r="S6469" s="644"/>
      <c r="T6469" s="174"/>
      <c r="U6469" s="172"/>
      <c r="V6469" s="181"/>
      <c r="W6469" s="174"/>
      <c r="X6469" s="172"/>
      <c r="Y6469" s="181"/>
      <c r="Z6469" s="174"/>
      <c r="AA6469" s="172"/>
      <c r="AB6469" s="178"/>
    </row>
    <row r="6470" spans="1:28" ht="15" customHeight="1" x14ac:dyDescent="0.2">
      <c r="A6470" s="172"/>
      <c r="B6470" s="172"/>
      <c r="C6470" s="172"/>
      <c r="D6470" s="172"/>
      <c r="E6470" s="172"/>
      <c r="F6470" s="181"/>
      <c r="G6470" s="172"/>
      <c r="H6470" s="172"/>
      <c r="I6470" s="174"/>
      <c r="J6470" s="174"/>
      <c r="K6470" s="174"/>
      <c r="L6470" s="172"/>
      <c r="M6470" s="181"/>
      <c r="N6470" s="174"/>
      <c r="O6470" s="172"/>
      <c r="P6470" s="181"/>
      <c r="Q6470" s="642"/>
      <c r="R6470" s="643"/>
      <c r="S6470" s="644"/>
      <c r="T6470" s="174"/>
      <c r="U6470" s="172"/>
      <c r="V6470" s="181"/>
      <c r="W6470" s="174"/>
      <c r="X6470" s="172"/>
      <c r="Y6470" s="181"/>
      <c r="Z6470" s="174"/>
      <c r="AA6470" s="172"/>
      <c r="AB6470" s="178"/>
    </row>
    <row r="6471" spans="1:28" ht="15" customHeight="1" x14ac:dyDescent="0.2">
      <c r="A6471" s="172"/>
      <c r="B6471" s="172"/>
      <c r="C6471" s="172"/>
      <c r="D6471" s="172"/>
      <c r="E6471" s="172"/>
      <c r="F6471" s="181"/>
      <c r="G6471" s="172"/>
      <c r="H6471" s="172"/>
      <c r="I6471" s="174"/>
      <c r="J6471" s="174"/>
      <c r="K6471" s="174"/>
      <c r="L6471" s="172"/>
      <c r="M6471" s="181"/>
      <c r="N6471" s="174"/>
      <c r="O6471" s="172"/>
      <c r="P6471" s="181"/>
      <c r="Q6471" s="642"/>
      <c r="R6471" s="643"/>
      <c r="S6471" s="644"/>
      <c r="T6471" s="174"/>
      <c r="U6471" s="172"/>
      <c r="V6471" s="181"/>
      <c r="W6471" s="174"/>
      <c r="X6471" s="172"/>
      <c r="Y6471" s="181"/>
      <c r="Z6471" s="174"/>
      <c r="AA6471" s="172"/>
      <c r="AB6471" s="178"/>
    </row>
    <row r="6472" spans="1:28" ht="15" customHeight="1" x14ac:dyDescent="0.2">
      <c r="A6472" s="172"/>
      <c r="B6472" s="172"/>
      <c r="C6472" s="172"/>
      <c r="D6472" s="172"/>
      <c r="E6472" s="172"/>
      <c r="F6472" s="181"/>
      <c r="G6472" s="172"/>
      <c r="H6472" s="172"/>
      <c r="I6472" s="174"/>
      <c r="J6472" s="174"/>
      <c r="K6472" s="174"/>
      <c r="L6472" s="172"/>
      <c r="M6472" s="181"/>
      <c r="N6472" s="174"/>
      <c r="O6472" s="172"/>
      <c r="P6472" s="181"/>
      <c r="Q6472" s="642"/>
      <c r="R6472" s="643"/>
      <c r="S6472" s="644"/>
      <c r="T6472" s="174"/>
      <c r="U6472" s="172"/>
      <c r="V6472" s="181"/>
      <c r="W6472" s="174"/>
      <c r="X6472" s="172"/>
      <c r="Y6472" s="181"/>
      <c r="Z6472" s="174"/>
      <c r="AA6472" s="172"/>
      <c r="AB6472" s="178"/>
    </row>
    <row r="6473" spans="1:28" ht="15" customHeight="1" x14ac:dyDescent="0.2">
      <c r="A6473" s="172"/>
      <c r="B6473" s="172"/>
      <c r="C6473" s="172"/>
      <c r="D6473" s="172"/>
      <c r="E6473" s="172"/>
      <c r="F6473" s="181"/>
      <c r="G6473" s="172"/>
      <c r="H6473" s="172"/>
      <c r="I6473" s="174"/>
      <c r="J6473" s="174"/>
      <c r="K6473" s="174"/>
      <c r="L6473" s="172"/>
      <c r="M6473" s="181"/>
      <c r="N6473" s="174"/>
      <c r="O6473" s="172"/>
      <c r="P6473" s="181"/>
      <c r="Q6473" s="642"/>
      <c r="R6473" s="643"/>
      <c r="S6473" s="644"/>
      <c r="T6473" s="174"/>
      <c r="U6473" s="172"/>
      <c r="V6473" s="181"/>
      <c r="W6473" s="174"/>
      <c r="X6473" s="172"/>
      <c r="Y6473" s="181"/>
      <c r="Z6473" s="174"/>
      <c r="AA6473" s="172"/>
      <c r="AB6473" s="178"/>
    </row>
    <row r="6474" spans="1:28" ht="15" customHeight="1" x14ac:dyDescent="0.2">
      <c r="A6474" s="172"/>
      <c r="B6474" s="172"/>
      <c r="C6474" s="172"/>
      <c r="D6474" s="172"/>
      <c r="E6474" s="172"/>
      <c r="F6474" s="181"/>
      <c r="G6474" s="172"/>
      <c r="H6474" s="172"/>
      <c r="I6474" s="174"/>
      <c r="J6474" s="174"/>
      <c r="K6474" s="174"/>
      <c r="L6474" s="172"/>
      <c r="M6474" s="181"/>
      <c r="N6474" s="174"/>
      <c r="O6474" s="172"/>
      <c r="P6474" s="181"/>
      <c r="Q6474" s="642"/>
      <c r="R6474" s="643"/>
      <c r="S6474" s="644"/>
      <c r="T6474" s="174"/>
      <c r="U6474" s="172"/>
      <c r="V6474" s="181"/>
      <c r="W6474" s="174"/>
      <c r="X6474" s="172"/>
      <c r="Y6474" s="181"/>
      <c r="Z6474" s="174"/>
      <c r="AA6474" s="172"/>
      <c r="AB6474" s="178"/>
    </row>
    <row r="6475" spans="1:28" ht="15" customHeight="1" x14ac:dyDescent="0.2">
      <c r="A6475" s="172"/>
      <c r="B6475" s="172"/>
      <c r="C6475" s="172"/>
      <c r="D6475" s="172"/>
      <c r="E6475" s="172"/>
      <c r="F6475" s="181"/>
      <c r="G6475" s="172"/>
      <c r="H6475" s="172"/>
      <c r="I6475" s="174"/>
      <c r="J6475" s="174"/>
      <c r="K6475" s="174"/>
      <c r="L6475" s="172"/>
      <c r="M6475" s="181"/>
      <c r="N6475" s="174"/>
      <c r="O6475" s="172"/>
      <c r="P6475" s="181"/>
      <c r="Q6475" s="642"/>
      <c r="R6475" s="643"/>
      <c r="S6475" s="644"/>
      <c r="T6475" s="174"/>
      <c r="U6475" s="172"/>
      <c r="V6475" s="181"/>
      <c r="W6475" s="174"/>
      <c r="X6475" s="172"/>
      <c r="Y6475" s="181"/>
      <c r="Z6475" s="174"/>
      <c r="AA6475" s="172"/>
      <c r="AB6475" s="178"/>
    </row>
    <row r="6476" spans="1:28" ht="15" customHeight="1" x14ac:dyDescent="0.2">
      <c r="A6476" s="172"/>
      <c r="B6476" s="172"/>
      <c r="C6476" s="172"/>
      <c r="D6476" s="172"/>
      <c r="E6476" s="172"/>
      <c r="F6476" s="181"/>
      <c r="G6476" s="172"/>
      <c r="H6476" s="172"/>
      <c r="I6476" s="174"/>
      <c r="J6476" s="174"/>
      <c r="K6476" s="174"/>
      <c r="L6476" s="172"/>
      <c r="M6476" s="181"/>
      <c r="N6476" s="174"/>
      <c r="O6476" s="172"/>
      <c r="P6476" s="181"/>
      <c r="Q6476" s="642"/>
      <c r="R6476" s="643"/>
      <c r="S6476" s="644"/>
      <c r="T6476" s="174"/>
      <c r="U6476" s="172"/>
      <c r="V6476" s="181"/>
      <c r="W6476" s="174"/>
      <c r="X6476" s="172"/>
      <c r="Y6476" s="181"/>
      <c r="Z6476" s="174"/>
      <c r="AA6476" s="172"/>
      <c r="AB6476" s="178"/>
    </row>
    <row r="6477" spans="1:28" ht="15" customHeight="1" x14ac:dyDescent="0.2">
      <c r="A6477" s="172"/>
      <c r="B6477" s="172"/>
      <c r="C6477" s="172"/>
      <c r="D6477" s="172"/>
      <c r="E6477" s="172"/>
      <c r="F6477" s="181"/>
      <c r="G6477" s="172"/>
      <c r="H6477" s="172"/>
      <c r="I6477" s="174"/>
      <c r="J6477" s="174"/>
      <c r="K6477" s="174"/>
      <c r="L6477" s="172"/>
      <c r="M6477" s="181"/>
      <c r="N6477" s="174"/>
      <c r="O6477" s="172"/>
      <c r="P6477" s="181"/>
      <c r="Q6477" s="642"/>
      <c r="R6477" s="643"/>
      <c r="S6477" s="644"/>
      <c r="T6477" s="174"/>
      <c r="U6477" s="172"/>
      <c r="V6477" s="181"/>
      <c r="W6477" s="174"/>
      <c r="X6477" s="172"/>
      <c r="Y6477" s="181"/>
      <c r="Z6477" s="174"/>
      <c r="AA6477" s="172"/>
      <c r="AB6477" s="178"/>
    </row>
    <row r="6478" spans="1:28" ht="15" customHeight="1" x14ac:dyDescent="0.2">
      <c r="A6478" s="172"/>
      <c r="B6478" s="172"/>
      <c r="C6478" s="172"/>
      <c r="D6478" s="172"/>
      <c r="E6478" s="172"/>
      <c r="F6478" s="181"/>
      <c r="G6478" s="172"/>
      <c r="H6478" s="172"/>
      <c r="I6478" s="174"/>
      <c r="J6478" s="174"/>
      <c r="K6478" s="174"/>
      <c r="L6478" s="172"/>
      <c r="M6478" s="181"/>
      <c r="N6478" s="174"/>
      <c r="O6478" s="172"/>
      <c r="P6478" s="181"/>
      <c r="Q6478" s="642"/>
      <c r="R6478" s="643"/>
      <c r="S6478" s="644"/>
      <c r="T6478" s="174"/>
      <c r="U6478" s="172"/>
      <c r="V6478" s="181"/>
      <c r="W6478" s="174"/>
      <c r="X6478" s="172"/>
      <c r="Y6478" s="181"/>
      <c r="Z6478" s="174"/>
      <c r="AA6478" s="172"/>
      <c r="AB6478" s="178"/>
    </row>
    <row r="6479" spans="1:28" ht="15" customHeight="1" x14ac:dyDescent="0.2">
      <c r="A6479" s="172"/>
      <c r="B6479" s="172"/>
      <c r="C6479" s="172"/>
      <c r="D6479" s="172"/>
      <c r="E6479" s="172"/>
      <c r="F6479" s="181"/>
      <c r="G6479" s="172"/>
      <c r="H6479" s="172"/>
      <c r="I6479" s="174"/>
      <c r="J6479" s="174"/>
      <c r="K6479" s="174"/>
      <c r="L6479" s="172"/>
      <c r="M6479" s="181"/>
      <c r="N6479" s="174"/>
      <c r="O6479" s="172"/>
      <c r="P6479" s="181"/>
      <c r="Q6479" s="642"/>
      <c r="R6479" s="643"/>
      <c r="S6479" s="644"/>
      <c r="T6479" s="174"/>
      <c r="U6479" s="172"/>
      <c r="V6479" s="181"/>
      <c r="W6479" s="174"/>
      <c r="X6479" s="172"/>
      <c r="Y6479" s="181"/>
      <c r="Z6479" s="174"/>
      <c r="AA6479" s="172"/>
      <c r="AB6479" s="178"/>
    </row>
    <row r="6480" spans="1:28" ht="15" customHeight="1" x14ac:dyDescent="0.2">
      <c r="A6480" s="172"/>
      <c r="B6480" s="172"/>
      <c r="C6480" s="172"/>
      <c r="D6480" s="172"/>
      <c r="E6480" s="172"/>
      <c r="F6480" s="181"/>
      <c r="G6480" s="172"/>
      <c r="H6480" s="172"/>
      <c r="I6480" s="174"/>
      <c r="J6480" s="174"/>
      <c r="K6480" s="174"/>
      <c r="L6480" s="172"/>
      <c r="M6480" s="181"/>
      <c r="N6480" s="174"/>
      <c r="O6480" s="172"/>
      <c r="P6480" s="181"/>
      <c r="Q6480" s="642"/>
      <c r="R6480" s="643"/>
      <c r="S6480" s="644"/>
      <c r="T6480" s="174"/>
      <c r="U6480" s="172"/>
      <c r="V6480" s="181"/>
      <c r="W6480" s="174"/>
      <c r="X6480" s="172"/>
      <c r="Y6480" s="181"/>
      <c r="Z6480" s="174"/>
      <c r="AA6480" s="172"/>
      <c r="AB6480" s="178"/>
    </row>
    <row r="6481" spans="1:28" ht="15" customHeight="1" x14ac:dyDescent="0.2">
      <c r="A6481" s="172"/>
      <c r="B6481" s="172"/>
      <c r="C6481" s="172"/>
      <c r="D6481" s="172"/>
      <c r="E6481" s="172"/>
      <c r="F6481" s="181"/>
      <c r="G6481" s="172"/>
      <c r="H6481" s="172"/>
      <c r="I6481" s="174"/>
      <c r="J6481" s="174"/>
      <c r="K6481" s="174"/>
      <c r="L6481" s="172"/>
      <c r="M6481" s="181"/>
      <c r="N6481" s="174"/>
      <c r="O6481" s="172"/>
      <c r="P6481" s="181"/>
      <c r="Q6481" s="642"/>
      <c r="R6481" s="643"/>
      <c r="S6481" s="644"/>
      <c r="T6481" s="174"/>
      <c r="U6481" s="172"/>
      <c r="V6481" s="181"/>
      <c r="W6481" s="174"/>
      <c r="X6481" s="172"/>
      <c r="Y6481" s="181"/>
      <c r="Z6481" s="174"/>
      <c r="AA6481" s="172"/>
      <c r="AB6481" s="178"/>
    </row>
    <row r="6482" spans="1:28" ht="15" customHeight="1" x14ac:dyDescent="0.2">
      <c r="A6482" s="172"/>
      <c r="B6482" s="172"/>
      <c r="C6482" s="172"/>
      <c r="D6482" s="172"/>
      <c r="E6482" s="172"/>
      <c r="F6482" s="181"/>
      <c r="G6482" s="172"/>
      <c r="H6482" s="172"/>
      <c r="I6482" s="174"/>
      <c r="J6482" s="174"/>
      <c r="K6482" s="174"/>
      <c r="L6482" s="172"/>
      <c r="M6482" s="181"/>
      <c r="N6482" s="174"/>
      <c r="O6482" s="172"/>
      <c r="P6482" s="181"/>
      <c r="Q6482" s="642"/>
      <c r="R6482" s="643"/>
      <c r="S6482" s="644"/>
      <c r="T6482" s="174"/>
      <c r="U6482" s="172"/>
      <c r="V6482" s="181"/>
      <c r="W6482" s="174"/>
      <c r="X6482" s="172"/>
      <c r="Y6482" s="181"/>
      <c r="Z6482" s="174"/>
      <c r="AA6482" s="172"/>
      <c r="AB6482" s="178"/>
    </row>
    <row r="6483" spans="1:28" ht="15" customHeight="1" x14ac:dyDescent="0.2">
      <c r="A6483" s="172"/>
      <c r="B6483" s="172"/>
      <c r="C6483" s="172"/>
      <c r="D6483" s="172"/>
      <c r="E6483" s="172"/>
      <c r="F6483" s="181"/>
      <c r="G6483" s="172"/>
      <c r="H6483" s="172"/>
      <c r="I6483" s="174"/>
      <c r="J6483" s="174"/>
      <c r="K6483" s="174"/>
      <c r="L6483" s="172"/>
      <c r="M6483" s="181"/>
      <c r="N6483" s="174"/>
      <c r="O6483" s="172"/>
      <c r="P6483" s="181"/>
      <c r="Q6483" s="642"/>
      <c r="R6483" s="643"/>
      <c r="S6483" s="644"/>
      <c r="T6483" s="174"/>
      <c r="U6483" s="172"/>
      <c r="V6483" s="181"/>
      <c r="W6483" s="174"/>
      <c r="X6483" s="172"/>
      <c r="Y6483" s="181"/>
      <c r="Z6483" s="174"/>
      <c r="AA6483" s="172"/>
      <c r="AB6483" s="178"/>
    </row>
    <row r="6484" spans="1:28" ht="15" customHeight="1" x14ac:dyDescent="0.2">
      <c r="A6484" s="172"/>
      <c r="B6484" s="172"/>
      <c r="C6484" s="172"/>
      <c r="D6484" s="172"/>
      <c r="E6484" s="172"/>
      <c r="F6484" s="181"/>
      <c r="G6484" s="172"/>
      <c r="H6484" s="172"/>
      <c r="I6484" s="174"/>
      <c r="J6484" s="174"/>
      <c r="K6484" s="174"/>
      <c r="L6484" s="172"/>
      <c r="M6484" s="181"/>
      <c r="N6484" s="174"/>
      <c r="O6484" s="172"/>
      <c r="P6484" s="181"/>
      <c r="Q6484" s="642"/>
      <c r="R6484" s="643"/>
      <c r="S6484" s="644"/>
      <c r="T6484" s="174"/>
      <c r="U6484" s="172"/>
      <c r="V6484" s="181"/>
      <c r="W6484" s="174"/>
      <c r="X6484" s="172"/>
      <c r="Y6484" s="181"/>
      <c r="Z6484" s="174"/>
      <c r="AA6484" s="172"/>
      <c r="AB6484" s="178"/>
    </row>
    <row r="6485" spans="1:28" ht="15" customHeight="1" x14ac:dyDescent="0.2">
      <c r="A6485" s="172"/>
      <c r="B6485" s="172"/>
      <c r="C6485" s="172"/>
      <c r="D6485" s="172"/>
      <c r="E6485" s="172"/>
      <c r="F6485" s="181"/>
      <c r="G6485" s="172"/>
      <c r="H6485" s="172"/>
      <c r="I6485" s="174"/>
      <c r="J6485" s="174"/>
      <c r="K6485" s="174"/>
      <c r="L6485" s="172"/>
      <c r="M6485" s="181"/>
      <c r="N6485" s="174"/>
      <c r="O6485" s="172"/>
      <c r="P6485" s="181"/>
      <c r="Q6485" s="642"/>
      <c r="R6485" s="643"/>
      <c r="S6485" s="644"/>
      <c r="T6485" s="174"/>
      <c r="U6485" s="172"/>
      <c r="V6485" s="181"/>
      <c r="W6485" s="174"/>
      <c r="X6485" s="172"/>
      <c r="Y6485" s="181"/>
      <c r="Z6485" s="174"/>
      <c r="AA6485" s="172"/>
      <c r="AB6485" s="178"/>
    </row>
    <row r="6486" spans="1:28" ht="15" customHeight="1" x14ac:dyDescent="0.2">
      <c r="A6486" s="172"/>
      <c r="B6486" s="172"/>
      <c r="C6486" s="172"/>
      <c r="D6486" s="172"/>
      <c r="E6486" s="172"/>
      <c r="F6486" s="181"/>
      <c r="G6486" s="172"/>
      <c r="H6486" s="172"/>
      <c r="I6486" s="174"/>
      <c r="J6486" s="174"/>
      <c r="K6486" s="174"/>
      <c r="L6486" s="172"/>
      <c r="M6486" s="181"/>
      <c r="N6486" s="174"/>
      <c r="O6486" s="172"/>
      <c r="P6486" s="181"/>
      <c r="Q6486" s="642"/>
      <c r="R6486" s="643"/>
      <c r="S6486" s="644"/>
      <c r="T6486" s="174"/>
      <c r="U6486" s="172"/>
      <c r="V6486" s="181"/>
      <c r="W6486" s="174"/>
      <c r="X6486" s="172"/>
      <c r="Y6486" s="181"/>
      <c r="Z6486" s="174"/>
      <c r="AA6486" s="172"/>
      <c r="AB6486" s="178"/>
    </row>
    <row r="6487" spans="1:28" ht="15" customHeight="1" x14ac:dyDescent="0.2">
      <c r="A6487" s="172"/>
      <c r="B6487" s="172"/>
      <c r="C6487" s="172"/>
      <c r="D6487" s="172"/>
      <c r="E6487" s="172"/>
      <c r="F6487" s="181"/>
      <c r="G6487" s="172"/>
      <c r="H6487" s="172"/>
      <c r="I6487" s="174"/>
      <c r="J6487" s="174"/>
      <c r="K6487" s="174"/>
      <c r="L6487" s="172"/>
      <c r="M6487" s="181"/>
      <c r="N6487" s="174"/>
      <c r="O6487" s="172"/>
      <c r="P6487" s="181"/>
      <c r="Q6487" s="642"/>
      <c r="R6487" s="643"/>
      <c r="S6487" s="644"/>
      <c r="T6487" s="174"/>
      <c r="U6487" s="172"/>
      <c r="V6487" s="181"/>
      <c r="W6487" s="174"/>
      <c r="X6487" s="172"/>
      <c r="Y6487" s="181"/>
      <c r="Z6487" s="174"/>
      <c r="AA6487" s="172"/>
      <c r="AB6487" s="178"/>
    </row>
    <row r="6488" spans="1:28" ht="15" customHeight="1" x14ac:dyDescent="0.2">
      <c r="A6488" s="172"/>
      <c r="B6488" s="172"/>
      <c r="C6488" s="172"/>
      <c r="D6488" s="172"/>
      <c r="E6488" s="172"/>
      <c r="F6488" s="181"/>
      <c r="G6488" s="172"/>
      <c r="H6488" s="172"/>
      <c r="I6488" s="174"/>
      <c r="J6488" s="174"/>
      <c r="K6488" s="174"/>
      <c r="L6488" s="172"/>
      <c r="M6488" s="181"/>
      <c r="N6488" s="174"/>
      <c r="O6488" s="172"/>
      <c r="P6488" s="181"/>
      <c r="Q6488" s="642"/>
      <c r="R6488" s="643"/>
      <c r="S6488" s="644"/>
      <c r="T6488" s="174"/>
      <c r="U6488" s="172"/>
      <c r="V6488" s="181"/>
      <c r="W6488" s="174"/>
      <c r="X6488" s="172"/>
      <c r="Y6488" s="181"/>
      <c r="Z6488" s="174"/>
      <c r="AA6488" s="172"/>
      <c r="AB6488" s="178"/>
    </row>
    <row r="6489" spans="1:28" ht="15" customHeight="1" x14ac:dyDescent="0.2">
      <c r="A6489" s="172"/>
      <c r="B6489" s="172"/>
      <c r="C6489" s="172"/>
      <c r="D6489" s="172"/>
      <c r="E6489" s="172"/>
      <c r="F6489" s="181"/>
      <c r="G6489" s="172"/>
      <c r="H6489" s="172"/>
      <c r="I6489" s="174"/>
      <c r="J6489" s="174"/>
      <c r="K6489" s="174"/>
      <c r="L6489" s="172"/>
      <c r="M6489" s="181"/>
      <c r="N6489" s="174"/>
      <c r="O6489" s="172"/>
      <c r="P6489" s="181"/>
      <c r="Q6489" s="642"/>
      <c r="R6489" s="643"/>
      <c r="S6489" s="644"/>
      <c r="T6489" s="174"/>
      <c r="U6489" s="172"/>
      <c r="V6489" s="181"/>
      <c r="W6489" s="174"/>
      <c r="X6489" s="172"/>
      <c r="Y6489" s="181"/>
      <c r="Z6489" s="174"/>
      <c r="AA6489" s="172"/>
      <c r="AB6489" s="178"/>
    </row>
    <row r="6490" spans="1:28" ht="15" customHeight="1" x14ac:dyDescent="0.2">
      <c r="A6490" s="172"/>
      <c r="B6490" s="172"/>
      <c r="C6490" s="172"/>
      <c r="D6490" s="172"/>
      <c r="E6490" s="172"/>
      <c r="F6490" s="181"/>
      <c r="G6490" s="172"/>
      <c r="H6490" s="172"/>
      <c r="I6490" s="174"/>
      <c r="J6490" s="174"/>
      <c r="K6490" s="174"/>
      <c r="L6490" s="172"/>
      <c r="M6490" s="181"/>
      <c r="N6490" s="174"/>
      <c r="O6490" s="172"/>
      <c r="P6490" s="181"/>
      <c r="Q6490" s="642"/>
      <c r="R6490" s="643"/>
      <c r="S6490" s="644"/>
      <c r="T6490" s="174"/>
      <c r="U6490" s="172"/>
      <c r="V6490" s="181"/>
      <c r="W6490" s="174"/>
      <c r="X6490" s="172"/>
      <c r="Y6490" s="181"/>
      <c r="Z6490" s="174"/>
      <c r="AA6490" s="172"/>
      <c r="AB6490" s="178"/>
    </row>
    <row r="6491" spans="1:28" ht="15" customHeight="1" x14ac:dyDescent="0.2">
      <c r="A6491" s="172"/>
      <c r="B6491" s="172"/>
      <c r="C6491" s="172"/>
      <c r="D6491" s="172"/>
      <c r="E6491" s="172"/>
      <c r="F6491" s="181"/>
      <c r="G6491" s="172"/>
      <c r="H6491" s="172"/>
      <c r="I6491" s="174"/>
      <c r="J6491" s="174"/>
      <c r="K6491" s="174"/>
      <c r="L6491" s="172"/>
      <c r="M6491" s="181"/>
      <c r="N6491" s="174"/>
      <c r="O6491" s="172"/>
      <c r="P6491" s="181"/>
      <c r="Q6491" s="642"/>
      <c r="R6491" s="643"/>
      <c r="S6491" s="644"/>
      <c r="T6491" s="174"/>
      <c r="U6491" s="172"/>
      <c r="V6491" s="181"/>
      <c r="W6491" s="174"/>
      <c r="X6491" s="172"/>
      <c r="Y6491" s="181"/>
      <c r="Z6491" s="174"/>
      <c r="AA6491" s="172"/>
      <c r="AB6491" s="178"/>
    </row>
    <row r="6492" spans="1:28" ht="15" customHeight="1" x14ac:dyDescent="0.2">
      <c r="A6492" s="172"/>
      <c r="B6492" s="172"/>
      <c r="C6492" s="172"/>
      <c r="D6492" s="172"/>
      <c r="E6492" s="172"/>
      <c r="F6492" s="181"/>
      <c r="G6492" s="172"/>
      <c r="H6492" s="172"/>
      <c r="I6492" s="174"/>
      <c r="J6492" s="174"/>
      <c r="K6492" s="174"/>
      <c r="L6492" s="172"/>
      <c r="M6492" s="181"/>
      <c r="N6492" s="174"/>
      <c r="O6492" s="172"/>
      <c r="P6492" s="181"/>
      <c r="Q6492" s="642"/>
      <c r="R6492" s="643"/>
      <c r="S6492" s="644"/>
      <c r="T6492" s="174"/>
      <c r="U6492" s="172"/>
      <c r="V6492" s="181"/>
      <c r="W6492" s="174"/>
      <c r="X6492" s="172"/>
      <c r="Y6492" s="181"/>
      <c r="Z6492" s="174"/>
      <c r="AA6492" s="172"/>
      <c r="AB6492" s="178"/>
    </row>
    <row r="6493" spans="1:28" ht="15" customHeight="1" x14ac:dyDescent="0.2">
      <c r="A6493" s="172"/>
      <c r="B6493" s="172"/>
      <c r="C6493" s="172"/>
      <c r="D6493" s="172"/>
      <c r="E6493" s="172"/>
      <c r="F6493" s="181"/>
      <c r="G6493" s="172"/>
      <c r="H6493" s="172"/>
      <c r="I6493" s="174"/>
      <c r="J6493" s="174"/>
      <c r="K6493" s="174"/>
      <c r="L6493" s="172"/>
      <c r="M6493" s="181"/>
      <c r="N6493" s="174"/>
      <c r="O6493" s="172"/>
      <c r="P6493" s="181"/>
      <c r="Q6493" s="642"/>
      <c r="R6493" s="643"/>
      <c r="S6493" s="644"/>
      <c r="T6493" s="174"/>
      <c r="U6493" s="172"/>
      <c r="V6493" s="181"/>
      <c r="W6493" s="174"/>
      <c r="X6493" s="172"/>
      <c r="Y6493" s="181"/>
      <c r="Z6493" s="174"/>
      <c r="AA6493" s="172"/>
      <c r="AB6493" s="178"/>
    </row>
    <row r="6494" spans="1:28" ht="15" customHeight="1" x14ac:dyDescent="0.2">
      <c r="A6494" s="172"/>
      <c r="B6494" s="172"/>
      <c r="C6494" s="172"/>
      <c r="D6494" s="172"/>
      <c r="E6494" s="172"/>
      <c r="F6494" s="181"/>
      <c r="G6494" s="172"/>
      <c r="H6494" s="172"/>
      <c r="I6494" s="174"/>
      <c r="J6494" s="174"/>
      <c r="K6494" s="174"/>
      <c r="L6494" s="172"/>
      <c r="M6494" s="181"/>
      <c r="N6494" s="174"/>
      <c r="O6494" s="172"/>
      <c r="P6494" s="181"/>
      <c r="Q6494" s="642"/>
      <c r="R6494" s="643"/>
      <c r="S6494" s="644"/>
      <c r="T6494" s="174"/>
      <c r="U6494" s="172"/>
      <c r="V6494" s="181"/>
      <c r="W6494" s="174"/>
      <c r="X6494" s="172"/>
      <c r="Y6494" s="181"/>
      <c r="Z6494" s="174"/>
      <c r="AA6494" s="172"/>
      <c r="AB6494" s="178"/>
    </row>
    <row r="6495" spans="1:28" ht="15" customHeight="1" x14ac:dyDescent="0.2">
      <c r="A6495" s="172"/>
      <c r="B6495" s="172"/>
      <c r="C6495" s="172"/>
      <c r="D6495" s="172"/>
      <c r="E6495" s="172"/>
      <c r="F6495" s="181"/>
      <c r="G6495" s="172"/>
      <c r="H6495" s="172"/>
      <c r="I6495" s="174"/>
      <c r="J6495" s="174"/>
      <c r="K6495" s="174"/>
      <c r="L6495" s="172"/>
      <c r="M6495" s="181"/>
      <c r="N6495" s="174"/>
      <c r="O6495" s="172"/>
      <c r="P6495" s="181"/>
      <c r="Q6495" s="642"/>
      <c r="R6495" s="643"/>
      <c r="S6495" s="644"/>
      <c r="T6495" s="174"/>
      <c r="U6495" s="172"/>
      <c r="V6495" s="181"/>
      <c r="W6495" s="174"/>
      <c r="X6495" s="172"/>
      <c r="Y6495" s="181"/>
      <c r="Z6495" s="174"/>
      <c r="AA6495" s="172"/>
      <c r="AB6495" s="178"/>
    </row>
    <row r="6496" spans="1:28" ht="15" customHeight="1" x14ac:dyDescent="0.2">
      <c r="A6496" s="172"/>
      <c r="B6496" s="172"/>
      <c r="C6496" s="172"/>
      <c r="D6496" s="172"/>
      <c r="E6496" s="172"/>
      <c r="F6496" s="181"/>
      <c r="G6496" s="172"/>
      <c r="H6496" s="172"/>
      <c r="I6496" s="174"/>
      <c r="J6496" s="174"/>
      <c r="K6496" s="174"/>
      <c r="L6496" s="172"/>
      <c r="M6496" s="181"/>
      <c r="N6496" s="174"/>
      <c r="O6496" s="172"/>
      <c r="P6496" s="181"/>
      <c r="Q6496" s="642"/>
      <c r="R6496" s="643"/>
      <c r="S6496" s="644"/>
      <c r="T6496" s="174"/>
      <c r="U6496" s="172"/>
      <c r="V6496" s="181"/>
      <c r="W6496" s="174"/>
      <c r="X6496" s="172"/>
      <c r="Y6496" s="181"/>
      <c r="Z6496" s="174"/>
      <c r="AA6496" s="172"/>
      <c r="AB6496" s="178"/>
    </row>
    <row r="6497" spans="1:28" ht="15" customHeight="1" x14ac:dyDescent="0.2">
      <c r="A6497" s="172"/>
      <c r="B6497" s="172"/>
      <c r="C6497" s="172"/>
      <c r="D6497" s="172"/>
      <c r="E6497" s="172"/>
      <c r="F6497" s="181"/>
      <c r="G6497" s="172"/>
      <c r="H6497" s="172"/>
      <c r="I6497" s="174"/>
      <c r="J6497" s="174"/>
      <c r="K6497" s="174"/>
      <c r="L6497" s="172"/>
      <c r="M6497" s="181"/>
      <c r="N6497" s="174"/>
      <c r="O6497" s="172"/>
      <c r="P6497" s="181"/>
      <c r="Q6497" s="642"/>
      <c r="R6497" s="643"/>
      <c r="S6497" s="644"/>
      <c r="T6497" s="174"/>
      <c r="U6497" s="172"/>
      <c r="V6497" s="181"/>
      <c r="W6497" s="174"/>
      <c r="X6497" s="172"/>
      <c r="Y6497" s="181"/>
      <c r="Z6497" s="174"/>
      <c r="AA6497" s="172"/>
      <c r="AB6497" s="178"/>
    </row>
    <row r="6498" spans="1:28" ht="15" customHeight="1" x14ac:dyDescent="0.2">
      <c r="A6498" s="172"/>
      <c r="B6498" s="172"/>
      <c r="C6498" s="172"/>
      <c r="D6498" s="172"/>
      <c r="E6498" s="172"/>
      <c r="F6498" s="181"/>
      <c r="G6498" s="172"/>
      <c r="H6498" s="172"/>
      <c r="I6498" s="174"/>
      <c r="J6498" s="174"/>
      <c r="K6498" s="174"/>
      <c r="L6498" s="172"/>
      <c r="M6498" s="181"/>
      <c r="N6498" s="174"/>
      <c r="O6498" s="172"/>
      <c r="P6498" s="181"/>
      <c r="Q6498" s="642"/>
      <c r="R6498" s="643"/>
      <c r="S6498" s="644"/>
      <c r="T6498" s="174"/>
      <c r="U6498" s="172"/>
      <c r="V6498" s="181"/>
      <c r="W6498" s="174"/>
      <c r="X6498" s="172"/>
      <c r="Y6498" s="181"/>
      <c r="Z6498" s="174"/>
      <c r="AA6498" s="172"/>
      <c r="AB6498" s="178"/>
    </row>
    <row r="6499" spans="1:28" ht="15" customHeight="1" x14ac:dyDescent="0.2">
      <c r="A6499" s="172"/>
      <c r="B6499" s="172"/>
      <c r="C6499" s="172"/>
      <c r="D6499" s="172"/>
      <c r="E6499" s="172"/>
      <c r="F6499" s="181"/>
      <c r="G6499" s="172"/>
      <c r="H6499" s="172"/>
      <c r="I6499" s="174"/>
      <c r="J6499" s="174"/>
      <c r="K6499" s="174"/>
      <c r="L6499" s="172"/>
      <c r="M6499" s="181"/>
      <c r="N6499" s="174"/>
      <c r="O6499" s="172"/>
      <c r="P6499" s="181"/>
      <c r="Q6499" s="642"/>
      <c r="R6499" s="643"/>
      <c r="S6499" s="644"/>
      <c r="T6499" s="174"/>
      <c r="U6499" s="172"/>
      <c r="V6499" s="181"/>
      <c r="W6499" s="174"/>
      <c r="X6499" s="172"/>
      <c r="Y6499" s="181"/>
      <c r="Z6499" s="174"/>
      <c r="AA6499" s="172"/>
      <c r="AB6499" s="178"/>
    </row>
    <row r="6500" spans="1:28" ht="15" customHeight="1" x14ac:dyDescent="0.2">
      <c r="A6500" s="172"/>
      <c r="B6500" s="172"/>
      <c r="C6500" s="172"/>
      <c r="D6500" s="172"/>
      <c r="E6500" s="172"/>
      <c r="F6500" s="181"/>
      <c r="G6500" s="172"/>
      <c r="H6500" s="172"/>
      <c r="I6500" s="174"/>
      <c r="J6500" s="174"/>
      <c r="K6500" s="174"/>
      <c r="L6500" s="172"/>
      <c r="M6500" s="181"/>
      <c r="N6500" s="174"/>
      <c r="O6500" s="172"/>
      <c r="P6500" s="181"/>
      <c r="Q6500" s="642"/>
      <c r="R6500" s="643"/>
      <c r="S6500" s="644"/>
      <c r="T6500" s="174"/>
      <c r="U6500" s="172"/>
      <c r="V6500" s="181"/>
      <c r="W6500" s="174"/>
      <c r="X6500" s="172"/>
      <c r="Y6500" s="181"/>
      <c r="Z6500" s="174"/>
      <c r="AA6500" s="172"/>
      <c r="AB6500" s="178"/>
    </row>
    <row r="6501" spans="1:28" ht="15" customHeight="1" x14ac:dyDescent="0.2">
      <c r="A6501" s="172"/>
      <c r="B6501" s="172"/>
      <c r="C6501" s="172"/>
      <c r="D6501" s="172"/>
      <c r="E6501" s="172"/>
      <c r="F6501" s="181"/>
      <c r="G6501" s="172"/>
      <c r="H6501" s="172"/>
      <c r="I6501" s="174"/>
      <c r="J6501" s="174"/>
      <c r="K6501" s="174"/>
      <c r="L6501" s="172"/>
      <c r="M6501" s="181"/>
      <c r="N6501" s="174"/>
      <c r="O6501" s="172"/>
      <c r="P6501" s="181"/>
      <c r="Q6501" s="642"/>
      <c r="R6501" s="643"/>
      <c r="S6501" s="644"/>
      <c r="T6501" s="174"/>
      <c r="U6501" s="172"/>
      <c r="V6501" s="181"/>
      <c r="W6501" s="174"/>
      <c r="X6501" s="172"/>
      <c r="Y6501" s="181"/>
      <c r="Z6501" s="174"/>
      <c r="AA6501" s="172"/>
      <c r="AB6501" s="178"/>
    </row>
    <row r="6502" spans="1:28" ht="15" customHeight="1" x14ac:dyDescent="0.2">
      <c r="A6502" s="172"/>
      <c r="B6502" s="172"/>
      <c r="C6502" s="172"/>
      <c r="D6502" s="172"/>
      <c r="E6502" s="172"/>
      <c r="F6502" s="181"/>
      <c r="G6502" s="172"/>
      <c r="H6502" s="172"/>
      <c r="I6502" s="174"/>
      <c r="J6502" s="174"/>
      <c r="K6502" s="174"/>
      <c r="L6502" s="172"/>
      <c r="M6502" s="181"/>
      <c r="N6502" s="174"/>
      <c r="O6502" s="172"/>
      <c r="P6502" s="181"/>
      <c r="Q6502" s="642"/>
      <c r="R6502" s="643"/>
      <c r="S6502" s="644"/>
      <c r="T6502" s="174"/>
      <c r="U6502" s="172"/>
      <c r="V6502" s="181"/>
      <c r="W6502" s="174"/>
      <c r="X6502" s="172"/>
      <c r="Y6502" s="181"/>
      <c r="Z6502" s="174"/>
      <c r="AA6502" s="172"/>
      <c r="AB6502" s="178"/>
    </row>
    <row r="6503" spans="1:28" ht="15" customHeight="1" x14ac:dyDescent="0.2">
      <c r="A6503" s="172"/>
      <c r="B6503" s="172"/>
      <c r="C6503" s="172"/>
      <c r="D6503" s="172"/>
      <c r="E6503" s="172"/>
      <c r="F6503" s="181"/>
      <c r="G6503" s="172"/>
      <c r="H6503" s="172"/>
      <c r="I6503" s="174"/>
      <c r="J6503" s="174"/>
      <c r="K6503" s="174"/>
      <c r="L6503" s="172"/>
      <c r="M6503" s="181"/>
      <c r="N6503" s="174"/>
      <c r="O6503" s="172"/>
      <c r="P6503" s="181"/>
      <c r="Q6503" s="642"/>
      <c r="R6503" s="643"/>
      <c r="S6503" s="644"/>
      <c r="T6503" s="174"/>
      <c r="U6503" s="172"/>
      <c r="V6503" s="181"/>
      <c r="W6503" s="174"/>
      <c r="X6503" s="172"/>
      <c r="Y6503" s="181"/>
      <c r="Z6503" s="174"/>
      <c r="AA6503" s="172"/>
      <c r="AB6503" s="178"/>
    </row>
    <row r="6504" spans="1:28" ht="15" customHeight="1" x14ac:dyDescent="0.2">
      <c r="A6504" s="172"/>
      <c r="B6504" s="172"/>
      <c r="C6504" s="172"/>
      <c r="D6504" s="172"/>
      <c r="E6504" s="172"/>
      <c r="F6504" s="181"/>
      <c r="G6504" s="172"/>
      <c r="H6504" s="172"/>
      <c r="I6504" s="174"/>
      <c r="J6504" s="174"/>
      <c r="K6504" s="174"/>
      <c r="L6504" s="172"/>
      <c r="M6504" s="181"/>
      <c r="N6504" s="174"/>
      <c r="O6504" s="172"/>
      <c r="P6504" s="181"/>
      <c r="Q6504" s="642"/>
      <c r="R6504" s="643"/>
      <c r="S6504" s="644"/>
      <c r="T6504" s="174"/>
      <c r="U6504" s="172"/>
      <c r="V6504" s="181"/>
      <c r="W6504" s="174"/>
      <c r="X6504" s="172"/>
      <c r="Y6504" s="181"/>
      <c r="Z6504" s="174"/>
      <c r="AA6504" s="172"/>
      <c r="AB6504" s="178"/>
    </row>
    <row r="6505" spans="1:28" ht="15" customHeight="1" x14ac:dyDescent="0.2">
      <c r="A6505" s="172"/>
      <c r="B6505" s="172"/>
      <c r="C6505" s="172"/>
      <c r="D6505" s="172"/>
      <c r="E6505" s="172"/>
      <c r="F6505" s="181"/>
      <c r="G6505" s="172"/>
      <c r="H6505" s="172"/>
      <c r="I6505" s="174"/>
      <c r="J6505" s="174"/>
      <c r="K6505" s="174"/>
      <c r="L6505" s="172"/>
      <c r="M6505" s="181"/>
      <c r="N6505" s="174"/>
      <c r="O6505" s="172"/>
      <c r="P6505" s="181"/>
      <c r="Q6505" s="642"/>
      <c r="R6505" s="643"/>
      <c r="S6505" s="644"/>
      <c r="T6505" s="174"/>
      <c r="U6505" s="172"/>
      <c r="V6505" s="181"/>
      <c r="W6505" s="174"/>
      <c r="X6505" s="172"/>
      <c r="Y6505" s="181"/>
      <c r="Z6505" s="174"/>
      <c r="AA6505" s="172"/>
      <c r="AB6505" s="178"/>
    </row>
    <row r="6506" spans="1:28" ht="15" customHeight="1" x14ac:dyDescent="0.2">
      <c r="A6506" s="172"/>
      <c r="B6506" s="172"/>
      <c r="C6506" s="172"/>
      <c r="D6506" s="172"/>
      <c r="E6506" s="172"/>
      <c r="F6506" s="181"/>
      <c r="G6506" s="172"/>
      <c r="H6506" s="172"/>
      <c r="I6506" s="174"/>
      <c r="J6506" s="174"/>
      <c r="K6506" s="174"/>
      <c r="L6506" s="172"/>
      <c r="M6506" s="181"/>
      <c r="N6506" s="174"/>
      <c r="O6506" s="172"/>
      <c r="P6506" s="181"/>
      <c r="Q6506" s="642"/>
      <c r="R6506" s="643"/>
      <c r="S6506" s="644"/>
      <c r="T6506" s="174"/>
      <c r="U6506" s="172"/>
      <c r="V6506" s="181"/>
      <c r="W6506" s="174"/>
      <c r="X6506" s="172"/>
      <c r="Y6506" s="181"/>
      <c r="Z6506" s="174"/>
      <c r="AA6506" s="172"/>
      <c r="AB6506" s="178"/>
    </row>
    <row r="6507" spans="1:28" ht="15" customHeight="1" x14ac:dyDescent="0.2">
      <c r="A6507" s="172"/>
      <c r="B6507" s="172"/>
      <c r="C6507" s="172"/>
      <c r="D6507" s="172"/>
      <c r="E6507" s="172"/>
      <c r="F6507" s="181"/>
      <c r="G6507" s="172"/>
      <c r="H6507" s="172"/>
      <c r="I6507" s="174"/>
      <c r="J6507" s="174"/>
      <c r="K6507" s="174"/>
      <c r="L6507" s="172"/>
      <c r="M6507" s="181"/>
      <c r="N6507" s="174"/>
      <c r="O6507" s="172"/>
      <c r="P6507" s="181"/>
      <c r="Q6507" s="642"/>
      <c r="R6507" s="643"/>
      <c r="S6507" s="644"/>
      <c r="T6507" s="174"/>
      <c r="U6507" s="172"/>
      <c r="V6507" s="181"/>
      <c r="W6507" s="174"/>
      <c r="X6507" s="172"/>
      <c r="Y6507" s="181"/>
      <c r="Z6507" s="174"/>
      <c r="AA6507" s="172"/>
      <c r="AB6507" s="178"/>
    </row>
    <row r="6508" spans="1:28" ht="15" customHeight="1" x14ac:dyDescent="0.2">
      <c r="A6508" s="172"/>
      <c r="B6508" s="172"/>
      <c r="C6508" s="172"/>
      <c r="D6508" s="172"/>
      <c r="E6508" s="172"/>
      <c r="F6508" s="181"/>
      <c r="G6508" s="172"/>
      <c r="H6508" s="172"/>
      <c r="I6508" s="174"/>
      <c r="J6508" s="174"/>
      <c r="K6508" s="174"/>
      <c r="L6508" s="172"/>
      <c r="M6508" s="181"/>
      <c r="N6508" s="174"/>
      <c r="O6508" s="172"/>
      <c r="P6508" s="181"/>
      <c r="Q6508" s="642"/>
      <c r="R6508" s="643"/>
      <c r="S6508" s="644"/>
      <c r="T6508" s="174"/>
      <c r="U6508" s="172"/>
      <c r="V6508" s="181"/>
      <c r="W6508" s="174"/>
      <c r="X6508" s="172"/>
      <c r="Y6508" s="181"/>
      <c r="Z6508" s="174"/>
      <c r="AA6508" s="172"/>
      <c r="AB6508" s="178"/>
    </row>
    <row r="6509" spans="1:28" ht="15" customHeight="1" x14ac:dyDescent="0.2">
      <c r="A6509" s="172"/>
      <c r="B6509" s="172"/>
      <c r="C6509" s="172"/>
      <c r="D6509" s="172"/>
      <c r="E6509" s="172"/>
      <c r="F6509" s="181"/>
      <c r="G6509" s="172"/>
      <c r="H6509" s="172"/>
      <c r="I6509" s="174"/>
      <c r="J6509" s="174"/>
      <c r="K6509" s="174"/>
      <c r="L6509" s="172"/>
      <c r="M6509" s="181"/>
      <c r="N6509" s="174"/>
      <c r="O6509" s="172"/>
      <c r="P6509" s="181"/>
      <c r="Q6509" s="642"/>
      <c r="R6509" s="643"/>
      <c r="S6509" s="644"/>
      <c r="T6509" s="174"/>
      <c r="U6509" s="172"/>
      <c r="V6509" s="181"/>
      <c r="W6509" s="174"/>
      <c r="X6509" s="172"/>
      <c r="Y6509" s="181"/>
      <c r="Z6509" s="174"/>
      <c r="AA6509" s="172"/>
      <c r="AB6509" s="178"/>
    </row>
    <row r="6510" spans="1:28" ht="15" customHeight="1" x14ac:dyDescent="0.2">
      <c r="A6510" s="172"/>
      <c r="B6510" s="172"/>
      <c r="C6510" s="172"/>
      <c r="D6510" s="172"/>
      <c r="E6510" s="172"/>
      <c r="F6510" s="181"/>
      <c r="G6510" s="172"/>
      <c r="H6510" s="172"/>
      <c r="I6510" s="174"/>
      <c r="J6510" s="174"/>
      <c r="K6510" s="174"/>
      <c r="L6510" s="172"/>
      <c r="M6510" s="181"/>
      <c r="N6510" s="174"/>
      <c r="O6510" s="172"/>
      <c r="P6510" s="181"/>
      <c r="Q6510" s="642"/>
      <c r="R6510" s="643"/>
      <c r="S6510" s="644"/>
      <c r="T6510" s="174"/>
      <c r="U6510" s="172"/>
      <c r="V6510" s="181"/>
      <c r="W6510" s="174"/>
      <c r="X6510" s="172"/>
      <c r="Y6510" s="181"/>
      <c r="Z6510" s="174"/>
      <c r="AA6510" s="172"/>
      <c r="AB6510" s="178"/>
    </row>
    <row r="6511" spans="1:28" ht="15" customHeight="1" x14ac:dyDescent="0.2">
      <c r="A6511" s="172"/>
      <c r="B6511" s="172"/>
      <c r="C6511" s="172"/>
      <c r="D6511" s="172"/>
      <c r="E6511" s="172"/>
      <c r="F6511" s="181"/>
      <c r="G6511" s="172"/>
      <c r="H6511" s="172"/>
      <c r="I6511" s="174"/>
      <c r="J6511" s="174"/>
      <c r="K6511" s="174"/>
      <c r="L6511" s="172"/>
      <c r="M6511" s="181"/>
      <c r="N6511" s="174"/>
      <c r="O6511" s="172"/>
      <c r="P6511" s="181"/>
      <c r="Q6511" s="642"/>
      <c r="R6511" s="643"/>
      <c r="S6511" s="644"/>
      <c r="T6511" s="174"/>
      <c r="U6511" s="172"/>
      <c r="V6511" s="181"/>
      <c r="W6511" s="174"/>
      <c r="X6511" s="172"/>
      <c r="Y6511" s="181"/>
      <c r="Z6511" s="174"/>
      <c r="AA6511" s="172"/>
      <c r="AB6511" s="178"/>
    </row>
    <row r="6512" spans="1:28" ht="15" customHeight="1" x14ac:dyDescent="0.2">
      <c r="A6512" s="172"/>
      <c r="B6512" s="172"/>
      <c r="C6512" s="172"/>
      <c r="D6512" s="172"/>
      <c r="E6512" s="172"/>
      <c r="F6512" s="181"/>
      <c r="G6512" s="172"/>
      <c r="H6512" s="172"/>
      <c r="I6512" s="174"/>
      <c r="J6512" s="174"/>
      <c r="K6512" s="174"/>
      <c r="L6512" s="172"/>
      <c r="M6512" s="181"/>
      <c r="N6512" s="174"/>
      <c r="O6512" s="172"/>
      <c r="P6512" s="181"/>
      <c r="Q6512" s="642"/>
      <c r="R6512" s="643"/>
      <c r="S6512" s="644"/>
      <c r="T6512" s="174"/>
      <c r="U6512" s="172"/>
      <c r="V6512" s="181"/>
      <c r="W6512" s="174"/>
      <c r="X6512" s="172"/>
      <c r="Y6512" s="181"/>
      <c r="Z6512" s="174"/>
      <c r="AA6512" s="172"/>
      <c r="AB6512" s="178"/>
    </row>
    <row r="6513" spans="1:28" ht="15" customHeight="1" x14ac:dyDescent="0.2">
      <c r="A6513" s="172"/>
      <c r="B6513" s="172"/>
      <c r="C6513" s="172"/>
      <c r="D6513" s="172"/>
      <c r="E6513" s="172"/>
      <c r="F6513" s="181"/>
      <c r="G6513" s="172"/>
      <c r="H6513" s="172"/>
      <c r="I6513" s="174"/>
      <c r="J6513" s="174"/>
      <c r="K6513" s="174"/>
      <c r="L6513" s="172"/>
      <c r="M6513" s="181"/>
      <c r="N6513" s="174"/>
      <c r="O6513" s="172"/>
      <c r="P6513" s="181"/>
      <c r="Q6513" s="642"/>
      <c r="R6513" s="643"/>
      <c r="S6513" s="644"/>
      <c r="T6513" s="174"/>
      <c r="U6513" s="172"/>
      <c r="V6513" s="181"/>
      <c r="W6513" s="174"/>
      <c r="X6513" s="172"/>
      <c r="Y6513" s="181"/>
      <c r="Z6513" s="174"/>
      <c r="AA6513" s="172"/>
      <c r="AB6513" s="178"/>
    </row>
    <row r="6514" spans="1:28" ht="15" customHeight="1" x14ac:dyDescent="0.2">
      <c r="A6514" s="172"/>
      <c r="B6514" s="172"/>
      <c r="C6514" s="172"/>
      <c r="D6514" s="172"/>
      <c r="E6514" s="172"/>
      <c r="F6514" s="181"/>
      <c r="G6514" s="172"/>
      <c r="H6514" s="172"/>
      <c r="I6514" s="174"/>
      <c r="J6514" s="174"/>
      <c r="K6514" s="174"/>
      <c r="L6514" s="172"/>
      <c r="M6514" s="181"/>
      <c r="N6514" s="174"/>
      <c r="O6514" s="172"/>
      <c r="P6514" s="181"/>
      <c r="Q6514" s="642"/>
      <c r="R6514" s="643"/>
      <c r="S6514" s="644"/>
      <c r="T6514" s="174"/>
      <c r="U6514" s="172"/>
      <c r="V6514" s="181"/>
      <c r="W6514" s="174"/>
      <c r="X6514" s="172"/>
      <c r="Y6514" s="181"/>
      <c r="Z6514" s="174"/>
      <c r="AA6514" s="172"/>
      <c r="AB6514" s="178"/>
    </row>
    <row r="6515" spans="1:28" ht="15" customHeight="1" x14ac:dyDescent="0.2">
      <c r="A6515" s="172"/>
      <c r="B6515" s="172"/>
      <c r="C6515" s="172"/>
      <c r="D6515" s="172"/>
      <c r="E6515" s="172"/>
      <c r="F6515" s="181"/>
      <c r="G6515" s="172"/>
      <c r="H6515" s="172"/>
      <c r="I6515" s="174"/>
      <c r="J6515" s="174"/>
      <c r="K6515" s="174"/>
      <c r="L6515" s="172"/>
      <c r="M6515" s="181"/>
      <c r="N6515" s="174"/>
      <c r="O6515" s="172"/>
      <c r="P6515" s="181"/>
      <c r="Q6515" s="642"/>
      <c r="R6515" s="643"/>
      <c r="S6515" s="644"/>
      <c r="T6515" s="174"/>
      <c r="U6515" s="172"/>
      <c r="V6515" s="181"/>
      <c r="W6515" s="174"/>
      <c r="X6515" s="172"/>
      <c r="Y6515" s="181"/>
      <c r="Z6515" s="174"/>
      <c r="AA6515" s="172"/>
      <c r="AB6515" s="178"/>
    </row>
    <row r="6516" spans="1:28" ht="15" customHeight="1" x14ac:dyDescent="0.2">
      <c r="A6516" s="172"/>
      <c r="B6516" s="172"/>
      <c r="C6516" s="172"/>
      <c r="D6516" s="172"/>
      <c r="E6516" s="172"/>
      <c r="F6516" s="181"/>
      <c r="G6516" s="172"/>
      <c r="H6516" s="172"/>
      <c r="I6516" s="174"/>
      <c r="J6516" s="174"/>
      <c r="K6516" s="174"/>
      <c r="L6516" s="172"/>
      <c r="M6516" s="181"/>
      <c r="N6516" s="174"/>
      <c r="O6516" s="172"/>
      <c r="P6516" s="181"/>
      <c r="Q6516" s="642"/>
      <c r="R6516" s="643"/>
      <c r="S6516" s="644"/>
      <c r="T6516" s="174"/>
      <c r="U6516" s="172"/>
      <c r="V6516" s="181"/>
      <c r="W6516" s="174"/>
      <c r="X6516" s="172"/>
      <c r="Y6516" s="181"/>
      <c r="Z6516" s="174"/>
      <c r="AA6516" s="172"/>
      <c r="AB6516" s="178"/>
    </row>
    <row r="6517" spans="1:28" ht="15" customHeight="1" x14ac:dyDescent="0.2">
      <c r="A6517" s="172"/>
      <c r="B6517" s="172"/>
      <c r="C6517" s="172"/>
      <c r="D6517" s="172"/>
      <c r="E6517" s="172"/>
      <c r="F6517" s="181"/>
      <c r="G6517" s="172"/>
      <c r="H6517" s="172"/>
      <c r="I6517" s="174"/>
      <c r="J6517" s="174"/>
      <c r="K6517" s="174"/>
      <c r="L6517" s="172"/>
      <c r="M6517" s="181"/>
      <c r="N6517" s="174"/>
      <c r="O6517" s="172"/>
      <c r="P6517" s="181"/>
      <c r="Q6517" s="642"/>
      <c r="R6517" s="643"/>
      <c r="S6517" s="644"/>
      <c r="T6517" s="174"/>
      <c r="U6517" s="172"/>
      <c r="V6517" s="181"/>
      <c r="W6517" s="174"/>
      <c r="X6517" s="172"/>
      <c r="Y6517" s="181"/>
      <c r="Z6517" s="174"/>
      <c r="AA6517" s="172"/>
      <c r="AB6517" s="178"/>
    </row>
    <row r="6518" spans="1:28" ht="15" customHeight="1" x14ac:dyDescent="0.2">
      <c r="A6518" s="172"/>
      <c r="B6518" s="172"/>
      <c r="C6518" s="172"/>
      <c r="D6518" s="172"/>
      <c r="E6518" s="172"/>
      <c r="F6518" s="181"/>
      <c r="G6518" s="172"/>
      <c r="H6518" s="172"/>
      <c r="I6518" s="174"/>
      <c r="J6518" s="174"/>
      <c r="K6518" s="174"/>
      <c r="L6518" s="172"/>
      <c r="M6518" s="181"/>
      <c r="N6518" s="174"/>
      <c r="O6518" s="172"/>
      <c r="P6518" s="181"/>
      <c r="Q6518" s="642"/>
      <c r="R6518" s="643"/>
      <c r="S6518" s="644"/>
      <c r="T6518" s="174"/>
      <c r="U6518" s="172"/>
      <c r="V6518" s="181"/>
      <c r="W6518" s="174"/>
      <c r="X6518" s="172"/>
      <c r="Y6518" s="181"/>
      <c r="Z6518" s="174"/>
      <c r="AA6518" s="172"/>
      <c r="AB6518" s="178"/>
    </row>
    <row r="6519" spans="1:28" ht="15" customHeight="1" x14ac:dyDescent="0.2">
      <c r="A6519" s="172"/>
      <c r="B6519" s="172"/>
      <c r="C6519" s="172"/>
      <c r="D6519" s="172"/>
      <c r="E6519" s="172"/>
      <c r="F6519" s="181"/>
      <c r="G6519" s="172"/>
      <c r="H6519" s="172"/>
      <c r="I6519" s="174"/>
      <c r="J6519" s="174"/>
      <c r="K6519" s="174"/>
      <c r="L6519" s="172"/>
      <c r="M6519" s="181"/>
      <c r="N6519" s="174"/>
      <c r="O6519" s="172"/>
      <c r="P6519" s="181"/>
      <c r="Q6519" s="642"/>
      <c r="R6519" s="643"/>
      <c r="S6519" s="644"/>
      <c r="T6519" s="174"/>
      <c r="U6519" s="172"/>
      <c r="V6519" s="181"/>
      <c r="W6519" s="174"/>
      <c r="X6519" s="172"/>
      <c r="Y6519" s="181"/>
      <c r="Z6519" s="174"/>
      <c r="AA6519" s="172"/>
      <c r="AB6519" s="178"/>
    </row>
    <row r="6520" spans="1:28" ht="15" customHeight="1" x14ac:dyDescent="0.2">
      <c r="A6520" s="172"/>
      <c r="B6520" s="172"/>
      <c r="C6520" s="172"/>
      <c r="D6520" s="172"/>
      <c r="E6520" s="172"/>
      <c r="F6520" s="181"/>
      <c r="G6520" s="172"/>
      <c r="H6520" s="172"/>
      <c r="I6520" s="174"/>
      <c r="J6520" s="174"/>
      <c r="K6520" s="174"/>
      <c r="L6520" s="172"/>
      <c r="M6520" s="181"/>
      <c r="N6520" s="174"/>
      <c r="O6520" s="172"/>
      <c r="P6520" s="181"/>
      <c r="Q6520" s="642"/>
      <c r="R6520" s="643"/>
      <c r="S6520" s="644"/>
      <c r="T6520" s="174"/>
      <c r="U6520" s="172"/>
      <c r="V6520" s="181"/>
      <c r="W6520" s="174"/>
      <c r="X6520" s="172"/>
      <c r="Y6520" s="181"/>
      <c r="Z6520" s="174"/>
      <c r="AA6520" s="172"/>
      <c r="AB6520" s="178"/>
    </row>
    <row r="6521" spans="1:28" ht="15" customHeight="1" x14ac:dyDescent="0.2">
      <c r="A6521" s="172"/>
      <c r="B6521" s="172"/>
      <c r="C6521" s="172"/>
      <c r="D6521" s="172"/>
      <c r="E6521" s="172"/>
      <c r="F6521" s="181"/>
      <c r="G6521" s="172"/>
      <c r="H6521" s="172"/>
      <c r="I6521" s="174"/>
      <c r="J6521" s="174"/>
      <c r="K6521" s="174"/>
      <c r="L6521" s="172"/>
      <c r="M6521" s="181"/>
      <c r="N6521" s="174"/>
      <c r="O6521" s="172"/>
      <c r="P6521" s="181"/>
      <c r="Q6521" s="642"/>
      <c r="R6521" s="643"/>
      <c r="S6521" s="644"/>
      <c r="T6521" s="174"/>
      <c r="U6521" s="172"/>
      <c r="V6521" s="181"/>
      <c r="W6521" s="174"/>
      <c r="X6521" s="172"/>
      <c r="Y6521" s="181"/>
      <c r="Z6521" s="174"/>
      <c r="AA6521" s="172"/>
      <c r="AB6521" s="178"/>
    </row>
    <row r="6522" spans="1:28" ht="15" customHeight="1" x14ac:dyDescent="0.2">
      <c r="A6522" s="172"/>
      <c r="B6522" s="172"/>
      <c r="C6522" s="172"/>
      <c r="D6522" s="172"/>
      <c r="E6522" s="172"/>
      <c r="F6522" s="181"/>
      <c r="G6522" s="172"/>
      <c r="H6522" s="172"/>
      <c r="I6522" s="174"/>
      <c r="J6522" s="174"/>
      <c r="K6522" s="174"/>
      <c r="L6522" s="172"/>
      <c r="M6522" s="181"/>
      <c r="N6522" s="174"/>
      <c r="O6522" s="172"/>
      <c r="P6522" s="181"/>
      <c r="Q6522" s="642"/>
      <c r="R6522" s="643"/>
      <c r="S6522" s="644"/>
      <c r="T6522" s="174"/>
      <c r="U6522" s="172"/>
      <c r="V6522" s="181"/>
      <c r="W6522" s="174"/>
      <c r="X6522" s="172"/>
      <c r="Y6522" s="181"/>
      <c r="Z6522" s="174"/>
      <c r="AA6522" s="172"/>
      <c r="AB6522" s="178"/>
    </row>
    <row r="6523" spans="1:28" ht="15" customHeight="1" x14ac:dyDescent="0.2">
      <c r="A6523" s="172"/>
      <c r="B6523" s="172"/>
      <c r="C6523" s="172"/>
      <c r="D6523" s="172"/>
      <c r="E6523" s="172"/>
      <c r="F6523" s="181"/>
      <c r="G6523" s="172"/>
      <c r="H6523" s="172"/>
      <c r="I6523" s="174"/>
      <c r="J6523" s="174"/>
      <c r="K6523" s="174"/>
      <c r="L6523" s="172"/>
      <c r="M6523" s="181"/>
      <c r="N6523" s="174"/>
      <c r="O6523" s="172"/>
      <c r="P6523" s="181"/>
      <c r="Q6523" s="642"/>
      <c r="R6523" s="643"/>
      <c r="S6523" s="644"/>
      <c r="T6523" s="174"/>
      <c r="U6523" s="172"/>
      <c r="V6523" s="181"/>
      <c r="W6523" s="174"/>
      <c r="X6523" s="172"/>
      <c r="Y6523" s="181"/>
      <c r="Z6523" s="174"/>
      <c r="AA6523" s="172"/>
      <c r="AB6523" s="178"/>
    </row>
    <row r="6524" spans="1:28" ht="15" customHeight="1" x14ac:dyDescent="0.2">
      <c r="A6524" s="172"/>
      <c r="B6524" s="172"/>
      <c r="C6524" s="172"/>
      <c r="D6524" s="172"/>
      <c r="E6524" s="172"/>
      <c r="F6524" s="181"/>
      <c r="G6524" s="172"/>
      <c r="H6524" s="172"/>
      <c r="I6524" s="174"/>
      <c r="J6524" s="174"/>
      <c r="K6524" s="174"/>
      <c r="L6524" s="172"/>
      <c r="M6524" s="181"/>
      <c r="N6524" s="174"/>
      <c r="O6524" s="172"/>
      <c r="P6524" s="181"/>
      <c r="Q6524" s="642"/>
      <c r="R6524" s="643"/>
      <c r="S6524" s="644"/>
      <c r="T6524" s="174"/>
      <c r="U6524" s="172"/>
      <c r="V6524" s="181"/>
      <c r="W6524" s="174"/>
      <c r="X6524" s="172"/>
      <c r="Y6524" s="181"/>
      <c r="Z6524" s="174"/>
      <c r="AA6524" s="172"/>
      <c r="AB6524" s="178"/>
    </row>
    <row r="6525" spans="1:28" ht="15" customHeight="1" x14ac:dyDescent="0.2">
      <c r="A6525" s="172"/>
      <c r="B6525" s="172"/>
      <c r="C6525" s="172"/>
      <c r="D6525" s="172"/>
      <c r="E6525" s="172"/>
      <c r="F6525" s="181"/>
      <c r="G6525" s="172"/>
      <c r="H6525" s="172"/>
      <c r="I6525" s="174"/>
      <c r="J6525" s="174"/>
      <c r="K6525" s="174"/>
      <c r="L6525" s="172"/>
      <c r="M6525" s="181"/>
      <c r="N6525" s="174"/>
      <c r="O6525" s="172"/>
      <c r="P6525" s="181"/>
      <c r="Q6525" s="642"/>
      <c r="R6525" s="643"/>
      <c r="S6525" s="644"/>
      <c r="T6525" s="174"/>
      <c r="U6525" s="172"/>
      <c r="V6525" s="181"/>
      <c r="W6525" s="174"/>
      <c r="X6525" s="172"/>
      <c r="Y6525" s="181"/>
      <c r="Z6525" s="174"/>
      <c r="AA6525" s="172"/>
      <c r="AB6525" s="178"/>
    </row>
    <row r="6526" spans="1:28" ht="15" customHeight="1" x14ac:dyDescent="0.2">
      <c r="A6526" s="172"/>
      <c r="B6526" s="172"/>
      <c r="C6526" s="172"/>
      <c r="D6526" s="172"/>
      <c r="E6526" s="172"/>
      <c r="F6526" s="181"/>
      <c r="G6526" s="172"/>
      <c r="H6526" s="172"/>
      <c r="I6526" s="174"/>
      <c r="J6526" s="174"/>
      <c r="K6526" s="174"/>
      <c r="L6526" s="172"/>
      <c r="M6526" s="181"/>
      <c r="N6526" s="174"/>
      <c r="O6526" s="172"/>
      <c r="P6526" s="181"/>
      <c r="Q6526" s="642"/>
      <c r="R6526" s="643"/>
      <c r="S6526" s="644"/>
      <c r="T6526" s="174"/>
      <c r="U6526" s="172"/>
      <c r="V6526" s="181"/>
      <c r="W6526" s="174"/>
      <c r="X6526" s="172"/>
      <c r="Y6526" s="181"/>
      <c r="Z6526" s="174"/>
      <c r="AA6526" s="172"/>
      <c r="AB6526" s="178"/>
    </row>
    <row r="6527" spans="1:28" ht="15" customHeight="1" x14ac:dyDescent="0.2">
      <c r="A6527" s="172"/>
      <c r="B6527" s="172"/>
      <c r="C6527" s="172"/>
      <c r="D6527" s="172"/>
      <c r="E6527" s="172"/>
      <c r="F6527" s="181"/>
      <c r="G6527" s="172"/>
      <c r="H6527" s="172"/>
      <c r="I6527" s="174"/>
      <c r="J6527" s="174"/>
      <c r="K6527" s="174"/>
      <c r="L6527" s="172"/>
      <c r="M6527" s="181"/>
      <c r="N6527" s="174"/>
      <c r="O6527" s="172"/>
      <c r="P6527" s="181"/>
      <c r="Q6527" s="642"/>
      <c r="R6527" s="643"/>
      <c r="S6527" s="644"/>
      <c r="T6527" s="174"/>
      <c r="U6527" s="172"/>
      <c r="V6527" s="181"/>
      <c r="W6527" s="174"/>
      <c r="X6527" s="172"/>
      <c r="Y6527" s="181"/>
      <c r="Z6527" s="174"/>
      <c r="AA6527" s="172"/>
      <c r="AB6527" s="178"/>
    </row>
    <row r="6528" spans="1:28" ht="15" customHeight="1" x14ac:dyDescent="0.2">
      <c r="A6528" s="172"/>
      <c r="B6528" s="172"/>
      <c r="C6528" s="172"/>
      <c r="D6528" s="172"/>
      <c r="E6528" s="172"/>
      <c r="F6528" s="181"/>
      <c r="G6528" s="172"/>
      <c r="H6528" s="172"/>
      <c r="I6528" s="174"/>
      <c r="J6528" s="174"/>
      <c r="K6528" s="174"/>
      <c r="L6528" s="172"/>
      <c r="M6528" s="181"/>
      <c r="N6528" s="174"/>
      <c r="O6528" s="172"/>
      <c r="P6528" s="181"/>
      <c r="Q6528" s="642"/>
      <c r="R6528" s="643"/>
      <c r="S6528" s="644"/>
      <c r="T6528" s="174"/>
      <c r="U6528" s="172"/>
      <c r="V6528" s="181"/>
      <c r="W6528" s="174"/>
      <c r="X6528" s="172"/>
      <c r="Y6528" s="181"/>
      <c r="Z6528" s="174"/>
      <c r="AA6528" s="172"/>
      <c r="AB6528" s="178"/>
    </row>
    <row r="6529" spans="1:28" ht="15" customHeight="1" x14ac:dyDescent="0.2">
      <c r="A6529" s="172"/>
      <c r="B6529" s="172"/>
      <c r="C6529" s="172"/>
      <c r="D6529" s="172"/>
      <c r="E6529" s="172"/>
      <c r="F6529" s="181"/>
      <c r="G6529" s="172"/>
      <c r="H6529" s="172"/>
      <c r="I6529" s="174"/>
      <c r="J6529" s="174"/>
      <c r="K6529" s="174"/>
      <c r="L6529" s="172"/>
      <c r="M6529" s="181"/>
      <c r="N6529" s="174"/>
      <c r="O6529" s="172"/>
      <c r="P6529" s="181"/>
      <c r="Q6529" s="642"/>
      <c r="R6529" s="643"/>
      <c r="S6529" s="644"/>
      <c r="T6529" s="174"/>
      <c r="U6529" s="172"/>
      <c r="V6529" s="181"/>
      <c r="W6529" s="174"/>
      <c r="X6529" s="172"/>
      <c r="Y6529" s="181"/>
      <c r="Z6529" s="174"/>
      <c r="AA6529" s="172"/>
      <c r="AB6529" s="178"/>
    </row>
    <row r="6530" spans="1:28" ht="15" customHeight="1" x14ac:dyDescent="0.2">
      <c r="A6530" s="172"/>
      <c r="B6530" s="172"/>
      <c r="C6530" s="172"/>
      <c r="D6530" s="172"/>
      <c r="E6530" s="172"/>
      <c r="F6530" s="181"/>
      <c r="G6530" s="172"/>
      <c r="H6530" s="172"/>
      <c r="I6530" s="174"/>
      <c r="J6530" s="174"/>
      <c r="K6530" s="174"/>
      <c r="L6530" s="172"/>
      <c r="M6530" s="181"/>
      <c r="N6530" s="174"/>
      <c r="O6530" s="172"/>
      <c r="P6530" s="181"/>
      <c r="Q6530" s="642"/>
      <c r="R6530" s="643"/>
      <c r="S6530" s="644"/>
      <c r="T6530" s="174"/>
      <c r="U6530" s="172"/>
      <c r="V6530" s="181"/>
      <c r="W6530" s="174"/>
      <c r="X6530" s="172"/>
      <c r="Y6530" s="181"/>
      <c r="Z6530" s="174"/>
      <c r="AA6530" s="172"/>
      <c r="AB6530" s="178"/>
    </row>
    <row r="6531" spans="1:28" ht="15" customHeight="1" x14ac:dyDescent="0.2">
      <c r="A6531" s="172"/>
      <c r="B6531" s="172"/>
      <c r="C6531" s="172"/>
      <c r="D6531" s="172"/>
      <c r="E6531" s="172"/>
      <c r="F6531" s="181"/>
      <c r="G6531" s="172"/>
      <c r="H6531" s="172"/>
      <c r="I6531" s="174"/>
      <c r="J6531" s="174"/>
      <c r="K6531" s="174"/>
      <c r="L6531" s="172"/>
      <c r="M6531" s="181"/>
      <c r="N6531" s="174"/>
      <c r="O6531" s="172"/>
      <c r="P6531" s="181"/>
      <c r="Q6531" s="642"/>
      <c r="R6531" s="643"/>
      <c r="S6531" s="644"/>
      <c r="T6531" s="174"/>
      <c r="U6531" s="172"/>
      <c r="V6531" s="181"/>
      <c r="W6531" s="174"/>
      <c r="X6531" s="172"/>
      <c r="Y6531" s="181"/>
      <c r="Z6531" s="174"/>
      <c r="AA6531" s="172"/>
      <c r="AB6531" s="178"/>
    </row>
    <row r="6532" spans="1:28" ht="15" customHeight="1" x14ac:dyDescent="0.2">
      <c r="A6532" s="172"/>
      <c r="B6532" s="172"/>
      <c r="C6532" s="172"/>
      <c r="D6532" s="172"/>
      <c r="E6532" s="172"/>
      <c r="F6532" s="181"/>
      <c r="G6532" s="172"/>
      <c r="H6532" s="172"/>
      <c r="I6532" s="174"/>
      <c r="J6532" s="174"/>
      <c r="K6532" s="174"/>
      <c r="L6532" s="172"/>
      <c r="M6532" s="181"/>
      <c r="N6532" s="174"/>
      <c r="O6532" s="172"/>
      <c r="P6532" s="181"/>
      <c r="Q6532" s="642"/>
      <c r="R6532" s="643"/>
      <c r="S6532" s="644"/>
      <c r="T6532" s="174"/>
      <c r="U6532" s="172"/>
      <c r="V6532" s="181"/>
      <c r="W6532" s="174"/>
      <c r="X6532" s="172"/>
      <c r="Y6532" s="181"/>
      <c r="Z6532" s="174"/>
      <c r="AA6532" s="172"/>
      <c r="AB6532" s="178"/>
    </row>
    <row r="6533" spans="1:28" ht="15" customHeight="1" x14ac:dyDescent="0.2">
      <c r="A6533" s="172"/>
      <c r="B6533" s="172"/>
      <c r="C6533" s="172"/>
      <c r="D6533" s="172"/>
      <c r="E6533" s="172"/>
      <c r="F6533" s="181"/>
      <c r="G6533" s="172"/>
      <c r="H6533" s="172"/>
      <c r="I6533" s="174"/>
      <c r="J6533" s="174"/>
      <c r="K6533" s="174"/>
      <c r="L6533" s="172"/>
      <c r="M6533" s="181"/>
      <c r="N6533" s="174"/>
      <c r="O6533" s="172"/>
      <c r="P6533" s="181"/>
      <c r="Q6533" s="642"/>
      <c r="R6533" s="643"/>
      <c r="S6533" s="644"/>
      <c r="T6533" s="174"/>
      <c r="U6533" s="172"/>
      <c r="V6533" s="181"/>
      <c r="W6533" s="174"/>
      <c r="X6533" s="172"/>
      <c r="Y6533" s="181"/>
      <c r="Z6533" s="174"/>
      <c r="AA6533" s="172"/>
      <c r="AB6533" s="178"/>
    </row>
    <row r="6534" spans="1:28" ht="15" customHeight="1" x14ac:dyDescent="0.2">
      <c r="A6534" s="172"/>
      <c r="B6534" s="172"/>
      <c r="C6534" s="172"/>
      <c r="D6534" s="172"/>
      <c r="E6534" s="172"/>
      <c r="F6534" s="181"/>
      <c r="G6534" s="172"/>
      <c r="H6534" s="172"/>
      <c r="I6534" s="174"/>
      <c r="J6534" s="174"/>
      <c r="K6534" s="174"/>
      <c r="L6534" s="172"/>
      <c r="M6534" s="181"/>
      <c r="N6534" s="174"/>
      <c r="O6534" s="172"/>
      <c r="P6534" s="181"/>
      <c r="Q6534" s="642"/>
      <c r="R6534" s="643"/>
      <c r="S6534" s="644"/>
      <c r="T6534" s="174"/>
      <c r="U6534" s="172"/>
      <c r="V6534" s="181"/>
      <c r="W6534" s="174"/>
      <c r="X6534" s="172"/>
      <c r="Y6534" s="181"/>
      <c r="Z6534" s="174"/>
      <c r="AA6534" s="172"/>
      <c r="AB6534" s="178"/>
    </row>
    <row r="6535" spans="1:28" ht="15" customHeight="1" x14ac:dyDescent="0.2">
      <c r="A6535" s="172"/>
      <c r="B6535" s="172"/>
      <c r="C6535" s="172"/>
      <c r="D6535" s="172"/>
      <c r="E6535" s="172"/>
      <c r="F6535" s="181"/>
      <c r="G6535" s="172"/>
      <c r="H6535" s="172"/>
      <c r="I6535" s="174"/>
      <c r="J6535" s="174"/>
      <c r="K6535" s="174"/>
      <c r="L6535" s="172"/>
      <c r="M6535" s="181"/>
      <c r="N6535" s="174"/>
      <c r="O6535" s="172"/>
      <c r="P6535" s="181"/>
      <c r="Q6535" s="642"/>
      <c r="R6535" s="643"/>
      <c r="S6535" s="644"/>
      <c r="T6535" s="174"/>
      <c r="U6535" s="172"/>
      <c r="V6535" s="181"/>
      <c r="W6535" s="174"/>
      <c r="X6535" s="172"/>
      <c r="Y6535" s="181"/>
      <c r="Z6535" s="174"/>
      <c r="AA6535" s="172"/>
      <c r="AB6535" s="178"/>
    </row>
    <row r="6536" spans="1:28" ht="15" customHeight="1" x14ac:dyDescent="0.2">
      <c r="A6536" s="172"/>
      <c r="B6536" s="172"/>
      <c r="C6536" s="172"/>
      <c r="D6536" s="172"/>
      <c r="E6536" s="172"/>
      <c r="F6536" s="181"/>
      <c r="G6536" s="172"/>
      <c r="H6536" s="172"/>
      <c r="I6536" s="174"/>
      <c r="J6536" s="174"/>
      <c r="K6536" s="174"/>
      <c r="L6536" s="172"/>
      <c r="M6536" s="181"/>
      <c r="N6536" s="174"/>
      <c r="O6536" s="172"/>
      <c r="P6536" s="181"/>
      <c r="Q6536" s="642"/>
      <c r="R6536" s="643"/>
      <c r="S6536" s="644"/>
      <c r="T6536" s="174"/>
      <c r="U6536" s="172"/>
      <c r="V6536" s="181"/>
      <c r="W6536" s="174"/>
      <c r="X6536" s="172"/>
      <c r="Y6536" s="181"/>
      <c r="Z6536" s="174"/>
      <c r="AA6536" s="172"/>
      <c r="AB6536" s="178"/>
    </row>
    <row r="6537" spans="1:28" ht="15" customHeight="1" x14ac:dyDescent="0.2">
      <c r="A6537" s="172"/>
      <c r="B6537" s="172"/>
      <c r="C6537" s="172"/>
      <c r="D6537" s="172"/>
      <c r="E6537" s="172"/>
      <c r="F6537" s="181"/>
      <c r="G6537" s="172"/>
      <c r="H6537" s="172"/>
      <c r="I6537" s="174"/>
      <c r="J6537" s="174"/>
      <c r="K6537" s="174"/>
      <c r="L6537" s="172"/>
      <c r="M6537" s="181"/>
      <c r="N6537" s="174"/>
      <c r="O6537" s="172"/>
      <c r="P6537" s="181"/>
      <c r="Q6537" s="642"/>
      <c r="R6537" s="643"/>
      <c r="S6537" s="644"/>
      <c r="T6537" s="174"/>
      <c r="U6537" s="172"/>
      <c r="V6537" s="181"/>
      <c r="W6537" s="174"/>
      <c r="X6537" s="172"/>
      <c r="Y6537" s="181"/>
      <c r="Z6537" s="174"/>
      <c r="AA6537" s="172"/>
      <c r="AB6537" s="178"/>
    </row>
    <row r="6538" spans="1:28" ht="15" customHeight="1" x14ac:dyDescent="0.2">
      <c r="A6538" s="172"/>
      <c r="B6538" s="172"/>
      <c r="C6538" s="172"/>
      <c r="D6538" s="172"/>
      <c r="E6538" s="172"/>
      <c r="F6538" s="181"/>
      <c r="G6538" s="172"/>
      <c r="H6538" s="172"/>
      <c r="I6538" s="174"/>
      <c r="J6538" s="174"/>
      <c r="K6538" s="174"/>
      <c r="L6538" s="172"/>
      <c r="M6538" s="181"/>
      <c r="N6538" s="174"/>
      <c r="O6538" s="172"/>
      <c r="P6538" s="181"/>
      <c r="Q6538" s="642"/>
      <c r="R6538" s="643"/>
      <c r="S6538" s="644"/>
      <c r="T6538" s="174"/>
      <c r="U6538" s="172"/>
      <c r="V6538" s="181"/>
      <c r="W6538" s="174"/>
      <c r="X6538" s="172"/>
      <c r="Y6538" s="181"/>
      <c r="Z6538" s="174"/>
      <c r="AA6538" s="172"/>
      <c r="AB6538" s="178"/>
    </row>
    <row r="6539" spans="1:28" ht="15" customHeight="1" x14ac:dyDescent="0.2">
      <c r="A6539" s="172"/>
      <c r="B6539" s="172"/>
      <c r="C6539" s="172"/>
      <c r="D6539" s="172"/>
      <c r="E6539" s="172"/>
      <c r="F6539" s="181"/>
      <c r="G6539" s="172"/>
      <c r="H6539" s="172"/>
      <c r="I6539" s="174"/>
      <c r="J6539" s="174"/>
      <c r="K6539" s="174"/>
      <c r="L6539" s="172"/>
      <c r="M6539" s="181"/>
      <c r="N6539" s="174"/>
      <c r="O6539" s="172"/>
      <c r="P6539" s="181"/>
      <c r="Q6539" s="642"/>
      <c r="R6539" s="643"/>
      <c r="S6539" s="644"/>
      <c r="T6539" s="174"/>
      <c r="U6539" s="172"/>
      <c r="V6539" s="181"/>
      <c r="W6539" s="174"/>
      <c r="X6539" s="172"/>
      <c r="Y6539" s="181"/>
      <c r="Z6539" s="174"/>
      <c r="AA6539" s="172"/>
      <c r="AB6539" s="178"/>
    </row>
    <row r="6540" spans="1:28" ht="15" customHeight="1" x14ac:dyDescent="0.2">
      <c r="A6540" s="172"/>
      <c r="B6540" s="172"/>
      <c r="C6540" s="172"/>
      <c r="D6540" s="172"/>
      <c r="E6540" s="172"/>
      <c r="F6540" s="181"/>
      <c r="G6540" s="172"/>
      <c r="H6540" s="172"/>
      <c r="I6540" s="174"/>
      <c r="J6540" s="174"/>
      <c r="K6540" s="174"/>
      <c r="L6540" s="172"/>
      <c r="M6540" s="181"/>
      <c r="N6540" s="174"/>
      <c r="O6540" s="172"/>
      <c r="P6540" s="181"/>
      <c r="Q6540" s="642"/>
      <c r="R6540" s="643"/>
      <c r="S6540" s="644"/>
      <c r="T6540" s="174"/>
      <c r="U6540" s="172"/>
      <c r="V6540" s="181"/>
      <c r="W6540" s="174"/>
      <c r="X6540" s="172"/>
      <c r="Y6540" s="181"/>
      <c r="Z6540" s="174"/>
      <c r="AA6540" s="172"/>
      <c r="AB6540" s="178"/>
    </row>
    <row r="6541" spans="1:28" ht="15" customHeight="1" x14ac:dyDescent="0.2">
      <c r="A6541" s="172"/>
      <c r="B6541" s="172"/>
      <c r="C6541" s="172"/>
      <c r="D6541" s="172"/>
      <c r="E6541" s="172"/>
      <c r="F6541" s="181"/>
      <c r="G6541" s="172"/>
      <c r="H6541" s="172"/>
      <c r="I6541" s="174"/>
      <c r="J6541" s="174"/>
      <c r="K6541" s="174"/>
      <c r="L6541" s="172"/>
      <c r="M6541" s="181"/>
      <c r="N6541" s="174"/>
      <c r="O6541" s="172"/>
      <c r="P6541" s="181"/>
      <c r="Q6541" s="642"/>
      <c r="R6541" s="643"/>
      <c r="S6541" s="644"/>
      <c r="T6541" s="174"/>
      <c r="U6541" s="172"/>
      <c r="V6541" s="181"/>
      <c r="W6541" s="174"/>
      <c r="X6541" s="172"/>
      <c r="Y6541" s="181"/>
      <c r="Z6541" s="174"/>
      <c r="AA6541" s="172"/>
      <c r="AB6541" s="178"/>
    </row>
    <row r="6542" spans="1:28" ht="15" customHeight="1" x14ac:dyDescent="0.2">
      <c r="A6542" s="172"/>
      <c r="B6542" s="172"/>
      <c r="C6542" s="172"/>
      <c r="D6542" s="172"/>
      <c r="E6542" s="172"/>
      <c r="F6542" s="181"/>
      <c r="G6542" s="172"/>
      <c r="H6542" s="172"/>
      <c r="I6542" s="174"/>
      <c r="J6542" s="174"/>
      <c r="K6542" s="174"/>
      <c r="L6542" s="172"/>
      <c r="M6542" s="181"/>
      <c r="N6542" s="174"/>
      <c r="O6542" s="172"/>
      <c r="P6542" s="181"/>
      <c r="Q6542" s="642"/>
      <c r="R6542" s="643"/>
      <c r="S6542" s="644"/>
      <c r="T6542" s="174"/>
      <c r="U6542" s="172"/>
      <c r="V6542" s="181"/>
      <c r="W6542" s="174"/>
      <c r="X6542" s="172"/>
      <c r="Y6542" s="181"/>
      <c r="Z6542" s="174"/>
      <c r="AA6542" s="172"/>
      <c r="AB6542" s="178"/>
    </row>
    <row r="6543" spans="1:28" ht="15" customHeight="1" x14ac:dyDescent="0.2">
      <c r="A6543" s="172"/>
      <c r="B6543" s="172"/>
      <c r="C6543" s="172"/>
      <c r="D6543" s="172"/>
      <c r="E6543" s="172"/>
      <c r="F6543" s="181"/>
      <c r="G6543" s="172"/>
      <c r="H6543" s="172"/>
      <c r="I6543" s="174"/>
      <c r="J6543" s="174"/>
      <c r="K6543" s="174"/>
      <c r="L6543" s="172"/>
      <c r="M6543" s="181"/>
      <c r="N6543" s="174"/>
      <c r="O6543" s="172"/>
      <c r="P6543" s="181"/>
      <c r="Q6543" s="642"/>
      <c r="R6543" s="643"/>
      <c r="S6543" s="644"/>
      <c r="T6543" s="174"/>
      <c r="U6543" s="172"/>
      <c r="V6543" s="181"/>
      <c r="W6543" s="174"/>
      <c r="X6543" s="172"/>
      <c r="Y6543" s="181"/>
      <c r="Z6543" s="174"/>
      <c r="AA6543" s="172"/>
      <c r="AB6543" s="178"/>
    </row>
    <row r="6544" spans="1:28" ht="15" customHeight="1" x14ac:dyDescent="0.2">
      <c r="A6544" s="172"/>
      <c r="B6544" s="172"/>
      <c r="C6544" s="172"/>
      <c r="D6544" s="172"/>
      <c r="E6544" s="172"/>
      <c r="F6544" s="181"/>
      <c r="G6544" s="172"/>
      <c r="H6544" s="172"/>
      <c r="I6544" s="174"/>
      <c r="J6544" s="174"/>
      <c r="K6544" s="174"/>
      <c r="L6544" s="172"/>
      <c r="M6544" s="181"/>
      <c r="N6544" s="174"/>
      <c r="O6544" s="172"/>
      <c r="P6544" s="181"/>
      <c r="Q6544" s="642"/>
      <c r="R6544" s="643"/>
      <c r="S6544" s="644"/>
      <c r="T6544" s="174"/>
      <c r="U6544" s="172"/>
      <c r="V6544" s="181"/>
      <c r="W6544" s="174"/>
      <c r="X6544" s="172"/>
      <c r="Y6544" s="181"/>
      <c r="Z6544" s="174"/>
      <c r="AA6544" s="172"/>
      <c r="AB6544" s="178"/>
    </row>
    <row r="6545" spans="1:28" ht="15" customHeight="1" x14ac:dyDescent="0.2">
      <c r="A6545" s="172"/>
      <c r="B6545" s="172"/>
      <c r="C6545" s="172"/>
      <c r="D6545" s="172"/>
      <c r="E6545" s="172"/>
      <c r="F6545" s="181"/>
      <c r="G6545" s="172"/>
      <c r="H6545" s="172"/>
      <c r="I6545" s="174"/>
      <c r="J6545" s="174"/>
      <c r="K6545" s="174"/>
      <c r="L6545" s="172"/>
      <c r="M6545" s="181"/>
      <c r="N6545" s="174"/>
      <c r="O6545" s="172"/>
      <c r="P6545" s="181"/>
      <c r="Q6545" s="642"/>
      <c r="R6545" s="643"/>
      <c r="S6545" s="644"/>
      <c r="T6545" s="174"/>
      <c r="U6545" s="172"/>
      <c r="V6545" s="181"/>
      <c r="W6545" s="174"/>
      <c r="X6545" s="172"/>
      <c r="Y6545" s="181"/>
      <c r="Z6545" s="174"/>
      <c r="AA6545" s="172"/>
      <c r="AB6545" s="178"/>
    </row>
    <row r="6546" spans="1:28" ht="15" customHeight="1" x14ac:dyDescent="0.2">
      <c r="A6546" s="172"/>
      <c r="B6546" s="172"/>
      <c r="C6546" s="172"/>
      <c r="D6546" s="172"/>
      <c r="E6546" s="172"/>
      <c r="F6546" s="181"/>
      <c r="G6546" s="172"/>
      <c r="H6546" s="172"/>
      <c r="I6546" s="174"/>
      <c r="J6546" s="174"/>
      <c r="K6546" s="174"/>
      <c r="L6546" s="172"/>
      <c r="M6546" s="181"/>
      <c r="N6546" s="174"/>
      <c r="O6546" s="172"/>
      <c r="P6546" s="181"/>
      <c r="Q6546" s="642"/>
      <c r="R6546" s="643"/>
      <c r="S6546" s="644"/>
      <c r="T6546" s="174"/>
      <c r="U6546" s="172"/>
      <c r="V6546" s="181"/>
      <c r="W6546" s="174"/>
      <c r="X6546" s="172"/>
      <c r="Y6546" s="181"/>
      <c r="Z6546" s="174"/>
      <c r="AA6546" s="172"/>
      <c r="AB6546" s="178"/>
    </row>
    <row r="6547" spans="1:28" ht="15" customHeight="1" x14ac:dyDescent="0.2">
      <c r="A6547" s="172"/>
      <c r="B6547" s="172"/>
      <c r="C6547" s="172"/>
      <c r="D6547" s="172"/>
      <c r="E6547" s="172"/>
      <c r="F6547" s="181"/>
      <c r="G6547" s="172"/>
      <c r="H6547" s="172"/>
      <c r="I6547" s="174"/>
      <c r="J6547" s="174"/>
      <c r="K6547" s="174"/>
      <c r="L6547" s="172"/>
      <c r="M6547" s="181"/>
      <c r="N6547" s="174"/>
      <c r="O6547" s="172"/>
      <c r="P6547" s="181"/>
      <c r="Q6547" s="642"/>
      <c r="R6547" s="643"/>
      <c r="S6547" s="644"/>
      <c r="T6547" s="174"/>
      <c r="U6547" s="172"/>
      <c r="V6547" s="181"/>
      <c r="W6547" s="174"/>
      <c r="X6547" s="172"/>
      <c r="Y6547" s="181"/>
      <c r="Z6547" s="174"/>
      <c r="AA6547" s="172"/>
      <c r="AB6547" s="178"/>
    </row>
    <row r="6548" spans="1:28" ht="15" customHeight="1" x14ac:dyDescent="0.2">
      <c r="A6548" s="172"/>
      <c r="B6548" s="172"/>
      <c r="C6548" s="172"/>
      <c r="D6548" s="172"/>
      <c r="E6548" s="172"/>
      <c r="F6548" s="181"/>
      <c r="G6548" s="172"/>
      <c r="H6548" s="172"/>
      <c r="I6548" s="174"/>
      <c r="J6548" s="174"/>
      <c r="K6548" s="174"/>
      <c r="L6548" s="172"/>
      <c r="M6548" s="181"/>
      <c r="N6548" s="174"/>
      <c r="O6548" s="172"/>
      <c r="P6548" s="181"/>
      <c r="Q6548" s="642"/>
      <c r="R6548" s="643"/>
      <c r="S6548" s="644"/>
      <c r="T6548" s="174"/>
      <c r="U6548" s="172"/>
      <c r="V6548" s="181"/>
      <c r="W6548" s="174"/>
      <c r="X6548" s="172"/>
      <c r="Y6548" s="181"/>
      <c r="Z6548" s="174"/>
      <c r="AA6548" s="172"/>
      <c r="AB6548" s="178"/>
    </row>
    <row r="6549" spans="1:28" ht="15" customHeight="1" x14ac:dyDescent="0.2">
      <c r="A6549" s="172"/>
      <c r="B6549" s="172"/>
      <c r="C6549" s="172"/>
      <c r="D6549" s="172"/>
      <c r="E6549" s="172"/>
      <c r="F6549" s="181"/>
      <c r="G6549" s="172"/>
      <c r="H6549" s="172"/>
      <c r="I6549" s="174"/>
      <c r="J6549" s="174"/>
      <c r="K6549" s="174"/>
      <c r="L6549" s="172"/>
      <c r="M6549" s="181"/>
      <c r="N6549" s="174"/>
      <c r="O6549" s="172"/>
      <c r="P6549" s="181"/>
      <c r="Q6549" s="642"/>
      <c r="R6549" s="643"/>
      <c r="S6549" s="644"/>
      <c r="T6549" s="174"/>
      <c r="U6549" s="172"/>
      <c r="V6549" s="181"/>
      <c r="W6549" s="174"/>
      <c r="X6549" s="172"/>
      <c r="Y6549" s="181"/>
      <c r="Z6549" s="174"/>
      <c r="AA6549" s="172"/>
      <c r="AB6549" s="178"/>
    </row>
    <row r="6550" spans="1:28" ht="15" customHeight="1" x14ac:dyDescent="0.2">
      <c r="A6550" s="172"/>
      <c r="B6550" s="172"/>
      <c r="C6550" s="172"/>
      <c r="D6550" s="172"/>
      <c r="E6550" s="172"/>
      <c r="F6550" s="181"/>
      <c r="G6550" s="172"/>
      <c r="H6550" s="172"/>
      <c r="I6550" s="174"/>
      <c r="J6550" s="174"/>
      <c r="K6550" s="174"/>
      <c r="L6550" s="172"/>
      <c r="M6550" s="181"/>
      <c r="N6550" s="174"/>
      <c r="O6550" s="172"/>
      <c r="P6550" s="181"/>
      <c r="Q6550" s="642"/>
      <c r="R6550" s="643"/>
      <c r="S6550" s="644"/>
      <c r="T6550" s="174"/>
      <c r="U6550" s="172"/>
      <c r="V6550" s="181"/>
      <c r="W6550" s="174"/>
      <c r="X6550" s="172"/>
      <c r="Y6550" s="181"/>
      <c r="Z6550" s="174"/>
      <c r="AA6550" s="172"/>
      <c r="AB6550" s="178"/>
    </row>
    <row r="6551" spans="1:28" ht="15" customHeight="1" x14ac:dyDescent="0.2">
      <c r="A6551" s="172"/>
      <c r="B6551" s="172"/>
      <c r="C6551" s="172"/>
      <c r="D6551" s="172"/>
      <c r="E6551" s="172"/>
      <c r="F6551" s="181"/>
      <c r="G6551" s="172"/>
      <c r="H6551" s="172"/>
      <c r="I6551" s="174"/>
      <c r="J6551" s="174"/>
      <c r="K6551" s="174"/>
      <c r="L6551" s="172"/>
      <c r="M6551" s="181"/>
      <c r="N6551" s="174"/>
      <c r="O6551" s="172"/>
      <c r="P6551" s="181"/>
      <c r="Q6551" s="642"/>
      <c r="R6551" s="643"/>
      <c r="S6551" s="644"/>
      <c r="T6551" s="174"/>
      <c r="U6551" s="172"/>
      <c r="V6551" s="181"/>
      <c r="W6551" s="174"/>
      <c r="X6551" s="172"/>
      <c r="Y6551" s="181"/>
      <c r="Z6551" s="174"/>
      <c r="AA6551" s="172"/>
      <c r="AB6551" s="178"/>
    </row>
    <row r="6552" spans="1:28" ht="15" customHeight="1" x14ac:dyDescent="0.2">
      <c r="A6552" s="172"/>
      <c r="B6552" s="172"/>
      <c r="C6552" s="172"/>
      <c r="D6552" s="172"/>
      <c r="E6552" s="172"/>
      <c r="F6552" s="181"/>
      <c r="G6552" s="172"/>
      <c r="H6552" s="172"/>
      <c r="I6552" s="174"/>
      <c r="J6552" s="174"/>
      <c r="K6552" s="174"/>
      <c r="L6552" s="172"/>
      <c r="M6552" s="181"/>
      <c r="N6552" s="174"/>
      <c r="O6552" s="172"/>
      <c r="P6552" s="181"/>
      <c r="Q6552" s="642"/>
      <c r="R6552" s="643"/>
      <c r="S6552" s="644"/>
      <c r="T6552" s="174"/>
      <c r="U6552" s="172"/>
      <c r="V6552" s="181"/>
      <c r="W6552" s="174"/>
      <c r="X6552" s="172"/>
      <c r="Y6552" s="181"/>
      <c r="Z6552" s="174"/>
      <c r="AA6552" s="172"/>
      <c r="AB6552" s="178"/>
    </row>
    <row r="6553" spans="1:28" ht="15" customHeight="1" x14ac:dyDescent="0.2">
      <c r="A6553" s="172"/>
      <c r="B6553" s="172"/>
      <c r="C6553" s="172"/>
      <c r="D6553" s="172"/>
      <c r="E6553" s="172"/>
      <c r="F6553" s="181"/>
      <c r="G6553" s="172"/>
      <c r="H6553" s="172"/>
      <c r="I6553" s="174"/>
      <c r="J6553" s="174"/>
      <c r="K6553" s="174"/>
      <c r="L6553" s="172"/>
      <c r="M6553" s="181"/>
      <c r="N6553" s="174"/>
      <c r="O6553" s="172"/>
      <c r="P6553" s="181"/>
      <c r="Q6553" s="642"/>
      <c r="R6553" s="643"/>
      <c r="S6553" s="644"/>
      <c r="T6553" s="174"/>
      <c r="U6553" s="172"/>
      <c r="V6553" s="181"/>
      <c r="W6553" s="174"/>
      <c r="X6553" s="172"/>
      <c r="Y6553" s="181"/>
      <c r="Z6553" s="174"/>
      <c r="AA6553" s="172"/>
      <c r="AB6553" s="178"/>
    </row>
    <row r="6554" spans="1:28" ht="15" customHeight="1" x14ac:dyDescent="0.2">
      <c r="A6554" s="172"/>
      <c r="B6554" s="172"/>
      <c r="C6554" s="172"/>
      <c r="D6554" s="172"/>
      <c r="E6554" s="172"/>
      <c r="F6554" s="181"/>
      <c r="G6554" s="172"/>
      <c r="H6554" s="172"/>
      <c r="I6554" s="174"/>
      <c r="J6554" s="174"/>
      <c r="K6554" s="174"/>
      <c r="L6554" s="172"/>
      <c r="M6554" s="181"/>
      <c r="N6554" s="174"/>
      <c r="O6554" s="172"/>
      <c r="P6554" s="181"/>
      <c r="Q6554" s="642"/>
      <c r="R6554" s="643"/>
      <c r="S6554" s="644"/>
      <c r="T6554" s="174"/>
      <c r="U6554" s="172"/>
      <c r="V6554" s="181"/>
      <c r="W6554" s="174"/>
      <c r="X6554" s="172"/>
      <c r="Y6554" s="181"/>
      <c r="Z6554" s="174"/>
      <c r="AA6554" s="172"/>
      <c r="AB6554" s="178"/>
    </row>
    <row r="6555" spans="1:28" ht="15" customHeight="1" x14ac:dyDescent="0.2">
      <c r="A6555" s="172"/>
      <c r="B6555" s="172"/>
      <c r="C6555" s="172"/>
      <c r="D6555" s="172"/>
      <c r="E6555" s="172"/>
      <c r="F6555" s="181"/>
      <c r="G6555" s="172"/>
      <c r="H6555" s="172"/>
      <c r="I6555" s="174"/>
      <c r="J6555" s="174"/>
      <c r="K6555" s="174"/>
      <c r="L6555" s="172"/>
      <c r="M6555" s="181"/>
      <c r="N6555" s="174"/>
      <c r="O6555" s="172"/>
      <c r="P6555" s="181"/>
      <c r="Q6555" s="642"/>
      <c r="R6555" s="643"/>
      <c r="S6555" s="644"/>
      <c r="T6555" s="174"/>
      <c r="U6555" s="172"/>
      <c r="V6555" s="181"/>
      <c r="W6555" s="174"/>
      <c r="X6555" s="172"/>
      <c r="Y6555" s="181"/>
      <c r="Z6555" s="174"/>
      <c r="AA6555" s="172"/>
      <c r="AB6555" s="178"/>
    </row>
    <row r="6556" spans="1:28" ht="15" customHeight="1" x14ac:dyDescent="0.2">
      <c r="A6556" s="172"/>
      <c r="B6556" s="172"/>
      <c r="C6556" s="172"/>
      <c r="D6556" s="172"/>
      <c r="E6556" s="172"/>
      <c r="F6556" s="181"/>
      <c r="G6556" s="172"/>
      <c r="H6556" s="172"/>
      <c r="I6556" s="174"/>
      <c r="J6556" s="174"/>
      <c r="K6556" s="174"/>
      <c r="L6556" s="172"/>
      <c r="M6556" s="181"/>
      <c r="N6556" s="174"/>
      <c r="O6556" s="172"/>
      <c r="P6556" s="181"/>
      <c r="Q6556" s="642"/>
      <c r="R6556" s="643"/>
      <c r="S6556" s="644"/>
      <c r="T6556" s="174"/>
      <c r="U6556" s="172"/>
      <c r="V6556" s="181"/>
      <c r="W6556" s="174"/>
      <c r="X6556" s="172"/>
      <c r="Y6556" s="181"/>
      <c r="Z6556" s="174"/>
      <c r="AA6556" s="172"/>
      <c r="AB6556" s="178"/>
    </row>
    <row r="6557" spans="1:28" ht="15" customHeight="1" x14ac:dyDescent="0.2">
      <c r="A6557" s="172"/>
      <c r="B6557" s="172"/>
      <c r="C6557" s="172"/>
      <c r="D6557" s="172"/>
      <c r="E6557" s="172"/>
      <c r="F6557" s="181"/>
      <c r="G6557" s="172"/>
      <c r="H6557" s="172"/>
      <c r="I6557" s="174"/>
      <c r="J6557" s="174"/>
      <c r="K6557" s="174"/>
      <c r="L6557" s="172"/>
      <c r="M6557" s="181"/>
      <c r="N6557" s="174"/>
      <c r="O6557" s="172"/>
      <c r="P6557" s="181"/>
      <c r="Q6557" s="642"/>
      <c r="R6557" s="643"/>
      <c r="S6557" s="644"/>
      <c r="T6557" s="174"/>
      <c r="U6557" s="172"/>
      <c r="V6557" s="181"/>
      <c r="W6557" s="174"/>
      <c r="X6557" s="172"/>
      <c r="Y6557" s="181"/>
      <c r="Z6557" s="174"/>
      <c r="AA6557" s="172"/>
      <c r="AB6557" s="178"/>
    </row>
    <row r="6558" spans="1:28" ht="15" customHeight="1" x14ac:dyDescent="0.2">
      <c r="A6558" s="172"/>
      <c r="B6558" s="172"/>
      <c r="C6558" s="172"/>
      <c r="D6558" s="172"/>
      <c r="E6558" s="172"/>
      <c r="F6558" s="181"/>
      <c r="G6558" s="172"/>
      <c r="H6558" s="172"/>
      <c r="I6558" s="174"/>
      <c r="J6558" s="174"/>
      <c r="K6558" s="174"/>
      <c r="L6558" s="172"/>
      <c r="M6558" s="181"/>
      <c r="N6558" s="174"/>
      <c r="O6558" s="172"/>
      <c r="P6558" s="181"/>
      <c r="Q6558" s="642"/>
      <c r="R6558" s="643"/>
      <c r="S6558" s="644"/>
      <c r="T6558" s="174"/>
      <c r="U6558" s="172"/>
      <c r="V6558" s="181"/>
      <c r="W6558" s="174"/>
      <c r="X6558" s="172"/>
      <c r="Y6558" s="181"/>
      <c r="Z6558" s="174"/>
      <c r="AA6558" s="172"/>
      <c r="AB6558" s="178"/>
    </row>
    <row r="6559" spans="1:28" ht="15" customHeight="1" x14ac:dyDescent="0.2">
      <c r="A6559" s="172"/>
      <c r="B6559" s="172"/>
      <c r="C6559" s="172"/>
      <c r="D6559" s="172"/>
      <c r="E6559" s="172"/>
      <c r="F6559" s="181"/>
      <c r="G6559" s="172"/>
      <c r="H6559" s="172"/>
      <c r="I6559" s="174"/>
      <c r="J6559" s="174"/>
      <c r="K6559" s="174"/>
      <c r="L6559" s="172"/>
      <c r="M6559" s="181"/>
      <c r="N6559" s="174"/>
      <c r="O6559" s="172"/>
      <c r="P6559" s="181"/>
      <c r="Q6559" s="642"/>
      <c r="R6559" s="643"/>
      <c r="S6559" s="644"/>
      <c r="T6559" s="174"/>
      <c r="U6559" s="172"/>
      <c r="V6559" s="181"/>
      <c r="W6559" s="174"/>
      <c r="X6559" s="172"/>
      <c r="Y6559" s="181"/>
      <c r="Z6559" s="174"/>
      <c r="AA6559" s="172"/>
      <c r="AB6559" s="178"/>
    </row>
    <row r="6560" spans="1:28" ht="15" customHeight="1" x14ac:dyDescent="0.2">
      <c r="A6560" s="172"/>
      <c r="B6560" s="172"/>
      <c r="C6560" s="172"/>
      <c r="D6560" s="172"/>
      <c r="E6560" s="172"/>
      <c r="F6560" s="181"/>
      <c r="G6560" s="172"/>
      <c r="H6560" s="172"/>
      <c r="I6560" s="174"/>
      <c r="J6560" s="174"/>
      <c r="K6560" s="174"/>
      <c r="L6560" s="172"/>
      <c r="M6560" s="181"/>
      <c r="N6560" s="174"/>
      <c r="O6560" s="172"/>
      <c r="P6560" s="181"/>
      <c r="Q6560" s="642"/>
      <c r="R6560" s="643"/>
      <c r="S6560" s="644"/>
      <c r="T6560" s="174"/>
      <c r="U6560" s="172"/>
      <c r="V6560" s="181"/>
      <c r="W6560" s="174"/>
      <c r="X6560" s="172"/>
      <c r="Y6560" s="181"/>
      <c r="Z6560" s="174"/>
      <c r="AA6560" s="172"/>
      <c r="AB6560" s="178"/>
    </row>
    <row r="6561" spans="1:28" ht="15" customHeight="1" x14ac:dyDescent="0.2">
      <c r="A6561" s="172"/>
      <c r="B6561" s="172"/>
      <c r="C6561" s="172"/>
      <c r="D6561" s="172"/>
      <c r="E6561" s="172"/>
      <c r="F6561" s="181"/>
      <c r="G6561" s="172"/>
      <c r="H6561" s="172"/>
      <c r="I6561" s="174"/>
      <c r="J6561" s="174"/>
      <c r="K6561" s="174"/>
      <c r="L6561" s="172"/>
      <c r="M6561" s="181"/>
      <c r="N6561" s="174"/>
      <c r="O6561" s="172"/>
      <c r="P6561" s="181"/>
      <c r="Q6561" s="642"/>
      <c r="R6561" s="643"/>
      <c r="S6561" s="644"/>
      <c r="T6561" s="174"/>
      <c r="U6561" s="172"/>
      <c r="V6561" s="181"/>
      <c r="W6561" s="174"/>
      <c r="X6561" s="172"/>
      <c r="Y6561" s="181"/>
      <c r="Z6561" s="174"/>
      <c r="AA6561" s="172"/>
      <c r="AB6561" s="178"/>
    </row>
    <row r="6562" spans="1:28" ht="15" customHeight="1" x14ac:dyDescent="0.2">
      <c r="A6562" s="172"/>
      <c r="B6562" s="172"/>
      <c r="C6562" s="172"/>
      <c r="D6562" s="172"/>
      <c r="E6562" s="172"/>
      <c r="F6562" s="181"/>
      <c r="G6562" s="172"/>
      <c r="H6562" s="172"/>
      <c r="I6562" s="174"/>
      <c r="J6562" s="174"/>
      <c r="K6562" s="174"/>
      <c r="L6562" s="172"/>
      <c r="M6562" s="181"/>
      <c r="N6562" s="174"/>
      <c r="O6562" s="172"/>
      <c r="P6562" s="181"/>
      <c r="Q6562" s="642"/>
      <c r="R6562" s="643"/>
      <c r="S6562" s="644"/>
      <c r="T6562" s="174"/>
      <c r="U6562" s="172"/>
      <c r="V6562" s="181"/>
      <c r="W6562" s="174"/>
      <c r="X6562" s="172"/>
      <c r="Y6562" s="181"/>
      <c r="Z6562" s="174"/>
      <c r="AA6562" s="172"/>
      <c r="AB6562" s="178"/>
    </row>
    <row r="6563" spans="1:28" ht="15" customHeight="1" x14ac:dyDescent="0.2">
      <c r="A6563" s="172"/>
      <c r="B6563" s="172"/>
      <c r="C6563" s="172"/>
      <c r="D6563" s="172"/>
      <c r="E6563" s="172"/>
      <c r="F6563" s="181"/>
      <c r="G6563" s="172"/>
      <c r="H6563" s="172"/>
      <c r="I6563" s="174"/>
      <c r="J6563" s="174"/>
      <c r="K6563" s="174"/>
      <c r="L6563" s="172"/>
      <c r="M6563" s="181"/>
      <c r="N6563" s="174"/>
      <c r="O6563" s="172"/>
      <c r="P6563" s="181"/>
      <c r="Q6563" s="642"/>
      <c r="R6563" s="643"/>
      <c r="S6563" s="644"/>
      <c r="T6563" s="174"/>
      <c r="U6563" s="172"/>
      <c r="V6563" s="181"/>
      <c r="W6563" s="174"/>
      <c r="X6563" s="172"/>
      <c r="Y6563" s="181"/>
      <c r="Z6563" s="174"/>
      <c r="AA6563" s="172"/>
      <c r="AB6563" s="178"/>
    </row>
    <row r="6564" spans="1:28" ht="15" customHeight="1" x14ac:dyDescent="0.2">
      <c r="A6564" s="172"/>
      <c r="B6564" s="172"/>
      <c r="C6564" s="172"/>
      <c r="D6564" s="172"/>
      <c r="E6564" s="172"/>
      <c r="F6564" s="181"/>
      <c r="G6564" s="172"/>
      <c r="H6564" s="172"/>
      <c r="I6564" s="174"/>
      <c r="J6564" s="174"/>
      <c r="K6564" s="174"/>
      <c r="L6564" s="172"/>
      <c r="M6564" s="181"/>
      <c r="N6564" s="174"/>
      <c r="O6564" s="172"/>
      <c r="P6564" s="181"/>
      <c r="Q6564" s="642"/>
      <c r="R6564" s="643"/>
      <c r="S6564" s="644"/>
      <c r="T6564" s="174"/>
      <c r="U6564" s="172"/>
      <c r="V6564" s="181"/>
      <c r="W6564" s="174"/>
      <c r="X6564" s="172"/>
      <c r="Y6564" s="181"/>
      <c r="Z6564" s="174"/>
      <c r="AA6564" s="172"/>
      <c r="AB6564" s="178"/>
    </row>
    <row r="6565" spans="1:28" ht="15" customHeight="1" x14ac:dyDescent="0.2">
      <c r="A6565" s="172"/>
      <c r="B6565" s="172"/>
      <c r="C6565" s="172"/>
      <c r="D6565" s="172"/>
      <c r="E6565" s="172"/>
      <c r="F6565" s="181"/>
      <c r="G6565" s="172"/>
      <c r="H6565" s="172"/>
      <c r="I6565" s="174"/>
      <c r="J6565" s="174"/>
      <c r="K6565" s="174"/>
      <c r="L6565" s="172"/>
      <c r="M6565" s="181"/>
      <c r="N6565" s="174"/>
      <c r="O6565" s="172"/>
      <c r="P6565" s="181"/>
      <c r="Q6565" s="642"/>
      <c r="R6565" s="643"/>
      <c r="S6565" s="644"/>
      <c r="T6565" s="174"/>
      <c r="U6565" s="172"/>
      <c r="V6565" s="181"/>
      <c r="W6565" s="174"/>
      <c r="X6565" s="172"/>
      <c r="Y6565" s="181"/>
      <c r="Z6565" s="174"/>
      <c r="AA6565" s="172"/>
      <c r="AB6565" s="178"/>
    </row>
    <row r="6566" spans="1:28" ht="15" customHeight="1" x14ac:dyDescent="0.2">
      <c r="A6566" s="172"/>
      <c r="B6566" s="172"/>
      <c r="C6566" s="172"/>
      <c r="D6566" s="172"/>
      <c r="E6566" s="172"/>
      <c r="F6566" s="181"/>
      <c r="G6566" s="172"/>
      <c r="H6566" s="172"/>
      <c r="I6566" s="174"/>
      <c r="J6566" s="174"/>
      <c r="K6566" s="174"/>
      <c r="L6566" s="172"/>
      <c r="M6566" s="181"/>
      <c r="N6566" s="174"/>
      <c r="O6566" s="172"/>
      <c r="P6566" s="181"/>
      <c r="Q6566" s="642"/>
      <c r="R6566" s="643"/>
      <c r="S6566" s="644"/>
      <c r="T6566" s="174"/>
      <c r="U6566" s="172"/>
      <c r="V6566" s="181"/>
      <c r="W6566" s="174"/>
      <c r="X6566" s="172"/>
      <c r="Y6566" s="181"/>
      <c r="Z6566" s="174"/>
      <c r="AA6566" s="172"/>
      <c r="AB6566" s="178"/>
    </row>
    <row r="6567" spans="1:28" ht="15" customHeight="1" x14ac:dyDescent="0.2">
      <c r="A6567" s="172"/>
      <c r="B6567" s="172"/>
      <c r="C6567" s="172"/>
      <c r="D6567" s="172"/>
      <c r="E6567" s="172"/>
      <c r="F6567" s="181"/>
      <c r="G6567" s="172"/>
      <c r="H6567" s="172"/>
      <c r="I6567" s="174"/>
      <c r="J6567" s="174"/>
      <c r="K6567" s="174"/>
      <c r="L6567" s="172"/>
      <c r="M6567" s="181"/>
      <c r="N6567" s="174"/>
      <c r="O6567" s="172"/>
      <c r="P6567" s="181"/>
      <c r="Q6567" s="642"/>
      <c r="R6567" s="643"/>
      <c r="S6567" s="644"/>
      <c r="T6567" s="174"/>
      <c r="U6567" s="172"/>
      <c r="V6567" s="181"/>
      <c r="W6567" s="174"/>
      <c r="X6567" s="172"/>
      <c r="Y6567" s="181"/>
      <c r="Z6567" s="174"/>
      <c r="AA6567" s="172"/>
      <c r="AB6567" s="178"/>
    </row>
    <row r="6568" spans="1:28" ht="15" customHeight="1" x14ac:dyDescent="0.2">
      <c r="A6568" s="172"/>
      <c r="B6568" s="172"/>
      <c r="C6568" s="172"/>
      <c r="D6568" s="172"/>
      <c r="E6568" s="172"/>
      <c r="F6568" s="181"/>
      <c r="G6568" s="172"/>
      <c r="H6568" s="172"/>
      <c r="I6568" s="174"/>
      <c r="J6568" s="174"/>
      <c r="K6568" s="174"/>
      <c r="L6568" s="172"/>
      <c r="M6568" s="181"/>
      <c r="N6568" s="174"/>
      <c r="O6568" s="172"/>
      <c r="P6568" s="181"/>
      <c r="Q6568" s="642"/>
      <c r="R6568" s="643"/>
      <c r="S6568" s="644"/>
      <c r="T6568" s="174"/>
      <c r="U6568" s="172"/>
      <c r="V6568" s="181"/>
      <c r="W6568" s="174"/>
      <c r="X6568" s="172"/>
      <c r="Y6568" s="181"/>
      <c r="Z6568" s="174"/>
      <c r="AA6568" s="172"/>
      <c r="AB6568" s="178"/>
    </row>
    <row r="6569" spans="1:28" ht="15" customHeight="1" x14ac:dyDescent="0.2">
      <c r="A6569" s="172"/>
      <c r="B6569" s="172"/>
      <c r="C6569" s="172"/>
      <c r="D6569" s="172"/>
      <c r="E6569" s="172"/>
      <c r="F6569" s="181"/>
      <c r="G6569" s="172"/>
      <c r="H6569" s="172"/>
      <c r="I6569" s="174"/>
      <c r="J6569" s="174"/>
      <c r="K6569" s="174"/>
      <c r="L6569" s="172"/>
      <c r="M6569" s="181"/>
      <c r="N6569" s="174"/>
      <c r="O6569" s="172"/>
      <c r="P6569" s="181"/>
      <c r="Q6569" s="642"/>
      <c r="R6569" s="643"/>
      <c r="S6569" s="644"/>
      <c r="T6569" s="174"/>
      <c r="U6569" s="172"/>
      <c r="V6569" s="181"/>
      <c r="W6569" s="174"/>
      <c r="X6569" s="172"/>
      <c r="Y6569" s="181"/>
      <c r="Z6569" s="174"/>
      <c r="AA6569" s="172"/>
      <c r="AB6569" s="178"/>
    </row>
    <row r="6570" spans="1:28" ht="15" customHeight="1" x14ac:dyDescent="0.2">
      <c r="A6570" s="172"/>
      <c r="B6570" s="172"/>
      <c r="C6570" s="172"/>
      <c r="D6570" s="172"/>
      <c r="E6570" s="172"/>
      <c r="F6570" s="181"/>
      <c r="G6570" s="172"/>
      <c r="H6570" s="172"/>
      <c r="I6570" s="174"/>
      <c r="J6570" s="174"/>
      <c r="K6570" s="174"/>
      <c r="L6570" s="172"/>
      <c r="M6570" s="181"/>
      <c r="N6570" s="174"/>
      <c r="O6570" s="172"/>
      <c r="P6570" s="181"/>
      <c r="Q6570" s="642"/>
      <c r="R6570" s="643"/>
      <c r="S6570" s="644"/>
      <c r="T6570" s="174"/>
      <c r="U6570" s="172"/>
      <c r="V6570" s="181"/>
      <c r="W6570" s="174"/>
      <c r="X6570" s="172"/>
      <c r="Y6570" s="181"/>
      <c r="Z6570" s="174"/>
      <c r="AA6570" s="172"/>
      <c r="AB6570" s="178"/>
    </row>
    <row r="6571" spans="1:28" ht="15" customHeight="1" x14ac:dyDescent="0.2">
      <c r="A6571" s="172"/>
      <c r="B6571" s="172"/>
      <c r="C6571" s="172"/>
      <c r="D6571" s="172"/>
      <c r="E6571" s="172"/>
      <c r="F6571" s="181"/>
      <c r="G6571" s="172"/>
      <c r="H6571" s="172"/>
      <c r="I6571" s="174"/>
      <c r="J6571" s="174"/>
      <c r="K6571" s="174"/>
      <c r="L6571" s="172"/>
      <c r="M6571" s="181"/>
      <c r="N6571" s="174"/>
      <c r="O6571" s="172"/>
      <c r="P6571" s="181"/>
      <c r="Q6571" s="642"/>
      <c r="R6571" s="643"/>
      <c r="S6571" s="644"/>
      <c r="T6571" s="174"/>
      <c r="U6571" s="172"/>
      <c r="V6571" s="181"/>
      <c r="W6571" s="174"/>
      <c r="X6571" s="172"/>
      <c r="Y6571" s="181"/>
      <c r="Z6571" s="174"/>
      <c r="AA6571" s="172"/>
      <c r="AB6571" s="178"/>
    </row>
    <row r="6572" spans="1:28" ht="15" customHeight="1" x14ac:dyDescent="0.2">
      <c r="A6572" s="172"/>
      <c r="B6572" s="172"/>
      <c r="C6572" s="172"/>
      <c r="D6572" s="172"/>
      <c r="E6572" s="172"/>
      <c r="F6572" s="181"/>
      <c r="G6572" s="172"/>
      <c r="H6572" s="172"/>
      <c r="I6572" s="174"/>
      <c r="J6572" s="174"/>
      <c r="K6572" s="174"/>
      <c r="L6572" s="172"/>
      <c r="M6572" s="181"/>
      <c r="N6572" s="174"/>
      <c r="O6572" s="172"/>
      <c r="P6572" s="181"/>
      <c r="Q6572" s="642"/>
      <c r="R6572" s="643"/>
      <c r="S6572" s="644"/>
      <c r="T6572" s="174"/>
      <c r="U6572" s="172"/>
      <c r="V6572" s="181"/>
      <c r="W6572" s="174"/>
      <c r="X6572" s="172"/>
      <c r="Y6572" s="181"/>
      <c r="Z6572" s="174"/>
      <c r="AA6572" s="172"/>
      <c r="AB6572" s="178"/>
    </row>
    <row r="6573" spans="1:28" ht="15" customHeight="1" x14ac:dyDescent="0.2">
      <c r="A6573" s="172"/>
      <c r="B6573" s="172"/>
      <c r="C6573" s="172"/>
      <c r="D6573" s="172"/>
      <c r="E6573" s="172"/>
      <c r="F6573" s="181"/>
      <c r="G6573" s="172"/>
      <c r="H6573" s="172"/>
      <c r="I6573" s="174"/>
      <c r="J6573" s="174"/>
      <c r="K6573" s="174"/>
      <c r="L6573" s="172"/>
      <c r="M6573" s="181"/>
      <c r="N6573" s="174"/>
      <c r="O6573" s="172"/>
      <c r="P6573" s="181"/>
      <c r="Q6573" s="642"/>
      <c r="R6573" s="643"/>
      <c r="S6573" s="644"/>
      <c r="T6573" s="174"/>
      <c r="U6573" s="172"/>
      <c r="V6573" s="181"/>
      <c r="W6573" s="174"/>
      <c r="X6573" s="172"/>
      <c r="Y6573" s="181"/>
      <c r="Z6573" s="174"/>
      <c r="AA6573" s="172"/>
      <c r="AB6573" s="178"/>
    </row>
    <row r="6574" spans="1:28" ht="15" customHeight="1" x14ac:dyDescent="0.2">
      <c r="A6574" s="172"/>
      <c r="B6574" s="172"/>
      <c r="C6574" s="172"/>
      <c r="D6574" s="172"/>
      <c r="E6574" s="172"/>
      <c r="F6574" s="181"/>
      <c r="G6574" s="172"/>
      <c r="H6574" s="172"/>
      <c r="I6574" s="174"/>
      <c r="J6574" s="174"/>
      <c r="K6574" s="174"/>
      <c r="L6574" s="172"/>
      <c r="M6574" s="181"/>
      <c r="N6574" s="174"/>
      <c r="O6574" s="172"/>
      <c r="P6574" s="181"/>
      <c r="Q6574" s="642"/>
      <c r="R6574" s="643"/>
      <c r="S6574" s="644"/>
      <c r="T6574" s="174"/>
      <c r="U6574" s="172"/>
      <c r="V6574" s="181"/>
      <c r="W6574" s="174"/>
      <c r="X6574" s="172"/>
      <c r="Y6574" s="181"/>
      <c r="Z6574" s="174"/>
      <c r="AA6574" s="172"/>
      <c r="AB6574" s="178"/>
    </row>
    <row r="6575" spans="1:28" ht="15" customHeight="1" x14ac:dyDescent="0.2">
      <c r="A6575" s="172"/>
      <c r="B6575" s="172"/>
      <c r="C6575" s="172"/>
      <c r="D6575" s="172"/>
      <c r="E6575" s="172"/>
      <c r="F6575" s="181"/>
      <c r="G6575" s="172"/>
      <c r="H6575" s="172"/>
      <c r="I6575" s="174"/>
      <c r="J6575" s="174"/>
      <c r="K6575" s="174"/>
      <c r="L6575" s="172"/>
      <c r="M6575" s="181"/>
      <c r="N6575" s="174"/>
      <c r="O6575" s="172"/>
      <c r="P6575" s="181"/>
      <c r="Q6575" s="642"/>
      <c r="R6575" s="643"/>
      <c r="S6575" s="644"/>
      <c r="T6575" s="174"/>
      <c r="U6575" s="172"/>
      <c r="V6575" s="181"/>
      <c r="W6575" s="174"/>
      <c r="X6575" s="172"/>
      <c r="Y6575" s="181"/>
      <c r="Z6575" s="174"/>
      <c r="AA6575" s="172"/>
      <c r="AB6575" s="178"/>
    </row>
    <row r="6576" spans="1:28" ht="15" customHeight="1" x14ac:dyDescent="0.2">
      <c r="A6576" s="172"/>
      <c r="B6576" s="172"/>
      <c r="C6576" s="172"/>
      <c r="D6576" s="172"/>
      <c r="E6576" s="172"/>
      <c r="F6576" s="181"/>
      <c r="G6576" s="172"/>
      <c r="H6576" s="172"/>
      <c r="I6576" s="174"/>
      <c r="J6576" s="174"/>
      <c r="K6576" s="174"/>
      <c r="L6576" s="172"/>
      <c r="M6576" s="181"/>
      <c r="N6576" s="174"/>
      <c r="O6576" s="172"/>
      <c r="P6576" s="181"/>
      <c r="Q6576" s="642"/>
      <c r="R6576" s="643"/>
      <c r="S6576" s="644"/>
      <c r="T6576" s="174"/>
      <c r="U6576" s="172"/>
      <c r="V6576" s="181"/>
      <c r="W6576" s="174"/>
      <c r="X6576" s="172"/>
      <c r="Y6576" s="181"/>
      <c r="Z6576" s="174"/>
      <c r="AA6576" s="172"/>
      <c r="AB6576" s="178"/>
    </row>
    <row r="6577" spans="1:28" ht="15" customHeight="1" x14ac:dyDescent="0.2">
      <c r="A6577" s="172"/>
      <c r="B6577" s="172"/>
      <c r="C6577" s="172"/>
      <c r="D6577" s="172"/>
      <c r="E6577" s="172"/>
      <c r="F6577" s="181"/>
      <c r="G6577" s="172"/>
      <c r="H6577" s="172"/>
      <c r="I6577" s="174"/>
      <c r="J6577" s="174"/>
      <c r="K6577" s="174"/>
      <c r="L6577" s="172"/>
      <c r="M6577" s="181"/>
      <c r="N6577" s="174"/>
      <c r="O6577" s="172"/>
      <c r="P6577" s="181"/>
      <c r="Q6577" s="642"/>
      <c r="R6577" s="643"/>
      <c r="S6577" s="644"/>
      <c r="T6577" s="174"/>
      <c r="U6577" s="172"/>
      <c r="V6577" s="181"/>
      <c r="W6577" s="174"/>
      <c r="X6577" s="172"/>
      <c r="Y6577" s="181"/>
      <c r="Z6577" s="174"/>
      <c r="AA6577" s="172"/>
      <c r="AB6577" s="178"/>
    </row>
    <row r="6578" spans="1:28" ht="15" customHeight="1" x14ac:dyDescent="0.2">
      <c r="A6578" s="172"/>
      <c r="B6578" s="172"/>
      <c r="C6578" s="172"/>
      <c r="D6578" s="172"/>
      <c r="E6578" s="172"/>
      <c r="F6578" s="181"/>
      <c r="G6578" s="172"/>
      <c r="H6578" s="172"/>
      <c r="I6578" s="174"/>
      <c r="J6578" s="174"/>
      <c r="K6578" s="174"/>
      <c r="L6578" s="172"/>
      <c r="M6578" s="181"/>
      <c r="N6578" s="174"/>
      <c r="O6578" s="172"/>
      <c r="P6578" s="181"/>
      <c r="Q6578" s="642"/>
      <c r="R6578" s="643"/>
      <c r="S6578" s="644"/>
      <c r="T6578" s="174"/>
      <c r="U6578" s="172"/>
      <c r="V6578" s="181"/>
      <c r="W6578" s="174"/>
      <c r="X6578" s="172"/>
      <c r="Y6578" s="181"/>
      <c r="Z6578" s="174"/>
      <c r="AA6578" s="172"/>
      <c r="AB6578" s="178"/>
    </row>
    <row r="6579" spans="1:28" ht="15" customHeight="1" x14ac:dyDescent="0.2">
      <c r="A6579" s="172"/>
      <c r="B6579" s="172"/>
      <c r="C6579" s="172"/>
      <c r="D6579" s="172"/>
      <c r="E6579" s="172"/>
      <c r="F6579" s="181"/>
      <c r="G6579" s="172"/>
      <c r="H6579" s="172"/>
      <c r="I6579" s="174"/>
      <c r="J6579" s="174"/>
      <c r="K6579" s="174"/>
      <c r="L6579" s="172"/>
      <c r="M6579" s="181"/>
      <c r="N6579" s="174"/>
      <c r="O6579" s="172"/>
      <c r="P6579" s="181"/>
      <c r="Q6579" s="642"/>
      <c r="R6579" s="643"/>
      <c r="S6579" s="644"/>
      <c r="T6579" s="174"/>
      <c r="U6579" s="172"/>
      <c r="V6579" s="181"/>
      <c r="W6579" s="174"/>
      <c r="X6579" s="172"/>
      <c r="Y6579" s="181"/>
      <c r="Z6579" s="174"/>
      <c r="AA6579" s="172"/>
      <c r="AB6579" s="178"/>
    </row>
    <row r="6580" spans="1:28" ht="15" customHeight="1" x14ac:dyDescent="0.2">
      <c r="A6580" s="172"/>
      <c r="B6580" s="172"/>
      <c r="C6580" s="172"/>
      <c r="D6580" s="172"/>
      <c r="E6580" s="172"/>
      <c r="F6580" s="181"/>
      <c r="G6580" s="172"/>
      <c r="H6580" s="172"/>
      <c r="I6580" s="174"/>
      <c r="J6580" s="174"/>
      <c r="K6580" s="174"/>
      <c r="L6580" s="172"/>
      <c r="M6580" s="181"/>
      <c r="N6580" s="174"/>
      <c r="O6580" s="172"/>
      <c r="P6580" s="181"/>
      <c r="Q6580" s="642"/>
      <c r="R6580" s="643"/>
      <c r="S6580" s="644"/>
      <c r="T6580" s="174"/>
      <c r="U6580" s="172"/>
      <c r="V6580" s="181"/>
      <c r="W6580" s="174"/>
      <c r="X6580" s="172"/>
      <c r="Y6580" s="181"/>
      <c r="Z6580" s="174"/>
      <c r="AA6580" s="172"/>
      <c r="AB6580" s="178"/>
    </row>
    <row r="6581" spans="1:28" ht="15" customHeight="1" x14ac:dyDescent="0.2">
      <c r="A6581" s="172"/>
      <c r="B6581" s="172"/>
      <c r="C6581" s="172"/>
      <c r="D6581" s="172"/>
      <c r="E6581" s="172"/>
      <c r="F6581" s="181"/>
      <c r="G6581" s="172"/>
      <c r="H6581" s="172"/>
      <c r="I6581" s="174"/>
      <c r="J6581" s="174"/>
      <c r="K6581" s="174"/>
      <c r="L6581" s="172"/>
      <c r="M6581" s="181"/>
      <c r="N6581" s="174"/>
      <c r="O6581" s="172"/>
      <c r="P6581" s="181"/>
      <c r="Q6581" s="642"/>
      <c r="R6581" s="643"/>
      <c r="S6581" s="644"/>
      <c r="T6581" s="174"/>
      <c r="U6581" s="172"/>
      <c r="V6581" s="181"/>
      <c r="W6581" s="174"/>
      <c r="X6581" s="172"/>
      <c r="Y6581" s="181"/>
      <c r="Z6581" s="174"/>
      <c r="AA6581" s="172"/>
      <c r="AB6581" s="178"/>
    </row>
    <row r="6582" spans="1:28" ht="15" customHeight="1" x14ac:dyDescent="0.2">
      <c r="A6582" s="172"/>
      <c r="B6582" s="172"/>
      <c r="C6582" s="172"/>
      <c r="D6582" s="172"/>
      <c r="E6582" s="172"/>
      <c r="F6582" s="181"/>
      <c r="G6582" s="172"/>
      <c r="H6582" s="172"/>
      <c r="I6582" s="174"/>
      <c r="J6582" s="174"/>
      <c r="K6582" s="174"/>
      <c r="L6582" s="172"/>
      <c r="M6582" s="181"/>
      <c r="N6582" s="174"/>
      <c r="O6582" s="172"/>
      <c r="P6582" s="181"/>
      <c r="Q6582" s="642"/>
      <c r="R6582" s="643"/>
      <c r="S6582" s="644"/>
      <c r="T6582" s="174"/>
      <c r="U6582" s="172"/>
      <c r="V6582" s="181"/>
      <c r="W6582" s="174"/>
      <c r="X6582" s="172"/>
      <c r="Y6582" s="181"/>
      <c r="Z6582" s="174"/>
      <c r="AA6582" s="172"/>
      <c r="AB6582" s="178"/>
    </row>
    <row r="6583" spans="1:28" ht="15" customHeight="1" x14ac:dyDescent="0.2">
      <c r="A6583" s="172"/>
      <c r="B6583" s="172"/>
      <c r="C6583" s="172"/>
      <c r="D6583" s="172"/>
      <c r="E6583" s="172"/>
      <c r="F6583" s="181"/>
      <c r="G6583" s="172"/>
      <c r="H6583" s="172"/>
      <c r="I6583" s="174"/>
      <c r="J6583" s="174"/>
      <c r="K6583" s="174"/>
      <c r="L6583" s="172"/>
      <c r="M6583" s="181"/>
      <c r="N6583" s="174"/>
      <c r="O6583" s="172"/>
      <c r="P6583" s="181"/>
      <c r="Q6583" s="642"/>
      <c r="R6583" s="643"/>
      <c r="S6583" s="644"/>
      <c r="T6583" s="174"/>
      <c r="U6583" s="172"/>
      <c r="V6583" s="181"/>
      <c r="W6583" s="174"/>
      <c r="X6583" s="172"/>
      <c r="Y6583" s="181"/>
      <c r="Z6583" s="174"/>
      <c r="AA6583" s="172"/>
      <c r="AB6583" s="178"/>
    </row>
    <row r="6584" spans="1:28" ht="15" customHeight="1" x14ac:dyDescent="0.2">
      <c r="A6584" s="172"/>
      <c r="B6584" s="172"/>
      <c r="C6584" s="172"/>
      <c r="D6584" s="172"/>
      <c r="E6584" s="172"/>
      <c r="F6584" s="181"/>
      <c r="G6584" s="172"/>
      <c r="H6584" s="172"/>
      <c r="I6584" s="174"/>
      <c r="J6584" s="174"/>
      <c r="K6584" s="174"/>
      <c r="L6584" s="172"/>
      <c r="M6584" s="181"/>
      <c r="N6584" s="174"/>
      <c r="O6584" s="172"/>
      <c r="P6584" s="181"/>
      <c r="Q6584" s="642"/>
      <c r="R6584" s="643"/>
      <c r="S6584" s="644"/>
      <c r="T6584" s="174"/>
      <c r="U6584" s="172"/>
      <c r="V6584" s="181"/>
      <c r="W6584" s="174"/>
      <c r="X6584" s="172"/>
      <c r="Y6584" s="181"/>
      <c r="Z6584" s="174"/>
      <c r="AA6584" s="172"/>
      <c r="AB6584" s="178"/>
    </row>
    <row r="6585" spans="1:28" ht="15" customHeight="1" x14ac:dyDescent="0.2">
      <c r="A6585" s="172"/>
      <c r="B6585" s="172"/>
      <c r="C6585" s="172"/>
      <c r="D6585" s="172"/>
      <c r="E6585" s="172"/>
      <c r="F6585" s="181"/>
      <c r="G6585" s="172"/>
      <c r="H6585" s="172"/>
      <c r="I6585" s="174"/>
      <c r="J6585" s="174"/>
      <c r="K6585" s="174"/>
      <c r="L6585" s="172"/>
      <c r="M6585" s="181"/>
      <c r="N6585" s="174"/>
      <c r="O6585" s="172"/>
      <c r="P6585" s="181"/>
      <c r="Q6585" s="642"/>
      <c r="R6585" s="643"/>
      <c r="S6585" s="644"/>
      <c r="T6585" s="174"/>
      <c r="U6585" s="172"/>
      <c r="V6585" s="181"/>
      <c r="W6585" s="174"/>
      <c r="X6585" s="172"/>
      <c r="Y6585" s="181"/>
      <c r="Z6585" s="174"/>
      <c r="AA6585" s="172"/>
      <c r="AB6585" s="178"/>
    </row>
    <row r="6586" spans="1:28" ht="15" customHeight="1" x14ac:dyDescent="0.2">
      <c r="A6586" s="172"/>
      <c r="B6586" s="172"/>
      <c r="C6586" s="172"/>
      <c r="D6586" s="172"/>
      <c r="E6586" s="172"/>
      <c r="F6586" s="181"/>
      <c r="G6586" s="172"/>
      <c r="H6586" s="172"/>
      <c r="I6586" s="174"/>
      <c r="J6586" s="174"/>
      <c r="K6586" s="174"/>
      <c r="L6586" s="172"/>
      <c r="M6586" s="181"/>
      <c r="N6586" s="174"/>
      <c r="O6586" s="172"/>
      <c r="P6586" s="181"/>
      <c r="Q6586" s="642"/>
      <c r="R6586" s="643"/>
      <c r="S6586" s="644"/>
      <c r="T6586" s="174"/>
      <c r="U6586" s="172"/>
      <c r="V6586" s="181"/>
      <c r="W6586" s="174"/>
      <c r="X6586" s="172"/>
      <c r="Y6586" s="181"/>
      <c r="Z6586" s="174"/>
      <c r="AA6586" s="172"/>
      <c r="AB6586" s="178"/>
    </row>
    <row r="6587" spans="1:28" ht="15" customHeight="1" x14ac:dyDescent="0.2">
      <c r="A6587" s="172"/>
      <c r="B6587" s="172"/>
      <c r="C6587" s="172"/>
      <c r="D6587" s="172"/>
      <c r="E6587" s="172"/>
      <c r="F6587" s="181"/>
      <c r="G6587" s="172"/>
      <c r="H6587" s="172"/>
      <c r="I6587" s="174"/>
      <c r="J6587" s="174"/>
      <c r="K6587" s="174"/>
      <c r="L6587" s="172"/>
      <c r="M6587" s="181"/>
      <c r="N6587" s="174"/>
      <c r="O6587" s="172"/>
      <c r="P6587" s="181"/>
      <c r="Q6587" s="642"/>
      <c r="R6587" s="643"/>
      <c r="S6587" s="644"/>
      <c r="T6587" s="174"/>
      <c r="U6587" s="172"/>
      <c r="V6587" s="181"/>
      <c r="W6587" s="174"/>
      <c r="X6587" s="172"/>
      <c r="Y6587" s="181"/>
      <c r="Z6587" s="174"/>
      <c r="AA6587" s="172"/>
      <c r="AB6587" s="178"/>
    </row>
    <row r="6588" spans="1:28" ht="15" customHeight="1" x14ac:dyDescent="0.2">
      <c r="A6588" s="172"/>
      <c r="B6588" s="172"/>
      <c r="C6588" s="172"/>
      <c r="D6588" s="172"/>
      <c r="E6588" s="172"/>
      <c r="F6588" s="181"/>
      <c r="G6588" s="172"/>
      <c r="H6588" s="172"/>
      <c r="I6588" s="174"/>
      <c r="J6588" s="174"/>
      <c r="K6588" s="174"/>
      <c r="L6588" s="172"/>
      <c r="M6588" s="181"/>
      <c r="N6588" s="174"/>
      <c r="O6588" s="172"/>
      <c r="P6588" s="181"/>
      <c r="Q6588" s="642"/>
      <c r="R6588" s="643"/>
      <c r="S6588" s="644"/>
      <c r="T6588" s="174"/>
      <c r="U6588" s="172"/>
      <c r="V6588" s="181"/>
      <c r="W6588" s="174"/>
      <c r="X6588" s="172"/>
      <c r="Y6588" s="181"/>
      <c r="Z6588" s="174"/>
      <c r="AA6588" s="172"/>
      <c r="AB6588" s="178"/>
    </row>
    <row r="6589" spans="1:28" ht="15" customHeight="1" x14ac:dyDescent="0.2">
      <c r="A6589" s="172"/>
      <c r="B6589" s="172"/>
      <c r="C6589" s="172"/>
      <c r="D6589" s="172"/>
      <c r="E6589" s="172"/>
      <c r="F6589" s="181"/>
      <c r="G6589" s="172"/>
      <c r="H6589" s="172"/>
      <c r="I6589" s="174"/>
      <c r="J6589" s="174"/>
      <c r="K6589" s="174"/>
      <c r="L6589" s="172"/>
      <c r="M6589" s="181"/>
      <c r="N6589" s="174"/>
      <c r="O6589" s="172"/>
      <c r="P6589" s="181"/>
      <c r="Q6589" s="642"/>
      <c r="R6589" s="643"/>
      <c r="S6589" s="644"/>
      <c r="T6589" s="174"/>
      <c r="U6589" s="172"/>
      <c r="V6589" s="181"/>
      <c r="W6589" s="174"/>
      <c r="X6589" s="172"/>
      <c r="Y6589" s="181"/>
      <c r="Z6589" s="174"/>
      <c r="AA6589" s="172"/>
      <c r="AB6589" s="178"/>
    </row>
    <row r="6590" spans="1:28" ht="15" customHeight="1" x14ac:dyDescent="0.2">
      <c r="A6590" s="172"/>
      <c r="B6590" s="172"/>
      <c r="C6590" s="172"/>
      <c r="D6590" s="172"/>
      <c r="E6590" s="172"/>
      <c r="F6590" s="181"/>
      <c r="G6590" s="172"/>
      <c r="H6590" s="172"/>
      <c r="I6590" s="174"/>
      <c r="J6590" s="174"/>
      <c r="K6590" s="174"/>
      <c r="L6590" s="172"/>
      <c r="M6590" s="181"/>
      <c r="N6590" s="174"/>
      <c r="O6590" s="172"/>
      <c r="P6590" s="181"/>
      <c r="Q6590" s="642"/>
      <c r="R6590" s="643"/>
      <c r="S6590" s="644"/>
      <c r="T6590" s="174"/>
      <c r="U6590" s="172"/>
      <c r="V6590" s="181"/>
      <c r="W6590" s="174"/>
      <c r="X6590" s="172"/>
      <c r="Y6590" s="181"/>
      <c r="Z6590" s="174"/>
      <c r="AA6590" s="172"/>
      <c r="AB6590" s="178"/>
    </row>
    <row r="6591" spans="1:28" ht="15" customHeight="1" x14ac:dyDescent="0.2">
      <c r="A6591" s="172"/>
      <c r="B6591" s="172"/>
      <c r="C6591" s="172"/>
      <c r="D6591" s="172"/>
      <c r="E6591" s="172"/>
      <c r="F6591" s="181"/>
      <c r="G6591" s="172"/>
      <c r="H6591" s="172"/>
      <c r="I6591" s="174"/>
      <c r="J6591" s="174"/>
      <c r="K6591" s="174"/>
      <c r="L6591" s="172"/>
      <c r="M6591" s="181"/>
      <c r="N6591" s="174"/>
      <c r="O6591" s="172"/>
      <c r="P6591" s="181"/>
      <c r="Q6591" s="642"/>
      <c r="R6591" s="643"/>
      <c r="S6591" s="644"/>
      <c r="T6591" s="174"/>
      <c r="U6591" s="172"/>
      <c r="V6591" s="181"/>
      <c r="W6591" s="174"/>
      <c r="X6591" s="172"/>
      <c r="Y6591" s="181"/>
      <c r="Z6591" s="174"/>
      <c r="AA6591" s="172"/>
      <c r="AB6591" s="178"/>
    </row>
    <row r="6592" spans="1:28" ht="15" customHeight="1" x14ac:dyDescent="0.2">
      <c r="A6592" s="172"/>
      <c r="B6592" s="172"/>
      <c r="C6592" s="172"/>
      <c r="D6592" s="172"/>
      <c r="E6592" s="172"/>
      <c r="F6592" s="181"/>
      <c r="G6592" s="172"/>
      <c r="H6592" s="172"/>
      <c r="I6592" s="174"/>
      <c r="J6592" s="174"/>
      <c r="K6592" s="174"/>
      <c r="L6592" s="172"/>
      <c r="M6592" s="181"/>
      <c r="N6592" s="174"/>
      <c r="O6592" s="172"/>
      <c r="P6592" s="181"/>
      <c r="Q6592" s="642"/>
      <c r="R6592" s="643"/>
      <c r="S6592" s="644"/>
      <c r="T6592" s="174"/>
      <c r="U6592" s="172"/>
      <c r="V6592" s="181"/>
      <c r="W6592" s="174"/>
      <c r="X6592" s="172"/>
      <c r="Y6592" s="181"/>
      <c r="Z6592" s="174"/>
      <c r="AA6592" s="172"/>
      <c r="AB6592" s="178"/>
    </row>
    <row r="6593" spans="1:28" ht="15" customHeight="1" x14ac:dyDescent="0.2">
      <c r="A6593" s="172"/>
      <c r="B6593" s="172"/>
      <c r="C6593" s="172"/>
      <c r="D6593" s="172"/>
      <c r="E6593" s="172"/>
      <c r="F6593" s="181"/>
      <c r="G6593" s="172"/>
      <c r="H6593" s="172"/>
      <c r="I6593" s="174"/>
      <c r="J6593" s="174"/>
      <c r="K6593" s="174"/>
      <c r="L6593" s="172"/>
      <c r="M6593" s="181"/>
      <c r="N6593" s="174"/>
      <c r="O6593" s="172"/>
      <c r="P6593" s="181"/>
      <c r="Q6593" s="642"/>
      <c r="R6593" s="643"/>
      <c r="S6593" s="644"/>
      <c r="T6593" s="174"/>
      <c r="U6593" s="172"/>
      <c r="V6593" s="181"/>
      <c r="W6593" s="174"/>
      <c r="X6593" s="172"/>
      <c r="Y6593" s="181"/>
      <c r="Z6593" s="174"/>
      <c r="AA6593" s="172"/>
      <c r="AB6593" s="178"/>
    </row>
    <row r="6594" spans="1:28" ht="15" customHeight="1" x14ac:dyDescent="0.2">
      <c r="A6594" s="172"/>
      <c r="B6594" s="172"/>
      <c r="C6594" s="172"/>
      <c r="D6594" s="172"/>
      <c r="E6594" s="172"/>
      <c r="F6594" s="181"/>
      <c r="G6594" s="172"/>
      <c r="H6594" s="172"/>
      <c r="I6594" s="174"/>
      <c r="J6594" s="174"/>
      <c r="K6594" s="174"/>
      <c r="L6594" s="172"/>
      <c r="M6594" s="181"/>
      <c r="N6594" s="174"/>
      <c r="O6594" s="172"/>
      <c r="P6594" s="181"/>
      <c r="Q6594" s="642"/>
      <c r="R6594" s="643"/>
      <c r="S6594" s="644"/>
      <c r="T6594" s="174"/>
      <c r="U6594" s="172"/>
      <c r="V6594" s="181"/>
      <c r="W6594" s="174"/>
      <c r="X6594" s="172"/>
      <c r="Y6594" s="181"/>
      <c r="Z6594" s="174"/>
      <c r="AA6594" s="172"/>
      <c r="AB6594" s="178"/>
    </row>
    <row r="6595" spans="1:28" ht="15" customHeight="1" x14ac:dyDescent="0.2">
      <c r="A6595" s="172"/>
      <c r="B6595" s="172"/>
      <c r="C6595" s="172"/>
      <c r="D6595" s="172"/>
      <c r="E6595" s="172"/>
      <c r="F6595" s="181"/>
      <c r="G6595" s="172"/>
      <c r="H6595" s="172"/>
      <c r="I6595" s="174"/>
      <c r="J6595" s="174"/>
      <c r="K6595" s="174"/>
      <c r="L6595" s="172"/>
      <c r="M6595" s="181"/>
      <c r="N6595" s="174"/>
      <c r="O6595" s="172"/>
      <c r="P6595" s="181"/>
      <c r="Q6595" s="642"/>
      <c r="R6595" s="643"/>
      <c r="S6595" s="644"/>
      <c r="T6595" s="174"/>
      <c r="U6595" s="172"/>
      <c r="V6595" s="181"/>
      <c r="W6595" s="174"/>
      <c r="X6595" s="172"/>
      <c r="Y6595" s="181"/>
      <c r="Z6595" s="174"/>
      <c r="AA6595" s="172"/>
      <c r="AB6595" s="178"/>
    </row>
    <row r="6596" spans="1:28" ht="15" customHeight="1" x14ac:dyDescent="0.2">
      <c r="A6596" s="172"/>
      <c r="B6596" s="172"/>
      <c r="C6596" s="172"/>
      <c r="D6596" s="172"/>
      <c r="E6596" s="172"/>
      <c r="F6596" s="181"/>
      <c r="G6596" s="172"/>
      <c r="H6596" s="172"/>
      <c r="I6596" s="174"/>
      <c r="J6596" s="174"/>
      <c r="K6596" s="174"/>
      <c r="L6596" s="172"/>
      <c r="M6596" s="181"/>
      <c r="N6596" s="174"/>
      <c r="O6596" s="172"/>
      <c r="P6596" s="181"/>
      <c r="Q6596" s="642"/>
      <c r="R6596" s="643"/>
      <c r="S6596" s="644"/>
      <c r="T6596" s="174"/>
      <c r="U6596" s="172"/>
      <c r="V6596" s="181"/>
      <c r="W6596" s="174"/>
      <c r="X6596" s="172"/>
      <c r="Y6596" s="181"/>
      <c r="Z6596" s="174"/>
      <c r="AA6596" s="172"/>
      <c r="AB6596" s="178"/>
    </row>
    <row r="6597" spans="1:28" ht="15" customHeight="1" x14ac:dyDescent="0.2">
      <c r="A6597" s="172"/>
      <c r="B6597" s="172"/>
      <c r="C6597" s="172"/>
      <c r="D6597" s="172"/>
      <c r="E6597" s="172"/>
      <c r="F6597" s="181"/>
      <c r="G6597" s="172"/>
      <c r="H6597" s="172"/>
      <c r="I6597" s="174"/>
      <c r="J6597" s="174"/>
      <c r="K6597" s="174"/>
      <c r="L6597" s="172"/>
      <c r="M6597" s="181"/>
      <c r="N6597" s="174"/>
      <c r="O6597" s="172"/>
      <c r="P6597" s="181"/>
      <c r="Q6597" s="642"/>
      <c r="R6597" s="643"/>
      <c r="S6597" s="644"/>
      <c r="T6597" s="174"/>
      <c r="U6597" s="172"/>
      <c r="V6597" s="181"/>
      <c r="W6597" s="174"/>
      <c r="X6597" s="172"/>
      <c r="Y6597" s="181"/>
      <c r="Z6597" s="174"/>
      <c r="AA6597" s="172"/>
      <c r="AB6597" s="178"/>
    </row>
    <row r="6598" spans="1:28" ht="15" customHeight="1" x14ac:dyDescent="0.2">
      <c r="A6598" s="172"/>
      <c r="B6598" s="172"/>
      <c r="C6598" s="172"/>
      <c r="D6598" s="172"/>
      <c r="E6598" s="172"/>
      <c r="F6598" s="181"/>
      <c r="G6598" s="172"/>
      <c r="H6598" s="172"/>
      <c r="I6598" s="174"/>
      <c r="J6598" s="174"/>
      <c r="K6598" s="174"/>
      <c r="L6598" s="172"/>
      <c r="M6598" s="181"/>
      <c r="N6598" s="174"/>
      <c r="O6598" s="172"/>
      <c r="P6598" s="181"/>
      <c r="Q6598" s="642"/>
      <c r="R6598" s="643"/>
      <c r="S6598" s="644"/>
      <c r="T6598" s="174"/>
      <c r="U6598" s="172"/>
      <c r="V6598" s="181"/>
      <c r="W6598" s="174"/>
      <c r="X6598" s="172"/>
      <c r="Y6598" s="181"/>
      <c r="Z6598" s="174"/>
      <c r="AA6598" s="172"/>
      <c r="AB6598" s="178"/>
    </row>
    <row r="6599" spans="1:28" ht="15" customHeight="1" x14ac:dyDescent="0.2">
      <c r="A6599" s="172"/>
      <c r="B6599" s="172"/>
      <c r="C6599" s="172"/>
      <c r="D6599" s="172"/>
      <c r="E6599" s="172"/>
      <c r="F6599" s="181"/>
      <c r="G6599" s="172"/>
      <c r="H6599" s="172"/>
      <c r="I6599" s="174"/>
      <c r="J6599" s="174"/>
      <c r="K6599" s="174"/>
      <c r="L6599" s="172"/>
      <c r="M6599" s="181"/>
      <c r="N6599" s="174"/>
      <c r="O6599" s="172"/>
      <c r="P6599" s="181"/>
      <c r="Q6599" s="642"/>
      <c r="R6599" s="643"/>
      <c r="S6599" s="644"/>
      <c r="T6599" s="174"/>
      <c r="U6599" s="172"/>
      <c r="V6599" s="181"/>
      <c r="W6599" s="174"/>
      <c r="X6599" s="172"/>
      <c r="Y6599" s="181"/>
      <c r="Z6599" s="174"/>
      <c r="AA6599" s="172"/>
      <c r="AB6599" s="178"/>
    </row>
    <row r="6600" spans="1:28" ht="15" customHeight="1" x14ac:dyDescent="0.2">
      <c r="A6600" s="172"/>
      <c r="B6600" s="172"/>
      <c r="C6600" s="172"/>
      <c r="D6600" s="172"/>
      <c r="E6600" s="172"/>
      <c r="F6600" s="181"/>
      <c r="G6600" s="172"/>
      <c r="H6600" s="172"/>
      <c r="I6600" s="174"/>
      <c r="J6600" s="174"/>
      <c r="K6600" s="174"/>
      <c r="L6600" s="172"/>
      <c r="M6600" s="181"/>
      <c r="N6600" s="174"/>
      <c r="O6600" s="172"/>
      <c r="P6600" s="181"/>
      <c r="Q6600" s="642"/>
      <c r="R6600" s="643"/>
      <c r="S6600" s="644"/>
      <c r="T6600" s="174"/>
      <c r="U6600" s="172"/>
      <c r="V6600" s="181"/>
      <c r="W6600" s="174"/>
      <c r="X6600" s="172"/>
      <c r="Y6600" s="181"/>
      <c r="Z6600" s="174"/>
      <c r="AA6600" s="172"/>
      <c r="AB6600" s="178"/>
    </row>
    <row r="6601" spans="1:28" ht="15" customHeight="1" x14ac:dyDescent="0.2">
      <c r="A6601" s="172"/>
      <c r="B6601" s="172"/>
      <c r="C6601" s="172"/>
      <c r="D6601" s="172"/>
      <c r="E6601" s="172"/>
      <c r="F6601" s="181"/>
      <c r="G6601" s="172"/>
      <c r="H6601" s="172"/>
      <c r="I6601" s="174"/>
      <c r="J6601" s="174"/>
      <c r="K6601" s="174"/>
      <c r="L6601" s="172"/>
      <c r="M6601" s="181"/>
      <c r="N6601" s="174"/>
      <c r="O6601" s="172"/>
      <c r="P6601" s="181"/>
      <c r="Q6601" s="642"/>
      <c r="R6601" s="643"/>
      <c r="S6601" s="644"/>
      <c r="T6601" s="174"/>
      <c r="U6601" s="172"/>
      <c r="V6601" s="181"/>
      <c r="W6601" s="174"/>
      <c r="X6601" s="172"/>
      <c r="Y6601" s="181"/>
      <c r="Z6601" s="174"/>
      <c r="AA6601" s="172"/>
      <c r="AB6601" s="178"/>
    </row>
    <row r="6602" spans="1:28" ht="15" customHeight="1" x14ac:dyDescent="0.2">
      <c r="A6602" s="172"/>
      <c r="B6602" s="172"/>
      <c r="C6602" s="172"/>
      <c r="D6602" s="172"/>
      <c r="E6602" s="172"/>
      <c r="F6602" s="181"/>
      <c r="G6602" s="172"/>
      <c r="H6602" s="172"/>
      <c r="I6602" s="174"/>
      <c r="J6602" s="174"/>
      <c r="K6602" s="174"/>
      <c r="L6602" s="172"/>
      <c r="M6602" s="181"/>
      <c r="N6602" s="174"/>
      <c r="O6602" s="172"/>
      <c r="P6602" s="181"/>
      <c r="Q6602" s="642"/>
      <c r="R6602" s="643"/>
      <c r="S6602" s="644"/>
      <c r="T6602" s="174"/>
      <c r="U6602" s="172"/>
      <c r="V6602" s="181"/>
      <c r="W6602" s="174"/>
      <c r="X6602" s="172"/>
      <c r="Y6602" s="181"/>
      <c r="Z6602" s="174"/>
      <c r="AA6602" s="172"/>
      <c r="AB6602" s="178"/>
    </row>
    <row r="6603" spans="1:28" ht="15" customHeight="1" x14ac:dyDescent="0.2">
      <c r="A6603" s="172"/>
      <c r="B6603" s="172"/>
      <c r="C6603" s="172"/>
      <c r="D6603" s="172"/>
      <c r="E6603" s="172"/>
      <c r="F6603" s="181"/>
      <c r="G6603" s="172"/>
      <c r="H6603" s="172"/>
      <c r="I6603" s="174"/>
      <c r="J6603" s="174"/>
      <c r="K6603" s="174"/>
      <c r="L6603" s="172"/>
      <c r="M6603" s="181"/>
      <c r="N6603" s="174"/>
      <c r="O6603" s="172"/>
      <c r="P6603" s="181"/>
      <c r="Q6603" s="642"/>
      <c r="R6603" s="643"/>
      <c r="S6603" s="644"/>
      <c r="T6603" s="174"/>
      <c r="U6603" s="172"/>
      <c r="V6603" s="181"/>
      <c r="W6603" s="174"/>
      <c r="X6603" s="172"/>
      <c r="Y6603" s="181"/>
      <c r="Z6603" s="174"/>
      <c r="AA6603" s="172"/>
      <c r="AB6603" s="178"/>
    </row>
    <row r="6604" spans="1:28" ht="15" customHeight="1" x14ac:dyDescent="0.2">
      <c r="A6604" s="172"/>
      <c r="B6604" s="172"/>
      <c r="C6604" s="172"/>
      <c r="D6604" s="172"/>
      <c r="E6604" s="172"/>
      <c r="F6604" s="181"/>
      <c r="G6604" s="172"/>
      <c r="H6604" s="172"/>
      <c r="I6604" s="174"/>
      <c r="J6604" s="174"/>
      <c r="K6604" s="174"/>
      <c r="L6604" s="172"/>
      <c r="M6604" s="181"/>
      <c r="N6604" s="174"/>
      <c r="O6604" s="172"/>
      <c r="P6604" s="181"/>
      <c r="Q6604" s="642"/>
      <c r="R6604" s="643"/>
      <c r="S6604" s="644"/>
      <c r="T6604" s="174"/>
      <c r="U6604" s="172"/>
      <c r="V6604" s="181"/>
      <c r="W6604" s="174"/>
      <c r="X6604" s="172"/>
      <c r="Y6604" s="181"/>
      <c r="Z6604" s="174"/>
      <c r="AA6604" s="172"/>
      <c r="AB6604" s="178"/>
    </row>
    <row r="6605" spans="1:28" ht="15" customHeight="1" x14ac:dyDescent="0.2">
      <c r="A6605" s="172"/>
      <c r="B6605" s="172"/>
      <c r="C6605" s="172"/>
      <c r="D6605" s="172"/>
      <c r="E6605" s="172"/>
      <c r="F6605" s="181"/>
      <c r="G6605" s="172"/>
      <c r="H6605" s="172"/>
      <c r="I6605" s="174"/>
      <c r="J6605" s="174"/>
      <c r="K6605" s="174"/>
      <c r="L6605" s="172"/>
      <c r="M6605" s="181"/>
      <c r="N6605" s="174"/>
      <c r="O6605" s="172"/>
      <c r="P6605" s="181"/>
      <c r="Q6605" s="642"/>
      <c r="R6605" s="643"/>
      <c r="S6605" s="644"/>
      <c r="T6605" s="174"/>
      <c r="U6605" s="172"/>
      <c r="V6605" s="181"/>
      <c r="W6605" s="174"/>
      <c r="X6605" s="172"/>
      <c r="Y6605" s="181"/>
      <c r="Z6605" s="174"/>
      <c r="AA6605" s="172"/>
      <c r="AB6605" s="178"/>
    </row>
    <row r="6606" spans="1:28" ht="15" customHeight="1" x14ac:dyDescent="0.2">
      <c r="A6606" s="172"/>
      <c r="B6606" s="172"/>
      <c r="C6606" s="172"/>
      <c r="D6606" s="172"/>
      <c r="E6606" s="172"/>
      <c r="F6606" s="181"/>
      <c r="G6606" s="172"/>
      <c r="H6606" s="172"/>
      <c r="I6606" s="174"/>
      <c r="J6606" s="174"/>
      <c r="K6606" s="174"/>
      <c r="L6606" s="172"/>
      <c r="M6606" s="181"/>
      <c r="N6606" s="174"/>
      <c r="O6606" s="172"/>
      <c r="P6606" s="181"/>
      <c r="Q6606" s="642"/>
      <c r="R6606" s="643"/>
      <c r="S6606" s="644"/>
      <c r="T6606" s="174"/>
      <c r="U6606" s="172"/>
      <c r="V6606" s="181"/>
      <c r="W6606" s="174"/>
      <c r="X6606" s="172"/>
      <c r="Y6606" s="181"/>
      <c r="Z6606" s="174"/>
      <c r="AA6606" s="172"/>
      <c r="AB6606" s="178"/>
    </row>
    <row r="6607" spans="1:28" ht="15" customHeight="1" x14ac:dyDescent="0.2">
      <c r="A6607" s="172"/>
      <c r="B6607" s="172"/>
      <c r="C6607" s="172"/>
      <c r="D6607" s="172"/>
      <c r="E6607" s="172"/>
      <c r="F6607" s="181"/>
      <c r="G6607" s="172"/>
      <c r="H6607" s="172"/>
      <c r="I6607" s="174"/>
      <c r="J6607" s="174"/>
      <c r="K6607" s="174"/>
      <c r="L6607" s="172"/>
      <c r="M6607" s="181"/>
      <c r="N6607" s="174"/>
      <c r="O6607" s="172"/>
      <c r="P6607" s="181"/>
      <c r="Q6607" s="642"/>
      <c r="R6607" s="643"/>
      <c r="S6607" s="644"/>
      <c r="T6607" s="174"/>
      <c r="U6607" s="172"/>
      <c r="V6607" s="181"/>
      <c r="W6607" s="174"/>
      <c r="X6607" s="172"/>
      <c r="Y6607" s="181"/>
      <c r="Z6607" s="174"/>
      <c r="AA6607" s="172"/>
      <c r="AB6607" s="178"/>
    </row>
    <row r="6608" spans="1:28" ht="15" customHeight="1" x14ac:dyDescent="0.2">
      <c r="A6608" s="172"/>
      <c r="B6608" s="172"/>
      <c r="C6608" s="172"/>
      <c r="D6608" s="172"/>
      <c r="E6608" s="172"/>
      <c r="F6608" s="181"/>
      <c r="G6608" s="172"/>
      <c r="H6608" s="172"/>
      <c r="I6608" s="174"/>
      <c r="J6608" s="174"/>
      <c r="K6608" s="174"/>
      <c r="L6608" s="172"/>
      <c r="M6608" s="181"/>
      <c r="N6608" s="174"/>
      <c r="O6608" s="172"/>
      <c r="P6608" s="181"/>
      <c r="Q6608" s="642"/>
      <c r="R6608" s="643"/>
      <c r="S6608" s="644"/>
      <c r="T6608" s="174"/>
      <c r="U6608" s="172"/>
      <c r="V6608" s="181"/>
      <c r="W6608" s="174"/>
      <c r="X6608" s="172"/>
      <c r="Y6608" s="181"/>
      <c r="Z6608" s="174"/>
      <c r="AA6608" s="172"/>
      <c r="AB6608" s="178"/>
    </row>
    <row r="6609" spans="1:28" ht="15" customHeight="1" x14ac:dyDescent="0.2">
      <c r="A6609" s="172"/>
      <c r="B6609" s="172"/>
      <c r="C6609" s="172"/>
      <c r="D6609" s="172"/>
      <c r="E6609" s="172"/>
      <c r="F6609" s="181"/>
      <c r="G6609" s="172"/>
      <c r="H6609" s="172"/>
      <c r="I6609" s="174"/>
      <c r="J6609" s="174"/>
      <c r="K6609" s="174"/>
      <c r="L6609" s="172"/>
      <c r="M6609" s="181"/>
      <c r="N6609" s="174"/>
      <c r="O6609" s="172"/>
      <c r="P6609" s="181"/>
      <c r="Q6609" s="642"/>
      <c r="R6609" s="643"/>
      <c r="S6609" s="644"/>
      <c r="T6609" s="174"/>
      <c r="U6609" s="172"/>
      <c r="V6609" s="181"/>
      <c r="W6609" s="174"/>
      <c r="X6609" s="172"/>
      <c r="Y6609" s="181"/>
      <c r="Z6609" s="174"/>
      <c r="AA6609" s="172"/>
      <c r="AB6609" s="178"/>
    </row>
    <row r="6610" spans="1:28" ht="15" customHeight="1" x14ac:dyDescent="0.2">
      <c r="A6610" s="172"/>
      <c r="B6610" s="172"/>
      <c r="C6610" s="172"/>
      <c r="D6610" s="172"/>
      <c r="E6610" s="172"/>
      <c r="F6610" s="181"/>
      <c r="G6610" s="172"/>
      <c r="H6610" s="172"/>
      <c r="I6610" s="174"/>
      <c r="J6610" s="174"/>
      <c r="K6610" s="174"/>
      <c r="L6610" s="172"/>
      <c r="M6610" s="181"/>
      <c r="N6610" s="174"/>
      <c r="O6610" s="172"/>
      <c r="P6610" s="181"/>
      <c r="Q6610" s="642"/>
      <c r="R6610" s="643"/>
      <c r="S6610" s="644"/>
      <c r="T6610" s="174"/>
      <c r="U6610" s="172"/>
      <c r="V6610" s="181"/>
      <c r="W6610" s="174"/>
      <c r="X6610" s="172"/>
      <c r="Y6610" s="181"/>
      <c r="Z6610" s="174"/>
      <c r="AA6610" s="172"/>
      <c r="AB6610" s="178"/>
    </row>
    <row r="6611" spans="1:28" ht="15" customHeight="1" x14ac:dyDescent="0.2">
      <c r="A6611" s="172"/>
      <c r="B6611" s="172"/>
      <c r="C6611" s="172"/>
      <c r="D6611" s="172"/>
      <c r="E6611" s="172"/>
      <c r="F6611" s="181"/>
      <c r="G6611" s="172"/>
      <c r="H6611" s="172"/>
      <c r="I6611" s="174"/>
      <c r="J6611" s="174"/>
      <c r="K6611" s="174"/>
      <c r="L6611" s="172"/>
      <c r="M6611" s="181"/>
      <c r="N6611" s="174"/>
      <c r="O6611" s="172"/>
      <c r="P6611" s="181"/>
      <c r="Q6611" s="642"/>
      <c r="R6611" s="643"/>
      <c r="S6611" s="644"/>
      <c r="T6611" s="174"/>
      <c r="U6611" s="172"/>
      <c r="V6611" s="181"/>
      <c r="W6611" s="174"/>
      <c r="X6611" s="172"/>
      <c r="Y6611" s="181"/>
      <c r="Z6611" s="174"/>
      <c r="AA6611" s="172"/>
      <c r="AB6611" s="178"/>
    </row>
    <row r="6612" spans="1:28" ht="15" customHeight="1" x14ac:dyDescent="0.2">
      <c r="A6612" s="172"/>
      <c r="B6612" s="172"/>
      <c r="C6612" s="172"/>
      <c r="D6612" s="172"/>
      <c r="E6612" s="172"/>
      <c r="F6612" s="181"/>
      <c r="G6612" s="172"/>
      <c r="H6612" s="172"/>
      <c r="I6612" s="174"/>
      <c r="J6612" s="174"/>
      <c r="K6612" s="174"/>
      <c r="L6612" s="172"/>
      <c r="M6612" s="181"/>
      <c r="N6612" s="174"/>
      <c r="O6612" s="172"/>
      <c r="P6612" s="181"/>
      <c r="Q6612" s="642"/>
      <c r="R6612" s="643"/>
      <c r="S6612" s="644"/>
      <c r="T6612" s="174"/>
      <c r="U6612" s="172"/>
      <c r="V6612" s="181"/>
      <c r="W6612" s="174"/>
      <c r="X6612" s="172"/>
      <c r="Y6612" s="181"/>
      <c r="Z6612" s="174"/>
      <c r="AA6612" s="172"/>
      <c r="AB6612" s="178"/>
    </row>
    <row r="6613" spans="1:28" ht="15" customHeight="1" x14ac:dyDescent="0.2">
      <c r="A6613" s="172"/>
      <c r="B6613" s="172"/>
      <c r="C6613" s="172"/>
      <c r="D6613" s="172"/>
      <c r="E6613" s="172"/>
      <c r="F6613" s="181"/>
      <c r="G6613" s="172"/>
      <c r="H6613" s="172"/>
      <c r="I6613" s="174"/>
      <c r="J6613" s="174"/>
      <c r="K6613" s="174"/>
      <c r="L6613" s="172"/>
      <c r="M6613" s="181"/>
      <c r="N6613" s="174"/>
      <c r="O6613" s="172"/>
      <c r="P6613" s="181"/>
      <c r="Q6613" s="642"/>
      <c r="R6613" s="643"/>
      <c r="S6613" s="644"/>
      <c r="T6613" s="174"/>
      <c r="U6613" s="172"/>
      <c r="V6613" s="181"/>
      <c r="W6613" s="174"/>
      <c r="X6613" s="172"/>
      <c r="Y6613" s="181"/>
      <c r="Z6613" s="174"/>
      <c r="AA6613" s="172"/>
      <c r="AB6613" s="178"/>
    </row>
    <row r="6614" spans="1:28" ht="15" customHeight="1" x14ac:dyDescent="0.2">
      <c r="A6614" s="172"/>
      <c r="B6614" s="172"/>
      <c r="C6614" s="172"/>
      <c r="D6614" s="172"/>
      <c r="E6614" s="172"/>
      <c r="F6614" s="181"/>
      <c r="G6614" s="172"/>
      <c r="H6614" s="172"/>
      <c r="I6614" s="174"/>
      <c r="J6614" s="174"/>
      <c r="K6614" s="174"/>
      <c r="L6614" s="172"/>
      <c r="M6614" s="181"/>
      <c r="N6614" s="174"/>
      <c r="O6614" s="172"/>
      <c r="P6614" s="181"/>
      <c r="Q6614" s="642"/>
      <c r="R6614" s="643"/>
      <c r="S6614" s="644"/>
      <c r="T6614" s="174"/>
      <c r="U6614" s="172"/>
      <c r="V6614" s="181"/>
      <c r="W6614" s="174"/>
      <c r="X6614" s="172"/>
      <c r="Y6614" s="181"/>
      <c r="Z6614" s="174"/>
      <c r="AA6614" s="172"/>
      <c r="AB6614" s="178"/>
    </row>
    <row r="6615" spans="1:28" ht="15" customHeight="1" x14ac:dyDescent="0.2">
      <c r="A6615" s="172"/>
      <c r="B6615" s="172"/>
      <c r="C6615" s="172"/>
      <c r="D6615" s="172"/>
      <c r="E6615" s="172"/>
      <c r="F6615" s="181"/>
      <c r="G6615" s="172"/>
      <c r="H6615" s="172"/>
      <c r="I6615" s="174"/>
      <c r="J6615" s="174"/>
      <c r="K6615" s="174"/>
      <c r="L6615" s="172"/>
      <c r="M6615" s="181"/>
      <c r="N6615" s="174"/>
      <c r="O6615" s="172"/>
      <c r="P6615" s="181"/>
      <c r="Q6615" s="642"/>
      <c r="R6615" s="643"/>
      <c r="S6615" s="644"/>
      <c r="T6615" s="174"/>
      <c r="U6615" s="172"/>
      <c r="V6615" s="181"/>
      <c r="W6615" s="174"/>
      <c r="X6615" s="172"/>
      <c r="Y6615" s="181"/>
      <c r="Z6615" s="174"/>
      <c r="AA6615" s="172"/>
      <c r="AB6615" s="178"/>
    </row>
    <row r="6616" spans="1:28" ht="15" customHeight="1" x14ac:dyDescent="0.2">
      <c r="A6616" s="172"/>
      <c r="B6616" s="172"/>
      <c r="C6616" s="172"/>
      <c r="D6616" s="172"/>
      <c r="E6616" s="172"/>
      <c r="F6616" s="181"/>
      <c r="G6616" s="172"/>
      <c r="H6616" s="172"/>
      <c r="I6616" s="174"/>
      <c r="J6616" s="174"/>
      <c r="K6616" s="174"/>
      <c r="L6616" s="172"/>
      <c r="M6616" s="181"/>
      <c r="N6616" s="174"/>
      <c r="O6616" s="172"/>
      <c r="P6616" s="181"/>
      <c r="Q6616" s="642"/>
      <c r="R6616" s="643"/>
      <c r="S6616" s="644"/>
      <c r="T6616" s="174"/>
      <c r="U6616" s="172"/>
      <c r="V6616" s="181"/>
      <c r="W6616" s="174"/>
      <c r="X6616" s="172"/>
      <c r="Y6616" s="181"/>
      <c r="Z6616" s="174"/>
      <c r="AA6616" s="172"/>
      <c r="AB6616" s="178"/>
    </row>
    <row r="6617" spans="1:28" ht="15" customHeight="1" x14ac:dyDescent="0.2">
      <c r="A6617" s="172"/>
      <c r="B6617" s="172"/>
      <c r="C6617" s="172"/>
      <c r="D6617" s="172"/>
      <c r="E6617" s="172"/>
      <c r="F6617" s="181"/>
      <c r="G6617" s="172"/>
      <c r="H6617" s="172"/>
      <c r="I6617" s="174"/>
      <c r="J6617" s="174"/>
      <c r="K6617" s="174"/>
      <c r="L6617" s="172"/>
      <c r="M6617" s="181"/>
      <c r="N6617" s="174"/>
      <c r="O6617" s="172"/>
      <c r="P6617" s="181"/>
      <c r="Q6617" s="642"/>
      <c r="R6617" s="643"/>
      <c r="S6617" s="644"/>
      <c r="T6617" s="174"/>
      <c r="U6617" s="172"/>
      <c r="V6617" s="181"/>
      <c r="W6617" s="174"/>
      <c r="X6617" s="172"/>
      <c r="Y6617" s="181"/>
      <c r="Z6617" s="174"/>
      <c r="AA6617" s="172"/>
      <c r="AB6617" s="178"/>
    </row>
    <row r="6618" spans="1:28" ht="15" customHeight="1" x14ac:dyDescent="0.2">
      <c r="A6618" s="172"/>
      <c r="B6618" s="172"/>
      <c r="C6618" s="172"/>
      <c r="D6618" s="172"/>
      <c r="E6618" s="172"/>
      <c r="F6618" s="181"/>
      <c r="G6618" s="172"/>
      <c r="H6618" s="172"/>
      <c r="I6618" s="174"/>
      <c r="J6618" s="174"/>
      <c r="K6618" s="174"/>
      <c r="L6618" s="172"/>
      <c r="M6618" s="181"/>
      <c r="N6618" s="174"/>
      <c r="O6618" s="172"/>
      <c r="P6618" s="181"/>
      <c r="Q6618" s="642"/>
      <c r="R6618" s="643"/>
      <c r="S6618" s="644"/>
      <c r="T6618" s="174"/>
      <c r="U6618" s="172"/>
      <c r="V6618" s="181"/>
      <c r="W6618" s="174"/>
      <c r="X6618" s="172"/>
      <c r="Y6618" s="181"/>
      <c r="Z6618" s="174"/>
      <c r="AA6618" s="172"/>
      <c r="AB6618" s="178"/>
    </row>
    <row r="6619" spans="1:28" ht="15" customHeight="1" x14ac:dyDescent="0.2">
      <c r="A6619" s="172"/>
      <c r="B6619" s="172"/>
      <c r="C6619" s="172"/>
      <c r="D6619" s="172"/>
      <c r="E6619" s="172"/>
      <c r="F6619" s="181"/>
      <c r="G6619" s="172"/>
      <c r="H6619" s="172"/>
      <c r="I6619" s="174"/>
      <c r="J6619" s="174"/>
      <c r="K6619" s="174"/>
      <c r="L6619" s="172"/>
      <c r="M6619" s="181"/>
      <c r="N6619" s="174"/>
      <c r="O6619" s="172"/>
      <c r="P6619" s="181"/>
      <c r="Q6619" s="642"/>
      <c r="R6619" s="643"/>
      <c r="S6619" s="644"/>
      <c r="T6619" s="174"/>
      <c r="U6619" s="172"/>
      <c r="V6619" s="181"/>
      <c r="W6619" s="174"/>
      <c r="X6619" s="172"/>
      <c r="Y6619" s="181"/>
      <c r="Z6619" s="174"/>
      <c r="AA6619" s="172"/>
      <c r="AB6619" s="178"/>
    </row>
    <row r="6620" spans="1:28" ht="15" customHeight="1" x14ac:dyDescent="0.2">
      <c r="A6620" s="172"/>
      <c r="B6620" s="172"/>
      <c r="C6620" s="172"/>
      <c r="D6620" s="172"/>
      <c r="E6620" s="172"/>
      <c r="F6620" s="181"/>
      <c r="G6620" s="172"/>
      <c r="H6620" s="172"/>
      <c r="I6620" s="174"/>
      <c r="J6620" s="174"/>
      <c r="K6620" s="174"/>
      <c r="L6620" s="172"/>
      <c r="M6620" s="181"/>
      <c r="N6620" s="174"/>
      <c r="O6620" s="172"/>
      <c r="P6620" s="181"/>
      <c r="Q6620" s="642"/>
      <c r="R6620" s="643"/>
      <c r="S6620" s="644"/>
      <c r="T6620" s="174"/>
      <c r="U6620" s="172"/>
      <c r="V6620" s="181"/>
      <c r="W6620" s="174"/>
      <c r="X6620" s="172"/>
      <c r="Y6620" s="181"/>
      <c r="Z6620" s="174"/>
      <c r="AA6620" s="172"/>
      <c r="AB6620" s="178"/>
    </row>
    <row r="6621" spans="1:28" ht="15" customHeight="1" x14ac:dyDescent="0.2">
      <c r="A6621" s="172"/>
      <c r="B6621" s="172"/>
      <c r="C6621" s="172"/>
      <c r="D6621" s="172"/>
      <c r="E6621" s="172"/>
      <c r="F6621" s="181"/>
      <c r="G6621" s="172"/>
      <c r="H6621" s="172"/>
      <c r="I6621" s="174"/>
      <c r="J6621" s="174"/>
      <c r="K6621" s="174"/>
      <c r="L6621" s="172"/>
      <c r="M6621" s="181"/>
      <c r="N6621" s="174"/>
      <c r="O6621" s="172"/>
      <c r="P6621" s="181"/>
      <c r="Q6621" s="642"/>
      <c r="R6621" s="643"/>
      <c r="S6621" s="644"/>
      <c r="T6621" s="174"/>
      <c r="U6621" s="172"/>
      <c r="V6621" s="181"/>
      <c r="W6621" s="174"/>
      <c r="X6621" s="172"/>
      <c r="Y6621" s="181"/>
      <c r="Z6621" s="174"/>
      <c r="AA6621" s="172"/>
      <c r="AB6621" s="178"/>
    </row>
    <row r="6622" spans="1:28" ht="15" customHeight="1" x14ac:dyDescent="0.2">
      <c r="A6622" s="172"/>
      <c r="B6622" s="172"/>
      <c r="C6622" s="172"/>
      <c r="D6622" s="172"/>
      <c r="E6622" s="172"/>
      <c r="F6622" s="181"/>
      <c r="G6622" s="172"/>
      <c r="H6622" s="172"/>
      <c r="I6622" s="174"/>
      <c r="J6622" s="174"/>
      <c r="K6622" s="174"/>
      <c r="L6622" s="172"/>
      <c r="M6622" s="181"/>
      <c r="N6622" s="174"/>
      <c r="O6622" s="172"/>
      <c r="P6622" s="181"/>
      <c r="Q6622" s="642"/>
      <c r="R6622" s="643"/>
      <c r="S6622" s="644"/>
      <c r="T6622" s="174"/>
      <c r="U6622" s="172"/>
      <c r="V6622" s="181"/>
      <c r="W6622" s="174"/>
      <c r="X6622" s="172"/>
      <c r="Y6622" s="181"/>
      <c r="Z6622" s="174"/>
      <c r="AA6622" s="172"/>
      <c r="AB6622" s="178"/>
    </row>
    <row r="6623" spans="1:28" ht="15" customHeight="1" x14ac:dyDescent="0.2">
      <c r="A6623" s="172"/>
      <c r="B6623" s="172"/>
      <c r="C6623" s="172"/>
      <c r="D6623" s="172"/>
      <c r="E6623" s="172"/>
      <c r="F6623" s="181"/>
      <c r="G6623" s="172"/>
      <c r="H6623" s="172"/>
      <c r="I6623" s="174"/>
      <c r="J6623" s="174"/>
      <c r="K6623" s="174"/>
      <c r="L6623" s="172"/>
      <c r="M6623" s="181"/>
      <c r="N6623" s="174"/>
      <c r="O6623" s="172"/>
      <c r="P6623" s="181"/>
      <c r="Q6623" s="642"/>
      <c r="R6623" s="643"/>
      <c r="S6623" s="644"/>
      <c r="T6623" s="174"/>
      <c r="U6623" s="172"/>
      <c r="V6623" s="181"/>
      <c r="W6623" s="174"/>
      <c r="X6623" s="172"/>
      <c r="Y6623" s="181"/>
      <c r="Z6623" s="174"/>
      <c r="AA6623" s="172"/>
      <c r="AB6623" s="178"/>
    </row>
    <row r="6624" spans="1:28" ht="15" customHeight="1" x14ac:dyDescent="0.2">
      <c r="A6624" s="172"/>
      <c r="B6624" s="172"/>
      <c r="C6624" s="172"/>
      <c r="D6624" s="172"/>
      <c r="E6624" s="172"/>
      <c r="F6624" s="181"/>
      <c r="G6624" s="172"/>
      <c r="H6624" s="172"/>
      <c r="I6624" s="174"/>
      <c r="J6624" s="174"/>
      <c r="K6624" s="174"/>
      <c r="L6624" s="172"/>
      <c r="M6624" s="181"/>
      <c r="N6624" s="174"/>
      <c r="O6624" s="172"/>
      <c r="P6624" s="181"/>
      <c r="Q6624" s="642"/>
      <c r="R6624" s="643"/>
      <c r="S6624" s="644"/>
      <c r="T6624" s="174"/>
      <c r="U6624" s="172"/>
      <c r="V6624" s="181"/>
      <c r="W6624" s="174"/>
      <c r="X6624" s="172"/>
      <c r="Y6624" s="181"/>
      <c r="Z6624" s="174"/>
      <c r="AA6624" s="172"/>
      <c r="AB6624" s="178"/>
    </row>
    <row r="6625" spans="1:28" ht="15" customHeight="1" x14ac:dyDescent="0.2">
      <c r="A6625" s="172"/>
      <c r="B6625" s="172"/>
      <c r="C6625" s="172"/>
      <c r="D6625" s="172"/>
      <c r="E6625" s="172"/>
      <c r="F6625" s="181"/>
      <c r="G6625" s="172"/>
      <c r="H6625" s="172"/>
      <c r="I6625" s="174"/>
      <c r="J6625" s="174"/>
      <c r="K6625" s="174"/>
      <c r="L6625" s="172"/>
      <c r="M6625" s="181"/>
      <c r="N6625" s="174"/>
      <c r="O6625" s="172"/>
      <c r="P6625" s="181"/>
      <c r="Q6625" s="642"/>
      <c r="R6625" s="643"/>
      <c r="S6625" s="644"/>
      <c r="T6625" s="174"/>
      <c r="U6625" s="172"/>
      <c r="V6625" s="181"/>
      <c r="W6625" s="174"/>
      <c r="X6625" s="172"/>
      <c r="Y6625" s="181"/>
      <c r="Z6625" s="174"/>
      <c r="AA6625" s="172"/>
      <c r="AB6625" s="178"/>
    </row>
    <row r="6626" spans="1:28" ht="15" customHeight="1" x14ac:dyDescent="0.2">
      <c r="A6626" s="172"/>
      <c r="B6626" s="172"/>
      <c r="C6626" s="172"/>
      <c r="D6626" s="172"/>
      <c r="E6626" s="172"/>
      <c r="F6626" s="181"/>
      <c r="G6626" s="172"/>
      <c r="H6626" s="172"/>
      <c r="I6626" s="174"/>
      <c r="J6626" s="174"/>
      <c r="K6626" s="174"/>
      <c r="L6626" s="172"/>
      <c r="M6626" s="181"/>
      <c r="N6626" s="174"/>
      <c r="O6626" s="172"/>
      <c r="P6626" s="181"/>
      <c r="Q6626" s="642"/>
      <c r="R6626" s="643"/>
      <c r="S6626" s="644"/>
      <c r="T6626" s="174"/>
      <c r="U6626" s="172"/>
      <c r="V6626" s="181"/>
      <c r="W6626" s="174"/>
      <c r="X6626" s="172"/>
      <c r="Y6626" s="181"/>
      <c r="Z6626" s="174"/>
      <c r="AA6626" s="172"/>
      <c r="AB6626" s="178"/>
    </row>
    <row r="6627" spans="1:28" ht="15" customHeight="1" x14ac:dyDescent="0.2">
      <c r="A6627" s="172"/>
      <c r="B6627" s="172"/>
      <c r="C6627" s="172"/>
      <c r="D6627" s="172"/>
      <c r="E6627" s="172"/>
      <c r="F6627" s="181"/>
      <c r="G6627" s="172"/>
      <c r="H6627" s="172"/>
      <c r="I6627" s="174"/>
      <c r="J6627" s="174"/>
      <c r="K6627" s="174"/>
      <c r="L6627" s="172"/>
      <c r="M6627" s="181"/>
      <c r="N6627" s="174"/>
      <c r="O6627" s="172"/>
      <c r="P6627" s="181"/>
      <c r="Q6627" s="642"/>
      <c r="R6627" s="643"/>
      <c r="S6627" s="644"/>
      <c r="T6627" s="174"/>
      <c r="U6627" s="172"/>
      <c r="V6627" s="181"/>
      <c r="W6627" s="174"/>
      <c r="X6627" s="172"/>
      <c r="Y6627" s="181"/>
      <c r="Z6627" s="174"/>
      <c r="AA6627" s="172"/>
      <c r="AB6627" s="178"/>
    </row>
    <row r="6628" spans="1:28" ht="15" customHeight="1" x14ac:dyDescent="0.2">
      <c r="A6628" s="172"/>
      <c r="B6628" s="172"/>
      <c r="C6628" s="172"/>
      <c r="D6628" s="172"/>
      <c r="E6628" s="172"/>
      <c r="F6628" s="181"/>
      <c r="G6628" s="172"/>
      <c r="H6628" s="172"/>
      <c r="I6628" s="174"/>
      <c r="J6628" s="174"/>
      <c r="K6628" s="174"/>
      <c r="L6628" s="172"/>
      <c r="M6628" s="181"/>
      <c r="N6628" s="174"/>
      <c r="O6628" s="172"/>
      <c r="P6628" s="181"/>
      <c r="Q6628" s="642"/>
      <c r="R6628" s="643"/>
      <c r="S6628" s="644"/>
      <c r="T6628" s="174"/>
      <c r="U6628" s="172"/>
      <c r="V6628" s="181"/>
      <c r="W6628" s="174"/>
      <c r="X6628" s="172"/>
      <c r="Y6628" s="181"/>
      <c r="Z6628" s="174"/>
      <c r="AA6628" s="172"/>
      <c r="AB6628" s="178"/>
    </row>
    <row r="6629" spans="1:28" ht="15" customHeight="1" x14ac:dyDescent="0.2">
      <c r="A6629" s="172"/>
      <c r="B6629" s="172"/>
      <c r="C6629" s="172"/>
      <c r="D6629" s="172"/>
      <c r="E6629" s="172"/>
      <c r="F6629" s="181"/>
      <c r="G6629" s="172"/>
      <c r="H6629" s="172"/>
      <c r="I6629" s="174"/>
      <c r="J6629" s="174"/>
      <c r="K6629" s="174"/>
      <c r="L6629" s="172"/>
      <c r="M6629" s="181"/>
      <c r="N6629" s="174"/>
      <c r="O6629" s="172"/>
      <c r="P6629" s="181"/>
      <c r="Q6629" s="642"/>
      <c r="R6629" s="643"/>
      <c r="S6629" s="644"/>
      <c r="T6629" s="174"/>
      <c r="U6629" s="172"/>
      <c r="V6629" s="181"/>
      <c r="W6629" s="174"/>
      <c r="X6629" s="172"/>
      <c r="Y6629" s="181"/>
      <c r="Z6629" s="174"/>
      <c r="AA6629" s="172"/>
      <c r="AB6629" s="178"/>
    </row>
    <row r="6630" spans="1:28" ht="15" customHeight="1" x14ac:dyDescent="0.2">
      <c r="A6630" s="172"/>
      <c r="B6630" s="172"/>
      <c r="C6630" s="172"/>
      <c r="D6630" s="172"/>
      <c r="E6630" s="172"/>
      <c r="F6630" s="181"/>
      <c r="G6630" s="172"/>
      <c r="H6630" s="172"/>
      <c r="I6630" s="174"/>
      <c r="J6630" s="174"/>
      <c r="K6630" s="174"/>
      <c r="L6630" s="172"/>
      <c r="M6630" s="181"/>
      <c r="N6630" s="174"/>
      <c r="O6630" s="172"/>
      <c r="P6630" s="181"/>
      <c r="Q6630" s="642"/>
      <c r="R6630" s="643"/>
      <c r="S6630" s="644"/>
      <c r="T6630" s="174"/>
      <c r="U6630" s="172"/>
      <c r="V6630" s="181"/>
      <c r="W6630" s="174"/>
      <c r="X6630" s="172"/>
      <c r="Y6630" s="181"/>
      <c r="Z6630" s="174"/>
      <c r="AA6630" s="172"/>
      <c r="AB6630" s="178"/>
    </row>
    <row r="6631" spans="1:28" ht="15" customHeight="1" x14ac:dyDescent="0.2">
      <c r="A6631" s="172"/>
      <c r="B6631" s="172"/>
      <c r="C6631" s="172"/>
      <c r="D6631" s="172"/>
      <c r="E6631" s="172"/>
      <c r="F6631" s="181"/>
      <c r="G6631" s="172"/>
      <c r="H6631" s="172"/>
      <c r="I6631" s="174"/>
      <c r="J6631" s="174"/>
      <c r="K6631" s="174"/>
      <c r="L6631" s="172"/>
      <c r="M6631" s="181"/>
      <c r="N6631" s="174"/>
      <c r="O6631" s="172"/>
      <c r="P6631" s="181"/>
      <c r="Q6631" s="642"/>
      <c r="R6631" s="643"/>
      <c r="S6631" s="644"/>
      <c r="T6631" s="174"/>
      <c r="U6631" s="172"/>
      <c r="V6631" s="181"/>
      <c r="W6631" s="174"/>
      <c r="X6631" s="172"/>
      <c r="Y6631" s="181"/>
      <c r="Z6631" s="174"/>
      <c r="AA6631" s="172"/>
      <c r="AB6631" s="178"/>
    </row>
    <row r="6632" spans="1:28" ht="15" customHeight="1" x14ac:dyDescent="0.2">
      <c r="A6632" s="172"/>
      <c r="B6632" s="172"/>
      <c r="C6632" s="172"/>
      <c r="D6632" s="172"/>
      <c r="E6632" s="172"/>
      <c r="F6632" s="181"/>
      <c r="G6632" s="172"/>
      <c r="H6632" s="172"/>
      <c r="I6632" s="174"/>
      <c r="J6632" s="174"/>
      <c r="K6632" s="174"/>
      <c r="L6632" s="172"/>
      <c r="M6632" s="181"/>
      <c r="N6632" s="174"/>
      <c r="O6632" s="172"/>
      <c r="P6632" s="181"/>
      <c r="Q6632" s="642"/>
      <c r="R6632" s="643"/>
      <c r="S6632" s="644"/>
      <c r="T6632" s="174"/>
      <c r="U6632" s="172"/>
      <c r="V6632" s="181"/>
      <c r="W6632" s="174"/>
      <c r="X6632" s="172"/>
      <c r="Y6632" s="181"/>
      <c r="Z6632" s="174"/>
      <c r="AA6632" s="172"/>
      <c r="AB6632" s="178"/>
    </row>
    <row r="6633" spans="1:28" ht="15" customHeight="1" x14ac:dyDescent="0.2">
      <c r="A6633" s="172"/>
      <c r="B6633" s="172"/>
      <c r="C6633" s="172"/>
      <c r="D6633" s="172"/>
      <c r="E6633" s="172"/>
      <c r="F6633" s="181"/>
      <c r="G6633" s="172"/>
      <c r="H6633" s="172"/>
      <c r="I6633" s="174"/>
      <c r="J6633" s="174"/>
      <c r="K6633" s="174"/>
      <c r="L6633" s="172"/>
      <c r="M6633" s="181"/>
      <c r="N6633" s="174"/>
      <c r="O6633" s="172"/>
      <c r="P6633" s="181"/>
      <c r="Q6633" s="642"/>
      <c r="R6633" s="643"/>
      <c r="S6633" s="644"/>
      <c r="T6633" s="174"/>
      <c r="U6633" s="172"/>
      <c r="V6633" s="181"/>
      <c r="W6633" s="174"/>
      <c r="X6633" s="172"/>
      <c r="Y6633" s="181"/>
      <c r="Z6633" s="174"/>
      <c r="AA6633" s="172"/>
      <c r="AB6633" s="178"/>
    </row>
    <row r="6634" spans="1:28" ht="15" customHeight="1" x14ac:dyDescent="0.2">
      <c r="A6634" s="172"/>
      <c r="B6634" s="172"/>
      <c r="C6634" s="172"/>
      <c r="D6634" s="172"/>
      <c r="E6634" s="172"/>
      <c r="F6634" s="181"/>
      <c r="G6634" s="172"/>
      <c r="H6634" s="172"/>
      <c r="I6634" s="174"/>
      <c r="J6634" s="174"/>
      <c r="K6634" s="174"/>
      <c r="L6634" s="172"/>
      <c r="M6634" s="181"/>
      <c r="N6634" s="174"/>
      <c r="O6634" s="172"/>
      <c r="P6634" s="181"/>
      <c r="Q6634" s="642"/>
      <c r="R6634" s="643"/>
      <c r="S6634" s="644"/>
      <c r="T6634" s="174"/>
      <c r="U6634" s="172"/>
      <c r="V6634" s="181"/>
      <c r="W6634" s="174"/>
      <c r="X6634" s="172"/>
      <c r="Y6634" s="181"/>
      <c r="Z6634" s="174"/>
      <c r="AA6634" s="172"/>
      <c r="AB6634" s="178"/>
    </row>
    <row r="6635" spans="1:28" ht="15" customHeight="1" x14ac:dyDescent="0.2">
      <c r="A6635" s="172"/>
      <c r="B6635" s="172"/>
      <c r="C6635" s="172"/>
      <c r="D6635" s="172"/>
      <c r="E6635" s="172"/>
      <c r="F6635" s="181"/>
      <c r="G6635" s="172"/>
      <c r="H6635" s="172"/>
      <c r="I6635" s="174"/>
      <c r="J6635" s="174"/>
      <c r="K6635" s="174"/>
      <c r="L6635" s="172"/>
      <c r="M6635" s="181"/>
      <c r="N6635" s="174"/>
      <c r="O6635" s="172"/>
      <c r="P6635" s="181"/>
      <c r="Q6635" s="642"/>
      <c r="R6635" s="643"/>
      <c r="S6635" s="644"/>
      <c r="T6635" s="174"/>
      <c r="U6635" s="172"/>
      <c r="V6635" s="181"/>
      <c r="W6635" s="174"/>
      <c r="X6635" s="172"/>
      <c r="Y6635" s="181"/>
      <c r="Z6635" s="174"/>
      <c r="AA6635" s="172"/>
      <c r="AB6635" s="178"/>
    </row>
    <row r="6636" spans="1:28" ht="15" customHeight="1" x14ac:dyDescent="0.2">
      <c r="A6636" s="172"/>
      <c r="B6636" s="172"/>
      <c r="C6636" s="172"/>
      <c r="D6636" s="172"/>
      <c r="E6636" s="172"/>
      <c r="F6636" s="181"/>
      <c r="G6636" s="172"/>
      <c r="H6636" s="172"/>
      <c r="I6636" s="174"/>
      <c r="J6636" s="174"/>
      <c r="K6636" s="174"/>
      <c r="L6636" s="172"/>
      <c r="M6636" s="181"/>
      <c r="N6636" s="174"/>
      <c r="O6636" s="172"/>
      <c r="P6636" s="181"/>
      <c r="Q6636" s="642"/>
      <c r="R6636" s="643"/>
      <c r="S6636" s="644"/>
      <c r="T6636" s="174"/>
      <c r="U6636" s="172"/>
      <c r="V6636" s="181"/>
      <c r="W6636" s="174"/>
      <c r="X6636" s="172"/>
      <c r="Y6636" s="181"/>
      <c r="Z6636" s="174"/>
      <c r="AA6636" s="172"/>
      <c r="AB6636" s="178"/>
    </row>
    <row r="6637" spans="1:28" ht="15" customHeight="1" x14ac:dyDescent="0.2">
      <c r="A6637" s="172"/>
      <c r="B6637" s="172"/>
      <c r="C6637" s="172"/>
      <c r="D6637" s="172"/>
      <c r="E6637" s="172"/>
      <c r="F6637" s="181"/>
      <c r="G6637" s="172"/>
      <c r="H6637" s="172"/>
      <c r="I6637" s="174"/>
      <c r="J6637" s="174"/>
      <c r="K6637" s="174"/>
      <c r="L6637" s="172"/>
      <c r="M6637" s="181"/>
      <c r="N6637" s="174"/>
      <c r="O6637" s="172"/>
      <c r="P6637" s="181"/>
      <c r="Q6637" s="642"/>
      <c r="R6637" s="643"/>
      <c r="S6637" s="644"/>
      <c r="T6637" s="174"/>
      <c r="U6637" s="172"/>
      <c r="V6637" s="181"/>
      <c r="W6637" s="174"/>
      <c r="X6637" s="172"/>
      <c r="Y6637" s="181"/>
      <c r="Z6637" s="174"/>
      <c r="AA6637" s="172"/>
      <c r="AB6637" s="178"/>
    </row>
    <row r="6638" spans="1:28" ht="15" customHeight="1" x14ac:dyDescent="0.2">
      <c r="A6638" s="172"/>
      <c r="B6638" s="172"/>
      <c r="C6638" s="172"/>
      <c r="D6638" s="172"/>
      <c r="E6638" s="172"/>
      <c r="F6638" s="181"/>
      <c r="G6638" s="172"/>
      <c r="H6638" s="172"/>
      <c r="I6638" s="174"/>
      <c r="J6638" s="174"/>
      <c r="K6638" s="174"/>
      <c r="L6638" s="172"/>
      <c r="M6638" s="181"/>
      <c r="N6638" s="174"/>
      <c r="O6638" s="172"/>
      <c r="P6638" s="181"/>
      <c r="Q6638" s="642"/>
      <c r="R6638" s="643"/>
      <c r="S6638" s="644"/>
      <c r="T6638" s="174"/>
      <c r="U6638" s="172"/>
      <c r="V6638" s="181"/>
      <c r="W6638" s="174"/>
      <c r="X6638" s="172"/>
      <c r="Y6638" s="181"/>
      <c r="Z6638" s="174"/>
      <c r="AA6638" s="172"/>
      <c r="AB6638" s="178"/>
    </row>
    <row r="6639" spans="1:28" ht="15" customHeight="1" x14ac:dyDescent="0.2">
      <c r="A6639" s="172"/>
      <c r="B6639" s="172"/>
      <c r="C6639" s="172"/>
      <c r="D6639" s="172"/>
      <c r="E6639" s="172"/>
      <c r="F6639" s="181"/>
      <c r="G6639" s="172"/>
      <c r="H6639" s="172"/>
      <c r="I6639" s="174"/>
      <c r="J6639" s="174"/>
      <c r="K6639" s="174"/>
      <c r="L6639" s="172"/>
      <c r="M6639" s="181"/>
      <c r="N6639" s="174"/>
      <c r="O6639" s="172"/>
      <c r="P6639" s="181"/>
      <c r="Q6639" s="642"/>
      <c r="R6639" s="643"/>
      <c r="S6639" s="644"/>
      <c r="T6639" s="174"/>
      <c r="U6639" s="172"/>
      <c r="V6639" s="181"/>
      <c r="W6639" s="174"/>
      <c r="X6639" s="172"/>
      <c r="Y6639" s="181"/>
      <c r="Z6639" s="174"/>
      <c r="AA6639" s="172"/>
      <c r="AB6639" s="178"/>
    </row>
    <row r="6640" spans="1:28" ht="15" customHeight="1" x14ac:dyDescent="0.2">
      <c r="A6640" s="172"/>
      <c r="B6640" s="172"/>
      <c r="C6640" s="172"/>
      <c r="D6640" s="172"/>
      <c r="E6640" s="172"/>
      <c r="F6640" s="181"/>
      <c r="G6640" s="172"/>
      <c r="H6640" s="172"/>
      <c r="I6640" s="174"/>
      <c r="J6640" s="174"/>
      <c r="K6640" s="174"/>
      <c r="L6640" s="172"/>
      <c r="M6640" s="181"/>
      <c r="N6640" s="174"/>
      <c r="O6640" s="172"/>
      <c r="P6640" s="181"/>
      <c r="Q6640" s="642"/>
      <c r="R6640" s="643"/>
      <c r="S6640" s="644"/>
      <c r="T6640" s="174"/>
      <c r="U6640" s="172"/>
      <c r="V6640" s="181"/>
      <c r="W6640" s="174"/>
      <c r="X6640" s="172"/>
      <c r="Y6640" s="181"/>
      <c r="Z6640" s="174"/>
      <c r="AA6640" s="172"/>
      <c r="AB6640" s="178"/>
    </row>
    <row r="6641" spans="1:28" ht="15" customHeight="1" x14ac:dyDescent="0.2">
      <c r="A6641" s="172"/>
      <c r="B6641" s="172"/>
      <c r="C6641" s="172"/>
      <c r="D6641" s="172"/>
      <c r="E6641" s="172"/>
      <c r="F6641" s="181"/>
      <c r="G6641" s="172"/>
      <c r="H6641" s="172"/>
      <c r="I6641" s="174"/>
      <c r="J6641" s="174"/>
      <c r="K6641" s="174"/>
      <c r="L6641" s="172"/>
      <c r="M6641" s="181"/>
      <c r="N6641" s="174"/>
      <c r="O6641" s="172"/>
      <c r="P6641" s="181"/>
      <c r="Q6641" s="642"/>
      <c r="R6641" s="643"/>
      <c r="S6641" s="644"/>
      <c r="T6641" s="174"/>
      <c r="U6641" s="172"/>
      <c r="V6641" s="181"/>
      <c r="W6641" s="174"/>
      <c r="X6641" s="172"/>
      <c r="Y6641" s="181"/>
      <c r="Z6641" s="174"/>
      <c r="AA6641" s="172"/>
      <c r="AB6641" s="178"/>
    </row>
    <row r="6642" spans="1:28" ht="15" customHeight="1" x14ac:dyDescent="0.2">
      <c r="A6642" s="172"/>
      <c r="B6642" s="172"/>
      <c r="C6642" s="172"/>
      <c r="D6642" s="172"/>
      <c r="E6642" s="172"/>
      <c r="F6642" s="181"/>
      <c r="G6642" s="172"/>
      <c r="H6642" s="172"/>
      <c r="I6642" s="174"/>
      <c r="J6642" s="174"/>
      <c r="K6642" s="174"/>
      <c r="L6642" s="172"/>
      <c r="M6642" s="181"/>
      <c r="N6642" s="174"/>
      <c r="O6642" s="172"/>
      <c r="P6642" s="181"/>
      <c r="Q6642" s="642"/>
      <c r="R6642" s="643"/>
      <c r="S6642" s="644"/>
      <c r="T6642" s="174"/>
      <c r="U6642" s="172"/>
      <c r="V6642" s="181"/>
      <c r="W6642" s="174"/>
      <c r="X6642" s="172"/>
      <c r="Y6642" s="181"/>
      <c r="Z6642" s="174"/>
      <c r="AA6642" s="172"/>
      <c r="AB6642" s="178"/>
    </row>
    <row r="6643" spans="1:28" ht="15" customHeight="1" x14ac:dyDescent="0.2">
      <c r="A6643" s="172"/>
      <c r="B6643" s="172"/>
      <c r="C6643" s="172"/>
      <c r="D6643" s="172"/>
      <c r="E6643" s="172"/>
      <c r="F6643" s="181"/>
      <c r="G6643" s="172"/>
      <c r="H6643" s="172"/>
      <c r="I6643" s="174"/>
      <c r="J6643" s="174"/>
      <c r="K6643" s="174"/>
      <c r="L6643" s="172"/>
      <c r="M6643" s="181"/>
      <c r="N6643" s="174"/>
      <c r="O6643" s="172"/>
      <c r="P6643" s="181"/>
      <c r="Q6643" s="642"/>
      <c r="R6643" s="643"/>
      <c r="S6643" s="644"/>
      <c r="T6643" s="174"/>
      <c r="U6643" s="172"/>
      <c r="V6643" s="181"/>
      <c r="W6643" s="174"/>
      <c r="X6643" s="172"/>
      <c r="Y6643" s="181"/>
      <c r="Z6643" s="174"/>
      <c r="AA6643" s="172"/>
      <c r="AB6643" s="178"/>
    </row>
    <row r="6644" spans="1:28" ht="15" customHeight="1" x14ac:dyDescent="0.2">
      <c r="A6644" s="172"/>
      <c r="B6644" s="172"/>
      <c r="C6644" s="172"/>
      <c r="D6644" s="172"/>
      <c r="E6644" s="172"/>
      <c r="F6644" s="181"/>
      <c r="G6644" s="172"/>
      <c r="H6644" s="172"/>
      <c r="I6644" s="174"/>
      <c r="J6644" s="174"/>
      <c r="K6644" s="174"/>
      <c r="L6644" s="172"/>
      <c r="M6644" s="181"/>
      <c r="N6644" s="174"/>
      <c r="O6644" s="172"/>
      <c r="P6644" s="181"/>
      <c r="Q6644" s="642"/>
      <c r="R6644" s="643"/>
      <c r="S6644" s="644"/>
      <c r="T6644" s="174"/>
      <c r="U6644" s="172"/>
      <c r="V6644" s="181"/>
      <c r="W6644" s="174"/>
      <c r="X6644" s="172"/>
      <c r="Y6644" s="181"/>
      <c r="Z6644" s="174"/>
      <c r="AA6644" s="172"/>
      <c r="AB6644" s="178"/>
    </row>
    <row r="6645" spans="1:28" ht="15" customHeight="1" x14ac:dyDescent="0.2">
      <c r="A6645" s="172"/>
      <c r="B6645" s="172"/>
      <c r="C6645" s="172"/>
      <c r="D6645" s="172"/>
      <c r="E6645" s="172"/>
      <c r="F6645" s="181"/>
      <c r="G6645" s="172"/>
      <c r="H6645" s="172"/>
      <c r="I6645" s="174"/>
      <c r="J6645" s="174"/>
      <c r="K6645" s="174"/>
      <c r="L6645" s="172"/>
      <c r="M6645" s="181"/>
      <c r="N6645" s="174"/>
      <c r="O6645" s="172"/>
      <c r="P6645" s="181"/>
      <c r="Q6645" s="642"/>
      <c r="R6645" s="643"/>
      <c r="S6645" s="644"/>
      <c r="T6645" s="174"/>
      <c r="U6645" s="172"/>
      <c r="V6645" s="181"/>
      <c r="W6645" s="174"/>
      <c r="X6645" s="172"/>
      <c r="Y6645" s="181"/>
      <c r="Z6645" s="174"/>
      <c r="AA6645" s="172"/>
      <c r="AB6645" s="178"/>
    </row>
    <row r="6646" spans="1:28" ht="15" customHeight="1" x14ac:dyDescent="0.2">
      <c r="A6646" s="172"/>
      <c r="B6646" s="172"/>
      <c r="C6646" s="172"/>
      <c r="D6646" s="172"/>
      <c r="E6646" s="172"/>
      <c r="F6646" s="181"/>
      <c r="G6646" s="172"/>
      <c r="H6646" s="172"/>
      <c r="I6646" s="174"/>
      <c r="J6646" s="174"/>
      <c r="K6646" s="174"/>
      <c r="L6646" s="172"/>
      <c r="M6646" s="181"/>
      <c r="N6646" s="174"/>
      <c r="O6646" s="172"/>
      <c r="P6646" s="181"/>
      <c r="Q6646" s="642"/>
      <c r="R6646" s="643"/>
      <c r="S6646" s="644"/>
      <c r="T6646" s="174"/>
      <c r="U6646" s="172"/>
      <c r="V6646" s="181"/>
      <c r="W6646" s="174"/>
      <c r="X6646" s="172"/>
      <c r="Y6646" s="181"/>
      <c r="Z6646" s="174"/>
      <c r="AA6646" s="172"/>
      <c r="AB6646" s="178"/>
    </row>
    <row r="6647" spans="1:28" ht="15" customHeight="1" x14ac:dyDescent="0.2">
      <c r="A6647" s="172"/>
      <c r="B6647" s="172"/>
      <c r="C6647" s="172"/>
      <c r="D6647" s="172"/>
      <c r="E6647" s="172"/>
      <c r="F6647" s="181"/>
      <c r="G6647" s="172"/>
      <c r="H6647" s="172"/>
      <c r="I6647" s="174"/>
      <c r="J6647" s="174"/>
      <c r="K6647" s="174"/>
      <c r="L6647" s="172"/>
      <c r="M6647" s="181"/>
      <c r="N6647" s="174"/>
      <c r="O6647" s="172"/>
      <c r="P6647" s="181"/>
      <c r="Q6647" s="642"/>
      <c r="R6647" s="643"/>
      <c r="S6647" s="644"/>
      <c r="T6647" s="174"/>
      <c r="U6647" s="172"/>
      <c r="V6647" s="181"/>
      <c r="W6647" s="174"/>
      <c r="X6647" s="172"/>
      <c r="Y6647" s="181"/>
      <c r="Z6647" s="174"/>
      <c r="AA6647" s="172"/>
      <c r="AB6647" s="178"/>
    </row>
    <row r="6648" spans="1:28" ht="15" customHeight="1" x14ac:dyDescent="0.2">
      <c r="A6648" s="172"/>
      <c r="B6648" s="172"/>
      <c r="C6648" s="172"/>
      <c r="D6648" s="172"/>
      <c r="E6648" s="172"/>
      <c r="F6648" s="181"/>
      <c r="G6648" s="172"/>
      <c r="H6648" s="172"/>
      <c r="I6648" s="174"/>
      <c r="J6648" s="174"/>
      <c r="K6648" s="174"/>
      <c r="L6648" s="172"/>
      <c r="M6648" s="181"/>
      <c r="N6648" s="174"/>
      <c r="O6648" s="172"/>
      <c r="P6648" s="181"/>
      <c r="Q6648" s="642"/>
      <c r="R6648" s="643"/>
      <c r="S6648" s="644"/>
      <c r="T6648" s="174"/>
      <c r="U6648" s="172"/>
      <c r="V6648" s="181"/>
      <c r="W6648" s="174"/>
      <c r="X6648" s="172"/>
      <c r="Y6648" s="181"/>
      <c r="Z6648" s="174"/>
      <c r="AA6648" s="172"/>
      <c r="AB6648" s="178"/>
    </row>
    <row r="6649" spans="1:28" ht="15" customHeight="1" x14ac:dyDescent="0.2">
      <c r="A6649" s="172"/>
      <c r="B6649" s="172"/>
      <c r="C6649" s="172"/>
      <c r="D6649" s="172"/>
      <c r="E6649" s="172"/>
      <c r="F6649" s="181"/>
      <c r="G6649" s="172"/>
      <c r="H6649" s="172"/>
      <c r="I6649" s="174"/>
      <c r="J6649" s="174"/>
      <c r="K6649" s="174"/>
      <c r="L6649" s="172"/>
      <c r="M6649" s="181"/>
      <c r="N6649" s="174"/>
      <c r="O6649" s="172"/>
      <c r="P6649" s="181"/>
      <c r="Q6649" s="642"/>
      <c r="R6649" s="643"/>
      <c r="S6649" s="644"/>
      <c r="T6649" s="174"/>
      <c r="U6649" s="172"/>
      <c r="V6649" s="181"/>
      <c r="W6649" s="174"/>
      <c r="X6649" s="172"/>
      <c r="Y6649" s="181"/>
      <c r="Z6649" s="174"/>
      <c r="AA6649" s="172"/>
      <c r="AB6649" s="178"/>
    </row>
    <row r="6650" spans="1:28" ht="15" customHeight="1" x14ac:dyDescent="0.2">
      <c r="A6650" s="172"/>
      <c r="B6650" s="172"/>
      <c r="C6650" s="172"/>
      <c r="D6650" s="172"/>
      <c r="E6650" s="172"/>
      <c r="F6650" s="181"/>
      <c r="G6650" s="172"/>
      <c r="H6650" s="172"/>
      <c r="I6650" s="174"/>
      <c r="J6650" s="174"/>
      <c r="K6650" s="174"/>
      <c r="L6650" s="172"/>
      <c r="M6650" s="181"/>
      <c r="N6650" s="174"/>
      <c r="O6650" s="172"/>
      <c r="P6650" s="181"/>
      <c r="Q6650" s="642"/>
      <c r="R6650" s="643"/>
      <c r="S6650" s="644"/>
      <c r="T6650" s="174"/>
      <c r="U6650" s="172"/>
      <c r="V6650" s="181"/>
      <c r="W6650" s="174"/>
      <c r="X6650" s="172"/>
      <c r="Y6650" s="181"/>
      <c r="Z6650" s="174"/>
      <c r="AA6650" s="172"/>
      <c r="AB6650" s="178"/>
    </row>
    <row r="6651" spans="1:28" ht="15" customHeight="1" x14ac:dyDescent="0.2">
      <c r="A6651" s="172"/>
      <c r="B6651" s="172"/>
      <c r="C6651" s="172"/>
      <c r="D6651" s="172"/>
      <c r="E6651" s="172"/>
      <c r="F6651" s="181"/>
      <c r="G6651" s="172"/>
      <c r="H6651" s="172"/>
      <c r="I6651" s="174"/>
      <c r="J6651" s="174"/>
      <c r="K6651" s="174"/>
      <c r="L6651" s="172"/>
      <c r="M6651" s="181"/>
      <c r="N6651" s="174"/>
      <c r="O6651" s="172"/>
      <c r="P6651" s="181"/>
      <c r="Q6651" s="642"/>
      <c r="R6651" s="643"/>
      <c r="S6651" s="644"/>
      <c r="T6651" s="174"/>
      <c r="U6651" s="172"/>
      <c r="V6651" s="181"/>
      <c r="W6651" s="174"/>
      <c r="X6651" s="172"/>
      <c r="Y6651" s="181"/>
      <c r="Z6651" s="174"/>
      <c r="AA6651" s="172"/>
      <c r="AB6651" s="178"/>
    </row>
    <row r="6652" spans="1:28" ht="15" customHeight="1" x14ac:dyDescent="0.2">
      <c r="A6652" s="172"/>
      <c r="B6652" s="172"/>
      <c r="C6652" s="172"/>
      <c r="D6652" s="172"/>
      <c r="E6652" s="172"/>
      <c r="F6652" s="181"/>
      <c r="G6652" s="172"/>
      <c r="H6652" s="172"/>
      <c r="I6652" s="174"/>
      <c r="J6652" s="174"/>
      <c r="K6652" s="174"/>
      <c r="L6652" s="172"/>
      <c r="M6652" s="181"/>
      <c r="N6652" s="174"/>
      <c r="O6652" s="172"/>
      <c r="P6652" s="181"/>
      <c r="Q6652" s="642"/>
      <c r="R6652" s="643"/>
      <c r="S6652" s="644"/>
      <c r="T6652" s="174"/>
      <c r="U6652" s="172"/>
      <c r="V6652" s="181"/>
      <c r="W6652" s="174"/>
      <c r="X6652" s="172"/>
      <c r="Y6652" s="181"/>
      <c r="Z6652" s="174"/>
      <c r="AA6652" s="172"/>
      <c r="AB6652" s="178"/>
    </row>
    <row r="6653" spans="1:28" ht="15" customHeight="1" x14ac:dyDescent="0.2">
      <c r="A6653" s="172"/>
      <c r="B6653" s="172"/>
      <c r="C6653" s="172"/>
      <c r="D6653" s="172"/>
      <c r="E6653" s="172"/>
      <c r="F6653" s="181"/>
      <c r="G6653" s="172"/>
      <c r="H6653" s="172"/>
      <c r="I6653" s="174"/>
      <c r="J6653" s="174"/>
      <c r="K6653" s="174"/>
      <c r="L6653" s="172"/>
      <c r="M6653" s="181"/>
      <c r="N6653" s="174"/>
      <c r="O6653" s="172"/>
      <c r="P6653" s="181"/>
      <c r="Q6653" s="642"/>
      <c r="R6653" s="643"/>
      <c r="S6653" s="644"/>
      <c r="T6653" s="174"/>
      <c r="U6653" s="172"/>
      <c r="V6653" s="181"/>
      <c r="W6653" s="174"/>
      <c r="X6653" s="172"/>
      <c r="Y6653" s="181"/>
      <c r="Z6653" s="174"/>
      <c r="AA6653" s="172"/>
      <c r="AB6653" s="178"/>
    </row>
    <row r="6654" spans="1:28" ht="15" customHeight="1" x14ac:dyDescent="0.2">
      <c r="A6654" s="172"/>
      <c r="B6654" s="172"/>
      <c r="C6654" s="172"/>
      <c r="D6654" s="172"/>
      <c r="E6654" s="172"/>
      <c r="F6654" s="181"/>
      <c r="G6654" s="172"/>
      <c r="H6654" s="172"/>
      <c r="I6654" s="174"/>
      <c r="J6654" s="174"/>
      <c r="K6654" s="174"/>
      <c r="L6654" s="172"/>
      <c r="M6654" s="181"/>
      <c r="N6654" s="174"/>
      <c r="O6654" s="172"/>
      <c r="P6654" s="181"/>
      <c r="Q6654" s="642"/>
      <c r="R6654" s="643"/>
      <c r="S6654" s="644"/>
      <c r="T6654" s="174"/>
      <c r="U6654" s="172"/>
      <c r="V6654" s="181"/>
      <c r="W6654" s="174"/>
      <c r="X6654" s="172"/>
      <c r="Y6654" s="181"/>
      <c r="Z6654" s="174"/>
      <c r="AA6654" s="172"/>
      <c r="AB6654" s="178"/>
    </row>
    <row r="6655" spans="1:28" ht="15" customHeight="1" x14ac:dyDescent="0.2">
      <c r="A6655" s="172"/>
      <c r="B6655" s="172"/>
      <c r="C6655" s="172"/>
      <c r="D6655" s="172"/>
      <c r="E6655" s="172"/>
      <c r="F6655" s="181"/>
      <c r="G6655" s="172"/>
      <c r="H6655" s="172"/>
      <c r="I6655" s="174"/>
      <c r="J6655" s="174"/>
      <c r="K6655" s="174"/>
      <c r="L6655" s="172"/>
      <c r="M6655" s="181"/>
      <c r="N6655" s="174"/>
      <c r="O6655" s="172"/>
      <c r="P6655" s="181"/>
      <c r="Q6655" s="642"/>
      <c r="R6655" s="643"/>
      <c r="S6655" s="644"/>
      <c r="T6655" s="174"/>
      <c r="U6655" s="172"/>
      <c r="V6655" s="181"/>
      <c r="W6655" s="174"/>
      <c r="X6655" s="172"/>
      <c r="Y6655" s="181"/>
      <c r="Z6655" s="174"/>
      <c r="AA6655" s="172"/>
      <c r="AB6655" s="178"/>
    </row>
    <row r="6656" spans="1:28" ht="15" customHeight="1" x14ac:dyDescent="0.2">
      <c r="A6656" s="172"/>
      <c r="B6656" s="172"/>
      <c r="C6656" s="172"/>
      <c r="D6656" s="172"/>
      <c r="E6656" s="172"/>
      <c r="F6656" s="181"/>
      <c r="G6656" s="172"/>
      <c r="H6656" s="172"/>
      <c r="I6656" s="174"/>
      <c r="J6656" s="174"/>
      <c r="K6656" s="174"/>
      <c r="L6656" s="172"/>
      <c r="M6656" s="181"/>
      <c r="N6656" s="174"/>
      <c r="O6656" s="172"/>
      <c r="P6656" s="181"/>
      <c r="Q6656" s="642"/>
      <c r="R6656" s="643"/>
      <c r="S6656" s="644"/>
      <c r="T6656" s="174"/>
      <c r="U6656" s="172"/>
      <c r="V6656" s="181"/>
      <c r="W6656" s="174"/>
      <c r="X6656" s="172"/>
      <c r="Y6656" s="181"/>
      <c r="Z6656" s="174"/>
      <c r="AA6656" s="172"/>
      <c r="AB6656" s="178"/>
    </row>
    <row r="6657" spans="1:28" ht="15" customHeight="1" x14ac:dyDescent="0.2">
      <c r="A6657" s="172"/>
      <c r="B6657" s="172"/>
      <c r="C6657" s="172"/>
      <c r="D6657" s="172"/>
      <c r="E6657" s="172"/>
      <c r="F6657" s="181"/>
      <c r="G6657" s="172"/>
      <c r="H6657" s="172"/>
      <c r="I6657" s="174"/>
      <c r="J6657" s="174"/>
      <c r="K6657" s="174"/>
      <c r="L6657" s="172"/>
      <c r="M6657" s="181"/>
      <c r="N6657" s="174"/>
      <c r="O6657" s="172"/>
      <c r="P6657" s="181"/>
      <c r="Q6657" s="642"/>
      <c r="R6657" s="643"/>
      <c r="S6657" s="644"/>
      <c r="T6657" s="174"/>
      <c r="U6657" s="172"/>
      <c r="V6657" s="181"/>
      <c r="W6657" s="174"/>
      <c r="X6657" s="172"/>
      <c r="Y6657" s="181"/>
      <c r="Z6657" s="174"/>
      <c r="AA6657" s="172"/>
      <c r="AB6657" s="178"/>
    </row>
    <row r="6658" spans="1:28" ht="15" customHeight="1" x14ac:dyDescent="0.2">
      <c r="A6658" s="172"/>
      <c r="B6658" s="172"/>
      <c r="C6658" s="172"/>
      <c r="D6658" s="172"/>
      <c r="E6658" s="172"/>
      <c r="F6658" s="181"/>
      <c r="G6658" s="172"/>
      <c r="H6658" s="172"/>
      <c r="I6658" s="174"/>
      <c r="J6658" s="174"/>
      <c r="K6658" s="174"/>
      <c r="L6658" s="172"/>
      <c r="M6658" s="181"/>
      <c r="N6658" s="174"/>
      <c r="O6658" s="172"/>
      <c r="P6658" s="181"/>
      <c r="Q6658" s="642"/>
      <c r="R6658" s="643"/>
      <c r="S6658" s="644"/>
      <c r="T6658" s="174"/>
      <c r="U6658" s="172"/>
      <c r="V6658" s="181"/>
      <c r="W6658" s="174"/>
      <c r="X6658" s="172"/>
      <c r="Y6658" s="181"/>
      <c r="Z6658" s="174"/>
      <c r="AA6658" s="172"/>
      <c r="AB6658" s="178"/>
    </row>
    <row r="6659" spans="1:28" ht="15" customHeight="1" x14ac:dyDescent="0.2">
      <c r="A6659" s="172"/>
      <c r="B6659" s="172"/>
      <c r="C6659" s="172"/>
      <c r="D6659" s="172"/>
      <c r="E6659" s="172"/>
      <c r="F6659" s="181"/>
      <c r="G6659" s="172"/>
      <c r="H6659" s="172"/>
      <c r="I6659" s="174"/>
      <c r="J6659" s="174"/>
      <c r="K6659" s="174"/>
      <c r="L6659" s="172"/>
      <c r="M6659" s="181"/>
      <c r="N6659" s="174"/>
      <c r="O6659" s="172"/>
      <c r="P6659" s="181"/>
      <c r="Q6659" s="642"/>
      <c r="R6659" s="643"/>
      <c r="S6659" s="644"/>
      <c r="T6659" s="174"/>
      <c r="U6659" s="172"/>
      <c r="V6659" s="181"/>
      <c r="W6659" s="174"/>
      <c r="X6659" s="172"/>
      <c r="Y6659" s="181"/>
      <c r="Z6659" s="174"/>
      <c r="AA6659" s="172"/>
      <c r="AB6659" s="178"/>
    </row>
    <row r="6660" spans="1:28" ht="15" customHeight="1" x14ac:dyDescent="0.2">
      <c r="A6660" s="172"/>
      <c r="B6660" s="172"/>
      <c r="C6660" s="172"/>
      <c r="D6660" s="172"/>
      <c r="E6660" s="172"/>
      <c r="F6660" s="181"/>
      <c r="G6660" s="172"/>
      <c r="H6660" s="172"/>
      <c r="I6660" s="174"/>
      <c r="J6660" s="174"/>
      <c r="K6660" s="174"/>
      <c r="L6660" s="172"/>
      <c r="M6660" s="181"/>
      <c r="N6660" s="174"/>
      <c r="O6660" s="172"/>
      <c r="P6660" s="181"/>
      <c r="Q6660" s="642"/>
      <c r="R6660" s="643"/>
      <c r="S6660" s="644"/>
      <c r="T6660" s="174"/>
      <c r="U6660" s="172"/>
      <c r="V6660" s="181"/>
      <c r="W6660" s="174"/>
      <c r="X6660" s="172"/>
      <c r="Y6660" s="181"/>
      <c r="Z6660" s="174"/>
      <c r="AA6660" s="172"/>
      <c r="AB6660" s="178"/>
    </row>
    <row r="6661" spans="1:28" ht="15" customHeight="1" x14ac:dyDescent="0.2">
      <c r="A6661" s="172"/>
      <c r="B6661" s="172"/>
      <c r="C6661" s="172"/>
      <c r="D6661" s="172"/>
      <c r="E6661" s="172"/>
      <c r="F6661" s="181"/>
      <c r="G6661" s="172"/>
      <c r="H6661" s="172"/>
      <c r="I6661" s="174"/>
      <c r="J6661" s="174"/>
      <c r="K6661" s="174"/>
      <c r="L6661" s="172"/>
      <c r="M6661" s="181"/>
      <c r="N6661" s="174"/>
      <c r="O6661" s="172"/>
      <c r="P6661" s="181"/>
      <c r="Q6661" s="642"/>
      <c r="R6661" s="643"/>
      <c r="S6661" s="644"/>
      <c r="T6661" s="174"/>
      <c r="U6661" s="172"/>
      <c r="V6661" s="181"/>
      <c r="W6661" s="174"/>
      <c r="X6661" s="172"/>
      <c r="Y6661" s="181"/>
      <c r="Z6661" s="174"/>
      <c r="AA6661" s="172"/>
      <c r="AB6661" s="178"/>
    </row>
    <row r="6662" spans="1:28" ht="15" customHeight="1" x14ac:dyDescent="0.2">
      <c r="A6662" s="172"/>
      <c r="B6662" s="172"/>
      <c r="C6662" s="172"/>
      <c r="D6662" s="172"/>
      <c r="E6662" s="172"/>
      <c r="F6662" s="181"/>
      <c r="G6662" s="172"/>
      <c r="H6662" s="172"/>
      <c r="I6662" s="174"/>
      <c r="J6662" s="174"/>
      <c r="K6662" s="174"/>
      <c r="L6662" s="172"/>
      <c r="M6662" s="181"/>
      <c r="N6662" s="174"/>
      <c r="O6662" s="172"/>
      <c r="P6662" s="181"/>
      <c r="Q6662" s="642"/>
      <c r="R6662" s="643"/>
      <c r="S6662" s="644"/>
      <c r="T6662" s="174"/>
      <c r="U6662" s="172"/>
      <c r="V6662" s="181"/>
      <c r="W6662" s="174"/>
      <c r="X6662" s="172"/>
      <c r="Y6662" s="181"/>
      <c r="Z6662" s="174"/>
      <c r="AA6662" s="172"/>
      <c r="AB6662" s="178"/>
    </row>
    <row r="6663" spans="1:28" ht="15" customHeight="1" x14ac:dyDescent="0.2">
      <c r="A6663" s="172"/>
      <c r="B6663" s="172"/>
      <c r="C6663" s="172"/>
      <c r="D6663" s="172"/>
      <c r="E6663" s="172"/>
      <c r="F6663" s="181"/>
      <c r="G6663" s="172"/>
      <c r="H6663" s="172"/>
      <c r="I6663" s="174"/>
      <c r="J6663" s="174"/>
      <c r="K6663" s="174"/>
      <c r="L6663" s="172"/>
      <c r="M6663" s="181"/>
      <c r="N6663" s="174"/>
      <c r="O6663" s="172"/>
      <c r="P6663" s="181"/>
      <c r="Q6663" s="642"/>
      <c r="R6663" s="643"/>
      <c r="S6663" s="644"/>
      <c r="T6663" s="174"/>
      <c r="U6663" s="172"/>
      <c r="V6663" s="181"/>
      <c r="W6663" s="174"/>
      <c r="X6663" s="172"/>
      <c r="Y6663" s="181"/>
      <c r="Z6663" s="174"/>
      <c r="AA6663" s="172"/>
      <c r="AB6663" s="178"/>
    </row>
    <row r="6664" spans="1:28" ht="15" customHeight="1" x14ac:dyDescent="0.2">
      <c r="A6664" s="172"/>
      <c r="B6664" s="172"/>
      <c r="C6664" s="172"/>
      <c r="D6664" s="172"/>
      <c r="E6664" s="172"/>
      <c r="F6664" s="181"/>
      <c r="G6664" s="172"/>
      <c r="H6664" s="172"/>
      <c r="I6664" s="174"/>
      <c r="J6664" s="174"/>
      <c r="K6664" s="174"/>
      <c r="L6664" s="172"/>
      <c r="M6664" s="181"/>
      <c r="N6664" s="174"/>
      <c r="O6664" s="172"/>
      <c r="P6664" s="181"/>
      <c r="Q6664" s="642"/>
      <c r="R6664" s="643"/>
      <c r="S6664" s="644"/>
      <c r="T6664" s="174"/>
      <c r="U6664" s="172"/>
      <c r="V6664" s="181"/>
      <c r="W6664" s="174"/>
      <c r="X6664" s="172"/>
      <c r="Y6664" s="181"/>
      <c r="Z6664" s="174"/>
      <c r="AA6664" s="172"/>
      <c r="AB6664" s="178"/>
    </row>
    <row r="6665" spans="1:28" ht="15" customHeight="1" x14ac:dyDescent="0.2">
      <c r="A6665" s="172"/>
      <c r="B6665" s="172"/>
      <c r="C6665" s="172"/>
      <c r="D6665" s="172"/>
      <c r="E6665" s="172"/>
      <c r="F6665" s="181"/>
      <c r="G6665" s="172"/>
      <c r="H6665" s="172"/>
      <c r="I6665" s="174"/>
      <c r="J6665" s="174"/>
      <c r="K6665" s="174"/>
      <c r="L6665" s="172"/>
      <c r="M6665" s="181"/>
      <c r="N6665" s="174"/>
      <c r="O6665" s="172"/>
      <c r="P6665" s="181"/>
      <c r="Q6665" s="642"/>
      <c r="R6665" s="643"/>
      <c r="S6665" s="644"/>
      <c r="T6665" s="174"/>
      <c r="U6665" s="172"/>
      <c r="V6665" s="181"/>
      <c r="W6665" s="174"/>
      <c r="X6665" s="172"/>
      <c r="Y6665" s="181"/>
      <c r="Z6665" s="174"/>
      <c r="AA6665" s="172"/>
      <c r="AB6665" s="178"/>
    </row>
    <row r="6666" spans="1:28" ht="15" customHeight="1" x14ac:dyDescent="0.2">
      <c r="A6666" s="172"/>
      <c r="B6666" s="172"/>
      <c r="C6666" s="172"/>
      <c r="D6666" s="172"/>
      <c r="E6666" s="172"/>
      <c r="F6666" s="181"/>
      <c r="G6666" s="172"/>
      <c r="H6666" s="172"/>
      <c r="I6666" s="174"/>
      <c r="J6666" s="174"/>
      <c r="K6666" s="174"/>
      <c r="L6666" s="172"/>
      <c r="M6666" s="181"/>
      <c r="N6666" s="174"/>
      <c r="O6666" s="172"/>
      <c r="P6666" s="181"/>
      <c r="Q6666" s="642"/>
      <c r="R6666" s="643"/>
      <c r="S6666" s="644"/>
      <c r="T6666" s="174"/>
      <c r="U6666" s="172"/>
      <c r="V6666" s="181"/>
      <c r="W6666" s="174"/>
      <c r="X6666" s="172"/>
      <c r="Y6666" s="181"/>
      <c r="Z6666" s="174"/>
      <c r="AA6666" s="172"/>
      <c r="AB6666" s="178"/>
    </row>
    <row r="6667" spans="1:28" ht="15" customHeight="1" x14ac:dyDescent="0.2">
      <c r="A6667" s="172"/>
      <c r="B6667" s="172"/>
      <c r="C6667" s="172"/>
      <c r="D6667" s="172"/>
      <c r="E6667" s="172"/>
      <c r="F6667" s="181"/>
      <c r="G6667" s="172"/>
      <c r="H6667" s="172"/>
      <c r="I6667" s="174"/>
      <c r="J6667" s="174"/>
      <c r="K6667" s="174"/>
      <c r="L6667" s="172"/>
      <c r="M6667" s="181"/>
      <c r="N6667" s="174"/>
      <c r="O6667" s="172"/>
      <c r="P6667" s="181"/>
      <c r="Q6667" s="642"/>
      <c r="R6667" s="643"/>
      <c r="S6667" s="644"/>
      <c r="T6667" s="174"/>
      <c r="U6667" s="172"/>
      <c r="V6667" s="181"/>
      <c r="W6667" s="174"/>
      <c r="X6667" s="172"/>
      <c r="Y6667" s="181"/>
      <c r="Z6667" s="174"/>
      <c r="AA6667" s="172"/>
      <c r="AB6667" s="178"/>
    </row>
    <row r="6668" spans="1:28" ht="15" customHeight="1" x14ac:dyDescent="0.2">
      <c r="A6668" s="172"/>
      <c r="B6668" s="172"/>
      <c r="C6668" s="172"/>
      <c r="D6668" s="172"/>
      <c r="E6668" s="172"/>
      <c r="F6668" s="181"/>
      <c r="G6668" s="172"/>
      <c r="H6668" s="172"/>
      <c r="I6668" s="174"/>
      <c r="J6668" s="174"/>
      <c r="K6668" s="174"/>
      <c r="L6668" s="172"/>
      <c r="M6668" s="181"/>
      <c r="N6668" s="174"/>
      <c r="O6668" s="172"/>
      <c r="P6668" s="181"/>
      <c r="Q6668" s="642"/>
      <c r="R6668" s="643"/>
      <c r="S6668" s="644"/>
      <c r="T6668" s="174"/>
      <c r="U6668" s="172"/>
      <c r="V6668" s="181"/>
      <c r="W6668" s="174"/>
      <c r="X6668" s="172"/>
      <c r="Y6668" s="181"/>
      <c r="Z6668" s="174"/>
      <c r="AA6668" s="172"/>
      <c r="AB6668" s="178"/>
    </row>
    <row r="6669" spans="1:28" ht="15" customHeight="1" x14ac:dyDescent="0.2">
      <c r="A6669" s="172"/>
      <c r="B6669" s="172"/>
      <c r="C6669" s="172"/>
      <c r="D6669" s="172"/>
      <c r="E6669" s="172"/>
      <c r="F6669" s="181"/>
      <c r="G6669" s="172"/>
      <c r="H6669" s="172"/>
      <c r="I6669" s="174"/>
      <c r="J6669" s="174"/>
      <c r="K6669" s="174"/>
      <c r="L6669" s="172"/>
      <c r="M6669" s="181"/>
      <c r="N6669" s="174"/>
      <c r="O6669" s="172"/>
      <c r="P6669" s="181"/>
      <c r="Q6669" s="642"/>
      <c r="R6669" s="643"/>
      <c r="S6669" s="644"/>
      <c r="T6669" s="174"/>
      <c r="U6669" s="172"/>
      <c r="V6669" s="181"/>
      <c r="W6669" s="174"/>
      <c r="X6669" s="172"/>
      <c r="Y6669" s="181"/>
      <c r="Z6669" s="174"/>
      <c r="AA6669" s="172"/>
      <c r="AB6669" s="178"/>
    </row>
    <row r="6670" spans="1:28" ht="15" customHeight="1" x14ac:dyDescent="0.2">
      <c r="A6670" s="172"/>
      <c r="B6670" s="172"/>
      <c r="C6670" s="172"/>
      <c r="D6670" s="172"/>
      <c r="E6670" s="172"/>
      <c r="F6670" s="181"/>
      <c r="G6670" s="172"/>
      <c r="H6670" s="172"/>
      <c r="I6670" s="174"/>
      <c r="J6670" s="174"/>
      <c r="K6670" s="174"/>
      <c r="L6670" s="172"/>
      <c r="M6670" s="181"/>
      <c r="N6670" s="174"/>
      <c r="O6670" s="172"/>
      <c r="P6670" s="181"/>
      <c r="Q6670" s="642"/>
      <c r="R6670" s="643"/>
      <c r="S6670" s="644"/>
      <c r="T6670" s="174"/>
      <c r="U6670" s="172"/>
      <c r="V6670" s="181"/>
      <c r="W6670" s="174"/>
      <c r="X6670" s="172"/>
      <c r="Y6670" s="181"/>
      <c r="Z6670" s="174"/>
      <c r="AA6670" s="172"/>
      <c r="AB6670" s="178"/>
    </row>
    <row r="6671" spans="1:28" ht="15" customHeight="1" x14ac:dyDescent="0.2">
      <c r="A6671" s="172"/>
      <c r="B6671" s="172"/>
      <c r="C6671" s="172"/>
      <c r="D6671" s="172"/>
      <c r="E6671" s="172"/>
      <c r="F6671" s="181"/>
      <c r="G6671" s="172"/>
      <c r="H6671" s="172"/>
      <c r="I6671" s="174"/>
      <c r="J6671" s="174"/>
      <c r="K6671" s="174"/>
      <c r="L6671" s="172"/>
      <c r="M6671" s="181"/>
      <c r="N6671" s="174"/>
      <c r="O6671" s="172"/>
      <c r="P6671" s="181"/>
      <c r="Q6671" s="642"/>
      <c r="R6671" s="643"/>
      <c r="S6671" s="644"/>
      <c r="T6671" s="174"/>
      <c r="U6671" s="172"/>
      <c r="V6671" s="181"/>
      <c r="W6671" s="174"/>
      <c r="X6671" s="172"/>
      <c r="Y6671" s="181"/>
      <c r="Z6671" s="174"/>
      <c r="AA6671" s="172"/>
      <c r="AB6671" s="178"/>
    </row>
    <row r="6672" spans="1:28" ht="15" customHeight="1" x14ac:dyDescent="0.2">
      <c r="A6672" s="172"/>
      <c r="B6672" s="172"/>
      <c r="C6672" s="172"/>
      <c r="D6672" s="172"/>
      <c r="E6672" s="172"/>
      <c r="F6672" s="181"/>
      <c r="G6672" s="172"/>
      <c r="H6672" s="172"/>
      <c r="I6672" s="174"/>
      <c r="J6672" s="174"/>
      <c r="K6672" s="174"/>
      <c r="L6672" s="172"/>
      <c r="M6672" s="181"/>
      <c r="N6672" s="174"/>
      <c r="O6672" s="172"/>
      <c r="P6672" s="181"/>
      <c r="Q6672" s="642"/>
      <c r="R6672" s="643"/>
      <c r="S6672" s="644"/>
      <c r="T6672" s="174"/>
      <c r="U6672" s="172"/>
      <c r="V6672" s="181"/>
      <c r="W6672" s="174"/>
      <c r="X6672" s="172"/>
      <c r="Y6672" s="181"/>
      <c r="Z6672" s="174"/>
      <c r="AA6672" s="172"/>
      <c r="AB6672" s="178"/>
    </row>
    <row r="6673" spans="1:28" ht="15" customHeight="1" x14ac:dyDescent="0.2">
      <c r="A6673" s="172"/>
      <c r="B6673" s="172"/>
      <c r="C6673" s="172"/>
      <c r="D6673" s="172"/>
      <c r="E6673" s="172"/>
      <c r="F6673" s="181"/>
      <c r="G6673" s="172"/>
      <c r="H6673" s="172"/>
      <c r="I6673" s="174"/>
      <c r="J6673" s="174"/>
      <c r="K6673" s="174"/>
      <c r="L6673" s="172"/>
      <c r="M6673" s="181"/>
      <c r="N6673" s="174"/>
      <c r="O6673" s="172"/>
      <c r="P6673" s="181"/>
      <c r="Q6673" s="642"/>
      <c r="R6673" s="643"/>
      <c r="S6673" s="644"/>
      <c r="T6673" s="174"/>
      <c r="U6673" s="172"/>
      <c r="V6673" s="181"/>
      <c r="W6673" s="174"/>
      <c r="X6673" s="172"/>
      <c r="Y6673" s="181"/>
      <c r="Z6673" s="174"/>
      <c r="AA6673" s="172"/>
      <c r="AB6673" s="178"/>
    </row>
    <row r="6674" spans="1:28" ht="15" customHeight="1" x14ac:dyDescent="0.2">
      <c r="A6674" s="172"/>
      <c r="B6674" s="172"/>
      <c r="C6674" s="172"/>
      <c r="D6674" s="172"/>
      <c r="E6674" s="172"/>
      <c r="F6674" s="181"/>
      <c r="G6674" s="172"/>
      <c r="H6674" s="172"/>
      <c r="I6674" s="174"/>
      <c r="J6674" s="174"/>
      <c r="K6674" s="174"/>
      <c r="L6674" s="172"/>
      <c r="M6674" s="181"/>
      <c r="N6674" s="174"/>
      <c r="O6674" s="172"/>
      <c r="P6674" s="181"/>
      <c r="Q6674" s="642"/>
      <c r="R6674" s="643"/>
      <c r="S6674" s="644"/>
      <c r="T6674" s="174"/>
      <c r="U6674" s="172"/>
      <c r="V6674" s="181"/>
      <c r="W6674" s="174"/>
      <c r="X6674" s="172"/>
      <c r="Y6674" s="181"/>
      <c r="Z6674" s="174"/>
      <c r="AA6674" s="172"/>
      <c r="AB6674" s="178"/>
    </row>
    <row r="6675" spans="1:28" ht="15" customHeight="1" x14ac:dyDescent="0.2">
      <c r="A6675" s="172"/>
      <c r="B6675" s="172"/>
      <c r="C6675" s="172"/>
      <c r="D6675" s="172"/>
      <c r="E6675" s="172"/>
      <c r="F6675" s="181"/>
      <c r="G6675" s="172"/>
      <c r="H6675" s="172"/>
      <c r="I6675" s="174"/>
      <c r="J6675" s="174"/>
      <c r="K6675" s="174"/>
      <c r="L6675" s="172"/>
      <c r="M6675" s="181"/>
      <c r="N6675" s="174"/>
      <c r="O6675" s="172"/>
      <c r="P6675" s="181"/>
      <c r="Q6675" s="642"/>
      <c r="R6675" s="643"/>
      <c r="S6675" s="644"/>
      <c r="T6675" s="174"/>
      <c r="U6675" s="172"/>
      <c r="V6675" s="181"/>
      <c r="W6675" s="174"/>
      <c r="X6675" s="172"/>
      <c r="Y6675" s="181"/>
      <c r="Z6675" s="174"/>
      <c r="AA6675" s="172"/>
      <c r="AB6675" s="178"/>
    </row>
    <row r="6676" spans="1:28" ht="15" customHeight="1" x14ac:dyDescent="0.2">
      <c r="A6676" s="172"/>
      <c r="B6676" s="172"/>
      <c r="C6676" s="172"/>
      <c r="D6676" s="172"/>
      <c r="E6676" s="172"/>
      <c r="F6676" s="181"/>
      <c r="G6676" s="172"/>
      <c r="H6676" s="172"/>
      <c r="I6676" s="174"/>
      <c r="J6676" s="174"/>
      <c r="K6676" s="174"/>
      <c r="L6676" s="172"/>
      <c r="M6676" s="181"/>
      <c r="N6676" s="174"/>
      <c r="O6676" s="172"/>
      <c r="P6676" s="181"/>
      <c r="Q6676" s="642"/>
      <c r="R6676" s="643"/>
      <c r="S6676" s="644"/>
      <c r="T6676" s="174"/>
      <c r="U6676" s="172"/>
      <c r="V6676" s="181"/>
      <c r="W6676" s="174"/>
      <c r="X6676" s="172"/>
      <c r="Y6676" s="181"/>
      <c r="Z6676" s="174"/>
      <c r="AA6676" s="172"/>
      <c r="AB6676" s="178"/>
    </row>
    <row r="6677" spans="1:28" ht="15" customHeight="1" x14ac:dyDescent="0.2">
      <c r="A6677" s="172"/>
      <c r="B6677" s="172"/>
      <c r="C6677" s="172"/>
      <c r="D6677" s="172"/>
      <c r="E6677" s="172"/>
      <c r="F6677" s="181"/>
      <c r="G6677" s="172"/>
      <c r="H6677" s="172"/>
      <c r="I6677" s="174"/>
      <c r="J6677" s="174"/>
      <c r="K6677" s="174"/>
      <c r="L6677" s="172"/>
      <c r="M6677" s="181"/>
      <c r="N6677" s="174"/>
      <c r="O6677" s="172"/>
      <c r="P6677" s="181"/>
      <c r="Q6677" s="642"/>
      <c r="R6677" s="643"/>
      <c r="S6677" s="644"/>
      <c r="T6677" s="174"/>
      <c r="U6677" s="172"/>
      <c r="V6677" s="181"/>
      <c r="W6677" s="174"/>
      <c r="X6677" s="172"/>
      <c r="Y6677" s="181"/>
      <c r="Z6677" s="174"/>
      <c r="AA6677" s="172"/>
      <c r="AB6677" s="178"/>
    </row>
    <row r="6678" spans="1:28" ht="15" customHeight="1" x14ac:dyDescent="0.2">
      <c r="A6678" s="172"/>
      <c r="B6678" s="172"/>
      <c r="C6678" s="172"/>
      <c r="D6678" s="172"/>
      <c r="E6678" s="172"/>
      <c r="F6678" s="181"/>
      <c r="G6678" s="172"/>
      <c r="H6678" s="172"/>
      <c r="I6678" s="174"/>
      <c r="J6678" s="174"/>
      <c r="K6678" s="174"/>
      <c r="L6678" s="172"/>
      <c r="M6678" s="181"/>
      <c r="N6678" s="174"/>
      <c r="O6678" s="172"/>
      <c r="P6678" s="181"/>
      <c r="Q6678" s="642"/>
      <c r="R6678" s="643"/>
      <c r="S6678" s="644"/>
      <c r="T6678" s="174"/>
      <c r="U6678" s="172"/>
      <c r="V6678" s="181"/>
      <c r="W6678" s="174"/>
      <c r="X6678" s="172"/>
      <c r="Y6678" s="181"/>
      <c r="Z6678" s="174"/>
      <c r="AA6678" s="172"/>
      <c r="AB6678" s="178"/>
    </row>
    <row r="6679" spans="1:28" ht="15" customHeight="1" x14ac:dyDescent="0.2">
      <c r="A6679" s="172"/>
      <c r="B6679" s="172"/>
      <c r="C6679" s="172"/>
      <c r="D6679" s="172"/>
      <c r="E6679" s="172"/>
      <c r="F6679" s="181"/>
      <c r="G6679" s="172"/>
      <c r="H6679" s="172"/>
      <c r="I6679" s="174"/>
      <c r="J6679" s="174"/>
      <c r="K6679" s="174"/>
      <c r="L6679" s="172"/>
      <c r="M6679" s="181"/>
      <c r="N6679" s="174"/>
      <c r="O6679" s="172"/>
      <c r="P6679" s="181"/>
      <c r="Q6679" s="642"/>
      <c r="R6679" s="643"/>
      <c r="S6679" s="644"/>
      <c r="T6679" s="174"/>
      <c r="U6679" s="172"/>
      <c r="V6679" s="181"/>
      <c r="W6679" s="174"/>
      <c r="X6679" s="172"/>
      <c r="Y6679" s="181"/>
      <c r="Z6679" s="174"/>
      <c r="AA6679" s="172"/>
      <c r="AB6679" s="178"/>
    </row>
    <row r="6680" spans="1:28" ht="15" customHeight="1" x14ac:dyDescent="0.2">
      <c r="A6680" s="172"/>
      <c r="B6680" s="172"/>
      <c r="C6680" s="172"/>
      <c r="D6680" s="172"/>
      <c r="E6680" s="172"/>
      <c r="F6680" s="181"/>
      <c r="G6680" s="172"/>
      <c r="H6680" s="172"/>
      <c r="I6680" s="174"/>
      <c r="J6680" s="174"/>
      <c r="K6680" s="174"/>
      <c r="L6680" s="172"/>
      <c r="M6680" s="181"/>
      <c r="N6680" s="174"/>
      <c r="O6680" s="172"/>
      <c r="P6680" s="181"/>
      <c r="Q6680" s="642"/>
      <c r="R6680" s="643"/>
      <c r="S6680" s="644"/>
      <c r="T6680" s="174"/>
      <c r="U6680" s="172"/>
      <c r="V6680" s="181"/>
      <c r="W6680" s="174"/>
      <c r="X6680" s="172"/>
      <c r="Y6680" s="181"/>
      <c r="Z6680" s="174"/>
      <c r="AA6680" s="172"/>
      <c r="AB6680" s="178"/>
    </row>
    <row r="6681" spans="1:28" ht="15" customHeight="1" x14ac:dyDescent="0.2">
      <c r="A6681" s="172"/>
      <c r="B6681" s="172"/>
      <c r="C6681" s="172"/>
      <c r="D6681" s="172"/>
      <c r="E6681" s="172"/>
      <c r="F6681" s="181"/>
      <c r="G6681" s="172"/>
      <c r="H6681" s="172"/>
      <c r="I6681" s="174"/>
      <c r="J6681" s="174"/>
      <c r="K6681" s="174"/>
      <c r="L6681" s="172"/>
      <c r="M6681" s="181"/>
      <c r="N6681" s="174"/>
      <c r="O6681" s="172"/>
      <c r="P6681" s="181"/>
      <c r="Q6681" s="642"/>
      <c r="R6681" s="643"/>
      <c r="S6681" s="644"/>
      <c r="T6681" s="174"/>
      <c r="U6681" s="172"/>
      <c r="V6681" s="181"/>
      <c r="W6681" s="174"/>
      <c r="X6681" s="172"/>
      <c r="Y6681" s="181"/>
      <c r="Z6681" s="174"/>
      <c r="AA6681" s="172"/>
      <c r="AB6681" s="178"/>
    </row>
    <row r="6682" spans="1:28" ht="15" customHeight="1" x14ac:dyDescent="0.2">
      <c r="A6682" s="172"/>
      <c r="B6682" s="172"/>
      <c r="C6682" s="172"/>
      <c r="D6682" s="172"/>
      <c r="E6682" s="172"/>
      <c r="F6682" s="181"/>
      <c r="G6682" s="172"/>
      <c r="H6682" s="172"/>
      <c r="I6682" s="174"/>
      <c r="J6682" s="174"/>
      <c r="K6682" s="174"/>
      <c r="L6682" s="172"/>
      <c r="M6682" s="181"/>
      <c r="N6682" s="174"/>
      <c r="O6682" s="172"/>
      <c r="P6682" s="181"/>
      <c r="Q6682" s="642"/>
      <c r="R6682" s="643"/>
      <c r="S6682" s="644"/>
      <c r="T6682" s="174"/>
      <c r="U6682" s="172"/>
      <c r="V6682" s="181"/>
      <c r="W6682" s="174"/>
      <c r="X6682" s="172"/>
      <c r="Y6682" s="181"/>
      <c r="Z6682" s="174"/>
      <c r="AA6682" s="172"/>
      <c r="AB6682" s="178"/>
    </row>
    <row r="6683" spans="1:28" ht="15" customHeight="1" x14ac:dyDescent="0.2">
      <c r="A6683" s="172"/>
      <c r="B6683" s="172"/>
      <c r="C6683" s="172"/>
      <c r="D6683" s="172"/>
      <c r="E6683" s="172"/>
      <c r="F6683" s="181"/>
      <c r="G6683" s="172"/>
      <c r="H6683" s="172"/>
      <c r="I6683" s="174"/>
      <c r="J6683" s="174"/>
      <c r="K6683" s="174"/>
      <c r="L6683" s="172"/>
      <c r="M6683" s="181"/>
      <c r="N6683" s="174"/>
      <c r="O6683" s="172"/>
      <c r="P6683" s="181"/>
      <c r="Q6683" s="642"/>
      <c r="R6683" s="643"/>
      <c r="S6683" s="644"/>
      <c r="T6683" s="174"/>
      <c r="U6683" s="172"/>
      <c r="V6683" s="181"/>
      <c r="W6683" s="174"/>
      <c r="X6683" s="172"/>
      <c r="Y6683" s="181"/>
      <c r="Z6683" s="174"/>
      <c r="AA6683" s="172"/>
      <c r="AB6683" s="178"/>
    </row>
    <row r="6684" spans="1:28" ht="15" customHeight="1" x14ac:dyDescent="0.2">
      <c r="A6684" s="172"/>
      <c r="B6684" s="172"/>
      <c r="C6684" s="172"/>
      <c r="D6684" s="172"/>
      <c r="E6684" s="172"/>
      <c r="F6684" s="181"/>
      <c r="G6684" s="172"/>
      <c r="H6684" s="172"/>
      <c r="I6684" s="174"/>
      <c r="J6684" s="174"/>
      <c r="K6684" s="174"/>
      <c r="L6684" s="172"/>
      <c r="M6684" s="181"/>
      <c r="N6684" s="174"/>
      <c r="O6684" s="172"/>
      <c r="P6684" s="181"/>
      <c r="Q6684" s="642"/>
      <c r="R6684" s="643"/>
      <c r="S6684" s="644"/>
      <c r="T6684" s="174"/>
      <c r="U6684" s="172"/>
      <c r="V6684" s="181"/>
      <c r="W6684" s="174"/>
      <c r="X6684" s="172"/>
      <c r="Y6684" s="181"/>
      <c r="Z6684" s="174"/>
      <c r="AA6684" s="172"/>
      <c r="AB6684" s="178"/>
    </row>
    <row r="6685" spans="1:28" ht="15" customHeight="1" x14ac:dyDescent="0.2">
      <c r="A6685" s="172"/>
      <c r="B6685" s="172"/>
      <c r="C6685" s="172"/>
      <c r="D6685" s="172"/>
      <c r="E6685" s="172"/>
      <c r="F6685" s="181"/>
      <c r="G6685" s="172"/>
      <c r="H6685" s="172"/>
      <c r="I6685" s="174"/>
      <c r="J6685" s="174"/>
      <c r="K6685" s="174"/>
      <c r="L6685" s="172"/>
      <c r="M6685" s="181"/>
      <c r="N6685" s="174"/>
      <c r="O6685" s="172"/>
      <c r="P6685" s="181"/>
      <c r="Q6685" s="642"/>
      <c r="R6685" s="643"/>
      <c r="S6685" s="644"/>
      <c r="T6685" s="174"/>
      <c r="U6685" s="172"/>
      <c r="V6685" s="181"/>
      <c r="W6685" s="174"/>
      <c r="X6685" s="172"/>
      <c r="Y6685" s="181"/>
      <c r="Z6685" s="174"/>
      <c r="AA6685" s="172"/>
      <c r="AB6685" s="178"/>
    </row>
    <row r="6686" spans="1:28" ht="15" customHeight="1" x14ac:dyDescent="0.2">
      <c r="A6686" s="172"/>
      <c r="B6686" s="172"/>
      <c r="C6686" s="172"/>
      <c r="D6686" s="172"/>
      <c r="E6686" s="172"/>
      <c r="F6686" s="181"/>
      <c r="G6686" s="172"/>
      <c r="H6686" s="172"/>
      <c r="I6686" s="174"/>
      <c r="J6686" s="174"/>
      <c r="K6686" s="174"/>
      <c r="L6686" s="172"/>
      <c r="M6686" s="181"/>
      <c r="N6686" s="174"/>
      <c r="O6686" s="172"/>
      <c r="P6686" s="181"/>
      <c r="Q6686" s="642"/>
      <c r="R6686" s="643"/>
      <c r="S6686" s="644"/>
      <c r="T6686" s="174"/>
      <c r="U6686" s="172"/>
      <c r="V6686" s="181"/>
      <c r="W6686" s="174"/>
      <c r="X6686" s="172"/>
      <c r="Y6686" s="181"/>
      <c r="Z6686" s="174"/>
      <c r="AA6686" s="172"/>
      <c r="AB6686" s="178"/>
    </row>
    <row r="6687" spans="1:28" ht="15" customHeight="1" x14ac:dyDescent="0.2">
      <c r="A6687" s="172"/>
      <c r="B6687" s="172"/>
      <c r="C6687" s="172"/>
      <c r="D6687" s="172"/>
      <c r="E6687" s="172"/>
      <c r="F6687" s="181"/>
      <c r="G6687" s="172"/>
      <c r="H6687" s="172"/>
      <c r="I6687" s="174"/>
      <c r="J6687" s="174"/>
      <c r="K6687" s="174"/>
      <c r="L6687" s="172"/>
      <c r="M6687" s="181"/>
      <c r="N6687" s="174"/>
      <c r="O6687" s="172"/>
      <c r="P6687" s="181"/>
      <c r="Q6687" s="642"/>
      <c r="R6687" s="643"/>
      <c r="S6687" s="644"/>
      <c r="T6687" s="174"/>
      <c r="U6687" s="172"/>
      <c r="V6687" s="181"/>
      <c r="W6687" s="174"/>
      <c r="X6687" s="172"/>
      <c r="Y6687" s="181"/>
      <c r="Z6687" s="174"/>
      <c r="AA6687" s="172"/>
      <c r="AB6687" s="178"/>
    </row>
    <row r="6688" spans="1:28" ht="15" customHeight="1" x14ac:dyDescent="0.2">
      <c r="A6688" s="172"/>
      <c r="B6688" s="172"/>
      <c r="C6688" s="172"/>
      <c r="D6688" s="172"/>
      <c r="E6688" s="172"/>
      <c r="F6688" s="181"/>
      <c r="G6688" s="172"/>
      <c r="H6688" s="172"/>
      <c r="I6688" s="174"/>
      <c r="J6688" s="174"/>
      <c r="K6688" s="174"/>
      <c r="L6688" s="172"/>
      <c r="M6688" s="181"/>
      <c r="N6688" s="174"/>
      <c r="O6688" s="172"/>
      <c r="P6688" s="181"/>
      <c r="Q6688" s="642"/>
      <c r="R6688" s="643"/>
      <c r="S6688" s="644"/>
      <c r="T6688" s="174"/>
      <c r="U6688" s="172"/>
      <c r="V6688" s="181"/>
      <c r="W6688" s="174"/>
      <c r="X6688" s="172"/>
      <c r="Y6688" s="181"/>
      <c r="Z6688" s="174"/>
      <c r="AA6688" s="172"/>
      <c r="AB6688" s="178"/>
    </row>
    <row r="6689" spans="1:28" ht="15" customHeight="1" x14ac:dyDescent="0.2">
      <c r="A6689" s="172"/>
      <c r="B6689" s="172"/>
      <c r="C6689" s="172"/>
      <c r="D6689" s="172"/>
      <c r="E6689" s="172"/>
      <c r="F6689" s="181"/>
      <c r="G6689" s="172"/>
      <c r="H6689" s="172"/>
      <c r="I6689" s="174"/>
      <c r="J6689" s="174"/>
      <c r="K6689" s="174"/>
      <c r="L6689" s="172"/>
      <c r="M6689" s="181"/>
      <c r="N6689" s="174"/>
      <c r="O6689" s="172"/>
      <c r="P6689" s="181"/>
      <c r="Q6689" s="642"/>
      <c r="R6689" s="643"/>
      <c r="S6689" s="644"/>
      <c r="T6689" s="174"/>
      <c r="U6689" s="172"/>
      <c r="V6689" s="181"/>
      <c r="W6689" s="174"/>
      <c r="X6689" s="172"/>
      <c r="Y6689" s="181"/>
      <c r="Z6689" s="174"/>
      <c r="AA6689" s="172"/>
      <c r="AB6689" s="178"/>
    </row>
    <row r="6690" spans="1:28" ht="15" customHeight="1" x14ac:dyDescent="0.2">
      <c r="A6690" s="172"/>
      <c r="B6690" s="172"/>
      <c r="C6690" s="172"/>
      <c r="D6690" s="172"/>
      <c r="E6690" s="172"/>
      <c r="F6690" s="181"/>
      <c r="G6690" s="172"/>
      <c r="H6690" s="172"/>
      <c r="I6690" s="174"/>
      <c r="J6690" s="174"/>
      <c r="K6690" s="174"/>
      <c r="L6690" s="172"/>
      <c r="M6690" s="181"/>
      <c r="N6690" s="174"/>
      <c r="O6690" s="172"/>
      <c r="P6690" s="181"/>
      <c r="Q6690" s="642"/>
      <c r="R6690" s="643"/>
      <c r="S6690" s="644"/>
      <c r="T6690" s="174"/>
      <c r="U6690" s="172"/>
      <c r="V6690" s="181"/>
      <c r="W6690" s="174"/>
      <c r="X6690" s="172"/>
      <c r="Y6690" s="181"/>
      <c r="Z6690" s="174"/>
      <c r="AA6690" s="172"/>
      <c r="AB6690" s="178"/>
    </row>
    <row r="6691" spans="1:28" ht="15" customHeight="1" x14ac:dyDescent="0.2">
      <c r="A6691" s="172"/>
      <c r="B6691" s="172"/>
      <c r="C6691" s="172"/>
      <c r="D6691" s="172"/>
      <c r="E6691" s="172"/>
      <c r="F6691" s="181"/>
      <c r="G6691" s="172"/>
      <c r="H6691" s="172"/>
      <c r="I6691" s="174"/>
      <c r="J6691" s="174"/>
      <c r="K6691" s="174"/>
      <c r="L6691" s="172"/>
      <c r="M6691" s="181"/>
      <c r="N6691" s="174"/>
      <c r="O6691" s="172"/>
      <c r="P6691" s="181"/>
      <c r="Q6691" s="642"/>
      <c r="R6691" s="643"/>
      <c r="S6691" s="644"/>
      <c r="T6691" s="174"/>
      <c r="U6691" s="172"/>
      <c r="V6691" s="181"/>
      <c r="W6691" s="174"/>
      <c r="X6691" s="172"/>
      <c r="Y6691" s="181"/>
      <c r="Z6691" s="174"/>
      <c r="AA6691" s="172"/>
      <c r="AB6691" s="178"/>
    </row>
    <row r="6692" spans="1:28" ht="15" customHeight="1" x14ac:dyDescent="0.2">
      <c r="A6692" s="172"/>
      <c r="B6692" s="172"/>
      <c r="C6692" s="172"/>
      <c r="D6692" s="172"/>
      <c r="E6692" s="172"/>
      <c r="F6692" s="181"/>
      <c r="G6692" s="172"/>
      <c r="H6692" s="172"/>
      <c r="I6692" s="174"/>
      <c r="J6692" s="174"/>
      <c r="K6692" s="174"/>
      <c r="L6692" s="172"/>
      <c r="M6692" s="181"/>
      <c r="N6692" s="174"/>
      <c r="O6692" s="172"/>
      <c r="P6692" s="181"/>
      <c r="Q6692" s="642"/>
      <c r="R6692" s="643"/>
      <c r="S6692" s="644"/>
      <c r="T6692" s="174"/>
      <c r="U6692" s="172"/>
      <c r="V6692" s="181"/>
      <c r="W6692" s="174"/>
      <c r="X6692" s="172"/>
      <c r="Y6692" s="181"/>
      <c r="Z6692" s="174"/>
      <c r="AA6692" s="172"/>
      <c r="AB6692" s="178"/>
    </row>
    <row r="6693" spans="1:28" ht="15" customHeight="1" x14ac:dyDescent="0.2">
      <c r="A6693" s="172"/>
      <c r="B6693" s="172"/>
      <c r="C6693" s="172"/>
      <c r="D6693" s="172"/>
      <c r="E6693" s="172"/>
      <c r="F6693" s="181"/>
      <c r="G6693" s="172"/>
      <c r="H6693" s="172"/>
      <c r="I6693" s="174"/>
      <c r="J6693" s="174"/>
      <c r="K6693" s="174"/>
      <c r="L6693" s="172"/>
      <c r="M6693" s="181"/>
      <c r="N6693" s="174"/>
      <c r="O6693" s="172"/>
      <c r="P6693" s="181"/>
      <c r="Q6693" s="642"/>
      <c r="R6693" s="643"/>
      <c r="S6693" s="644"/>
      <c r="T6693" s="174"/>
      <c r="U6693" s="172"/>
      <c r="V6693" s="181"/>
      <c r="W6693" s="174"/>
      <c r="X6693" s="172"/>
      <c r="Y6693" s="181"/>
      <c r="Z6693" s="174"/>
      <c r="AA6693" s="172"/>
      <c r="AB6693" s="178"/>
    </row>
    <row r="6694" spans="1:28" ht="15" customHeight="1" x14ac:dyDescent="0.2">
      <c r="A6694" s="172"/>
      <c r="B6694" s="172"/>
      <c r="C6694" s="172"/>
      <c r="D6694" s="172"/>
      <c r="E6694" s="172"/>
      <c r="F6694" s="181"/>
      <c r="G6694" s="172"/>
      <c r="H6694" s="172"/>
      <c r="I6694" s="174"/>
      <c r="J6694" s="174"/>
      <c r="K6694" s="174"/>
      <c r="L6694" s="172"/>
      <c r="M6694" s="181"/>
      <c r="N6694" s="174"/>
      <c r="O6694" s="172"/>
      <c r="P6694" s="181"/>
      <c r="Q6694" s="642"/>
      <c r="R6694" s="643"/>
      <c r="S6694" s="644"/>
      <c r="T6694" s="174"/>
      <c r="U6694" s="172"/>
      <c r="V6694" s="181"/>
      <c r="W6694" s="174"/>
      <c r="X6694" s="172"/>
      <c r="Y6694" s="181"/>
      <c r="Z6694" s="174"/>
      <c r="AA6694" s="172"/>
      <c r="AB6694" s="178"/>
    </row>
    <row r="6695" spans="1:28" ht="15" customHeight="1" x14ac:dyDescent="0.2">
      <c r="A6695" s="172"/>
      <c r="B6695" s="172"/>
      <c r="C6695" s="172"/>
      <c r="D6695" s="172"/>
      <c r="E6695" s="172"/>
      <c r="F6695" s="181"/>
      <c r="G6695" s="172"/>
      <c r="H6695" s="172"/>
      <c r="I6695" s="174"/>
      <c r="J6695" s="174"/>
      <c r="K6695" s="174"/>
      <c r="L6695" s="172"/>
      <c r="M6695" s="181"/>
      <c r="N6695" s="174"/>
      <c r="O6695" s="172"/>
      <c r="P6695" s="181"/>
      <c r="Q6695" s="642"/>
      <c r="R6695" s="643"/>
      <c r="S6695" s="644"/>
      <c r="T6695" s="174"/>
      <c r="U6695" s="172"/>
      <c r="V6695" s="181"/>
      <c r="W6695" s="174"/>
      <c r="X6695" s="172"/>
      <c r="Y6695" s="181"/>
      <c r="Z6695" s="174"/>
      <c r="AA6695" s="172"/>
      <c r="AB6695" s="178"/>
    </row>
    <row r="6696" spans="1:28" ht="15" customHeight="1" x14ac:dyDescent="0.2">
      <c r="A6696" s="172"/>
      <c r="B6696" s="172"/>
      <c r="C6696" s="172"/>
      <c r="D6696" s="172"/>
      <c r="E6696" s="172"/>
      <c r="F6696" s="181"/>
      <c r="G6696" s="172"/>
      <c r="H6696" s="172"/>
      <c r="I6696" s="174"/>
      <c r="J6696" s="174"/>
      <c r="K6696" s="174"/>
      <c r="L6696" s="172"/>
      <c r="M6696" s="181"/>
      <c r="N6696" s="174"/>
      <c r="O6696" s="172"/>
      <c r="P6696" s="181"/>
      <c r="Q6696" s="642"/>
      <c r="R6696" s="643"/>
      <c r="S6696" s="644"/>
      <c r="T6696" s="174"/>
      <c r="U6696" s="172"/>
      <c r="V6696" s="181"/>
      <c r="W6696" s="174"/>
      <c r="X6696" s="172"/>
      <c r="Y6696" s="181"/>
      <c r="Z6696" s="174"/>
      <c r="AA6696" s="172"/>
      <c r="AB6696" s="178"/>
    </row>
    <row r="6697" spans="1:28" ht="15" customHeight="1" x14ac:dyDescent="0.2">
      <c r="A6697" s="172"/>
      <c r="B6697" s="172"/>
      <c r="C6697" s="172"/>
      <c r="D6697" s="172"/>
      <c r="E6697" s="172"/>
      <c r="F6697" s="181"/>
      <c r="G6697" s="172"/>
      <c r="H6697" s="172"/>
      <c r="I6697" s="174"/>
      <c r="J6697" s="174"/>
      <c r="K6697" s="174"/>
      <c r="L6697" s="172"/>
      <c r="M6697" s="181"/>
      <c r="N6697" s="174"/>
      <c r="O6697" s="172"/>
      <c r="P6697" s="181"/>
      <c r="Q6697" s="642"/>
      <c r="R6697" s="643"/>
      <c r="S6697" s="644"/>
      <c r="T6697" s="174"/>
      <c r="U6697" s="172"/>
      <c r="V6697" s="181"/>
      <c r="W6697" s="174"/>
      <c r="X6697" s="172"/>
      <c r="Y6697" s="181"/>
      <c r="Z6697" s="174"/>
      <c r="AA6697" s="172"/>
      <c r="AB6697" s="178"/>
    </row>
    <row r="6698" spans="1:28" ht="15" customHeight="1" x14ac:dyDescent="0.2">
      <c r="A6698" s="172"/>
      <c r="B6698" s="172"/>
      <c r="C6698" s="172"/>
      <c r="D6698" s="172"/>
      <c r="E6698" s="172"/>
      <c r="F6698" s="181"/>
      <c r="G6698" s="172"/>
      <c r="H6698" s="172"/>
      <c r="I6698" s="174"/>
      <c r="J6698" s="174"/>
      <c r="K6698" s="174"/>
      <c r="L6698" s="172"/>
      <c r="M6698" s="181"/>
      <c r="N6698" s="174"/>
      <c r="O6698" s="172"/>
      <c r="P6698" s="181"/>
      <c r="Q6698" s="642"/>
      <c r="R6698" s="643"/>
      <c r="S6698" s="644"/>
      <c r="T6698" s="174"/>
      <c r="U6698" s="172"/>
      <c r="V6698" s="181"/>
      <c r="W6698" s="174"/>
      <c r="X6698" s="172"/>
      <c r="Y6698" s="181"/>
      <c r="Z6698" s="174"/>
      <c r="AA6698" s="172"/>
      <c r="AB6698" s="178"/>
    </row>
    <row r="6699" spans="1:28" ht="15" customHeight="1" x14ac:dyDescent="0.2">
      <c r="A6699" s="172"/>
      <c r="B6699" s="172"/>
      <c r="C6699" s="172"/>
      <c r="D6699" s="172"/>
      <c r="E6699" s="172"/>
      <c r="F6699" s="181"/>
      <c r="G6699" s="172"/>
      <c r="H6699" s="172"/>
      <c r="I6699" s="174"/>
      <c r="J6699" s="174"/>
      <c r="K6699" s="174"/>
      <c r="L6699" s="172"/>
      <c r="M6699" s="181"/>
      <c r="N6699" s="174"/>
      <c r="O6699" s="172"/>
      <c r="P6699" s="181"/>
      <c r="Q6699" s="642"/>
      <c r="R6699" s="643"/>
      <c r="S6699" s="644"/>
      <c r="T6699" s="174"/>
      <c r="U6699" s="172"/>
      <c r="V6699" s="181"/>
      <c r="W6699" s="174"/>
      <c r="X6699" s="172"/>
      <c r="Y6699" s="181"/>
      <c r="Z6699" s="174"/>
      <c r="AA6699" s="172"/>
      <c r="AB6699" s="178"/>
    </row>
    <row r="6700" spans="1:28" ht="15" customHeight="1" x14ac:dyDescent="0.2">
      <c r="A6700" s="172"/>
      <c r="B6700" s="172"/>
      <c r="C6700" s="172"/>
      <c r="D6700" s="172"/>
      <c r="E6700" s="172"/>
      <c r="F6700" s="181"/>
      <c r="G6700" s="172"/>
      <c r="H6700" s="172"/>
      <c r="I6700" s="174"/>
      <c r="J6700" s="174"/>
      <c r="K6700" s="174"/>
      <c r="L6700" s="172"/>
      <c r="M6700" s="181"/>
      <c r="N6700" s="174"/>
      <c r="O6700" s="172"/>
      <c r="P6700" s="181"/>
      <c r="Q6700" s="642"/>
      <c r="R6700" s="643"/>
      <c r="S6700" s="644"/>
      <c r="T6700" s="174"/>
      <c r="U6700" s="172"/>
      <c r="V6700" s="181"/>
      <c r="W6700" s="174"/>
      <c r="X6700" s="172"/>
      <c r="Y6700" s="181"/>
      <c r="Z6700" s="174"/>
      <c r="AA6700" s="172"/>
      <c r="AB6700" s="178"/>
    </row>
    <row r="6701" spans="1:28" ht="15" customHeight="1" x14ac:dyDescent="0.2">
      <c r="A6701" s="172"/>
      <c r="B6701" s="172"/>
      <c r="C6701" s="172"/>
      <c r="D6701" s="172"/>
      <c r="E6701" s="172"/>
      <c r="F6701" s="181"/>
      <c r="G6701" s="172"/>
      <c r="H6701" s="172"/>
      <c r="I6701" s="174"/>
      <c r="J6701" s="174"/>
      <c r="K6701" s="174"/>
      <c r="L6701" s="172"/>
      <c r="M6701" s="181"/>
      <c r="N6701" s="174"/>
      <c r="O6701" s="172"/>
      <c r="P6701" s="181"/>
      <c r="Q6701" s="642"/>
      <c r="R6701" s="643"/>
      <c r="S6701" s="644"/>
      <c r="T6701" s="174"/>
      <c r="U6701" s="172"/>
      <c r="V6701" s="181"/>
      <c r="W6701" s="174"/>
      <c r="X6701" s="172"/>
      <c r="Y6701" s="181"/>
      <c r="Z6701" s="174"/>
      <c r="AA6701" s="172"/>
      <c r="AB6701" s="178"/>
    </row>
    <row r="6702" spans="1:28" ht="15" customHeight="1" x14ac:dyDescent="0.2">
      <c r="A6702" s="172"/>
      <c r="B6702" s="172"/>
      <c r="C6702" s="172"/>
      <c r="D6702" s="172"/>
      <c r="E6702" s="172"/>
      <c r="F6702" s="181"/>
      <c r="G6702" s="172"/>
      <c r="H6702" s="172"/>
      <c r="I6702" s="174"/>
      <c r="J6702" s="174"/>
      <c r="K6702" s="174"/>
      <c r="L6702" s="172"/>
      <c r="M6702" s="181"/>
      <c r="N6702" s="174"/>
      <c r="O6702" s="172"/>
      <c r="P6702" s="181"/>
      <c r="Q6702" s="642"/>
      <c r="R6702" s="643"/>
      <c r="S6702" s="644"/>
      <c r="T6702" s="174"/>
      <c r="U6702" s="172"/>
      <c r="V6702" s="181"/>
      <c r="W6702" s="174"/>
      <c r="X6702" s="172"/>
      <c r="Y6702" s="181"/>
      <c r="Z6702" s="174"/>
      <c r="AA6702" s="172"/>
      <c r="AB6702" s="178"/>
    </row>
    <row r="6703" spans="1:28" ht="15" customHeight="1" x14ac:dyDescent="0.2">
      <c r="A6703" s="172"/>
      <c r="B6703" s="172"/>
      <c r="C6703" s="172"/>
      <c r="D6703" s="172"/>
      <c r="E6703" s="172"/>
      <c r="F6703" s="181"/>
      <c r="G6703" s="172"/>
      <c r="H6703" s="172"/>
      <c r="I6703" s="174"/>
      <c r="J6703" s="174"/>
      <c r="K6703" s="174"/>
      <c r="L6703" s="172"/>
      <c r="M6703" s="181"/>
      <c r="N6703" s="174"/>
      <c r="O6703" s="172"/>
      <c r="P6703" s="181"/>
      <c r="Q6703" s="642"/>
      <c r="R6703" s="643"/>
      <c r="S6703" s="644"/>
      <c r="T6703" s="174"/>
      <c r="U6703" s="172"/>
      <c r="V6703" s="181"/>
      <c r="W6703" s="174"/>
      <c r="X6703" s="172"/>
      <c r="Y6703" s="181"/>
      <c r="Z6703" s="174"/>
      <c r="AA6703" s="172"/>
      <c r="AB6703" s="178"/>
    </row>
    <row r="6704" spans="1:28" ht="15" customHeight="1" x14ac:dyDescent="0.2">
      <c r="A6704" s="172"/>
      <c r="B6704" s="172"/>
      <c r="C6704" s="172"/>
      <c r="D6704" s="172"/>
      <c r="E6704" s="172"/>
      <c r="F6704" s="181"/>
      <c r="G6704" s="172"/>
      <c r="H6704" s="172"/>
      <c r="I6704" s="174"/>
      <c r="J6704" s="174"/>
      <c r="K6704" s="174"/>
      <c r="L6704" s="172"/>
      <c r="M6704" s="181"/>
      <c r="N6704" s="174"/>
      <c r="O6704" s="172"/>
      <c r="P6704" s="181"/>
      <c r="Q6704" s="642"/>
      <c r="R6704" s="643"/>
      <c r="S6704" s="644"/>
      <c r="T6704" s="174"/>
      <c r="U6704" s="172"/>
      <c r="V6704" s="181"/>
      <c r="W6704" s="174"/>
      <c r="X6704" s="172"/>
      <c r="Y6704" s="181"/>
      <c r="Z6704" s="174"/>
      <c r="AA6704" s="172"/>
      <c r="AB6704" s="178"/>
    </row>
    <row r="6705" spans="1:28" ht="15" customHeight="1" x14ac:dyDescent="0.2">
      <c r="A6705" s="172"/>
      <c r="B6705" s="172"/>
      <c r="C6705" s="172"/>
      <c r="D6705" s="172"/>
      <c r="E6705" s="172"/>
      <c r="F6705" s="181"/>
      <c r="G6705" s="172"/>
      <c r="H6705" s="172"/>
      <c r="I6705" s="174"/>
      <c r="J6705" s="174"/>
      <c r="K6705" s="174"/>
      <c r="L6705" s="172"/>
      <c r="M6705" s="181"/>
      <c r="N6705" s="174"/>
      <c r="O6705" s="172"/>
      <c r="P6705" s="181"/>
      <c r="Q6705" s="642"/>
      <c r="R6705" s="643"/>
      <c r="S6705" s="644"/>
      <c r="T6705" s="174"/>
      <c r="U6705" s="172"/>
      <c r="V6705" s="181"/>
      <c r="W6705" s="174"/>
      <c r="X6705" s="172"/>
      <c r="Y6705" s="181"/>
      <c r="Z6705" s="174"/>
      <c r="AA6705" s="172"/>
      <c r="AB6705" s="178"/>
    </row>
    <row r="6706" spans="1:28" ht="15" customHeight="1" x14ac:dyDescent="0.2">
      <c r="A6706" s="172"/>
      <c r="B6706" s="172"/>
      <c r="C6706" s="172"/>
      <c r="D6706" s="172"/>
      <c r="E6706" s="172"/>
      <c r="F6706" s="181"/>
      <c r="G6706" s="172"/>
      <c r="H6706" s="172"/>
      <c r="I6706" s="174"/>
      <c r="J6706" s="174"/>
      <c r="K6706" s="174"/>
      <c r="L6706" s="172"/>
      <c r="M6706" s="181"/>
      <c r="N6706" s="174"/>
      <c r="O6706" s="172"/>
      <c r="P6706" s="181"/>
      <c r="Q6706" s="642"/>
      <c r="R6706" s="643"/>
      <c r="S6706" s="644"/>
      <c r="T6706" s="174"/>
      <c r="U6706" s="172"/>
      <c r="V6706" s="181"/>
      <c r="W6706" s="174"/>
      <c r="X6706" s="172"/>
      <c r="Y6706" s="181"/>
      <c r="Z6706" s="174"/>
      <c r="AA6706" s="172"/>
      <c r="AB6706" s="178"/>
    </row>
    <row r="6707" spans="1:28" ht="15" customHeight="1" x14ac:dyDescent="0.2">
      <c r="A6707" s="172"/>
      <c r="B6707" s="172"/>
      <c r="C6707" s="172"/>
      <c r="D6707" s="172"/>
      <c r="E6707" s="172"/>
      <c r="F6707" s="181"/>
      <c r="G6707" s="172"/>
      <c r="H6707" s="172"/>
      <c r="I6707" s="174"/>
      <c r="J6707" s="174"/>
      <c r="K6707" s="174"/>
      <c r="L6707" s="172"/>
      <c r="M6707" s="181"/>
      <c r="N6707" s="174"/>
      <c r="O6707" s="172"/>
      <c r="P6707" s="181"/>
      <c r="Q6707" s="642"/>
      <c r="R6707" s="643"/>
      <c r="S6707" s="644"/>
      <c r="T6707" s="174"/>
      <c r="U6707" s="172"/>
      <c r="V6707" s="181"/>
      <c r="W6707" s="174"/>
      <c r="X6707" s="172"/>
      <c r="Y6707" s="181"/>
      <c r="Z6707" s="174"/>
      <c r="AA6707" s="172"/>
      <c r="AB6707" s="178"/>
    </row>
    <row r="6708" spans="1:28" ht="15" customHeight="1" x14ac:dyDescent="0.2">
      <c r="A6708" s="172"/>
      <c r="B6708" s="172"/>
      <c r="C6708" s="172"/>
      <c r="D6708" s="172"/>
      <c r="E6708" s="172"/>
      <c r="F6708" s="181"/>
      <c r="G6708" s="172"/>
      <c r="H6708" s="172"/>
      <c r="I6708" s="174"/>
      <c r="J6708" s="174"/>
      <c r="K6708" s="174"/>
      <c r="L6708" s="172"/>
      <c r="M6708" s="181"/>
      <c r="N6708" s="174"/>
      <c r="O6708" s="172"/>
      <c r="P6708" s="181"/>
      <c r="Q6708" s="642"/>
      <c r="R6708" s="643"/>
      <c r="S6708" s="644"/>
      <c r="T6708" s="174"/>
      <c r="U6708" s="172"/>
      <c r="V6708" s="181"/>
      <c r="W6708" s="174"/>
      <c r="X6708" s="172"/>
      <c r="Y6708" s="181"/>
      <c r="Z6708" s="174"/>
      <c r="AA6708" s="172"/>
      <c r="AB6708" s="178"/>
    </row>
    <row r="6709" spans="1:28" ht="15" customHeight="1" x14ac:dyDescent="0.2">
      <c r="A6709" s="172"/>
      <c r="B6709" s="172"/>
      <c r="C6709" s="172"/>
      <c r="D6709" s="172"/>
      <c r="E6709" s="172"/>
      <c r="F6709" s="181"/>
      <c r="G6709" s="172"/>
      <c r="H6709" s="172"/>
      <c r="I6709" s="174"/>
      <c r="J6709" s="174"/>
      <c r="K6709" s="174"/>
      <c r="L6709" s="172"/>
      <c r="M6709" s="181"/>
      <c r="N6709" s="174"/>
      <c r="O6709" s="172"/>
      <c r="P6709" s="181"/>
      <c r="Q6709" s="642"/>
      <c r="R6709" s="643"/>
      <c r="S6709" s="644"/>
      <c r="T6709" s="174"/>
      <c r="U6709" s="172"/>
      <c r="V6709" s="181"/>
      <c r="W6709" s="174"/>
      <c r="X6709" s="172"/>
      <c r="Y6709" s="181"/>
      <c r="Z6709" s="174"/>
      <c r="AA6709" s="172"/>
      <c r="AB6709" s="178"/>
    </row>
    <row r="6710" spans="1:28" ht="15" customHeight="1" x14ac:dyDescent="0.2">
      <c r="A6710" s="172"/>
      <c r="B6710" s="172"/>
      <c r="C6710" s="172"/>
      <c r="D6710" s="172"/>
      <c r="E6710" s="172"/>
      <c r="F6710" s="181"/>
      <c r="G6710" s="172"/>
      <c r="H6710" s="172"/>
      <c r="I6710" s="174"/>
      <c r="J6710" s="174"/>
      <c r="K6710" s="174"/>
      <c r="L6710" s="172"/>
      <c r="M6710" s="181"/>
      <c r="N6710" s="174"/>
      <c r="O6710" s="172"/>
      <c r="P6710" s="181"/>
      <c r="Q6710" s="642"/>
      <c r="R6710" s="643"/>
      <c r="S6710" s="644"/>
      <c r="T6710" s="174"/>
      <c r="U6710" s="172"/>
      <c r="V6710" s="181"/>
      <c r="W6710" s="174"/>
      <c r="X6710" s="172"/>
      <c r="Y6710" s="181"/>
      <c r="Z6710" s="174"/>
      <c r="AA6710" s="172"/>
      <c r="AB6710" s="178"/>
    </row>
    <row r="6711" spans="1:28" ht="15" customHeight="1" x14ac:dyDescent="0.2">
      <c r="A6711" s="172"/>
      <c r="B6711" s="172"/>
      <c r="C6711" s="172"/>
      <c r="D6711" s="172"/>
      <c r="E6711" s="172"/>
      <c r="F6711" s="181"/>
      <c r="G6711" s="172"/>
      <c r="H6711" s="172"/>
      <c r="I6711" s="174"/>
      <c r="J6711" s="174"/>
      <c r="K6711" s="174"/>
      <c r="L6711" s="172"/>
      <c r="M6711" s="181"/>
      <c r="N6711" s="174"/>
      <c r="O6711" s="172"/>
      <c r="P6711" s="181"/>
      <c r="Q6711" s="642"/>
      <c r="R6711" s="643"/>
      <c r="S6711" s="644"/>
      <c r="T6711" s="174"/>
      <c r="U6711" s="172"/>
      <c r="V6711" s="181"/>
      <c r="W6711" s="174"/>
      <c r="X6711" s="172"/>
      <c r="Y6711" s="181"/>
      <c r="Z6711" s="174"/>
      <c r="AA6711" s="172"/>
      <c r="AB6711" s="178"/>
    </row>
    <row r="6712" spans="1:28" ht="15" customHeight="1" x14ac:dyDescent="0.2">
      <c r="A6712" s="172"/>
      <c r="B6712" s="172"/>
      <c r="C6712" s="172"/>
      <c r="D6712" s="172"/>
      <c r="E6712" s="172"/>
      <c r="F6712" s="181"/>
      <c r="G6712" s="172"/>
      <c r="H6712" s="172"/>
      <c r="I6712" s="174"/>
      <c r="J6712" s="174"/>
      <c r="K6712" s="174"/>
      <c r="L6712" s="172"/>
      <c r="M6712" s="181"/>
      <c r="N6712" s="174"/>
      <c r="O6712" s="172"/>
      <c r="P6712" s="181"/>
      <c r="Q6712" s="642"/>
      <c r="R6712" s="643"/>
      <c r="S6712" s="644"/>
      <c r="T6712" s="174"/>
      <c r="U6712" s="172"/>
      <c r="V6712" s="181"/>
      <c r="W6712" s="174"/>
      <c r="X6712" s="172"/>
      <c r="Y6712" s="181"/>
      <c r="Z6712" s="174"/>
      <c r="AA6712" s="172"/>
      <c r="AB6712" s="178"/>
    </row>
    <row r="6713" spans="1:28" ht="15" customHeight="1" x14ac:dyDescent="0.2">
      <c r="A6713" s="172"/>
      <c r="B6713" s="172"/>
      <c r="C6713" s="172"/>
      <c r="D6713" s="172"/>
      <c r="E6713" s="172"/>
      <c r="F6713" s="181"/>
      <c r="G6713" s="172"/>
      <c r="H6713" s="172"/>
      <c r="I6713" s="174"/>
      <c r="J6713" s="174"/>
      <c r="K6713" s="174"/>
      <c r="L6713" s="172"/>
      <c r="M6713" s="181"/>
      <c r="N6713" s="174"/>
      <c r="O6713" s="172"/>
      <c r="P6713" s="181"/>
      <c r="Q6713" s="642"/>
      <c r="R6713" s="643"/>
      <c r="S6713" s="644"/>
      <c r="T6713" s="174"/>
      <c r="U6713" s="172"/>
      <c r="V6713" s="181"/>
      <c r="W6713" s="174"/>
      <c r="X6713" s="172"/>
      <c r="Y6713" s="181"/>
      <c r="Z6713" s="174"/>
      <c r="AA6713" s="172"/>
      <c r="AB6713" s="178"/>
    </row>
    <row r="6714" spans="1:28" ht="15" customHeight="1" x14ac:dyDescent="0.2">
      <c r="A6714" s="172"/>
      <c r="B6714" s="172"/>
      <c r="C6714" s="172"/>
      <c r="D6714" s="172"/>
      <c r="E6714" s="172"/>
      <c r="F6714" s="181"/>
      <c r="G6714" s="172"/>
      <c r="H6714" s="172"/>
      <c r="I6714" s="174"/>
      <c r="J6714" s="174"/>
      <c r="K6714" s="174"/>
      <c r="L6714" s="172"/>
      <c r="M6714" s="181"/>
      <c r="N6714" s="174"/>
      <c r="O6714" s="172"/>
      <c r="P6714" s="181"/>
      <c r="Q6714" s="642"/>
      <c r="R6714" s="643"/>
      <c r="S6714" s="644"/>
      <c r="T6714" s="174"/>
      <c r="U6714" s="172"/>
      <c r="V6714" s="181"/>
      <c r="W6714" s="174"/>
      <c r="X6714" s="172"/>
      <c r="Y6714" s="181"/>
      <c r="Z6714" s="174"/>
      <c r="AA6714" s="172"/>
      <c r="AB6714" s="178"/>
    </row>
    <row r="6715" spans="1:28" ht="15" customHeight="1" x14ac:dyDescent="0.2">
      <c r="A6715" s="172"/>
      <c r="B6715" s="172"/>
      <c r="C6715" s="172"/>
      <c r="D6715" s="172"/>
      <c r="E6715" s="172"/>
      <c r="F6715" s="181"/>
      <c r="G6715" s="172"/>
      <c r="H6715" s="172"/>
      <c r="I6715" s="174"/>
      <c r="J6715" s="174"/>
      <c r="K6715" s="174"/>
      <c r="L6715" s="172"/>
      <c r="M6715" s="181"/>
      <c r="N6715" s="174"/>
      <c r="O6715" s="172"/>
      <c r="P6715" s="181"/>
      <c r="Q6715" s="642"/>
      <c r="R6715" s="643"/>
      <c r="S6715" s="644"/>
      <c r="T6715" s="174"/>
      <c r="U6715" s="172"/>
      <c r="V6715" s="181"/>
      <c r="W6715" s="174"/>
      <c r="X6715" s="172"/>
      <c r="Y6715" s="181"/>
      <c r="Z6715" s="174"/>
      <c r="AA6715" s="172"/>
      <c r="AB6715" s="178"/>
    </row>
    <row r="6716" spans="1:28" ht="15" customHeight="1" x14ac:dyDescent="0.2">
      <c r="A6716" s="172"/>
      <c r="B6716" s="172"/>
      <c r="C6716" s="172"/>
      <c r="D6716" s="172"/>
      <c r="E6716" s="172"/>
      <c r="F6716" s="181"/>
      <c r="G6716" s="172"/>
      <c r="H6716" s="172"/>
      <c r="I6716" s="174"/>
      <c r="J6716" s="174"/>
      <c r="K6716" s="174"/>
      <c r="L6716" s="172"/>
      <c r="M6716" s="181"/>
      <c r="N6716" s="174"/>
      <c r="O6716" s="172"/>
      <c r="P6716" s="181"/>
      <c r="Q6716" s="642"/>
      <c r="R6716" s="643"/>
      <c r="S6716" s="644"/>
      <c r="T6716" s="174"/>
      <c r="U6716" s="172"/>
      <c r="V6716" s="181"/>
      <c r="W6716" s="174"/>
      <c r="X6716" s="172"/>
      <c r="Y6716" s="181"/>
      <c r="Z6716" s="174"/>
      <c r="AA6716" s="172"/>
      <c r="AB6716" s="178"/>
    </row>
    <row r="6717" spans="1:28" ht="15" customHeight="1" x14ac:dyDescent="0.2">
      <c r="A6717" s="172"/>
      <c r="B6717" s="172"/>
      <c r="C6717" s="172"/>
      <c r="D6717" s="172"/>
      <c r="E6717" s="172"/>
      <c r="F6717" s="181"/>
      <c r="G6717" s="172"/>
      <c r="H6717" s="172"/>
      <c r="I6717" s="174"/>
      <c r="J6717" s="174"/>
      <c r="K6717" s="174"/>
      <c r="L6717" s="172"/>
      <c r="M6717" s="181"/>
      <c r="N6717" s="174"/>
      <c r="O6717" s="172"/>
      <c r="P6717" s="181"/>
      <c r="Q6717" s="642"/>
      <c r="R6717" s="643"/>
      <c r="S6717" s="644"/>
      <c r="T6717" s="174"/>
      <c r="U6717" s="172"/>
      <c r="V6717" s="181"/>
      <c r="W6717" s="174"/>
      <c r="X6717" s="172"/>
      <c r="Y6717" s="181"/>
      <c r="Z6717" s="174"/>
      <c r="AA6717" s="172"/>
      <c r="AB6717" s="178"/>
    </row>
    <row r="6718" spans="1:28" ht="15" customHeight="1" x14ac:dyDescent="0.2">
      <c r="A6718" s="172"/>
      <c r="B6718" s="172"/>
      <c r="C6718" s="172"/>
      <c r="D6718" s="172"/>
      <c r="E6718" s="172"/>
      <c r="F6718" s="181"/>
      <c r="G6718" s="172"/>
      <c r="H6718" s="172"/>
      <c r="I6718" s="174"/>
      <c r="J6718" s="174"/>
      <c r="K6718" s="174"/>
      <c r="L6718" s="172"/>
      <c r="M6718" s="181"/>
      <c r="N6718" s="174"/>
      <c r="O6718" s="172"/>
      <c r="P6718" s="181"/>
      <c r="Q6718" s="642"/>
      <c r="R6718" s="643"/>
      <c r="S6718" s="644"/>
      <c r="T6718" s="174"/>
      <c r="U6718" s="172"/>
      <c r="V6718" s="181"/>
      <c r="W6718" s="174"/>
      <c r="X6718" s="172"/>
      <c r="Y6718" s="181"/>
      <c r="Z6718" s="174"/>
      <c r="AA6718" s="172"/>
      <c r="AB6718" s="178"/>
    </row>
    <row r="6719" spans="1:28" ht="15" customHeight="1" x14ac:dyDescent="0.2">
      <c r="A6719" s="172"/>
      <c r="B6719" s="172"/>
      <c r="C6719" s="172"/>
      <c r="D6719" s="172"/>
      <c r="E6719" s="172"/>
      <c r="F6719" s="181"/>
      <c r="G6719" s="172"/>
      <c r="H6719" s="172"/>
      <c r="I6719" s="174"/>
      <c r="J6719" s="174"/>
      <c r="K6719" s="174"/>
      <c r="L6719" s="172"/>
      <c r="M6719" s="181"/>
      <c r="N6719" s="174"/>
      <c r="O6719" s="172"/>
      <c r="P6719" s="181"/>
      <c r="Q6719" s="642"/>
      <c r="R6719" s="643"/>
      <c r="S6719" s="644"/>
      <c r="T6719" s="174"/>
      <c r="U6719" s="172"/>
      <c r="V6719" s="181"/>
      <c r="W6719" s="174"/>
      <c r="X6719" s="172"/>
      <c r="Y6719" s="181"/>
      <c r="Z6719" s="174"/>
      <c r="AA6719" s="172"/>
      <c r="AB6719" s="178"/>
    </row>
    <row r="6720" spans="1:28" ht="15" customHeight="1" x14ac:dyDescent="0.2">
      <c r="A6720" s="172"/>
      <c r="B6720" s="172"/>
      <c r="C6720" s="172"/>
      <c r="D6720" s="172"/>
      <c r="E6720" s="172"/>
      <c r="F6720" s="181"/>
      <c r="G6720" s="172"/>
      <c r="H6720" s="172"/>
      <c r="I6720" s="174"/>
      <c r="J6720" s="174"/>
      <c r="K6720" s="174"/>
      <c r="L6720" s="172"/>
      <c r="M6720" s="181"/>
      <c r="N6720" s="174"/>
      <c r="O6720" s="172"/>
      <c r="P6720" s="181"/>
      <c r="Q6720" s="642"/>
      <c r="R6720" s="643"/>
      <c r="S6720" s="644"/>
      <c r="T6720" s="174"/>
      <c r="U6720" s="172"/>
      <c r="V6720" s="181"/>
      <c r="W6720" s="174"/>
      <c r="X6720" s="172"/>
      <c r="Y6720" s="181"/>
      <c r="Z6720" s="174"/>
      <c r="AA6720" s="172"/>
      <c r="AB6720" s="178"/>
    </row>
    <row r="6721" spans="1:28" ht="15" customHeight="1" x14ac:dyDescent="0.2">
      <c r="A6721" s="172"/>
      <c r="B6721" s="172"/>
      <c r="C6721" s="172"/>
      <c r="D6721" s="172"/>
      <c r="E6721" s="172"/>
      <c r="F6721" s="181"/>
      <c r="G6721" s="172"/>
      <c r="H6721" s="172"/>
      <c r="I6721" s="174"/>
      <c r="J6721" s="174"/>
      <c r="K6721" s="174"/>
      <c r="L6721" s="172"/>
      <c r="M6721" s="181"/>
      <c r="N6721" s="174"/>
      <c r="O6721" s="172"/>
      <c r="P6721" s="181"/>
      <c r="Q6721" s="642"/>
      <c r="R6721" s="643"/>
      <c r="S6721" s="644"/>
      <c r="T6721" s="174"/>
      <c r="U6721" s="172"/>
      <c r="V6721" s="181"/>
      <c r="W6721" s="174"/>
      <c r="X6721" s="172"/>
      <c r="Y6721" s="181"/>
      <c r="Z6721" s="174"/>
      <c r="AA6721" s="172"/>
      <c r="AB6721" s="178"/>
    </row>
    <row r="6722" spans="1:28" ht="15" customHeight="1" x14ac:dyDescent="0.2">
      <c r="A6722" s="172"/>
      <c r="B6722" s="172"/>
      <c r="C6722" s="172"/>
      <c r="D6722" s="172"/>
      <c r="E6722" s="172"/>
      <c r="F6722" s="181"/>
      <c r="G6722" s="172"/>
      <c r="H6722" s="172"/>
      <c r="I6722" s="174"/>
      <c r="J6722" s="174"/>
      <c r="K6722" s="174"/>
      <c r="L6722" s="172"/>
      <c r="M6722" s="181"/>
      <c r="N6722" s="174"/>
      <c r="O6722" s="172"/>
      <c r="P6722" s="181"/>
      <c r="Q6722" s="642"/>
      <c r="R6722" s="643"/>
      <c r="S6722" s="644"/>
      <c r="T6722" s="174"/>
      <c r="U6722" s="172"/>
      <c r="V6722" s="181"/>
      <c r="W6722" s="174"/>
      <c r="X6722" s="172"/>
      <c r="Y6722" s="181"/>
      <c r="Z6722" s="174"/>
      <c r="AA6722" s="172"/>
      <c r="AB6722" s="178"/>
    </row>
    <row r="6723" spans="1:28" ht="15" customHeight="1" x14ac:dyDescent="0.2">
      <c r="A6723" s="172"/>
      <c r="B6723" s="172"/>
      <c r="C6723" s="172"/>
      <c r="D6723" s="172"/>
      <c r="E6723" s="172"/>
      <c r="F6723" s="181"/>
      <c r="G6723" s="172"/>
      <c r="H6723" s="172"/>
      <c r="I6723" s="174"/>
      <c r="J6723" s="174"/>
      <c r="K6723" s="174"/>
      <c r="L6723" s="172"/>
      <c r="M6723" s="181"/>
      <c r="N6723" s="174"/>
      <c r="O6723" s="172"/>
      <c r="P6723" s="181"/>
      <c r="Q6723" s="642"/>
      <c r="R6723" s="643"/>
      <c r="S6723" s="644"/>
      <c r="T6723" s="174"/>
      <c r="U6723" s="172"/>
      <c r="V6723" s="181"/>
      <c r="W6723" s="174"/>
      <c r="X6723" s="172"/>
      <c r="Y6723" s="181"/>
      <c r="Z6723" s="174"/>
      <c r="AA6723" s="172"/>
      <c r="AB6723" s="178"/>
    </row>
    <row r="6724" spans="1:28" ht="15" customHeight="1" x14ac:dyDescent="0.2">
      <c r="A6724" s="172"/>
      <c r="B6724" s="172"/>
      <c r="C6724" s="172"/>
      <c r="D6724" s="172"/>
      <c r="E6724" s="172"/>
      <c r="F6724" s="181"/>
      <c r="G6724" s="172"/>
      <c r="H6724" s="172"/>
      <c r="I6724" s="174"/>
      <c r="J6724" s="174"/>
      <c r="K6724" s="174"/>
      <c r="L6724" s="172"/>
      <c r="M6724" s="181"/>
      <c r="N6724" s="174"/>
      <c r="O6724" s="172"/>
      <c r="P6724" s="181"/>
      <c r="Q6724" s="642"/>
      <c r="R6724" s="643"/>
      <c r="S6724" s="644"/>
      <c r="T6724" s="174"/>
      <c r="U6724" s="172"/>
      <c r="V6724" s="181"/>
      <c r="W6724" s="174"/>
      <c r="X6724" s="172"/>
      <c r="Y6724" s="181"/>
      <c r="Z6724" s="174"/>
      <c r="AA6724" s="172"/>
      <c r="AB6724" s="178"/>
    </row>
    <row r="6725" spans="1:28" ht="15" customHeight="1" x14ac:dyDescent="0.2">
      <c r="A6725" s="172"/>
      <c r="B6725" s="172"/>
      <c r="C6725" s="172"/>
      <c r="D6725" s="172"/>
      <c r="E6725" s="172"/>
      <c r="F6725" s="181"/>
      <c r="G6725" s="172"/>
      <c r="H6725" s="172"/>
      <c r="I6725" s="174"/>
      <c r="J6725" s="174"/>
      <c r="K6725" s="174"/>
      <c r="L6725" s="172"/>
      <c r="M6725" s="181"/>
      <c r="N6725" s="174"/>
      <c r="O6725" s="172"/>
      <c r="P6725" s="181"/>
      <c r="Q6725" s="642"/>
      <c r="R6725" s="643"/>
      <c r="S6725" s="644"/>
      <c r="T6725" s="174"/>
      <c r="U6725" s="172"/>
      <c r="V6725" s="181"/>
      <c r="W6725" s="174"/>
      <c r="X6725" s="172"/>
      <c r="Y6725" s="181"/>
      <c r="Z6725" s="174"/>
      <c r="AA6725" s="172"/>
      <c r="AB6725" s="178"/>
    </row>
    <row r="6726" spans="1:28" ht="15" customHeight="1" x14ac:dyDescent="0.2">
      <c r="A6726" s="172"/>
      <c r="B6726" s="172"/>
      <c r="C6726" s="172"/>
      <c r="D6726" s="172"/>
      <c r="E6726" s="172"/>
      <c r="F6726" s="181"/>
      <c r="G6726" s="172"/>
      <c r="H6726" s="172"/>
      <c r="I6726" s="174"/>
      <c r="J6726" s="174"/>
      <c r="K6726" s="174"/>
      <c r="L6726" s="172"/>
      <c r="M6726" s="181"/>
      <c r="N6726" s="174"/>
      <c r="O6726" s="172"/>
      <c r="P6726" s="181"/>
      <c r="Q6726" s="642"/>
      <c r="R6726" s="643"/>
      <c r="S6726" s="644"/>
      <c r="T6726" s="174"/>
      <c r="U6726" s="172"/>
      <c r="V6726" s="181"/>
      <c r="W6726" s="174"/>
      <c r="X6726" s="172"/>
      <c r="Y6726" s="181"/>
      <c r="Z6726" s="174"/>
      <c r="AA6726" s="172"/>
      <c r="AB6726" s="178"/>
    </row>
    <row r="6727" spans="1:28" ht="15" customHeight="1" x14ac:dyDescent="0.2">
      <c r="A6727" s="172"/>
      <c r="B6727" s="172"/>
      <c r="C6727" s="172"/>
      <c r="D6727" s="172"/>
      <c r="E6727" s="172"/>
      <c r="F6727" s="181"/>
      <c r="G6727" s="172"/>
      <c r="H6727" s="172"/>
      <c r="I6727" s="174"/>
      <c r="J6727" s="174"/>
      <c r="K6727" s="174"/>
      <c r="L6727" s="172"/>
      <c r="M6727" s="181"/>
      <c r="N6727" s="174"/>
      <c r="O6727" s="172"/>
      <c r="P6727" s="181"/>
      <c r="Q6727" s="642"/>
      <c r="R6727" s="643"/>
      <c r="S6727" s="644"/>
      <c r="T6727" s="174"/>
      <c r="U6727" s="172"/>
      <c r="V6727" s="181"/>
      <c r="W6727" s="174"/>
      <c r="X6727" s="172"/>
      <c r="Y6727" s="181"/>
      <c r="Z6727" s="174"/>
      <c r="AA6727" s="172"/>
      <c r="AB6727" s="178"/>
    </row>
    <row r="6728" spans="1:28" ht="15" customHeight="1" x14ac:dyDescent="0.2">
      <c r="A6728" s="172"/>
      <c r="B6728" s="172"/>
      <c r="C6728" s="172"/>
      <c r="D6728" s="172"/>
      <c r="E6728" s="172"/>
      <c r="F6728" s="181"/>
      <c r="G6728" s="172"/>
      <c r="H6728" s="172"/>
      <c r="I6728" s="174"/>
      <c r="J6728" s="174"/>
      <c r="K6728" s="174"/>
      <c r="L6728" s="172"/>
      <c r="M6728" s="181"/>
      <c r="N6728" s="174"/>
      <c r="O6728" s="172"/>
      <c r="P6728" s="181"/>
      <c r="Q6728" s="642"/>
      <c r="R6728" s="643"/>
      <c r="S6728" s="644"/>
      <c r="T6728" s="174"/>
      <c r="U6728" s="172"/>
      <c r="V6728" s="181"/>
      <c r="W6728" s="174"/>
      <c r="X6728" s="172"/>
      <c r="Y6728" s="181"/>
      <c r="Z6728" s="174"/>
      <c r="AA6728" s="172"/>
      <c r="AB6728" s="178"/>
    </row>
    <row r="6729" spans="1:28" ht="15" customHeight="1" x14ac:dyDescent="0.2">
      <c r="A6729" s="172"/>
      <c r="B6729" s="172"/>
      <c r="C6729" s="172"/>
      <c r="D6729" s="172"/>
      <c r="E6729" s="172"/>
      <c r="F6729" s="181"/>
      <c r="G6729" s="172"/>
      <c r="H6729" s="172"/>
      <c r="I6729" s="174"/>
      <c r="J6729" s="174"/>
      <c r="K6729" s="174"/>
      <c r="L6729" s="172"/>
      <c r="M6729" s="181"/>
      <c r="N6729" s="174"/>
      <c r="O6729" s="172"/>
      <c r="P6729" s="181"/>
      <c r="Q6729" s="642"/>
      <c r="R6729" s="643"/>
      <c r="S6729" s="644"/>
      <c r="T6729" s="174"/>
      <c r="U6729" s="172"/>
      <c r="V6729" s="181"/>
      <c r="W6729" s="174"/>
      <c r="X6729" s="172"/>
      <c r="Y6729" s="181"/>
      <c r="Z6729" s="174"/>
      <c r="AA6729" s="172"/>
      <c r="AB6729" s="178"/>
    </row>
    <row r="6730" spans="1:28" ht="15" customHeight="1" x14ac:dyDescent="0.2">
      <c r="A6730" s="172"/>
      <c r="B6730" s="172"/>
      <c r="C6730" s="172"/>
      <c r="D6730" s="172"/>
      <c r="E6730" s="172"/>
      <c r="F6730" s="181"/>
      <c r="G6730" s="172"/>
      <c r="H6730" s="172"/>
      <c r="I6730" s="174"/>
      <c r="J6730" s="174"/>
      <c r="K6730" s="174"/>
      <c r="L6730" s="172"/>
      <c r="M6730" s="181"/>
      <c r="N6730" s="174"/>
      <c r="O6730" s="172"/>
      <c r="P6730" s="181"/>
      <c r="Q6730" s="642"/>
      <c r="R6730" s="643"/>
      <c r="S6730" s="644"/>
      <c r="T6730" s="174"/>
      <c r="U6730" s="172"/>
      <c r="V6730" s="181"/>
      <c r="W6730" s="174"/>
      <c r="X6730" s="172"/>
      <c r="Y6730" s="181"/>
      <c r="Z6730" s="174"/>
      <c r="AA6730" s="172"/>
      <c r="AB6730" s="178"/>
    </row>
    <row r="6731" spans="1:28" ht="15" customHeight="1" x14ac:dyDescent="0.2">
      <c r="A6731" s="172"/>
      <c r="B6731" s="172"/>
      <c r="C6731" s="172"/>
      <c r="D6731" s="172"/>
      <c r="E6731" s="172"/>
      <c r="F6731" s="181"/>
      <c r="G6731" s="172"/>
      <c r="H6731" s="172"/>
      <c r="I6731" s="174"/>
      <c r="J6731" s="174"/>
      <c r="K6731" s="174"/>
      <c r="L6731" s="172"/>
      <c r="M6731" s="181"/>
      <c r="N6731" s="174"/>
      <c r="O6731" s="172"/>
      <c r="P6731" s="181"/>
      <c r="Q6731" s="642"/>
      <c r="R6731" s="643"/>
      <c r="S6731" s="644"/>
      <c r="T6731" s="174"/>
      <c r="U6731" s="172"/>
      <c r="V6731" s="181"/>
      <c r="W6731" s="174"/>
      <c r="X6731" s="172"/>
      <c r="Y6731" s="181"/>
      <c r="Z6731" s="174"/>
      <c r="AA6731" s="172"/>
      <c r="AB6731" s="178"/>
    </row>
    <row r="6732" spans="1:28" ht="15" customHeight="1" x14ac:dyDescent="0.2">
      <c r="A6732" s="172"/>
      <c r="B6732" s="172"/>
      <c r="C6732" s="172"/>
      <c r="D6732" s="172"/>
      <c r="E6732" s="172"/>
      <c r="F6732" s="181"/>
      <c r="G6732" s="172"/>
      <c r="H6732" s="172"/>
      <c r="I6732" s="174"/>
      <c r="J6732" s="174"/>
      <c r="K6732" s="174"/>
      <c r="L6732" s="172"/>
      <c r="M6732" s="181"/>
      <c r="N6732" s="174"/>
      <c r="O6732" s="172"/>
      <c r="P6732" s="181"/>
      <c r="Q6732" s="642"/>
      <c r="R6732" s="643"/>
      <c r="S6732" s="644"/>
      <c r="T6732" s="174"/>
      <c r="U6732" s="172"/>
      <c r="V6732" s="181"/>
      <c r="W6732" s="174"/>
      <c r="X6732" s="172"/>
      <c r="Y6732" s="181"/>
      <c r="Z6732" s="174"/>
      <c r="AA6732" s="172"/>
      <c r="AB6732" s="178"/>
    </row>
    <row r="6733" spans="1:28" ht="15" customHeight="1" x14ac:dyDescent="0.2">
      <c r="A6733" s="172"/>
      <c r="B6733" s="172"/>
      <c r="C6733" s="172"/>
      <c r="D6733" s="172"/>
      <c r="E6733" s="172"/>
      <c r="F6733" s="181"/>
      <c r="G6733" s="172"/>
      <c r="H6733" s="172"/>
      <c r="I6733" s="174"/>
      <c r="J6733" s="174"/>
      <c r="K6733" s="174"/>
      <c r="L6733" s="172"/>
      <c r="M6733" s="181"/>
      <c r="N6733" s="174"/>
      <c r="O6733" s="172"/>
      <c r="P6733" s="181"/>
      <c r="Q6733" s="642"/>
      <c r="R6733" s="643"/>
      <c r="S6733" s="644"/>
      <c r="T6733" s="174"/>
      <c r="U6733" s="172"/>
      <c r="V6733" s="181"/>
      <c r="W6733" s="174"/>
      <c r="X6733" s="172"/>
      <c r="Y6733" s="181"/>
      <c r="Z6733" s="174"/>
      <c r="AA6733" s="172"/>
      <c r="AB6733" s="178"/>
    </row>
    <row r="6734" spans="1:28" ht="15" customHeight="1" x14ac:dyDescent="0.2">
      <c r="A6734" s="172"/>
      <c r="B6734" s="172"/>
      <c r="C6734" s="172"/>
      <c r="D6734" s="172"/>
      <c r="E6734" s="172"/>
      <c r="F6734" s="181"/>
      <c r="G6734" s="172"/>
      <c r="H6734" s="172"/>
      <c r="I6734" s="174"/>
      <c r="J6734" s="174"/>
      <c r="K6734" s="174"/>
      <c r="L6734" s="172"/>
      <c r="M6734" s="181"/>
      <c r="N6734" s="174"/>
      <c r="O6734" s="172"/>
      <c r="P6734" s="181"/>
      <c r="Q6734" s="642"/>
      <c r="R6734" s="643"/>
      <c r="S6734" s="644"/>
      <c r="T6734" s="174"/>
      <c r="U6734" s="172"/>
      <c r="V6734" s="181"/>
      <c r="W6734" s="174"/>
      <c r="X6734" s="172"/>
      <c r="Y6734" s="181"/>
      <c r="Z6734" s="174"/>
      <c r="AA6734" s="172"/>
      <c r="AB6734" s="178"/>
    </row>
    <row r="6735" spans="1:28" ht="15" customHeight="1" x14ac:dyDescent="0.2">
      <c r="A6735" s="172"/>
      <c r="B6735" s="172"/>
      <c r="C6735" s="172"/>
      <c r="D6735" s="172"/>
      <c r="E6735" s="172"/>
      <c r="F6735" s="181"/>
      <c r="G6735" s="172"/>
      <c r="H6735" s="172"/>
      <c r="I6735" s="174"/>
      <c r="J6735" s="174"/>
      <c r="K6735" s="174"/>
      <c r="L6735" s="172"/>
      <c r="M6735" s="181"/>
      <c r="N6735" s="174"/>
      <c r="O6735" s="172"/>
      <c r="P6735" s="181"/>
      <c r="Q6735" s="642"/>
      <c r="R6735" s="643"/>
      <c r="S6735" s="644"/>
      <c r="T6735" s="174"/>
      <c r="U6735" s="172"/>
      <c r="V6735" s="181"/>
      <c r="W6735" s="174"/>
      <c r="X6735" s="172"/>
      <c r="Y6735" s="181"/>
      <c r="Z6735" s="174"/>
      <c r="AA6735" s="172"/>
      <c r="AB6735" s="178"/>
    </row>
    <row r="6736" spans="1:28" ht="15" customHeight="1" x14ac:dyDescent="0.2">
      <c r="A6736" s="172"/>
      <c r="B6736" s="172"/>
      <c r="C6736" s="172"/>
      <c r="D6736" s="172"/>
      <c r="E6736" s="172"/>
      <c r="F6736" s="181"/>
      <c r="G6736" s="172"/>
      <c r="H6736" s="172"/>
      <c r="I6736" s="174"/>
      <c r="J6736" s="174"/>
      <c r="K6736" s="174"/>
      <c r="L6736" s="172"/>
      <c r="M6736" s="181"/>
      <c r="N6736" s="174"/>
      <c r="O6736" s="172"/>
      <c r="P6736" s="181"/>
      <c r="Q6736" s="642"/>
      <c r="R6736" s="643"/>
      <c r="S6736" s="644"/>
      <c r="T6736" s="174"/>
      <c r="U6736" s="172"/>
      <c r="V6736" s="181"/>
      <c r="W6736" s="174"/>
      <c r="X6736" s="172"/>
      <c r="Y6736" s="181"/>
      <c r="Z6736" s="174"/>
      <c r="AA6736" s="172"/>
      <c r="AB6736" s="178"/>
    </row>
    <row r="6737" spans="1:28" ht="15" customHeight="1" x14ac:dyDescent="0.2">
      <c r="A6737" s="172"/>
      <c r="B6737" s="172"/>
      <c r="C6737" s="172"/>
      <c r="D6737" s="172"/>
      <c r="E6737" s="172"/>
      <c r="F6737" s="181"/>
      <c r="G6737" s="172"/>
      <c r="H6737" s="172"/>
      <c r="I6737" s="174"/>
      <c r="J6737" s="174"/>
      <c r="K6737" s="174"/>
      <c r="L6737" s="172"/>
      <c r="M6737" s="181"/>
      <c r="N6737" s="174"/>
      <c r="O6737" s="172"/>
      <c r="P6737" s="181"/>
      <c r="Q6737" s="642"/>
      <c r="R6737" s="643"/>
      <c r="S6737" s="644"/>
      <c r="T6737" s="174"/>
      <c r="U6737" s="172"/>
      <c r="V6737" s="181"/>
      <c r="W6737" s="174"/>
      <c r="X6737" s="172"/>
      <c r="Y6737" s="181"/>
      <c r="Z6737" s="174"/>
      <c r="AA6737" s="172"/>
      <c r="AB6737" s="178"/>
    </row>
    <row r="6738" spans="1:28" ht="15" customHeight="1" x14ac:dyDescent="0.2">
      <c r="A6738" s="172"/>
      <c r="B6738" s="172"/>
      <c r="C6738" s="172"/>
      <c r="D6738" s="172"/>
      <c r="E6738" s="172"/>
      <c r="F6738" s="181"/>
      <c r="G6738" s="172"/>
      <c r="H6738" s="172"/>
      <c r="I6738" s="174"/>
      <c r="J6738" s="174"/>
      <c r="K6738" s="174"/>
      <c r="L6738" s="172"/>
      <c r="M6738" s="181"/>
      <c r="N6738" s="174"/>
      <c r="O6738" s="172"/>
      <c r="P6738" s="181"/>
      <c r="Q6738" s="642"/>
      <c r="R6738" s="643"/>
      <c r="S6738" s="644"/>
      <c r="T6738" s="174"/>
      <c r="U6738" s="172"/>
      <c r="V6738" s="181"/>
      <c r="W6738" s="174"/>
      <c r="X6738" s="172"/>
      <c r="Y6738" s="181"/>
      <c r="Z6738" s="174"/>
      <c r="AA6738" s="172"/>
      <c r="AB6738" s="178"/>
    </row>
    <row r="6739" spans="1:28" ht="15" customHeight="1" x14ac:dyDescent="0.2">
      <c r="A6739" s="172"/>
      <c r="B6739" s="172"/>
      <c r="C6739" s="172"/>
      <c r="D6739" s="172"/>
      <c r="E6739" s="172"/>
      <c r="F6739" s="181"/>
      <c r="G6739" s="172"/>
      <c r="H6739" s="172"/>
      <c r="I6739" s="174"/>
      <c r="J6739" s="174"/>
      <c r="K6739" s="174"/>
      <c r="L6739" s="172"/>
      <c r="M6739" s="181"/>
      <c r="N6739" s="174"/>
      <c r="O6739" s="172"/>
      <c r="P6739" s="181"/>
      <c r="Q6739" s="642"/>
      <c r="R6739" s="643"/>
      <c r="S6739" s="644"/>
      <c r="T6739" s="174"/>
      <c r="U6739" s="172"/>
      <c r="V6739" s="181"/>
      <c r="W6739" s="174"/>
      <c r="X6739" s="172"/>
      <c r="Y6739" s="181"/>
      <c r="Z6739" s="174"/>
      <c r="AA6739" s="172"/>
      <c r="AB6739" s="178"/>
    </row>
    <row r="6740" spans="1:28" ht="15" customHeight="1" x14ac:dyDescent="0.2">
      <c r="A6740" s="172"/>
      <c r="B6740" s="172"/>
      <c r="C6740" s="172"/>
      <c r="D6740" s="172"/>
      <c r="E6740" s="172"/>
      <c r="F6740" s="181"/>
      <c r="G6740" s="172"/>
      <c r="H6740" s="172"/>
      <c r="I6740" s="174"/>
      <c r="J6740" s="174"/>
      <c r="K6740" s="174"/>
      <c r="L6740" s="172"/>
      <c r="M6740" s="181"/>
      <c r="N6740" s="174"/>
      <c r="O6740" s="172"/>
      <c r="P6740" s="181"/>
      <c r="Q6740" s="642"/>
      <c r="R6740" s="643"/>
      <c r="S6740" s="644"/>
      <c r="T6740" s="174"/>
      <c r="U6740" s="172"/>
      <c r="V6740" s="181"/>
      <c r="W6740" s="174"/>
      <c r="X6740" s="172"/>
      <c r="Y6740" s="181"/>
      <c r="Z6740" s="174"/>
      <c r="AA6740" s="172"/>
      <c r="AB6740" s="178"/>
    </row>
    <row r="6741" spans="1:28" ht="15" customHeight="1" x14ac:dyDescent="0.2">
      <c r="A6741" s="172"/>
      <c r="B6741" s="172"/>
      <c r="C6741" s="172"/>
      <c r="D6741" s="172"/>
      <c r="E6741" s="172"/>
      <c r="F6741" s="181"/>
      <c r="G6741" s="172"/>
      <c r="H6741" s="172"/>
      <c r="I6741" s="174"/>
      <c r="J6741" s="174"/>
      <c r="K6741" s="174"/>
      <c r="L6741" s="172"/>
      <c r="M6741" s="181"/>
      <c r="N6741" s="174"/>
      <c r="O6741" s="172"/>
      <c r="P6741" s="181"/>
      <c r="Q6741" s="642"/>
      <c r="R6741" s="643"/>
      <c r="S6741" s="644"/>
      <c r="T6741" s="174"/>
      <c r="U6741" s="172"/>
      <c r="V6741" s="181"/>
      <c r="W6741" s="174"/>
      <c r="X6741" s="172"/>
      <c r="Y6741" s="181"/>
      <c r="Z6741" s="174"/>
      <c r="AA6741" s="172"/>
      <c r="AB6741" s="178"/>
    </row>
    <row r="6742" spans="1:28" ht="15" customHeight="1" x14ac:dyDescent="0.2">
      <c r="A6742" s="172"/>
      <c r="B6742" s="172"/>
      <c r="C6742" s="172"/>
      <c r="D6742" s="172"/>
      <c r="E6742" s="172"/>
      <c r="F6742" s="181"/>
      <c r="G6742" s="172"/>
      <c r="H6742" s="172"/>
      <c r="I6742" s="174"/>
      <c r="J6742" s="174"/>
      <c r="K6742" s="174"/>
      <c r="L6742" s="172"/>
      <c r="M6742" s="181"/>
      <c r="N6742" s="174"/>
      <c r="O6742" s="172"/>
      <c r="P6742" s="181"/>
      <c r="Q6742" s="642"/>
      <c r="R6742" s="643"/>
      <c r="S6742" s="644"/>
      <c r="T6742" s="174"/>
      <c r="U6742" s="172"/>
      <c r="V6742" s="181"/>
      <c r="W6742" s="174"/>
      <c r="X6742" s="172"/>
      <c r="Y6742" s="181"/>
      <c r="Z6742" s="174"/>
      <c r="AA6742" s="172"/>
      <c r="AB6742" s="178"/>
    </row>
    <row r="6743" spans="1:28" ht="15" customHeight="1" x14ac:dyDescent="0.2">
      <c r="A6743" s="172"/>
      <c r="B6743" s="172"/>
      <c r="C6743" s="172"/>
      <c r="D6743" s="172"/>
      <c r="E6743" s="172"/>
      <c r="F6743" s="181"/>
      <c r="G6743" s="172"/>
      <c r="H6743" s="172"/>
      <c r="I6743" s="174"/>
      <c r="J6743" s="174"/>
      <c r="K6743" s="174"/>
      <c r="L6743" s="172"/>
      <c r="M6743" s="181"/>
      <c r="N6743" s="174"/>
      <c r="O6743" s="172"/>
      <c r="P6743" s="181"/>
      <c r="Q6743" s="642"/>
      <c r="R6743" s="643"/>
      <c r="S6743" s="644"/>
      <c r="T6743" s="174"/>
      <c r="U6743" s="172"/>
      <c r="V6743" s="181"/>
      <c r="W6743" s="174"/>
      <c r="X6743" s="172"/>
      <c r="Y6743" s="181"/>
      <c r="Z6743" s="174"/>
      <c r="AA6743" s="172"/>
      <c r="AB6743" s="178"/>
    </row>
    <row r="6744" spans="1:28" ht="15" customHeight="1" x14ac:dyDescent="0.2">
      <c r="A6744" s="172"/>
      <c r="B6744" s="172"/>
      <c r="C6744" s="172"/>
      <c r="D6744" s="172"/>
      <c r="E6744" s="172"/>
      <c r="F6744" s="181"/>
      <c r="G6744" s="172"/>
      <c r="H6744" s="172"/>
      <c r="I6744" s="174"/>
      <c r="J6744" s="174"/>
      <c r="K6744" s="174"/>
      <c r="L6744" s="172"/>
      <c r="M6744" s="181"/>
      <c r="N6744" s="174"/>
      <c r="O6744" s="172"/>
      <c r="P6744" s="181"/>
      <c r="Q6744" s="642"/>
      <c r="R6744" s="643"/>
      <c r="S6744" s="644"/>
      <c r="T6744" s="174"/>
      <c r="U6744" s="172"/>
      <c r="V6744" s="181"/>
      <c r="W6744" s="174"/>
      <c r="X6744" s="172"/>
      <c r="Y6744" s="181"/>
      <c r="Z6744" s="174"/>
      <c r="AA6744" s="172"/>
      <c r="AB6744" s="178"/>
    </row>
    <row r="6745" spans="1:28" ht="15" customHeight="1" x14ac:dyDescent="0.2">
      <c r="A6745" s="172"/>
      <c r="B6745" s="172"/>
      <c r="C6745" s="172"/>
      <c r="D6745" s="172"/>
      <c r="E6745" s="172"/>
      <c r="F6745" s="181"/>
      <c r="G6745" s="172"/>
      <c r="H6745" s="172"/>
      <c r="I6745" s="174"/>
      <c r="J6745" s="174"/>
      <c r="K6745" s="174"/>
      <c r="L6745" s="172"/>
      <c r="M6745" s="181"/>
      <c r="N6745" s="174"/>
      <c r="O6745" s="172"/>
      <c r="P6745" s="181"/>
      <c r="Q6745" s="642"/>
      <c r="R6745" s="643"/>
      <c r="S6745" s="644"/>
      <c r="T6745" s="174"/>
      <c r="U6745" s="172"/>
      <c r="V6745" s="181"/>
      <c r="W6745" s="174"/>
      <c r="X6745" s="172"/>
      <c r="Y6745" s="181"/>
      <c r="Z6745" s="174"/>
      <c r="AA6745" s="172"/>
      <c r="AB6745" s="178"/>
    </row>
    <row r="6746" spans="1:28" ht="15" customHeight="1" x14ac:dyDescent="0.2">
      <c r="A6746" s="172"/>
      <c r="B6746" s="172"/>
      <c r="C6746" s="172"/>
      <c r="D6746" s="172"/>
      <c r="E6746" s="172"/>
      <c r="F6746" s="181"/>
      <c r="G6746" s="172"/>
      <c r="H6746" s="172"/>
      <c r="I6746" s="174"/>
      <c r="J6746" s="174"/>
      <c r="K6746" s="174"/>
      <c r="L6746" s="172"/>
      <c r="M6746" s="181"/>
      <c r="N6746" s="174"/>
      <c r="O6746" s="172"/>
      <c r="P6746" s="181"/>
      <c r="Q6746" s="642"/>
      <c r="R6746" s="643"/>
      <c r="S6746" s="644"/>
      <c r="T6746" s="174"/>
      <c r="U6746" s="172"/>
      <c r="V6746" s="181"/>
      <c r="W6746" s="174"/>
      <c r="X6746" s="172"/>
      <c r="Y6746" s="181"/>
      <c r="Z6746" s="174"/>
      <c r="AA6746" s="172"/>
      <c r="AB6746" s="178"/>
    </row>
    <row r="6747" spans="1:28" ht="15" customHeight="1" x14ac:dyDescent="0.2">
      <c r="A6747" s="172"/>
      <c r="B6747" s="172"/>
      <c r="C6747" s="172"/>
      <c r="D6747" s="172"/>
      <c r="E6747" s="172"/>
      <c r="F6747" s="181"/>
      <c r="G6747" s="172"/>
      <c r="H6747" s="172"/>
      <c r="I6747" s="174"/>
      <c r="J6747" s="174"/>
      <c r="K6747" s="174"/>
      <c r="L6747" s="172"/>
      <c r="M6747" s="181"/>
      <c r="N6747" s="174"/>
      <c r="O6747" s="172"/>
      <c r="P6747" s="181"/>
      <c r="Q6747" s="642"/>
      <c r="R6747" s="643"/>
      <c r="S6747" s="644"/>
      <c r="T6747" s="174"/>
      <c r="U6747" s="172"/>
      <c r="V6747" s="181"/>
      <c r="W6747" s="174"/>
      <c r="X6747" s="172"/>
      <c r="Y6747" s="181"/>
      <c r="Z6747" s="174"/>
      <c r="AA6747" s="172"/>
      <c r="AB6747" s="178"/>
    </row>
    <row r="6748" spans="1:28" ht="15" customHeight="1" x14ac:dyDescent="0.2">
      <c r="A6748" s="172"/>
      <c r="B6748" s="172"/>
      <c r="C6748" s="172"/>
      <c r="D6748" s="172"/>
      <c r="E6748" s="172"/>
      <c r="F6748" s="181"/>
      <c r="G6748" s="172"/>
      <c r="H6748" s="172"/>
      <c r="I6748" s="174"/>
      <c r="J6748" s="174"/>
      <c r="K6748" s="174"/>
      <c r="L6748" s="172"/>
      <c r="M6748" s="181"/>
      <c r="N6748" s="174"/>
      <c r="O6748" s="172"/>
      <c r="P6748" s="181"/>
      <c r="Q6748" s="642"/>
      <c r="R6748" s="643"/>
      <c r="S6748" s="644"/>
      <c r="T6748" s="174"/>
      <c r="U6748" s="172"/>
      <c r="V6748" s="181"/>
      <c r="W6748" s="174"/>
      <c r="X6748" s="172"/>
      <c r="Y6748" s="181"/>
      <c r="Z6748" s="174"/>
      <c r="AA6748" s="172"/>
      <c r="AB6748" s="178"/>
    </row>
    <row r="6749" spans="1:28" ht="15" customHeight="1" x14ac:dyDescent="0.2">
      <c r="A6749" s="172"/>
      <c r="B6749" s="172"/>
      <c r="C6749" s="172"/>
      <c r="D6749" s="172"/>
      <c r="E6749" s="172"/>
      <c r="F6749" s="181"/>
      <c r="G6749" s="172"/>
      <c r="H6749" s="172"/>
      <c r="I6749" s="174"/>
      <c r="J6749" s="174"/>
      <c r="K6749" s="174"/>
      <c r="L6749" s="172"/>
      <c r="M6749" s="181"/>
      <c r="N6749" s="174"/>
      <c r="O6749" s="172"/>
      <c r="P6749" s="181"/>
      <c r="Q6749" s="642"/>
      <c r="R6749" s="643"/>
      <c r="S6749" s="644"/>
      <c r="T6749" s="174"/>
      <c r="U6749" s="172"/>
      <c r="V6749" s="181"/>
      <c r="W6749" s="174"/>
      <c r="X6749" s="172"/>
      <c r="Y6749" s="181"/>
      <c r="Z6749" s="174"/>
      <c r="AA6749" s="172"/>
      <c r="AB6749" s="178"/>
    </row>
    <row r="6750" spans="1:28" ht="15" customHeight="1" x14ac:dyDescent="0.2">
      <c r="A6750" s="172"/>
      <c r="B6750" s="172"/>
      <c r="C6750" s="172"/>
      <c r="D6750" s="172"/>
      <c r="E6750" s="172"/>
      <c r="F6750" s="181"/>
      <c r="G6750" s="172"/>
      <c r="H6750" s="172"/>
      <c r="I6750" s="174"/>
      <c r="J6750" s="174"/>
      <c r="K6750" s="174"/>
      <c r="L6750" s="172"/>
      <c r="M6750" s="181"/>
      <c r="N6750" s="174"/>
      <c r="O6750" s="172"/>
      <c r="P6750" s="181"/>
      <c r="Q6750" s="642"/>
      <c r="R6750" s="643"/>
      <c r="S6750" s="644"/>
      <c r="T6750" s="174"/>
      <c r="U6750" s="172"/>
      <c r="V6750" s="181"/>
      <c r="W6750" s="174"/>
      <c r="X6750" s="172"/>
      <c r="Y6750" s="181"/>
      <c r="Z6750" s="174"/>
      <c r="AA6750" s="172"/>
      <c r="AB6750" s="178"/>
    </row>
    <row r="6751" spans="1:28" ht="15" customHeight="1" x14ac:dyDescent="0.2">
      <c r="A6751" s="172"/>
      <c r="B6751" s="172"/>
      <c r="C6751" s="172"/>
      <c r="D6751" s="172"/>
      <c r="E6751" s="172"/>
      <c r="F6751" s="181"/>
      <c r="G6751" s="172"/>
      <c r="H6751" s="172"/>
      <c r="I6751" s="174"/>
      <c r="J6751" s="174"/>
      <c r="K6751" s="174"/>
      <c r="L6751" s="172"/>
      <c r="M6751" s="181"/>
      <c r="N6751" s="174"/>
      <c r="O6751" s="172"/>
      <c r="P6751" s="181"/>
      <c r="Q6751" s="642"/>
      <c r="R6751" s="643"/>
      <c r="S6751" s="644"/>
      <c r="T6751" s="174"/>
      <c r="U6751" s="172"/>
      <c r="V6751" s="181"/>
      <c r="W6751" s="174"/>
      <c r="X6751" s="172"/>
      <c r="Y6751" s="181"/>
      <c r="Z6751" s="174"/>
      <c r="AA6751" s="172"/>
      <c r="AB6751" s="178"/>
    </row>
    <row r="6752" spans="1:28" ht="15" customHeight="1" x14ac:dyDescent="0.2">
      <c r="A6752" s="172"/>
      <c r="B6752" s="172"/>
      <c r="C6752" s="172"/>
      <c r="D6752" s="172"/>
      <c r="E6752" s="172"/>
      <c r="F6752" s="181"/>
      <c r="G6752" s="172"/>
      <c r="H6752" s="172"/>
      <c r="I6752" s="174"/>
      <c r="J6752" s="174"/>
      <c r="K6752" s="174"/>
      <c r="L6752" s="172"/>
      <c r="M6752" s="181"/>
      <c r="N6752" s="174"/>
      <c r="O6752" s="172"/>
      <c r="P6752" s="181"/>
      <c r="Q6752" s="642"/>
      <c r="R6752" s="643"/>
      <c r="S6752" s="644"/>
      <c r="T6752" s="174"/>
      <c r="U6752" s="172"/>
      <c r="V6752" s="181"/>
      <c r="W6752" s="174"/>
      <c r="X6752" s="172"/>
      <c r="Y6752" s="181"/>
      <c r="Z6752" s="174"/>
      <c r="AA6752" s="172"/>
      <c r="AB6752" s="178"/>
    </row>
    <row r="6753" spans="1:28" ht="15" customHeight="1" x14ac:dyDescent="0.2">
      <c r="A6753" s="172"/>
      <c r="B6753" s="172"/>
      <c r="C6753" s="172"/>
      <c r="D6753" s="172"/>
      <c r="E6753" s="172"/>
      <c r="F6753" s="181"/>
      <c r="G6753" s="172"/>
      <c r="H6753" s="172"/>
      <c r="I6753" s="174"/>
      <c r="J6753" s="174"/>
      <c r="K6753" s="174"/>
      <c r="L6753" s="172"/>
      <c r="M6753" s="181"/>
      <c r="N6753" s="174"/>
      <c r="O6753" s="172"/>
      <c r="P6753" s="181"/>
      <c r="Q6753" s="642"/>
      <c r="R6753" s="643"/>
      <c r="S6753" s="644"/>
      <c r="T6753" s="174"/>
      <c r="U6753" s="172"/>
      <c r="V6753" s="181"/>
      <c r="W6753" s="174"/>
      <c r="X6753" s="172"/>
      <c r="Y6753" s="181"/>
      <c r="Z6753" s="174"/>
      <c r="AA6753" s="172"/>
      <c r="AB6753" s="178"/>
    </row>
    <row r="6754" spans="1:28" ht="15" customHeight="1" x14ac:dyDescent="0.2">
      <c r="A6754" s="172"/>
      <c r="B6754" s="172"/>
      <c r="C6754" s="172"/>
      <c r="D6754" s="172"/>
      <c r="E6754" s="172"/>
      <c r="F6754" s="181"/>
      <c r="G6754" s="172"/>
      <c r="H6754" s="172"/>
      <c r="I6754" s="174"/>
      <c r="J6754" s="174"/>
      <c r="K6754" s="174"/>
      <c r="L6754" s="172"/>
      <c r="M6754" s="181"/>
      <c r="N6754" s="174"/>
      <c r="O6754" s="172"/>
      <c r="P6754" s="181"/>
      <c r="Q6754" s="642"/>
      <c r="R6754" s="643"/>
      <c r="S6754" s="644"/>
      <c r="T6754" s="174"/>
      <c r="U6754" s="172"/>
      <c r="V6754" s="181"/>
      <c r="W6754" s="174"/>
      <c r="X6754" s="172"/>
      <c r="Y6754" s="181"/>
      <c r="Z6754" s="174"/>
      <c r="AA6754" s="172"/>
      <c r="AB6754" s="178"/>
    </row>
    <row r="6755" spans="1:28" ht="15" customHeight="1" x14ac:dyDescent="0.2">
      <c r="A6755" s="172"/>
      <c r="B6755" s="172"/>
      <c r="C6755" s="172"/>
      <c r="D6755" s="172"/>
      <c r="E6755" s="172"/>
      <c r="F6755" s="181"/>
      <c r="G6755" s="172"/>
      <c r="H6755" s="172"/>
      <c r="I6755" s="174"/>
      <c r="J6755" s="174"/>
      <c r="K6755" s="174"/>
      <c r="L6755" s="172"/>
      <c r="M6755" s="181"/>
      <c r="N6755" s="174"/>
      <c r="O6755" s="172"/>
      <c r="P6755" s="181"/>
      <c r="Q6755" s="642"/>
      <c r="R6755" s="643"/>
      <c r="S6755" s="644"/>
      <c r="T6755" s="174"/>
      <c r="U6755" s="172"/>
      <c r="V6755" s="181"/>
      <c r="W6755" s="174"/>
      <c r="X6755" s="172"/>
      <c r="Y6755" s="181"/>
      <c r="Z6755" s="174"/>
      <c r="AA6755" s="172"/>
      <c r="AB6755" s="178"/>
    </row>
    <row r="6756" spans="1:28" ht="15" customHeight="1" x14ac:dyDescent="0.2">
      <c r="A6756" s="172"/>
      <c r="B6756" s="172"/>
      <c r="C6756" s="172"/>
      <c r="D6756" s="172"/>
      <c r="E6756" s="172"/>
      <c r="F6756" s="181"/>
      <c r="G6756" s="172"/>
      <c r="H6756" s="172"/>
      <c r="I6756" s="174"/>
      <c r="J6756" s="174"/>
      <c r="K6756" s="174"/>
      <c r="L6756" s="172"/>
      <c r="M6756" s="181"/>
      <c r="N6756" s="174"/>
      <c r="O6756" s="172"/>
      <c r="P6756" s="181"/>
      <c r="Q6756" s="642"/>
      <c r="R6756" s="643"/>
      <c r="S6756" s="644"/>
      <c r="T6756" s="174"/>
      <c r="U6756" s="172"/>
      <c r="V6756" s="181"/>
      <c r="W6756" s="174"/>
      <c r="X6756" s="172"/>
      <c r="Y6756" s="181"/>
      <c r="Z6756" s="174"/>
      <c r="AA6756" s="172"/>
      <c r="AB6756" s="178"/>
    </row>
    <row r="6757" spans="1:28" ht="15" customHeight="1" x14ac:dyDescent="0.2">
      <c r="A6757" s="172"/>
      <c r="B6757" s="172"/>
      <c r="C6757" s="172"/>
      <c r="D6757" s="172"/>
      <c r="E6757" s="172"/>
      <c r="F6757" s="181"/>
      <c r="G6757" s="172"/>
      <c r="H6757" s="172"/>
      <c r="I6757" s="174"/>
      <c r="J6757" s="174"/>
      <c r="K6757" s="174"/>
      <c r="L6757" s="172"/>
      <c r="M6757" s="181"/>
      <c r="N6757" s="174"/>
      <c r="O6757" s="172"/>
      <c r="P6757" s="181"/>
      <c r="Q6757" s="642"/>
      <c r="R6757" s="643"/>
      <c r="S6757" s="644"/>
      <c r="T6757" s="174"/>
      <c r="U6757" s="172"/>
      <c r="V6757" s="181"/>
      <c r="W6757" s="174"/>
      <c r="X6757" s="172"/>
      <c r="Y6757" s="181"/>
      <c r="Z6757" s="174"/>
      <c r="AA6757" s="172"/>
      <c r="AB6757" s="178"/>
    </row>
    <row r="6758" spans="1:28" ht="15" customHeight="1" x14ac:dyDescent="0.2">
      <c r="A6758" s="172"/>
      <c r="B6758" s="172"/>
      <c r="C6758" s="172"/>
      <c r="D6758" s="172"/>
      <c r="E6758" s="172"/>
      <c r="F6758" s="181"/>
      <c r="G6758" s="172"/>
      <c r="H6758" s="172"/>
      <c r="I6758" s="174"/>
      <c r="J6758" s="174"/>
      <c r="K6758" s="174"/>
      <c r="L6758" s="172"/>
      <c r="M6758" s="181"/>
      <c r="N6758" s="174"/>
      <c r="O6758" s="172"/>
      <c r="P6758" s="181"/>
      <c r="Q6758" s="642"/>
      <c r="R6758" s="643"/>
      <c r="S6758" s="644"/>
      <c r="T6758" s="174"/>
      <c r="U6758" s="172"/>
      <c r="V6758" s="181"/>
      <c r="W6758" s="174"/>
      <c r="X6758" s="172"/>
      <c r="Y6758" s="181"/>
      <c r="Z6758" s="174"/>
      <c r="AA6758" s="172"/>
      <c r="AB6758" s="178"/>
    </row>
    <row r="6759" spans="1:28" ht="15" customHeight="1" x14ac:dyDescent="0.2">
      <c r="A6759" s="172"/>
      <c r="B6759" s="172"/>
      <c r="C6759" s="172"/>
      <c r="D6759" s="172"/>
      <c r="E6759" s="172"/>
      <c r="F6759" s="181"/>
      <c r="G6759" s="172"/>
      <c r="H6759" s="172"/>
      <c r="I6759" s="174"/>
      <c r="J6759" s="174"/>
      <c r="K6759" s="174"/>
      <c r="L6759" s="172"/>
      <c r="M6759" s="181"/>
      <c r="N6759" s="174"/>
      <c r="O6759" s="172"/>
      <c r="P6759" s="181"/>
      <c r="Q6759" s="642"/>
      <c r="R6759" s="643"/>
      <c r="S6759" s="644"/>
      <c r="T6759" s="174"/>
      <c r="U6759" s="172"/>
      <c r="V6759" s="181"/>
      <c r="W6759" s="174"/>
      <c r="X6759" s="172"/>
      <c r="Y6759" s="181"/>
      <c r="Z6759" s="174"/>
      <c r="AA6759" s="172"/>
      <c r="AB6759" s="178"/>
    </row>
    <row r="6760" spans="1:28" ht="15" customHeight="1" x14ac:dyDescent="0.2">
      <c r="A6760" s="172"/>
      <c r="B6760" s="172"/>
      <c r="C6760" s="172"/>
      <c r="D6760" s="172"/>
      <c r="E6760" s="172"/>
      <c r="F6760" s="181"/>
      <c r="G6760" s="172"/>
      <c r="H6760" s="172"/>
      <c r="I6760" s="174"/>
      <c r="J6760" s="174"/>
      <c r="K6760" s="174"/>
      <c r="L6760" s="172"/>
      <c r="M6760" s="181"/>
      <c r="N6760" s="174"/>
      <c r="O6760" s="172"/>
      <c r="P6760" s="181"/>
      <c r="Q6760" s="642"/>
      <c r="R6760" s="643"/>
      <c r="S6760" s="644"/>
      <c r="T6760" s="174"/>
      <c r="U6760" s="172"/>
      <c r="V6760" s="181"/>
      <c r="W6760" s="174"/>
      <c r="X6760" s="172"/>
      <c r="Y6760" s="181"/>
      <c r="Z6760" s="174"/>
      <c r="AA6760" s="172"/>
      <c r="AB6760" s="178"/>
    </row>
    <row r="6761" spans="1:28" ht="15" customHeight="1" x14ac:dyDescent="0.2">
      <c r="A6761" s="172"/>
      <c r="B6761" s="172"/>
      <c r="C6761" s="172"/>
      <c r="D6761" s="172"/>
      <c r="E6761" s="172"/>
      <c r="F6761" s="181"/>
      <c r="G6761" s="172"/>
      <c r="H6761" s="172"/>
      <c r="I6761" s="174"/>
      <c r="J6761" s="174"/>
      <c r="K6761" s="174"/>
      <c r="L6761" s="172"/>
      <c r="M6761" s="181"/>
      <c r="N6761" s="174"/>
      <c r="O6761" s="172"/>
      <c r="P6761" s="181"/>
      <c r="Q6761" s="642"/>
      <c r="R6761" s="643"/>
      <c r="S6761" s="644"/>
      <c r="T6761" s="174"/>
      <c r="U6761" s="172"/>
      <c r="V6761" s="181"/>
      <c r="W6761" s="174"/>
      <c r="X6761" s="172"/>
      <c r="Y6761" s="181"/>
      <c r="Z6761" s="174"/>
      <c r="AA6761" s="172"/>
      <c r="AB6761" s="178"/>
    </row>
    <row r="6762" spans="1:28" ht="15" customHeight="1" x14ac:dyDescent="0.2">
      <c r="A6762" s="172"/>
      <c r="B6762" s="172"/>
      <c r="C6762" s="172"/>
      <c r="D6762" s="172"/>
      <c r="E6762" s="172"/>
      <c r="F6762" s="181"/>
      <c r="G6762" s="172"/>
      <c r="H6762" s="172"/>
      <c r="I6762" s="174"/>
      <c r="J6762" s="174"/>
      <c r="K6762" s="174"/>
      <c r="L6762" s="172"/>
      <c r="M6762" s="181"/>
      <c r="N6762" s="174"/>
      <c r="O6762" s="172"/>
      <c r="P6762" s="181"/>
      <c r="Q6762" s="642"/>
      <c r="R6762" s="643"/>
      <c r="S6762" s="644"/>
      <c r="T6762" s="174"/>
      <c r="U6762" s="172"/>
      <c r="V6762" s="181"/>
      <c r="W6762" s="174"/>
      <c r="X6762" s="172"/>
      <c r="Y6762" s="181"/>
      <c r="Z6762" s="174"/>
      <c r="AA6762" s="172"/>
      <c r="AB6762" s="178"/>
    </row>
    <row r="6763" spans="1:28" ht="15" customHeight="1" x14ac:dyDescent="0.2">
      <c r="A6763" s="172"/>
      <c r="B6763" s="172"/>
      <c r="C6763" s="172"/>
      <c r="D6763" s="172"/>
      <c r="E6763" s="172"/>
      <c r="F6763" s="181"/>
      <c r="G6763" s="172"/>
      <c r="H6763" s="172"/>
      <c r="I6763" s="174"/>
      <c r="J6763" s="174"/>
      <c r="K6763" s="174"/>
      <c r="L6763" s="172"/>
      <c r="M6763" s="181"/>
      <c r="N6763" s="174"/>
      <c r="O6763" s="172"/>
      <c r="P6763" s="181"/>
      <c r="Q6763" s="642"/>
      <c r="R6763" s="643"/>
      <c r="S6763" s="644"/>
      <c r="T6763" s="174"/>
      <c r="U6763" s="172"/>
      <c r="V6763" s="181"/>
      <c r="W6763" s="174"/>
      <c r="X6763" s="172"/>
      <c r="Y6763" s="181"/>
      <c r="Z6763" s="174"/>
      <c r="AA6763" s="172"/>
      <c r="AB6763" s="178"/>
    </row>
    <row r="6764" spans="1:28" ht="15" customHeight="1" x14ac:dyDescent="0.2">
      <c r="A6764" s="172"/>
      <c r="B6764" s="172"/>
      <c r="C6764" s="172"/>
      <c r="D6764" s="172"/>
      <c r="E6764" s="172"/>
      <c r="F6764" s="181"/>
      <c r="G6764" s="172"/>
      <c r="H6764" s="172"/>
      <c r="I6764" s="174"/>
      <c r="J6764" s="174"/>
      <c r="K6764" s="174"/>
      <c r="L6764" s="172"/>
      <c r="M6764" s="181"/>
      <c r="N6764" s="174"/>
      <c r="O6764" s="172"/>
      <c r="P6764" s="181"/>
      <c r="Q6764" s="642"/>
      <c r="R6764" s="643"/>
      <c r="S6764" s="644"/>
      <c r="T6764" s="174"/>
      <c r="U6764" s="172"/>
      <c r="V6764" s="181"/>
      <c r="W6764" s="174"/>
      <c r="X6764" s="172"/>
      <c r="Y6764" s="181"/>
      <c r="Z6764" s="174"/>
      <c r="AA6764" s="172"/>
      <c r="AB6764" s="178"/>
    </row>
    <row r="6765" spans="1:28" ht="15" customHeight="1" x14ac:dyDescent="0.2">
      <c r="A6765" s="172"/>
      <c r="B6765" s="172"/>
      <c r="C6765" s="172"/>
      <c r="D6765" s="172"/>
      <c r="E6765" s="172"/>
      <c r="F6765" s="181"/>
      <c r="G6765" s="172"/>
      <c r="H6765" s="172"/>
      <c r="I6765" s="174"/>
      <c r="J6765" s="174"/>
      <c r="K6765" s="174"/>
      <c r="L6765" s="172"/>
      <c r="M6765" s="181"/>
      <c r="N6765" s="174"/>
      <c r="O6765" s="172"/>
      <c r="P6765" s="181"/>
      <c r="Q6765" s="642"/>
      <c r="R6765" s="643"/>
      <c r="S6765" s="644"/>
      <c r="T6765" s="174"/>
      <c r="U6765" s="172"/>
      <c r="V6765" s="181"/>
      <c r="W6765" s="174"/>
      <c r="X6765" s="172"/>
      <c r="Y6765" s="181"/>
      <c r="Z6765" s="174"/>
      <c r="AA6765" s="172"/>
      <c r="AB6765" s="178"/>
    </row>
    <row r="6766" spans="1:28" ht="15" customHeight="1" x14ac:dyDescent="0.2">
      <c r="A6766" s="172"/>
      <c r="B6766" s="172"/>
      <c r="C6766" s="172"/>
      <c r="D6766" s="172"/>
      <c r="E6766" s="172"/>
      <c r="F6766" s="181"/>
      <c r="G6766" s="172"/>
      <c r="H6766" s="172"/>
      <c r="I6766" s="174"/>
      <c r="J6766" s="174"/>
      <c r="K6766" s="174"/>
      <c r="L6766" s="172"/>
      <c r="M6766" s="181"/>
      <c r="N6766" s="174"/>
      <c r="O6766" s="172"/>
      <c r="P6766" s="181"/>
      <c r="Q6766" s="642"/>
      <c r="R6766" s="643"/>
      <c r="S6766" s="644"/>
      <c r="T6766" s="174"/>
      <c r="U6766" s="172"/>
      <c r="V6766" s="181"/>
      <c r="W6766" s="174"/>
      <c r="X6766" s="172"/>
      <c r="Y6766" s="181"/>
      <c r="Z6766" s="174"/>
      <c r="AA6766" s="172"/>
      <c r="AB6766" s="178"/>
    </row>
    <row r="6767" spans="1:28" ht="15" customHeight="1" x14ac:dyDescent="0.2">
      <c r="A6767" s="172"/>
      <c r="B6767" s="172"/>
      <c r="C6767" s="172"/>
      <c r="D6767" s="172"/>
      <c r="E6767" s="172"/>
      <c r="F6767" s="181"/>
      <c r="G6767" s="172"/>
      <c r="H6767" s="172"/>
      <c r="I6767" s="174"/>
      <c r="J6767" s="174"/>
      <c r="K6767" s="174"/>
      <c r="L6767" s="172"/>
      <c r="M6767" s="181"/>
      <c r="N6767" s="174"/>
      <c r="O6767" s="172"/>
      <c r="P6767" s="181"/>
      <c r="Q6767" s="642"/>
      <c r="R6767" s="643"/>
      <c r="S6767" s="644"/>
      <c r="T6767" s="174"/>
      <c r="U6767" s="172"/>
      <c r="V6767" s="181"/>
      <c r="W6767" s="174"/>
      <c r="X6767" s="172"/>
      <c r="Y6767" s="181"/>
      <c r="Z6767" s="174"/>
      <c r="AA6767" s="172"/>
      <c r="AB6767" s="178"/>
    </row>
    <row r="6768" spans="1:28" ht="15" customHeight="1" x14ac:dyDescent="0.2">
      <c r="A6768" s="172"/>
      <c r="B6768" s="172"/>
      <c r="C6768" s="172"/>
      <c r="D6768" s="172"/>
      <c r="E6768" s="172"/>
      <c r="F6768" s="181"/>
      <c r="G6768" s="172"/>
      <c r="H6768" s="172"/>
      <c r="I6768" s="174"/>
      <c r="J6768" s="174"/>
      <c r="K6768" s="174"/>
      <c r="L6768" s="172"/>
      <c r="M6768" s="181"/>
      <c r="N6768" s="174"/>
      <c r="O6768" s="172"/>
      <c r="P6768" s="181"/>
      <c r="Q6768" s="642"/>
      <c r="R6768" s="643"/>
      <c r="S6768" s="644"/>
      <c r="T6768" s="174"/>
      <c r="U6768" s="172"/>
      <c r="V6768" s="181"/>
      <c r="W6768" s="174"/>
      <c r="X6768" s="172"/>
      <c r="Y6768" s="181"/>
      <c r="Z6768" s="174"/>
      <c r="AA6768" s="172"/>
      <c r="AB6768" s="178"/>
    </row>
    <row r="6769" spans="1:28" ht="15" customHeight="1" x14ac:dyDescent="0.2">
      <c r="A6769" s="172"/>
      <c r="B6769" s="172"/>
      <c r="C6769" s="172"/>
      <c r="D6769" s="172"/>
      <c r="E6769" s="172"/>
      <c r="F6769" s="181"/>
      <c r="G6769" s="172"/>
      <c r="H6769" s="172"/>
      <c r="I6769" s="174"/>
      <c r="J6769" s="174"/>
      <c r="K6769" s="174"/>
      <c r="L6769" s="172"/>
      <c r="M6769" s="181"/>
      <c r="N6769" s="174"/>
      <c r="O6769" s="172"/>
      <c r="P6769" s="181"/>
      <c r="Q6769" s="642"/>
      <c r="R6769" s="643"/>
      <c r="S6769" s="644"/>
      <c r="T6769" s="174"/>
      <c r="U6769" s="172"/>
      <c r="V6769" s="181"/>
      <c r="W6769" s="174"/>
      <c r="X6769" s="172"/>
      <c r="Y6769" s="181"/>
      <c r="Z6769" s="174"/>
      <c r="AA6769" s="172"/>
      <c r="AB6769" s="178"/>
    </row>
    <row r="6770" spans="1:28" ht="15" customHeight="1" x14ac:dyDescent="0.2">
      <c r="A6770" s="172"/>
      <c r="B6770" s="172"/>
      <c r="C6770" s="172"/>
      <c r="D6770" s="172"/>
      <c r="E6770" s="172"/>
      <c r="F6770" s="181"/>
      <c r="G6770" s="172"/>
      <c r="H6770" s="172"/>
      <c r="I6770" s="174"/>
      <c r="J6770" s="174"/>
      <c r="K6770" s="174"/>
      <c r="L6770" s="172"/>
      <c r="M6770" s="181"/>
      <c r="N6770" s="174"/>
      <c r="O6770" s="172"/>
      <c r="P6770" s="181"/>
      <c r="Q6770" s="642"/>
      <c r="R6770" s="643"/>
      <c r="S6770" s="644"/>
      <c r="T6770" s="174"/>
      <c r="U6770" s="172"/>
      <c r="V6770" s="181"/>
      <c r="W6770" s="174"/>
      <c r="X6770" s="172"/>
      <c r="Y6770" s="181"/>
      <c r="Z6770" s="174"/>
      <c r="AA6770" s="172"/>
      <c r="AB6770" s="178"/>
    </row>
    <row r="6771" spans="1:28" ht="15" customHeight="1" x14ac:dyDescent="0.2">
      <c r="A6771" s="172"/>
      <c r="B6771" s="172"/>
      <c r="C6771" s="172"/>
      <c r="D6771" s="172"/>
      <c r="E6771" s="172"/>
      <c r="F6771" s="181"/>
      <c r="G6771" s="172"/>
      <c r="H6771" s="172"/>
      <c r="I6771" s="174"/>
      <c r="J6771" s="174"/>
      <c r="K6771" s="174"/>
      <c r="L6771" s="172"/>
      <c r="M6771" s="181"/>
      <c r="N6771" s="174"/>
      <c r="O6771" s="172"/>
      <c r="P6771" s="181"/>
      <c r="Q6771" s="642"/>
      <c r="R6771" s="643"/>
      <c r="S6771" s="644"/>
      <c r="T6771" s="174"/>
      <c r="U6771" s="172"/>
      <c r="V6771" s="181"/>
      <c r="W6771" s="174"/>
      <c r="X6771" s="172"/>
      <c r="Y6771" s="181"/>
      <c r="Z6771" s="174"/>
      <c r="AA6771" s="172"/>
      <c r="AB6771" s="178"/>
    </row>
    <row r="6772" spans="1:28" ht="15" customHeight="1" x14ac:dyDescent="0.2">
      <c r="A6772" s="172"/>
      <c r="B6772" s="172"/>
      <c r="C6772" s="172"/>
      <c r="D6772" s="172"/>
      <c r="E6772" s="172"/>
      <c r="F6772" s="181"/>
      <c r="G6772" s="172"/>
      <c r="H6772" s="172"/>
      <c r="I6772" s="174"/>
      <c r="J6772" s="174"/>
      <c r="K6772" s="174"/>
      <c r="L6772" s="172"/>
      <c r="M6772" s="181"/>
      <c r="N6772" s="174"/>
      <c r="O6772" s="172"/>
      <c r="P6772" s="181"/>
      <c r="Q6772" s="642"/>
      <c r="R6772" s="643"/>
      <c r="S6772" s="644"/>
      <c r="T6772" s="174"/>
      <c r="U6772" s="172"/>
      <c r="V6772" s="181"/>
      <c r="W6772" s="174"/>
      <c r="X6772" s="172"/>
      <c r="Y6772" s="181"/>
      <c r="Z6772" s="174"/>
      <c r="AA6772" s="172"/>
      <c r="AB6772" s="178"/>
    </row>
    <row r="6773" spans="1:28" ht="15" customHeight="1" x14ac:dyDescent="0.2">
      <c r="A6773" s="172"/>
      <c r="B6773" s="172"/>
      <c r="C6773" s="172"/>
      <c r="D6773" s="172"/>
      <c r="E6773" s="172"/>
      <c r="F6773" s="181"/>
      <c r="G6773" s="172"/>
      <c r="H6773" s="172"/>
      <c r="I6773" s="174"/>
      <c r="J6773" s="174"/>
      <c r="K6773" s="174"/>
      <c r="L6773" s="172"/>
      <c r="M6773" s="181"/>
      <c r="N6773" s="174"/>
      <c r="O6773" s="172"/>
      <c r="P6773" s="181"/>
      <c r="Q6773" s="642"/>
      <c r="R6773" s="643"/>
      <c r="S6773" s="644"/>
      <c r="T6773" s="174"/>
      <c r="U6773" s="172"/>
      <c r="V6773" s="181"/>
      <c r="W6773" s="174"/>
      <c r="X6773" s="172"/>
      <c r="Y6773" s="181"/>
      <c r="Z6773" s="174"/>
      <c r="AA6773" s="172"/>
      <c r="AB6773" s="178"/>
    </row>
    <row r="6774" spans="1:28" ht="15" customHeight="1" x14ac:dyDescent="0.2">
      <c r="A6774" s="172"/>
      <c r="B6774" s="172"/>
      <c r="C6774" s="172"/>
      <c r="D6774" s="172"/>
      <c r="E6774" s="172"/>
      <c r="F6774" s="181"/>
      <c r="G6774" s="172"/>
      <c r="H6774" s="172"/>
      <c r="I6774" s="174"/>
      <c r="J6774" s="174"/>
      <c r="K6774" s="174"/>
      <c r="L6774" s="172"/>
      <c r="M6774" s="181"/>
      <c r="N6774" s="174"/>
      <c r="O6774" s="172"/>
      <c r="P6774" s="181"/>
      <c r="Q6774" s="642"/>
      <c r="R6774" s="643"/>
      <c r="S6774" s="644"/>
      <c r="T6774" s="174"/>
      <c r="U6774" s="172"/>
      <c r="V6774" s="181"/>
      <c r="W6774" s="174"/>
      <c r="X6774" s="172"/>
      <c r="Y6774" s="181"/>
      <c r="Z6774" s="174"/>
      <c r="AA6774" s="172"/>
      <c r="AB6774" s="178"/>
    </row>
    <row r="6775" spans="1:28" ht="15" customHeight="1" x14ac:dyDescent="0.2">
      <c r="A6775" s="172"/>
      <c r="B6775" s="172"/>
      <c r="C6775" s="172"/>
      <c r="D6775" s="172"/>
      <c r="E6775" s="172"/>
      <c r="F6775" s="181"/>
      <c r="G6775" s="172"/>
      <c r="H6775" s="172"/>
      <c r="I6775" s="174"/>
      <c r="J6775" s="174"/>
      <c r="K6775" s="174"/>
      <c r="L6775" s="172"/>
      <c r="M6775" s="181"/>
      <c r="N6775" s="174"/>
      <c r="O6775" s="172"/>
      <c r="P6775" s="181"/>
      <c r="Q6775" s="642"/>
      <c r="R6775" s="643"/>
      <c r="S6775" s="644"/>
      <c r="T6775" s="174"/>
      <c r="U6775" s="172"/>
      <c r="V6775" s="181"/>
      <c r="W6775" s="174"/>
      <c r="X6775" s="172"/>
      <c r="Y6775" s="181"/>
      <c r="Z6775" s="174"/>
      <c r="AA6775" s="172"/>
      <c r="AB6775" s="178"/>
    </row>
    <row r="6776" spans="1:28" ht="15" customHeight="1" x14ac:dyDescent="0.2">
      <c r="A6776" s="172"/>
      <c r="B6776" s="172"/>
      <c r="C6776" s="172"/>
      <c r="D6776" s="172"/>
      <c r="E6776" s="172"/>
      <c r="F6776" s="181"/>
      <c r="G6776" s="172"/>
      <c r="H6776" s="172"/>
      <c r="I6776" s="174"/>
      <c r="J6776" s="174"/>
      <c r="K6776" s="174"/>
      <c r="L6776" s="172"/>
      <c r="M6776" s="181"/>
      <c r="N6776" s="174"/>
      <c r="O6776" s="172"/>
      <c r="P6776" s="181"/>
      <c r="Q6776" s="642"/>
      <c r="R6776" s="643"/>
      <c r="S6776" s="644"/>
      <c r="T6776" s="174"/>
      <c r="U6776" s="172"/>
      <c r="V6776" s="181"/>
      <c r="W6776" s="174"/>
      <c r="X6776" s="172"/>
      <c r="Y6776" s="181"/>
      <c r="Z6776" s="174"/>
      <c r="AA6776" s="172"/>
      <c r="AB6776" s="178"/>
    </row>
    <row r="6777" spans="1:28" ht="15" customHeight="1" x14ac:dyDescent="0.2">
      <c r="A6777" s="172"/>
      <c r="B6777" s="172"/>
      <c r="C6777" s="172"/>
      <c r="D6777" s="172"/>
      <c r="E6777" s="172"/>
      <c r="F6777" s="181"/>
      <c r="G6777" s="172"/>
      <c r="H6777" s="172"/>
      <c r="I6777" s="174"/>
      <c r="J6777" s="174"/>
      <c r="K6777" s="174"/>
      <c r="L6777" s="172"/>
      <c r="M6777" s="181"/>
      <c r="N6777" s="174"/>
      <c r="O6777" s="172"/>
      <c r="P6777" s="181"/>
      <c r="Q6777" s="642"/>
      <c r="R6777" s="643"/>
      <c r="S6777" s="644"/>
      <c r="T6777" s="174"/>
      <c r="U6777" s="172"/>
      <c r="V6777" s="181"/>
      <c r="W6777" s="174"/>
      <c r="X6777" s="172"/>
      <c r="Y6777" s="181"/>
      <c r="Z6777" s="174"/>
      <c r="AA6777" s="172"/>
      <c r="AB6777" s="178"/>
    </row>
    <row r="6778" spans="1:28" ht="15" customHeight="1" x14ac:dyDescent="0.2">
      <c r="A6778" s="172"/>
      <c r="B6778" s="172"/>
      <c r="C6778" s="172"/>
      <c r="D6778" s="172"/>
      <c r="E6778" s="172"/>
      <c r="F6778" s="181"/>
      <c r="G6778" s="172"/>
      <c r="H6778" s="172"/>
      <c r="I6778" s="174"/>
      <c r="J6778" s="174"/>
      <c r="K6778" s="174"/>
      <c r="L6778" s="172"/>
      <c r="M6778" s="181"/>
      <c r="N6778" s="174"/>
      <c r="O6778" s="172"/>
      <c r="P6778" s="181"/>
      <c r="Q6778" s="642"/>
      <c r="R6778" s="643"/>
      <c r="S6778" s="644"/>
      <c r="T6778" s="174"/>
      <c r="U6778" s="172"/>
      <c r="V6778" s="181"/>
      <c r="W6778" s="174"/>
      <c r="X6778" s="172"/>
      <c r="Y6778" s="181"/>
      <c r="Z6778" s="174"/>
      <c r="AA6778" s="172"/>
      <c r="AB6778" s="178"/>
    </row>
    <row r="6779" spans="1:28" ht="15" customHeight="1" x14ac:dyDescent="0.2">
      <c r="A6779" s="172"/>
      <c r="B6779" s="172"/>
      <c r="C6779" s="172"/>
      <c r="D6779" s="172"/>
      <c r="E6779" s="172"/>
      <c r="F6779" s="181"/>
      <c r="G6779" s="172"/>
      <c r="H6779" s="172"/>
      <c r="I6779" s="174"/>
      <c r="J6779" s="174"/>
      <c r="K6779" s="174"/>
      <c r="L6779" s="172"/>
      <c r="M6779" s="181"/>
      <c r="N6779" s="174"/>
      <c r="O6779" s="172"/>
      <c r="P6779" s="181"/>
      <c r="Q6779" s="642"/>
      <c r="R6779" s="643"/>
      <c r="S6779" s="644"/>
      <c r="T6779" s="174"/>
      <c r="U6779" s="172"/>
      <c r="V6779" s="181"/>
      <c r="W6779" s="174"/>
      <c r="X6779" s="172"/>
      <c r="Y6779" s="181"/>
      <c r="Z6779" s="174"/>
      <c r="AA6779" s="172"/>
      <c r="AB6779" s="178"/>
    </row>
    <row r="6780" spans="1:28" ht="15" customHeight="1" x14ac:dyDescent="0.2">
      <c r="A6780" s="172"/>
      <c r="B6780" s="172"/>
      <c r="C6780" s="172"/>
      <c r="D6780" s="172"/>
      <c r="E6780" s="172"/>
      <c r="F6780" s="181"/>
      <c r="G6780" s="172"/>
      <c r="H6780" s="172"/>
      <c r="I6780" s="174"/>
      <c r="J6780" s="174"/>
      <c r="K6780" s="174"/>
      <c r="L6780" s="172"/>
      <c r="M6780" s="181"/>
      <c r="N6780" s="174"/>
      <c r="O6780" s="172"/>
      <c r="P6780" s="181"/>
      <c r="Q6780" s="642"/>
      <c r="R6780" s="643"/>
      <c r="S6780" s="644"/>
      <c r="T6780" s="174"/>
      <c r="U6780" s="172"/>
      <c r="V6780" s="181"/>
      <c r="W6780" s="174"/>
      <c r="X6780" s="172"/>
      <c r="Y6780" s="181"/>
      <c r="Z6780" s="174"/>
      <c r="AA6780" s="172"/>
      <c r="AB6780" s="178"/>
    </row>
    <row r="6781" spans="1:28" ht="15" customHeight="1" x14ac:dyDescent="0.2">
      <c r="A6781" s="172"/>
      <c r="B6781" s="172"/>
      <c r="C6781" s="172"/>
      <c r="D6781" s="172"/>
      <c r="E6781" s="172"/>
      <c r="F6781" s="181"/>
      <c r="G6781" s="172"/>
      <c r="H6781" s="172"/>
      <c r="I6781" s="174"/>
      <c r="J6781" s="174"/>
      <c r="K6781" s="174"/>
      <c r="L6781" s="172"/>
      <c r="M6781" s="181"/>
      <c r="N6781" s="174"/>
      <c r="O6781" s="172"/>
      <c r="P6781" s="181"/>
      <c r="Q6781" s="642"/>
      <c r="R6781" s="643"/>
      <c r="S6781" s="644"/>
      <c r="T6781" s="174"/>
      <c r="U6781" s="172"/>
      <c r="V6781" s="181"/>
      <c r="W6781" s="174"/>
      <c r="X6781" s="172"/>
      <c r="Y6781" s="181"/>
      <c r="Z6781" s="174"/>
      <c r="AA6781" s="172"/>
      <c r="AB6781" s="178"/>
    </row>
    <row r="6782" spans="1:28" ht="15" customHeight="1" x14ac:dyDescent="0.2">
      <c r="A6782" s="172"/>
      <c r="B6782" s="172"/>
      <c r="C6782" s="172"/>
      <c r="D6782" s="172"/>
      <c r="E6782" s="172"/>
      <c r="F6782" s="181"/>
      <c r="G6782" s="172"/>
      <c r="H6782" s="172"/>
      <c r="I6782" s="174"/>
      <c r="J6782" s="174"/>
      <c r="K6782" s="174"/>
      <c r="L6782" s="172"/>
      <c r="M6782" s="181"/>
      <c r="N6782" s="174"/>
      <c r="O6782" s="172"/>
      <c r="P6782" s="181"/>
      <c r="Q6782" s="642"/>
      <c r="R6782" s="643"/>
      <c r="S6782" s="644"/>
      <c r="T6782" s="174"/>
      <c r="U6782" s="172"/>
      <c r="V6782" s="181"/>
      <c r="W6782" s="174"/>
      <c r="X6782" s="172"/>
      <c r="Y6782" s="181"/>
      <c r="Z6782" s="174"/>
      <c r="AA6782" s="172"/>
      <c r="AB6782" s="178"/>
    </row>
    <row r="6783" spans="1:28" ht="15" customHeight="1" x14ac:dyDescent="0.2">
      <c r="A6783" s="172"/>
      <c r="B6783" s="172"/>
      <c r="C6783" s="172"/>
      <c r="D6783" s="172"/>
      <c r="E6783" s="172"/>
      <c r="F6783" s="181"/>
      <c r="G6783" s="172"/>
      <c r="H6783" s="172"/>
      <c r="I6783" s="174"/>
      <c r="J6783" s="174"/>
      <c r="K6783" s="174"/>
      <c r="L6783" s="172"/>
      <c r="M6783" s="181"/>
      <c r="N6783" s="174"/>
      <c r="O6783" s="172"/>
      <c r="P6783" s="181"/>
      <c r="Q6783" s="642"/>
      <c r="R6783" s="643"/>
      <c r="S6783" s="644"/>
      <c r="T6783" s="174"/>
      <c r="U6783" s="172"/>
      <c r="V6783" s="181"/>
      <c r="W6783" s="174"/>
      <c r="X6783" s="172"/>
      <c r="Y6783" s="181"/>
      <c r="Z6783" s="174"/>
      <c r="AA6783" s="172"/>
      <c r="AB6783" s="178"/>
    </row>
    <row r="6784" spans="1:28" ht="15" customHeight="1" x14ac:dyDescent="0.2">
      <c r="A6784" s="172"/>
      <c r="B6784" s="172"/>
      <c r="C6784" s="172"/>
      <c r="D6784" s="172"/>
      <c r="E6784" s="172"/>
      <c r="F6784" s="181"/>
      <c r="G6784" s="172"/>
      <c r="H6784" s="172"/>
      <c r="I6784" s="174"/>
      <c r="J6784" s="174"/>
      <c r="K6784" s="174"/>
      <c r="L6784" s="172"/>
      <c r="M6784" s="181"/>
      <c r="N6784" s="174"/>
      <c r="O6784" s="172"/>
      <c r="P6784" s="181"/>
      <c r="Q6784" s="642"/>
      <c r="R6784" s="643"/>
      <c r="S6784" s="644"/>
      <c r="T6784" s="174"/>
      <c r="U6784" s="172"/>
      <c r="V6784" s="181"/>
      <c r="W6784" s="174"/>
      <c r="X6784" s="172"/>
      <c r="Y6784" s="181"/>
      <c r="Z6784" s="174"/>
      <c r="AA6784" s="172"/>
      <c r="AB6784" s="178"/>
    </row>
    <row r="6785" spans="1:28" ht="15" customHeight="1" x14ac:dyDescent="0.2">
      <c r="A6785" s="172"/>
      <c r="B6785" s="172"/>
      <c r="C6785" s="172"/>
      <c r="D6785" s="172"/>
      <c r="E6785" s="172"/>
      <c r="F6785" s="181"/>
      <c r="G6785" s="172"/>
      <c r="H6785" s="172"/>
      <c r="I6785" s="174"/>
      <c r="J6785" s="174"/>
      <c r="K6785" s="174"/>
      <c r="L6785" s="172"/>
      <c r="M6785" s="181"/>
      <c r="N6785" s="174"/>
      <c r="O6785" s="172"/>
      <c r="P6785" s="181"/>
      <c r="Q6785" s="642"/>
      <c r="R6785" s="643"/>
      <c r="S6785" s="644"/>
      <c r="T6785" s="174"/>
      <c r="U6785" s="172"/>
      <c r="V6785" s="181"/>
      <c r="W6785" s="174"/>
      <c r="X6785" s="172"/>
      <c r="Y6785" s="181"/>
      <c r="Z6785" s="174"/>
      <c r="AA6785" s="172"/>
      <c r="AB6785" s="178"/>
    </row>
    <row r="6786" spans="1:28" ht="15" customHeight="1" x14ac:dyDescent="0.2">
      <c r="A6786" s="172"/>
      <c r="B6786" s="172"/>
      <c r="C6786" s="172"/>
      <c r="D6786" s="172"/>
      <c r="E6786" s="172"/>
      <c r="F6786" s="181"/>
      <c r="G6786" s="172"/>
      <c r="H6786" s="172"/>
      <c r="I6786" s="174"/>
      <c r="J6786" s="174"/>
      <c r="K6786" s="174"/>
      <c r="L6786" s="172"/>
      <c r="M6786" s="181"/>
      <c r="N6786" s="174"/>
      <c r="O6786" s="172"/>
      <c r="P6786" s="181"/>
      <c r="Q6786" s="642"/>
      <c r="R6786" s="643"/>
      <c r="S6786" s="644"/>
      <c r="T6786" s="174"/>
      <c r="U6786" s="172"/>
      <c r="V6786" s="181"/>
      <c r="W6786" s="174"/>
      <c r="X6786" s="172"/>
      <c r="Y6786" s="181"/>
      <c r="Z6786" s="174"/>
      <c r="AA6786" s="172"/>
      <c r="AB6786" s="178"/>
    </row>
    <row r="6787" spans="1:28" ht="15" customHeight="1" x14ac:dyDescent="0.2">
      <c r="A6787" s="172"/>
      <c r="B6787" s="172"/>
      <c r="C6787" s="172"/>
      <c r="D6787" s="172"/>
      <c r="E6787" s="172"/>
      <c r="F6787" s="181"/>
      <c r="G6787" s="172"/>
      <c r="H6787" s="172"/>
      <c r="I6787" s="174"/>
      <c r="J6787" s="174"/>
      <c r="K6787" s="174"/>
      <c r="L6787" s="172"/>
      <c r="M6787" s="181"/>
      <c r="N6787" s="174"/>
      <c r="O6787" s="172"/>
      <c r="P6787" s="181"/>
      <c r="Q6787" s="642"/>
      <c r="R6787" s="643"/>
      <c r="S6787" s="644"/>
      <c r="T6787" s="174"/>
      <c r="U6787" s="172"/>
      <c r="V6787" s="181"/>
      <c r="W6787" s="174"/>
      <c r="X6787" s="172"/>
      <c r="Y6787" s="181"/>
      <c r="Z6787" s="174"/>
      <c r="AA6787" s="172"/>
      <c r="AB6787" s="178"/>
    </row>
    <row r="6788" spans="1:28" ht="15" customHeight="1" x14ac:dyDescent="0.2">
      <c r="A6788" s="172"/>
      <c r="B6788" s="172"/>
      <c r="C6788" s="172"/>
      <c r="D6788" s="172"/>
      <c r="E6788" s="172"/>
      <c r="F6788" s="181"/>
      <c r="G6788" s="172"/>
      <c r="H6788" s="172"/>
      <c r="I6788" s="174"/>
      <c r="J6788" s="174"/>
      <c r="K6788" s="174"/>
      <c r="L6788" s="172"/>
      <c r="M6788" s="181"/>
      <c r="N6788" s="174"/>
      <c r="O6788" s="172"/>
      <c r="P6788" s="181"/>
      <c r="Q6788" s="642"/>
      <c r="R6788" s="643"/>
      <c r="S6788" s="644"/>
      <c r="T6788" s="174"/>
      <c r="U6788" s="172"/>
      <c r="V6788" s="181"/>
      <c r="W6788" s="174"/>
      <c r="X6788" s="172"/>
      <c r="Y6788" s="181"/>
      <c r="Z6788" s="174"/>
      <c r="AA6788" s="172"/>
      <c r="AB6788" s="178"/>
    </row>
    <row r="6789" spans="1:28" ht="15" customHeight="1" x14ac:dyDescent="0.2">
      <c r="A6789" s="172"/>
      <c r="B6789" s="172"/>
      <c r="C6789" s="172"/>
      <c r="D6789" s="172"/>
      <c r="E6789" s="172"/>
      <c r="F6789" s="181"/>
      <c r="G6789" s="172"/>
      <c r="H6789" s="172"/>
      <c r="I6789" s="174"/>
      <c r="J6789" s="174"/>
      <c r="K6789" s="174"/>
      <c r="L6789" s="172"/>
      <c r="M6789" s="181"/>
      <c r="N6789" s="174"/>
      <c r="O6789" s="172"/>
      <c r="P6789" s="181"/>
      <c r="Q6789" s="642"/>
      <c r="R6789" s="643"/>
      <c r="S6789" s="644"/>
      <c r="T6789" s="174"/>
      <c r="U6789" s="172"/>
      <c r="V6789" s="181"/>
      <c r="W6789" s="174"/>
      <c r="X6789" s="172"/>
      <c r="Y6789" s="181"/>
      <c r="Z6789" s="174"/>
      <c r="AA6789" s="172"/>
      <c r="AB6789" s="178"/>
    </row>
    <row r="6790" spans="1:28" ht="15" customHeight="1" x14ac:dyDescent="0.2">
      <c r="A6790" s="172"/>
      <c r="B6790" s="172"/>
      <c r="C6790" s="172"/>
      <c r="D6790" s="172"/>
      <c r="E6790" s="172"/>
      <c r="F6790" s="181"/>
      <c r="G6790" s="172"/>
      <c r="H6790" s="172"/>
      <c r="I6790" s="174"/>
      <c r="J6790" s="174"/>
      <c r="K6790" s="174"/>
      <c r="L6790" s="172"/>
      <c r="M6790" s="181"/>
      <c r="N6790" s="174"/>
      <c r="O6790" s="172"/>
      <c r="P6790" s="181"/>
      <c r="Q6790" s="642"/>
      <c r="R6790" s="643"/>
      <c r="S6790" s="644"/>
      <c r="T6790" s="174"/>
      <c r="U6790" s="172"/>
      <c r="V6790" s="181"/>
      <c r="W6790" s="174"/>
      <c r="X6790" s="172"/>
      <c r="Y6790" s="181"/>
      <c r="Z6790" s="174"/>
      <c r="AA6790" s="172"/>
      <c r="AB6790" s="178"/>
    </row>
    <row r="6791" spans="1:28" ht="15" customHeight="1" x14ac:dyDescent="0.2">
      <c r="A6791" s="172"/>
      <c r="B6791" s="172"/>
      <c r="C6791" s="172"/>
      <c r="D6791" s="172"/>
      <c r="E6791" s="172"/>
      <c r="F6791" s="181"/>
      <c r="G6791" s="172"/>
      <c r="H6791" s="172"/>
      <c r="I6791" s="174"/>
      <c r="J6791" s="174"/>
      <c r="K6791" s="174"/>
      <c r="L6791" s="172"/>
      <c r="M6791" s="181"/>
      <c r="N6791" s="174"/>
      <c r="O6791" s="172"/>
      <c r="P6791" s="181"/>
      <c r="Q6791" s="642"/>
      <c r="R6791" s="643"/>
      <c r="S6791" s="644"/>
      <c r="T6791" s="174"/>
      <c r="U6791" s="172"/>
      <c r="V6791" s="181"/>
      <c r="W6791" s="174"/>
      <c r="X6791" s="172"/>
      <c r="Y6791" s="181"/>
      <c r="Z6791" s="174"/>
      <c r="AA6791" s="172"/>
      <c r="AB6791" s="178"/>
    </row>
    <row r="6792" spans="1:28" ht="15" customHeight="1" x14ac:dyDescent="0.2">
      <c r="A6792" s="172"/>
      <c r="B6792" s="172"/>
      <c r="C6792" s="172"/>
      <c r="D6792" s="172"/>
      <c r="E6792" s="172"/>
      <c r="F6792" s="181"/>
      <c r="G6792" s="172"/>
      <c r="H6792" s="172"/>
      <c r="I6792" s="174"/>
      <c r="J6792" s="174"/>
      <c r="K6792" s="174"/>
      <c r="L6792" s="172"/>
      <c r="M6792" s="181"/>
      <c r="N6792" s="174"/>
      <c r="O6792" s="172"/>
      <c r="P6792" s="181"/>
      <c r="Q6792" s="642"/>
      <c r="R6792" s="643"/>
      <c r="S6792" s="644"/>
      <c r="T6792" s="174"/>
      <c r="U6792" s="172"/>
      <c r="V6792" s="181"/>
      <c r="W6792" s="174"/>
      <c r="X6792" s="172"/>
      <c r="Y6792" s="181"/>
      <c r="Z6792" s="174"/>
      <c r="AA6792" s="172"/>
      <c r="AB6792" s="178"/>
    </row>
    <row r="6793" spans="1:28" ht="15" customHeight="1" x14ac:dyDescent="0.2">
      <c r="A6793" s="172"/>
      <c r="B6793" s="172"/>
      <c r="C6793" s="172"/>
      <c r="D6793" s="172"/>
      <c r="E6793" s="172"/>
      <c r="F6793" s="181"/>
      <c r="G6793" s="172"/>
      <c r="H6793" s="172"/>
      <c r="I6793" s="174"/>
      <c r="J6793" s="174"/>
      <c r="K6793" s="174"/>
      <c r="L6793" s="172"/>
      <c r="M6793" s="181"/>
      <c r="N6793" s="174"/>
      <c r="O6793" s="172"/>
      <c r="P6793" s="181"/>
      <c r="Q6793" s="642"/>
      <c r="R6793" s="643"/>
      <c r="S6793" s="644"/>
      <c r="T6793" s="174"/>
      <c r="U6793" s="172"/>
      <c r="V6793" s="181"/>
      <c r="W6793" s="174"/>
      <c r="X6793" s="172"/>
      <c r="Y6793" s="181"/>
      <c r="Z6793" s="174"/>
      <c r="AA6793" s="172"/>
      <c r="AB6793" s="178"/>
    </row>
    <row r="6794" spans="1:28" ht="15" customHeight="1" x14ac:dyDescent="0.2">
      <c r="A6794" s="172"/>
      <c r="B6794" s="172"/>
      <c r="C6794" s="172"/>
      <c r="D6794" s="172"/>
      <c r="E6794" s="172"/>
      <c r="F6794" s="181"/>
      <c r="G6794" s="172"/>
      <c r="H6794" s="172"/>
      <c r="I6794" s="174"/>
      <c r="J6794" s="174"/>
      <c r="K6794" s="174"/>
      <c r="L6794" s="172"/>
      <c r="M6794" s="181"/>
      <c r="N6794" s="174"/>
      <c r="O6794" s="172"/>
      <c r="P6794" s="181"/>
      <c r="Q6794" s="642"/>
      <c r="R6794" s="643"/>
      <c r="S6794" s="644"/>
      <c r="T6794" s="174"/>
      <c r="U6794" s="172"/>
      <c r="V6794" s="181"/>
      <c r="W6794" s="174"/>
      <c r="X6794" s="172"/>
      <c r="Y6794" s="181"/>
      <c r="Z6794" s="174"/>
      <c r="AA6794" s="172"/>
      <c r="AB6794" s="178"/>
    </row>
    <row r="6795" spans="1:28" ht="15" customHeight="1" x14ac:dyDescent="0.2">
      <c r="A6795" s="172"/>
      <c r="B6795" s="172"/>
      <c r="C6795" s="172"/>
      <c r="D6795" s="172"/>
      <c r="E6795" s="172"/>
      <c r="F6795" s="181"/>
      <c r="G6795" s="172"/>
      <c r="H6795" s="172"/>
      <c r="I6795" s="174"/>
      <c r="J6795" s="174"/>
      <c r="K6795" s="174"/>
      <c r="L6795" s="172"/>
      <c r="M6795" s="181"/>
      <c r="N6795" s="174"/>
      <c r="O6795" s="172"/>
      <c r="P6795" s="181"/>
      <c r="Q6795" s="642"/>
      <c r="R6795" s="643"/>
      <c r="S6795" s="644"/>
      <c r="T6795" s="174"/>
      <c r="U6795" s="172"/>
      <c r="V6795" s="181"/>
      <c r="W6795" s="174"/>
      <c r="X6795" s="172"/>
      <c r="Y6795" s="181"/>
      <c r="Z6795" s="174"/>
      <c r="AA6795" s="172"/>
      <c r="AB6795" s="178"/>
    </row>
    <row r="6796" spans="1:28" ht="15" customHeight="1" x14ac:dyDescent="0.2">
      <c r="A6796" s="172"/>
      <c r="B6796" s="172"/>
      <c r="C6796" s="172"/>
      <c r="D6796" s="172"/>
      <c r="E6796" s="172"/>
      <c r="F6796" s="181"/>
      <c r="G6796" s="172"/>
      <c r="H6796" s="172"/>
      <c r="I6796" s="174"/>
      <c r="J6796" s="174"/>
      <c r="K6796" s="174"/>
      <c r="L6796" s="172"/>
      <c r="M6796" s="181"/>
      <c r="N6796" s="174"/>
      <c r="O6796" s="172"/>
      <c r="P6796" s="181"/>
      <c r="Q6796" s="642"/>
      <c r="R6796" s="643"/>
      <c r="S6796" s="644"/>
      <c r="T6796" s="174"/>
      <c r="U6796" s="172"/>
      <c r="V6796" s="181"/>
      <c r="W6796" s="174"/>
      <c r="X6796" s="172"/>
      <c r="Y6796" s="181"/>
      <c r="Z6796" s="174"/>
      <c r="AA6796" s="172"/>
      <c r="AB6796" s="178"/>
    </row>
    <row r="6797" spans="1:28" ht="15" customHeight="1" x14ac:dyDescent="0.2">
      <c r="A6797" s="172"/>
      <c r="B6797" s="172"/>
      <c r="C6797" s="172"/>
      <c r="D6797" s="172"/>
      <c r="E6797" s="172"/>
      <c r="F6797" s="181"/>
      <c r="G6797" s="172"/>
      <c r="H6797" s="172"/>
      <c r="I6797" s="174"/>
      <c r="J6797" s="174"/>
      <c r="K6797" s="174"/>
      <c r="L6797" s="172"/>
      <c r="M6797" s="181"/>
      <c r="N6797" s="174"/>
      <c r="O6797" s="172"/>
      <c r="P6797" s="181"/>
      <c r="Q6797" s="642"/>
      <c r="R6797" s="643"/>
      <c r="S6797" s="644"/>
      <c r="T6797" s="174"/>
      <c r="U6797" s="172"/>
      <c r="V6797" s="181"/>
      <c r="W6797" s="174"/>
      <c r="X6797" s="172"/>
      <c r="Y6797" s="181"/>
      <c r="Z6797" s="174"/>
      <c r="AA6797" s="172"/>
      <c r="AB6797" s="178"/>
    </row>
    <row r="6798" spans="1:28" ht="15" customHeight="1" x14ac:dyDescent="0.2">
      <c r="A6798" s="172"/>
      <c r="B6798" s="172"/>
      <c r="C6798" s="172"/>
      <c r="D6798" s="172"/>
      <c r="E6798" s="172"/>
      <c r="F6798" s="181"/>
      <c r="G6798" s="172"/>
      <c r="H6798" s="172"/>
      <c r="I6798" s="174"/>
      <c r="J6798" s="174"/>
      <c r="K6798" s="174"/>
      <c r="L6798" s="172"/>
      <c r="M6798" s="181"/>
      <c r="N6798" s="174"/>
      <c r="O6798" s="172"/>
      <c r="P6798" s="181"/>
      <c r="Q6798" s="642"/>
      <c r="R6798" s="643"/>
      <c r="S6798" s="644"/>
      <c r="T6798" s="174"/>
      <c r="U6798" s="172"/>
      <c r="V6798" s="181"/>
      <c r="W6798" s="174"/>
      <c r="X6798" s="172"/>
      <c r="Y6798" s="181"/>
      <c r="Z6798" s="174"/>
      <c r="AA6798" s="172"/>
      <c r="AB6798" s="178"/>
    </row>
    <row r="6799" spans="1:28" ht="15" customHeight="1" x14ac:dyDescent="0.2">
      <c r="A6799" s="172"/>
      <c r="B6799" s="172"/>
      <c r="C6799" s="172"/>
      <c r="D6799" s="172"/>
      <c r="E6799" s="172"/>
      <c r="F6799" s="181"/>
      <c r="G6799" s="172"/>
      <c r="H6799" s="172"/>
      <c r="I6799" s="174"/>
      <c r="J6799" s="174"/>
      <c r="K6799" s="174"/>
      <c r="L6799" s="172"/>
      <c r="M6799" s="181"/>
      <c r="N6799" s="174"/>
      <c r="O6799" s="172"/>
      <c r="P6799" s="181"/>
      <c r="Q6799" s="642"/>
      <c r="R6799" s="643"/>
      <c r="S6799" s="644"/>
      <c r="T6799" s="174"/>
      <c r="U6799" s="172"/>
      <c r="V6799" s="181"/>
      <c r="W6799" s="174"/>
      <c r="X6799" s="172"/>
      <c r="Y6799" s="181"/>
      <c r="Z6799" s="174"/>
      <c r="AA6799" s="172"/>
      <c r="AB6799" s="178"/>
    </row>
    <row r="6800" spans="1:28" ht="15" customHeight="1" x14ac:dyDescent="0.2">
      <c r="A6800" s="172"/>
      <c r="B6800" s="172"/>
      <c r="C6800" s="172"/>
      <c r="D6800" s="172"/>
      <c r="E6800" s="172"/>
      <c r="F6800" s="181"/>
      <c r="G6800" s="172"/>
      <c r="H6800" s="172"/>
      <c r="I6800" s="174"/>
      <c r="J6800" s="174"/>
      <c r="K6800" s="174"/>
      <c r="L6800" s="172"/>
      <c r="M6800" s="181"/>
      <c r="N6800" s="174"/>
      <c r="O6800" s="172"/>
      <c r="P6800" s="181"/>
      <c r="Q6800" s="642"/>
      <c r="R6800" s="643"/>
      <c r="S6800" s="644"/>
      <c r="T6800" s="174"/>
      <c r="U6800" s="172"/>
      <c r="V6800" s="181"/>
      <c r="W6800" s="174"/>
      <c r="X6800" s="172"/>
      <c r="Y6800" s="181"/>
      <c r="Z6800" s="174"/>
      <c r="AA6800" s="172"/>
      <c r="AB6800" s="178"/>
    </row>
    <row r="6801" spans="1:28" ht="15" customHeight="1" x14ac:dyDescent="0.2">
      <c r="A6801" s="172"/>
      <c r="B6801" s="172"/>
      <c r="C6801" s="172"/>
      <c r="D6801" s="172"/>
      <c r="E6801" s="172"/>
      <c r="F6801" s="181"/>
      <c r="G6801" s="172"/>
      <c r="H6801" s="172"/>
      <c r="I6801" s="174"/>
      <c r="J6801" s="174"/>
      <c r="K6801" s="174"/>
      <c r="L6801" s="172"/>
      <c r="M6801" s="181"/>
      <c r="N6801" s="174"/>
      <c r="O6801" s="172"/>
      <c r="P6801" s="181"/>
      <c r="Q6801" s="642"/>
      <c r="R6801" s="643"/>
      <c r="S6801" s="644"/>
      <c r="T6801" s="174"/>
      <c r="U6801" s="172"/>
      <c r="V6801" s="181"/>
      <c r="W6801" s="174"/>
      <c r="X6801" s="172"/>
      <c r="Y6801" s="181"/>
      <c r="Z6801" s="174"/>
      <c r="AA6801" s="172"/>
      <c r="AB6801" s="178"/>
    </row>
    <row r="6802" spans="1:28" ht="15" customHeight="1" x14ac:dyDescent="0.2">
      <c r="A6802" s="172"/>
      <c r="B6802" s="172"/>
      <c r="C6802" s="172"/>
      <c r="D6802" s="172"/>
      <c r="E6802" s="172"/>
      <c r="F6802" s="181"/>
      <c r="G6802" s="172"/>
      <c r="H6802" s="172"/>
      <c r="I6802" s="174"/>
      <c r="J6802" s="174"/>
      <c r="K6802" s="174"/>
      <c r="L6802" s="172"/>
      <c r="M6802" s="181"/>
      <c r="N6802" s="174"/>
      <c r="O6802" s="172"/>
      <c r="P6802" s="181"/>
      <c r="Q6802" s="642"/>
      <c r="R6802" s="643"/>
      <c r="S6802" s="644"/>
      <c r="T6802" s="174"/>
      <c r="U6802" s="172"/>
      <c r="V6802" s="181"/>
      <c r="W6802" s="174"/>
      <c r="X6802" s="172"/>
      <c r="Y6802" s="181"/>
      <c r="Z6802" s="174"/>
      <c r="AA6802" s="172"/>
      <c r="AB6802" s="178"/>
    </row>
    <row r="6803" spans="1:28" ht="15" customHeight="1" x14ac:dyDescent="0.2">
      <c r="A6803" s="172"/>
      <c r="B6803" s="172"/>
      <c r="C6803" s="172"/>
      <c r="D6803" s="172"/>
      <c r="E6803" s="172"/>
      <c r="F6803" s="181"/>
      <c r="G6803" s="172"/>
      <c r="H6803" s="172"/>
      <c r="I6803" s="174"/>
      <c r="J6803" s="174"/>
      <c r="K6803" s="174"/>
      <c r="L6803" s="172"/>
      <c r="M6803" s="181"/>
      <c r="N6803" s="174"/>
      <c r="O6803" s="172"/>
      <c r="P6803" s="181"/>
      <c r="Q6803" s="642"/>
      <c r="R6803" s="643"/>
      <c r="S6803" s="644"/>
      <c r="T6803" s="174"/>
      <c r="U6803" s="172"/>
      <c r="V6803" s="181"/>
      <c r="W6803" s="174"/>
      <c r="X6803" s="172"/>
      <c r="Y6803" s="181"/>
      <c r="Z6803" s="174"/>
      <c r="AA6803" s="172"/>
      <c r="AB6803" s="178"/>
    </row>
    <row r="6804" spans="1:28" ht="15" customHeight="1" x14ac:dyDescent="0.2">
      <c r="A6804" s="172"/>
      <c r="B6804" s="172"/>
      <c r="C6804" s="172"/>
      <c r="D6804" s="172"/>
      <c r="E6804" s="172"/>
      <c r="F6804" s="181"/>
      <c r="G6804" s="172"/>
      <c r="H6804" s="172"/>
      <c r="I6804" s="174"/>
      <c r="J6804" s="174"/>
      <c r="K6804" s="174"/>
      <c r="L6804" s="172"/>
      <c r="M6804" s="181"/>
      <c r="N6804" s="174"/>
      <c r="O6804" s="172"/>
      <c r="P6804" s="181"/>
      <c r="Q6804" s="642"/>
      <c r="R6804" s="643"/>
      <c r="S6804" s="644"/>
      <c r="T6804" s="174"/>
      <c r="U6804" s="172"/>
      <c r="V6804" s="181"/>
      <c r="W6804" s="174"/>
      <c r="X6804" s="172"/>
      <c r="Y6804" s="181"/>
      <c r="Z6804" s="174"/>
      <c r="AA6804" s="172"/>
      <c r="AB6804" s="178"/>
    </row>
    <row r="6805" spans="1:28" ht="15" customHeight="1" x14ac:dyDescent="0.2">
      <c r="A6805" s="172"/>
      <c r="B6805" s="172"/>
      <c r="C6805" s="172"/>
      <c r="D6805" s="172"/>
      <c r="E6805" s="172"/>
      <c r="F6805" s="181"/>
      <c r="G6805" s="172"/>
      <c r="H6805" s="172"/>
      <c r="I6805" s="174"/>
      <c r="J6805" s="174"/>
      <c r="K6805" s="174"/>
      <c r="L6805" s="172"/>
      <c r="M6805" s="181"/>
      <c r="N6805" s="174"/>
      <c r="O6805" s="172"/>
      <c r="P6805" s="181"/>
      <c r="Q6805" s="642"/>
      <c r="R6805" s="643"/>
      <c r="S6805" s="644"/>
      <c r="T6805" s="174"/>
      <c r="U6805" s="172"/>
      <c r="V6805" s="181"/>
      <c r="W6805" s="174"/>
      <c r="X6805" s="172"/>
      <c r="Y6805" s="181"/>
      <c r="Z6805" s="174"/>
      <c r="AA6805" s="172"/>
      <c r="AB6805" s="178"/>
    </row>
    <row r="6806" spans="1:28" ht="15" customHeight="1" x14ac:dyDescent="0.2">
      <c r="A6806" s="172"/>
      <c r="B6806" s="172"/>
      <c r="C6806" s="172"/>
      <c r="D6806" s="172"/>
      <c r="E6806" s="172"/>
      <c r="F6806" s="181"/>
      <c r="G6806" s="172"/>
      <c r="H6806" s="172"/>
      <c r="I6806" s="174"/>
      <c r="J6806" s="174"/>
      <c r="K6806" s="174"/>
      <c r="L6806" s="172"/>
      <c r="M6806" s="181"/>
      <c r="N6806" s="174"/>
      <c r="O6806" s="172"/>
      <c r="P6806" s="181"/>
      <c r="Q6806" s="642"/>
      <c r="R6806" s="643"/>
      <c r="S6806" s="644"/>
      <c r="T6806" s="174"/>
      <c r="U6806" s="172"/>
      <c r="V6806" s="181"/>
      <c r="W6806" s="174"/>
      <c r="X6806" s="172"/>
      <c r="Y6806" s="181"/>
      <c r="Z6806" s="174"/>
      <c r="AA6806" s="172"/>
      <c r="AB6806" s="178"/>
    </row>
    <row r="6807" spans="1:28" ht="15" customHeight="1" x14ac:dyDescent="0.2">
      <c r="A6807" s="172"/>
      <c r="B6807" s="172"/>
      <c r="C6807" s="172"/>
      <c r="D6807" s="172"/>
      <c r="E6807" s="172"/>
      <c r="F6807" s="181"/>
      <c r="G6807" s="172"/>
      <c r="H6807" s="172"/>
      <c r="I6807" s="174"/>
      <c r="J6807" s="174"/>
      <c r="K6807" s="174"/>
      <c r="L6807" s="172"/>
      <c r="M6807" s="181"/>
      <c r="N6807" s="174"/>
      <c r="O6807" s="172"/>
      <c r="P6807" s="181"/>
      <c r="Q6807" s="642"/>
      <c r="R6807" s="643"/>
      <c r="S6807" s="644"/>
      <c r="T6807" s="174"/>
      <c r="U6807" s="172"/>
      <c r="V6807" s="181"/>
      <c r="W6807" s="174"/>
      <c r="X6807" s="172"/>
      <c r="Y6807" s="181"/>
      <c r="Z6807" s="174"/>
      <c r="AA6807" s="172"/>
      <c r="AB6807" s="178"/>
    </row>
    <row r="6808" spans="1:28" ht="15" customHeight="1" x14ac:dyDescent="0.2">
      <c r="A6808" s="172"/>
      <c r="B6808" s="172"/>
      <c r="C6808" s="172"/>
      <c r="D6808" s="172"/>
      <c r="E6808" s="172"/>
      <c r="F6808" s="181"/>
      <c r="G6808" s="172"/>
      <c r="H6808" s="172"/>
      <c r="I6808" s="174"/>
      <c r="J6808" s="174"/>
      <c r="K6808" s="174"/>
      <c r="L6808" s="172"/>
      <c r="M6808" s="181"/>
      <c r="N6808" s="174"/>
      <c r="O6808" s="172"/>
      <c r="P6808" s="181"/>
      <c r="Q6808" s="642"/>
      <c r="R6808" s="643"/>
      <c r="S6808" s="644"/>
      <c r="T6808" s="174"/>
      <c r="U6808" s="172"/>
      <c r="V6808" s="181"/>
      <c r="W6808" s="174"/>
      <c r="X6808" s="172"/>
      <c r="Y6808" s="181"/>
      <c r="Z6808" s="174"/>
      <c r="AA6808" s="172"/>
      <c r="AB6808" s="178"/>
    </row>
    <row r="6809" spans="1:28" ht="15" customHeight="1" x14ac:dyDescent="0.2">
      <c r="A6809" s="172"/>
      <c r="B6809" s="172"/>
      <c r="C6809" s="172"/>
      <c r="D6809" s="172"/>
      <c r="E6809" s="172"/>
      <c r="F6809" s="181"/>
      <c r="G6809" s="172"/>
      <c r="H6809" s="172"/>
      <c r="I6809" s="174"/>
      <c r="J6809" s="174"/>
      <c r="K6809" s="174"/>
      <c r="L6809" s="172"/>
      <c r="M6809" s="181"/>
      <c r="N6809" s="174"/>
      <c r="O6809" s="172"/>
      <c r="P6809" s="181"/>
      <c r="Q6809" s="642"/>
      <c r="R6809" s="643"/>
      <c r="S6809" s="644"/>
      <c r="T6809" s="174"/>
      <c r="U6809" s="172"/>
      <c r="V6809" s="181"/>
      <c r="W6809" s="174"/>
      <c r="X6809" s="172"/>
      <c r="Y6809" s="181"/>
      <c r="Z6809" s="174"/>
      <c r="AA6809" s="172"/>
      <c r="AB6809" s="178"/>
    </row>
    <row r="6810" spans="1:28" ht="15" customHeight="1" x14ac:dyDescent="0.2">
      <c r="A6810" s="172"/>
      <c r="B6810" s="172"/>
      <c r="C6810" s="172"/>
      <c r="D6810" s="172"/>
      <c r="E6810" s="172"/>
      <c r="F6810" s="181"/>
      <c r="G6810" s="172"/>
      <c r="H6810" s="172"/>
      <c r="I6810" s="174"/>
      <c r="J6810" s="174"/>
      <c r="K6810" s="174"/>
      <c r="L6810" s="172"/>
      <c r="M6810" s="181"/>
      <c r="N6810" s="174"/>
      <c r="O6810" s="172"/>
      <c r="P6810" s="181"/>
      <c r="Q6810" s="642"/>
      <c r="R6810" s="643"/>
      <c r="S6810" s="644"/>
      <c r="T6810" s="174"/>
      <c r="U6810" s="172"/>
      <c r="V6810" s="181"/>
      <c r="W6810" s="174"/>
      <c r="X6810" s="172"/>
      <c r="Y6810" s="181"/>
      <c r="Z6810" s="174"/>
      <c r="AA6810" s="172"/>
      <c r="AB6810" s="178"/>
    </row>
    <row r="6811" spans="1:28" ht="15" customHeight="1" x14ac:dyDescent="0.2">
      <c r="A6811" s="172"/>
      <c r="B6811" s="172"/>
      <c r="C6811" s="172"/>
      <c r="D6811" s="172"/>
      <c r="E6811" s="172"/>
      <c r="F6811" s="181"/>
      <c r="G6811" s="172"/>
      <c r="H6811" s="172"/>
      <c r="I6811" s="174"/>
      <c r="J6811" s="174"/>
      <c r="K6811" s="174"/>
      <c r="L6811" s="172"/>
      <c r="M6811" s="181"/>
      <c r="N6811" s="174"/>
      <c r="O6811" s="172"/>
      <c r="P6811" s="181"/>
      <c r="Q6811" s="642"/>
      <c r="R6811" s="643"/>
      <c r="S6811" s="644"/>
      <c r="T6811" s="174"/>
      <c r="U6811" s="172"/>
      <c r="V6811" s="181"/>
      <c r="W6811" s="174"/>
      <c r="X6811" s="172"/>
      <c r="Y6811" s="181"/>
      <c r="Z6811" s="174"/>
      <c r="AA6811" s="172"/>
      <c r="AB6811" s="178"/>
    </row>
    <row r="6812" spans="1:28" ht="15" customHeight="1" x14ac:dyDescent="0.2">
      <c r="A6812" s="172"/>
      <c r="B6812" s="172"/>
      <c r="C6812" s="172"/>
      <c r="D6812" s="172"/>
      <c r="E6812" s="172"/>
      <c r="F6812" s="181"/>
      <c r="G6812" s="172"/>
      <c r="H6812" s="172"/>
      <c r="I6812" s="174"/>
      <c r="J6812" s="174"/>
      <c r="K6812" s="174"/>
      <c r="L6812" s="172"/>
      <c r="M6812" s="181"/>
      <c r="N6812" s="174"/>
      <c r="O6812" s="172"/>
      <c r="P6812" s="181"/>
      <c r="Q6812" s="642"/>
      <c r="R6812" s="643"/>
      <c r="S6812" s="644"/>
      <c r="T6812" s="174"/>
      <c r="U6812" s="172"/>
      <c r="V6812" s="181"/>
      <c r="W6812" s="174"/>
      <c r="X6812" s="172"/>
      <c r="Y6812" s="181"/>
      <c r="Z6812" s="174"/>
      <c r="AA6812" s="172"/>
      <c r="AB6812" s="178"/>
    </row>
    <row r="6813" spans="1:28" ht="15" customHeight="1" x14ac:dyDescent="0.2">
      <c r="A6813" s="172"/>
      <c r="B6813" s="172"/>
      <c r="C6813" s="172"/>
      <c r="D6813" s="172"/>
      <c r="E6813" s="172"/>
      <c r="F6813" s="181"/>
      <c r="G6813" s="172"/>
      <c r="H6813" s="172"/>
      <c r="I6813" s="174"/>
      <c r="J6813" s="174"/>
      <c r="K6813" s="174"/>
      <c r="L6813" s="172"/>
      <c r="M6813" s="181"/>
      <c r="N6813" s="174"/>
      <c r="O6813" s="172"/>
      <c r="P6813" s="181"/>
      <c r="Q6813" s="642"/>
      <c r="R6813" s="643"/>
      <c r="S6813" s="644"/>
      <c r="T6813" s="174"/>
      <c r="U6813" s="172"/>
      <c r="V6813" s="181"/>
      <c r="W6813" s="174"/>
      <c r="X6813" s="172"/>
      <c r="Y6813" s="181"/>
      <c r="Z6813" s="174"/>
      <c r="AA6813" s="172"/>
      <c r="AB6813" s="178"/>
    </row>
    <row r="6814" spans="1:28" ht="15" customHeight="1" x14ac:dyDescent="0.2">
      <c r="A6814" s="172"/>
      <c r="B6814" s="172"/>
      <c r="C6814" s="172"/>
      <c r="D6814" s="172"/>
      <c r="E6814" s="172"/>
      <c r="F6814" s="181"/>
      <c r="G6814" s="172"/>
      <c r="H6814" s="172"/>
      <c r="I6814" s="174"/>
      <c r="J6814" s="174"/>
      <c r="K6814" s="174"/>
      <c r="L6814" s="172"/>
      <c r="M6814" s="181"/>
      <c r="N6814" s="174"/>
      <c r="O6814" s="172"/>
      <c r="P6814" s="181"/>
      <c r="Q6814" s="642"/>
      <c r="R6814" s="643"/>
      <c r="S6814" s="644"/>
      <c r="T6814" s="174"/>
      <c r="U6814" s="172"/>
      <c r="V6814" s="181"/>
      <c r="W6814" s="174"/>
      <c r="X6814" s="172"/>
      <c r="Y6814" s="181"/>
      <c r="Z6814" s="174"/>
      <c r="AA6814" s="172"/>
      <c r="AB6814" s="178"/>
    </row>
    <row r="6815" spans="1:28" ht="15" customHeight="1" x14ac:dyDescent="0.2">
      <c r="A6815" s="172"/>
      <c r="B6815" s="172"/>
      <c r="C6815" s="172"/>
      <c r="D6815" s="172"/>
      <c r="E6815" s="172"/>
      <c r="F6815" s="181"/>
      <c r="G6815" s="172"/>
      <c r="H6815" s="172"/>
      <c r="I6815" s="174"/>
      <c r="J6815" s="174"/>
      <c r="K6815" s="174"/>
      <c r="L6815" s="172"/>
      <c r="M6815" s="181"/>
      <c r="N6815" s="174"/>
      <c r="O6815" s="172"/>
      <c r="P6815" s="181"/>
      <c r="Q6815" s="642"/>
      <c r="R6815" s="643"/>
      <c r="S6815" s="644"/>
      <c r="T6815" s="174"/>
      <c r="U6815" s="172"/>
      <c r="V6815" s="181"/>
      <c r="W6815" s="174"/>
      <c r="X6815" s="172"/>
      <c r="Y6815" s="181"/>
      <c r="Z6815" s="174"/>
      <c r="AA6815" s="172"/>
      <c r="AB6815" s="178"/>
    </row>
    <row r="6816" spans="1:28" ht="15" customHeight="1" x14ac:dyDescent="0.2">
      <c r="A6816" s="172"/>
      <c r="B6816" s="172"/>
      <c r="C6816" s="172"/>
      <c r="D6816" s="172"/>
      <c r="E6816" s="172"/>
      <c r="F6816" s="181"/>
      <c r="G6816" s="172"/>
      <c r="H6816" s="172"/>
      <c r="I6816" s="174"/>
      <c r="J6816" s="174"/>
      <c r="K6816" s="174"/>
      <c r="L6816" s="172"/>
      <c r="M6816" s="181"/>
      <c r="N6816" s="174"/>
      <c r="O6816" s="172"/>
      <c r="P6816" s="181"/>
      <c r="Q6816" s="642"/>
      <c r="R6816" s="643"/>
      <c r="S6816" s="644"/>
      <c r="T6816" s="174"/>
      <c r="U6816" s="172"/>
      <c r="V6816" s="181"/>
      <c r="W6816" s="174"/>
      <c r="X6816" s="172"/>
      <c r="Y6816" s="181"/>
      <c r="Z6816" s="174"/>
      <c r="AA6816" s="172"/>
      <c r="AB6816" s="178"/>
    </row>
    <row r="6817" spans="1:28" ht="15" customHeight="1" x14ac:dyDescent="0.2">
      <c r="A6817" s="172"/>
      <c r="B6817" s="172"/>
      <c r="C6817" s="172"/>
      <c r="D6817" s="172"/>
      <c r="E6817" s="172"/>
      <c r="F6817" s="181"/>
      <c r="G6817" s="172"/>
      <c r="H6817" s="172"/>
      <c r="I6817" s="174"/>
      <c r="J6817" s="174"/>
      <c r="K6817" s="174"/>
      <c r="L6817" s="172"/>
      <c r="M6817" s="181"/>
      <c r="N6817" s="174"/>
      <c r="O6817" s="172"/>
      <c r="P6817" s="181"/>
      <c r="Q6817" s="642"/>
      <c r="R6817" s="643"/>
      <c r="S6817" s="644"/>
      <c r="T6817" s="174"/>
      <c r="U6817" s="172"/>
      <c r="V6817" s="181"/>
      <c r="W6817" s="174"/>
      <c r="X6817" s="172"/>
      <c r="Y6817" s="181"/>
      <c r="Z6817" s="174"/>
      <c r="AA6817" s="172"/>
      <c r="AB6817" s="178"/>
    </row>
    <row r="6818" spans="1:28" ht="15" customHeight="1" x14ac:dyDescent="0.2">
      <c r="A6818" s="172"/>
      <c r="B6818" s="172"/>
      <c r="C6818" s="172"/>
      <c r="D6818" s="172"/>
      <c r="E6818" s="172"/>
      <c r="F6818" s="181"/>
      <c r="G6818" s="172"/>
      <c r="H6818" s="172"/>
      <c r="I6818" s="174"/>
      <c r="J6818" s="174"/>
      <c r="K6818" s="174"/>
      <c r="L6818" s="172"/>
      <c r="M6818" s="181"/>
      <c r="N6818" s="174"/>
      <c r="O6818" s="172"/>
      <c r="P6818" s="181"/>
      <c r="Q6818" s="642"/>
      <c r="R6818" s="643"/>
      <c r="S6818" s="644"/>
      <c r="T6818" s="174"/>
      <c r="U6818" s="172"/>
      <c r="V6818" s="181"/>
      <c r="W6818" s="174"/>
      <c r="X6818" s="172"/>
      <c r="Y6818" s="181"/>
      <c r="Z6818" s="174"/>
      <c r="AA6818" s="172"/>
      <c r="AB6818" s="178"/>
    </row>
    <row r="6819" spans="1:28" ht="15" customHeight="1" x14ac:dyDescent="0.2">
      <c r="A6819" s="172"/>
      <c r="B6819" s="172"/>
      <c r="C6819" s="172"/>
      <c r="D6819" s="172"/>
      <c r="E6819" s="172"/>
      <c r="F6819" s="181"/>
      <c r="G6819" s="172"/>
      <c r="H6819" s="172"/>
      <c r="I6819" s="174"/>
      <c r="J6819" s="174"/>
      <c r="K6819" s="174"/>
      <c r="L6819" s="172"/>
      <c r="M6819" s="181"/>
      <c r="N6819" s="174"/>
      <c r="O6819" s="172"/>
      <c r="P6819" s="181"/>
      <c r="Q6819" s="642"/>
      <c r="R6819" s="643"/>
      <c r="S6819" s="644"/>
      <c r="T6819" s="174"/>
      <c r="U6819" s="172"/>
      <c r="V6819" s="181"/>
      <c r="W6819" s="174"/>
      <c r="X6819" s="172"/>
      <c r="Y6819" s="181"/>
      <c r="Z6819" s="174"/>
      <c r="AA6819" s="172"/>
      <c r="AB6819" s="178"/>
    </row>
    <row r="6820" spans="1:28" ht="15" customHeight="1" x14ac:dyDescent="0.2">
      <c r="A6820" s="172"/>
      <c r="B6820" s="172"/>
      <c r="C6820" s="172"/>
      <c r="D6820" s="172"/>
      <c r="E6820" s="172"/>
      <c r="F6820" s="181"/>
      <c r="G6820" s="172"/>
      <c r="H6820" s="172"/>
      <c r="I6820" s="174"/>
      <c r="J6820" s="174"/>
      <c r="K6820" s="174"/>
      <c r="L6820" s="172"/>
      <c r="M6820" s="181"/>
      <c r="N6820" s="174"/>
      <c r="O6820" s="172"/>
      <c r="P6820" s="181"/>
      <c r="Q6820" s="642"/>
      <c r="R6820" s="643"/>
      <c r="S6820" s="644"/>
      <c r="T6820" s="174"/>
      <c r="U6820" s="172"/>
      <c r="V6820" s="181"/>
      <c r="W6820" s="174"/>
      <c r="X6820" s="172"/>
      <c r="Y6820" s="181"/>
      <c r="Z6820" s="174"/>
      <c r="AA6820" s="172"/>
      <c r="AB6820" s="178"/>
    </row>
    <row r="6821" spans="1:28" ht="15" customHeight="1" x14ac:dyDescent="0.2">
      <c r="A6821" s="172"/>
      <c r="B6821" s="172"/>
      <c r="C6821" s="172"/>
      <c r="D6821" s="172"/>
      <c r="E6821" s="172"/>
      <c r="F6821" s="181"/>
      <c r="G6821" s="172"/>
      <c r="H6821" s="172"/>
      <c r="I6821" s="174"/>
      <c r="J6821" s="174"/>
      <c r="K6821" s="174"/>
      <c r="L6821" s="172"/>
      <c r="M6821" s="181"/>
      <c r="N6821" s="174"/>
      <c r="O6821" s="172"/>
      <c r="P6821" s="181"/>
      <c r="Q6821" s="642"/>
      <c r="R6821" s="643"/>
      <c r="S6821" s="644"/>
      <c r="T6821" s="174"/>
      <c r="U6821" s="172"/>
      <c r="V6821" s="181"/>
      <c r="W6821" s="174"/>
      <c r="X6821" s="172"/>
      <c r="Y6821" s="181"/>
      <c r="Z6821" s="174"/>
      <c r="AA6821" s="172"/>
      <c r="AB6821" s="178"/>
    </row>
    <row r="6822" spans="1:28" ht="15" customHeight="1" x14ac:dyDescent="0.2">
      <c r="A6822" s="172"/>
      <c r="B6822" s="172"/>
      <c r="C6822" s="172"/>
      <c r="D6822" s="172"/>
      <c r="E6822" s="172"/>
      <c r="F6822" s="181"/>
      <c r="G6822" s="172"/>
      <c r="H6822" s="172"/>
      <c r="I6822" s="174"/>
      <c r="J6822" s="174"/>
      <c r="K6822" s="174"/>
      <c r="L6822" s="172"/>
      <c r="M6822" s="181"/>
      <c r="N6822" s="174"/>
      <c r="O6822" s="172"/>
      <c r="P6822" s="181"/>
      <c r="Q6822" s="642"/>
      <c r="R6822" s="643"/>
      <c r="S6822" s="644"/>
      <c r="T6822" s="174"/>
      <c r="U6822" s="172"/>
      <c r="V6822" s="181"/>
      <c r="W6822" s="174"/>
      <c r="X6822" s="172"/>
      <c r="Y6822" s="181"/>
      <c r="Z6822" s="174"/>
      <c r="AA6822" s="172"/>
      <c r="AB6822" s="178"/>
    </row>
    <row r="6823" spans="1:28" ht="15" customHeight="1" x14ac:dyDescent="0.2">
      <c r="A6823" s="172"/>
      <c r="B6823" s="172"/>
      <c r="C6823" s="172"/>
      <c r="D6823" s="172"/>
      <c r="E6823" s="172"/>
      <c r="F6823" s="181"/>
      <c r="G6823" s="172"/>
      <c r="H6823" s="172"/>
      <c r="I6823" s="174"/>
      <c r="J6823" s="174"/>
      <c r="K6823" s="174"/>
      <c r="L6823" s="172"/>
      <c r="M6823" s="181"/>
      <c r="N6823" s="174"/>
      <c r="O6823" s="172"/>
      <c r="P6823" s="181"/>
      <c r="Q6823" s="642"/>
      <c r="R6823" s="643"/>
      <c r="S6823" s="644"/>
      <c r="T6823" s="174"/>
      <c r="U6823" s="172"/>
      <c r="V6823" s="181"/>
      <c r="W6823" s="174"/>
      <c r="X6823" s="172"/>
      <c r="Y6823" s="181"/>
      <c r="Z6823" s="174"/>
      <c r="AA6823" s="172"/>
      <c r="AB6823" s="178"/>
    </row>
    <row r="6824" spans="1:28" ht="15" customHeight="1" x14ac:dyDescent="0.2">
      <c r="A6824" s="172"/>
      <c r="B6824" s="172"/>
      <c r="C6824" s="172"/>
      <c r="D6824" s="172"/>
      <c r="E6824" s="172"/>
      <c r="F6824" s="181"/>
      <c r="G6824" s="172"/>
      <c r="H6824" s="172"/>
      <c r="I6824" s="174"/>
      <c r="J6824" s="174"/>
      <c r="K6824" s="174"/>
      <c r="L6824" s="172"/>
      <c r="M6824" s="181"/>
      <c r="N6824" s="174"/>
      <c r="O6824" s="172"/>
      <c r="P6824" s="181"/>
      <c r="Q6824" s="642"/>
      <c r="R6824" s="643"/>
      <c r="S6824" s="644"/>
      <c r="T6824" s="174"/>
      <c r="U6824" s="172"/>
      <c r="V6824" s="181"/>
      <c r="W6824" s="174"/>
      <c r="X6824" s="172"/>
      <c r="Y6824" s="181"/>
      <c r="Z6824" s="174"/>
      <c r="AA6824" s="172"/>
      <c r="AB6824" s="178"/>
    </row>
    <row r="6825" spans="1:28" ht="15" customHeight="1" x14ac:dyDescent="0.2">
      <c r="A6825" s="172"/>
      <c r="B6825" s="172"/>
      <c r="C6825" s="172"/>
      <c r="D6825" s="172"/>
      <c r="E6825" s="172"/>
      <c r="F6825" s="181"/>
      <c r="G6825" s="172"/>
      <c r="H6825" s="172"/>
      <c r="I6825" s="174"/>
      <c r="J6825" s="174"/>
      <c r="K6825" s="174"/>
      <c r="L6825" s="172"/>
      <c r="M6825" s="181"/>
      <c r="N6825" s="174"/>
      <c r="O6825" s="172"/>
      <c r="P6825" s="181"/>
      <c r="Q6825" s="642"/>
      <c r="R6825" s="643"/>
      <c r="S6825" s="644"/>
      <c r="T6825" s="174"/>
      <c r="U6825" s="172"/>
      <c r="V6825" s="181"/>
      <c r="W6825" s="174"/>
      <c r="X6825" s="172"/>
      <c r="Y6825" s="181"/>
      <c r="Z6825" s="174"/>
      <c r="AA6825" s="172"/>
      <c r="AB6825" s="178"/>
    </row>
    <row r="6826" spans="1:28" ht="15" customHeight="1" x14ac:dyDescent="0.2">
      <c r="A6826" s="172"/>
      <c r="B6826" s="172"/>
      <c r="C6826" s="172"/>
      <c r="D6826" s="172"/>
      <c r="E6826" s="172"/>
      <c r="F6826" s="181"/>
      <c r="G6826" s="172"/>
      <c r="H6826" s="172"/>
      <c r="I6826" s="174"/>
      <c r="J6826" s="174"/>
      <c r="K6826" s="174"/>
      <c r="L6826" s="172"/>
      <c r="M6826" s="181"/>
      <c r="N6826" s="174"/>
      <c r="O6826" s="172"/>
      <c r="P6826" s="181"/>
      <c r="Q6826" s="642"/>
      <c r="R6826" s="643"/>
      <c r="S6826" s="644"/>
      <c r="T6826" s="174"/>
      <c r="U6826" s="172"/>
      <c r="V6826" s="181"/>
      <c r="W6826" s="174"/>
      <c r="X6826" s="172"/>
      <c r="Y6826" s="181"/>
      <c r="Z6826" s="174"/>
      <c r="AA6826" s="172"/>
      <c r="AB6826" s="178"/>
    </row>
    <row r="6827" spans="1:28" ht="15" customHeight="1" x14ac:dyDescent="0.2">
      <c r="A6827" s="172"/>
      <c r="B6827" s="172"/>
      <c r="C6827" s="172"/>
      <c r="D6827" s="172"/>
      <c r="E6827" s="172"/>
      <c r="F6827" s="181"/>
      <c r="G6827" s="172"/>
      <c r="H6827" s="172"/>
      <c r="I6827" s="174"/>
      <c r="J6827" s="174"/>
      <c r="K6827" s="174"/>
      <c r="L6827" s="172"/>
      <c r="M6827" s="181"/>
      <c r="N6827" s="174"/>
      <c r="O6827" s="172"/>
      <c r="P6827" s="181"/>
      <c r="Q6827" s="642"/>
      <c r="R6827" s="643"/>
      <c r="S6827" s="644"/>
      <c r="T6827" s="174"/>
      <c r="U6827" s="172"/>
      <c r="V6827" s="181"/>
      <c r="W6827" s="174"/>
      <c r="X6827" s="172"/>
      <c r="Y6827" s="181"/>
      <c r="Z6827" s="174"/>
      <c r="AA6827" s="172"/>
      <c r="AB6827" s="178"/>
    </row>
    <row r="6828" spans="1:28" ht="15" customHeight="1" x14ac:dyDescent="0.2">
      <c r="A6828" s="172"/>
      <c r="B6828" s="172"/>
      <c r="C6828" s="172"/>
      <c r="D6828" s="172"/>
      <c r="E6828" s="172"/>
      <c r="F6828" s="181"/>
      <c r="G6828" s="172"/>
      <c r="H6828" s="172"/>
      <c r="I6828" s="174"/>
      <c r="J6828" s="174"/>
      <c r="K6828" s="174"/>
      <c r="L6828" s="172"/>
      <c r="M6828" s="181"/>
      <c r="N6828" s="174"/>
      <c r="O6828" s="172"/>
      <c r="P6828" s="181"/>
      <c r="Q6828" s="642"/>
      <c r="R6828" s="643"/>
      <c r="S6828" s="644"/>
      <c r="T6828" s="174"/>
      <c r="U6828" s="172"/>
      <c r="V6828" s="181"/>
      <c r="W6828" s="174"/>
      <c r="X6828" s="172"/>
      <c r="Y6828" s="181"/>
      <c r="Z6828" s="174"/>
      <c r="AA6828" s="172"/>
      <c r="AB6828" s="178"/>
    </row>
    <row r="6829" spans="1:28" ht="15" customHeight="1" x14ac:dyDescent="0.2">
      <c r="A6829" s="172"/>
      <c r="B6829" s="172"/>
      <c r="C6829" s="172"/>
      <c r="D6829" s="172"/>
      <c r="E6829" s="172"/>
      <c r="F6829" s="181"/>
      <c r="G6829" s="172"/>
      <c r="H6829" s="172"/>
      <c r="I6829" s="174"/>
      <c r="J6829" s="174"/>
      <c r="K6829" s="174"/>
      <c r="L6829" s="172"/>
      <c r="M6829" s="181"/>
      <c r="N6829" s="174"/>
      <c r="O6829" s="172"/>
      <c r="P6829" s="181"/>
      <c r="Q6829" s="642"/>
      <c r="R6829" s="643"/>
      <c r="S6829" s="644"/>
      <c r="T6829" s="174"/>
      <c r="U6829" s="172"/>
      <c r="V6829" s="181"/>
      <c r="W6829" s="174"/>
      <c r="X6829" s="172"/>
      <c r="Y6829" s="181"/>
      <c r="Z6829" s="174"/>
      <c r="AA6829" s="172"/>
      <c r="AB6829" s="178"/>
    </row>
    <row r="6830" spans="1:28" ht="15" customHeight="1" x14ac:dyDescent="0.2">
      <c r="A6830" s="172"/>
      <c r="B6830" s="172"/>
      <c r="C6830" s="172"/>
      <c r="D6830" s="172"/>
      <c r="E6830" s="172"/>
      <c r="F6830" s="181"/>
      <c r="G6830" s="172"/>
      <c r="H6830" s="172"/>
      <c r="I6830" s="174"/>
      <c r="J6830" s="174"/>
      <c r="K6830" s="174"/>
      <c r="L6830" s="172"/>
      <c r="M6830" s="181"/>
      <c r="N6830" s="174"/>
      <c r="O6830" s="172"/>
      <c r="P6830" s="181"/>
      <c r="Q6830" s="642"/>
      <c r="R6830" s="643"/>
      <c r="S6830" s="644"/>
      <c r="T6830" s="174"/>
      <c r="U6830" s="172"/>
      <c r="V6830" s="181"/>
      <c r="W6830" s="174"/>
      <c r="X6830" s="172"/>
      <c r="Y6830" s="181"/>
      <c r="Z6830" s="174"/>
      <c r="AA6830" s="172"/>
      <c r="AB6830" s="178"/>
    </row>
    <row r="6831" spans="1:28" ht="15" customHeight="1" x14ac:dyDescent="0.2">
      <c r="A6831" s="172"/>
      <c r="B6831" s="172"/>
      <c r="C6831" s="172"/>
      <c r="D6831" s="172"/>
      <c r="E6831" s="172"/>
      <c r="F6831" s="181"/>
      <c r="G6831" s="172"/>
      <c r="H6831" s="172"/>
      <c r="I6831" s="174"/>
      <c r="J6831" s="174"/>
      <c r="K6831" s="174"/>
      <c r="L6831" s="172"/>
      <c r="M6831" s="181"/>
      <c r="N6831" s="174"/>
      <c r="O6831" s="172"/>
      <c r="P6831" s="181"/>
      <c r="Q6831" s="642"/>
      <c r="R6831" s="643"/>
      <c r="S6831" s="644"/>
      <c r="T6831" s="174"/>
      <c r="U6831" s="172"/>
      <c r="V6831" s="181"/>
      <c r="W6831" s="174"/>
      <c r="X6831" s="172"/>
      <c r="Y6831" s="181"/>
      <c r="Z6831" s="174"/>
      <c r="AA6831" s="172"/>
      <c r="AB6831" s="178"/>
    </row>
    <row r="6832" spans="1:28" ht="15" customHeight="1" x14ac:dyDescent="0.2">
      <c r="A6832" s="172"/>
      <c r="B6832" s="172"/>
      <c r="C6832" s="172"/>
      <c r="D6832" s="172"/>
      <c r="E6832" s="172"/>
      <c r="F6832" s="181"/>
      <c r="G6832" s="172"/>
      <c r="H6832" s="172"/>
      <c r="I6832" s="174"/>
      <c r="J6832" s="174"/>
      <c r="K6832" s="174"/>
      <c r="L6832" s="172"/>
      <c r="M6832" s="181"/>
      <c r="N6832" s="174"/>
      <c r="O6832" s="172"/>
      <c r="P6832" s="181"/>
      <c r="Q6832" s="642"/>
      <c r="R6832" s="643"/>
      <c r="S6832" s="644"/>
      <c r="T6832" s="174"/>
      <c r="U6832" s="172"/>
      <c r="V6832" s="181"/>
      <c r="W6832" s="174"/>
      <c r="X6832" s="172"/>
      <c r="Y6832" s="181"/>
      <c r="Z6832" s="174"/>
      <c r="AA6832" s="172"/>
      <c r="AB6832" s="178"/>
    </row>
    <row r="6833" spans="1:28" ht="15" customHeight="1" x14ac:dyDescent="0.2">
      <c r="A6833" s="172"/>
      <c r="B6833" s="172"/>
      <c r="C6833" s="172"/>
      <c r="D6833" s="172"/>
      <c r="E6833" s="172"/>
      <c r="F6833" s="181"/>
      <c r="G6833" s="172"/>
      <c r="H6833" s="172"/>
      <c r="I6833" s="174"/>
      <c r="J6833" s="174"/>
      <c r="K6833" s="174"/>
      <c r="L6833" s="172"/>
      <c r="M6833" s="181"/>
      <c r="N6833" s="174"/>
      <c r="O6833" s="172"/>
      <c r="P6833" s="181"/>
      <c r="Q6833" s="642"/>
      <c r="R6833" s="643"/>
      <c r="S6833" s="644"/>
      <c r="T6833" s="174"/>
      <c r="U6833" s="172"/>
      <c r="V6833" s="181"/>
      <c r="W6833" s="174"/>
      <c r="X6833" s="172"/>
      <c r="Y6833" s="181"/>
      <c r="Z6833" s="174"/>
      <c r="AA6833" s="172"/>
      <c r="AB6833" s="178"/>
    </row>
    <row r="6834" spans="1:28" ht="15" customHeight="1" x14ac:dyDescent="0.2">
      <c r="A6834" s="172"/>
      <c r="B6834" s="172"/>
      <c r="C6834" s="172"/>
      <c r="D6834" s="172"/>
      <c r="E6834" s="172"/>
      <c r="F6834" s="181"/>
      <c r="G6834" s="172"/>
      <c r="H6834" s="172"/>
      <c r="I6834" s="174"/>
      <c r="J6834" s="174"/>
      <c r="K6834" s="174"/>
      <c r="L6834" s="172"/>
      <c r="M6834" s="181"/>
      <c r="N6834" s="174"/>
      <c r="O6834" s="172"/>
      <c r="P6834" s="181"/>
      <c r="Q6834" s="642"/>
      <c r="R6834" s="643"/>
      <c r="S6834" s="644"/>
      <c r="T6834" s="174"/>
      <c r="U6834" s="172"/>
      <c r="V6834" s="181"/>
      <c r="W6834" s="174"/>
      <c r="X6834" s="172"/>
      <c r="Y6834" s="181"/>
      <c r="Z6834" s="174"/>
      <c r="AA6834" s="172"/>
      <c r="AB6834" s="178"/>
    </row>
    <row r="6835" spans="1:28" ht="15" customHeight="1" x14ac:dyDescent="0.2">
      <c r="A6835" s="172"/>
      <c r="B6835" s="172"/>
      <c r="C6835" s="172"/>
      <c r="D6835" s="172"/>
      <c r="E6835" s="172"/>
      <c r="F6835" s="181"/>
      <c r="G6835" s="172"/>
      <c r="H6835" s="172"/>
      <c r="I6835" s="174"/>
      <c r="J6835" s="174"/>
      <c r="K6835" s="174"/>
      <c r="L6835" s="172"/>
      <c r="M6835" s="181"/>
      <c r="N6835" s="174"/>
      <c r="O6835" s="172"/>
      <c r="P6835" s="181"/>
      <c r="Q6835" s="642"/>
      <c r="R6835" s="643"/>
      <c r="S6835" s="644"/>
      <c r="T6835" s="174"/>
      <c r="U6835" s="172"/>
      <c r="V6835" s="181"/>
      <c r="W6835" s="174"/>
      <c r="X6835" s="172"/>
      <c r="Y6835" s="181"/>
      <c r="Z6835" s="174"/>
      <c r="AA6835" s="172"/>
      <c r="AB6835" s="178"/>
    </row>
    <row r="6836" spans="1:28" ht="15" customHeight="1" x14ac:dyDescent="0.2">
      <c r="A6836" s="172"/>
      <c r="B6836" s="172"/>
      <c r="C6836" s="172"/>
      <c r="D6836" s="172"/>
      <c r="E6836" s="172"/>
      <c r="F6836" s="181"/>
      <c r="G6836" s="172"/>
      <c r="H6836" s="172"/>
      <c r="I6836" s="174"/>
      <c r="J6836" s="174"/>
      <c r="K6836" s="174"/>
      <c r="L6836" s="172"/>
      <c r="M6836" s="181"/>
      <c r="N6836" s="174"/>
      <c r="O6836" s="172"/>
      <c r="P6836" s="181"/>
      <c r="Q6836" s="642"/>
      <c r="R6836" s="643"/>
      <c r="S6836" s="644"/>
      <c r="T6836" s="174"/>
      <c r="U6836" s="172"/>
      <c r="V6836" s="181"/>
      <c r="W6836" s="174"/>
      <c r="X6836" s="172"/>
      <c r="Y6836" s="181"/>
      <c r="Z6836" s="174"/>
      <c r="AA6836" s="172"/>
      <c r="AB6836" s="178"/>
    </row>
    <row r="6837" spans="1:28" ht="15" customHeight="1" x14ac:dyDescent="0.2">
      <c r="A6837" s="172"/>
      <c r="B6837" s="172"/>
      <c r="C6837" s="172"/>
      <c r="D6837" s="172"/>
      <c r="E6837" s="172"/>
      <c r="F6837" s="181"/>
      <c r="G6837" s="172"/>
      <c r="H6837" s="172"/>
      <c r="I6837" s="174"/>
      <c r="J6837" s="174"/>
      <c r="K6837" s="174"/>
      <c r="L6837" s="172"/>
      <c r="M6837" s="181"/>
      <c r="N6837" s="174"/>
      <c r="O6837" s="172"/>
      <c r="P6837" s="181"/>
      <c r="Q6837" s="642"/>
      <c r="R6837" s="643"/>
      <c r="S6837" s="644"/>
      <c r="T6837" s="174"/>
      <c r="U6837" s="172"/>
      <c r="V6837" s="181"/>
      <c r="W6837" s="174"/>
      <c r="X6837" s="172"/>
      <c r="Y6837" s="181"/>
      <c r="Z6837" s="174"/>
      <c r="AA6837" s="172"/>
      <c r="AB6837" s="178"/>
    </row>
    <row r="6838" spans="1:28" ht="15" customHeight="1" x14ac:dyDescent="0.2">
      <c r="A6838" s="172"/>
      <c r="B6838" s="172"/>
      <c r="C6838" s="172"/>
      <c r="D6838" s="172"/>
      <c r="E6838" s="172"/>
      <c r="F6838" s="181"/>
      <c r="G6838" s="172"/>
      <c r="H6838" s="172"/>
      <c r="I6838" s="174"/>
      <c r="J6838" s="174"/>
      <c r="K6838" s="174"/>
      <c r="L6838" s="172"/>
      <c r="M6838" s="181"/>
      <c r="N6838" s="174"/>
      <c r="O6838" s="172"/>
      <c r="P6838" s="181"/>
      <c r="Q6838" s="642"/>
      <c r="R6838" s="643"/>
      <c r="S6838" s="644"/>
      <c r="T6838" s="174"/>
      <c r="U6838" s="172"/>
      <c r="V6838" s="181"/>
      <c r="W6838" s="174"/>
      <c r="X6838" s="172"/>
      <c r="Y6838" s="181"/>
      <c r="Z6838" s="174"/>
      <c r="AA6838" s="172"/>
      <c r="AB6838" s="178"/>
    </row>
    <row r="6839" spans="1:28" ht="15" customHeight="1" x14ac:dyDescent="0.2">
      <c r="A6839" s="172"/>
      <c r="B6839" s="172"/>
      <c r="C6839" s="172"/>
      <c r="D6839" s="172"/>
      <c r="E6839" s="172"/>
      <c r="F6839" s="181"/>
      <c r="G6839" s="172"/>
      <c r="H6839" s="172"/>
      <c r="I6839" s="174"/>
      <c r="J6839" s="174"/>
      <c r="K6839" s="174"/>
      <c r="L6839" s="172"/>
      <c r="M6839" s="181"/>
      <c r="N6839" s="174"/>
      <c r="O6839" s="172"/>
      <c r="P6839" s="181"/>
      <c r="Q6839" s="642"/>
      <c r="R6839" s="643"/>
      <c r="S6839" s="644"/>
      <c r="T6839" s="174"/>
      <c r="U6839" s="172"/>
      <c r="V6839" s="181"/>
      <c r="W6839" s="174"/>
      <c r="X6839" s="172"/>
      <c r="Y6839" s="181"/>
      <c r="Z6839" s="174"/>
      <c r="AA6839" s="172"/>
      <c r="AB6839" s="178"/>
    </row>
    <row r="6840" spans="1:28" ht="15" customHeight="1" x14ac:dyDescent="0.2">
      <c r="A6840" s="172"/>
      <c r="B6840" s="172"/>
      <c r="C6840" s="172"/>
      <c r="D6840" s="172"/>
      <c r="E6840" s="172"/>
      <c r="F6840" s="181"/>
      <c r="G6840" s="172"/>
      <c r="H6840" s="172"/>
      <c r="I6840" s="174"/>
      <c r="J6840" s="174"/>
      <c r="K6840" s="174"/>
      <c r="L6840" s="172"/>
      <c r="M6840" s="181"/>
      <c r="N6840" s="174"/>
      <c r="O6840" s="172"/>
      <c r="P6840" s="181"/>
      <c r="Q6840" s="642"/>
      <c r="R6840" s="643"/>
      <c r="S6840" s="644"/>
      <c r="T6840" s="174"/>
      <c r="U6840" s="172"/>
      <c r="V6840" s="181"/>
      <c r="W6840" s="174"/>
      <c r="X6840" s="172"/>
      <c r="Y6840" s="181"/>
      <c r="Z6840" s="174"/>
      <c r="AA6840" s="172"/>
      <c r="AB6840" s="178"/>
    </row>
    <row r="6841" spans="1:28" ht="15" customHeight="1" x14ac:dyDescent="0.2">
      <c r="A6841" s="172"/>
      <c r="B6841" s="172"/>
      <c r="C6841" s="172"/>
      <c r="D6841" s="172"/>
      <c r="E6841" s="172"/>
      <c r="F6841" s="181"/>
      <c r="G6841" s="172"/>
      <c r="H6841" s="172"/>
      <c r="I6841" s="174"/>
      <c r="J6841" s="174"/>
      <c r="K6841" s="174"/>
      <c r="L6841" s="172"/>
      <c r="M6841" s="181"/>
      <c r="N6841" s="174"/>
      <c r="O6841" s="172"/>
      <c r="P6841" s="181"/>
      <c r="Q6841" s="642"/>
      <c r="R6841" s="643"/>
      <c r="S6841" s="644"/>
      <c r="T6841" s="174"/>
      <c r="U6841" s="172"/>
      <c r="V6841" s="181"/>
      <c r="W6841" s="174"/>
      <c r="X6841" s="172"/>
      <c r="Y6841" s="181"/>
      <c r="Z6841" s="174"/>
      <c r="AA6841" s="172"/>
      <c r="AB6841" s="178"/>
    </row>
    <row r="6842" spans="1:28" ht="15" customHeight="1" x14ac:dyDescent="0.2">
      <c r="A6842" s="172"/>
      <c r="B6842" s="172"/>
      <c r="C6842" s="172"/>
      <c r="D6842" s="172"/>
      <c r="E6842" s="172"/>
      <c r="F6842" s="181"/>
      <c r="G6842" s="172"/>
      <c r="H6842" s="172"/>
      <c r="I6842" s="174"/>
      <c r="J6842" s="174"/>
      <c r="K6842" s="174"/>
      <c r="L6842" s="172"/>
      <c r="M6842" s="181"/>
      <c r="N6842" s="174"/>
      <c r="O6842" s="172"/>
      <c r="P6842" s="181"/>
      <c r="Q6842" s="642"/>
      <c r="R6842" s="643"/>
      <c r="S6842" s="644"/>
      <c r="T6842" s="174"/>
      <c r="U6842" s="172"/>
      <c r="V6842" s="181"/>
      <c r="W6842" s="174"/>
      <c r="X6842" s="172"/>
      <c r="Y6842" s="181"/>
      <c r="Z6842" s="174"/>
      <c r="AA6842" s="172"/>
      <c r="AB6842" s="178"/>
    </row>
    <row r="6843" spans="1:28" ht="15" customHeight="1" x14ac:dyDescent="0.2">
      <c r="A6843" s="172"/>
      <c r="B6843" s="172"/>
      <c r="C6843" s="172"/>
      <c r="D6843" s="172"/>
      <c r="E6843" s="172"/>
      <c r="F6843" s="181"/>
      <c r="G6843" s="172"/>
      <c r="H6843" s="172"/>
      <c r="I6843" s="174"/>
      <c r="J6843" s="174"/>
      <c r="K6843" s="174"/>
      <c r="L6843" s="172"/>
      <c r="M6843" s="181"/>
      <c r="N6843" s="174"/>
      <c r="O6843" s="172"/>
      <c r="P6843" s="181"/>
      <c r="Q6843" s="642"/>
      <c r="R6843" s="643"/>
      <c r="S6843" s="644"/>
      <c r="T6843" s="174"/>
      <c r="U6843" s="172"/>
      <c r="V6843" s="181"/>
      <c r="W6843" s="174"/>
      <c r="X6843" s="172"/>
      <c r="Y6843" s="181"/>
      <c r="Z6843" s="174"/>
      <c r="AA6843" s="172"/>
      <c r="AB6843" s="178"/>
    </row>
    <row r="6844" spans="1:28" ht="15" customHeight="1" x14ac:dyDescent="0.2">
      <c r="A6844" s="172"/>
      <c r="B6844" s="172"/>
      <c r="C6844" s="172"/>
      <c r="D6844" s="172"/>
      <c r="E6844" s="172"/>
      <c r="F6844" s="181"/>
      <c r="G6844" s="172"/>
      <c r="H6844" s="172"/>
      <c r="I6844" s="174"/>
      <c r="J6844" s="174"/>
      <c r="K6844" s="174"/>
      <c r="L6844" s="172"/>
      <c r="M6844" s="181"/>
      <c r="N6844" s="174"/>
      <c r="O6844" s="172"/>
      <c r="P6844" s="181"/>
      <c r="Q6844" s="642"/>
      <c r="R6844" s="643"/>
      <c r="S6844" s="644"/>
      <c r="T6844" s="174"/>
      <c r="U6844" s="172"/>
      <c r="V6844" s="181"/>
      <c r="W6844" s="174"/>
      <c r="X6844" s="172"/>
      <c r="Y6844" s="181"/>
      <c r="Z6844" s="174"/>
      <c r="AA6844" s="172"/>
      <c r="AB6844" s="178"/>
    </row>
    <row r="6845" spans="1:28" ht="15" customHeight="1" x14ac:dyDescent="0.2">
      <c r="A6845" s="172"/>
      <c r="B6845" s="172"/>
      <c r="C6845" s="172"/>
      <c r="D6845" s="172"/>
      <c r="E6845" s="172"/>
      <c r="F6845" s="181"/>
      <c r="G6845" s="172"/>
      <c r="H6845" s="172"/>
      <c r="I6845" s="174"/>
      <c r="J6845" s="174"/>
      <c r="K6845" s="174"/>
      <c r="L6845" s="172"/>
      <c r="M6845" s="181"/>
      <c r="N6845" s="174"/>
      <c r="O6845" s="172"/>
      <c r="P6845" s="181"/>
      <c r="Q6845" s="642"/>
      <c r="R6845" s="643"/>
      <c r="S6845" s="644"/>
      <c r="T6845" s="174"/>
      <c r="U6845" s="172"/>
      <c r="V6845" s="181"/>
      <c r="W6845" s="174"/>
      <c r="X6845" s="172"/>
      <c r="Y6845" s="181"/>
      <c r="Z6845" s="174"/>
      <c r="AA6845" s="172"/>
      <c r="AB6845" s="178"/>
    </row>
    <row r="6846" spans="1:28" ht="15" customHeight="1" x14ac:dyDescent="0.2">
      <c r="A6846" s="172"/>
      <c r="B6846" s="172"/>
      <c r="C6846" s="172"/>
      <c r="D6846" s="172"/>
      <c r="E6846" s="172"/>
      <c r="F6846" s="181"/>
      <c r="G6846" s="172"/>
      <c r="H6846" s="172"/>
      <c r="I6846" s="174"/>
      <c r="J6846" s="174"/>
      <c r="K6846" s="174"/>
      <c r="L6846" s="172"/>
      <c r="M6846" s="181"/>
      <c r="N6846" s="174"/>
      <c r="O6846" s="172"/>
      <c r="P6846" s="181"/>
      <c r="Q6846" s="642"/>
      <c r="R6846" s="643"/>
      <c r="S6846" s="644"/>
      <c r="T6846" s="174"/>
      <c r="U6846" s="172"/>
      <c r="V6846" s="181"/>
      <c r="W6846" s="174"/>
      <c r="X6846" s="172"/>
      <c r="Y6846" s="181"/>
      <c r="Z6846" s="174"/>
      <c r="AA6846" s="172"/>
      <c r="AB6846" s="178"/>
    </row>
    <row r="6847" spans="1:28" ht="15" customHeight="1" x14ac:dyDescent="0.2">
      <c r="A6847" s="172"/>
      <c r="B6847" s="172"/>
      <c r="C6847" s="172"/>
      <c r="D6847" s="172"/>
      <c r="E6847" s="172"/>
      <c r="F6847" s="181"/>
      <c r="G6847" s="172"/>
      <c r="H6847" s="172"/>
      <c r="I6847" s="174"/>
      <c r="J6847" s="174"/>
      <c r="K6847" s="174"/>
      <c r="L6847" s="172"/>
      <c r="M6847" s="181"/>
      <c r="N6847" s="174"/>
      <c r="O6847" s="172"/>
      <c r="P6847" s="181"/>
      <c r="Q6847" s="642"/>
      <c r="R6847" s="643"/>
      <c r="S6847" s="644"/>
      <c r="T6847" s="174"/>
      <c r="U6847" s="172"/>
      <c r="V6847" s="181"/>
      <c r="W6847" s="174"/>
      <c r="X6847" s="172"/>
      <c r="Y6847" s="181"/>
      <c r="Z6847" s="174"/>
      <c r="AA6847" s="172"/>
      <c r="AB6847" s="178"/>
    </row>
    <row r="6848" spans="1:28" ht="15" customHeight="1" x14ac:dyDescent="0.2">
      <c r="A6848" s="172"/>
      <c r="B6848" s="172"/>
      <c r="C6848" s="172"/>
      <c r="D6848" s="172"/>
      <c r="E6848" s="172"/>
      <c r="F6848" s="181"/>
      <c r="G6848" s="172"/>
      <c r="H6848" s="172"/>
      <c r="I6848" s="174"/>
      <c r="J6848" s="174"/>
      <c r="K6848" s="174"/>
      <c r="L6848" s="172"/>
      <c r="M6848" s="181"/>
      <c r="N6848" s="174"/>
      <c r="O6848" s="172"/>
      <c r="P6848" s="181"/>
      <c r="Q6848" s="642"/>
      <c r="R6848" s="643"/>
      <c r="S6848" s="644"/>
      <c r="T6848" s="174"/>
      <c r="U6848" s="172"/>
      <c r="V6848" s="181"/>
      <c r="W6848" s="174"/>
      <c r="X6848" s="172"/>
      <c r="Y6848" s="181"/>
      <c r="Z6848" s="174"/>
      <c r="AA6848" s="172"/>
      <c r="AB6848" s="178"/>
    </row>
    <row r="6849" spans="1:28" ht="15" customHeight="1" x14ac:dyDescent="0.2">
      <c r="A6849" s="172"/>
      <c r="B6849" s="172"/>
      <c r="C6849" s="172"/>
      <c r="D6849" s="172"/>
      <c r="E6849" s="172"/>
      <c r="F6849" s="181"/>
      <c r="G6849" s="172"/>
      <c r="H6849" s="172"/>
      <c r="I6849" s="174"/>
      <c r="J6849" s="174"/>
      <c r="K6849" s="174"/>
      <c r="L6849" s="172"/>
      <c r="M6849" s="181"/>
      <c r="N6849" s="174"/>
      <c r="O6849" s="172"/>
      <c r="P6849" s="181"/>
      <c r="Q6849" s="642"/>
      <c r="R6849" s="643"/>
      <c r="S6849" s="644"/>
      <c r="T6849" s="174"/>
      <c r="U6849" s="172"/>
      <c r="V6849" s="181"/>
      <c r="W6849" s="174"/>
      <c r="X6849" s="172"/>
      <c r="Y6849" s="181"/>
      <c r="Z6849" s="174"/>
      <c r="AA6849" s="172"/>
      <c r="AB6849" s="178"/>
    </row>
    <row r="6850" spans="1:28" ht="15" customHeight="1" x14ac:dyDescent="0.2">
      <c r="A6850" s="172"/>
      <c r="B6850" s="172"/>
      <c r="C6850" s="172"/>
      <c r="D6850" s="172"/>
      <c r="E6850" s="172"/>
      <c r="F6850" s="181"/>
      <c r="G6850" s="172"/>
      <c r="H6850" s="172"/>
      <c r="I6850" s="174"/>
      <c r="J6850" s="174"/>
      <c r="K6850" s="174"/>
      <c r="L6850" s="172"/>
      <c r="M6850" s="181"/>
      <c r="N6850" s="174"/>
      <c r="O6850" s="172"/>
      <c r="P6850" s="181"/>
      <c r="Q6850" s="642"/>
      <c r="R6850" s="643"/>
      <c r="S6850" s="644"/>
      <c r="T6850" s="174"/>
      <c r="U6850" s="172"/>
      <c r="V6850" s="181"/>
      <c r="W6850" s="174"/>
      <c r="X6850" s="172"/>
      <c r="Y6850" s="181"/>
      <c r="Z6850" s="174"/>
      <c r="AA6850" s="172"/>
      <c r="AB6850" s="178"/>
    </row>
    <row r="6851" spans="1:28" ht="15" customHeight="1" x14ac:dyDescent="0.2">
      <c r="A6851" s="172"/>
      <c r="B6851" s="172"/>
      <c r="C6851" s="172"/>
      <c r="D6851" s="172"/>
      <c r="E6851" s="172"/>
      <c r="F6851" s="181"/>
      <c r="G6851" s="172"/>
      <c r="H6851" s="172"/>
      <c r="I6851" s="174"/>
      <c r="J6851" s="174"/>
      <c r="K6851" s="174"/>
      <c r="L6851" s="172"/>
      <c r="M6851" s="181"/>
      <c r="N6851" s="174"/>
      <c r="O6851" s="172"/>
      <c r="P6851" s="181"/>
      <c r="Q6851" s="642"/>
      <c r="R6851" s="643"/>
      <c r="S6851" s="644"/>
      <c r="T6851" s="174"/>
      <c r="U6851" s="172"/>
      <c r="V6851" s="181"/>
      <c r="W6851" s="174"/>
      <c r="X6851" s="172"/>
      <c r="Y6851" s="181"/>
      <c r="Z6851" s="174"/>
      <c r="AA6851" s="172"/>
      <c r="AB6851" s="178"/>
    </row>
    <row r="6852" spans="1:28" ht="15" customHeight="1" x14ac:dyDescent="0.2">
      <c r="A6852" s="172"/>
      <c r="B6852" s="172"/>
      <c r="C6852" s="172"/>
      <c r="D6852" s="172"/>
      <c r="E6852" s="172"/>
      <c r="F6852" s="181"/>
      <c r="G6852" s="172"/>
      <c r="H6852" s="172"/>
      <c r="I6852" s="174"/>
      <c r="J6852" s="174"/>
      <c r="K6852" s="174"/>
      <c r="L6852" s="172"/>
      <c r="M6852" s="181"/>
      <c r="N6852" s="174"/>
      <c r="O6852" s="172"/>
      <c r="P6852" s="181"/>
      <c r="Q6852" s="642"/>
      <c r="R6852" s="643"/>
      <c r="S6852" s="644"/>
      <c r="T6852" s="174"/>
      <c r="U6852" s="172"/>
      <c r="V6852" s="181"/>
      <c r="W6852" s="174"/>
      <c r="X6852" s="172"/>
      <c r="Y6852" s="181"/>
      <c r="Z6852" s="174"/>
      <c r="AA6852" s="172"/>
      <c r="AB6852" s="178"/>
    </row>
    <row r="6853" spans="1:28" ht="15" customHeight="1" x14ac:dyDescent="0.2">
      <c r="A6853" s="172"/>
      <c r="B6853" s="172"/>
      <c r="C6853" s="172"/>
      <c r="D6853" s="172"/>
      <c r="E6853" s="172"/>
      <c r="F6853" s="181"/>
      <c r="G6853" s="172"/>
      <c r="H6853" s="172"/>
      <c r="I6853" s="174"/>
      <c r="J6853" s="174"/>
      <c r="K6853" s="174"/>
      <c r="L6853" s="172"/>
      <c r="M6853" s="181"/>
      <c r="N6853" s="174"/>
      <c r="O6853" s="172"/>
      <c r="P6853" s="181"/>
      <c r="Q6853" s="642"/>
      <c r="R6853" s="643"/>
      <c r="S6853" s="644"/>
      <c r="T6853" s="174"/>
      <c r="U6853" s="172"/>
      <c r="V6853" s="181"/>
      <c r="W6853" s="174"/>
      <c r="X6853" s="172"/>
      <c r="Y6853" s="181"/>
      <c r="Z6853" s="174"/>
      <c r="AA6853" s="172"/>
      <c r="AB6853" s="178"/>
    </row>
    <row r="6854" spans="1:28" ht="15" customHeight="1" x14ac:dyDescent="0.2">
      <c r="A6854" s="172"/>
      <c r="B6854" s="172"/>
      <c r="C6854" s="172"/>
      <c r="D6854" s="172"/>
      <c r="E6854" s="172"/>
      <c r="F6854" s="181"/>
      <c r="G6854" s="172"/>
      <c r="H6854" s="172"/>
      <c r="I6854" s="174"/>
      <c r="J6854" s="174"/>
      <c r="K6854" s="174"/>
      <c r="L6854" s="172"/>
      <c r="M6854" s="181"/>
      <c r="N6854" s="174"/>
      <c r="O6854" s="172"/>
      <c r="P6854" s="181"/>
      <c r="Q6854" s="642"/>
      <c r="R6854" s="643"/>
      <c r="S6854" s="644"/>
      <c r="T6854" s="174"/>
      <c r="U6854" s="172"/>
      <c r="V6854" s="181"/>
      <c r="W6854" s="174"/>
      <c r="X6854" s="172"/>
      <c r="Y6854" s="181"/>
      <c r="Z6854" s="174"/>
      <c r="AA6854" s="172"/>
      <c r="AB6854" s="178"/>
    </row>
    <row r="6855" spans="1:28" ht="15" customHeight="1" x14ac:dyDescent="0.2">
      <c r="A6855" s="172"/>
      <c r="B6855" s="172"/>
      <c r="C6855" s="172"/>
      <c r="D6855" s="172"/>
      <c r="E6855" s="172"/>
      <c r="F6855" s="181"/>
      <c r="G6855" s="172"/>
      <c r="H6855" s="172"/>
      <c r="I6855" s="174"/>
      <c r="J6855" s="174"/>
      <c r="K6855" s="174"/>
      <c r="L6855" s="172"/>
      <c r="M6855" s="181"/>
      <c r="N6855" s="174"/>
      <c r="O6855" s="172"/>
      <c r="P6855" s="181"/>
      <c r="Q6855" s="642"/>
      <c r="R6855" s="643"/>
      <c r="S6855" s="644"/>
      <c r="T6855" s="174"/>
      <c r="U6855" s="172"/>
      <c r="V6855" s="181"/>
      <c r="W6855" s="174"/>
      <c r="X6855" s="172"/>
      <c r="Y6855" s="181"/>
      <c r="Z6855" s="174"/>
      <c r="AA6855" s="172"/>
      <c r="AB6855" s="178"/>
    </row>
    <row r="6856" spans="1:28" ht="15" customHeight="1" x14ac:dyDescent="0.2">
      <c r="A6856" s="172"/>
      <c r="B6856" s="172"/>
      <c r="C6856" s="172"/>
      <c r="D6856" s="172"/>
      <c r="E6856" s="172"/>
      <c r="F6856" s="181"/>
      <c r="G6856" s="172"/>
      <c r="H6856" s="172"/>
      <c r="I6856" s="174"/>
      <c r="J6856" s="174"/>
      <c r="K6856" s="174"/>
      <c r="L6856" s="172"/>
      <c r="M6856" s="181"/>
      <c r="N6856" s="174"/>
      <c r="O6856" s="172"/>
      <c r="P6856" s="181"/>
      <c r="Q6856" s="642"/>
      <c r="R6856" s="643"/>
      <c r="S6856" s="644"/>
      <c r="T6856" s="174"/>
      <c r="U6856" s="172"/>
      <c r="V6856" s="181"/>
      <c r="W6856" s="174"/>
      <c r="X6856" s="172"/>
      <c r="Y6856" s="181"/>
      <c r="Z6856" s="174"/>
      <c r="AA6856" s="172"/>
      <c r="AB6856" s="178"/>
    </row>
    <row r="6857" spans="1:28" ht="15" customHeight="1" x14ac:dyDescent="0.2">
      <c r="A6857" s="172"/>
      <c r="B6857" s="172"/>
      <c r="C6857" s="172"/>
      <c r="D6857" s="172"/>
      <c r="E6857" s="172"/>
      <c r="F6857" s="181"/>
      <c r="G6857" s="172"/>
      <c r="H6857" s="172"/>
      <c r="I6857" s="174"/>
      <c r="J6857" s="174"/>
      <c r="K6857" s="174"/>
      <c r="L6857" s="172"/>
      <c r="M6857" s="181"/>
      <c r="N6857" s="174"/>
      <c r="O6857" s="172"/>
      <c r="P6857" s="181"/>
      <c r="Q6857" s="642"/>
      <c r="R6857" s="643"/>
      <c r="S6857" s="644"/>
      <c r="T6857" s="174"/>
      <c r="U6857" s="172"/>
      <c r="V6857" s="181"/>
      <c r="W6857" s="174"/>
      <c r="X6857" s="172"/>
      <c r="Y6857" s="181"/>
      <c r="Z6857" s="174"/>
      <c r="AA6857" s="172"/>
      <c r="AB6857" s="178"/>
    </row>
    <row r="6858" spans="1:28" ht="15" customHeight="1" x14ac:dyDescent="0.2">
      <c r="A6858" s="172"/>
      <c r="B6858" s="172"/>
      <c r="C6858" s="172"/>
      <c r="D6858" s="172"/>
      <c r="E6858" s="172"/>
      <c r="F6858" s="181"/>
      <c r="G6858" s="172"/>
      <c r="H6858" s="172"/>
      <c r="I6858" s="174"/>
      <c r="J6858" s="174"/>
      <c r="K6858" s="174"/>
      <c r="L6858" s="172"/>
      <c r="M6858" s="181"/>
      <c r="N6858" s="174"/>
      <c r="O6858" s="172"/>
      <c r="P6858" s="181"/>
      <c r="Q6858" s="642"/>
      <c r="R6858" s="643"/>
      <c r="S6858" s="644"/>
      <c r="T6858" s="174"/>
      <c r="U6858" s="172"/>
      <c r="V6858" s="181"/>
      <c r="W6858" s="174"/>
      <c r="X6858" s="172"/>
      <c r="Y6858" s="181"/>
      <c r="Z6858" s="174"/>
      <c r="AA6858" s="172"/>
      <c r="AB6858" s="178"/>
    </row>
    <row r="6859" spans="1:28" ht="15" customHeight="1" x14ac:dyDescent="0.2">
      <c r="A6859" s="172"/>
      <c r="B6859" s="172"/>
      <c r="C6859" s="172"/>
      <c r="D6859" s="172"/>
      <c r="E6859" s="172"/>
      <c r="F6859" s="181"/>
      <c r="G6859" s="172"/>
      <c r="H6859" s="172"/>
      <c r="I6859" s="174"/>
      <c r="J6859" s="174"/>
      <c r="K6859" s="174"/>
      <c r="L6859" s="172"/>
      <c r="M6859" s="181"/>
      <c r="N6859" s="174"/>
      <c r="O6859" s="172"/>
      <c r="P6859" s="181"/>
      <c r="Q6859" s="642"/>
      <c r="R6859" s="643"/>
      <c r="S6859" s="644"/>
      <c r="T6859" s="174"/>
      <c r="U6859" s="172"/>
      <c r="V6859" s="181"/>
      <c r="W6859" s="174"/>
      <c r="X6859" s="172"/>
      <c r="Y6859" s="181"/>
      <c r="Z6859" s="174"/>
      <c r="AA6859" s="172"/>
      <c r="AB6859" s="178"/>
    </row>
    <row r="6860" spans="1:28" ht="15" customHeight="1" x14ac:dyDescent="0.2">
      <c r="A6860" s="172"/>
      <c r="B6860" s="172"/>
      <c r="C6860" s="172"/>
      <c r="D6860" s="172"/>
      <c r="E6860" s="172"/>
      <c r="F6860" s="181"/>
      <c r="G6860" s="172"/>
      <c r="H6860" s="172"/>
      <c r="I6860" s="174"/>
      <c r="J6860" s="174"/>
      <c r="K6860" s="174"/>
      <c r="L6860" s="172"/>
      <c r="M6860" s="181"/>
      <c r="N6860" s="174"/>
      <c r="O6860" s="172"/>
      <c r="P6860" s="181"/>
      <c r="Q6860" s="642"/>
      <c r="R6860" s="643"/>
      <c r="S6860" s="644"/>
      <c r="T6860" s="174"/>
      <c r="U6860" s="172"/>
      <c r="V6860" s="181"/>
      <c r="W6860" s="174"/>
      <c r="X6860" s="172"/>
      <c r="Y6860" s="181"/>
      <c r="Z6860" s="174"/>
      <c r="AA6860" s="172"/>
      <c r="AB6860" s="178"/>
    </row>
    <row r="6861" spans="1:28" ht="15" customHeight="1" x14ac:dyDescent="0.2">
      <c r="A6861" s="172"/>
      <c r="B6861" s="172"/>
      <c r="C6861" s="172"/>
      <c r="D6861" s="172"/>
      <c r="E6861" s="172"/>
      <c r="F6861" s="181"/>
      <c r="G6861" s="172"/>
      <c r="H6861" s="172"/>
      <c r="I6861" s="174"/>
      <c r="J6861" s="174"/>
      <c r="K6861" s="174"/>
      <c r="L6861" s="172"/>
      <c r="M6861" s="181"/>
      <c r="N6861" s="174"/>
      <c r="O6861" s="172"/>
      <c r="P6861" s="181"/>
      <c r="Q6861" s="642"/>
      <c r="R6861" s="643"/>
      <c r="S6861" s="644"/>
      <c r="T6861" s="174"/>
      <c r="U6861" s="172"/>
      <c r="V6861" s="181"/>
      <c r="W6861" s="174"/>
      <c r="X6861" s="172"/>
      <c r="Y6861" s="181"/>
      <c r="Z6861" s="174"/>
      <c r="AA6861" s="172"/>
      <c r="AB6861" s="178"/>
    </row>
    <row r="6862" spans="1:28" ht="15" customHeight="1" x14ac:dyDescent="0.2">
      <c r="A6862" s="172"/>
      <c r="B6862" s="172"/>
      <c r="C6862" s="172"/>
      <c r="D6862" s="172"/>
      <c r="E6862" s="172"/>
      <c r="F6862" s="181"/>
      <c r="G6862" s="172"/>
      <c r="H6862" s="172"/>
      <c r="I6862" s="174"/>
      <c r="J6862" s="174"/>
      <c r="K6862" s="174"/>
      <c r="L6862" s="172"/>
      <c r="M6862" s="181"/>
      <c r="N6862" s="174"/>
      <c r="O6862" s="172"/>
      <c r="P6862" s="181"/>
      <c r="Q6862" s="642"/>
      <c r="R6862" s="643"/>
      <c r="S6862" s="644"/>
      <c r="T6862" s="174"/>
      <c r="U6862" s="172"/>
      <c r="V6862" s="181"/>
      <c r="W6862" s="174"/>
      <c r="X6862" s="172"/>
      <c r="Y6862" s="181"/>
      <c r="Z6862" s="174"/>
      <c r="AA6862" s="172"/>
      <c r="AB6862" s="178"/>
    </row>
    <row r="6863" spans="1:28" ht="15" customHeight="1" x14ac:dyDescent="0.2">
      <c r="A6863" s="172"/>
      <c r="B6863" s="172"/>
      <c r="C6863" s="172"/>
      <c r="D6863" s="172"/>
      <c r="E6863" s="172"/>
      <c r="F6863" s="181"/>
      <c r="G6863" s="172"/>
      <c r="H6863" s="172"/>
      <c r="I6863" s="174"/>
      <c r="J6863" s="174"/>
      <c r="K6863" s="174"/>
      <c r="L6863" s="172"/>
      <c r="M6863" s="181"/>
      <c r="N6863" s="174"/>
      <c r="O6863" s="172"/>
      <c r="P6863" s="181"/>
      <c r="Q6863" s="642"/>
      <c r="R6863" s="643"/>
      <c r="S6863" s="644"/>
      <c r="T6863" s="174"/>
      <c r="U6863" s="172"/>
      <c r="V6863" s="181"/>
      <c r="W6863" s="174"/>
      <c r="X6863" s="172"/>
      <c r="Y6863" s="181"/>
      <c r="Z6863" s="174"/>
      <c r="AA6863" s="172"/>
      <c r="AB6863" s="178"/>
    </row>
    <row r="6864" spans="1:28" ht="15" customHeight="1" x14ac:dyDescent="0.2">
      <c r="A6864" s="172"/>
      <c r="B6864" s="172"/>
      <c r="C6864" s="172"/>
      <c r="D6864" s="172"/>
      <c r="E6864" s="172"/>
      <c r="F6864" s="181"/>
      <c r="G6864" s="172"/>
      <c r="H6864" s="172"/>
      <c r="I6864" s="174"/>
      <c r="J6864" s="174"/>
      <c r="K6864" s="174"/>
      <c r="L6864" s="172"/>
      <c r="M6864" s="181"/>
      <c r="N6864" s="174"/>
      <c r="O6864" s="172"/>
      <c r="P6864" s="181"/>
      <c r="Q6864" s="642"/>
      <c r="R6864" s="643"/>
      <c r="S6864" s="644"/>
      <c r="T6864" s="174"/>
      <c r="U6864" s="172"/>
      <c r="V6864" s="181"/>
      <c r="W6864" s="174"/>
      <c r="X6864" s="172"/>
      <c r="Y6864" s="181"/>
      <c r="Z6864" s="174"/>
      <c r="AA6864" s="172"/>
      <c r="AB6864" s="178"/>
    </row>
    <row r="6865" spans="1:28" ht="15" customHeight="1" x14ac:dyDescent="0.2">
      <c r="A6865" s="172"/>
      <c r="B6865" s="172"/>
      <c r="C6865" s="172"/>
      <c r="D6865" s="172"/>
      <c r="E6865" s="172"/>
      <c r="F6865" s="181"/>
      <c r="G6865" s="172"/>
      <c r="H6865" s="172"/>
      <c r="I6865" s="174"/>
      <c r="J6865" s="174"/>
      <c r="K6865" s="174"/>
      <c r="L6865" s="172"/>
      <c r="M6865" s="181"/>
      <c r="N6865" s="174"/>
      <c r="O6865" s="172"/>
      <c r="P6865" s="181"/>
      <c r="Q6865" s="642"/>
      <c r="R6865" s="643"/>
      <c r="S6865" s="644"/>
      <c r="T6865" s="174"/>
      <c r="U6865" s="172"/>
      <c r="V6865" s="181"/>
      <c r="W6865" s="174"/>
      <c r="X6865" s="172"/>
      <c r="Y6865" s="181"/>
      <c r="Z6865" s="174"/>
      <c r="AA6865" s="172"/>
      <c r="AB6865" s="178"/>
    </row>
    <row r="6866" spans="1:28" ht="15" customHeight="1" x14ac:dyDescent="0.2">
      <c r="A6866" s="172"/>
      <c r="B6866" s="172"/>
      <c r="C6866" s="172"/>
      <c r="D6866" s="172"/>
      <c r="E6866" s="172"/>
      <c r="F6866" s="181"/>
      <c r="G6866" s="172"/>
      <c r="H6866" s="172"/>
      <c r="I6866" s="174"/>
      <c r="J6866" s="174"/>
      <c r="K6866" s="174"/>
      <c r="L6866" s="172"/>
      <c r="M6866" s="181"/>
      <c r="N6866" s="174"/>
      <c r="O6866" s="172"/>
      <c r="P6866" s="181"/>
      <c r="Q6866" s="642"/>
      <c r="R6866" s="643"/>
      <c r="S6866" s="644"/>
      <c r="T6866" s="174"/>
      <c r="U6866" s="172"/>
      <c r="V6866" s="181"/>
      <c r="W6866" s="174"/>
      <c r="X6866" s="172"/>
      <c r="Y6866" s="181"/>
      <c r="Z6866" s="174"/>
      <c r="AA6866" s="172"/>
      <c r="AB6866" s="178"/>
    </row>
    <row r="6867" spans="1:28" ht="15" customHeight="1" x14ac:dyDescent="0.2">
      <c r="A6867" s="172"/>
      <c r="B6867" s="172"/>
      <c r="C6867" s="172"/>
      <c r="D6867" s="172"/>
      <c r="E6867" s="172"/>
      <c r="F6867" s="181"/>
      <c r="G6867" s="172"/>
      <c r="H6867" s="172"/>
      <c r="I6867" s="174"/>
      <c r="J6867" s="174"/>
      <c r="K6867" s="174"/>
      <c r="L6867" s="172"/>
      <c r="M6867" s="181"/>
      <c r="N6867" s="174"/>
      <c r="O6867" s="172"/>
      <c r="P6867" s="181"/>
      <c r="Q6867" s="642"/>
      <c r="R6867" s="643"/>
      <c r="S6867" s="644"/>
      <c r="T6867" s="174"/>
      <c r="U6867" s="172"/>
      <c r="V6867" s="181"/>
      <c r="W6867" s="174"/>
      <c r="X6867" s="172"/>
      <c r="Y6867" s="181"/>
      <c r="Z6867" s="174"/>
      <c r="AA6867" s="172"/>
      <c r="AB6867" s="178"/>
    </row>
    <row r="6868" spans="1:28" ht="15" customHeight="1" x14ac:dyDescent="0.2">
      <c r="A6868" s="172"/>
      <c r="B6868" s="172"/>
      <c r="C6868" s="172"/>
      <c r="D6868" s="172"/>
      <c r="E6868" s="172"/>
      <c r="F6868" s="181"/>
      <c r="G6868" s="172"/>
      <c r="H6868" s="172"/>
      <c r="I6868" s="174"/>
      <c r="J6868" s="174"/>
      <c r="K6868" s="174"/>
      <c r="L6868" s="172"/>
      <c r="M6868" s="181"/>
      <c r="N6868" s="174"/>
      <c r="O6868" s="172"/>
      <c r="P6868" s="181"/>
      <c r="Q6868" s="642"/>
      <c r="R6868" s="643"/>
      <c r="S6868" s="644"/>
      <c r="T6868" s="174"/>
      <c r="U6868" s="172"/>
      <c r="V6868" s="181"/>
      <c r="W6868" s="174"/>
      <c r="X6868" s="172"/>
      <c r="Y6868" s="181"/>
      <c r="Z6868" s="174"/>
      <c r="AA6868" s="172"/>
      <c r="AB6868" s="178"/>
    </row>
    <row r="6869" spans="1:28" ht="15" customHeight="1" x14ac:dyDescent="0.2">
      <c r="A6869" s="172"/>
      <c r="B6869" s="172"/>
      <c r="C6869" s="172"/>
      <c r="D6869" s="172"/>
      <c r="E6869" s="172"/>
      <c r="F6869" s="181"/>
      <c r="G6869" s="172"/>
      <c r="H6869" s="172"/>
      <c r="I6869" s="174"/>
      <c r="J6869" s="174"/>
      <c r="K6869" s="174"/>
      <c r="L6869" s="172"/>
      <c r="M6869" s="181"/>
      <c r="N6869" s="174"/>
      <c r="O6869" s="172"/>
      <c r="P6869" s="181"/>
      <c r="Q6869" s="642"/>
      <c r="R6869" s="643"/>
      <c r="S6869" s="644"/>
      <c r="T6869" s="174"/>
      <c r="U6869" s="172"/>
      <c r="V6869" s="181"/>
      <c r="W6869" s="174"/>
      <c r="X6869" s="172"/>
      <c r="Y6869" s="181"/>
      <c r="Z6869" s="174"/>
      <c r="AA6869" s="172"/>
      <c r="AB6869" s="178"/>
    </row>
    <row r="6870" spans="1:28" ht="15" customHeight="1" x14ac:dyDescent="0.2">
      <c r="A6870" s="172"/>
      <c r="B6870" s="172"/>
      <c r="C6870" s="172"/>
      <c r="D6870" s="172"/>
      <c r="E6870" s="172"/>
      <c r="F6870" s="181"/>
      <c r="G6870" s="172"/>
      <c r="H6870" s="172"/>
      <c r="I6870" s="174"/>
      <c r="J6870" s="174"/>
      <c r="K6870" s="174"/>
      <c r="L6870" s="172"/>
      <c r="M6870" s="181"/>
      <c r="N6870" s="174"/>
      <c r="O6870" s="172"/>
      <c r="P6870" s="181"/>
      <c r="Q6870" s="642"/>
      <c r="R6870" s="643"/>
      <c r="S6870" s="644"/>
      <c r="T6870" s="174"/>
      <c r="U6870" s="172"/>
      <c r="V6870" s="181"/>
      <c r="W6870" s="174"/>
      <c r="X6870" s="172"/>
      <c r="Y6870" s="181"/>
      <c r="Z6870" s="174"/>
      <c r="AA6870" s="172"/>
      <c r="AB6870" s="178"/>
    </row>
    <row r="6871" spans="1:28" ht="15" customHeight="1" x14ac:dyDescent="0.2">
      <c r="A6871" s="172"/>
      <c r="B6871" s="172"/>
      <c r="C6871" s="172"/>
      <c r="D6871" s="172"/>
      <c r="E6871" s="172"/>
      <c r="F6871" s="181"/>
      <c r="G6871" s="172"/>
      <c r="H6871" s="172"/>
      <c r="I6871" s="174"/>
      <c r="J6871" s="174"/>
      <c r="K6871" s="174"/>
      <c r="L6871" s="172"/>
      <c r="M6871" s="181"/>
      <c r="N6871" s="174"/>
      <c r="O6871" s="172"/>
      <c r="P6871" s="181"/>
      <c r="Q6871" s="642"/>
      <c r="R6871" s="643"/>
      <c r="S6871" s="644"/>
      <c r="T6871" s="174"/>
      <c r="U6871" s="172"/>
      <c r="V6871" s="181"/>
      <c r="W6871" s="174"/>
      <c r="X6871" s="172"/>
      <c r="Y6871" s="181"/>
      <c r="Z6871" s="174"/>
      <c r="AA6871" s="172"/>
      <c r="AB6871" s="178"/>
    </row>
    <row r="6872" spans="1:28" ht="15" customHeight="1" x14ac:dyDescent="0.2">
      <c r="A6872" s="172"/>
      <c r="B6872" s="172"/>
      <c r="C6872" s="172"/>
      <c r="D6872" s="172"/>
      <c r="E6872" s="172"/>
      <c r="F6872" s="181"/>
      <c r="G6872" s="172"/>
      <c r="H6872" s="172"/>
      <c r="I6872" s="174"/>
      <c r="J6872" s="174"/>
      <c r="K6872" s="174"/>
      <c r="L6872" s="172"/>
      <c r="M6872" s="181"/>
      <c r="N6872" s="174"/>
      <c r="O6872" s="172"/>
      <c r="P6872" s="181"/>
      <c r="Q6872" s="642"/>
      <c r="R6872" s="643"/>
      <c r="S6872" s="644"/>
      <c r="T6872" s="174"/>
      <c r="U6872" s="172"/>
      <c r="V6872" s="181"/>
      <c r="W6872" s="174"/>
      <c r="X6872" s="172"/>
      <c r="Y6872" s="181"/>
      <c r="Z6872" s="174"/>
      <c r="AA6872" s="172"/>
      <c r="AB6872" s="178"/>
    </row>
    <row r="6873" spans="1:28" ht="15" customHeight="1" x14ac:dyDescent="0.2">
      <c r="A6873" s="172"/>
      <c r="B6873" s="172"/>
      <c r="C6873" s="172"/>
      <c r="D6873" s="172"/>
      <c r="E6873" s="172"/>
      <c r="F6873" s="181"/>
      <c r="G6873" s="172"/>
      <c r="H6873" s="172"/>
      <c r="I6873" s="174"/>
      <c r="J6873" s="174"/>
      <c r="K6873" s="174"/>
      <c r="L6873" s="172"/>
      <c r="M6873" s="181"/>
      <c r="N6873" s="174"/>
      <c r="O6873" s="172"/>
      <c r="P6873" s="181"/>
      <c r="Q6873" s="642"/>
      <c r="R6873" s="643"/>
      <c r="S6873" s="644"/>
      <c r="T6873" s="174"/>
      <c r="U6873" s="172"/>
      <c r="V6873" s="181"/>
      <c r="W6873" s="174"/>
      <c r="X6873" s="172"/>
      <c r="Y6873" s="181"/>
      <c r="Z6873" s="174"/>
      <c r="AA6873" s="172"/>
      <c r="AB6873" s="178"/>
    </row>
    <row r="6874" spans="1:28" ht="15" customHeight="1" x14ac:dyDescent="0.2">
      <c r="A6874" s="172"/>
      <c r="B6874" s="172"/>
      <c r="C6874" s="172"/>
      <c r="D6874" s="172"/>
      <c r="E6874" s="172"/>
      <c r="F6874" s="181"/>
      <c r="G6874" s="172"/>
      <c r="H6874" s="172"/>
      <c r="I6874" s="174"/>
      <c r="J6874" s="174"/>
      <c r="K6874" s="174"/>
      <c r="L6874" s="172"/>
      <c r="M6874" s="181"/>
      <c r="N6874" s="174"/>
      <c r="O6874" s="172"/>
      <c r="P6874" s="181"/>
      <c r="Q6874" s="642"/>
      <c r="R6874" s="643"/>
      <c r="S6874" s="644"/>
      <c r="T6874" s="174"/>
      <c r="U6874" s="172"/>
      <c r="V6874" s="181"/>
      <c r="W6874" s="174"/>
      <c r="X6874" s="172"/>
      <c r="Y6874" s="181"/>
      <c r="Z6874" s="174"/>
      <c r="AA6874" s="172"/>
      <c r="AB6874" s="178"/>
    </row>
    <row r="6875" spans="1:28" ht="15" customHeight="1" x14ac:dyDescent="0.2">
      <c r="A6875" s="172"/>
      <c r="B6875" s="172"/>
      <c r="C6875" s="172"/>
      <c r="D6875" s="172"/>
      <c r="E6875" s="172"/>
      <c r="F6875" s="181"/>
      <c r="G6875" s="172"/>
      <c r="H6875" s="172"/>
      <c r="I6875" s="174"/>
      <c r="J6875" s="174"/>
      <c r="K6875" s="174"/>
      <c r="L6875" s="172"/>
      <c r="M6875" s="181"/>
      <c r="N6875" s="174"/>
      <c r="O6875" s="172"/>
      <c r="P6875" s="181"/>
      <c r="Q6875" s="642"/>
      <c r="R6875" s="643"/>
      <c r="S6875" s="644"/>
      <c r="T6875" s="174"/>
      <c r="U6875" s="172"/>
      <c r="V6875" s="181"/>
      <c r="W6875" s="174"/>
      <c r="X6875" s="172"/>
      <c r="Y6875" s="181"/>
      <c r="Z6875" s="174"/>
      <c r="AA6875" s="172"/>
      <c r="AB6875" s="178"/>
    </row>
    <row r="6876" spans="1:28" ht="15" customHeight="1" x14ac:dyDescent="0.2">
      <c r="A6876" s="172"/>
      <c r="B6876" s="172"/>
      <c r="C6876" s="172"/>
      <c r="D6876" s="172"/>
      <c r="E6876" s="172"/>
      <c r="F6876" s="181"/>
      <c r="G6876" s="172"/>
      <c r="H6876" s="172"/>
      <c r="I6876" s="174"/>
      <c r="J6876" s="174"/>
      <c r="K6876" s="174"/>
      <c r="L6876" s="172"/>
      <c r="M6876" s="181"/>
      <c r="N6876" s="174"/>
      <c r="O6876" s="172"/>
      <c r="P6876" s="181"/>
      <c r="Q6876" s="642"/>
      <c r="R6876" s="643"/>
      <c r="S6876" s="644"/>
      <c r="T6876" s="174"/>
      <c r="U6876" s="172"/>
      <c r="V6876" s="181"/>
      <c r="W6876" s="174"/>
      <c r="X6876" s="172"/>
      <c r="Y6876" s="181"/>
      <c r="Z6876" s="174"/>
      <c r="AA6876" s="172"/>
      <c r="AB6876" s="178"/>
    </row>
    <row r="6877" spans="1:28" ht="15" customHeight="1" x14ac:dyDescent="0.2">
      <c r="A6877" s="172"/>
      <c r="B6877" s="172"/>
      <c r="C6877" s="172"/>
      <c r="D6877" s="172"/>
      <c r="E6877" s="172"/>
      <c r="F6877" s="181"/>
      <c r="G6877" s="172"/>
      <c r="H6877" s="172"/>
      <c r="I6877" s="174"/>
      <c r="J6877" s="174"/>
      <c r="K6877" s="174"/>
      <c r="L6877" s="172"/>
      <c r="M6877" s="181"/>
      <c r="N6877" s="174"/>
      <c r="O6877" s="172"/>
      <c r="P6877" s="181"/>
      <c r="Q6877" s="642"/>
      <c r="R6877" s="643"/>
      <c r="S6877" s="644"/>
      <c r="T6877" s="174"/>
      <c r="U6877" s="172"/>
      <c r="V6877" s="181"/>
      <c r="W6877" s="174"/>
      <c r="X6877" s="172"/>
      <c r="Y6877" s="181"/>
      <c r="Z6877" s="174"/>
      <c r="AA6877" s="172"/>
      <c r="AB6877" s="178"/>
    </row>
    <row r="6878" spans="1:28" ht="15" customHeight="1" x14ac:dyDescent="0.2">
      <c r="A6878" s="172"/>
      <c r="B6878" s="172"/>
      <c r="C6878" s="172"/>
      <c r="D6878" s="172"/>
      <c r="E6878" s="172"/>
      <c r="F6878" s="181"/>
      <c r="G6878" s="172"/>
      <c r="H6878" s="172"/>
      <c r="I6878" s="174"/>
      <c r="J6878" s="174"/>
      <c r="K6878" s="174"/>
      <c r="L6878" s="172"/>
      <c r="M6878" s="181"/>
      <c r="N6878" s="174"/>
      <c r="O6878" s="172"/>
      <c r="P6878" s="181"/>
      <c r="Q6878" s="642"/>
      <c r="R6878" s="643"/>
      <c r="S6878" s="644"/>
      <c r="T6878" s="174"/>
      <c r="U6878" s="172"/>
      <c r="V6878" s="181"/>
      <c r="W6878" s="174"/>
      <c r="X6878" s="172"/>
      <c r="Y6878" s="181"/>
      <c r="Z6878" s="174"/>
      <c r="AA6878" s="172"/>
      <c r="AB6878" s="178"/>
    </row>
    <row r="6879" spans="1:28" ht="15" customHeight="1" x14ac:dyDescent="0.2">
      <c r="A6879" s="172"/>
      <c r="B6879" s="172"/>
      <c r="C6879" s="172"/>
      <c r="D6879" s="172"/>
      <c r="E6879" s="172"/>
      <c r="F6879" s="181"/>
      <c r="G6879" s="172"/>
      <c r="H6879" s="172"/>
      <c r="I6879" s="174"/>
      <c r="J6879" s="174"/>
      <c r="K6879" s="174"/>
      <c r="L6879" s="172"/>
      <c r="M6879" s="181"/>
      <c r="N6879" s="174"/>
      <c r="O6879" s="172"/>
      <c r="P6879" s="181"/>
      <c r="Q6879" s="642"/>
      <c r="R6879" s="643"/>
      <c r="S6879" s="644"/>
      <c r="T6879" s="174"/>
      <c r="U6879" s="172"/>
      <c r="V6879" s="181"/>
      <c r="W6879" s="174"/>
      <c r="X6879" s="172"/>
      <c r="Y6879" s="181"/>
      <c r="Z6879" s="174"/>
      <c r="AA6879" s="172"/>
      <c r="AB6879" s="178"/>
    </row>
    <row r="6880" spans="1:28" ht="15" customHeight="1" x14ac:dyDescent="0.2">
      <c r="A6880" s="172"/>
      <c r="B6880" s="172"/>
      <c r="C6880" s="172"/>
      <c r="D6880" s="172"/>
      <c r="E6880" s="172"/>
      <c r="F6880" s="181"/>
      <c r="G6880" s="172"/>
      <c r="H6880" s="172"/>
      <c r="I6880" s="174"/>
      <c r="J6880" s="174"/>
      <c r="K6880" s="174"/>
      <c r="L6880" s="172"/>
      <c r="M6880" s="181"/>
      <c r="N6880" s="174"/>
      <c r="O6880" s="172"/>
      <c r="P6880" s="181"/>
      <c r="Q6880" s="642"/>
      <c r="R6880" s="643"/>
      <c r="S6880" s="644"/>
      <c r="T6880" s="174"/>
      <c r="U6880" s="172"/>
      <c r="V6880" s="181"/>
      <c r="W6880" s="174"/>
      <c r="X6880" s="172"/>
      <c r="Y6880" s="181"/>
      <c r="Z6880" s="174"/>
      <c r="AA6880" s="172"/>
      <c r="AB6880" s="178"/>
    </row>
    <row r="6881" spans="1:28" ht="15" customHeight="1" x14ac:dyDescent="0.2">
      <c r="A6881" s="172"/>
      <c r="B6881" s="172"/>
      <c r="C6881" s="172"/>
      <c r="D6881" s="172"/>
      <c r="E6881" s="172"/>
      <c r="F6881" s="181"/>
      <c r="G6881" s="172"/>
      <c r="H6881" s="172"/>
      <c r="I6881" s="174"/>
      <c r="J6881" s="174"/>
      <c r="K6881" s="174"/>
      <c r="L6881" s="172"/>
      <c r="M6881" s="181"/>
      <c r="N6881" s="174"/>
      <c r="O6881" s="172"/>
      <c r="P6881" s="181"/>
      <c r="Q6881" s="642"/>
      <c r="R6881" s="643"/>
      <c r="S6881" s="644"/>
      <c r="T6881" s="174"/>
      <c r="U6881" s="172"/>
      <c r="V6881" s="181"/>
      <c r="W6881" s="174"/>
      <c r="X6881" s="172"/>
      <c r="Y6881" s="181"/>
      <c r="Z6881" s="174"/>
      <c r="AA6881" s="172"/>
      <c r="AB6881" s="178"/>
    </row>
    <row r="6882" spans="1:28" ht="15" customHeight="1" x14ac:dyDescent="0.2">
      <c r="A6882" s="172"/>
      <c r="B6882" s="172"/>
      <c r="C6882" s="172"/>
      <c r="D6882" s="172"/>
      <c r="E6882" s="172"/>
      <c r="F6882" s="181"/>
      <c r="G6882" s="172"/>
      <c r="H6882" s="172"/>
      <c r="I6882" s="174"/>
      <c r="J6882" s="174"/>
      <c r="K6882" s="174"/>
      <c r="L6882" s="172"/>
      <c r="M6882" s="181"/>
      <c r="N6882" s="174"/>
      <c r="O6882" s="172"/>
      <c r="P6882" s="181"/>
      <c r="Q6882" s="642"/>
      <c r="R6882" s="643"/>
      <c r="S6882" s="644"/>
      <c r="T6882" s="174"/>
      <c r="U6882" s="172"/>
      <c r="V6882" s="181"/>
      <c r="W6882" s="174"/>
      <c r="X6882" s="172"/>
      <c r="Y6882" s="181"/>
      <c r="Z6882" s="174"/>
      <c r="AA6882" s="172"/>
      <c r="AB6882" s="178"/>
    </row>
    <row r="6883" spans="1:28" ht="15" customHeight="1" x14ac:dyDescent="0.2">
      <c r="A6883" s="172"/>
      <c r="B6883" s="172"/>
      <c r="C6883" s="172"/>
      <c r="D6883" s="172"/>
      <c r="E6883" s="172"/>
      <c r="F6883" s="181"/>
      <c r="G6883" s="172"/>
      <c r="H6883" s="172"/>
      <c r="I6883" s="174"/>
      <c r="J6883" s="174"/>
      <c r="K6883" s="174"/>
      <c r="L6883" s="172"/>
      <c r="M6883" s="181"/>
      <c r="N6883" s="174"/>
      <c r="O6883" s="172"/>
      <c r="P6883" s="181"/>
      <c r="Q6883" s="642"/>
      <c r="R6883" s="643"/>
      <c r="S6883" s="644"/>
      <c r="T6883" s="174"/>
      <c r="U6883" s="172"/>
      <c r="V6883" s="181"/>
      <c r="W6883" s="174"/>
      <c r="X6883" s="172"/>
      <c r="Y6883" s="181"/>
      <c r="Z6883" s="174"/>
      <c r="AA6883" s="172"/>
      <c r="AB6883" s="178"/>
    </row>
    <row r="6884" spans="1:28" ht="15" customHeight="1" x14ac:dyDescent="0.2">
      <c r="A6884" s="172"/>
      <c r="B6884" s="172"/>
      <c r="C6884" s="172"/>
      <c r="D6884" s="172"/>
      <c r="E6884" s="172"/>
      <c r="F6884" s="181"/>
      <c r="G6884" s="172"/>
      <c r="H6884" s="172"/>
      <c r="I6884" s="174"/>
      <c r="J6884" s="174"/>
      <c r="K6884" s="174"/>
      <c r="L6884" s="172"/>
      <c r="M6884" s="181"/>
      <c r="N6884" s="174"/>
      <c r="O6884" s="172"/>
      <c r="P6884" s="181"/>
      <c r="Q6884" s="642"/>
      <c r="R6884" s="643"/>
      <c r="S6884" s="644"/>
      <c r="T6884" s="174"/>
      <c r="U6884" s="172"/>
      <c r="V6884" s="181"/>
      <c r="W6884" s="174"/>
      <c r="X6884" s="172"/>
      <c r="Y6884" s="181"/>
      <c r="Z6884" s="174"/>
      <c r="AA6884" s="172"/>
      <c r="AB6884" s="178"/>
    </row>
    <row r="6885" spans="1:28" ht="15" customHeight="1" x14ac:dyDescent="0.2">
      <c r="A6885" s="172"/>
      <c r="B6885" s="172"/>
      <c r="C6885" s="172"/>
      <c r="D6885" s="172"/>
      <c r="E6885" s="172"/>
      <c r="F6885" s="181"/>
      <c r="G6885" s="172"/>
      <c r="H6885" s="172"/>
      <c r="I6885" s="174"/>
      <c r="J6885" s="174"/>
      <c r="K6885" s="174"/>
      <c r="L6885" s="172"/>
      <c r="M6885" s="181"/>
      <c r="N6885" s="174"/>
      <c r="O6885" s="172"/>
      <c r="P6885" s="181"/>
      <c r="Q6885" s="642"/>
      <c r="R6885" s="643"/>
      <c r="S6885" s="644"/>
      <c r="T6885" s="174"/>
      <c r="U6885" s="172"/>
      <c r="V6885" s="181"/>
      <c r="W6885" s="174"/>
      <c r="X6885" s="172"/>
      <c r="Y6885" s="181"/>
      <c r="Z6885" s="174"/>
      <c r="AA6885" s="172"/>
      <c r="AB6885" s="178"/>
    </row>
    <row r="6886" spans="1:28" ht="15" customHeight="1" x14ac:dyDescent="0.2">
      <c r="A6886" s="172"/>
      <c r="B6886" s="172"/>
      <c r="C6886" s="172"/>
      <c r="D6886" s="172"/>
      <c r="E6886" s="172"/>
      <c r="F6886" s="181"/>
      <c r="G6886" s="172"/>
      <c r="H6886" s="172"/>
      <c r="I6886" s="174"/>
      <c r="J6886" s="174"/>
      <c r="K6886" s="174"/>
      <c r="L6886" s="172"/>
      <c r="M6886" s="181"/>
      <c r="N6886" s="174"/>
      <c r="O6886" s="172"/>
      <c r="P6886" s="181"/>
      <c r="Q6886" s="642"/>
      <c r="R6886" s="643"/>
      <c r="S6886" s="644"/>
      <c r="T6886" s="174"/>
      <c r="U6886" s="172"/>
      <c r="V6886" s="181"/>
      <c r="W6886" s="174"/>
      <c r="X6886" s="172"/>
      <c r="Y6886" s="181"/>
      <c r="Z6886" s="174"/>
      <c r="AA6886" s="172"/>
      <c r="AB6886" s="178"/>
    </row>
    <row r="6887" spans="1:28" ht="15" customHeight="1" x14ac:dyDescent="0.2">
      <c r="A6887" s="172"/>
      <c r="B6887" s="172"/>
      <c r="C6887" s="172"/>
      <c r="D6887" s="172"/>
      <c r="E6887" s="172"/>
      <c r="F6887" s="181"/>
      <c r="G6887" s="172"/>
      <c r="H6887" s="172"/>
      <c r="I6887" s="174"/>
      <c r="J6887" s="174"/>
      <c r="K6887" s="174"/>
      <c r="L6887" s="172"/>
      <c r="M6887" s="181"/>
      <c r="N6887" s="174"/>
      <c r="O6887" s="172"/>
      <c r="P6887" s="181"/>
      <c r="Q6887" s="642"/>
      <c r="R6887" s="643"/>
      <c r="S6887" s="644"/>
      <c r="T6887" s="174"/>
      <c r="U6887" s="172"/>
      <c r="V6887" s="181"/>
      <c r="W6887" s="174"/>
      <c r="X6887" s="172"/>
      <c r="Y6887" s="181"/>
      <c r="Z6887" s="174"/>
      <c r="AA6887" s="172"/>
      <c r="AB6887" s="178"/>
    </row>
    <row r="6888" spans="1:28" ht="15" customHeight="1" x14ac:dyDescent="0.2">
      <c r="A6888" s="172"/>
      <c r="B6888" s="172"/>
      <c r="C6888" s="172"/>
      <c r="D6888" s="172"/>
      <c r="E6888" s="172"/>
      <c r="F6888" s="181"/>
      <c r="G6888" s="172"/>
      <c r="H6888" s="172"/>
      <c r="I6888" s="174"/>
      <c r="J6888" s="174"/>
      <c r="K6888" s="174"/>
      <c r="L6888" s="172"/>
      <c r="M6888" s="181"/>
      <c r="N6888" s="174"/>
      <c r="O6888" s="172"/>
      <c r="P6888" s="181"/>
      <c r="Q6888" s="642"/>
      <c r="R6888" s="643"/>
      <c r="S6888" s="644"/>
      <c r="T6888" s="174"/>
      <c r="U6888" s="172"/>
      <c r="V6888" s="181"/>
      <c r="W6888" s="174"/>
      <c r="X6888" s="172"/>
      <c r="Y6888" s="181"/>
      <c r="Z6888" s="174"/>
      <c r="AA6888" s="172"/>
      <c r="AB6888" s="178"/>
    </row>
    <row r="6889" spans="1:28" ht="15" customHeight="1" x14ac:dyDescent="0.2">
      <c r="A6889" s="172"/>
      <c r="B6889" s="172"/>
      <c r="C6889" s="172"/>
      <c r="D6889" s="172"/>
      <c r="E6889" s="172"/>
      <c r="F6889" s="181"/>
      <c r="G6889" s="172"/>
      <c r="H6889" s="172"/>
      <c r="I6889" s="174"/>
      <c r="J6889" s="174"/>
      <c r="K6889" s="174"/>
      <c r="L6889" s="172"/>
      <c r="M6889" s="181"/>
      <c r="N6889" s="174"/>
      <c r="O6889" s="172"/>
      <c r="P6889" s="181"/>
      <c r="Q6889" s="642"/>
      <c r="R6889" s="643"/>
      <c r="S6889" s="644"/>
      <c r="T6889" s="174"/>
      <c r="U6889" s="172"/>
      <c r="V6889" s="181"/>
      <c r="W6889" s="174"/>
      <c r="X6889" s="172"/>
      <c r="Y6889" s="181"/>
      <c r="Z6889" s="174"/>
      <c r="AA6889" s="172"/>
      <c r="AB6889" s="178"/>
    </row>
    <row r="6890" spans="1:28" ht="15" customHeight="1" x14ac:dyDescent="0.2">
      <c r="A6890" s="172"/>
      <c r="B6890" s="172"/>
      <c r="C6890" s="172"/>
      <c r="D6890" s="172"/>
      <c r="E6890" s="172"/>
      <c r="F6890" s="181"/>
      <c r="G6890" s="172"/>
      <c r="H6890" s="172"/>
      <c r="I6890" s="174"/>
      <c r="J6890" s="174"/>
      <c r="K6890" s="174"/>
      <c r="L6890" s="172"/>
      <c r="M6890" s="181"/>
      <c r="N6890" s="174"/>
      <c r="O6890" s="172"/>
      <c r="P6890" s="181"/>
      <c r="Q6890" s="642"/>
      <c r="R6890" s="643"/>
      <c r="S6890" s="644"/>
      <c r="T6890" s="174"/>
      <c r="U6890" s="172"/>
      <c r="V6890" s="181"/>
      <c r="W6890" s="174"/>
      <c r="X6890" s="172"/>
      <c r="Y6890" s="181"/>
      <c r="Z6890" s="174"/>
      <c r="AA6890" s="172"/>
      <c r="AB6890" s="178"/>
    </row>
    <row r="6891" spans="1:28" ht="15" customHeight="1" x14ac:dyDescent="0.2">
      <c r="A6891" s="172"/>
      <c r="B6891" s="172"/>
      <c r="C6891" s="172"/>
      <c r="D6891" s="172"/>
      <c r="E6891" s="172"/>
      <c r="F6891" s="181"/>
      <c r="G6891" s="172"/>
      <c r="H6891" s="172"/>
      <c r="I6891" s="174"/>
      <c r="J6891" s="174"/>
      <c r="K6891" s="174"/>
      <c r="L6891" s="172"/>
      <c r="M6891" s="181"/>
      <c r="N6891" s="174"/>
      <c r="O6891" s="172"/>
      <c r="P6891" s="181"/>
      <c r="Q6891" s="642"/>
      <c r="R6891" s="643"/>
      <c r="S6891" s="644"/>
      <c r="T6891" s="174"/>
      <c r="U6891" s="172"/>
      <c r="V6891" s="181"/>
      <c r="W6891" s="174"/>
      <c r="X6891" s="172"/>
      <c r="Y6891" s="181"/>
      <c r="Z6891" s="174"/>
      <c r="AA6891" s="172"/>
      <c r="AB6891" s="178"/>
    </row>
    <row r="6892" spans="1:28" ht="15" customHeight="1" x14ac:dyDescent="0.2">
      <c r="A6892" s="172"/>
      <c r="B6892" s="172"/>
      <c r="C6892" s="172"/>
      <c r="D6892" s="172"/>
      <c r="E6892" s="172"/>
      <c r="F6892" s="181"/>
      <c r="G6892" s="172"/>
      <c r="H6892" s="172"/>
      <c r="I6892" s="174"/>
      <c r="J6892" s="174"/>
      <c r="K6892" s="174"/>
      <c r="L6892" s="172"/>
      <c r="M6892" s="181"/>
      <c r="N6892" s="174"/>
      <c r="O6892" s="172"/>
      <c r="P6892" s="181"/>
      <c r="Q6892" s="642"/>
      <c r="R6892" s="643"/>
      <c r="S6892" s="644"/>
      <c r="T6892" s="174"/>
      <c r="U6892" s="172"/>
      <c r="V6892" s="181"/>
      <c r="W6892" s="174"/>
      <c r="X6892" s="172"/>
      <c r="Y6892" s="181"/>
      <c r="Z6892" s="174"/>
      <c r="AA6892" s="172"/>
      <c r="AB6892" s="178"/>
    </row>
    <row r="6893" spans="1:28" ht="15" customHeight="1" x14ac:dyDescent="0.2">
      <c r="A6893" s="172"/>
      <c r="B6893" s="172"/>
      <c r="C6893" s="172"/>
      <c r="D6893" s="172"/>
      <c r="E6893" s="172"/>
      <c r="F6893" s="181"/>
      <c r="G6893" s="172"/>
      <c r="H6893" s="172"/>
      <c r="I6893" s="174"/>
      <c r="J6893" s="174"/>
      <c r="K6893" s="174"/>
      <c r="L6893" s="172"/>
      <c r="M6893" s="181"/>
      <c r="N6893" s="174"/>
      <c r="O6893" s="172"/>
      <c r="P6893" s="181"/>
      <c r="Q6893" s="642"/>
      <c r="R6893" s="643"/>
      <c r="S6893" s="644"/>
      <c r="T6893" s="174"/>
      <c r="U6893" s="172"/>
      <c r="V6893" s="181"/>
      <c r="W6893" s="174"/>
      <c r="X6893" s="172"/>
      <c r="Y6893" s="181"/>
      <c r="Z6893" s="174"/>
      <c r="AA6893" s="172"/>
      <c r="AB6893" s="178"/>
    </row>
    <row r="6894" spans="1:28" ht="15" customHeight="1" x14ac:dyDescent="0.2">
      <c r="A6894" s="172"/>
      <c r="B6894" s="172"/>
      <c r="C6894" s="172"/>
      <c r="D6894" s="172"/>
      <c r="E6894" s="172"/>
      <c r="F6894" s="181"/>
      <c r="G6894" s="172"/>
      <c r="H6894" s="172"/>
      <c r="I6894" s="174"/>
      <c r="J6894" s="174"/>
      <c r="K6894" s="174"/>
      <c r="L6894" s="172"/>
      <c r="M6894" s="181"/>
      <c r="N6894" s="174"/>
      <c r="O6894" s="172"/>
      <c r="P6894" s="181"/>
      <c r="Q6894" s="642"/>
      <c r="R6894" s="643"/>
      <c r="S6894" s="644"/>
      <c r="T6894" s="174"/>
      <c r="U6894" s="172"/>
      <c r="V6894" s="181"/>
      <c r="W6894" s="174"/>
      <c r="X6894" s="172"/>
      <c r="Y6894" s="181"/>
      <c r="Z6894" s="174"/>
      <c r="AA6894" s="172"/>
      <c r="AB6894" s="178"/>
    </row>
    <row r="6895" spans="1:28" ht="15" customHeight="1" x14ac:dyDescent="0.2">
      <c r="A6895" s="172"/>
      <c r="B6895" s="172"/>
      <c r="C6895" s="172"/>
      <c r="D6895" s="172"/>
      <c r="E6895" s="172"/>
      <c r="F6895" s="181"/>
      <c r="G6895" s="172"/>
      <c r="H6895" s="172"/>
      <c r="I6895" s="174"/>
      <c r="J6895" s="174"/>
      <c r="K6895" s="174"/>
      <c r="L6895" s="172"/>
      <c r="M6895" s="181"/>
      <c r="N6895" s="174"/>
      <c r="O6895" s="172"/>
      <c r="P6895" s="181"/>
      <c r="Q6895" s="642"/>
      <c r="R6895" s="643"/>
      <c r="S6895" s="644"/>
      <c r="T6895" s="174"/>
      <c r="U6895" s="172"/>
      <c r="V6895" s="181"/>
      <c r="W6895" s="174"/>
      <c r="X6895" s="172"/>
      <c r="Y6895" s="181"/>
      <c r="Z6895" s="174"/>
      <c r="AA6895" s="172"/>
      <c r="AB6895" s="178"/>
    </row>
    <row r="6896" spans="1:28" ht="15" customHeight="1" x14ac:dyDescent="0.2">
      <c r="A6896" s="172"/>
      <c r="B6896" s="172"/>
      <c r="C6896" s="172"/>
      <c r="D6896" s="172"/>
      <c r="E6896" s="172"/>
      <c r="F6896" s="181"/>
      <c r="G6896" s="172"/>
      <c r="H6896" s="172"/>
      <c r="I6896" s="174"/>
      <c r="J6896" s="174"/>
      <c r="K6896" s="174"/>
      <c r="L6896" s="172"/>
      <c r="M6896" s="181"/>
      <c r="N6896" s="174"/>
      <c r="O6896" s="172"/>
      <c r="P6896" s="181"/>
      <c r="Q6896" s="642"/>
      <c r="R6896" s="643"/>
      <c r="S6896" s="644"/>
      <c r="T6896" s="174"/>
      <c r="U6896" s="172"/>
      <c r="V6896" s="181"/>
      <c r="W6896" s="174"/>
      <c r="X6896" s="172"/>
      <c r="Y6896" s="181"/>
      <c r="Z6896" s="174"/>
      <c r="AA6896" s="172"/>
      <c r="AB6896" s="178"/>
    </row>
    <row r="6897" spans="1:28" ht="15" customHeight="1" x14ac:dyDescent="0.2">
      <c r="A6897" s="172"/>
      <c r="B6897" s="172"/>
      <c r="C6897" s="172"/>
      <c r="D6897" s="172"/>
      <c r="E6897" s="172"/>
      <c r="F6897" s="181"/>
      <c r="G6897" s="172"/>
      <c r="H6897" s="172"/>
      <c r="I6897" s="174"/>
      <c r="J6897" s="174"/>
      <c r="K6897" s="174"/>
      <c r="L6897" s="172"/>
      <c r="M6897" s="181"/>
      <c r="N6897" s="174"/>
      <c r="O6897" s="172"/>
      <c r="P6897" s="181"/>
      <c r="Q6897" s="642"/>
      <c r="R6897" s="643"/>
      <c r="S6897" s="644"/>
      <c r="T6897" s="174"/>
      <c r="U6897" s="172"/>
      <c r="V6897" s="181"/>
      <c r="W6897" s="174"/>
      <c r="X6897" s="172"/>
      <c r="Y6897" s="181"/>
      <c r="Z6897" s="174"/>
      <c r="AA6897" s="172"/>
      <c r="AB6897" s="178"/>
    </row>
    <row r="6898" spans="1:28" ht="15" customHeight="1" x14ac:dyDescent="0.2">
      <c r="A6898" s="172"/>
      <c r="B6898" s="172"/>
      <c r="C6898" s="172"/>
      <c r="D6898" s="172"/>
      <c r="E6898" s="172"/>
      <c r="F6898" s="181"/>
      <c r="G6898" s="172"/>
      <c r="H6898" s="172"/>
      <c r="I6898" s="174"/>
      <c r="J6898" s="174"/>
      <c r="K6898" s="174"/>
      <c r="L6898" s="172"/>
      <c r="M6898" s="181"/>
      <c r="N6898" s="174"/>
      <c r="O6898" s="172"/>
      <c r="P6898" s="181"/>
      <c r="Q6898" s="642"/>
      <c r="R6898" s="643"/>
      <c r="S6898" s="644"/>
      <c r="T6898" s="174"/>
      <c r="U6898" s="172"/>
      <c r="V6898" s="181"/>
      <c r="W6898" s="174"/>
      <c r="X6898" s="172"/>
      <c r="Y6898" s="181"/>
      <c r="Z6898" s="174"/>
      <c r="AA6898" s="172"/>
      <c r="AB6898" s="178"/>
    </row>
    <row r="6899" spans="1:28" ht="15" customHeight="1" x14ac:dyDescent="0.2">
      <c r="A6899" s="172"/>
      <c r="B6899" s="172"/>
      <c r="C6899" s="172"/>
      <c r="D6899" s="172"/>
      <c r="E6899" s="172"/>
      <c r="F6899" s="181"/>
      <c r="G6899" s="172"/>
      <c r="H6899" s="172"/>
      <c r="I6899" s="174"/>
      <c r="J6899" s="174"/>
      <c r="K6899" s="174"/>
      <c r="L6899" s="172"/>
      <c r="M6899" s="181"/>
      <c r="N6899" s="174"/>
      <c r="O6899" s="172"/>
      <c r="P6899" s="181"/>
      <c r="Q6899" s="642"/>
      <c r="R6899" s="643"/>
      <c r="S6899" s="644"/>
      <c r="T6899" s="174"/>
      <c r="U6899" s="172"/>
      <c r="V6899" s="181"/>
      <c r="W6899" s="174"/>
      <c r="X6899" s="172"/>
      <c r="Y6899" s="181"/>
      <c r="Z6899" s="174"/>
      <c r="AA6899" s="172"/>
      <c r="AB6899" s="178"/>
    </row>
    <row r="6900" spans="1:28" ht="15" customHeight="1" x14ac:dyDescent="0.2">
      <c r="A6900" s="172"/>
      <c r="B6900" s="172"/>
      <c r="C6900" s="172"/>
      <c r="D6900" s="172"/>
      <c r="E6900" s="172"/>
      <c r="F6900" s="181"/>
      <c r="G6900" s="172"/>
      <c r="H6900" s="172"/>
      <c r="I6900" s="174"/>
      <c r="J6900" s="174"/>
      <c r="K6900" s="174"/>
      <c r="L6900" s="172"/>
      <c r="M6900" s="181"/>
      <c r="N6900" s="174"/>
      <c r="O6900" s="172"/>
      <c r="P6900" s="181"/>
      <c r="Q6900" s="642"/>
      <c r="R6900" s="643"/>
      <c r="S6900" s="644"/>
      <c r="T6900" s="174"/>
      <c r="U6900" s="172"/>
      <c r="V6900" s="181"/>
      <c r="W6900" s="174"/>
      <c r="X6900" s="172"/>
      <c r="Y6900" s="181"/>
      <c r="Z6900" s="174"/>
      <c r="AA6900" s="172"/>
      <c r="AB6900" s="178"/>
    </row>
    <row r="6901" spans="1:28" ht="15" customHeight="1" x14ac:dyDescent="0.2">
      <c r="A6901" s="172"/>
      <c r="B6901" s="172"/>
      <c r="C6901" s="172"/>
      <c r="D6901" s="172"/>
      <c r="E6901" s="172"/>
      <c r="F6901" s="181"/>
      <c r="G6901" s="172"/>
      <c r="H6901" s="172"/>
      <c r="I6901" s="174"/>
      <c r="J6901" s="174"/>
      <c r="K6901" s="174"/>
      <c r="L6901" s="172"/>
      <c r="M6901" s="181"/>
      <c r="N6901" s="174"/>
      <c r="O6901" s="172"/>
      <c r="P6901" s="181"/>
      <c r="Q6901" s="642"/>
      <c r="R6901" s="643"/>
      <c r="S6901" s="644"/>
      <c r="T6901" s="174"/>
      <c r="U6901" s="172"/>
      <c r="V6901" s="181"/>
      <c r="W6901" s="174"/>
      <c r="X6901" s="172"/>
      <c r="Y6901" s="181"/>
      <c r="Z6901" s="174"/>
      <c r="AA6901" s="172"/>
      <c r="AB6901" s="178"/>
    </row>
    <row r="6902" spans="1:28" ht="15" customHeight="1" x14ac:dyDescent="0.2">
      <c r="A6902" s="172"/>
      <c r="B6902" s="172"/>
      <c r="C6902" s="172"/>
      <c r="D6902" s="172"/>
      <c r="E6902" s="172"/>
      <c r="F6902" s="181"/>
      <c r="G6902" s="172"/>
      <c r="H6902" s="172"/>
      <c r="I6902" s="174"/>
      <c r="J6902" s="174"/>
      <c r="K6902" s="174"/>
      <c r="L6902" s="172"/>
      <c r="M6902" s="181"/>
      <c r="N6902" s="174"/>
      <c r="O6902" s="172"/>
      <c r="P6902" s="181"/>
      <c r="Q6902" s="642"/>
      <c r="R6902" s="643"/>
      <c r="S6902" s="644"/>
      <c r="T6902" s="174"/>
      <c r="U6902" s="172"/>
      <c r="V6902" s="181"/>
      <c r="W6902" s="174"/>
      <c r="X6902" s="172"/>
      <c r="Y6902" s="181"/>
      <c r="Z6902" s="174"/>
      <c r="AA6902" s="172"/>
      <c r="AB6902" s="178"/>
    </row>
    <row r="6903" spans="1:28" ht="15" customHeight="1" x14ac:dyDescent="0.2">
      <c r="A6903" s="172"/>
      <c r="B6903" s="172"/>
      <c r="C6903" s="172"/>
      <c r="D6903" s="172"/>
      <c r="E6903" s="172"/>
      <c r="F6903" s="181"/>
      <c r="G6903" s="172"/>
      <c r="H6903" s="172"/>
      <c r="I6903" s="174"/>
      <c r="J6903" s="174"/>
      <c r="K6903" s="174"/>
      <c r="L6903" s="172"/>
      <c r="M6903" s="181"/>
      <c r="N6903" s="174"/>
      <c r="O6903" s="172"/>
      <c r="P6903" s="181"/>
      <c r="Q6903" s="642"/>
      <c r="R6903" s="643"/>
      <c r="S6903" s="644"/>
      <c r="T6903" s="174"/>
      <c r="U6903" s="172"/>
      <c r="V6903" s="181"/>
      <c r="W6903" s="174"/>
      <c r="X6903" s="172"/>
      <c r="Y6903" s="181"/>
      <c r="Z6903" s="174"/>
      <c r="AA6903" s="172"/>
      <c r="AB6903" s="178"/>
    </row>
    <row r="6904" spans="1:28" ht="15" customHeight="1" x14ac:dyDescent="0.2">
      <c r="A6904" s="172"/>
      <c r="B6904" s="172"/>
      <c r="C6904" s="172"/>
      <c r="D6904" s="172"/>
      <c r="E6904" s="172"/>
      <c r="F6904" s="181"/>
      <c r="G6904" s="172"/>
      <c r="H6904" s="172"/>
      <c r="I6904" s="174"/>
      <c r="J6904" s="174"/>
      <c r="K6904" s="174"/>
      <c r="L6904" s="172"/>
      <c r="M6904" s="181"/>
      <c r="N6904" s="174"/>
      <c r="O6904" s="172"/>
      <c r="P6904" s="181"/>
      <c r="Q6904" s="642"/>
      <c r="R6904" s="643"/>
      <c r="S6904" s="644"/>
      <c r="T6904" s="174"/>
      <c r="U6904" s="172"/>
      <c r="V6904" s="181"/>
      <c r="W6904" s="174"/>
      <c r="X6904" s="172"/>
      <c r="Y6904" s="181"/>
      <c r="Z6904" s="174"/>
      <c r="AA6904" s="172"/>
      <c r="AB6904" s="178"/>
    </row>
    <row r="6905" spans="1:28" ht="15" customHeight="1" x14ac:dyDescent="0.2">
      <c r="A6905" s="172"/>
      <c r="B6905" s="172"/>
      <c r="C6905" s="172"/>
      <c r="D6905" s="172"/>
      <c r="E6905" s="172"/>
      <c r="F6905" s="181"/>
      <c r="G6905" s="172"/>
      <c r="H6905" s="172"/>
      <c r="I6905" s="174"/>
      <c r="J6905" s="174"/>
      <c r="K6905" s="174"/>
      <c r="L6905" s="172"/>
      <c r="M6905" s="181"/>
      <c r="N6905" s="174"/>
      <c r="O6905" s="172"/>
      <c r="P6905" s="181"/>
      <c r="Q6905" s="642"/>
      <c r="R6905" s="643"/>
      <c r="S6905" s="644"/>
      <c r="T6905" s="174"/>
      <c r="U6905" s="172"/>
      <c r="V6905" s="181"/>
      <c r="W6905" s="174"/>
      <c r="X6905" s="172"/>
      <c r="Y6905" s="181"/>
      <c r="Z6905" s="174"/>
      <c r="AA6905" s="172"/>
      <c r="AB6905" s="178"/>
    </row>
    <row r="6906" spans="1:28" ht="15" customHeight="1" x14ac:dyDescent="0.2">
      <c r="A6906" s="172"/>
      <c r="B6906" s="172"/>
      <c r="C6906" s="172"/>
      <c r="D6906" s="172"/>
      <c r="E6906" s="172"/>
      <c r="F6906" s="181"/>
      <c r="G6906" s="172"/>
      <c r="H6906" s="172"/>
      <c r="I6906" s="174"/>
      <c r="J6906" s="174"/>
      <c r="K6906" s="174"/>
      <c r="L6906" s="172"/>
      <c r="M6906" s="181"/>
      <c r="N6906" s="174"/>
      <c r="O6906" s="172"/>
      <c r="P6906" s="181"/>
      <c r="Q6906" s="642"/>
      <c r="R6906" s="643"/>
      <c r="S6906" s="644"/>
      <c r="T6906" s="174"/>
      <c r="U6906" s="172"/>
      <c r="V6906" s="181"/>
      <c r="W6906" s="174"/>
      <c r="X6906" s="172"/>
      <c r="Y6906" s="181"/>
      <c r="Z6906" s="174"/>
      <c r="AA6906" s="172"/>
      <c r="AB6906" s="178"/>
    </row>
    <row r="6907" spans="1:28" ht="15" customHeight="1" x14ac:dyDescent="0.2">
      <c r="A6907" s="172"/>
      <c r="B6907" s="172"/>
      <c r="C6907" s="172"/>
      <c r="D6907" s="172"/>
      <c r="E6907" s="172"/>
      <c r="F6907" s="181"/>
      <c r="G6907" s="172"/>
      <c r="H6907" s="172"/>
      <c r="I6907" s="174"/>
      <c r="J6907" s="174"/>
      <c r="K6907" s="174"/>
      <c r="L6907" s="172"/>
      <c r="M6907" s="181"/>
      <c r="N6907" s="174"/>
      <c r="O6907" s="172"/>
      <c r="P6907" s="181"/>
      <c r="Q6907" s="642"/>
      <c r="R6907" s="643"/>
      <c r="S6907" s="644"/>
      <c r="T6907" s="174"/>
      <c r="U6907" s="172"/>
      <c r="V6907" s="181"/>
      <c r="W6907" s="174"/>
      <c r="X6907" s="172"/>
      <c r="Y6907" s="181"/>
      <c r="Z6907" s="174"/>
      <c r="AA6907" s="172"/>
      <c r="AB6907" s="178"/>
    </row>
    <row r="6908" spans="1:28" ht="15" customHeight="1" x14ac:dyDescent="0.2">
      <c r="A6908" s="172"/>
      <c r="B6908" s="172"/>
      <c r="C6908" s="172"/>
      <c r="D6908" s="172"/>
      <c r="E6908" s="172"/>
      <c r="F6908" s="181"/>
      <c r="G6908" s="172"/>
      <c r="H6908" s="172"/>
      <c r="I6908" s="174"/>
      <c r="J6908" s="174"/>
      <c r="K6908" s="174"/>
      <c r="L6908" s="172"/>
      <c r="M6908" s="181"/>
      <c r="N6908" s="174"/>
      <c r="O6908" s="172"/>
      <c r="P6908" s="181"/>
      <c r="Q6908" s="642"/>
      <c r="R6908" s="643"/>
      <c r="S6908" s="644"/>
      <c r="T6908" s="174"/>
      <c r="U6908" s="172"/>
      <c r="V6908" s="181"/>
      <c r="W6908" s="174"/>
      <c r="X6908" s="172"/>
      <c r="Y6908" s="181"/>
      <c r="Z6908" s="174"/>
      <c r="AA6908" s="172"/>
      <c r="AB6908" s="178"/>
    </row>
    <row r="6909" spans="1:28" ht="15" customHeight="1" x14ac:dyDescent="0.2">
      <c r="A6909" s="172"/>
      <c r="B6909" s="172"/>
      <c r="C6909" s="172"/>
      <c r="D6909" s="172"/>
      <c r="E6909" s="172"/>
      <c r="F6909" s="181"/>
      <c r="G6909" s="172"/>
      <c r="H6909" s="172"/>
      <c r="I6909" s="174"/>
      <c r="J6909" s="174"/>
      <c r="K6909" s="174"/>
      <c r="L6909" s="172"/>
      <c r="M6909" s="181"/>
      <c r="N6909" s="174"/>
      <c r="O6909" s="172"/>
      <c r="P6909" s="181"/>
      <c r="Q6909" s="642"/>
      <c r="R6909" s="643"/>
      <c r="S6909" s="644"/>
      <c r="T6909" s="174"/>
      <c r="U6909" s="172"/>
      <c r="V6909" s="181"/>
      <c r="W6909" s="174"/>
      <c r="X6909" s="172"/>
      <c r="Y6909" s="181"/>
      <c r="Z6909" s="174"/>
      <c r="AA6909" s="172"/>
      <c r="AB6909" s="178"/>
    </row>
    <row r="6910" spans="1:28" ht="15" customHeight="1" x14ac:dyDescent="0.2">
      <c r="A6910" s="172"/>
      <c r="B6910" s="172"/>
      <c r="C6910" s="172"/>
      <c r="D6910" s="172"/>
      <c r="E6910" s="172"/>
      <c r="F6910" s="181"/>
      <c r="G6910" s="172"/>
      <c r="H6910" s="172"/>
      <c r="I6910" s="174"/>
      <c r="J6910" s="174"/>
      <c r="K6910" s="174"/>
      <c r="L6910" s="172"/>
      <c r="M6910" s="181"/>
      <c r="N6910" s="174"/>
      <c r="O6910" s="172"/>
      <c r="P6910" s="181"/>
      <c r="Q6910" s="642"/>
      <c r="R6910" s="643"/>
      <c r="S6910" s="644"/>
      <c r="T6910" s="174"/>
      <c r="U6910" s="172"/>
      <c r="V6910" s="181"/>
      <c r="W6910" s="174"/>
      <c r="X6910" s="172"/>
      <c r="Y6910" s="181"/>
      <c r="Z6910" s="174"/>
      <c r="AA6910" s="172"/>
      <c r="AB6910" s="178"/>
    </row>
    <row r="6911" spans="1:28" ht="15" customHeight="1" x14ac:dyDescent="0.2">
      <c r="A6911" s="172"/>
      <c r="B6911" s="172"/>
      <c r="C6911" s="172"/>
      <c r="D6911" s="172"/>
      <c r="E6911" s="172"/>
      <c r="F6911" s="181"/>
      <c r="G6911" s="172"/>
      <c r="H6911" s="172"/>
      <c r="I6911" s="174"/>
      <c r="J6911" s="174"/>
      <c r="K6911" s="174"/>
      <c r="L6911" s="172"/>
      <c r="M6911" s="181"/>
      <c r="N6911" s="174"/>
      <c r="O6911" s="172"/>
      <c r="P6911" s="181"/>
      <c r="Q6911" s="642"/>
      <c r="R6911" s="643"/>
      <c r="S6911" s="644"/>
      <c r="T6911" s="174"/>
      <c r="U6911" s="172"/>
      <c r="V6911" s="181"/>
      <c r="W6911" s="174"/>
      <c r="X6911" s="172"/>
      <c r="Y6911" s="181"/>
      <c r="Z6911" s="174"/>
      <c r="AA6911" s="172"/>
      <c r="AB6911" s="178"/>
    </row>
    <row r="6912" spans="1:28" ht="15" customHeight="1" x14ac:dyDescent="0.2">
      <c r="A6912" s="172"/>
      <c r="B6912" s="172"/>
      <c r="C6912" s="172"/>
      <c r="D6912" s="172"/>
      <c r="E6912" s="172"/>
      <c r="F6912" s="181"/>
      <c r="G6912" s="172"/>
      <c r="H6912" s="172"/>
      <c r="I6912" s="174"/>
      <c r="J6912" s="174"/>
      <c r="K6912" s="174"/>
      <c r="L6912" s="172"/>
      <c r="M6912" s="181"/>
      <c r="N6912" s="174"/>
      <c r="O6912" s="172"/>
      <c r="P6912" s="181"/>
      <c r="Q6912" s="642"/>
      <c r="R6912" s="643"/>
      <c r="S6912" s="644"/>
      <c r="T6912" s="174"/>
      <c r="U6912" s="172"/>
      <c r="V6912" s="181"/>
      <c r="W6912" s="174"/>
      <c r="X6912" s="172"/>
      <c r="Y6912" s="181"/>
      <c r="Z6912" s="174"/>
      <c r="AA6912" s="172"/>
      <c r="AB6912" s="178"/>
    </row>
    <row r="6913" spans="1:28" ht="15" customHeight="1" x14ac:dyDescent="0.2">
      <c r="A6913" s="172"/>
      <c r="B6913" s="172"/>
      <c r="C6913" s="172"/>
      <c r="D6913" s="172"/>
      <c r="E6913" s="172"/>
      <c r="F6913" s="181"/>
      <c r="G6913" s="172"/>
      <c r="H6913" s="172"/>
      <c r="I6913" s="174"/>
      <c r="J6913" s="174"/>
      <c r="K6913" s="174"/>
      <c r="L6913" s="172"/>
      <c r="M6913" s="181"/>
      <c r="N6913" s="174"/>
      <c r="O6913" s="172"/>
      <c r="P6913" s="181"/>
      <c r="Q6913" s="642"/>
      <c r="R6913" s="643"/>
      <c r="S6913" s="644"/>
      <c r="T6913" s="174"/>
      <c r="U6913" s="172"/>
      <c r="V6913" s="181"/>
      <c r="W6913" s="174"/>
      <c r="X6913" s="172"/>
      <c r="Y6913" s="181"/>
      <c r="Z6913" s="174"/>
      <c r="AA6913" s="172"/>
      <c r="AB6913" s="178"/>
    </row>
    <row r="6914" spans="1:28" ht="15" customHeight="1" x14ac:dyDescent="0.2">
      <c r="A6914" s="172"/>
      <c r="B6914" s="172"/>
      <c r="C6914" s="172"/>
      <c r="D6914" s="172"/>
      <c r="E6914" s="172"/>
      <c r="F6914" s="181"/>
      <c r="G6914" s="172"/>
      <c r="H6914" s="172"/>
      <c r="I6914" s="174"/>
      <c r="J6914" s="174"/>
      <c r="K6914" s="174"/>
      <c r="L6914" s="172"/>
      <c r="M6914" s="181"/>
      <c r="N6914" s="174"/>
      <c r="O6914" s="172"/>
      <c r="P6914" s="181"/>
      <c r="Q6914" s="642"/>
      <c r="R6914" s="643"/>
      <c r="S6914" s="644"/>
      <c r="T6914" s="174"/>
      <c r="U6914" s="172"/>
      <c r="V6914" s="181"/>
      <c r="W6914" s="174"/>
      <c r="X6914" s="172"/>
      <c r="Y6914" s="181"/>
      <c r="Z6914" s="174"/>
      <c r="AA6914" s="172"/>
      <c r="AB6914" s="178"/>
    </row>
    <row r="6915" spans="1:28" ht="15" customHeight="1" x14ac:dyDescent="0.2">
      <c r="A6915" s="172"/>
      <c r="B6915" s="172"/>
      <c r="C6915" s="172"/>
      <c r="D6915" s="172"/>
      <c r="E6915" s="172"/>
      <c r="F6915" s="181"/>
      <c r="G6915" s="172"/>
      <c r="H6915" s="172"/>
      <c r="I6915" s="174"/>
      <c r="J6915" s="174"/>
      <c r="K6915" s="174"/>
      <c r="L6915" s="172"/>
      <c r="M6915" s="181"/>
      <c r="N6915" s="174"/>
      <c r="O6915" s="172"/>
      <c r="P6915" s="181"/>
      <c r="Q6915" s="642"/>
      <c r="R6915" s="643"/>
      <c r="S6915" s="644"/>
      <c r="T6915" s="174"/>
      <c r="U6915" s="172"/>
      <c r="V6915" s="181"/>
      <c r="W6915" s="174"/>
      <c r="X6915" s="172"/>
      <c r="Y6915" s="181"/>
      <c r="Z6915" s="174"/>
      <c r="AA6915" s="172"/>
      <c r="AB6915" s="178"/>
    </row>
    <row r="6916" spans="1:28" ht="15" customHeight="1" x14ac:dyDescent="0.2">
      <c r="A6916" s="172"/>
      <c r="B6916" s="172"/>
      <c r="C6916" s="172"/>
      <c r="D6916" s="172"/>
      <c r="E6916" s="172"/>
      <c r="F6916" s="181"/>
      <c r="G6916" s="172"/>
      <c r="H6916" s="172"/>
      <c r="I6916" s="174"/>
      <c r="J6916" s="174"/>
      <c r="K6916" s="174"/>
      <c r="L6916" s="172"/>
      <c r="M6916" s="181"/>
      <c r="N6916" s="174"/>
      <c r="O6916" s="172"/>
      <c r="P6916" s="181"/>
      <c r="Q6916" s="642"/>
      <c r="R6916" s="643"/>
      <c r="S6916" s="644"/>
      <c r="T6916" s="174"/>
      <c r="U6916" s="172"/>
      <c r="V6916" s="181"/>
      <c r="W6916" s="174"/>
      <c r="X6916" s="172"/>
      <c r="Y6916" s="181"/>
      <c r="Z6916" s="174"/>
      <c r="AA6916" s="172"/>
      <c r="AB6916" s="178"/>
    </row>
    <row r="6917" spans="1:28" ht="15" customHeight="1" x14ac:dyDescent="0.2">
      <c r="A6917" s="172"/>
      <c r="B6917" s="172"/>
      <c r="C6917" s="172"/>
      <c r="D6917" s="172"/>
      <c r="E6917" s="172"/>
      <c r="F6917" s="181"/>
      <c r="G6917" s="172"/>
      <c r="H6917" s="172"/>
      <c r="I6917" s="174"/>
      <c r="J6917" s="174"/>
      <c r="K6917" s="174"/>
      <c r="L6917" s="172"/>
      <c r="M6917" s="181"/>
      <c r="N6917" s="174"/>
      <c r="O6917" s="172"/>
      <c r="P6917" s="181"/>
      <c r="Q6917" s="642"/>
      <c r="R6917" s="643"/>
      <c r="S6917" s="644"/>
      <c r="T6917" s="174"/>
      <c r="U6917" s="172"/>
      <c r="V6917" s="181"/>
      <c r="W6917" s="174"/>
      <c r="X6917" s="172"/>
      <c r="Y6917" s="181"/>
      <c r="Z6917" s="174"/>
      <c r="AA6917" s="172"/>
      <c r="AB6917" s="178"/>
    </row>
    <row r="6918" spans="1:28" ht="15" customHeight="1" x14ac:dyDescent="0.2">
      <c r="A6918" s="172"/>
      <c r="B6918" s="172"/>
      <c r="C6918" s="172"/>
      <c r="D6918" s="172"/>
      <c r="E6918" s="172"/>
      <c r="F6918" s="181"/>
      <c r="G6918" s="172"/>
      <c r="H6918" s="172"/>
      <c r="I6918" s="174"/>
      <c r="J6918" s="174"/>
      <c r="K6918" s="174"/>
      <c r="L6918" s="172"/>
      <c r="M6918" s="181"/>
      <c r="N6918" s="174"/>
      <c r="O6918" s="172"/>
      <c r="P6918" s="181"/>
      <c r="Q6918" s="642"/>
      <c r="R6918" s="643"/>
      <c r="S6918" s="644"/>
      <c r="T6918" s="174"/>
      <c r="U6918" s="172"/>
      <c r="V6918" s="181"/>
      <c r="W6918" s="174"/>
      <c r="X6918" s="172"/>
      <c r="Y6918" s="181"/>
      <c r="Z6918" s="174"/>
      <c r="AA6918" s="172"/>
      <c r="AB6918" s="178"/>
    </row>
    <row r="6919" spans="1:28" ht="15" customHeight="1" x14ac:dyDescent="0.2">
      <c r="A6919" s="172"/>
      <c r="B6919" s="172"/>
      <c r="C6919" s="172"/>
      <c r="D6919" s="172"/>
      <c r="E6919" s="172"/>
      <c r="F6919" s="181"/>
      <c r="G6919" s="172"/>
      <c r="H6919" s="172"/>
      <c r="I6919" s="174"/>
      <c r="J6919" s="174"/>
      <c r="K6919" s="174"/>
      <c r="L6919" s="172"/>
      <c r="M6919" s="181"/>
      <c r="N6919" s="174"/>
      <c r="O6919" s="172"/>
      <c r="P6919" s="181"/>
      <c r="Q6919" s="642"/>
      <c r="R6919" s="643"/>
      <c r="S6919" s="644"/>
      <c r="T6919" s="174"/>
      <c r="U6919" s="172"/>
      <c r="V6919" s="181"/>
      <c r="W6919" s="174"/>
      <c r="X6919" s="172"/>
      <c r="Y6919" s="181"/>
      <c r="Z6919" s="174"/>
      <c r="AA6919" s="172"/>
      <c r="AB6919" s="178"/>
    </row>
    <row r="6920" spans="1:28" ht="15" customHeight="1" x14ac:dyDescent="0.2">
      <c r="A6920" s="172"/>
      <c r="B6920" s="172"/>
      <c r="C6920" s="172"/>
      <c r="D6920" s="172"/>
      <c r="E6920" s="172"/>
      <c r="F6920" s="181"/>
      <c r="G6920" s="172"/>
      <c r="H6920" s="172"/>
      <c r="I6920" s="174"/>
      <c r="J6920" s="174"/>
      <c r="K6920" s="174"/>
      <c r="L6920" s="172"/>
      <c r="M6920" s="181"/>
      <c r="N6920" s="174"/>
      <c r="O6920" s="172"/>
      <c r="P6920" s="181"/>
      <c r="Q6920" s="642"/>
      <c r="R6920" s="643"/>
      <c r="S6920" s="644"/>
      <c r="T6920" s="174"/>
      <c r="U6920" s="172"/>
      <c r="V6920" s="181"/>
      <c r="W6920" s="174"/>
      <c r="X6920" s="172"/>
      <c r="Y6920" s="181"/>
      <c r="Z6920" s="174"/>
      <c r="AA6920" s="172"/>
      <c r="AB6920" s="178"/>
    </row>
    <row r="6921" spans="1:28" ht="15" customHeight="1" x14ac:dyDescent="0.2">
      <c r="A6921" s="172"/>
      <c r="B6921" s="172"/>
      <c r="C6921" s="172"/>
      <c r="D6921" s="172"/>
      <c r="E6921" s="172"/>
      <c r="F6921" s="181"/>
      <c r="G6921" s="172"/>
      <c r="H6921" s="172"/>
      <c r="I6921" s="174"/>
      <c r="J6921" s="174"/>
      <c r="K6921" s="174"/>
      <c r="L6921" s="172"/>
      <c r="M6921" s="181"/>
      <c r="N6921" s="174"/>
      <c r="O6921" s="172"/>
      <c r="P6921" s="181"/>
      <c r="Q6921" s="642"/>
      <c r="R6921" s="643"/>
      <c r="S6921" s="644"/>
      <c r="T6921" s="174"/>
      <c r="U6921" s="172"/>
      <c r="V6921" s="181"/>
      <c r="W6921" s="174"/>
      <c r="X6921" s="172"/>
      <c r="Y6921" s="181"/>
      <c r="Z6921" s="174"/>
      <c r="AA6921" s="172"/>
      <c r="AB6921" s="178"/>
    </row>
  </sheetData>
  <autoFilter ref="A5:IV63"/>
  <mergeCells count="21">
    <mergeCell ref="Z1:AB1"/>
    <mergeCell ref="Z2:AB2"/>
    <mergeCell ref="Z3:AB3"/>
    <mergeCell ref="A4:A5"/>
    <mergeCell ref="B4:B5"/>
    <mergeCell ref="C4:C5"/>
    <mergeCell ref="D4:D5"/>
    <mergeCell ref="E4:E5"/>
    <mergeCell ref="H4:H5"/>
    <mergeCell ref="I4:I5"/>
    <mergeCell ref="A1:B3"/>
    <mergeCell ref="C1:Y3"/>
    <mergeCell ref="N4:P4"/>
    <mergeCell ref="Q4:S4"/>
    <mergeCell ref="T4:V4"/>
    <mergeCell ref="W4:Y4"/>
    <mergeCell ref="Z4:AB4"/>
    <mergeCell ref="F4:F5"/>
    <mergeCell ref="G4:G5"/>
    <mergeCell ref="J4:J5"/>
    <mergeCell ref="K4:M4"/>
  </mergeCells>
  <pageMargins left="0.7" right="0.7" top="0.75" bottom="0.75" header="0" footer="0"/>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P30"/>
  <sheetViews>
    <sheetView topLeftCell="C8" zoomScale="109" workbookViewId="0">
      <selection activeCell="D18" sqref="D18"/>
    </sheetView>
  </sheetViews>
  <sheetFormatPr baseColWidth="10" defaultColWidth="11.42578125" defaultRowHeight="12.75" x14ac:dyDescent="0.2"/>
  <cols>
    <col min="1" max="1" width="2.28515625" style="541" customWidth="1"/>
    <col min="2" max="2" width="6.28515625" style="541" customWidth="1"/>
    <col min="3" max="3" width="30.28515625" customWidth="1"/>
    <col min="4" max="4" width="27.42578125" bestFit="1" customWidth="1"/>
    <col min="5" max="5" width="60.7109375" customWidth="1"/>
    <col min="6" max="6" width="33" customWidth="1"/>
    <col min="7" max="7" width="37.140625" customWidth="1"/>
    <col min="8" max="8" width="27.42578125" bestFit="1" customWidth="1"/>
    <col min="9" max="9" width="42" customWidth="1"/>
    <col min="10" max="10" width="27.42578125" bestFit="1" customWidth="1"/>
    <col min="11" max="11" width="47.42578125" customWidth="1"/>
    <col min="12" max="12" width="27.42578125" bestFit="1" customWidth="1"/>
    <col min="13" max="13" width="40.42578125" customWidth="1"/>
    <col min="14" max="14" width="27.42578125" bestFit="1" customWidth="1"/>
    <col min="15" max="15" width="48.42578125" customWidth="1"/>
    <col min="16" max="16" width="27.42578125" bestFit="1" customWidth="1"/>
  </cols>
  <sheetData>
    <row r="2" spans="2:16" ht="13.5" thickBot="1" x14ac:dyDescent="0.25"/>
    <row r="3" spans="2:16" s="209" customFormat="1" ht="26.25" customHeight="1" thickBot="1" x14ac:dyDescent="0.25">
      <c r="C3" s="208" t="s">
        <v>284</v>
      </c>
      <c r="D3" s="208" t="s">
        <v>3138</v>
      </c>
      <c r="E3" s="208" t="s">
        <v>466</v>
      </c>
      <c r="F3" s="208" t="s">
        <v>3138</v>
      </c>
      <c r="G3" s="208" t="s">
        <v>467</v>
      </c>
      <c r="H3" s="208" t="s">
        <v>3138</v>
      </c>
      <c r="I3" s="208" t="s">
        <v>468</v>
      </c>
      <c r="J3" s="208" t="s">
        <v>3138</v>
      </c>
      <c r="K3" s="208" t="s">
        <v>469</v>
      </c>
      <c r="L3" s="208" t="s">
        <v>3138</v>
      </c>
      <c r="M3" s="208" t="s">
        <v>470</v>
      </c>
      <c r="N3" s="208" t="s">
        <v>3138</v>
      </c>
      <c r="O3" s="208" t="s">
        <v>471</v>
      </c>
      <c r="P3" s="208" t="s">
        <v>3138</v>
      </c>
    </row>
    <row r="4" spans="2:16" s="207" customFormat="1" ht="38.25" x14ac:dyDescent="0.2">
      <c r="B4" s="605">
        <v>1</v>
      </c>
      <c r="C4" s="602" t="s">
        <v>168</v>
      </c>
      <c r="D4" s="219" t="s">
        <v>3126</v>
      </c>
      <c r="E4" s="1547" t="s">
        <v>472</v>
      </c>
      <c r="F4" s="1549" t="s">
        <v>4485</v>
      </c>
      <c r="G4" s="210" t="s">
        <v>473</v>
      </c>
      <c r="H4" s="211" t="s">
        <v>4480</v>
      </c>
      <c r="I4" s="210" t="s">
        <v>474</v>
      </c>
      <c r="J4" s="212" t="s">
        <v>4481</v>
      </c>
      <c r="K4" s="213" t="s">
        <v>475</v>
      </c>
      <c r="L4" s="214" t="s">
        <v>4482</v>
      </c>
      <c r="M4" s="215" t="s">
        <v>476</v>
      </c>
      <c r="N4" s="216" t="s">
        <v>4483</v>
      </c>
      <c r="O4" s="217" t="s">
        <v>477</v>
      </c>
      <c r="P4" s="218" t="s">
        <v>4484</v>
      </c>
    </row>
    <row r="5" spans="2:16" s="207" customFormat="1" ht="27" customHeight="1" x14ac:dyDescent="0.2">
      <c r="B5" s="605">
        <v>2</v>
      </c>
      <c r="C5" s="602" t="s">
        <v>478</v>
      </c>
      <c r="D5" s="219" t="s">
        <v>3129</v>
      </c>
      <c r="E5" s="1548"/>
      <c r="F5" s="1550"/>
      <c r="G5" s="220" t="s">
        <v>479</v>
      </c>
      <c r="H5" s="588" t="s">
        <v>480</v>
      </c>
      <c r="I5" s="222" t="s">
        <v>481</v>
      </c>
      <c r="J5" s="589" t="s">
        <v>482</v>
      </c>
      <c r="K5" s="220" t="s">
        <v>483</v>
      </c>
      <c r="L5" s="590">
        <v>81</v>
      </c>
      <c r="M5" s="223" t="s">
        <v>484</v>
      </c>
      <c r="N5" s="591" t="s">
        <v>485</v>
      </c>
      <c r="O5" s="220" t="s">
        <v>486</v>
      </c>
      <c r="P5" s="592" t="s">
        <v>487</v>
      </c>
    </row>
    <row r="6" spans="2:16" s="207" customFormat="1" ht="27" customHeight="1" x14ac:dyDescent="0.2">
      <c r="B6" s="605">
        <v>3</v>
      </c>
      <c r="C6" s="602" t="s">
        <v>87</v>
      </c>
      <c r="D6" s="219" t="s">
        <v>3133</v>
      </c>
      <c r="E6" s="220" t="s">
        <v>488</v>
      </c>
      <c r="F6" s="593" t="s">
        <v>489</v>
      </c>
      <c r="G6" s="220" t="s">
        <v>490</v>
      </c>
      <c r="H6" s="588" t="s">
        <v>491</v>
      </c>
      <c r="I6" s="222" t="s">
        <v>492</v>
      </c>
      <c r="J6" s="589" t="s">
        <v>493</v>
      </c>
      <c r="K6" s="220" t="s">
        <v>494</v>
      </c>
      <c r="L6" s="590" t="s">
        <v>495</v>
      </c>
      <c r="M6" s="223" t="s">
        <v>496</v>
      </c>
      <c r="N6" s="591" t="s">
        <v>497</v>
      </c>
      <c r="O6" s="220" t="s">
        <v>498</v>
      </c>
      <c r="P6" s="592" t="s">
        <v>499</v>
      </c>
    </row>
    <row r="7" spans="2:16" s="207" customFormat="1" ht="36.950000000000003" customHeight="1" x14ac:dyDescent="0.2">
      <c r="B7" s="605">
        <v>4</v>
      </c>
      <c r="C7" s="603" t="s">
        <v>3114</v>
      </c>
      <c r="D7" s="219" t="s">
        <v>3136</v>
      </c>
      <c r="E7" s="220" t="s">
        <v>500</v>
      </c>
      <c r="F7" s="593" t="s">
        <v>4488</v>
      </c>
      <c r="G7" s="220" t="s">
        <v>501</v>
      </c>
      <c r="H7" s="588" t="s">
        <v>502</v>
      </c>
      <c r="I7" s="222" t="s">
        <v>503</v>
      </c>
      <c r="J7" s="589" t="s">
        <v>504</v>
      </c>
      <c r="K7" s="220" t="s">
        <v>505</v>
      </c>
      <c r="L7" s="590">
        <v>73</v>
      </c>
      <c r="M7" s="223" t="s">
        <v>506</v>
      </c>
      <c r="N7" s="591" t="s">
        <v>507</v>
      </c>
      <c r="O7" s="220" t="s">
        <v>508</v>
      </c>
      <c r="P7" s="592" t="s">
        <v>509</v>
      </c>
    </row>
    <row r="8" spans="2:16" s="207" customFormat="1" ht="27" customHeight="1" x14ac:dyDescent="0.2">
      <c r="B8" s="605">
        <v>5</v>
      </c>
      <c r="C8" s="602" t="s">
        <v>3115</v>
      </c>
      <c r="D8" s="219" t="s">
        <v>3127</v>
      </c>
      <c r="E8" s="220" t="s">
        <v>510</v>
      </c>
      <c r="F8" s="593" t="s">
        <v>4487</v>
      </c>
      <c r="G8" s="220" t="s">
        <v>511</v>
      </c>
      <c r="H8" s="588" t="s">
        <v>512</v>
      </c>
      <c r="I8" s="222" t="s">
        <v>513</v>
      </c>
      <c r="J8" s="589" t="s">
        <v>514</v>
      </c>
      <c r="K8" s="224" t="s">
        <v>515</v>
      </c>
      <c r="L8" s="590">
        <v>85</v>
      </c>
      <c r="M8" s="223" t="s">
        <v>516</v>
      </c>
      <c r="N8" s="591" t="s">
        <v>517</v>
      </c>
      <c r="O8" s="220" t="s">
        <v>518</v>
      </c>
      <c r="P8" s="592" t="s">
        <v>519</v>
      </c>
    </row>
    <row r="9" spans="2:16" s="207" customFormat="1" ht="27" customHeight="1" x14ac:dyDescent="0.2">
      <c r="B9" s="605">
        <v>6</v>
      </c>
      <c r="C9" s="602" t="s">
        <v>520</v>
      </c>
      <c r="D9" s="221" t="s">
        <v>3122</v>
      </c>
      <c r="E9" s="220" t="s">
        <v>521</v>
      </c>
      <c r="F9" s="593" t="s">
        <v>522</v>
      </c>
      <c r="G9" s="220" t="s">
        <v>523</v>
      </c>
      <c r="H9" s="588" t="s">
        <v>524</v>
      </c>
      <c r="I9" s="222" t="s">
        <v>525</v>
      </c>
      <c r="J9" s="589" t="s">
        <v>526</v>
      </c>
      <c r="K9" s="220" t="s">
        <v>527</v>
      </c>
      <c r="L9" s="590">
        <v>78</v>
      </c>
      <c r="M9" s="223" t="s">
        <v>528</v>
      </c>
      <c r="N9" s="591" t="s">
        <v>529</v>
      </c>
      <c r="O9" s="220" t="s">
        <v>530</v>
      </c>
      <c r="P9" s="592" t="s">
        <v>531</v>
      </c>
    </row>
    <row r="10" spans="2:16" s="207" customFormat="1" ht="27" customHeight="1" x14ac:dyDescent="0.2">
      <c r="B10" s="605">
        <v>7</v>
      </c>
      <c r="C10" s="602" t="s">
        <v>532</v>
      </c>
      <c r="D10" s="893" t="s">
        <v>3941</v>
      </c>
      <c r="E10" s="220" t="s">
        <v>533</v>
      </c>
      <c r="F10" s="593" t="s">
        <v>534</v>
      </c>
      <c r="G10" s="220" t="s">
        <v>535</v>
      </c>
      <c r="H10" s="588" t="s">
        <v>536</v>
      </c>
      <c r="I10" s="222" t="s">
        <v>537</v>
      </c>
      <c r="J10" s="589">
        <v>88</v>
      </c>
      <c r="K10" s="220" t="s">
        <v>538</v>
      </c>
      <c r="L10" s="590">
        <v>89</v>
      </c>
      <c r="M10" s="223" t="s">
        <v>539</v>
      </c>
      <c r="N10" s="591" t="s">
        <v>540</v>
      </c>
      <c r="O10" s="220" t="s">
        <v>541</v>
      </c>
      <c r="P10" s="592" t="s">
        <v>542</v>
      </c>
    </row>
    <row r="11" spans="2:16" s="207" customFormat="1" ht="27" customHeight="1" thickBot="1" x14ac:dyDescent="0.25">
      <c r="B11" s="605">
        <v>8</v>
      </c>
      <c r="C11" s="602" t="s">
        <v>177</v>
      </c>
      <c r="D11" s="219" t="s">
        <v>3131</v>
      </c>
      <c r="E11" s="220" t="s">
        <v>543</v>
      </c>
      <c r="F11" s="593" t="s">
        <v>544</v>
      </c>
      <c r="G11" s="220" t="s">
        <v>545</v>
      </c>
      <c r="H11" s="588" t="s">
        <v>546</v>
      </c>
      <c r="I11" s="222" t="s">
        <v>547</v>
      </c>
      <c r="J11" s="589">
        <v>88</v>
      </c>
      <c r="K11" s="220" t="s">
        <v>548</v>
      </c>
      <c r="L11" s="590" t="s">
        <v>549</v>
      </c>
      <c r="M11" s="225" t="s">
        <v>550</v>
      </c>
      <c r="N11" s="594" t="s">
        <v>551</v>
      </c>
      <c r="O11" s="220" t="s">
        <v>552</v>
      </c>
      <c r="P11" s="592" t="s">
        <v>553</v>
      </c>
    </row>
    <row r="12" spans="2:16" s="207" customFormat="1" ht="27" customHeight="1" thickBot="1" x14ac:dyDescent="0.25">
      <c r="B12" s="605">
        <v>9</v>
      </c>
      <c r="C12" s="602" t="s">
        <v>554</v>
      </c>
      <c r="D12" s="219" t="s">
        <v>3130</v>
      </c>
      <c r="E12" s="220" t="s">
        <v>555</v>
      </c>
      <c r="F12" s="593" t="s">
        <v>556</v>
      </c>
      <c r="G12" s="220" t="s">
        <v>557</v>
      </c>
      <c r="H12" s="588" t="s">
        <v>558</v>
      </c>
      <c r="I12" s="226" t="s">
        <v>559</v>
      </c>
      <c r="J12" s="595">
        <v>88</v>
      </c>
      <c r="K12" s="220" t="s">
        <v>560</v>
      </c>
      <c r="L12" s="590">
        <v>84</v>
      </c>
      <c r="M12" s="227"/>
      <c r="N12" s="228"/>
      <c r="O12" s="229" t="s">
        <v>561</v>
      </c>
      <c r="P12" s="596" t="s">
        <v>562</v>
      </c>
    </row>
    <row r="13" spans="2:16" s="207" customFormat="1" ht="27" customHeight="1" x14ac:dyDescent="0.2">
      <c r="B13" s="605">
        <v>10</v>
      </c>
      <c r="C13" s="602" t="s">
        <v>2415</v>
      </c>
      <c r="D13" s="219" t="s">
        <v>3128</v>
      </c>
      <c r="E13" s="220" t="s">
        <v>563</v>
      </c>
      <c r="F13" s="593" t="s">
        <v>564</v>
      </c>
      <c r="G13" s="220" t="s">
        <v>565</v>
      </c>
      <c r="H13" s="588" t="s">
        <v>566</v>
      </c>
      <c r="K13" s="220" t="s">
        <v>567</v>
      </c>
      <c r="L13" s="935">
        <v>26</v>
      </c>
      <c r="N13" s="228"/>
      <c r="P13" s="230"/>
    </row>
    <row r="14" spans="2:16" s="207" customFormat="1" ht="30" customHeight="1" x14ac:dyDescent="0.2">
      <c r="B14" s="605">
        <v>11</v>
      </c>
      <c r="C14" s="603" t="s">
        <v>3116</v>
      </c>
      <c r="D14" s="219" t="s">
        <v>3132</v>
      </c>
      <c r="E14" s="220" t="s">
        <v>568</v>
      </c>
      <c r="F14" s="593" t="s">
        <v>4486</v>
      </c>
      <c r="G14" s="220" t="s">
        <v>569</v>
      </c>
      <c r="H14" s="588" t="s">
        <v>570</v>
      </c>
      <c r="K14" s="220" t="s">
        <v>571</v>
      </c>
      <c r="L14" s="590">
        <v>76</v>
      </c>
      <c r="N14" s="228"/>
      <c r="P14" s="230"/>
    </row>
    <row r="15" spans="2:16" s="207" customFormat="1" ht="27" customHeight="1" x14ac:dyDescent="0.2">
      <c r="B15" s="605">
        <v>12</v>
      </c>
      <c r="C15" s="602" t="s">
        <v>572</v>
      </c>
      <c r="D15" s="219" t="s">
        <v>3135</v>
      </c>
      <c r="E15" s="220" t="s">
        <v>573</v>
      </c>
      <c r="F15" s="593" t="s">
        <v>3324</v>
      </c>
      <c r="G15" s="231" t="s">
        <v>574</v>
      </c>
      <c r="H15" s="597" t="s">
        <v>575</v>
      </c>
      <c r="K15" s="220" t="s">
        <v>576</v>
      </c>
      <c r="L15" s="590">
        <v>83</v>
      </c>
      <c r="N15" s="228"/>
      <c r="P15" s="230"/>
    </row>
    <row r="16" spans="2:16" s="207" customFormat="1" ht="27" customHeight="1" thickBot="1" x14ac:dyDescent="0.25">
      <c r="B16" s="605">
        <v>13</v>
      </c>
      <c r="C16" s="604" t="s">
        <v>3117</v>
      </c>
      <c r="D16" s="607" t="s">
        <v>577</v>
      </c>
      <c r="E16" s="229" t="s">
        <v>578</v>
      </c>
      <c r="F16" s="598" t="s">
        <v>579</v>
      </c>
      <c r="G16" s="229" t="s">
        <v>580</v>
      </c>
      <c r="H16" s="599" t="s">
        <v>581</v>
      </c>
      <c r="K16" s="220" t="s">
        <v>582</v>
      </c>
      <c r="L16" s="590">
        <v>79</v>
      </c>
      <c r="N16" s="228"/>
      <c r="P16" s="230"/>
    </row>
    <row r="17" spans="2:16" s="207" customFormat="1" ht="27" customHeight="1" x14ac:dyDescent="0.2">
      <c r="B17" s="605">
        <v>14</v>
      </c>
      <c r="C17" s="603" t="s">
        <v>3118</v>
      </c>
      <c r="D17" s="219" t="s">
        <v>3134</v>
      </c>
      <c r="K17" s="220" t="s">
        <v>583</v>
      </c>
      <c r="L17" s="590">
        <v>74</v>
      </c>
      <c r="N17" s="228"/>
      <c r="P17" s="230"/>
    </row>
    <row r="18" spans="2:16" s="207" customFormat="1" ht="27" customHeight="1" thickBot="1" x14ac:dyDescent="0.25">
      <c r="B18" s="605">
        <v>15</v>
      </c>
      <c r="C18" s="603" t="s">
        <v>3119</v>
      </c>
      <c r="D18" s="219" t="s">
        <v>3124</v>
      </c>
      <c r="K18" s="229" t="s">
        <v>584</v>
      </c>
      <c r="L18" s="600">
        <v>75</v>
      </c>
      <c r="N18" s="228"/>
      <c r="P18" s="230"/>
    </row>
    <row r="19" spans="2:16" s="207" customFormat="1" ht="27" customHeight="1" x14ac:dyDescent="0.2">
      <c r="B19" s="605">
        <v>16</v>
      </c>
      <c r="C19" s="603" t="s">
        <v>3120</v>
      </c>
      <c r="D19" s="219" t="s">
        <v>3125</v>
      </c>
      <c r="K19" s="606"/>
      <c r="L19" s="601"/>
      <c r="N19" s="228"/>
      <c r="P19" s="230"/>
    </row>
    <row r="20" spans="2:16" s="207" customFormat="1" ht="27" customHeight="1" x14ac:dyDescent="0.2">
      <c r="B20" s="605">
        <v>17</v>
      </c>
      <c r="C20" s="603" t="s">
        <v>3121</v>
      </c>
      <c r="D20" s="219" t="s">
        <v>3123</v>
      </c>
      <c r="K20" s="606"/>
      <c r="L20" s="601"/>
      <c r="N20" s="228"/>
      <c r="P20" s="230"/>
    </row>
    <row r="21" spans="2:16" s="207" customFormat="1" ht="27" customHeight="1" x14ac:dyDescent="0.2">
      <c r="D21" s="232"/>
      <c r="K21" s="606"/>
      <c r="L21" s="601"/>
      <c r="N21" s="228"/>
      <c r="P21" s="230"/>
    </row>
    <row r="22" spans="2:16" s="207" customFormat="1" ht="27" customHeight="1" thickBot="1" x14ac:dyDescent="0.25">
      <c r="D22" s="232"/>
      <c r="K22" s="606"/>
      <c r="L22" s="601"/>
      <c r="N22" s="228"/>
      <c r="P22" s="230"/>
    </row>
    <row r="23" spans="2:16" s="207" customFormat="1" ht="27" customHeight="1" thickBot="1" x14ac:dyDescent="0.25">
      <c r="D23" s="1551" t="s">
        <v>585</v>
      </c>
      <c r="E23" s="1552"/>
      <c r="F23" s="1553"/>
      <c r="N23" s="228"/>
      <c r="P23" s="230"/>
    </row>
    <row r="24" spans="2:16" s="207" customFormat="1" ht="27" customHeight="1" x14ac:dyDescent="0.2">
      <c r="D24" s="1541" t="s">
        <v>3137</v>
      </c>
      <c r="E24" s="1542"/>
      <c r="F24" s="1543"/>
      <c r="G24" s="232"/>
    </row>
    <row r="25" spans="2:16" s="207" customFormat="1" ht="12.95" customHeight="1" thickBot="1" x14ac:dyDescent="0.25">
      <c r="D25" s="1544"/>
      <c r="E25" s="1545"/>
      <c r="F25" s="1546"/>
    </row>
    <row r="26" spans="2:16" s="207" customFormat="1" x14ac:dyDescent="0.2">
      <c r="D26" s="232"/>
    </row>
    <row r="27" spans="2:16" s="207" customFormat="1" x14ac:dyDescent="0.2">
      <c r="D27" s="232"/>
    </row>
    <row r="28" spans="2:16" s="207" customFormat="1" x14ac:dyDescent="0.2">
      <c r="D28" s="232"/>
    </row>
    <row r="29" spans="2:16" s="207" customFormat="1" x14ac:dyDescent="0.2">
      <c r="D29" s="232"/>
    </row>
    <row r="30" spans="2:16" s="207" customFormat="1" x14ac:dyDescent="0.2">
      <c r="D30" s="232"/>
    </row>
  </sheetData>
  <mergeCells count="4">
    <mergeCell ref="D24:F25"/>
    <mergeCell ref="E4:E5"/>
    <mergeCell ref="F4:F5"/>
    <mergeCell ref="D23:F2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1173"/>
  <sheetViews>
    <sheetView topLeftCell="A193" zoomScale="89" zoomScaleNormal="55" workbookViewId="0">
      <selection activeCell="D66" sqref="D66"/>
    </sheetView>
  </sheetViews>
  <sheetFormatPr baseColWidth="10" defaultColWidth="14.42578125" defaultRowHeight="15" customHeight="1" x14ac:dyDescent="0.2"/>
  <cols>
    <col min="1" max="1" width="13.85546875" customWidth="1"/>
    <col min="2" max="2" width="65.42578125" customWidth="1"/>
    <col min="3" max="3" width="11.28515625" customWidth="1"/>
    <col min="4" max="4" width="14.28515625" customWidth="1"/>
    <col min="5" max="5" width="10.7109375" customWidth="1"/>
    <col min="6" max="6" width="8.85546875" customWidth="1"/>
    <col min="7" max="7" width="14.42578125" customWidth="1"/>
    <col min="8" max="8" width="58.7109375" customWidth="1"/>
    <col min="9" max="9" width="6.28515625" customWidth="1"/>
    <col min="10" max="10" width="10.7109375" customWidth="1"/>
    <col min="11" max="11" width="4" customWidth="1"/>
    <col min="12" max="12" width="8.85546875" customWidth="1"/>
    <col min="13" max="13" width="14" customWidth="1"/>
    <col min="14" max="14" width="54.7109375" customWidth="1"/>
    <col min="15" max="15" width="10.7109375" customWidth="1"/>
    <col min="16" max="16" width="9.85546875" customWidth="1"/>
    <col min="17" max="17" width="8.42578125" customWidth="1"/>
    <col min="18" max="18" width="10.42578125" customWidth="1"/>
    <col min="19" max="19" width="15" customWidth="1"/>
    <col min="20" max="20" width="62.140625" customWidth="1"/>
    <col min="21" max="21" width="14.28515625" customWidth="1"/>
    <col min="22" max="22" width="15" customWidth="1"/>
    <col min="23" max="23" width="6" customWidth="1"/>
    <col min="24" max="24" width="6.28515625" customWidth="1"/>
    <col min="25" max="25" width="10.7109375" customWidth="1"/>
    <col min="26" max="26" width="4" customWidth="1"/>
    <col min="27" max="27" width="68.85546875" customWidth="1"/>
    <col min="28" max="28" width="6" customWidth="1"/>
    <col min="29" max="29" width="6.28515625" customWidth="1"/>
    <col min="30" max="30" width="10.7109375" customWidth="1"/>
    <col min="31" max="31" width="4" customWidth="1"/>
    <col min="32" max="32" width="68.85546875" customWidth="1"/>
    <col min="33" max="33" width="6" customWidth="1"/>
    <col min="34" max="34" width="6.28515625" customWidth="1"/>
    <col min="36" max="36" width="4" customWidth="1"/>
    <col min="37" max="37" width="68.85546875" customWidth="1"/>
    <col min="38" max="38" width="6" customWidth="1"/>
    <col min="39" max="39" width="6.28515625" customWidth="1"/>
  </cols>
  <sheetData>
    <row r="1" spans="1:4" s="190" customFormat="1" ht="15" customHeight="1" x14ac:dyDescent="0.2"/>
    <row r="2" spans="1:4" s="190" customFormat="1" ht="15" customHeight="1" x14ac:dyDescent="0.2"/>
    <row r="3" spans="1:4" s="190" customFormat="1" ht="15" customHeight="1" thickBot="1" x14ac:dyDescent="0.25">
      <c r="A3" s="149" t="s">
        <v>401</v>
      </c>
      <c r="B3" s="1557" t="s">
        <v>456</v>
      </c>
      <c r="C3" s="1557"/>
      <c r="D3" s="1557"/>
    </row>
    <row r="4" spans="1:4" s="190" customFormat="1" ht="15" customHeight="1" thickBot="1" x14ac:dyDescent="0.3">
      <c r="A4" s="1558" t="s">
        <v>399</v>
      </c>
      <c r="B4" s="1559"/>
      <c r="C4" s="1559"/>
      <c r="D4" s="1560"/>
    </row>
    <row r="5" spans="1:4" s="190" customFormat="1" ht="15" customHeight="1" x14ac:dyDescent="0.25">
      <c r="A5" s="202"/>
      <c r="B5" s="202"/>
      <c r="C5" s="202"/>
      <c r="D5" s="202"/>
    </row>
    <row r="6" spans="1:4" s="190" customFormat="1" ht="15" customHeight="1" x14ac:dyDescent="0.2">
      <c r="A6" s="503" t="s">
        <v>3102</v>
      </c>
      <c r="B6" s="1561" t="s">
        <v>457</v>
      </c>
      <c r="C6" s="1561"/>
      <c r="D6" s="1561"/>
    </row>
    <row r="7" spans="1:4" s="190" customFormat="1" ht="15" customHeight="1" x14ac:dyDescent="0.2">
      <c r="A7" s="1573"/>
      <c r="B7" s="1374"/>
      <c r="C7" s="1374"/>
      <c r="D7" s="1374"/>
    </row>
    <row r="8" spans="1:4" s="190" customFormat="1" ht="15" customHeight="1" x14ac:dyDescent="0.2">
      <c r="A8" s="1564" t="s">
        <v>192</v>
      </c>
      <c r="B8" s="1265"/>
      <c r="C8" s="1265"/>
      <c r="D8" s="1266"/>
    </row>
    <row r="9" spans="1:4" s="190" customFormat="1" ht="15" customHeight="1" x14ac:dyDescent="0.25">
      <c r="A9" s="48" t="s">
        <v>196</v>
      </c>
      <c r="B9" s="49" t="s">
        <v>197</v>
      </c>
      <c r="C9" s="49" t="s">
        <v>198</v>
      </c>
      <c r="D9" s="49" t="s">
        <v>199</v>
      </c>
    </row>
    <row r="10" spans="1:4" s="190" customFormat="1" ht="15" customHeight="1" x14ac:dyDescent="0.2">
      <c r="A10" s="32">
        <v>1</v>
      </c>
      <c r="B10" s="52" t="s">
        <v>202</v>
      </c>
      <c r="C10" s="32">
        <v>1</v>
      </c>
      <c r="D10" s="32"/>
    </row>
    <row r="11" spans="1:4" s="190" customFormat="1" ht="15" customHeight="1" x14ac:dyDescent="0.2">
      <c r="A11" s="32">
        <v>2</v>
      </c>
      <c r="B11" s="52" t="s">
        <v>203</v>
      </c>
      <c r="C11" s="32">
        <v>1</v>
      </c>
      <c r="D11" s="32"/>
    </row>
    <row r="12" spans="1:4" s="190" customFormat="1" ht="15" customHeight="1" x14ac:dyDescent="0.2">
      <c r="A12" s="32">
        <v>3</v>
      </c>
      <c r="B12" s="52" t="s">
        <v>206</v>
      </c>
      <c r="C12" s="32">
        <v>1</v>
      </c>
      <c r="D12" s="32"/>
    </row>
    <row r="13" spans="1:4" s="190" customFormat="1" ht="15" customHeight="1" x14ac:dyDescent="0.2">
      <c r="A13" s="32">
        <v>4</v>
      </c>
      <c r="B13" s="52" t="s">
        <v>205</v>
      </c>
      <c r="C13" s="32"/>
      <c r="D13" s="32">
        <v>1</v>
      </c>
    </row>
    <row r="14" spans="1:4" s="190" customFormat="1" ht="15" customHeight="1" x14ac:dyDescent="0.2">
      <c r="A14" s="32">
        <v>5</v>
      </c>
      <c r="B14" s="52" t="s">
        <v>207</v>
      </c>
      <c r="C14" s="32">
        <v>1</v>
      </c>
      <c r="D14" s="32"/>
    </row>
    <row r="15" spans="1:4" s="190" customFormat="1" ht="15" customHeight="1" x14ac:dyDescent="0.2">
      <c r="A15" s="32">
        <v>6</v>
      </c>
      <c r="B15" s="52" t="s">
        <v>208</v>
      </c>
      <c r="C15" s="32"/>
      <c r="D15" s="32">
        <v>1</v>
      </c>
    </row>
    <row r="16" spans="1:4" s="190" customFormat="1" ht="15" customHeight="1" x14ac:dyDescent="0.2">
      <c r="A16" s="32">
        <v>7</v>
      </c>
      <c r="B16" s="52" t="s">
        <v>209</v>
      </c>
      <c r="C16" s="32"/>
      <c r="D16" s="32">
        <v>1</v>
      </c>
    </row>
    <row r="17" spans="1:4" s="190" customFormat="1" ht="28.5" x14ac:dyDescent="0.2">
      <c r="A17" s="32">
        <v>8</v>
      </c>
      <c r="B17" s="52" t="s">
        <v>215</v>
      </c>
      <c r="C17" s="32"/>
      <c r="D17" s="32">
        <v>1</v>
      </c>
    </row>
    <row r="18" spans="1:4" s="190" customFormat="1" ht="15" customHeight="1" x14ac:dyDescent="0.2">
      <c r="A18" s="32">
        <v>9</v>
      </c>
      <c r="B18" s="52" t="s">
        <v>218</v>
      </c>
      <c r="C18" s="32"/>
      <c r="D18" s="32">
        <v>1</v>
      </c>
    </row>
    <row r="19" spans="1:4" s="190" customFormat="1" ht="15" customHeight="1" x14ac:dyDescent="0.2">
      <c r="A19" s="32">
        <v>10</v>
      </c>
      <c r="B19" s="52" t="s">
        <v>222</v>
      </c>
      <c r="C19" s="32">
        <v>1</v>
      </c>
      <c r="D19" s="32"/>
    </row>
    <row r="20" spans="1:4" s="190" customFormat="1" ht="15" customHeight="1" x14ac:dyDescent="0.2">
      <c r="A20" s="32">
        <v>11</v>
      </c>
      <c r="B20" s="52" t="s">
        <v>214</v>
      </c>
      <c r="C20" s="32"/>
      <c r="D20" s="32">
        <v>1</v>
      </c>
    </row>
    <row r="21" spans="1:4" s="190" customFormat="1" ht="15" customHeight="1" x14ac:dyDescent="0.2">
      <c r="A21" s="32">
        <v>12</v>
      </c>
      <c r="B21" s="52" t="s">
        <v>216</v>
      </c>
      <c r="C21" s="32">
        <v>1</v>
      </c>
      <c r="D21" s="32"/>
    </row>
    <row r="22" spans="1:4" s="190" customFormat="1" ht="15" customHeight="1" x14ac:dyDescent="0.2">
      <c r="A22" s="32">
        <v>13</v>
      </c>
      <c r="B22" s="52" t="s">
        <v>217</v>
      </c>
      <c r="C22" s="32"/>
      <c r="D22" s="32">
        <v>1</v>
      </c>
    </row>
    <row r="23" spans="1:4" s="190" customFormat="1" ht="15" customHeight="1" x14ac:dyDescent="0.2">
      <c r="A23" s="32">
        <v>14</v>
      </c>
      <c r="B23" s="52" t="s">
        <v>220</v>
      </c>
      <c r="C23" s="32">
        <v>1</v>
      </c>
      <c r="D23" s="32"/>
    </row>
    <row r="24" spans="1:4" s="190" customFormat="1" ht="15" customHeight="1" x14ac:dyDescent="0.2">
      <c r="A24" s="32">
        <v>15</v>
      </c>
      <c r="B24" s="52" t="s">
        <v>223</v>
      </c>
      <c r="C24" s="32"/>
      <c r="D24" s="32">
        <v>1</v>
      </c>
    </row>
    <row r="25" spans="1:4" s="190" customFormat="1" ht="15" customHeight="1" x14ac:dyDescent="0.2">
      <c r="A25" s="32">
        <v>16</v>
      </c>
      <c r="B25" s="52" t="s">
        <v>233</v>
      </c>
      <c r="C25" s="32"/>
      <c r="D25" s="32">
        <v>1</v>
      </c>
    </row>
    <row r="26" spans="1:4" s="190" customFormat="1" ht="15" customHeight="1" x14ac:dyDescent="0.2">
      <c r="A26" s="32">
        <v>17</v>
      </c>
      <c r="B26" s="52" t="s">
        <v>228</v>
      </c>
      <c r="C26" s="32"/>
      <c r="D26" s="32">
        <v>1</v>
      </c>
    </row>
    <row r="27" spans="1:4" s="190" customFormat="1" ht="15" customHeight="1" x14ac:dyDescent="0.2">
      <c r="A27" s="32">
        <v>18</v>
      </c>
      <c r="B27" s="52" t="s">
        <v>229</v>
      </c>
      <c r="C27" s="32">
        <v>1</v>
      </c>
      <c r="D27" s="32"/>
    </row>
    <row r="28" spans="1:4" s="190" customFormat="1" ht="15" customHeight="1" x14ac:dyDescent="0.2">
      <c r="A28" s="32">
        <v>19</v>
      </c>
      <c r="B28" s="52" t="s">
        <v>235</v>
      </c>
      <c r="C28" s="32"/>
      <c r="D28" s="32">
        <v>1</v>
      </c>
    </row>
    <row r="29" spans="1:4" s="190" customFormat="1" ht="15" customHeight="1" x14ac:dyDescent="0.2">
      <c r="B29" s="60" t="s">
        <v>237</v>
      </c>
      <c r="C29" s="1565">
        <f>SUM(C10:C28)</f>
        <v>8</v>
      </c>
      <c r="D29" s="1266"/>
    </row>
    <row r="30" spans="1:4" s="190" customFormat="1" ht="15" customHeight="1" x14ac:dyDescent="0.2">
      <c r="B30" s="60" t="s">
        <v>238</v>
      </c>
      <c r="C30" s="1565">
        <f>SUM(D10:D28)</f>
        <v>11</v>
      </c>
      <c r="D30" s="1266"/>
    </row>
    <row r="31" spans="1:4" s="190" customFormat="1" ht="15" customHeight="1" x14ac:dyDescent="0.2">
      <c r="B31" s="61" t="s">
        <v>239</v>
      </c>
      <c r="C31" s="49">
        <f>C29</f>
        <v>8</v>
      </c>
      <c r="D31" s="147" t="s">
        <v>458</v>
      </c>
    </row>
    <row r="32" spans="1:4" s="190" customFormat="1" ht="15" customHeight="1" thickBot="1" x14ac:dyDescent="0.25">
      <c r="A32" s="146"/>
      <c r="B32" s="146"/>
      <c r="C32" s="146"/>
      <c r="D32" s="146"/>
    </row>
    <row r="33" spans="1:4" s="190" customFormat="1" ht="15" customHeight="1" x14ac:dyDescent="0.2">
      <c r="A33" s="146"/>
      <c r="B33" s="1566" t="s">
        <v>400</v>
      </c>
      <c r="C33" s="1567"/>
      <c r="D33" s="1568"/>
    </row>
    <row r="34" spans="1:4" s="190" customFormat="1" ht="15" customHeight="1" x14ac:dyDescent="0.2">
      <c r="A34" s="146"/>
      <c r="B34" s="1569" t="s">
        <v>240</v>
      </c>
      <c r="C34" s="1570"/>
      <c r="D34" s="1571"/>
    </row>
    <row r="35" spans="1:4" s="190" customFormat="1" ht="15" customHeight="1" thickBot="1" x14ac:dyDescent="0.25">
      <c r="A35" s="146"/>
      <c r="B35" s="1554" t="s">
        <v>246</v>
      </c>
      <c r="C35" s="1555"/>
      <c r="D35" s="1556"/>
    </row>
    <row r="36" spans="1:4" s="264" customFormat="1" ht="15" customHeight="1" x14ac:dyDescent="0.2">
      <c r="B36" s="268"/>
      <c r="C36" s="269"/>
      <c r="D36" s="269"/>
    </row>
    <row r="37" spans="1:4" s="264" customFormat="1" ht="15" customHeight="1" thickBot="1" x14ac:dyDescent="0.25">
      <c r="A37" s="149" t="s">
        <v>401</v>
      </c>
      <c r="B37" s="1557" t="s">
        <v>345</v>
      </c>
      <c r="C37" s="1557"/>
      <c r="D37" s="1557"/>
    </row>
    <row r="38" spans="1:4" s="264" customFormat="1" ht="15" customHeight="1" thickBot="1" x14ac:dyDescent="0.3">
      <c r="A38" s="1558" t="s">
        <v>399</v>
      </c>
      <c r="B38" s="1559"/>
      <c r="C38" s="1559"/>
      <c r="D38" s="1560"/>
    </row>
    <row r="39" spans="1:4" s="264" customFormat="1" ht="15" customHeight="1" x14ac:dyDescent="0.25">
      <c r="A39" s="45"/>
      <c r="B39" s="45"/>
      <c r="C39" s="45"/>
      <c r="D39" s="45"/>
    </row>
    <row r="40" spans="1:4" s="264" customFormat="1" ht="15" customHeight="1" thickBot="1" x14ac:dyDescent="0.25">
      <c r="A40" s="148" t="s">
        <v>678</v>
      </c>
      <c r="B40" s="1561" t="s">
        <v>679</v>
      </c>
      <c r="C40" s="1561"/>
      <c r="D40" s="1561"/>
    </row>
    <row r="41" spans="1:4" s="264" customFormat="1" ht="15" customHeight="1" x14ac:dyDescent="0.2">
      <c r="A41" s="1562"/>
      <c r="B41" s="1563"/>
      <c r="C41" s="1563"/>
      <c r="D41" s="1563"/>
    </row>
    <row r="42" spans="1:4" s="264" customFormat="1" ht="15" customHeight="1" x14ac:dyDescent="0.2">
      <c r="A42" s="1564" t="s">
        <v>192</v>
      </c>
      <c r="B42" s="1265"/>
      <c r="C42" s="1265"/>
      <c r="D42" s="1266"/>
    </row>
    <row r="43" spans="1:4" s="264" customFormat="1" ht="15" customHeight="1" x14ac:dyDescent="0.25">
      <c r="A43" s="48" t="s">
        <v>196</v>
      </c>
      <c r="B43" s="49" t="s">
        <v>197</v>
      </c>
      <c r="C43" s="49" t="s">
        <v>198</v>
      </c>
      <c r="D43" s="49" t="s">
        <v>199</v>
      </c>
    </row>
    <row r="44" spans="1:4" s="264" customFormat="1" ht="15" customHeight="1" x14ac:dyDescent="0.2">
      <c r="A44" s="32">
        <v>1</v>
      </c>
      <c r="B44" s="52" t="s">
        <v>202</v>
      </c>
      <c r="C44" s="32">
        <v>1</v>
      </c>
      <c r="D44" s="32"/>
    </row>
    <row r="45" spans="1:4" s="264" customFormat="1" ht="15" customHeight="1" x14ac:dyDescent="0.2">
      <c r="A45" s="32">
        <v>2</v>
      </c>
      <c r="B45" s="52" t="s">
        <v>203</v>
      </c>
      <c r="C45" s="32"/>
      <c r="D45" s="32">
        <v>1</v>
      </c>
    </row>
    <row r="46" spans="1:4" s="264" customFormat="1" ht="15" customHeight="1" x14ac:dyDescent="0.2">
      <c r="A46" s="32">
        <v>3</v>
      </c>
      <c r="B46" s="52" t="s">
        <v>206</v>
      </c>
      <c r="C46" s="32"/>
      <c r="D46" s="32">
        <v>1</v>
      </c>
    </row>
    <row r="47" spans="1:4" s="264" customFormat="1" ht="15" customHeight="1" x14ac:dyDescent="0.2">
      <c r="A47" s="32">
        <v>4</v>
      </c>
      <c r="B47" s="52" t="s">
        <v>205</v>
      </c>
      <c r="C47" s="32"/>
      <c r="D47" s="32">
        <v>1</v>
      </c>
    </row>
    <row r="48" spans="1:4" s="264" customFormat="1" ht="15" customHeight="1" x14ac:dyDescent="0.2">
      <c r="A48" s="32">
        <v>5</v>
      </c>
      <c r="B48" s="52" t="s">
        <v>207</v>
      </c>
      <c r="C48" s="32">
        <v>1</v>
      </c>
      <c r="D48" s="32"/>
    </row>
    <row r="49" spans="1:4" s="264" customFormat="1" ht="15" customHeight="1" x14ac:dyDescent="0.2">
      <c r="A49" s="32">
        <v>6</v>
      </c>
      <c r="B49" s="52" t="s">
        <v>208</v>
      </c>
      <c r="C49" s="32"/>
      <c r="D49" s="32">
        <v>1</v>
      </c>
    </row>
    <row r="50" spans="1:4" s="264" customFormat="1" ht="15" customHeight="1" x14ac:dyDescent="0.2">
      <c r="A50" s="32">
        <v>7</v>
      </c>
      <c r="B50" s="52" t="s">
        <v>209</v>
      </c>
      <c r="C50" s="32"/>
      <c r="D50" s="32">
        <v>1</v>
      </c>
    </row>
    <row r="51" spans="1:4" s="264" customFormat="1" ht="28.5" x14ac:dyDescent="0.2">
      <c r="A51" s="32">
        <v>8</v>
      </c>
      <c r="B51" s="52" t="s">
        <v>215</v>
      </c>
      <c r="C51" s="32"/>
      <c r="D51" s="32">
        <v>1</v>
      </c>
    </row>
    <row r="52" spans="1:4" s="264" customFormat="1" ht="15" customHeight="1" x14ac:dyDescent="0.2">
      <c r="A52" s="32">
        <v>9</v>
      </c>
      <c r="B52" s="52" t="s">
        <v>218</v>
      </c>
      <c r="C52" s="32">
        <v>1</v>
      </c>
      <c r="D52" s="32"/>
    </row>
    <row r="53" spans="1:4" s="264" customFormat="1" ht="15" customHeight="1" x14ac:dyDescent="0.2">
      <c r="A53" s="32">
        <v>10</v>
      </c>
      <c r="B53" s="52" t="s">
        <v>222</v>
      </c>
      <c r="C53" s="32">
        <v>1</v>
      </c>
      <c r="D53" s="32"/>
    </row>
    <row r="54" spans="1:4" s="264" customFormat="1" ht="15" customHeight="1" x14ac:dyDescent="0.2">
      <c r="A54" s="32">
        <v>11</v>
      </c>
      <c r="B54" s="52" t="s">
        <v>214</v>
      </c>
      <c r="C54" s="32"/>
      <c r="D54" s="32">
        <v>1</v>
      </c>
    </row>
    <row r="55" spans="1:4" s="264" customFormat="1" ht="15" customHeight="1" x14ac:dyDescent="0.2">
      <c r="A55" s="32">
        <v>12</v>
      </c>
      <c r="B55" s="52" t="s">
        <v>216</v>
      </c>
      <c r="C55" s="32">
        <v>1</v>
      </c>
      <c r="D55" s="32"/>
    </row>
    <row r="56" spans="1:4" s="264" customFormat="1" ht="15" customHeight="1" x14ac:dyDescent="0.2">
      <c r="A56" s="32">
        <v>13</v>
      </c>
      <c r="B56" s="52" t="s">
        <v>217</v>
      </c>
      <c r="C56" s="32"/>
      <c r="D56" s="32">
        <v>1</v>
      </c>
    </row>
    <row r="57" spans="1:4" s="264" customFormat="1" ht="15" customHeight="1" x14ac:dyDescent="0.2">
      <c r="A57" s="32">
        <v>14</v>
      </c>
      <c r="B57" s="52" t="s">
        <v>220</v>
      </c>
      <c r="C57" s="32">
        <v>1</v>
      </c>
      <c r="D57" s="32"/>
    </row>
    <row r="58" spans="1:4" s="264" customFormat="1" ht="15" customHeight="1" x14ac:dyDescent="0.2">
      <c r="A58" s="32">
        <v>15</v>
      </c>
      <c r="B58" s="52" t="s">
        <v>223</v>
      </c>
      <c r="C58" s="32">
        <v>1</v>
      </c>
      <c r="D58" s="32"/>
    </row>
    <row r="59" spans="1:4" s="264" customFormat="1" ht="15" customHeight="1" x14ac:dyDescent="0.2">
      <c r="A59" s="32">
        <v>16</v>
      </c>
      <c r="B59" s="52" t="s">
        <v>233</v>
      </c>
      <c r="C59" s="32"/>
      <c r="D59" s="32">
        <v>1</v>
      </c>
    </row>
    <row r="60" spans="1:4" s="264" customFormat="1" ht="15" customHeight="1" x14ac:dyDescent="0.2">
      <c r="A60" s="32">
        <v>17</v>
      </c>
      <c r="B60" s="52" t="s">
        <v>228</v>
      </c>
      <c r="C60" s="32"/>
      <c r="D60" s="32">
        <v>1</v>
      </c>
    </row>
    <row r="61" spans="1:4" s="264" customFormat="1" ht="15" customHeight="1" x14ac:dyDescent="0.2">
      <c r="A61" s="32">
        <v>18</v>
      </c>
      <c r="B61" s="52" t="s">
        <v>229</v>
      </c>
      <c r="C61" s="32">
        <v>1</v>
      </c>
      <c r="D61" s="32"/>
    </row>
    <row r="62" spans="1:4" s="264" customFormat="1" ht="15" customHeight="1" x14ac:dyDescent="0.2">
      <c r="A62" s="32">
        <v>19</v>
      </c>
      <c r="B62" s="52" t="s">
        <v>235</v>
      </c>
      <c r="C62" s="32"/>
      <c r="D62" s="32">
        <v>1</v>
      </c>
    </row>
    <row r="63" spans="1:4" s="264" customFormat="1" ht="15" customHeight="1" x14ac:dyDescent="0.2">
      <c r="B63" s="60" t="s">
        <v>237</v>
      </c>
      <c r="C63" s="1565">
        <f>SUM(C44:C62)</f>
        <v>8</v>
      </c>
      <c r="D63" s="1266"/>
    </row>
    <row r="64" spans="1:4" s="264" customFormat="1" ht="15" customHeight="1" x14ac:dyDescent="0.2">
      <c r="B64" s="60" t="s">
        <v>238</v>
      </c>
      <c r="C64" s="1565">
        <f>SUM(D44:D62)</f>
        <v>11</v>
      </c>
      <c r="D64" s="1266"/>
    </row>
    <row r="65" spans="1:4" s="264" customFormat="1" ht="15" customHeight="1" x14ac:dyDescent="0.2">
      <c r="B65" s="61" t="s">
        <v>239</v>
      </c>
      <c r="C65" s="49">
        <f>C63</f>
        <v>8</v>
      </c>
      <c r="D65" s="147" t="s">
        <v>458</v>
      </c>
    </row>
    <row r="66" spans="1:4" s="264" customFormat="1" ht="15" customHeight="1" thickBot="1" x14ac:dyDescent="0.25"/>
    <row r="67" spans="1:4" s="264" customFormat="1" ht="15" customHeight="1" x14ac:dyDescent="0.2">
      <c r="B67" s="1566" t="s">
        <v>400</v>
      </c>
      <c r="C67" s="1567"/>
      <c r="D67" s="1568"/>
    </row>
    <row r="68" spans="1:4" s="264" customFormat="1" ht="15" customHeight="1" x14ac:dyDescent="0.2">
      <c r="B68" s="1569" t="s">
        <v>240</v>
      </c>
      <c r="C68" s="1570"/>
      <c r="D68" s="1571"/>
    </row>
    <row r="69" spans="1:4" s="264" customFormat="1" ht="15" customHeight="1" thickBot="1" x14ac:dyDescent="0.25">
      <c r="B69" s="1554" t="s">
        <v>246</v>
      </c>
      <c r="C69" s="1555"/>
      <c r="D69" s="1556"/>
    </row>
    <row r="70" spans="1:4" s="264" customFormat="1" ht="15" customHeight="1" x14ac:dyDescent="0.2">
      <c r="B70" s="268"/>
      <c r="C70" s="269"/>
      <c r="D70" s="269"/>
    </row>
    <row r="71" spans="1:4" s="190" customFormat="1" ht="15" customHeight="1" x14ac:dyDescent="0.2"/>
    <row r="72" spans="1:4" s="190" customFormat="1" ht="15" customHeight="1" x14ac:dyDescent="0.2"/>
    <row r="73" spans="1:4" ht="17.100000000000001" customHeight="1" thickBot="1" x14ac:dyDescent="0.25">
      <c r="A73" s="149" t="s">
        <v>401</v>
      </c>
      <c r="B73" s="1557" t="s">
        <v>294</v>
      </c>
      <c r="C73" s="1557"/>
      <c r="D73" s="1557"/>
    </row>
    <row r="74" spans="1:4" ht="18.95" customHeight="1" thickBot="1" x14ac:dyDescent="0.3">
      <c r="A74" s="1558" t="s">
        <v>399</v>
      </c>
      <c r="B74" s="1559"/>
      <c r="C74" s="1559"/>
      <c r="D74" s="1560"/>
    </row>
    <row r="75" spans="1:4" ht="9" customHeight="1" x14ac:dyDescent="0.25">
      <c r="A75" s="45"/>
      <c r="B75" s="45"/>
      <c r="C75" s="45"/>
      <c r="D75" s="45"/>
    </row>
    <row r="76" spans="1:4" ht="33" customHeight="1" x14ac:dyDescent="0.2">
      <c r="A76" s="503" t="s">
        <v>463</v>
      </c>
      <c r="B76" s="1561" t="s">
        <v>464</v>
      </c>
      <c r="C76" s="1561"/>
      <c r="D76" s="1561"/>
    </row>
    <row r="77" spans="1:4" ht="14.1" customHeight="1" x14ac:dyDescent="0.2">
      <c r="A77" s="1573"/>
      <c r="B77" s="1374"/>
      <c r="C77" s="1374"/>
      <c r="D77" s="1374"/>
    </row>
    <row r="78" spans="1:4" ht="18" customHeight="1" x14ac:dyDescent="0.2">
      <c r="A78" s="1564" t="s">
        <v>192</v>
      </c>
      <c r="B78" s="1265"/>
      <c r="C78" s="1265"/>
      <c r="D78" s="1266"/>
    </row>
    <row r="79" spans="1:4" ht="18" customHeight="1" x14ac:dyDescent="0.25">
      <c r="A79" s="48" t="s">
        <v>196</v>
      </c>
      <c r="B79" s="49" t="s">
        <v>197</v>
      </c>
      <c r="C79" s="49" t="s">
        <v>198</v>
      </c>
      <c r="D79" s="49" t="s">
        <v>199</v>
      </c>
    </row>
    <row r="80" spans="1:4" ht="18" customHeight="1" x14ac:dyDescent="0.2">
      <c r="A80" s="32">
        <v>1</v>
      </c>
      <c r="B80" s="52" t="s">
        <v>202</v>
      </c>
      <c r="C80" s="32">
        <v>1</v>
      </c>
      <c r="D80" s="32"/>
    </row>
    <row r="81" spans="1:4" ht="18" customHeight="1" x14ac:dyDescent="0.2">
      <c r="A81" s="32">
        <v>2</v>
      </c>
      <c r="B81" s="52" t="s">
        <v>203</v>
      </c>
      <c r="C81" s="32">
        <v>1</v>
      </c>
      <c r="D81" s="32"/>
    </row>
    <row r="82" spans="1:4" ht="18" customHeight="1" x14ac:dyDescent="0.2">
      <c r="A82" s="32">
        <v>3</v>
      </c>
      <c r="B82" s="52" t="s">
        <v>206</v>
      </c>
      <c r="C82" s="32">
        <v>1</v>
      </c>
      <c r="D82" s="32"/>
    </row>
    <row r="83" spans="1:4" ht="18" customHeight="1" x14ac:dyDescent="0.2">
      <c r="A83" s="32">
        <v>4</v>
      </c>
      <c r="B83" s="52" t="s">
        <v>205</v>
      </c>
      <c r="C83" s="32">
        <v>1</v>
      </c>
      <c r="D83" s="32"/>
    </row>
    <row r="84" spans="1:4" ht="18" customHeight="1" x14ac:dyDescent="0.2">
      <c r="A84" s="32">
        <v>5</v>
      </c>
      <c r="B84" s="52" t="s">
        <v>207</v>
      </c>
      <c r="C84" s="32">
        <v>1</v>
      </c>
      <c r="D84" s="32"/>
    </row>
    <row r="85" spans="1:4" ht="18" customHeight="1" x14ac:dyDescent="0.2">
      <c r="A85" s="32">
        <v>6</v>
      </c>
      <c r="B85" s="52" t="s">
        <v>208</v>
      </c>
      <c r="C85" s="32"/>
      <c r="D85" s="32">
        <v>1</v>
      </c>
    </row>
    <row r="86" spans="1:4" ht="18" customHeight="1" x14ac:dyDescent="0.2">
      <c r="A86" s="32">
        <v>7</v>
      </c>
      <c r="B86" s="52" t="s">
        <v>209</v>
      </c>
      <c r="C86" s="32">
        <v>1</v>
      </c>
      <c r="D86" s="32"/>
    </row>
    <row r="87" spans="1:4" ht="35.1" customHeight="1" x14ac:dyDescent="0.2">
      <c r="A87" s="32">
        <v>8</v>
      </c>
      <c r="B87" s="52" t="s">
        <v>215</v>
      </c>
      <c r="C87" s="32"/>
      <c r="D87" s="32">
        <v>1</v>
      </c>
    </row>
    <row r="88" spans="1:4" ht="18" customHeight="1" x14ac:dyDescent="0.2">
      <c r="A88" s="32">
        <v>9</v>
      </c>
      <c r="B88" s="52" t="s">
        <v>218</v>
      </c>
      <c r="C88" s="32"/>
      <c r="D88" s="32">
        <v>1</v>
      </c>
    </row>
    <row r="89" spans="1:4" ht="18" customHeight="1" x14ac:dyDescent="0.2">
      <c r="A89" s="32">
        <v>10</v>
      </c>
      <c r="B89" s="52" t="s">
        <v>222</v>
      </c>
      <c r="C89" s="32">
        <v>1</v>
      </c>
      <c r="D89" s="32"/>
    </row>
    <row r="90" spans="1:4" ht="18" customHeight="1" x14ac:dyDescent="0.2">
      <c r="A90" s="32">
        <v>11</v>
      </c>
      <c r="B90" s="52" t="s">
        <v>214</v>
      </c>
      <c r="C90" s="32">
        <v>1</v>
      </c>
      <c r="D90" s="32"/>
    </row>
    <row r="91" spans="1:4" ht="18" customHeight="1" x14ac:dyDescent="0.2">
      <c r="A91" s="32">
        <v>12</v>
      </c>
      <c r="B91" s="52" t="s">
        <v>216</v>
      </c>
      <c r="C91" s="32">
        <v>1</v>
      </c>
      <c r="D91" s="32"/>
    </row>
    <row r="92" spans="1:4" ht="18" customHeight="1" x14ac:dyDescent="0.2">
      <c r="A92" s="32">
        <v>13</v>
      </c>
      <c r="B92" s="52" t="s">
        <v>217</v>
      </c>
      <c r="C92" s="32"/>
      <c r="D92" s="32">
        <v>1</v>
      </c>
    </row>
    <row r="93" spans="1:4" ht="18" customHeight="1" x14ac:dyDescent="0.2">
      <c r="A93" s="32">
        <v>14</v>
      </c>
      <c r="B93" s="52" t="s">
        <v>220</v>
      </c>
      <c r="C93" s="32"/>
      <c r="D93" s="32">
        <v>1</v>
      </c>
    </row>
    <row r="94" spans="1:4" ht="18" customHeight="1" x14ac:dyDescent="0.2">
      <c r="A94" s="32">
        <v>15</v>
      </c>
      <c r="B94" s="52" t="s">
        <v>223</v>
      </c>
      <c r="C94" s="32">
        <v>1</v>
      </c>
      <c r="D94" s="32"/>
    </row>
    <row r="95" spans="1:4" ht="18" customHeight="1" x14ac:dyDescent="0.2">
      <c r="A95" s="32">
        <v>16</v>
      </c>
      <c r="B95" s="52" t="s">
        <v>233</v>
      </c>
      <c r="C95" s="32"/>
      <c r="D95" s="32">
        <v>1</v>
      </c>
    </row>
    <row r="96" spans="1:4" ht="18" customHeight="1" x14ac:dyDescent="0.2">
      <c r="A96" s="32">
        <v>17</v>
      </c>
      <c r="B96" s="52" t="s">
        <v>228</v>
      </c>
      <c r="C96" s="32"/>
      <c r="D96" s="32">
        <v>1</v>
      </c>
    </row>
    <row r="97" spans="1:4" ht="18" customHeight="1" x14ac:dyDescent="0.2">
      <c r="A97" s="32">
        <v>18</v>
      </c>
      <c r="B97" s="52" t="s">
        <v>229</v>
      </c>
      <c r="C97" s="32">
        <v>1</v>
      </c>
      <c r="D97" s="32"/>
    </row>
    <row r="98" spans="1:4" ht="18" customHeight="1" x14ac:dyDescent="0.2">
      <c r="A98" s="32">
        <v>19</v>
      </c>
      <c r="B98" s="52" t="s">
        <v>235</v>
      </c>
      <c r="C98" s="32"/>
      <c r="D98" s="32">
        <v>1</v>
      </c>
    </row>
    <row r="99" spans="1:4" ht="18" customHeight="1" x14ac:dyDescent="0.2">
      <c r="B99" s="60" t="s">
        <v>237</v>
      </c>
      <c r="C99" s="1565">
        <f>SUM(C80:C98)</f>
        <v>11</v>
      </c>
      <c r="D99" s="1266"/>
    </row>
    <row r="100" spans="1:4" ht="18" customHeight="1" x14ac:dyDescent="0.2">
      <c r="B100" s="60" t="s">
        <v>238</v>
      </c>
      <c r="C100" s="1565">
        <f>SUM(D80:D98)</f>
        <v>8</v>
      </c>
      <c r="D100" s="1266"/>
    </row>
    <row r="101" spans="1:4" ht="17.100000000000001" customHeight="1" x14ac:dyDescent="0.2">
      <c r="B101" s="61" t="s">
        <v>239</v>
      </c>
      <c r="C101" s="49">
        <f>C99</f>
        <v>11</v>
      </c>
      <c r="D101" s="147" t="s">
        <v>465</v>
      </c>
    </row>
    <row r="102" spans="1:4" ht="15.75" customHeight="1" thickBot="1" x14ac:dyDescent="0.25"/>
    <row r="103" spans="1:4" ht="32.25" customHeight="1" x14ac:dyDescent="0.2">
      <c r="B103" s="1566" t="s">
        <v>400</v>
      </c>
      <c r="C103" s="1567"/>
      <c r="D103" s="1568"/>
    </row>
    <row r="104" spans="1:4" ht="30.75" customHeight="1" x14ac:dyDescent="0.2">
      <c r="B104" s="1569" t="s">
        <v>240</v>
      </c>
      <c r="C104" s="1570"/>
      <c r="D104" s="1571"/>
    </row>
    <row r="105" spans="1:4" ht="35.25" customHeight="1" thickBot="1" x14ac:dyDescent="0.25">
      <c r="B105" s="1554" t="s">
        <v>246</v>
      </c>
      <c r="C105" s="1555"/>
      <c r="D105" s="1556"/>
    </row>
    <row r="106" spans="1:4" ht="12.75" customHeight="1" x14ac:dyDescent="0.2"/>
    <row r="107" spans="1:4" ht="12.75" customHeight="1" x14ac:dyDescent="0.2"/>
    <row r="108" spans="1:4" s="146" customFormat="1" ht="15" customHeight="1" thickBot="1" x14ac:dyDescent="0.25">
      <c r="A108" s="297" t="s">
        <v>401</v>
      </c>
      <c r="B108" s="1579" t="s">
        <v>318</v>
      </c>
      <c r="C108" s="1265"/>
      <c r="D108" s="1266"/>
    </row>
    <row r="109" spans="1:4" s="146" customFormat="1" ht="17.100000000000001" customHeight="1" thickBot="1" x14ac:dyDescent="0.3">
      <c r="A109" s="1558" t="s">
        <v>399</v>
      </c>
      <c r="B109" s="1559"/>
      <c r="C109" s="1559"/>
      <c r="D109" s="1560"/>
    </row>
    <row r="110" spans="1:4" s="146" customFormat="1" ht="18.95" customHeight="1" x14ac:dyDescent="0.25">
      <c r="A110" s="202"/>
      <c r="B110" s="202"/>
      <c r="C110" s="202"/>
      <c r="D110" s="202"/>
    </row>
    <row r="111" spans="1:4" s="146" customFormat="1" ht="24.75" customHeight="1" x14ac:dyDescent="0.2">
      <c r="A111" s="582" t="s">
        <v>3103</v>
      </c>
      <c r="B111" s="1580" t="s">
        <v>756</v>
      </c>
      <c r="C111" s="1265"/>
      <c r="D111" s="1266"/>
    </row>
    <row r="112" spans="1:4" s="146" customFormat="1" ht="33" customHeight="1" x14ac:dyDescent="0.2">
      <c r="A112" s="1573"/>
      <c r="B112" s="1374"/>
      <c r="C112" s="1374"/>
      <c r="D112" s="1374"/>
    </row>
    <row r="113" spans="1:4" s="146" customFormat="1" ht="14.1" customHeight="1" x14ac:dyDescent="0.2">
      <c r="A113" s="1564" t="s">
        <v>192</v>
      </c>
      <c r="B113" s="1265"/>
      <c r="C113" s="1265"/>
      <c r="D113" s="1266"/>
    </row>
    <row r="114" spans="1:4" s="146" customFormat="1" ht="18" customHeight="1" x14ac:dyDescent="0.25">
      <c r="A114" s="48" t="s">
        <v>196</v>
      </c>
      <c r="B114" s="49" t="s">
        <v>197</v>
      </c>
      <c r="C114" s="49" t="s">
        <v>198</v>
      </c>
      <c r="D114" s="49" t="s">
        <v>199</v>
      </c>
    </row>
    <row r="115" spans="1:4" s="146" customFormat="1" ht="18" customHeight="1" x14ac:dyDescent="0.2">
      <c r="A115" s="32">
        <v>1</v>
      </c>
      <c r="B115" s="52" t="s">
        <v>202</v>
      </c>
      <c r="C115" s="298">
        <v>1</v>
      </c>
      <c r="D115" s="32"/>
    </row>
    <row r="116" spans="1:4" s="146" customFormat="1" ht="18" customHeight="1" x14ac:dyDescent="0.2">
      <c r="A116" s="32">
        <v>2</v>
      </c>
      <c r="B116" s="52" t="s">
        <v>203</v>
      </c>
      <c r="C116" s="298">
        <v>1</v>
      </c>
      <c r="D116" s="32"/>
    </row>
    <row r="117" spans="1:4" s="146" customFormat="1" ht="18" customHeight="1" x14ac:dyDescent="0.2">
      <c r="A117" s="32">
        <v>3</v>
      </c>
      <c r="B117" s="52" t="s">
        <v>206</v>
      </c>
      <c r="C117" s="298">
        <v>1</v>
      </c>
      <c r="D117" s="32"/>
    </row>
    <row r="118" spans="1:4" s="146" customFormat="1" ht="18" customHeight="1" x14ac:dyDescent="0.2">
      <c r="A118" s="299">
        <v>4</v>
      </c>
      <c r="B118" s="52" t="s">
        <v>205</v>
      </c>
      <c r="C118" s="298">
        <v>1</v>
      </c>
      <c r="D118" s="32"/>
    </row>
    <row r="119" spans="1:4" s="146" customFormat="1" ht="18" customHeight="1" x14ac:dyDescent="0.2">
      <c r="A119" s="32">
        <v>5</v>
      </c>
      <c r="B119" s="52" t="s">
        <v>207</v>
      </c>
      <c r="C119" s="298">
        <v>1</v>
      </c>
      <c r="D119" s="32"/>
    </row>
    <row r="120" spans="1:4" s="146" customFormat="1" ht="18" customHeight="1" x14ac:dyDescent="0.2">
      <c r="A120" s="32">
        <v>6</v>
      </c>
      <c r="B120" s="52" t="s">
        <v>208</v>
      </c>
      <c r="C120" s="32"/>
      <c r="D120" s="298">
        <v>1</v>
      </c>
    </row>
    <row r="121" spans="1:4" s="146" customFormat="1" ht="18" customHeight="1" x14ac:dyDescent="0.2">
      <c r="A121" s="32">
        <v>7</v>
      </c>
      <c r="B121" s="52" t="s">
        <v>209</v>
      </c>
      <c r="C121" s="298">
        <v>1</v>
      </c>
      <c r="D121" s="32"/>
    </row>
    <row r="122" spans="1:4" s="146" customFormat="1" ht="18" customHeight="1" x14ac:dyDescent="0.2">
      <c r="A122" s="32">
        <v>8</v>
      </c>
      <c r="B122" s="52" t="s">
        <v>215</v>
      </c>
      <c r="C122" s="298">
        <v>1</v>
      </c>
      <c r="D122" s="301"/>
    </row>
    <row r="123" spans="1:4" s="146" customFormat="1" ht="35.1" customHeight="1" x14ac:dyDescent="0.2">
      <c r="A123" s="32">
        <v>9</v>
      </c>
      <c r="B123" s="52" t="s">
        <v>218</v>
      </c>
      <c r="C123" s="305">
        <v>1</v>
      </c>
      <c r="D123" s="585"/>
    </row>
    <row r="124" spans="1:4" s="146" customFormat="1" ht="18" customHeight="1" x14ac:dyDescent="0.2">
      <c r="A124" s="32">
        <v>10</v>
      </c>
      <c r="B124" s="52" t="s">
        <v>222</v>
      </c>
      <c r="C124" s="305">
        <v>1</v>
      </c>
      <c r="D124" s="585"/>
    </row>
    <row r="125" spans="1:4" s="146" customFormat="1" ht="18" customHeight="1" x14ac:dyDescent="0.2">
      <c r="A125" s="32">
        <v>11</v>
      </c>
      <c r="B125" s="52" t="s">
        <v>214</v>
      </c>
      <c r="C125" s="305">
        <v>1</v>
      </c>
      <c r="D125" s="585"/>
    </row>
    <row r="126" spans="1:4" s="146" customFormat="1" ht="18" customHeight="1" x14ac:dyDescent="0.2">
      <c r="A126" s="301">
        <v>12</v>
      </c>
      <c r="B126" s="302" t="s">
        <v>216</v>
      </c>
      <c r="C126" s="583">
        <v>1</v>
      </c>
      <c r="D126" s="585"/>
    </row>
    <row r="127" spans="1:4" s="146" customFormat="1" ht="18" customHeight="1" x14ac:dyDescent="0.2">
      <c r="A127" s="32"/>
      <c r="B127" s="302" t="s">
        <v>216</v>
      </c>
      <c r="C127" s="583">
        <v>1</v>
      </c>
      <c r="D127" s="585"/>
    </row>
    <row r="128" spans="1:4" s="146" customFormat="1" ht="18" customHeight="1" x14ac:dyDescent="0.2">
      <c r="A128" s="32"/>
      <c r="B128" s="302" t="s">
        <v>216</v>
      </c>
      <c r="C128" s="583">
        <v>1</v>
      </c>
      <c r="D128" s="585"/>
    </row>
    <row r="129" spans="1:4" s="146" customFormat="1" ht="18" customHeight="1" x14ac:dyDescent="0.2">
      <c r="A129" s="303">
        <v>13</v>
      </c>
      <c r="B129" s="304" t="s">
        <v>217</v>
      </c>
      <c r="C129" s="584">
        <v>1</v>
      </c>
      <c r="D129" s="585"/>
    </row>
    <row r="130" spans="1:4" s="146" customFormat="1" ht="18" customHeight="1" x14ac:dyDescent="0.2">
      <c r="A130" s="32">
        <v>14</v>
      </c>
      <c r="B130" s="52" t="s">
        <v>217</v>
      </c>
      <c r="C130" s="305">
        <v>1</v>
      </c>
      <c r="D130" s="585"/>
    </row>
    <row r="131" spans="1:4" s="146" customFormat="1" ht="18" customHeight="1" x14ac:dyDescent="0.2">
      <c r="A131" s="32">
        <v>15</v>
      </c>
      <c r="B131" s="52" t="s">
        <v>217</v>
      </c>
      <c r="C131" s="305">
        <v>1</v>
      </c>
      <c r="D131" s="585"/>
    </row>
    <row r="132" spans="1:4" s="146" customFormat="1" ht="18" customHeight="1" x14ac:dyDescent="0.2">
      <c r="A132" s="32">
        <v>16</v>
      </c>
      <c r="B132" s="52" t="s">
        <v>233</v>
      </c>
      <c r="C132" s="300"/>
      <c r="D132" s="586">
        <v>1</v>
      </c>
    </row>
    <row r="133" spans="1:4" s="146" customFormat="1" ht="18" customHeight="1" x14ac:dyDescent="0.2">
      <c r="A133" s="32">
        <v>17</v>
      </c>
      <c r="B133" s="52" t="s">
        <v>228</v>
      </c>
      <c r="C133" s="305">
        <v>1</v>
      </c>
      <c r="D133" s="585"/>
    </row>
    <row r="134" spans="1:4" s="146" customFormat="1" ht="18" customHeight="1" x14ac:dyDescent="0.2">
      <c r="A134" s="32">
        <v>18</v>
      </c>
      <c r="B134" s="52" t="s">
        <v>229</v>
      </c>
      <c r="C134" s="305">
        <v>1</v>
      </c>
      <c r="D134" s="585"/>
    </row>
    <row r="135" spans="1:4" s="146" customFormat="1" ht="18" customHeight="1" x14ac:dyDescent="0.2">
      <c r="A135" s="32">
        <v>19</v>
      </c>
      <c r="B135" s="52" t="s">
        <v>235</v>
      </c>
      <c r="C135" s="300"/>
      <c r="D135" s="586">
        <v>1</v>
      </c>
    </row>
    <row r="136" spans="1:4" s="146" customFormat="1" ht="18" customHeight="1" x14ac:dyDescent="0.2">
      <c r="A136" s="267"/>
      <c r="B136" s="60" t="s">
        <v>237</v>
      </c>
      <c r="C136" s="1565">
        <f>+SUM(C115:C135)</f>
        <v>18</v>
      </c>
      <c r="D136" s="1372"/>
    </row>
    <row r="137" spans="1:4" s="146" customFormat="1" ht="17.100000000000001" customHeight="1" x14ac:dyDescent="0.2">
      <c r="A137" s="267"/>
      <c r="B137" s="60" t="s">
        <v>238</v>
      </c>
      <c r="C137" s="1565">
        <f>+SUM(D115:D135)</f>
        <v>3</v>
      </c>
      <c r="D137" s="1266"/>
    </row>
    <row r="138" spans="1:4" s="146" customFormat="1" ht="15.75" customHeight="1" x14ac:dyDescent="0.2">
      <c r="A138" s="267"/>
      <c r="B138" s="61" t="s">
        <v>239</v>
      </c>
      <c r="C138" s="49">
        <f>C136</f>
        <v>18</v>
      </c>
      <c r="D138" s="147" t="s">
        <v>874</v>
      </c>
    </row>
    <row r="139" spans="1:4" s="146" customFormat="1" ht="32.25" customHeight="1" thickBot="1" x14ac:dyDescent="0.25">
      <c r="A139" s="267"/>
      <c r="B139" s="267"/>
      <c r="C139" s="267"/>
      <c r="D139" s="267"/>
    </row>
    <row r="140" spans="1:4" s="146" customFormat="1" ht="30.75" customHeight="1" x14ac:dyDescent="0.2">
      <c r="A140" s="267"/>
      <c r="B140" s="1566" t="s">
        <v>400</v>
      </c>
      <c r="C140" s="1581"/>
      <c r="D140" s="1582"/>
    </row>
    <row r="141" spans="1:4" s="146" customFormat="1" ht="35.25" customHeight="1" x14ac:dyDescent="0.2">
      <c r="A141" s="267"/>
      <c r="B141" s="1569" t="s">
        <v>240</v>
      </c>
      <c r="C141" s="1265"/>
      <c r="D141" s="1583"/>
    </row>
    <row r="142" spans="1:4" ht="12.75" customHeight="1" thickBot="1" x14ac:dyDescent="0.25">
      <c r="A142" s="267"/>
      <c r="B142" s="1554" t="s">
        <v>246</v>
      </c>
      <c r="C142" s="1584"/>
      <c r="D142" s="1585"/>
    </row>
    <row r="143" spans="1:4" ht="12.75" customHeight="1" x14ac:dyDescent="0.2"/>
    <row r="144" spans="1:4" s="146" customFormat="1" ht="15" customHeight="1" thickBot="1" x14ac:dyDescent="0.25">
      <c r="A144" s="149" t="s">
        <v>401</v>
      </c>
      <c r="B144" s="1557" t="s">
        <v>290</v>
      </c>
      <c r="C144" s="1557"/>
      <c r="D144" s="1557"/>
    </row>
    <row r="145" spans="1:4" s="267" customFormat="1" ht="15" customHeight="1" thickBot="1" x14ac:dyDescent="0.3">
      <c r="A145" s="1558" t="s">
        <v>399</v>
      </c>
      <c r="B145" s="1559"/>
      <c r="C145" s="1559"/>
      <c r="D145" s="1560"/>
    </row>
    <row r="146" spans="1:4" s="267" customFormat="1" ht="15" customHeight="1" x14ac:dyDescent="0.25">
      <c r="A146" s="202"/>
      <c r="B146" s="202"/>
      <c r="C146" s="202"/>
      <c r="D146" s="202"/>
    </row>
    <row r="147" spans="1:4" s="267" customFormat="1" ht="15" customHeight="1" x14ac:dyDescent="0.2">
      <c r="A147" s="503" t="s">
        <v>3104</v>
      </c>
      <c r="B147" s="1561" t="s">
        <v>873</v>
      </c>
      <c r="C147" s="1561"/>
      <c r="D147" s="1561"/>
    </row>
    <row r="148" spans="1:4" s="267" customFormat="1" ht="15" customHeight="1" x14ac:dyDescent="0.2">
      <c r="A148" s="1573"/>
      <c r="B148" s="1374"/>
      <c r="C148" s="1374"/>
      <c r="D148" s="1374"/>
    </row>
    <row r="149" spans="1:4" s="267" customFormat="1" ht="15" customHeight="1" x14ac:dyDescent="0.2">
      <c r="A149" s="1564" t="s">
        <v>192</v>
      </c>
      <c r="B149" s="1265"/>
      <c r="C149" s="1265"/>
      <c r="D149" s="1266"/>
    </row>
    <row r="150" spans="1:4" s="267" customFormat="1" ht="15" customHeight="1" x14ac:dyDescent="0.25">
      <c r="A150" s="48" t="s">
        <v>196</v>
      </c>
      <c r="B150" s="49" t="s">
        <v>197</v>
      </c>
      <c r="C150" s="49" t="s">
        <v>198</v>
      </c>
      <c r="D150" s="49" t="s">
        <v>199</v>
      </c>
    </row>
    <row r="151" spans="1:4" s="267" customFormat="1" ht="15" customHeight="1" x14ac:dyDescent="0.2">
      <c r="A151" s="32">
        <v>1</v>
      </c>
      <c r="B151" s="52" t="s">
        <v>202</v>
      </c>
      <c r="C151" s="32">
        <v>1</v>
      </c>
      <c r="D151" s="32"/>
    </row>
    <row r="152" spans="1:4" s="267" customFormat="1" ht="15" customHeight="1" x14ac:dyDescent="0.2">
      <c r="A152" s="32">
        <v>2</v>
      </c>
      <c r="B152" s="52" t="s">
        <v>203</v>
      </c>
      <c r="C152" s="32">
        <v>1</v>
      </c>
      <c r="D152" s="32"/>
    </row>
    <row r="153" spans="1:4" s="267" customFormat="1" ht="15" customHeight="1" x14ac:dyDescent="0.2">
      <c r="A153" s="32">
        <v>3</v>
      </c>
      <c r="B153" s="52" t="s">
        <v>206</v>
      </c>
      <c r="C153" s="32"/>
      <c r="D153" s="32">
        <v>1</v>
      </c>
    </row>
    <row r="154" spans="1:4" s="267" customFormat="1" ht="35.1" customHeight="1" x14ac:dyDescent="0.2">
      <c r="A154" s="32">
        <v>4</v>
      </c>
      <c r="B154" s="52" t="s">
        <v>205</v>
      </c>
      <c r="C154" s="32"/>
      <c r="D154" s="32">
        <v>1</v>
      </c>
    </row>
    <row r="155" spans="1:4" s="267" customFormat="1" ht="15" customHeight="1" x14ac:dyDescent="0.2">
      <c r="A155" s="32">
        <v>5</v>
      </c>
      <c r="B155" s="52" t="s">
        <v>207</v>
      </c>
      <c r="C155" s="32"/>
      <c r="D155" s="32">
        <v>1</v>
      </c>
    </row>
    <row r="156" spans="1:4" s="267" customFormat="1" ht="15" customHeight="1" x14ac:dyDescent="0.2">
      <c r="A156" s="32">
        <v>6</v>
      </c>
      <c r="B156" s="52" t="s">
        <v>208</v>
      </c>
      <c r="C156" s="32">
        <v>1</v>
      </c>
      <c r="D156" s="32"/>
    </row>
    <row r="157" spans="1:4" s="267" customFormat="1" ht="15" customHeight="1" x14ac:dyDescent="0.2">
      <c r="A157" s="32">
        <v>7</v>
      </c>
      <c r="B157" s="52" t="s">
        <v>209</v>
      </c>
      <c r="C157" s="32">
        <v>1</v>
      </c>
      <c r="D157" s="32"/>
    </row>
    <row r="158" spans="1:4" s="267" customFormat="1" ht="28.5" x14ac:dyDescent="0.2">
      <c r="A158" s="32">
        <v>8</v>
      </c>
      <c r="B158" s="52" t="s">
        <v>215</v>
      </c>
      <c r="C158" s="32"/>
      <c r="D158" s="32">
        <v>1</v>
      </c>
    </row>
    <row r="159" spans="1:4" s="267" customFormat="1" ht="15" customHeight="1" x14ac:dyDescent="0.2">
      <c r="A159" s="32">
        <v>9</v>
      </c>
      <c r="B159" s="52" t="s">
        <v>218</v>
      </c>
      <c r="C159" s="32"/>
      <c r="D159" s="32">
        <v>1</v>
      </c>
    </row>
    <row r="160" spans="1:4" s="267" customFormat="1" ht="15" customHeight="1" x14ac:dyDescent="0.2">
      <c r="A160" s="32">
        <v>10</v>
      </c>
      <c r="B160" s="52" t="s">
        <v>222</v>
      </c>
      <c r="C160" s="32"/>
      <c r="D160" s="32">
        <v>1</v>
      </c>
    </row>
    <row r="161" spans="1:4" s="267" customFormat="1" ht="15" customHeight="1" x14ac:dyDescent="0.2">
      <c r="A161" s="32">
        <v>11</v>
      </c>
      <c r="B161" s="52" t="s">
        <v>214</v>
      </c>
      <c r="C161" s="32"/>
      <c r="D161" s="32">
        <v>1</v>
      </c>
    </row>
    <row r="162" spans="1:4" s="267" customFormat="1" ht="15" customHeight="1" x14ac:dyDescent="0.2">
      <c r="A162" s="32">
        <v>12</v>
      </c>
      <c r="B162" s="52" t="s">
        <v>216</v>
      </c>
      <c r="C162" s="32"/>
      <c r="D162" s="32">
        <v>1</v>
      </c>
    </row>
    <row r="163" spans="1:4" s="267" customFormat="1" ht="15" customHeight="1" x14ac:dyDescent="0.2">
      <c r="A163" s="32">
        <v>13</v>
      </c>
      <c r="B163" s="52" t="s">
        <v>217</v>
      </c>
      <c r="C163" s="32"/>
      <c r="D163" s="32">
        <v>1</v>
      </c>
    </row>
    <row r="164" spans="1:4" s="267" customFormat="1" ht="15" customHeight="1" x14ac:dyDescent="0.2">
      <c r="A164" s="32">
        <v>14</v>
      </c>
      <c r="B164" s="52" t="s">
        <v>220</v>
      </c>
      <c r="C164" s="32"/>
      <c r="D164" s="32">
        <v>1</v>
      </c>
    </row>
    <row r="165" spans="1:4" s="267" customFormat="1" ht="15" customHeight="1" x14ac:dyDescent="0.2">
      <c r="A165" s="32">
        <v>15</v>
      </c>
      <c r="B165" s="52" t="s">
        <v>223</v>
      </c>
      <c r="C165" s="32"/>
      <c r="D165" s="32">
        <v>1</v>
      </c>
    </row>
    <row r="166" spans="1:4" s="267" customFormat="1" ht="15" customHeight="1" x14ac:dyDescent="0.2">
      <c r="A166" s="32">
        <v>16</v>
      </c>
      <c r="B166" s="52" t="s">
        <v>233</v>
      </c>
      <c r="C166" s="32"/>
      <c r="D166" s="32">
        <v>1</v>
      </c>
    </row>
    <row r="167" spans="1:4" s="267" customFormat="1" ht="15" customHeight="1" x14ac:dyDescent="0.2">
      <c r="A167" s="32">
        <v>17</v>
      </c>
      <c r="B167" s="52" t="s">
        <v>228</v>
      </c>
      <c r="C167" s="32"/>
      <c r="D167" s="32">
        <v>1</v>
      </c>
    </row>
    <row r="168" spans="1:4" s="267" customFormat="1" ht="15" customHeight="1" x14ac:dyDescent="0.2">
      <c r="A168" s="32">
        <v>18</v>
      </c>
      <c r="B168" s="52" t="s">
        <v>229</v>
      </c>
      <c r="C168" s="32"/>
      <c r="D168" s="32">
        <v>1</v>
      </c>
    </row>
    <row r="169" spans="1:4" s="267" customFormat="1" ht="15" customHeight="1" x14ac:dyDescent="0.2">
      <c r="A169" s="32">
        <v>19</v>
      </c>
      <c r="B169" s="52" t="s">
        <v>235</v>
      </c>
      <c r="C169" s="32"/>
      <c r="D169" s="32">
        <v>1</v>
      </c>
    </row>
    <row r="170" spans="1:4" s="267" customFormat="1" ht="15" customHeight="1" x14ac:dyDescent="0.2">
      <c r="B170" s="60" t="s">
        <v>237</v>
      </c>
      <c r="C170" s="1565">
        <f>SUM(C151:C169)</f>
        <v>4</v>
      </c>
      <c r="D170" s="1266"/>
    </row>
    <row r="171" spans="1:4" s="267" customFormat="1" ht="15" customHeight="1" x14ac:dyDescent="0.2">
      <c r="B171" s="60" t="s">
        <v>238</v>
      </c>
      <c r="C171" s="1565">
        <f>SUM(D151:D169)</f>
        <v>15</v>
      </c>
      <c r="D171" s="1266"/>
    </row>
    <row r="172" spans="1:4" s="267" customFormat="1" ht="15" customHeight="1" x14ac:dyDescent="0.2">
      <c r="B172" s="61" t="s">
        <v>239</v>
      </c>
      <c r="C172" s="49">
        <f>C170</f>
        <v>4</v>
      </c>
      <c r="D172" s="147" t="s">
        <v>874</v>
      </c>
    </row>
    <row r="173" spans="1:4" s="267" customFormat="1" ht="15" customHeight="1" thickBot="1" x14ac:dyDescent="0.25"/>
    <row r="174" spans="1:4" s="267" customFormat="1" ht="15" customHeight="1" x14ac:dyDescent="0.2">
      <c r="B174" s="1566" t="s">
        <v>400</v>
      </c>
      <c r="C174" s="1567"/>
      <c r="D174" s="1568"/>
    </row>
    <row r="175" spans="1:4" s="267" customFormat="1" ht="15" customHeight="1" x14ac:dyDescent="0.2">
      <c r="B175" s="1569" t="s">
        <v>240</v>
      </c>
      <c r="C175" s="1570"/>
      <c r="D175" s="1571"/>
    </row>
    <row r="176" spans="1:4" s="267" customFormat="1" ht="15" customHeight="1" thickBot="1" x14ac:dyDescent="0.25">
      <c r="B176" s="1554" t="s">
        <v>246</v>
      </c>
      <c r="C176" s="1555"/>
      <c r="D176" s="1556"/>
    </row>
    <row r="177" spans="1:4" s="267" customFormat="1" ht="15" customHeight="1" x14ac:dyDescent="0.2"/>
    <row r="178" spans="1:4" s="267" customFormat="1" ht="15" customHeight="1" x14ac:dyDescent="0.2"/>
    <row r="179" spans="1:4" s="267" customFormat="1" ht="15" customHeight="1" thickBot="1" x14ac:dyDescent="0.25">
      <c r="A179" s="149" t="s">
        <v>401</v>
      </c>
      <c r="B179" s="1557" t="s">
        <v>976</v>
      </c>
      <c r="C179" s="1557"/>
      <c r="D179" s="1557"/>
    </row>
    <row r="180" spans="1:4" s="267" customFormat="1" ht="15" customHeight="1" thickBot="1" x14ac:dyDescent="0.3">
      <c r="A180" s="1558" t="s">
        <v>399</v>
      </c>
      <c r="B180" s="1559"/>
      <c r="C180" s="1559"/>
      <c r="D180" s="1560"/>
    </row>
    <row r="181" spans="1:4" s="267" customFormat="1" ht="15" customHeight="1" x14ac:dyDescent="0.25">
      <c r="A181" s="202"/>
      <c r="B181" s="202"/>
      <c r="C181" s="202"/>
      <c r="D181" s="202"/>
    </row>
    <row r="182" spans="1:4" s="267" customFormat="1" ht="15" customHeight="1" thickBot="1" x14ac:dyDescent="0.25">
      <c r="A182" s="503" t="s">
        <v>3105</v>
      </c>
      <c r="B182" s="1561" t="s">
        <v>977</v>
      </c>
      <c r="C182" s="1561"/>
      <c r="D182" s="1561"/>
    </row>
    <row r="183" spans="1:4" s="267" customFormat="1" ht="15" customHeight="1" x14ac:dyDescent="0.2">
      <c r="A183" s="1562"/>
      <c r="B183" s="1563"/>
      <c r="C183" s="1563"/>
      <c r="D183" s="1563"/>
    </row>
    <row r="184" spans="1:4" s="267" customFormat="1" ht="15" customHeight="1" x14ac:dyDescent="0.2">
      <c r="A184" s="1564" t="s">
        <v>192</v>
      </c>
      <c r="B184" s="1265"/>
      <c r="C184" s="1265"/>
      <c r="D184" s="1266"/>
    </row>
    <row r="185" spans="1:4" s="267" customFormat="1" ht="15" customHeight="1" x14ac:dyDescent="0.25">
      <c r="A185" s="48" t="s">
        <v>196</v>
      </c>
      <c r="B185" s="49" t="s">
        <v>197</v>
      </c>
      <c r="C185" s="49" t="s">
        <v>198</v>
      </c>
      <c r="D185" s="49" t="s">
        <v>199</v>
      </c>
    </row>
    <row r="186" spans="1:4" s="267" customFormat="1" ht="15" customHeight="1" x14ac:dyDescent="0.2">
      <c r="A186" s="32">
        <v>1</v>
      </c>
      <c r="B186" s="52" t="s">
        <v>202</v>
      </c>
      <c r="C186" s="32">
        <v>1</v>
      </c>
      <c r="D186" s="32"/>
    </row>
    <row r="187" spans="1:4" s="267" customFormat="1" ht="15" customHeight="1" x14ac:dyDescent="0.2">
      <c r="A187" s="32">
        <v>2</v>
      </c>
      <c r="B187" s="52" t="s">
        <v>203</v>
      </c>
      <c r="C187" s="32">
        <v>1</v>
      </c>
      <c r="D187" s="32"/>
    </row>
    <row r="188" spans="1:4" s="267" customFormat="1" ht="15" customHeight="1" x14ac:dyDescent="0.2">
      <c r="A188" s="32">
        <v>3</v>
      </c>
      <c r="B188" s="52" t="s">
        <v>206</v>
      </c>
      <c r="C188" s="32"/>
      <c r="D188" s="32">
        <v>1</v>
      </c>
    </row>
    <row r="189" spans="1:4" s="267" customFormat="1" ht="15" customHeight="1" x14ac:dyDescent="0.2">
      <c r="A189" s="32">
        <v>4</v>
      </c>
      <c r="B189" s="52" t="s">
        <v>205</v>
      </c>
      <c r="C189" s="32"/>
      <c r="D189" s="32">
        <v>1</v>
      </c>
    </row>
    <row r="190" spans="1:4" s="267" customFormat="1" ht="15" customHeight="1" x14ac:dyDescent="0.2">
      <c r="A190" s="32">
        <v>5</v>
      </c>
      <c r="B190" s="52" t="s">
        <v>207</v>
      </c>
      <c r="C190" s="32">
        <v>1</v>
      </c>
      <c r="D190" s="32"/>
    </row>
    <row r="191" spans="1:4" s="267" customFormat="1" ht="15" customHeight="1" x14ac:dyDescent="0.2">
      <c r="A191" s="32">
        <v>6</v>
      </c>
      <c r="B191" s="52" t="s">
        <v>208</v>
      </c>
      <c r="C191" s="32"/>
      <c r="D191" s="32">
        <v>1</v>
      </c>
    </row>
    <row r="192" spans="1:4" s="267" customFormat="1" ht="15" customHeight="1" x14ac:dyDescent="0.2">
      <c r="A192" s="32">
        <v>7</v>
      </c>
      <c r="B192" s="52" t="s">
        <v>209</v>
      </c>
      <c r="C192" s="32"/>
      <c r="D192" s="32">
        <v>1</v>
      </c>
    </row>
    <row r="193" spans="1:4" s="267" customFormat="1" ht="15" customHeight="1" x14ac:dyDescent="0.2">
      <c r="A193" s="32">
        <v>8</v>
      </c>
      <c r="B193" s="52" t="s">
        <v>215</v>
      </c>
      <c r="C193" s="32"/>
      <c r="D193" s="32">
        <v>1</v>
      </c>
    </row>
    <row r="194" spans="1:4" s="267" customFormat="1" ht="15" customHeight="1" x14ac:dyDescent="0.2">
      <c r="A194" s="32">
        <v>9</v>
      </c>
      <c r="B194" s="52" t="s">
        <v>218</v>
      </c>
      <c r="C194" s="32">
        <v>1</v>
      </c>
      <c r="D194" s="32"/>
    </row>
    <row r="195" spans="1:4" s="267" customFormat="1" ht="15" customHeight="1" x14ac:dyDescent="0.2">
      <c r="A195" s="32">
        <v>10</v>
      </c>
      <c r="B195" s="52" t="s">
        <v>222</v>
      </c>
      <c r="C195" s="32">
        <v>1</v>
      </c>
      <c r="D195" s="32"/>
    </row>
    <row r="196" spans="1:4" s="267" customFormat="1" ht="15" customHeight="1" x14ac:dyDescent="0.2">
      <c r="A196" s="32">
        <v>11</v>
      </c>
      <c r="B196" s="52" t="s">
        <v>214</v>
      </c>
      <c r="C196" s="32"/>
      <c r="D196" s="32">
        <v>1</v>
      </c>
    </row>
    <row r="197" spans="1:4" s="267" customFormat="1" ht="15" customHeight="1" x14ac:dyDescent="0.2">
      <c r="A197" s="32">
        <v>12</v>
      </c>
      <c r="B197" s="52" t="s">
        <v>216</v>
      </c>
      <c r="C197" s="32"/>
      <c r="D197" s="32">
        <v>1</v>
      </c>
    </row>
    <row r="198" spans="1:4" s="267" customFormat="1" ht="15" customHeight="1" x14ac:dyDescent="0.2">
      <c r="A198" s="32">
        <v>13</v>
      </c>
      <c r="B198" s="52" t="s">
        <v>217</v>
      </c>
      <c r="C198" s="32"/>
      <c r="D198" s="32">
        <v>1</v>
      </c>
    </row>
    <row r="199" spans="1:4" s="267" customFormat="1" ht="15" customHeight="1" x14ac:dyDescent="0.2">
      <c r="A199" s="32">
        <v>14</v>
      </c>
      <c r="B199" s="52" t="s">
        <v>220</v>
      </c>
      <c r="C199" s="32"/>
      <c r="D199" s="32">
        <v>1</v>
      </c>
    </row>
    <row r="200" spans="1:4" s="267" customFormat="1" ht="15" customHeight="1" x14ac:dyDescent="0.2">
      <c r="A200" s="32">
        <v>15</v>
      </c>
      <c r="B200" s="52" t="s">
        <v>223</v>
      </c>
      <c r="C200" s="32">
        <v>1</v>
      </c>
      <c r="D200" s="32"/>
    </row>
    <row r="201" spans="1:4" s="267" customFormat="1" ht="15" customHeight="1" x14ac:dyDescent="0.2">
      <c r="A201" s="32">
        <v>16</v>
      </c>
      <c r="B201" s="52" t="s">
        <v>233</v>
      </c>
      <c r="C201" s="32"/>
      <c r="D201" s="32">
        <v>1</v>
      </c>
    </row>
    <row r="202" spans="1:4" s="267" customFormat="1" ht="15" customHeight="1" x14ac:dyDescent="0.2">
      <c r="A202" s="32">
        <v>17</v>
      </c>
      <c r="B202" s="52" t="s">
        <v>228</v>
      </c>
      <c r="C202" s="32"/>
      <c r="D202" s="32">
        <v>1</v>
      </c>
    </row>
    <row r="203" spans="1:4" s="267" customFormat="1" ht="15" customHeight="1" x14ac:dyDescent="0.2">
      <c r="A203" s="32">
        <v>18</v>
      </c>
      <c r="B203" s="52" t="s">
        <v>229</v>
      </c>
      <c r="C203" s="32"/>
      <c r="D203" s="32">
        <v>1</v>
      </c>
    </row>
    <row r="204" spans="1:4" s="267" customFormat="1" ht="15" customHeight="1" x14ac:dyDescent="0.2">
      <c r="A204" s="32">
        <v>19</v>
      </c>
      <c r="B204" s="52" t="s">
        <v>235</v>
      </c>
      <c r="C204" s="32"/>
      <c r="D204" s="32">
        <v>1</v>
      </c>
    </row>
    <row r="205" spans="1:4" s="267" customFormat="1" ht="15" customHeight="1" x14ac:dyDescent="0.2">
      <c r="B205" s="60" t="s">
        <v>237</v>
      </c>
      <c r="C205" s="1565">
        <f>SUM(C186:C204)</f>
        <v>6</v>
      </c>
      <c r="D205" s="1266"/>
    </row>
    <row r="206" spans="1:4" s="267" customFormat="1" ht="15" customHeight="1" x14ac:dyDescent="0.2">
      <c r="B206" s="60" t="s">
        <v>238</v>
      </c>
      <c r="C206" s="1565">
        <f>SUM(D186:D204)</f>
        <v>13</v>
      </c>
      <c r="D206" s="1266"/>
    </row>
    <row r="207" spans="1:4" s="267" customFormat="1" ht="15" customHeight="1" x14ac:dyDescent="0.2">
      <c r="B207" s="61" t="s">
        <v>239</v>
      </c>
      <c r="C207" s="49">
        <f>C205</f>
        <v>6</v>
      </c>
      <c r="D207" s="147" t="s">
        <v>458</v>
      </c>
    </row>
    <row r="208" spans="1:4" s="267" customFormat="1" ht="15" customHeight="1" thickBot="1" x14ac:dyDescent="0.25"/>
    <row r="209" spans="1:4" s="267" customFormat="1" ht="15" customHeight="1" x14ac:dyDescent="0.2">
      <c r="B209" s="1566" t="s">
        <v>400</v>
      </c>
      <c r="C209" s="1567"/>
      <c r="D209" s="1568"/>
    </row>
    <row r="210" spans="1:4" s="267" customFormat="1" ht="15" customHeight="1" x14ac:dyDescent="0.2">
      <c r="B210" s="1569" t="s">
        <v>240</v>
      </c>
      <c r="C210" s="1570"/>
      <c r="D210" s="1571"/>
    </row>
    <row r="211" spans="1:4" s="146" customFormat="1" ht="17.100000000000001" customHeight="1" thickBot="1" x14ac:dyDescent="0.25">
      <c r="A211" s="267"/>
      <c r="B211" s="1554" t="s">
        <v>246</v>
      </c>
      <c r="C211" s="1555"/>
      <c r="D211" s="1556"/>
    </row>
    <row r="212" spans="1:4" s="146" customFormat="1" ht="18.95" customHeight="1" thickBot="1" x14ac:dyDescent="0.3">
      <c r="A212" s="1558" t="s">
        <v>399</v>
      </c>
      <c r="B212" s="1559"/>
      <c r="C212" s="1559"/>
      <c r="D212" s="1560"/>
    </row>
    <row r="213" spans="1:4" s="146" customFormat="1" ht="9" customHeight="1" x14ac:dyDescent="0.25">
      <c r="A213" s="45"/>
      <c r="B213" s="45"/>
      <c r="C213" s="45"/>
      <c r="D213" s="45"/>
    </row>
    <row r="214" spans="1:4" s="267" customFormat="1" ht="9" customHeight="1" x14ac:dyDescent="0.25">
      <c r="A214" s="202"/>
      <c r="B214" s="202"/>
      <c r="C214" s="202"/>
      <c r="D214" s="202"/>
    </row>
    <row r="215" spans="1:4" s="267" customFormat="1" ht="27.75" customHeight="1" thickBot="1" x14ac:dyDescent="0.25">
      <c r="A215" s="149" t="s">
        <v>401</v>
      </c>
      <c r="B215" s="1557" t="s">
        <v>311</v>
      </c>
      <c r="C215" s="1557"/>
      <c r="D215" s="1557"/>
    </row>
    <row r="216" spans="1:4" s="267" customFormat="1" ht="30" customHeight="1" thickBot="1" x14ac:dyDescent="0.3">
      <c r="A216" s="1558" t="s">
        <v>399</v>
      </c>
      <c r="B216" s="1559"/>
      <c r="C216" s="1559"/>
      <c r="D216" s="1560"/>
    </row>
    <row r="217" spans="1:4" s="267" customFormat="1" ht="24.95" customHeight="1" x14ac:dyDescent="0.25">
      <c r="A217" s="202"/>
      <c r="B217" s="202"/>
      <c r="C217" s="202"/>
      <c r="D217" s="202"/>
    </row>
    <row r="218" spans="1:4" s="267" customFormat="1" ht="24.95" customHeight="1" x14ac:dyDescent="0.2">
      <c r="A218" s="503" t="s">
        <v>3106</v>
      </c>
      <c r="B218" s="1572" t="s">
        <v>1511</v>
      </c>
      <c r="C218" s="1572"/>
      <c r="D218" s="1572"/>
    </row>
    <row r="219" spans="1:4" s="267" customFormat="1" ht="24.95" customHeight="1" x14ac:dyDescent="0.2">
      <c r="A219" s="1573"/>
      <c r="B219" s="1374"/>
      <c r="C219" s="1374"/>
      <c r="D219" s="1374"/>
    </row>
    <row r="220" spans="1:4" s="267" customFormat="1" ht="24.95" customHeight="1" x14ac:dyDescent="0.2">
      <c r="A220" s="1564" t="s">
        <v>192</v>
      </c>
      <c r="B220" s="1265"/>
      <c r="C220" s="1265"/>
      <c r="D220" s="1266"/>
    </row>
    <row r="221" spans="1:4" s="267" customFormat="1" ht="24.95" customHeight="1" x14ac:dyDescent="0.25">
      <c r="A221" s="48" t="s">
        <v>196</v>
      </c>
      <c r="B221" s="49" t="s">
        <v>197</v>
      </c>
      <c r="C221" s="49" t="s">
        <v>198</v>
      </c>
      <c r="D221" s="49" t="s">
        <v>199</v>
      </c>
    </row>
    <row r="222" spans="1:4" s="267" customFormat="1" ht="24.95" customHeight="1" x14ac:dyDescent="0.2">
      <c r="A222" s="32">
        <v>1</v>
      </c>
      <c r="B222" s="52" t="s">
        <v>202</v>
      </c>
      <c r="C222" s="32">
        <v>1</v>
      </c>
      <c r="D222" s="32"/>
    </row>
    <row r="223" spans="1:4" s="267" customFormat="1" ht="24.95" customHeight="1" x14ac:dyDescent="0.2">
      <c r="A223" s="32">
        <v>2</v>
      </c>
      <c r="B223" s="52" t="s">
        <v>203</v>
      </c>
      <c r="C223" s="32">
        <v>1</v>
      </c>
      <c r="D223" s="32"/>
    </row>
    <row r="224" spans="1:4" s="267" customFormat="1" ht="24.95" customHeight="1" x14ac:dyDescent="0.2">
      <c r="A224" s="32">
        <v>3</v>
      </c>
      <c r="B224" s="52" t="s">
        <v>206</v>
      </c>
      <c r="C224" s="32"/>
      <c r="D224" s="32">
        <v>1</v>
      </c>
    </row>
    <row r="225" spans="1:4" s="267" customFormat="1" ht="24.95" customHeight="1" x14ac:dyDescent="0.2">
      <c r="A225" s="32">
        <v>4</v>
      </c>
      <c r="B225" s="52" t="s">
        <v>205</v>
      </c>
      <c r="C225" s="32"/>
      <c r="D225" s="32">
        <v>1</v>
      </c>
    </row>
    <row r="226" spans="1:4" s="267" customFormat="1" ht="24.95" customHeight="1" x14ac:dyDescent="0.2">
      <c r="A226" s="32">
        <v>5</v>
      </c>
      <c r="B226" s="52" t="s">
        <v>207</v>
      </c>
      <c r="C226" s="32"/>
      <c r="D226" s="32">
        <v>1</v>
      </c>
    </row>
    <row r="227" spans="1:4" s="267" customFormat="1" ht="24.95" customHeight="1" x14ac:dyDescent="0.2">
      <c r="A227" s="32">
        <v>6</v>
      </c>
      <c r="B227" s="52" t="s">
        <v>208</v>
      </c>
      <c r="C227" s="32">
        <v>1</v>
      </c>
      <c r="D227" s="32"/>
    </row>
    <row r="228" spans="1:4" s="267" customFormat="1" ht="24.95" customHeight="1" x14ac:dyDescent="0.2">
      <c r="A228" s="32">
        <v>7</v>
      </c>
      <c r="B228" s="52" t="s">
        <v>209</v>
      </c>
      <c r="C228" s="32">
        <v>1</v>
      </c>
      <c r="D228" s="32"/>
    </row>
    <row r="229" spans="1:4" s="267" customFormat="1" ht="24.95" customHeight="1" x14ac:dyDescent="0.2">
      <c r="A229" s="299">
        <v>8</v>
      </c>
      <c r="B229" s="52" t="s">
        <v>215</v>
      </c>
      <c r="C229" s="32">
        <v>1</v>
      </c>
      <c r="D229" s="32"/>
    </row>
    <row r="230" spans="1:4" s="267" customFormat="1" ht="24.95" customHeight="1" x14ac:dyDescent="0.2">
      <c r="A230" s="32">
        <v>9</v>
      </c>
      <c r="B230" s="52" t="s">
        <v>218</v>
      </c>
      <c r="C230" s="32"/>
      <c r="D230" s="32">
        <v>1</v>
      </c>
    </row>
    <row r="231" spans="1:4" s="267" customFormat="1" ht="24.95" customHeight="1" x14ac:dyDescent="0.2">
      <c r="A231" s="32">
        <v>10</v>
      </c>
      <c r="B231" s="52" t="s">
        <v>222</v>
      </c>
      <c r="C231" s="32">
        <v>1</v>
      </c>
      <c r="D231" s="32"/>
    </row>
    <row r="232" spans="1:4" s="267" customFormat="1" ht="24.95" customHeight="1" x14ac:dyDescent="0.2">
      <c r="A232" s="32">
        <v>11</v>
      </c>
      <c r="B232" s="52" t="s">
        <v>214</v>
      </c>
      <c r="C232" s="32">
        <v>1</v>
      </c>
      <c r="D232" s="32"/>
    </row>
    <row r="233" spans="1:4" s="267" customFormat="1" ht="24.95" customHeight="1" x14ac:dyDescent="0.2">
      <c r="A233" s="32">
        <v>12</v>
      </c>
      <c r="B233" s="52" t="s">
        <v>216</v>
      </c>
      <c r="C233" s="32">
        <v>1</v>
      </c>
      <c r="D233" s="32"/>
    </row>
    <row r="234" spans="1:4" s="267" customFormat="1" ht="24.95" customHeight="1" x14ac:dyDescent="0.2">
      <c r="A234" s="32">
        <v>13</v>
      </c>
      <c r="B234" s="52" t="s">
        <v>217</v>
      </c>
      <c r="C234" s="32">
        <v>1</v>
      </c>
      <c r="D234" s="32"/>
    </row>
    <row r="235" spans="1:4" s="267" customFormat="1" ht="24.95" customHeight="1" x14ac:dyDescent="0.2">
      <c r="A235" s="32">
        <v>14</v>
      </c>
      <c r="B235" s="52" t="s">
        <v>220</v>
      </c>
      <c r="C235" s="32">
        <v>1</v>
      </c>
      <c r="D235" s="32"/>
    </row>
    <row r="236" spans="1:4" s="267" customFormat="1" ht="24.95" customHeight="1" x14ac:dyDescent="0.2">
      <c r="A236" s="32">
        <v>15</v>
      </c>
      <c r="B236" s="52" t="s">
        <v>223</v>
      </c>
      <c r="C236" s="32"/>
      <c r="D236" s="32">
        <v>1</v>
      </c>
    </row>
    <row r="237" spans="1:4" s="267" customFormat="1" ht="24.95" customHeight="1" x14ac:dyDescent="0.2">
      <c r="A237" s="32">
        <v>16</v>
      </c>
      <c r="B237" s="52" t="s">
        <v>233</v>
      </c>
      <c r="C237" s="32"/>
      <c r="D237" s="32">
        <v>1</v>
      </c>
    </row>
    <row r="238" spans="1:4" s="267" customFormat="1" ht="24.95" customHeight="1" x14ac:dyDescent="0.2">
      <c r="A238" s="32">
        <v>17</v>
      </c>
      <c r="B238" s="52" t="s">
        <v>228</v>
      </c>
      <c r="C238" s="32"/>
      <c r="D238" s="32">
        <v>1</v>
      </c>
    </row>
    <row r="239" spans="1:4" s="267" customFormat="1" ht="24.95" customHeight="1" x14ac:dyDescent="0.2">
      <c r="A239" s="32">
        <v>18</v>
      </c>
      <c r="B239" s="52" t="s">
        <v>229</v>
      </c>
      <c r="C239" s="32"/>
      <c r="D239" s="32">
        <v>1</v>
      </c>
    </row>
    <row r="240" spans="1:4" s="267" customFormat="1" ht="24.95" customHeight="1" x14ac:dyDescent="0.2">
      <c r="A240" s="32">
        <v>19</v>
      </c>
      <c r="B240" s="52" t="s">
        <v>235</v>
      </c>
      <c r="C240" s="32"/>
      <c r="D240" s="32">
        <v>1</v>
      </c>
    </row>
    <row r="241" spans="1:4" s="267" customFormat="1" ht="24.95" customHeight="1" x14ac:dyDescent="0.2">
      <c r="A241" s="413"/>
      <c r="B241" s="60" t="s">
        <v>237</v>
      </c>
      <c r="C241" s="1565">
        <f>SUM(C222:C240)</f>
        <v>10</v>
      </c>
      <c r="D241" s="1266"/>
    </row>
    <row r="242" spans="1:4" s="267" customFormat="1" ht="24.95" customHeight="1" x14ac:dyDescent="0.2">
      <c r="A242" s="413"/>
      <c r="B242" s="60" t="s">
        <v>238</v>
      </c>
      <c r="C242" s="1565">
        <f>SUM(D222:D240)</f>
        <v>9</v>
      </c>
      <c r="D242" s="1266"/>
    </row>
    <row r="243" spans="1:4" s="267" customFormat="1" ht="24.95" customHeight="1" x14ac:dyDescent="0.2">
      <c r="A243" s="413"/>
      <c r="B243" s="61" t="s">
        <v>239</v>
      </c>
      <c r="C243" s="49">
        <f>C241</f>
        <v>10</v>
      </c>
      <c r="D243" s="147" t="s">
        <v>458</v>
      </c>
    </row>
    <row r="244" spans="1:4" s="267" customFormat="1" ht="24.95" customHeight="1" thickBot="1" x14ac:dyDescent="0.25">
      <c r="A244" s="413"/>
      <c r="B244" s="413"/>
      <c r="C244" s="413"/>
      <c r="D244" s="413"/>
    </row>
    <row r="245" spans="1:4" s="267" customFormat="1" ht="24.95" customHeight="1" x14ac:dyDescent="0.2">
      <c r="A245" s="413"/>
      <c r="B245" s="1566" t="s">
        <v>400</v>
      </c>
      <c r="C245" s="1567"/>
      <c r="D245" s="1568"/>
    </row>
    <row r="246" spans="1:4" s="267" customFormat="1" ht="24.95" customHeight="1" x14ac:dyDescent="0.2">
      <c r="A246" s="413"/>
      <c r="B246" s="1569" t="s">
        <v>240</v>
      </c>
      <c r="C246" s="1570"/>
      <c r="D246" s="1571"/>
    </row>
    <row r="247" spans="1:4" s="267" customFormat="1" ht="20.100000000000001" customHeight="1" thickBot="1" x14ac:dyDescent="0.25">
      <c r="A247" s="413"/>
      <c r="B247" s="1554" t="s">
        <v>246</v>
      </c>
      <c r="C247" s="1555"/>
      <c r="D247" s="1556"/>
    </row>
    <row r="248" spans="1:4" s="279" customFormat="1" ht="20.100000000000001" customHeight="1" x14ac:dyDescent="0.2">
      <c r="A248" s="413"/>
      <c r="B248" s="268"/>
      <c r="C248" s="269"/>
      <c r="D248" s="269"/>
    </row>
    <row r="249" spans="1:4" s="279" customFormat="1" ht="35.25" customHeight="1" thickBot="1" x14ac:dyDescent="0.25">
      <c r="A249" s="149" t="s">
        <v>401</v>
      </c>
      <c r="B249" s="1557" t="s">
        <v>292</v>
      </c>
      <c r="C249" s="1557"/>
      <c r="D249" s="1557"/>
    </row>
    <row r="250" spans="1:4" s="279" customFormat="1" ht="20.100000000000001" customHeight="1" thickBot="1" x14ac:dyDescent="0.3">
      <c r="A250" s="1558" t="s">
        <v>399</v>
      </c>
      <c r="B250" s="1559"/>
      <c r="C250" s="1559"/>
      <c r="D250" s="1560"/>
    </row>
    <row r="251" spans="1:4" s="279" customFormat="1" ht="9" customHeight="1" x14ac:dyDescent="0.25">
      <c r="A251" s="202"/>
      <c r="B251" s="202"/>
      <c r="C251" s="202"/>
      <c r="D251" s="202"/>
    </row>
    <row r="252" spans="1:4" s="279" customFormat="1" ht="36" customHeight="1" x14ac:dyDescent="0.2">
      <c r="A252" s="148" t="s">
        <v>1615</v>
      </c>
      <c r="B252" s="1572" t="s">
        <v>1616</v>
      </c>
      <c r="C252" s="1572"/>
      <c r="D252" s="1572"/>
    </row>
    <row r="253" spans="1:4" s="279" customFormat="1" ht="8.1" customHeight="1" x14ac:dyDescent="0.2">
      <c r="A253" s="1573"/>
      <c r="B253" s="1374"/>
      <c r="C253" s="1374"/>
      <c r="D253" s="1374"/>
    </row>
    <row r="254" spans="1:4" s="279" customFormat="1" ht="20.100000000000001" customHeight="1" x14ac:dyDescent="0.2">
      <c r="A254" s="1564" t="s">
        <v>192</v>
      </c>
      <c r="B254" s="1265"/>
      <c r="C254" s="1265"/>
      <c r="D254" s="1266"/>
    </row>
    <row r="255" spans="1:4" s="279" customFormat="1" ht="20.100000000000001" customHeight="1" x14ac:dyDescent="0.25">
      <c r="A255" s="48" t="s">
        <v>196</v>
      </c>
      <c r="B255" s="49" t="s">
        <v>197</v>
      </c>
      <c r="C255" s="49" t="s">
        <v>198</v>
      </c>
      <c r="D255" s="49" t="s">
        <v>199</v>
      </c>
    </row>
    <row r="256" spans="1:4" s="279" customFormat="1" ht="20.100000000000001" customHeight="1" x14ac:dyDescent="0.2">
      <c r="A256" s="32">
        <v>1</v>
      </c>
      <c r="B256" s="52" t="s">
        <v>202</v>
      </c>
      <c r="C256" s="32">
        <v>1</v>
      </c>
      <c r="D256" s="32"/>
    </row>
    <row r="257" spans="1:4" s="279" customFormat="1" ht="20.100000000000001" customHeight="1" x14ac:dyDescent="0.2">
      <c r="A257" s="32">
        <v>2</v>
      </c>
      <c r="B257" s="52" t="s">
        <v>203</v>
      </c>
      <c r="C257" s="32">
        <v>1</v>
      </c>
      <c r="D257" s="32"/>
    </row>
    <row r="258" spans="1:4" s="279" customFormat="1" ht="20.100000000000001" customHeight="1" x14ac:dyDescent="0.2">
      <c r="A258" s="32">
        <v>3</v>
      </c>
      <c r="B258" s="52" t="s">
        <v>206</v>
      </c>
      <c r="C258" s="32"/>
      <c r="D258" s="32">
        <v>1</v>
      </c>
    </row>
    <row r="259" spans="1:4" s="279" customFormat="1" ht="20.100000000000001" customHeight="1" x14ac:dyDescent="0.2">
      <c r="A259" s="32">
        <v>4</v>
      </c>
      <c r="B259" s="52" t="s">
        <v>205</v>
      </c>
      <c r="C259" s="32"/>
      <c r="D259" s="32">
        <v>1</v>
      </c>
    </row>
    <row r="260" spans="1:4" s="279" customFormat="1" ht="20.100000000000001" customHeight="1" x14ac:dyDescent="0.2">
      <c r="A260" s="32">
        <v>5</v>
      </c>
      <c r="B260" s="52" t="s">
        <v>207</v>
      </c>
      <c r="C260" s="32">
        <v>1</v>
      </c>
      <c r="D260" s="32"/>
    </row>
    <row r="261" spans="1:4" s="279" customFormat="1" ht="20.100000000000001" customHeight="1" x14ac:dyDescent="0.2">
      <c r="A261" s="32">
        <v>6</v>
      </c>
      <c r="B261" s="52" t="s">
        <v>208</v>
      </c>
      <c r="C261" s="32"/>
      <c r="D261" s="32">
        <v>1</v>
      </c>
    </row>
    <row r="262" spans="1:4" s="279" customFormat="1" ht="20.100000000000001" customHeight="1" x14ac:dyDescent="0.2">
      <c r="A262" s="32">
        <v>7</v>
      </c>
      <c r="B262" s="52" t="s">
        <v>209</v>
      </c>
      <c r="C262" s="32"/>
      <c r="D262" s="32">
        <v>1</v>
      </c>
    </row>
    <row r="263" spans="1:4" s="279" customFormat="1" ht="20.100000000000001" customHeight="1" x14ac:dyDescent="0.2">
      <c r="A263" s="32">
        <v>8</v>
      </c>
      <c r="B263" s="52" t="s">
        <v>215</v>
      </c>
      <c r="C263" s="32"/>
      <c r="D263" s="32">
        <v>1</v>
      </c>
    </row>
    <row r="264" spans="1:4" s="279" customFormat="1" ht="20.100000000000001" customHeight="1" x14ac:dyDescent="0.2">
      <c r="A264" s="32">
        <v>9</v>
      </c>
      <c r="B264" s="52" t="s">
        <v>218</v>
      </c>
      <c r="C264" s="32">
        <v>1</v>
      </c>
      <c r="D264" s="32"/>
    </row>
    <row r="265" spans="1:4" s="279" customFormat="1" ht="20.100000000000001" customHeight="1" x14ac:dyDescent="0.2">
      <c r="A265" s="32">
        <v>10</v>
      </c>
      <c r="B265" s="52" t="s">
        <v>222</v>
      </c>
      <c r="C265" s="32">
        <v>1</v>
      </c>
      <c r="D265" s="32"/>
    </row>
    <row r="266" spans="1:4" s="279" customFormat="1" ht="20.100000000000001" customHeight="1" x14ac:dyDescent="0.2">
      <c r="A266" s="32">
        <v>11</v>
      </c>
      <c r="B266" s="52" t="s">
        <v>214</v>
      </c>
      <c r="C266" s="32">
        <v>1</v>
      </c>
      <c r="D266" s="32"/>
    </row>
    <row r="267" spans="1:4" s="279" customFormat="1" ht="20.100000000000001" customHeight="1" x14ac:dyDescent="0.2">
      <c r="A267" s="32">
        <v>12</v>
      </c>
      <c r="B267" s="52" t="s">
        <v>216</v>
      </c>
      <c r="C267" s="32">
        <v>1</v>
      </c>
      <c r="D267" s="32"/>
    </row>
    <row r="268" spans="1:4" s="279" customFormat="1" ht="20.100000000000001" customHeight="1" x14ac:dyDescent="0.2">
      <c r="A268" s="32">
        <v>13</v>
      </c>
      <c r="B268" s="52" t="s">
        <v>217</v>
      </c>
      <c r="C268" s="32"/>
      <c r="D268" s="32">
        <v>1</v>
      </c>
    </row>
    <row r="269" spans="1:4" s="279" customFormat="1" ht="20.100000000000001" customHeight="1" x14ac:dyDescent="0.2">
      <c r="A269" s="32">
        <v>14</v>
      </c>
      <c r="B269" s="52" t="s">
        <v>220</v>
      </c>
      <c r="C269" s="32"/>
      <c r="D269" s="32">
        <v>1</v>
      </c>
    </row>
    <row r="270" spans="1:4" s="279" customFormat="1" ht="20.100000000000001" customHeight="1" x14ac:dyDescent="0.2">
      <c r="A270" s="32">
        <v>15</v>
      </c>
      <c r="B270" s="52" t="s">
        <v>223</v>
      </c>
      <c r="C270" s="32"/>
      <c r="D270" s="32">
        <v>1</v>
      </c>
    </row>
    <row r="271" spans="1:4" s="279" customFormat="1" ht="20.100000000000001" customHeight="1" x14ac:dyDescent="0.2">
      <c r="A271" s="32">
        <v>16</v>
      </c>
      <c r="B271" s="52" t="s">
        <v>233</v>
      </c>
      <c r="C271" s="32"/>
      <c r="D271" s="32">
        <v>1</v>
      </c>
    </row>
    <row r="272" spans="1:4" s="279" customFormat="1" ht="20.100000000000001" customHeight="1" x14ac:dyDescent="0.2">
      <c r="A272" s="32">
        <v>17</v>
      </c>
      <c r="B272" s="52" t="s">
        <v>228</v>
      </c>
      <c r="C272" s="32"/>
      <c r="D272" s="32">
        <v>1</v>
      </c>
    </row>
    <row r="273" spans="1:22" s="279" customFormat="1" ht="20.100000000000001" customHeight="1" x14ac:dyDescent="0.2">
      <c r="A273" s="32">
        <v>18</v>
      </c>
      <c r="B273" s="52" t="s">
        <v>229</v>
      </c>
      <c r="C273" s="32"/>
      <c r="D273" s="32">
        <v>1</v>
      </c>
    </row>
    <row r="274" spans="1:22" s="279" customFormat="1" ht="20.100000000000001" customHeight="1" x14ac:dyDescent="0.2">
      <c r="A274" s="32">
        <v>19</v>
      </c>
      <c r="B274" s="52" t="s">
        <v>235</v>
      </c>
      <c r="C274" s="32"/>
      <c r="D274" s="32">
        <v>1</v>
      </c>
    </row>
    <row r="275" spans="1:22" s="279" customFormat="1" ht="20.100000000000001" customHeight="1" x14ac:dyDescent="0.2">
      <c r="B275" s="60" t="s">
        <v>237</v>
      </c>
      <c r="C275" s="1565">
        <f>SUM(C256:C274)</f>
        <v>7</v>
      </c>
      <c r="D275" s="1266"/>
    </row>
    <row r="276" spans="1:22" s="279" customFormat="1" ht="20.100000000000001" customHeight="1" x14ac:dyDescent="0.2">
      <c r="B276" s="60" t="s">
        <v>238</v>
      </c>
      <c r="C276" s="1565">
        <f>SUM(D256:D274)</f>
        <v>12</v>
      </c>
      <c r="D276" s="1266"/>
    </row>
    <row r="277" spans="1:22" s="267" customFormat="1" ht="20.100000000000001" customHeight="1" x14ac:dyDescent="0.2">
      <c r="A277" s="279"/>
      <c r="B277" s="61" t="s">
        <v>239</v>
      </c>
      <c r="C277" s="49">
        <f>C275</f>
        <v>7</v>
      </c>
      <c r="D277" s="147" t="s">
        <v>458</v>
      </c>
    </row>
    <row r="278" spans="1:22" s="267" customFormat="1" ht="20.100000000000001" customHeight="1" thickBot="1" x14ac:dyDescent="0.25">
      <c r="A278" s="279"/>
      <c r="B278" s="279"/>
      <c r="C278" s="279"/>
      <c r="D278" s="279"/>
    </row>
    <row r="279" spans="1:22" s="267" customFormat="1" ht="20.100000000000001" customHeight="1" x14ac:dyDescent="0.2">
      <c r="A279" s="279"/>
      <c r="B279" s="1566" t="s">
        <v>400</v>
      </c>
      <c r="C279" s="1567"/>
      <c r="D279" s="1568"/>
    </row>
    <row r="280" spans="1:22" s="267" customFormat="1" ht="20.100000000000001" customHeight="1" x14ac:dyDescent="0.2">
      <c r="A280" s="279"/>
      <c r="B280" s="1569" t="s">
        <v>240</v>
      </c>
      <c r="C280" s="1570"/>
      <c r="D280" s="1571"/>
    </row>
    <row r="281" spans="1:22" s="267" customFormat="1" ht="20.100000000000001" customHeight="1" thickBot="1" x14ac:dyDescent="0.25">
      <c r="A281" s="279"/>
      <c r="B281" s="1554" t="s">
        <v>246</v>
      </c>
      <c r="C281" s="1555"/>
      <c r="D281" s="1556"/>
    </row>
    <row r="282" spans="1:22" s="279" customFormat="1" ht="20.100000000000001" customHeight="1" x14ac:dyDescent="0.2">
      <c r="B282" s="268"/>
      <c r="C282" s="269"/>
      <c r="D282" s="269"/>
    </row>
    <row r="283" spans="1:22" s="279" customFormat="1" ht="20.100000000000001" customHeight="1" thickBot="1" x14ac:dyDescent="0.25">
      <c r="A283" s="149" t="s">
        <v>401</v>
      </c>
      <c r="B283" s="1557" t="s">
        <v>295</v>
      </c>
      <c r="C283" s="1557"/>
      <c r="D283" s="1557"/>
      <c r="G283" s="149" t="s">
        <v>401</v>
      </c>
      <c r="H283" s="1557" t="s">
        <v>295</v>
      </c>
      <c r="I283" s="1557"/>
      <c r="J283" s="1557"/>
      <c r="M283" s="149" t="s">
        <v>401</v>
      </c>
      <c r="N283" s="1557" t="s">
        <v>295</v>
      </c>
      <c r="O283" s="1557"/>
      <c r="P283" s="1557"/>
      <c r="S283" s="149" t="s">
        <v>401</v>
      </c>
      <c r="T283" s="1557" t="s">
        <v>295</v>
      </c>
      <c r="U283" s="1557"/>
      <c r="V283" s="1557"/>
    </row>
    <row r="284" spans="1:22" s="279" customFormat="1" ht="20.100000000000001" customHeight="1" thickBot="1" x14ac:dyDescent="0.3">
      <c r="A284" s="1558" t="s">
        <v>399</v>
      </c>
      <c r="B284" s="1559"/>
      <c r="C284" s="1559"/>
      <c r="D284" s="1560"/>
      <c r="G284" s="1558" t="s">
        <v>399</v>
      </c>
      <c r="H284" s="1559"/>
      <c r="I284" s="1559"/>
      <c r="J284" s="1560"/>
      <c r="M284" s="1558" t="s">
        <v>399</v>
      </c>
      <c r="N284" s="1559"/>
      <c r="O284" s="1559"/>
      <c r="P284" s="1560"/>
      <c r="S284" s="1558" t="s">
        <v>399</v>
      </c>
      <c r="T284" s="1559"/>
      <c r="U284" s="1559"/>
      <c r="V284" s="1560"/>
    </row>
    <row r="285" spans="1:22" s="279" customFormat="1" ht="20.100000000000001" customHeight="1" x14ac:dyDescent="0.25">
      <c r="A285" s="202"/>
      <c r="B285" s="202"/>
      <c r="C285" s="202"/>
      <c r="D285" s="202"/>
      <c r="G285" s="202"/>
      <c r="H285" s="202"/>
      <c r="I285" s="202"/>
      <c r="J285" s="202"/>
      <c r="M285" s="202"/>
      <c r="N285" s="202"/>
      <c r="O285" s="202"/>
      <c r="P285" s="202"/>
      <c r="S285" s="202"/>
      <c r="T285" s="202"/>
      <c r="U285" s="202"/>
      <c r="V285" s="202"/>
    </row>
    <row r="286" spans="1:22" s="279" customFormat="1" ht="30.75" customHeight="1" thickBot="1" x14ac:dyDescent="0.25">
      <c r="A286" s="148" t="s">
        <v>1652</v>
      </c>
      <c r="B286" s="1572" t="s">
        <v>1653</v>
      </c>
      <c r="C286" s="1572"/>
      <c r="D286" s="1572"/>
      <c r="G286" s="148" t="s">
        <v>1654</v>
      </c>
      <c r="H286" s="1561" t="s">
        <v>1655</v>
      </c>
      <c r="I286" s="1561"/>
      <c r="J286" s="1561"/>
      <c r="M286" s="148" t="s">
        <v>1656</v>
      </c>
      <c r="N286" s="1572" t="s">
        <v>1653</v>
      </c>
      <c r="O286" s="1572"/>
      <c r="P286" s="1572"/>
      <c r="S286" s="148" t="s">
        <v>1657</v>
      </c>
      <c r="T286" s="1561" t="s">
        <v>1655</v>
      </c>
      <c r="U286" s="1561"/>
      <c r="V286" s="1561"/>
    </row>
    <row r="287" spans="1:22" s="279" customFormat="1" ht="20.100000000000001" customHeight="1" x14ac:dyDescent="0.2">
      <c r="A287" s="1573"/>
      <c r="B287" s="1374"/>
      <c r="C287" s="1374"/>
      <c r="D287" s="1374"/>
      <c r="G287" s="1562"/>
      <c r="H287" s="1563"/>
      <c r="I287" s="1563"/>
      <c r="J287" s="1563"/>
      <c r="M287" s="1562"/>
      <c r="N287" s="1563"/>
      <c r="O287" s="1563"/>
      <c r="P287" s="1563"/>
      <c r="S287" s="1562"/>
      <c r="T287" s="1563"/>
      <c r="U287" s="1563"/>
      <c r="V287" s="1563"/>
    </row>
    <row r="288" spans="1:22" s="279" customFormat="1" ht="20.100000000000001" customHeight="1" x14ac:dyDescent="0.2">
      <c r="A288" s="1564" t="s">
        <v>192</v>
      </c>
      <c r="B288" s="1265"/>
      <c r="C288" s="1265"/>
      <c r="D288" s="1266"/>
      <c r="G288" s="1564" t="s">
        <v>192</v>
      </c>
      <c r="H288" s="1265"/>
      <c r="I288" s="1265"/>
      <c r="J288" s="1266"/>
      <c r="M288" s="1564" t="s">
        <v>192</v>
      </c>
      <c r="N288" s="1265"/>
      <c r="O288" s="1265"/>
      <c r="P288" s="1266"/>
      <c r="S288" s="1564" t="s">
        <v>192</v>
      </c>
      <c r="T288" s="1265"/>
      <c r="U288" s="1265"/>
      <c r="V288" s="1266"/>
    </row>
    <row r="289" spans="1:22" s="279" customFormat="1" ht="20.100000000000001" customHeight="1" x14ac:dyDescent="0.25">
      <c r="A289" s="48" t="s">
        <v>196</v>
      </c>
      <c r="B289" s="49" t="s">
        <v>197</v>
      </c>
      <c r="C289" s="49" t="s">
        <v>198</v>
      </c>
      <c r="D289" s="49" t="s">
        <v>199</v>
      </c>
      <c r="G289" s="48" t="s">
        <v>196</v>
      </c>
      <c r="H289" s="49" t="s">
        <v>197</v>
      </c>
      <c r="I289" s="49" t="s">
        <v>198</v>
      </c>
      <c r="J289" s="49" t="s">
        <v>199</v>
      </c>
      <c r="M289" s="48" t="s">
        <v>196</v>
      </c>
      <c r="N289" s="49" t="s">
        <v>197</v>
      </c>
      <c r="O289" s="49" t="s">
        <v>198</v>
      </c>
      <c r="P289" s="49" t="s">
        <v>199</v>
      </c>
      <c r="S289" s="48" t="s">
        <v>196</v>
      </c>
      <c r="T289" s="49" t="s">
        <v>197</v>
      </c>
      <c r="U289" s="49" t="s">
        <v>198</v>
      </c>
      <c r="V289" s="49" t="s">
        <v>199</v>
      </c>
    </row>
    <row r="290" spans="1:22" s="279" customFormat="1" ht="20.100000000000001" customHeight="1" x14ac:dyDescent="0.2">
      <c r="A290" s="32">
        <v>1</v>
      </c>
      <c r="B290" s="52" t="s">
        <v>202</v>
      </c>
      <c r="C290" s="32">
        <v>1</v>
      </c>
      <c r="D290" s="32"/>
      <c r="G290" s="32">
        <v>1</v>
      </c>
      <c r="H290" s="52" t="s">
        <v>202</v>
      </c>
      <c r="I290" s="32">
        <v>1</v>
      </c>
      <c r="J290" s="32"/>
      <c r="M290" s="32">
        <v>1</v>
      </c>
      <c r="N290" s="52" t="s">
        <v>202</v>
      </c>
      <c r="O290" s="32">
        <v>1</v>
      </c>
      <c r="P290" s="32"/>
      <c r="S290" s="32">
        <v>1</v>
      </c>
      <c r="T290" s="52" t="s">
        <v>202</v>
      </c>
      <c r="U290" s="32">
        <v>1</v>
      </c>
      <c r="V290" s="32"/>
    </row>
    <row r="291" spans="1:22" s="279" customFormat="1" ht="38.25" customHeight="1" x14ac:dyDescent="0.2">
      <c r="A291" s="32">
        <v>2</v>
      </c>
      <c r="B291" s="52" t="s">
        <v>203</v>
      </c>
      <c r="C291" s="32"/>
      <c r="D291" s="32">
        <v>1</v>
      </c>
      <c r="G291" s="32">
        <v>2</v>
      </c>
      <c r="H291" s="52" t="s">
        <v>203</v>
      </c>
      <c r="I291" s="32"/>
      <c r="J291" s="32">
        <v>1</v>
      </c>
      <c r="M291" s="32">
        <v>2</v>
      </c>
      <c r="N291" s="52" t="s">
        <v>203</v>
      </c>
      <c r="O291" s="32"/>
      <c r="P291" s="32">
        <v>1</v>
      </c>
      <c r="S291" s="32">
        <v>2</v>
      </c>
      <c r="T291" s="52" t="s">
        <v>203</v>
      </c>
      <c r="U291" s="32"/>
      <c r="V291" s="32">
        <v>1</v>
      </c>
    </row>
    <row r="292" spans="1:22" s="279" customFormat="1" ht="20.100000000000001" customHeight="1" x14ac:dyDescent="0.2">
      <c r="A292" s="32">
        <v>3</v>
      </c>
      <c r="B292" s="52" t="s">
        <v>206</v>
      </c>
      <c r="C292" s="32"/>
      <c r="D292" s="32">
        <v>1</v>
      </c>
      <c r="G292" s="32">
        <v>3</v>
      </c>
      <c r="H292" s="52" t="s">
        <v>206</v>
      </c>
      <c r="I292" s="32"/>
      <c r="J292" s="32">
        <v>1</v>
      </c>
      <c r="M292" s="32">
        <v>3</v>
      </c>
      <c r="N292" s="52" t="s">
        <v>206</v>
      </c>
      <c r="O292" s="32"/>
      <c r="P292" s="32">
        <v>1</v>
      </c>
      <c r="S292" s="32">
        <v>3</v>
      </c>
      <c r="T292" s="52" t="s">
        <v>206</v>
      </c>
      <c r="U292" s="32"/>
      <c r="V292" s="32">
        <v>1</v>
      </c>
    </row>
    <row r="293" spans="1:22" s="279" customFormat="1" ht="20.100000000000001" customHeight="1" x14ac:dyDescent="0.2">
      <c r="A293" s="32">
        <v>4</v>
      </c>
      <c r="B293" s="52" t="s">
        <v>205</v>
      </c>
      <c r="C293" s="32"/>
      <c r="D293" s="32">
        <v>1</v>
      </c>
      <c r="G293" s="32">
        <v>4</v>
      </c>
      <c r="H293" s="52" t="s">
        <v>205</v>
      </c>
      <c r="I293" s="32"/>
      <c r="J293" s="32">
        <v>1</v>
      </c>
      <c r="M293" s="32">
        <v>4</v>
      </c>
      <c r="N293" s="52" t="s">
        <v>205</v>
      </c>
      <c r="O293" s="32"/>
      <c r="P293" s="32">
        <v>1</v>
      </c>
      <c r="S293" s="32">
        <v>4</v>
      </c>
      <c r="T293" s="52" t="s">
        <v>205</v>
      </c>
      <c r="U293" s="32"/>
      <c r="V293" s="32">
        <v>1</v>
      </c>
    </row>
    <row r="294" spans="1:22" s="279" customFormat="1" ht="20.100000000000001" customHeight="1" x14ac:dyDescent="0.2">
      <c r="A294" s="32">
        <v>5</v>
      </c>
      <c r="B294" s="52" t="s">
        <v>207</v>
      </c>
      <c r="C294" s="32">
        <v>1</v>
      </c>
      <c r="D294" s="32"/>
      <c r="G294" s="32">
        <v>5</v>
      </c>
      <c r="H294" s="52" t="s">
        <v>207</v>
      </c>
      <c r="I294" s="32">
        <v>1</v>
      </c>
      <c r="J294" s="32"/>
      <c r="M294" s="32">
        <v>5</v>
      </c>
      <c r="N294" s="52" t="s">
        <v>207</v>
      </c>
      <c r="O294" s="32">
        <v>1</v>
      </c>
      <c r="P294" s="32"/>
      <c r="S294" s="32">
        <v>5</v>
      </c>
      <c r="T294" s="52" t="s">
        <v>207</v>
      </c>
      <c r="U294" s="32">
        <v>1</v>
      </c>
      <c r="V294" s="32"/>
    </row>
    <row r="295" spans="1:22" s="279" customFormat="1" ht="20.100000000000001" customHeight="1" x14ac:dyDescent="0.2">
      <c r="A295" s="32">
        <v>6</v>
      </c>
      <c r="B295" s="52" t="s">
        <v>208</v>
      </c>
      <c r="C295" s="32">
        <v>1</v>
      </c>
      <c r="D295" s="32"/>
      <c r="G295" s="32">
        <v>6</v>
      </c>
      <c r="H295" s="52" t="s">
        <v>208</v>
      </c>
      <c r="I295" s="32">
        <v>1</v>
      </c>
      <c r="J295" s="32"/>
      <c r="M295" s="32">
        <v>6</v>
      </c>
      <c r="N295" s="52" t="s">
        <v>208</v>
      </c>
      <c r="O295" s="32">
        <v>1</v>
      </c>
      <c r="P295" s="32"/>
      <c r="S295" s="32">
        <v>6</v>
      </c>
      <c r="T295" s="52" t="s">
        <v>208</v>
      </c>
      <c r="U295" s="32">
        <v>1</v>
      </c>
      <c r="V295" s="32"/>
    </row>
    <row r="296" spans="1:22" s="279" customFormat="1" ht="20.100000000000001" customHeight="1" x14ac:dyDescent="0.2">
      <c r="A296" s="32">
        <v>7</v>
      </c>
      <c r="B296" s="52" t="s">
        <v>209</v>
      </c>
      <c r="C296" s="32"/>
      <c r="D296" s="32">
        <v>1</v>
      </c>
      <c r="G296" s="32">
        <v>7</v>
      </c>
      <c r="H296" s="52" t="s">
        <v>209</v>
      </c>
      <c r="I296" s="32"/>
      <c r="J296" s="32">
        <v>1</v>
      </c>
      <c r="M296" s="32">
        <v>7</v>
      </c>
      <c r="N296" s="52" t="s">
        <v>209</v>
      </c>
      <c r="O296" s="32"/>
      <c r="P296" s="32">
        <v>1</v>
      </c>
      <c r="S296" s="32">
        <v>7</v>
      </c>
      <c r="T296" s="52" t="s">
        <v>209</v>
      </c>
      <c r="U296" s="32"/>
      <c r="V296" s="32">
        <v>1</v>
      </c>
    </row>
    <row r="297" spans="1:22" s="279" customFormat="1" ht="20.100000000000001" customHeight="1" x14ac:dyDescent="0.2">
      <c r="A297" s="32">
        <v>8</v>
      </c>
      <c r="B297" s="52" t="s">
        <v>215</v>
      </c>
      <c r="C297" s="32">
        <v>1</v>
      </c>
      <c r="D297" s="32"/>
      <c r="G297" s="32">
        <v>8</v>
      </c>
      <c r="H297" s="52" t="s">
        <v>215</v>
      </c>
      <c r="I297" s="32">
        <v>1</v>
      </c>
      <c r="J297" s="32"/>
      <c r="M297" s="32">
        <v>8</v>
      </c>
      <c r="N297" s="52" t="s">
        <v>215</v>
      </c>
      <c r="O297" s="32">
        <v>1</v>
      </c>
      <c r="P297" s="32"/>
      <c r="S297" s="32">
        <v>8</v>
      </c>
      <c r="T297" s="52" t="s">
        <v>215</v>
      </c>
      <c r="U297" s="32">
        <v>1</v>
      </c>
      <c r="V297" s="32"/>
    </row>
    <row r="298" spans="1:22" s="279" customFormat="1" ht="20.100000000000001" customHeight="1" x14ac:dyDescent="0.2">
      <c r="A298" s="32">
        <v>9</v>
      </c>
      <c r="B298" s="52" t="s">
        <v>218</v>
      </c>
      <c r="C298" s="32">
        <v>1</v>
      </c>
      <c r="D298" s="32"/>
      <c r="G298" s="32">
        <v>9</v>
      </c>
      <c r="H298" s="52" t="s">
        <v>218</v>
      </c>
      <c r="I298" s="32">
        <v>1</v>
      </c>
      <c r="J298" s="32"/>
      <c r="M298" s="32">
        <v>9</v>
      </c>
      <c r="N298" s="52" t="s">
        <v>218</v>
      </c>
      <c r="O298" s="32">
        <v>1</v>
      </c>
      <c r="P298" s="32"/>
      <c r="S298" s="32">
        <v>9</v>
      </c>
      <c r="T298" s="52" t="s">
        <v>218</v>
      </c>
      <c r="U298" s="32">
        <v>1</v>
      </c>
      <c r="V298" s="32"/>
    </row>
    <row r="299" spans="1:22" s="279" customFormat="1" ht="20.100000000000001" customHeight="1" x14ac:dyDescent="0.2">
      <c r="A299" s="32">
        <v>10</v>
      </c>
      <c r="B299" s="52" t="s">
        <v>222</v>
      </c>
      <c r="C299" s="32">
        <v>1</v>
      </c>
      <c r="D299" s="32"/>
      <c r="G299" s="32">
        <v>10</v>
      </c>
      <c r="H299" s="52" t="s">
        <v>222</v>
      </c>
      <c r="I299" s="32">
        <v>1</v>
      </c>
      <c r="J299" s="32"/>
      <c r="M299" s="32">
        <v>10</v>
      </c>
      <c r="N299" s="52" t="s">
        <v>222</v>
      </c>
      <c r="O299" s="32">
        <v>1</v>
      </c>
      <c r="P299" s="32"/>
      <c r="S299" s="32">
        <v>10</v>
      </c>
      <c r="T299" s="52" t="s">
        <v>222</v>
      </c>
      <c r="U299" s="32">
        <v>1</v>
      </c>
      <c r="V299" s="32"/>
    </row>
    <row r="300" spans="1:22" s="279" customFormat="1" ht="20.100000000000001" customHeight="1" x14ac:dyDescent="0.2">
      <c r="A300" s="32">
        <v>11</v>
      </c>
      <c r="B300" s="52" t="s">
        <v>214</v>
      </c>
      <c r="C300" s="32"/>
      <c r="D300" s="32">
        <v>1</v>
      </c>
      <c r="G300" s="32">
        <v>11</v>
      </c>
      <c r="H300" s="52" t="s">
        <v>214</v>
      </c>
      <c r="I300" s="32"/>
      <c r="J300" s="32">
        <v>1</v>
      </c>
      <c r="M300" s="32">
        <v>11</v>
      </c>
      <c r="N300" s="52" t="s">
        <v>214</v>
      </c>
      <c r="O300" s="32"/>
      <c r="P300" s="32">
        <v>1</v>
      </c>
      <c r="S300" s="32">
        <v>11</v>
      </c>
      <c r="T300" s="52" t="s">
        <v>214</v>
      </c>
      <c r="U300" s="32"/>
      <c r="V300" s="32">
        <v>1</v>
      </c>
    </row>
    <row r="301" spans="1:22" s="279" customFormat="1" ht="20.100000000000001" customHeight="1" x14ac:dyDescent="0.2">
      <c r="A301" s="32">
        <v>12</v>
      </c>
      <c r="B301" s="52" t="s">
        <v>216</v>
      </c>
      <c r="C301" s="32">
        <v>1</v>
      </c>
      <c r="D301" s="32"/>
      <c r="G301" s="32">
        <v>12</v>
      </c>
      <c r="H301" s="52" t="s">
        <v>216</v>
      </c>
      <c r="I301" s="32">
        <v>1</v>
      </c>
      <c r="J301" s="32"/>
      <c r="M301" s="32">
        <v>12</v>
      </c>
      <c r="N301" s="52" t="s">
        <v>216</v>
      </c>
      <c r="O301" s="32">
        <v>1</v>
      </c>
      <c r="P301" s="32"/>
      <c r="S301" s="32">
        <v>12</v>
      </c>
      <c r="T301" s="52" t="s">
        <v>216</v>
      </c>
      <c r="U301" s="32">
        <v>1</v>
      </c>
      <c r="V301" s="32"/>
    </row>
    <row r="302" spans="1:22" s="279" customFormat="1" ht="20.100000000000001" customHeight="1" x14ac:dyDescent="0.2">
      <c r="A302" s="32">
        <v>13</v>
      </c>
      <c r="B302" s="52" t="s">
        <v>217</v>
      </c>
      <c r="C302" s="32">
        <v>1</v>
      </c>
      <c r="D302" s="32"/>
      <c r="G302" s="32">
        <v>13</v>
      </c>
      <c r="H302" s="52" t="s">
        <v>217</v>
      </c>
      <c r="I302" s="32">
        <v>1</v>
      </c>
      <c r="J302" s="32"/>
      <c r="M302" s="32">
        <v>13</v>
      </c>
      <c r="N302" s="52" t="s">
        <v>217</v>
      </c>
      <c r="O302" s="32">
        <v>1</v>
      </c>
      <c r="P302" s="32"/>
      <c r="S302" s="32">
        <v>13</v>
      </c>
      <c r="T302" s="52" t="s">
        <v>217</v>
      </c>
      <c r="U302" s="32">
        <v>1</v>
      </c>
      <c r="V302" s="32"/>
    </row>
    <row r="303" spans="1:22" s="279" customFormat="1" ht="20.100000000000001" customHeight="1" x14ac:dyDescent="0.2">
      <c r="A303" s="32">
        <v>14</v>
      </c>
      <c r="B303" s="52" t="s">
        <v>220</v>
      </c>
      <c r="C303" s="32"/>
      <c r="D303" s="32">
        <v>1</v>
      </c>
      <c r="G303" s="32">
        <v>14</v>
      </c>
      <c r="H303" s="52" t="s">
        <v>220</v>
      </c>
      <c r="I303" s="32"/>
      <c r="J303" s="32">
        <v>1</v>
      </c>
      <c r="M303" s="32">
        <v>14</v>
      </c>
      <c r="N303" s="52" t="s">
        <v>220</v>
      </c>
      <c r="O303" s="32"/>
      <c r="P303" s="32">
        <v>1</v>
      </c>
      <c r="S303" s="32">
        <v>14</v>
      </c>
      <c r="T303" s="52" t="s">
        <v>220</v>
      </c>
      <c r="U303" s="32"/>
      <c r="V303" s="32">
        <v>1</v>
      </c>
    </row>
    <row r="304" spans="1:22" s="279" customFormat="1" ht="20.100000000000001" customHeight="1" x14ac:dyDescent="0.2">
      <c r="A304" s="32">
        <v>15</v>
      </c>
      <c r="B304" s="52" t="s">
        <v>223</v>
      </c>
      <c r="C304" s="32">
        <v>1</v>
      </c>
      <c r="D304" s="32"/>
      <c r="G304" s="32">
        <v>15</v>
      </c>
      <c r="H304" s="52" t="s">
        <v>223</v>
      </c>
      <c r="I304" s="32">
        <v>1</v>
      </c>
      <c r="J304" s="32"/>
      <c r="M304" s="32">
        <v>15</v>
      </c>
      <c r="N304" s="52" t="s">
        <v>223</v>
      </c>
      <c r="O304" s="32">
        <v>1</v>
      </c>
      <c r="P304" s="32"/>
      <c r="S304" s="32">
        <v>15</v>
      </c>
      <c r="T304" s="52" t="s">
        <v>223</v>
      </c>
      <c r="U304" s="32">
        <v>1</v>
      </c>
      <c r="V304" s="32"/>
    </row>
    <row r="305" spans="1:22" s="279" customFormat="1" ht="20.100000000000001" customHeight="1" x14ac:dyDescent="0.2">
      <c r="A305" s="32">
        <v>16</v>
      </c>
      <c r="B305" s="52" t="s">
        <v>233</v>
      </c>
      <c r="C305" s="32"/>
      <c r="D305" s="32">
        <v>1</v>
      </c>
      <c r="G305" s="32">
        <v>16</v>
      </c>
      <c r="H305" s="52" t="s">
        <v>233</v>
      </c>
      <c r="I305" s="32"/>
      <c r="J305" s="32">
        <v>1</v>
      </c>
      <c r="M305" s="32">
        <v>16</v>
      </c>
      <c r="N305" s="52" t="s">
        <v>233</v>
      </c>
      <c r="O305" s="32"/>
      <c r="P305" s="32">
        <v>1</v>
      </c>
      <c r="S305" s="32">
        <v>16</v>
      </c>
      <c r="T305" s="52" t="s">
        <v>233</v>
      </c>
      <c r="U305" s="32"/>
      <c r="V305" s="32">
        <v>1</v>
      </c>
    </row>
    <row r="306" spans="1:22" s="279" customFormat="1" ht="20.100000000000001" customHeight="1" x14ac:dyDescent="0.2">
      <c r="A306" s="32">
        <v>17</v>
      </c>
      <c r="B306" s="52" t="s">
        <v>228</v>
      </c>
      <c r="C306" s="32">
        <v>1</v>
      </c>
      <c r="D306" s="32"/>
      <c r="G306" s="32">
        <v>17</v>
      </c>
      <c r="H306" s="52" t="s">
        <v>228</v>
      </c>
      <c r="I306" s="32">
        <v>1</v>
      </c>
      <c r="J306" s="32"/>
      <c r="M306" s="32">
        <v>17</v>
      </c>
      <c r="N306" s="52" t="s">
        <v>228</v>
      </c>
      <c r="O306" s="32">
        <v>1</v>
      </c>
      <c r="P306" s="32"/>
      <c r="S306" s="32">
        <v>17</v>
      </c>
      <c r="T306" s="52" t="s">
        <v>228</v>
      </c>
      <c r="U306" s="32">
        <v>1</v>
      </c>
      <c r="V306" s="32"/>
    </row>
    <row r="307" spans="1:22" s="279" customFormat="1" ht="20.100000000000001" customHeight="1" x14ac:dyDescent="0.2">
      <c r="A307" s="32">
        <v>18</v>
      </c>
      <c r="B307" s="52" t="s">
        <v>229</v>
      </c>
      <c r="C307" s="32">
        <v>1</v>
      </c>
      <c r="D307" s="32"/>
      <c r="G307" s="32">
        <v>18</v>
      </c>
      <c r="H307" s="52" t="s">
        <v>229</v>
      </c>
      <c r="I307" s="32">
        <v>1</v>
      </c>
      <c r="J307" s="32"/>
      <c r="M307" s="32">
        <v>18</v>
      </c>
      <c r="N307" s="52" t="s">
        <v>229</v>
      </c>
      <c r="O307" s="32">
        <v>1</v>
      </c>
      <c r="P307" s="32"/>
      <c r="S307" s="32">
        <v>18</v>
      </c>
      <c r="T307" s="52" t="s">
        <v>229</v>
      </c>
      <c r="U307" s="32">
        <v>1</v>
      </c>
      <c r="V307" s="32"/>
    </row>
    <row r="308" spans="1:22" s="279" customFormat="1" ht="20.100000000000001" customHeight="1" x14ac:dyDescent="0.2">
      <c r="A308" s="32">
        <v>19</v>
      </c>
      <c r="B308" s="52" t="s">
        <v>235</v>
      </c>
      <c r="C308" s="32"/>
      <c r="D308" s="32">
        <v>1</v>
      </c>
      <c r="G308" s="32">
        <v>19</v>
      </c>
      <c r="H308" s="52" t="s">
        <v>235</v>
      </c>
      <c r="I308" s="32"/>
      <c r="J308" s="32">
        <v>1</v>
      </c>
      <c r="M308" s="32">
        <v>19</v>
      </c>
      <c r="N308" s="52" t="s">
        <v>235</v>
      </c>
      <c r="O308" s="32"/>
      <c r="P308" s="32">
        <v>1</v>
      </c>
      <c r="S308" s="32">
        <v>19</v>
      </c>
      <c r="T308" s="52" t="s">
        <v>235</v>
      </c>
      <c r="U308" s="32"/>
      <c r="V308" s="32">
        <v>1</v>
      </c>
    </row>
    <row r="309" spans="1:22" s="279" customFormat="1" ht="20.100000000000001" customHeight="1" x14ac:dyDescent="0.2">
      <c r="B309" s="60" t="s">
        <v>237</v>
      </c>
      <c r="C309" s="1565">
        <f>SUM(C290:C308)</f>
        <v>11</v>
      </c>
      <c r="D309" s="1266"/>
      <c r="H309" s="60" t="s">
        <v>237</v>
      </c>
      <c r="I309" s="1565">
        <f>SUM(I290:I308)</f>
        <v>11</v>
      </c>
      <c r="J309" s="1266"/>
      <c r="N309" s="60" t="s">
        <v>237</v>
      </c>
      <c r="O309" s="1565">
        <f>SUM(O290:O308)</f>
        <v>11</v>
      </c>
      <c r="P309" s="1266"/>
      <c r="T309" s="60" t="s">
        <v>237</v>
      </c>
      <c r="U309" s="1565">
        <f>SUM(U290:U308)</f>
        <v>11</v>
      </c>
      <c r="V309" s="1266"/>
    </row>
    <row r="310" spans="1:22" s="279" customFormat="1" ht="20.100000000000001" customHeight="1" x14ac:dyDescent="0.2">
      <c r="B310" s="60" t="s">
        <v>238</v>
      </c>
      <c r="C310" s="1565">
        <f>SUM(D290:D308)</f>
        <v>8</v>
      </c>
      <c r="D310" s="1266"/>
      <c r="H310" s="60" t="s">
        <v>238</v>
      </c>
      <c r="I310" s="1565">
        <f>SUM(J290:J308)</f>
        <v>8</v>
      </c>
      <c r="J310" s="1266"/>
      <c r="N310" s="60" t="s">
        <v>238</v>
      </c>
      <c r="O310" s="1565">
        <f>SUM(P290:P308)</f>
        <v>8</v>
      </c>
      <c r="P310" s="1266"/>
      <c r="T310" s="60" t="s">
        <v>238</v>
      </c>
      <c r="U310" s="1565">
        <f>SUM(V290:V308)</f>
        <v>8</v>
      </c>
      <c r="V310" s="1266"/>
    </row>
    <row r="311" spans="1:22" s="279" customFormat="1" ht="20.100000000000001" customHeight="1" x14ac:dyDescent="0.2">
      <c r="B311" s="61" t="s">
        <v>239</v>
      </c>
      <c r="C311" s="49">
        <f>C309</f>
        <v>11</v>
      </c>
      <c r="D311" s="147" t="s">
        <v>458</v>
      </c>
      <c r="H311" s="61" t="s">
        <v>239</v>
      </c>
      <c r="I311" s="49">
        <f>I309</f>
        <v>11</v>
      </c>
      <c r="J311" s="147" t="s">
        <v>458</v>
      </c>
      <c r="N311" s="61" t="s">
        <v>239</v>
      </c>
      <c r="O311" s="49">
        <f>O309</f>
        <v>11</v>
      </c>
      <c r="P311" s="147" t="s">
        <v>458</v>
      </c>
      <c r="T311" s="61" t="s">
        <v>239</v>
      </c>
      <c r="U311" s="49">
        <f>U309</f>
        <v>11</v>
      </c>
      <c r="V311" s="147" t="s">
        <v>458</v>
      </c>
    </row>
    <row r="312" spans="1:22" s="279" customFormat="1" ht="20.100000000000001" customHeight="1" thickBot="1" x14ac:dyDescent="0.25"/>
    <row r="313" spans="1:22" s="279" customFormat="1" ht="20.100000000000001" customHeight="1" x14ac:dyDescent="0.2">
      <c r="B313" s="1566" t="s">
        <v>400</v>
      </c>
      <c r="C313" s="1567"/>
      <c r="D313" s="1568"/>
      <c r="H313" s="1566" t="s">
        <v>400</v>
      </c>
      <c r="I313" s="1567"/>
      <c r="J313" s="1568"/>
      <c r="N313" s="1566" t="s">
        <v>400</v>
      </c>
      <c r="O313" s="1567"/>
      <c r="P313" s="1568"/>
      <c r="T313" s="1566" t="s">
        <v>400</v>
      </c>
      <c r="U313" s="1567"/>
      <c r="V313" s="1568"/>
    </row>
    <row r="314" spans="1:22" s="279" customFormat="1" ht="20.100000000000001" customHeight="1" x14ac:dyDescent="0.2">
      <c r="B314" s="1569" t="s">
        <v>240</v>
      </c>
      <c r="C314" s="1570"/>
      <c r="D314" s="1571"/>
      <c r="H314" s="1569" t="s">
        <v>240</v>
      </c>
      <c r="I314" s="1570"/>
      <c r="J314" s="1571"/>
      <c r="N314" s="1569" t="s">
        <v>240</v>
      </c>
      <c r="O314" s="1570"/>
      <c r="P314" s="1571"/>
      <c r="T314" s="1569" t="s">
        <v>240</v>
      </c>
      <c r="U314" s="1570"/>
      <c r="V314" s="1571"/>
    </row>
    <row r="315" spans="1:22" s="279" customFormat="1" ht="20.100000000000001" customHeight="1" thickBot="1" x14ac:dyDescent="0.25">
      <c r="B315" s="1554" t="s">
        <v>246</v>
      </c>
      <c r="C315" s="1555"/>
      <c r="D315" s="1556"/>
      <c r="H315" s="1554" t="s">
        <v>246</v>
      </c>
      <c r="I315" s="1555"/>
      <c r="J315" s="1556"/>
      <c r="N315" s="1554" t="s">
        <v>246</v>
      </c>
      <c r="O315" s="1555"/>
      <c r="P315" s="1556"/>
      <c r="T315" s="1554" t="s">
        <v>246</v>
      </c>
      <c r="U315" s="1555"/>
      <c r="V315" s="1556"/>
    </row>
    <row r="316" spans="1:22" s="279" customFormat="1" ht="20.100000000000001" customHeight="1" x14ac:dyDescent="0.2"/>
    <row r="317" spans="1:22" s="279" customFormat="1" ht="20.100000000000001" customHeight="1" thickBot="1" x14ac:dyDescent="0.25">
      <c r="A317" s="149" t="s">
        <v>401</v>
      </c>
      <c r="B317" s="1557" t="s">
        <v>168</v>
      </c>
      <c r="C317" s="1557"/>
      <c r="D317" s="1557"/>
    </row>
    <row r="318" spans="1:22" s="279" customFormat="1" ht="20.100000000000001" customHeight="1" thickBot="1" x14ac:dyDescent="0.3">
      <c r="A318" s="1558" t="s">
        <v>399</v>
      </c>
      <c r="B318" s="1559"/>
      <c r="C318" s="1559"/>
      <c r="D318" s="1560"/>
    </row>
    <row r="319" spans="1:22" s="279" customFormat="1" ht="20.100000000000001" customHeight="1" x14ac:dyDescent="0.25">
      <c r="A319" s="202"/>
      <c r="B319" s="202"/>
      <c r="C319" s="202"/>
      <c r="D319" s="202"/>
    </row>
    <row r="320" spans="1:22" s="279" customFormat="1" ht="20.100000000000001" customHeight="1" x14ac:dyDescent="0.2">
      <c r="A320" s="148" t="s">
        <v>1942</v>
      </c>
      <c r="B320" s="1561" t="s">
        <v>1943</v>
      </c>
      <c r="C320" s="1561"/>
      <c r="D320" s="1561"/>
    </row>
    <row r="321" spans="1:4" s="279" customFormat="1" ht="20.100000000000001" customHeight="1" x14ac:dyDescent="0.2">
      <c r="A321" s="1573"/>
      <c r="B321" s="1374"/>
      <c r="C321" s="1374"/>
      <c r="D321" s="1374"/>
    </row>
    <row r="322" spans="1:4" s="279" customFormat="1" ht="20.100000000000001" customHeight="1" x14ac:dyDescent="0.2">
      <c r="A322" s="1564" t="s">
        <v>192</v>
      </c>
      <c r="B322" s="1265"/>
      <c r="C322" s="1265"/>
      <c r="D322" s="1266"/>
    </row>
    <row r="323" spans="1:4" s="279" customFormat="1" ht="20.100000000000001" customHeight="1" x14ac:dyDescent="0.25">
      <c r="A323" s="48" t="s">
        <v>196</v>
      </c>
      <c r="B323" s="49" t="s">
        <v>197</v>
      </c>
      <c r="C323" s="49" t="s">
        <v>198</v>
      </c>
      <c r="D323" s="49" t="s">
        <v>199</v>
      </c>
    </row>
    <row r="324" spans="1:4" s="279" customFormat="1" ht="20.100000000000001" customHeight="1" x14ac:dyDescent="0.2">
      <c r="A324" s="32">
        <v>1</v>
      </c>
      <c r="B324" s="52" t="s">
        <v>202</v>
      </c>
      <c r="C324" s="32">
        <v>1</v>
      </c>
      <c r="D324" s="32"/>
    </row>
    <row r="325" spans="1:4" s="279" customFormat="1" ht="20.100000000000001" customHeight="1" x14ac:dyDescent="0.2">
      <c r="A325" s="32">
        <v>2</v>
      </c>
      <c r="B325" s="52" t="s">
        <v>203</v>
      </c>
      <c r="C325" s="32">
        <v>1</v>
      </c>
      <c r="D325" s="32"/>
    </row>
    <row r="326" spans="1:4" s="279" customFormat="1" ht="20.100000000000001" customHeight="1" x14ac:dyDescent="0.2">
      <c r="A326" s="32">
        <v>3</v>
      </c>
      <c r="B326" s="52" t="s">
        <v>206</v>
      </c>
      <c r="C326" s="32">
        <v>1</v>
      </c>
      <c r="D326" s="32"/>
    </row>
    <row r="327" spans="1:4" s="279" customFormat="1" ht="20.100000000000001" customHeight="1" x14ac:dyDescent="0.2">
      <c r="A327" s="32">
        <v>4</v>
      </c>
      <c r="B327" s="52" t="s">
        <v>205</v>
      </c>
      <c r="C327" s="32"/>
      <c r="D327" s="32">
        <v>1</v>
      </c>
    </row>
    <row r="328" spans="1:4" s="279" customFormat="1" ht="20.100000000000001" customHeight="1" x14ac:dyDescent="0.2">
      <c r="A328" s="32">
        <v>5</v>
      </c>
      <c r="B328" s="52" t="s">
        <v>207</v>
      </c>
      <c r="C328" s="32">
        <v>1</v>
      </c>
      <c r="D328" s="32"/>
    </row>
    <row r="329" spans="1:4" s="267" customFormat="1" ht="20.100000000000001" customHeight="1" x14ac:dyDescent="0.2">
      <c r="A329" s="32">
        <v>6</v>
      </c>
      <c r="B329" s="52" t="s">
        <v>208</v>
      </c>
      <c r="C329" s="32">
        <v>1</v>
      </c>
      <c r="D329" s="32"/>
    </row>
    <row r="330" spans="1:4" s="267" customFormat="1" ht="20.100000000000001" customHeight="1" x14ac:dyDescent="0.2">
      <c r="A330" s="32">
        <v>7</v>
      </c>
      <c r="B330" s="52" t="s">
        <v>209</v>
      </c>
      <c r="C330" s="32">
        <v>1</v>
      </c>
      <c r="D330" s="32"/>
    </row>
    <row r="331" spans="1:4" s="267" customFormat="1" ht="20.100000000000001" customHeight="1" x14ac:dyDescent="0.2">
      <c r="A331" s="32">
        <v>8</v>
      </c>
      <c r="B331" s="52" t="s">
        <v>215</v>
      </c>
      <c r="C331" s="32"/>
      <c r="D331" s="32">
        <v>1</v>
      </c>
    </row>
    <row r="332" spans="1:4" s="267" customFormat="1" ht="20.100000000000001" customHeight="1" x14ac:dyDescent="0.2">
      <c r="A332" s="32">
        <v>9</v>
      </c>
      <c r="B332" s="52" t="s">
        <v>218</v>
      </c>
      <c r="C332" s="32">
        <v>1</v>
      </c>
      <c r="D332" s="32"/>
    </row>
    <row r="333" spans="1:4" s="267" customFormat="1" ht="20.100000000000001" customHeight="1" x14ac:dyDescent="0.2">
      <c r="A333" s="32">
        <v>10</v>
      </c>
      <c r="B333" s="52" t="s">
        <v>222</v>
      </c>
      <c r="C333" s="32">
        <v>1</v>
      </c>
      <c r="D333" s="32"/>
    </row>
    <row r="334" spans="1:4" s="267" customFormat="1" ht="20.100000000000001" customHeight="1" x14ac:dyDescent="0.2">
      <c r="A334" s="32">
        <v>11</v>
      </c>
      <c r="B334" s="52" t="s">
        <v>214</v>
      </c>
      <c r="C334" s="32">
        <v>1</v>
      </c>
      <c r="D334" s="32"/>
    </row>
    <row r="335" spans="1:4" s="267" customFormat="1" ht="20.100000000000001" customHeight="1" x14ac:dyDescent="0.2">
      <c r="A335" s="32">
        <v>12</v>
      </c>
      <c r="B335" s="52" t="s">
        <v>216</v>
      </c>
      <c r="C335" s="32">
        <v>1</v>
      </c>
      <c r="D335" s="32"/>
    </row>
    <row r="336" spans="1:4" s="267" customFormat="1" ht="20.100000000000001" customHeight="1" x14ac:dyDescent="0.2">
      <c r="A336" s="32">
        <v>13</v>
      </c>
      <c r="B336" s="52" t="s">
        <v>217</v>
      </c>
      <c r="C336" s="32">
        <v>1</v>
      </c>
      <c r="D336" s="32"/>
    </row>
    <row r="337" spans="1:4" s="267" customFormat="1" ht="20.100000000000001" customHeight="1" x14ac:dyDescent="0.2">
      <c r="A337" s="32">
        <v>14</v>
      </c>
      <c r="B337" s="52" t="s">
        <v>220</v>
      </c>
      <c r="C337" s="32">
        <v>1</v>
      </c>
      <c r="D337" s="32"/>
    </row>
    <row r="338" spans="1:4" s="267" customFormat="1" ht="20.100000000000001" customHeight="1" x14ac:dyDescent="0.2">
      <c r="A338" s="32">
        <v>15</v>
      </c>
      <c r="B338" s="52" t="s">
        <v>223</v>
      </c>
      <c r="C338" s="32"/>
      <c r="D338" s="32">
        <v>1</v>
      </c>
    </row>
    <row r="339" spans="1:4" s="267" customFormat="1" ht="20.100000000000001" customHeight="1" x14ac:dyDescent="0.2">
      <c r="A339" s="32">
        <v>16</v>
      </c>
      <c r="B339" s="52" t="s">
        <v>233</v>
      </c>
      <c r="C339" s="32"/>
      <c r="D339" s="32">
        <v>1</v>
      </c>
    </row>
    <row r="340" spans="1:4" s="267" customFormat="1" ht="20.100000000000001" customHeight="1" x14ac:dyDescent="0.2">
      <c r="A340" s="32">
        <v>17</v>
      </c>
      <c r="B340" s="52" t="s">
        <v>228</v>
      </c>
      <c r="C340" s="32">
        <v>1</v>
      </c>
      <c r="D340" s="32"/>
    </row>
    <row r="341" spans="1:4" s="267" customFormat="1" ht="20.100000000000001" customHeight="1" x14ac:dyDescent="0.2">
      <c r="A341" s="32">
        <v>18</v>
      </c>
      <c r="B341" s="52" t="s">
        <v>229</v>
      </c>
      <c r="C341" s="32"/>
      <c r="D341" s="32">
        <v>1</v>
      </c>
    </row>
    <row r="342" spans="1:4" s="267" customFormat="1" ht="20.100000000000001" customHeight="1" x14ac:dyDescent="0.2">
      <c r="A342" s="32">
        <v>19</v>
      </c>
      <c r="B342" s="52" t="s">
        <v>235</v>
      </c>
      <c r="C342" s="32">
        <v>1</v>
      </c>
      <c r="D342" s="32"/>
    </row>
    <row r="343" spans="1:4" s="267" customFormat="1" ht="20.100000000000001" customHeight="1" x14ac:dyDescent="0.2">
      <c r="A343" s="418"/>
      <c r="B343" s="60" t="s">
        <v>237</v>
      </c>
      <c r="C343" s="1565">
        <f>SUM(C324:C342)</f>
        <v>14</v>
      </c>
      <c r="D343" s="1266"/>
    </row>
    <row r="344" spans="1:4" s="267" customFormat="1" ht="20.100000000000001" customHeight="1" x14ac:dyDescent="0.2">
      <c r="A344" s="418"/>
      <c r="B344" s="60" t="s">
        <v>238</v>
      </c>
      <c r="C344" s="1565">
        <f>SUM(D324:D342)</f>
        <v>5</v>
      </c>
      <c r="D344" s="1266"/>
    </row>
    <row r="345" spans="1:4" s="267" customFormat="1" ht="20.100000000000001" customHeight="1" x14ac:dyDescent="0.2">
      <c r="A345" s="418"/>
      <c r="B345" s="61" t="s">
        <v>239</v>
      </c>
      <c r="C345" s="49">
        <f>C343</f>
        <v>14</v>
      </c>
      <c r="D345" s="147" t="s">
        <v>874</v>
      </c>
    </row>
    <row r="346" spans="1:4" s="267" customFormat="1" ht="20.100000000000001" customHeight="1" thickBot="1" x14ac:dyDescent="0.25">
      <c r="A346" s="418"/>
      <c r="B346" s="418"/>
      <c r="C346" s="418"/>
      <c r="D346" s="418"/>
    </row>
    <row r="347" spans="1:4" s="267" customFormat="1" ht="20.100000000000001" customHeight="1" x14ac:dyDescent="0.2">
      <c r="A347" s="418"/>
      <c r="B347" s="1566" t="s">
        <v>400</v>
      </c>
      <c r="C347" s="1567"/>
      <c r="D347" s="1568"/>
    </row>
    <row r="348" spans="1:4" s="267" customFormat="1" ht="20.100000000000001" customHeight="1" x14ac:dyDescent="0.2">
      <c r="A348" s="418"/>
      <c r="B348" s="1569" t="s">
        <v>240</v>
      </c>
      <c r="C348" s="1570"/>
      <c r="D348" s="1571"/>
    </row>
    <row r="349" spans="1:4" s="267" customFormat="1" ht="34.5" customHeight="1" thickBot="1" x14ac:dyDescent="0.25">
      <c r="A349" s="418"/>
      <c r="B349" s="1554" t="s">
        <v>246</v>
      </c>
      <c r="C349" s="1555"/>
      <c r="D349" s="1556"/>
    </row>
    <row r="350" spans="1:4" s="267" customFormat="1" ht="20.100000000000001" customHeight="1" x14ac:dyDescent="0.25">
      <c r="A350" s="202"/>
      <c r="B350" s="202"/>
      <c r="C350" s="202"/>
      <c r="D350" s="202"/>
    </row>
    <row r="351" spans="1:4" s="267" customFormat="1" ht="20.100000000000001" customHeight="1" x14ac:dyDescent="0.25">
      <c r="A351" s="202"/>
      <c r="B351" s="202"/>
      <c r="C351" s="202"/>
      <c r="D351" s="202"/>
    </row>
    <row r="352" spans="1:4" s="267" customFormat="1" ht="20.100000000000001" customHeight="1" x14ac:dyDescent="0.25">
      <c r="A352" s="202"/>
      <c r="B352" s="202"/>
      <c r="C352" s="202"/>
      <c r="D352" s="202"/>
    </row>
    <row r="353" spans="1:16" s="146" customFormat="1" ht="33" customHeight="1" thickBot="1" x14ac:dyDescent="0.25">
      <c r="A353" s="149" t="s">
        <v>401</v>
      </c>
      <c r="B353" s="1557" t="s">
        <v>2233</v>
      </c>
      <c r="C353" s="1557"/>
      <c r="D353" s="1557"/>
      <c r="G353" s="149" t="s">
        <v>401</v>
      </c>
      <c r="H353" s="1557" t="s">
        <v>2236</v>
      </c>
      <c r="I353" s="1557"/>
      <c r="J353" s="1557"/>
      <c r="M353" s="149" t="s">
        <v>401</v>
      </c>
      <c r="N353" s="1557" t="s">
        <v>2233</v>
      </c>
      <c r="O353" s="1557"/>
      <c r="P353" s="1557"/>
    </row>
    <row r="354" spans="1:16" s="146" customFormat="1" ht="14.1" customHeight="1" thickBot="1" x14ac:dyDescent="0.3">
      <c r="A354" s="1558" t="s">
        <v>399</v>
      </c>
      <c r="B354" s="1559"/>
      <c r="C354" s="1559"/>
      <c r="D354" s="1560"/>
      <c r="G354" s="1558" t="s">
        <v>399</v>
      </c>
      <c r="H354" s="1559"/>
      <c r="I354" s="1559"/>
      <c r="J354" s="1560"/>
      <c r="M354" s="1558" t="s">
        <v>399</v>
      </c>
      <c r="N354" s="1559"/>
      <c r="O354" s="1559"/>
      <c r="P354" s="1560"/>
    </row>
    <row r="355" spans="1:16" s="146" customFormat="1" ht="18" customHeight="1" x14ac:dyDescent="0.25">
      <c r="A355" s="202"/>
      <c r="B355" s="202"/>
      <c r="C355" s="202"/>
      <c r="D355" s="202"/>
      <c r="G355" s="202"/>
      <c r="H355" s="202"/>
      <c r="I355" s="202"/>
      <c r="J355" s="202"/>
      <c r="M355" s="202"/>
      <c r="N355" s="202"/>
      <c r="O355" s="202"/>
      <c r="P355" s="202"/>
    </row>
    <row r="356" spans="1:16" s="146" customFormat="1" ht="18" customHeight="1" thickBot="1" x14ac:dyDescent="0.25">
      <c r="A356" s="148" t="s">
        <v>2234</v>
      </c>
      <c r="B356" s="1572" t="s">
        <v>2235</v>
      </c>
      <c r="C356" s="1572"/>
      <c r="D356" s="1572"/>
      <c r="G356" s="503" t="s">
        <v>2237</v>
      </c>
      <c r="H356" s="1561" t="s">
        <v>2238</v>
      </c>
      <c r="I356" s="1561"/>
      <c r="J356" s="1561"/>
      <c r="M356" s="148" t="s">
        <v>2239</v>
      </c>
      <c r="N356" s="1561" t="s">
        <v>2240</v>
      </c>
      <c r="O356" s="1561"/>
      <c r="P356" s="1561"/>
    </row>
    <row r="357" spans="1:16" s="146" customFormat="1" ht="18" customHeight="1" x14ac:dyDescent="0.2">
      <c r="A357" s="1573"/>
      <c r="B357" s="1374"/>
      <c r="C357" s="1374"/>
      <c r="D357" s="1374"/>
      <c r="G357" s="1562"/>
      <c r="H357" s="1563"/>
      <c r="I357" s="1563"/>
      <c r="J357" s="1563"/>
      <c r="M357" s="1562"/>
      <c r="N357" s="1563"/>
      <c r="O357" s="1563"/>
      <c r="P357" s="1563"/>
    </row>
    <row r="358" spans="1:16" s="146" customFormat="1" ht="18" customHeight="1" x14ac:dyDescent="0.2">
      <c r="A358" s="1564" t="s">
        <v>192</v>
      </c>
      <c r="B358" s="1265"/>
      <c r="C358" s="1265"/>
      <c r="D358" s="1266"/>
      <c r="G358" s="1564" t="s">
        <v>192</v>
      </c>
      <c r="H358" s="1265"/>
      <c r="I358" s="1265"/>
      <c r="J358" s="1266"/>
      <c r="M358" s="1564" t="s">
        <v>192</v>
      </c>
      <c r="N358" s="1265"/>
      <c r="O358" s="1265"/>
      <c r="P358" s="1266"/>
    </row>
    <row r="359" spans="1:16" s="146" customFormat="1" ht="18" customHeight="1" x14ac:dyDescent="0.25">
      <c r="A359" s="48" t="s">
        <v>196</v>
      </c>
      <c r="B359" s="49" t="s">
        <v>197</v>
      </c>
      <c r="C359" s="49" t="s">
        <v>198</v>
      </c>
      <c r="D359" s="49" t="s">
        <v>199</v>
      </c>
      <c r="G359" s="48" t="s">
        <v>196</v>
      </c>
      <c r="H359" s="49" t="s">
        <v>197</v>
      </c>
      <c r="I359" s="49" t="s">
        <v>198</v>
      </c>
      <c r="J359" s="49" t="s">
        <v>199</v>
      </c>
      <c r="M359" s="48" t="s">
        <v>196</v>
      </c>
      <c r="N359" s="49" t="s">
        <v>197</v>
      </c>
      <c r="O359" s="49" t="s">
        <v>198</v>
      </c>
      <c r="P359" s="49" t="s">
        <v>199</v>
      </c>
    </row>
    <row r="360" spans="1:16" s="146" customFormat="1" ht="18" customHeight="1" x14ac:dyDescent="0.2">
      <c r="A360" s="32">
        <v>1</v>
      </c>
      <c r="B360" s="52" t="s">
        <v>202</v>
      </c>
      <c r="C360" s="32">
        <v>1</v>
      </c>
      <c r="D360" s="32"/>
      <c r="G360" s="32">
        <v>1</v>
      </c>
      <c r="H360" s="52" t="s">
        <v>202</v>
      </c>
      <c r="I360" s="32">
        <v>1</v>
      </c>
      <c r="J360" s="32"/>
      <c r="M360" s="32">
        <v>1</v>
      </c>
      <c r="N360" s="52" t="s">
        <v>202</v>
      </c>
      <c r="O360" s="32">
        <v>1</v>
      </c>
      <c r="P360" s="32"/>
    </row>
    <row r="361" spans="1:16" s="146" customFormat="1" ht="18" customHeight="1" x14ac:dyDescent="0.2">
      <c r="A361" s="32">
        <v>2</v>
      </c>
      <c r="B361" s="52" t="s">
        <v>203</v>
      </c>
      <c r="C361" s="32">
        <v>1</v>
      </c>
      <c r="D361" s="32"/>
      <c r="G361" s="32">
        <v>2</v>
      </c>
      <c r="H361" s="52" t="s">
        <v>203</v>
      </c>
      <c r="I361" s="32">
        <v>1</v>
      </c>
      <c r="J361" s="32"/>
      <c r="M361" s="32">
        <v>2</v>
      </c>
      <c r="N361" s="52" t="s">
        <v>203</v>
      </c>
      <c r="O361" s="32">
        <v>1</v>
      </c>
      <c r="P361" s="32"/>
    </row>
    <row r="362" spans="1:16" s="146" customFormat="1" ht="18" customHeight="1" x14ac:dyDescent="0.2">
      <c r="A362" s="32">
        <v>3</v>
      </c>
      <c r="B362" s="52" t="s">
        <v>206</v>
      </c>
      <c r="C362" s="32"/>
      <c r="D362" s="32">
        <v>1</v>
      </c>
      <c r="G362" s="32">
        <v>3</v>
      </c>
      <c r="H362" s="52" t="s">
        <v>206</v>
      </c>
      <c r="I362" s="32"/>
      <c r="J362" s="32">
        <v>1</v>
      </c>
      <c r="M362" s="32">
        <v>3</v>
      </c>
      <c r="N362" s="52" t="s">
        <v>206</v>
      </c>
      <c r="O362" s="32"/>
      <c r="P362" s="32">
        <v>1</v>
      </c>
    </row>
    <row r="363" spans="1:16" s="146" customFormat="1" ht="18" customHeight="1" x14ac:dyDescent="0.2">
      <c r="A363" s="32">
        <v>4</v>
      </c>
      <c r="B363" s="52" t="s">
        <v>205</v>
      </c>
      <c r="C363" s="32"/>
      <c r="D363" s="32">
        <v>1</v>
      </c>
      <c r="G363" s="32">
        <v>4</v>
      </c>
      <c r="H363" s="52" t="s">
        <v>205</v>
      </c>
      <c r="I363" s="32"/>
      <c r="J363" s="32">
        <v>1</v>
      </c>
      <c r="M363" s="32">
        <v>4</v>
      </c>
      <c r="N363" s="52" t="s">
        <v>205</v>
      </c>
      <c r="O363" s="32"/>
      <c r="P363" s="32">
        <v>1</v>
      </c>
    </row>
    <row r="364" spans="1:16" s="146" customFormat="1" ht="35.1" customHeight="1" x14ac:dyDescent="0.2">
      <c r="A364" s="32">
        <v>5</v>
      </c>
      <c r="B364" s="52" t="s">
        <v>207</v>
      </c>
      <c r="C364" s="32">
        <v>1</v>
      </c>
      <c r="D364" s="32"/>
      <c r="G364" s="32">
        <v>5</v>
      </c>
      <c r="H364" s="52" t="s">
        <v>207</v>
      </c>
      <c r="I364" s="32">
        <v>1</v>
      </c>
      <c r="J364" s="32"/>
      <c r="M364" s="32">
        <v>5</v>
      </c>
      <c r="N364" s="52" t="s">
        <v>207</v>
      </c>
      <c r="O364" s="32">
        <v>1</v>
      </c>
      <c r="P364" s="32"/>
    </row>
    <row r="365" spans="1:16" s="146" customFormat="1" ht="18" customHeight="1" x14ac:dyDescent="0.2">
      <c r="A365" s="32">
        <v>6</v>
      </c>
      <c r="B365" s="52" t="s">
        <v>208</v>
      </c>
      <c r="C365" s="32">
        <v>1</v>
      </c>
      <c r="D365" s="32"/>
      <c r="G365" s="32">
        <v>6</v>
      </c>
      <c r="H365" s="52" t="s">
        <v>208</v>
      </c>
      <c r="I365" s="32">
        <v>1</v>
      </c>
      <c r="J365" s="32"/>
      <c r="M365" s="32">
        <v>6</v>
      </c>
      <c r="N365" s="52" t="s">
        <v>208</v>
      </c>
      <c r="O365" s="32">
        <v>1</v>
      </c>
      <c r="P365" s="32"/>
    </row>
    <row r="366" spans="1:16" s="146" customFormat="1" ht="18" customHeight="1" x14ac:dyDescent="0.2">
      <c r="A366" s="32">
        <v>7</v>
      </c>
      <c r="B366" s="52" t="s">
        <v>209</v>
      </c>
      <c r="C366" s="32"/>
      <c r="D366" s="32">
        <v>1</v>
      </c>
      <c r="G366" s="32">
        <v>7</v>
      </c>
      <c r="H366" s="52" t="s">
        <v>209</v>
      </c>
      <c r="I366" s="32"/>
      <c r="J366" s="32">
        <v>1</v>
      </c>
      <c r="M366" s="32">
        <v>7</v>
      </c>
      <c r="N366" s="52" t="s">
        <v>209</v>
      </c>
      <c r="O366" s="32"/>
      <c r="P366" s="32">
        <v>1</v>
      </c>
    </row>
    <row r="367" spans="1:16" s="146" customFormat="1" ht="18" customHeight="1" x14ac:dyDescent="0.2">
      <c r="A367" s="32">
        <v>8</v>
      </c>
      <c r="B367" s="52" t="s">
        <v>215</v>
      </c>
      <c r="C367" s="32"/>
      <c r="D367" s="32">
        <v>1</v>
      </c>
      <c r="G367" s="32">
        <v>8</v>
      </c>
      <c r="H367" s="52" t="s">
        <v>215</v>
      </c>
      <c r="I367" s="32"/>
      <c r="J367" s="32">
        <v>1</v>
      </c>
      <c r="M367" s="32">
        <v>8</v>
      </c>
      <c r="N367" s="52" t="s">
        <v>215</v>
      </c>
      <c r="O367" s="32"/>
      <c r="P367" s="32">
        <v>1</v>
      </c>
    </row>
    <row r="368" spans="1:16" s="146" customFormat="1" ht="18" customHeight="1" x14ac:dyDescent="0.2">
      <c r="A368" s="32">
        <v>9</v>
      </c>
      <c r="B368" s="52" t="s">
        <v>218</v>
      </c>
      <c r="C368" s="32"/>
      <c r="D368" s="32">
        <v>1</v>
      </c>
      <c r="G368" s="32">
        <v>9</v>
      </c>
      <c r="H368" s="52" t="s">
        <v>218</v>
      </c>
      <c r="I368" s="32">
        <v>1</v>
      </c>
      <c r="J368" s="32"/>
      <c r="M368" s="32">
        <v>9</v>
      </c>
      <c r="N368" s="52" t="s">
        <v>218</v>
      </c>
      <c r="O368" s="32">
        <v>1</v>
      </c>
      <c r="P368" s="32"/>
    </row>
    <row r="369" spans="1:16" s="146" customFormat="1" ht="18" customHeight="1" x14ac:dyDescent="0.2">
      <c r="A369" s="32">
        <v>10</v>
      </c>
      <c r="B369" s="52" t="s">
        <v>222</v>
      </c>
      <c r="C369" s="32">
        <v>1</v>
      </c>
      <c r="D369" s="32"/>
      <c r="G369" s="32">
        <v>10</v>
      </c>
      <c r="H369" s="52" t="s">
        <v>222</v>
      </c>
      <c r="I369" s="32">
        <v>1</v>
      </c>
      <c r="J369" s="32"/>
      <c r="M369" s="32">
        <v>10</v>
      </c>
      <c r="N369" s="52" t="s">
        <v>222</v>
      </c>
      <c r="O369" s="32">
        <v>1</v>
      </c>
      <c r="P369" s="32"/>
    </row>
    <row r="370" spans="1:16" s="146" customFormat="1" ht="18" customHeight="1" x14ac:dyDescent="0.2">
      <c r="A370" s="32">
        <v>11</v>
      </c>
      <c r="B370" s="52" t="s">
        <v>214</v>
      </c>
      <c r="C370" s="32">
        <v>1</v>
      </c>
      <c r="D370" s="32"/>
      <c r="G370" s="32">
        <v>11</v>
      </c>
      <c r="H370" s="52" t="s">
        <v>214</v>
      </c>
      <c r="I370" s="32">
        <v>1</v>
      </c>
      <c r="J370" s="32"/>
      <c r="M370" s="32">
        <v>11</v>
      </c>
      <c r="N370" s="52" t="s">
        <v>214</v>
      </c>
      <c r="O370" s="32">
        <v>1</v>
      </c>
      <c r="P370" s="32"/>
    </row>
    <row r="371" spans="1:16" s="146" customFormat="1" ht="18" customHeight="1" x14ac:dyDescent="0.2">
      <c r="A371" s="32">
        <v>12</v>
      </c>
      <c r="B371" s="52" t="s">
        <v>216</v>
      </c>
      <c r="C371" s="32">
        <v>1</v>
      </c>
      <c r="D371" s="32"/>
      <c r="G371" s="32">
        <v>12</v>
      </c>
      <c r="H371" s="52" t="s">
        <v>216</v>
      </c>
      <c r="I371" s="32">
        <v>1</v>
      </c>
      <c r="J371" s="32"/>
      <c r="M371" s="32">
        <v>12</v>
      </c>
      <c r="N371" s="52" t="s">
        <v>216</v>
      </c>
      <c r="O371" s="32">
        <v>1</v>
      </c>
      <c r="P371" s="32"/>
    </row>
    <row r="372" spans="1:16" s="146" customFormat="1" ht="18" customHeight="1" x14ac:dyDescent="0.2">
      <c r="A372" s="32">
        <v>13</v>
      </c>
      <c r="B372" s="52" t="s">
        <v>217</v>
      </c>
      <c r="C372" s="32">
        <v>1</v>
      </c>
      <c r="D372" s="32"/>
      <c r="G372" s="32">
        <v>13</v>
      </c>
      <c r="H372" s="52" t="s">
        <v>217</v>
      </c>
      <c r="I372" s="32">
        <v>1</v>
      </c>
      <c r="J372" s="32"/>
      <c r="M372" s="32">
        <v>13</v>
      </c>
      <c r="N372" s="52" t="s">
        <v>217</v>
      </c>
      <c r="O372" s="32">
        <v>1</v>
      </c>
      <c r="P372" s="32"/>
    </row>
    <row r="373" spans="1:16" s="146" customFormat="1" ht="18" customHeight="1" x14ac:dyDescent="0.2">
      <c r="A373" s="32">
        <v>14</v>
      </c>
      <c r="B373" s="52" t="s">
        <v>220</v>
      </c>
      <c r="C373" s="32">
        <v>1</v>
      </c>
      <c r="D373" s="32"/>
      <c r="G373" s="32">
        <v>14</v>
      </c>
      <c r="H373" s="52" t="s">
        <v>220</v>
      </c>
      <c r="I373" s="32">
        <v>1</v>
      </c>
      <c r="J373" s="32"/>
      <c r="M373" s="32">
        <v>14</v>
      </c>
      <c r="N373" s="52" t="s">
        <v>220</v>
      </c>
      <c r="O373" s="32">
        <v>1</v>
      </c>
      <c r="P373" s="32"/>
    </row>
    <row r="374" spans="1:16" s="146" customFormat="1" ht="18" customHeight="1" x14ac:dyDescent="0.2">
      <c r="A374" s="32">
        <v>15</v>
      </c>
      <c r="B374" s="52" t="s">
        <v>223</v>
      </c>
      <c r="C374" s="32"/>
      <c r="D374" s="32">
        <v>1</v>
      </c>
      <c r="G374" s="32">
        <v>15</v>
      </c>
      <c r="H374" s="52" t="s">
        <v>223</v>
      </c>
      <c r="I374" s="32"/>
      <c r="J374" s="32">
        <v>1</v>
      </c>
      <c r="M374" s="32">
        <v>15</v>
      </c>
      <c r="N374" s="52" t="s">
        <v>223</v>
      </c>
      <c r="O374" s="32"/>
      <c r="P374" s="32">
        <v>1</v>
      </c>
    </row>
    <row r="375" spans="1:16" s="146" customFormat="1" ht="18" customHeight="1" x14ac:dyDescent="0.2">
      <c r="A375" s="32">
        <v>16</v>
      </c>
      <c r="B375" s="52" t="s">
        <v>233</v>
      </c>
      <c r="C375" s="32"/>
      <c r="D375" s="32">
        <v>1</v>
      </c>
      <c r="G375" s="32">
        <v>16</v>
      </c>
      <c r="H375" s="52" t="s">
        <v>233</v>
      </c>
      <c r="I375" s="32"/>
      <c r="J375" s="32">
        <v>1</v>
      </c>
      <c r="M375" s="32">
        <v>16</v>
      </c>
      <c r="N375" s="52" t="s">
        <v>233</v>
      </c>
      <c r="O375" s="32"/>
      <c r="P375" s="32">
        <v>1</v>
      </c>
    </row>
    <row r="376" spans="1:16" s="146" customFormat="1" ht="18" customHeight="1" x14ac:dyDescent="0.2">
      <c r="A376" s="32">
        <v>17</v>
      </c>
      <c r="B376" s="52" t="s">
        <v>228</v>
      </c>
      <c r="C376" s="32"/>
      <c r="D376" s="32">
        <v>1</v>
      </c>
      <c r="G376" s="32">
        <v>17</v>
      </c>
      <c r="H376" s="52" t="s">
        <v>228</v>
      </c>
      <c r="I376" s="32"/>
      <c r="J376" s="32">
        <v>1</v>
      </c>
      <c r="M376" s="32">
        <v>17</v>
      </c>
      <c r="N376" s="52" t="s">
        <v>228</v>
      </c>
      <c r="O376" s="32">
        <v>1</v>
      </c>
      <c r="P376" s="32"/>
    </row>
    <row r="377" spans="1:16" s="146" customFormat="1" ht="18" customHeight="1" x14ac:dyDescent="0.2">
      <c r="A377" s="32">
        <v>18</v>
      </c>
      <c r="B377" s="52" t="s">
        <v>229</v>
      </c>
      <c r="C377" s="32"/>
      <c r="D377" s="32">
        <v>1</v>
      </c>
      <c r="G377" s="32">
        <v>18</v>
      </c>
      <c r="H377" s="52" t="s">
        <v>229</v>
      </c>
      <c r="I377" s="32"/>
      <c r="J377" s="32">
        <v>1</v>
      </c>
      <c r="M377" s="32">
        <v>18</v>
      </c>
      <c r="N377" s="52" t="s">
        <v>229</v>
      </c>
      <c r="O377" s="32"/>
      <c r="P377" s="32">
        <v>1</v>
      </c>
    </row>
    <row r="378" spans="1:16" s="146" customFormat="1" ht="17.100000000000001" customHeight="1" x14ac:dyDescent="0.2">
      <c r="A378" s="32">
        <v>19</v>
      </c>
      <c r="B378" s="52" t="s">
        <v>235</v>
      </c>
      <c r="C378" s="32"/>
      <c r="D378" s="32">
        <v>1</v>
      </c>
      <c r="G378" s="32">
        <v>19</v>
      </c>
      <c r="H378" s="52" t="s">
        <v>235</v>
      </c>
      <c r="I378" s="32"/>
      <c r="J378" s="32">
        <v>1</v>
      </c>
      <c r="M378" s="32">
        <v>19</v>
      </c>
      <c r="N378" s="52" t="s">
        <v>235</v>
      </c>
      <c r="O378" s="32"/>
      <c r="P378" s="32">
        <v>1</v>
      </c>
    </row>
    <row r="379" spans="1:16" s="146" customFormat="1" ht="15.75" customHeight="1" x14ac:dyDescent="0.2">
      <c r="A379" s="418"/>
      <c r="B379" s="60" t="s">
        <v>237</v>
      </c>
      <c r="C379" s="1565">
        <f>SUM(C360:C378)</f>
        <v>9</v>
      </c>
      <c r="D379" s="1266"/>
      <c r="G379" s="418"/>
      <c r="H379" s="60" t="s">
        <v>237</v>
      </c>
      <c r="I379" s="1565">
        <f>SUM(I360:I378)</f>
        <v>10</v>
      </c>
      <c r="J379" s="1266"/>
      <c r="M379" s="418"/>
      <c r="N379" s="60" t="s">
        <v>237</v>
      </c>
      <c r="O379" s="1565">
        <f>SUM(O360:O378)</f>
        <v>11</v>
      </c>
      <c r="P379" s="1266"/>
    </row>
    <row r="380" spans="1:16" s="146" customFormat="1" ht="32.25" customHeight="1" x14ac:dyDescent="0.2">
      <c r="A380" s="418"/>
      <c r="B380" s="60" t="s">
        <v>238</v>
      </c>
      <c r="C380" s="1565">
        <f>SUM(D360:D378)</f>
        <v>10</v>
      </c>
      <c r="D380" s="1266"/>
      <c r="G380" s="418"/>
      <c r="H380" s="60" t="s">
        <v>238</v>
      </c>
      <c r="I380" s="1565">
        <f>SUM(J360:J378)</f>
        <v>9</v>
      </c>
      <c r="J380" s="1266"/>
      <c r="M380" s="418"/>
      <c r="N380" s="60" t="s">
        <v>238</v>
      </c>
      <c r="O380" s="1565">
        <f>SUM(P360:P378)</f>
        <v>8</v>
      </c>
      <c r="P380" s="1266"/>
    </row>
    <row r="381" spans="1:16" s="146" customFormat="1" ht="30.75" customHeight="1" x14ac:dyDescent="0.2">
      <c r="A381" s="418"/>
      <c r="B381" s="61" t="s">
        <v>239</v>
      </c>
      <c r="C381" s="49">
        <f>C379</f>
        <v>9</v>
      </c>
      <c r="D381" s="147" t="s">
        <v>458</v>
      </c>
      <c r="G381" s="418"/>
      <c r="H381" s="61" t="s">
        <v>239</v>
      </c>
      <c r="I381" s="49">
        <f>I379</f>
        <v>10</v>
      </c>
      <c r="J381" s="147" t="s">
        <v>458</v>
      </c>
      <c r="M381" s="418"/>
      <c r="N381" s="61" t="s">
        <v>239</v>
      </c>
      <c r="O381" s="49">
        <f>O379</f>
        <v>11</v>
      </c>
      <c r="P381" s="147" t="s">
        <v>458</v>
      </c>
    </row>
    <row r="382" spans="1:16" s="146" customFormat="1" ht="35.25" customHeight="1" thickBot="1" x14ac:dyDescent="0.25">
      <c r="A382" s="418"/>
      <c r="B382" s="418"/>
      <c r="C382" s="418"/>
      <c r="D382" s="418"/>
      <c r="G382" s="418"/>
      <c r="H382" s="418"/>
      <c r="I382" s="418"/>
      <c r="J382" s="418"/>
      <c r="M382" s="418"/>
      <c r="N382" s="418"/>
      <c r="O382" s="418"/>
      <c r="P382" s="418"/>
    </row>
    <row r="383" spans="1:16" ht="12.75" customHeight="1" x14ac:dyDescent="0.2">
      <c r="A383" s="418"/>
      <c r="B383" s="1566" t="s">
        <v>400</v>
      </c>
      <c r="C383" s="1567"/>
      <c r="D383" s="1568"/>
      <c r="G383" s="418"/>
      <c r="H383" s="1566" t="s">
        <v>400</v>
      </c>
      <c r="I383" s="1567"/>
      <c r="J383" s="1568"/>
      <c r="M383" s="418"/>
      <c r="N383" s="1566" t="s">
        <v>400</v>
      </c>
      <c r="O383" s="1567"/>
      <c r="P383" s="1568"/>
    </row>
    <row r="384" spans="1:16" ht="12.75" customHeight="1" x14ac:dyDescent="0.2">
      <c r="A384" s="418"/>
      <c r="B384" s="1569" t="s">
        <v>240</v>
      </c>
      <c r="C384" s="1570"/>
      <c r="D384" s="1571"/>
      <c r="G384" s="418"/>
      <c r="H384" s="1569" t="s">
        <v>240</v>
      </c>
      <c r="I384" s="1570"/>
      <c r="J384" s="1571"/>
      <c r="M384" s="418"/>
      <c r="N384" s="1569" t="s">
        <v>240</v>
      </c>
      <c r="O384" s="1570"/>
      <c r="P384" s="1571"/>
    </row>
    <row r="385" spans="1:16" s="146" customFormat="1" ht="16.5" customHeight="1" thickBot="1" x14ac:dyDescent="0.25">
      <c r="A385" s="418"/>
      <c r="B385" s="1554" t="s">
        <v>246</v>
      </c>
      <c r="C385" s="1555"/>
      <c r="D385" s="1556"/>
      <c r="G385" s="418"/>
      <c r="H385" s="1554" t="s">
        <v>246</v>
      </c>
      <c r="I385" s="1555"/>
      <c r="J385" s="1556"/>
      <c r="M385" s="418"/>
      <c r="N385" s="1554" t="s">
        <v>246</v>
      </c>
      <c r="O385" s="1555"/>
      <c r="P385" s="1556"/>
    </row>
    <row r="386" spans="1:16" s="146" customFormat="1" ht="9" customHeight="1" x14ac:dyDescent="0.25">
      <c r="A386" s="45"/>
      <c r="B386" s="45"/>
      <c r="C386" s="45"/>
      <c r="D386" s="45"/>
    </row>
    <row r="387" spans="1:16" s="541" customFormat="1" ht="33" customHeight="1" thickBot="1" x14ac:dyDescent="0.25">
      <c r="A387" s="149" t="s">
        <v>401</v>
      </c>
      <c r="B387" s="1557" t="s">
        <v>2415</v>
      </c>
      <c r="C387" s="1557"/>
      <c r="D387" s="1557"/>
      <c r="G387" s="149" t="s">
        <v>401</v>
      </c>
      <c r="H387" s="1557" t="s">
        <v>2415</v>
      </c>
      <c r="I387" s="1557"/>
      <c r="J387" s="1557"/>
    </row>
    <row r="388" spans="1:16" s="541" customFormat="1" ht="23.1" customHeight="1" thickBot="1" x14ac:dyDescent="0.3">
      <c r="A388" s="1558" t="s">
        <v>399</v>
      </c>
      <c r="B388" s="1559"/>
      <c r="C388" s="1559"/>
      <c r="D388" s="1560"/>
      <c r="G388" s="1558" t="s">
        <v>399</v>
      </c>
      <c r="H388" s="1559"/>
      <c r="I388" s="1559"/>
      <c r="J388" s="1560"/>
    </row>
    <row r="389" spans="1:16" s="541" customFormat="1" ht="18" customHeight="1" x14ac:dyDescent="0.25">
      <c r="A389" s="202"/>
      <c r="B389" s="202"/>
      <c r="C389" s="202"/>
      <c r="D389" s="202"/>
      <c r="G389" s="202"/>
      <c r="H389" s="202"/>
      <c r="I389" s="202"/>
      <c r="J389" s="202"/>
    </row>
    <row r="390" spans="1:16" s="541" customFormat="1" ht="18" customHeight="1" thickBot="1" x14ac:dyDescent="0.25">
      <c r="A390" s="148" t="s">
        <v>3107</v>
      </c>
      <c r="B390" s="1561" t="s">
        <v>3108</v>
      </c>
      <c r="C390" s="1561"/>
      <c r="D390" s="1561"/>
      <c r="G390" s="148" t="s">
        <v>3109</v>
      </c>
      <c r="H390" s="1561" t="s">
        <v>3110</v>
      </c>
      <c r="I390" s="1561"/>
      <c r="J390" s="1561"/>
    </row>
    <row r="391" spans="1:16" s="541" customFormat="1" ht="18" customHeight="1" x14ac:dyDescent="0.2">
      <c r="A391" s="1562"/>
      <c r="B391" s="1563"/>
      <c r="C391" s="1563"/>
      <c r="D391" s="1563"/>
      <c r="G391" s="1562"/>
      <c r="H391" s="1563"/>
      <c r="I391" s="1563"/>
      <c r="J391" s="1563"/>
    </row>
    <row r="392" spans="1:16" s="541" customFormat="1" ht="18" customHeight="1" x14ac:dyDescent="0.2">
      <c r="A392" s="1564" t="s">
        <v>192</v>
      </c>
      <c r="B392" s="1265"/>
      <c r="C392" s="1265"/>
      <c r="D392" s="1266"/>
      <c r="G392" s="1564" t="s">
        <v>192</v>
      </c>
      <c r="H392" s="1265"/>
      <c r="I392" s="1265"/>
      <c r="J392" s="1266"/>
    </row>
    <row r="393" spans="1:16" s="541" customFormat="1" ht="18" customHeight="1" x14ac:dyDescent="0.25">
      <c r="A393" s="48" t="s">
        <v>196</v>
      </c>
      <c r="B393" s="49" t="s">
        <v>197</v>
      </c>
      <c r="C393" s="49" t="s">
        <v>198</v>
      </c>
      <c r="D393" s="49" t="s">
        <v>199</v>
      </c>
      <c r="G393" s="48" t="s">
        <v>196</v>
      </c>
      <c r="H393" s="49" t="s">
        <v>197</v>
      </c>
      <c r="I393" s="49" t="s">
        <v>198</v>
      </c>
      <c r="J393" s="49" t="s">
        <v>199</v>
      </c>
    </row>
    <row r="394" spans="1:16" s="541" customFormat="1" ht="18" customHeight="1" x14ac:dyDescent="0.2">
      <c r="A394" s="32">
        <v>1</v>
      </c>
      <c r="B394" s="52" t="s">
        <v>202</v>
      </c>
      <c r="C394" s="32">
        <v>1</v>
      </c>
      <c r="D394" s="32"/>
      <c r="G394" s="32">
        <v>1</v>
      </c>
      <c r="H394" s="52" t="s">
        <v>202</v>
      </c>
      <c r="I394" s="32">
        <v>1</v>
      </c>
      <c r="J394" s="32"/>
    </row>
    <row r="395" spans="1:16" s="541" customFormat="1" ht="18" customHeight="1" x14ac:dyDescent="0.2">
      <c r="A395" s="32">
        <v>2</v>
      </c>
      <c r="B395" s="52" t="s">
        <v>203</v>
      </c>
      <c r="C395" s="32"/>
      <c r="D395" s="32">
        <v>1</v>
      </c>
      <c r="G395" s="32">
        <v>2</v>
      </c>
      <c r="H395" s="52" t="s">
        <v>203</v>
      </c>
      <c r="I395" s="32"/>
      <c r="J395" s="32">
        <v>1</v>
      </c>
    </row>
    <row r="396" spans="1:16" s="541" customFormat="1" ht="18" customHeight="1" x14ac:dyDescent="0.2">
      <c r="A396" s="32">
        <v>3</v>
      </c>
      <c r="B396" s="52" t="s">
        <v>206</v>
      </c>
      <c r="C396" s="32"/>
      <c r="D396" s="32">
        <v>1</v>
      </c>
      <c r="G396" s="32">
        <v>3</v>
      </c>
      <c r="H396" s="52" t="s">
        <v>206</v>
      </c>
      <c r="I396" s="32"/>
      <c r="J396" s="32">
        <v>1</v>
      </c>
    </row>
    <row r="397" spans="1:16" s="541" customFormat="1" ht="18" customHeight="1" x14ac:dyDescent="0.2">
      <c r="A397" s="32">
        <v>4</v>
      </c>
      <c r="B397" s="52" t="s">
        <v>205</v>
      </c>
      <c r="C397" s="32"/>
      <c r="D397" s="32">
        <v>1</v>
      </c>
      <c r="G397" s="32">
        <v>4</v>
      </c>
      <c r="H397" s="52" t="s">
        <v>205</v>
      </c>
      <c r="I397" s="32"/>
      <c r="J397" s="32">
        <v>1</v>
      </c>
    </row>
    <row r="398" spans="1:16" s="541" customFormat="1" ht="35.1" customHeight="1" x14ac:dyDescent="0.2">
      <c r="A398" s="32">
        <v>5</v>
      </c>
      <c r="B398" s="52" t="s">
        <v>207</v>
      </c>
      <c r="C398" s="32">
        <v>1</v>
      </c>
      <c r="D398" s="32"/>
      <c r="G398" s="32">
        <v>5</v>
      </c>
      <c r="H398" s="52" t="s">
        <v>207</v>
      </c>
      <c r="I398" s="32">
        <v>1</v>
      </c>
      <c r="J398" s="32"/>
    </row>
    <row r="399" spans="1:16" s="541" customFormat="1" ht="18" customHeight="1" x14ac:dyDescent="0.2">
      <c r="A399" s="32">
        <v>6</v>
      </c>
      <c r="B399" s="52" t="s">
        <v>208</v>
      </c>
      <c r="C399" s="32"/>
      <c r="D399" s="32">
        <v>1</v>
      </c>
      <c r="G399" s="32">
        <v>6</v>
      </c>
      <c r="H399" s="52" t="s">
        <v>208</v>
      </c>
      <c r="I399" s="32"/>
      <c r="J399" s="32">
        <v>1</v>
      </c>
    </row>
    <row r="400" spans="1:16" s="541" customFormat="1" ht="18" customHeight="1" x14ac:dyDescent="0.2">
      <c r="A400" s="32">
        <v>7</v>
      </c>
      <c r="B400" s="52" t="s">
        <v>209</v>
      </c>
      <c r="C400" s="32"/>
      <c r="D400" s="32">
        <v>1</v>
      </c>
      <c r="G400" s="32">
        <v>7</v>
      </c>
      <c r="H400" s="52" t="s">
        <v>209</v>
      </c>
      <c r="I400" s="32"/>
      <c r="J400" s="32">
        <v>1</v>
      </c>
    </row>
    <row r="401" spans="1:10" s="541" customFormat="1" ht="18" customHeight="1" x14ac:dyDescent="0.2">
      <c r="A401" s="32">
        <v>8</v>
      </c>
      <c r="B401" s="52" t="s">
        <v>215</v>
      </c>
      <c r="C401" s="32"/>
      <c r="D401" s="32">
        <v>1</v>
      </c>
      <c r="G401" s="32">
        <v>8</v>
      </c>
      <c r="H401" s="52" t="s">
        <v>215</v>
      </c>
      <c r="I401" s="32"/>
      <c r="J401" s="32">
        <v>1</v>
      </c>
    </row>
    <row r="402" spans="1:10" s="541" customFormat="1" ht="18" customHeight="1" x14ac:dyDescent="0.2">
      <c r="A402" s="32">
        <v>9</v>
      </c>
      <c r="B402" s="52" t="s">
        <v>218</v>
      </c>
      <c r="C402" s="32"/>
      <c r="D402" s="32">
        <v>1</v>
      </c>
      <c r="G402" s="32">
        <v>9</v>
      </c>
      <c r="H402" s="52" t="s">
        <v>218</v>
      </c>
      <c r="I402" s="32"/>
      <c r="J402" s="32">
        <v>1</v>
      </c>
    </row>
    <row r="403" spans="1:10" s="541" customFormat="1" ht="18" customHeight="1" x14ac:dyDescent="0.2">
      <c r="A403" s="32">
        <v>10</v>
      </c>
      <c r="B403" s="52" t="s">
        <v>222</v>
      </c>
      <c r="C403" s="32">
        <v>1</v>
      </c>
      <c r="D403" s="32"/>
      <c r="G403" s="32">
        <v>10</v>
      </c>
      <c r="H403" s="52" t="s">
        <v>222</v>
      </c>
      <c r="I403" s="32">
        <v>1</v>
      </c>
      <c r="J403" s="32"/>
    </row>
    <row r="404" spans="1:10" s="541" customFormat="1" ht="18" customHeight="1" x14ac:dyDescent="0.2">
      <c r="A404" s="32">
        <v>11</v>
      </c>
      <c r="B404" s="52" t="s">
        <v>214</v>
      </c>
      <c r="C404" s="32">
        <v>1</v>
      </c>
      <c r="D404" s="32"/>
      <c r="G404" s="32">
        <v>11</v>
      </c>
      <c r="H404" s="52" t="s">
        <v>214</v>
      </c>
      <c r="I404" s="32">
        <v>1</v>
      </c>
      <c r="J404" s="32"/>
    </row>
    <row r="405" spans="1:10" s="541" customFormat="1" ht="18" customHeight="1" x14ac:dyDescent="0.2">
      <c r="A405" s="32">
        <v>12</v>
      </c>
      <c r="B405" s="52" t="s">
        <v>216</v>
      </c>
      <c r="C405" s="32">
        <v>1</v>
      </c>
      <c r="D405" s="32"/>
      <c r="G405" s="32">
        <v>12</v>
      </c>
      <c r="H405" s="52" t="s">
        <v>216</v>
      </c>
      <c r="I405" s="32">
        <v>1</v>
      </c>
      <c r="J405" s="32"/>
    </row>
    <row r="406" spans="1:10" s="541" customFormat="1" ht="18" customHeight="1" x14ac:dyDescent="0.2">
      <c r="A406" s="32">
        <v>13</v>
      </c>
      <c r="B406" s="52" t="s">
        <v>217</v>
      </c>
      <c r="C406" s="32">
        <v>1</v>
      </c>
      <c r="D406" s="32"/>
      <c r="G406" s="32">
        <v>13</v>
      </c>
      <c r="H406" s="52" t="s">
        <v>217</v>
      </c>
      <c r="I406" s="32">
        <v>1</v>
      </c>
      <c r="J406" s="32"/>
    </row>
    <row r="407" spans="1:10" s="541" customFormat="1" ht="18" customHeight="1" x14ac:dyDescent="0.2">
      <c r="A407" s="32">
        <v>14</v>
      </c>
      <c r="B407" s="52" t="s">
        <v>220</v>
      </c>
      <c r="C407" s="32">
        <v>1</v>
      </c>
      <c r="D407" s="32"/>
      <c r="G407" s="32">
        <v>14</v>
      </c>
      <c r="H407" s="52" t="s">
        <v>220</v>
      </c>
      <c r="I407" s="32">
        <v>1</v>
      </c>
      <c r="J407" s="32"/>
    </row>
    <row r="408" spans="1:10" s="541" customFormat="1" ht="18" customHeight="1" x14ac:dyDescent="0.2">
      <c r="A408" s="32">
        <v>15</v>
      </c>
      <c r="B408" s="52" t="s">
        <v>223</v>
      </c>
      <c r="C408" s="32"/>
      <c r="D408" s="32">
        <v>1</v>
      </c>
      <c r="G408" s="32">
        <v>15</v>
      </c>
      <c r="H408" s="52" t="s">
        <v>223</v>
      </c>
      <c r="I408" s="32"/>
      <c r="J408" s="32">
        <v>1</v>
      </c>
    </row>
    <row r="409" spans="1:10" s="541" customFormat="1" ht="18" customHeight="1" x14ac:dyDescent="0.2">
      <c r="A409" s="32">
        <v>16</v>
      </c>
      <c r="B409" s="52" t="s">
        <v>233</v>
      </c>
      <c r="C409" s="32"/>
      <c r="D409" s="32">
        <v>1</v>
      </c>
      <c r="G409" s="32">
        <v>16</v>
      </c>
      <c r="H409" s="52" t="s">
        <v>233</v>
      </c>
      <c r="I409" s="32"/>
      <c r="J409" s="32">
        <v>1</v>
      </c>
    </row>
    <row r="410" spans="1:10" s="541" customFormat="1" ht="18" customHeight="1" x14ac:dyDescent="0.2">
      <c r="A410" s="32">
        <v>17</v>
      </c>
      <c r="B410" s="52" t="s">
        <v>228</v>
      </c>
      <c r="C410" s="32"/>
      <c r="D410" s="32">
        <v>1</v>
      </c>
      <c r="G410" s="32">
        <v>17</v>
      </c>
      <c r="H410" s="52" t="s">
        <v>228</v>
      </c>
      <c r="I410" s="32"/>
      <c r="J410" s="32">
        <v>1</v>
      </c>
    </row>
    <row r="411" spans="1:10" s="541" customFormat="1" ht="18" customHeight="1" x14ac:dyDescent="0.2">
      <c r="A411" s="32">
        <v>18</v>
      </c>
      <c r="B411" s="52" t="s">
        <v>229</v>
      </c>
      <c r="C411" s="32"/>
      <c r="D411" s="32">
        <v>1</v>
      </c>
      <c r="G411" s="32">
        <v>18</v>
      </c>
      <c r="H411" s="52" t="s">
        <v>229</v>
      </c>
      <c r="I411" s="32"/>
      <c r="J411" s="32">
        <v>1</v>
      </c>
    </row>
    <row r="412" spans="1:10" s="541" customFormat="1" ht="17.100000000000001" customHeight="1" x14ac:dyDescent="0.2">
      <c r="A412" s="32">
        <v>19</v>
      </c>
      <c r="B412" s="52" t="s">
        <v>235</v>
      </c>
      <c r="C412" s="32"/>
      <c r="D412" s="32">
        <v>1</v>
      </c>
      <c r="G412" s="32">
        <v>19</v>
      </c>
      <c r="H412" s="52" t="s">
        <v>235</v>
      </c>
      <c r="I412" s="32"/>
      <c r="J412" s="32">
        <v>1</v>
      </c>
    </row>
    <row r="413" spans="1:10" s="541" customFormat="1" ht="15.75" customHeight="1" x14ac:dyDescent="0.2">
      <c r="B413" s="60" t="s">
        <v>237</v>
      </c>
      <c r="C413" s="1565">
        <f>SUM(C394:C412)</f>
        <v>7</v>
      </c>
      <c r="D413" s="1266"/>
      <c r="H413" s="60" t="s">
        <v>237</v>
      </c>
      <c r="I413" s="1565">
        <f>SUM(I394:I412)</f>
        <v>7</v>
      </c>
      <c r="J413" s="1266"/>
    </row>
    <row r="414" spans="1:10" s="541" customFormat="1" ht="32.25" customHeight="1" x14ac:dyDescent="0.2">
      <c r="B414" s="60" t="s">
        <v>238</v>
      </c>
      <c r="C414" s="1574">
        <f>SUM(D394:D412)</f>
        <v>12</v>
      </c>
      <c r="D414" s="1575"/>
      <c r="H414" s="60" t="s">
        <v>238</v>
      </c>
      <c r="I414" s="1574">
        <f>SUM(J394:J412)</f>
        <v>12</v>
      </c>
      <c r="J414" s="1575"/>
    </row>
    <row r="415" spans="1:10" s="541" customFormat="1" ht="30.75" customHeight="1" x14ac:dyDescent="0.2">
      <c r="B415" s="61" t="s">
        <v>239</v>
      </c>
      <c r="C415" s="49">
        <f>C413</f>
        <v>7</v>
      </c>
      <c r="D415" s="147" t="s">
        <v>458</v>
      </c>
      <c r="H415" s="61" t="s">
        <v>239</v>
      </c>
      <c r="I415" s="49">
        <f>I413</f>
        <v>7</v>
      </c>
      <c r="J415" s="147" t="s">
        <v>458</v>
      </c>
    </row>
    <row r="416" spans="1:10" s="541" customFormat="1" ht="35.25" customHeight="1" thickBot="1" x14ac:dyDescent="0.25"/>
    <row r="417" spans="1:10" s="541" customFormat="1" ht="12.75" customHeight="1" x14ac:dyDescent="0.2">
      <c r="B417" s="1566" t="s">
        <v>400</v>
      </c>
      <c r="C417" s="1567"/>
      <c r="D417" s="1568"/>
      <c r="H417" s="1566" t="s">
        <v>400</v>
      </c>
      <c r="I417" s="1567"/>
      <c r="J417" s="1568"/>
    </row>
    <row r="418" spans="1:10" s="541" customFormat="1" ht="12.75" customHeight="1" x14ac:dyDescent="0.2">
      <c r="B418" s="1569" t="s">
        <v>240</v>
      </c>
      <c r="C418" s="1570"/>
      <c r="D418" s="1571"/>
      <c r="H418" s="1569" t="s">
        <v>240</v>
      </c>
      <c r="I418" s="1570"/>
      <c r="J418" s="1571"/>
    </row>
    <row r="419" spans="1:10" s="541" customFormat="1" ht="32.1" customHeight="1" thickBot="1" x14ac:dyDescent="0.25">
      <c r="B419" s="1554" t="s">
        <v>246</v>
      </c>
      <c r="C419" s="1555"/>
      <c r="D419" s="1556"/>
      <c r="H419" s="1554" t="s">
        <v>246</v>
      </c>
      <c r="I419" s="1555"/>
      <c r="J419" s="1556"/>
    </row>
    <row r="420" spans="1:10" s="541" customFormat="1" ht="9" customHeight="1" x14ac:dyDescent="0.25">
      <c r="A420" s="202"/>
      <c r="B420" s="202"/>
      <c r="C420" s="202"/>
      <c r="D420" s="202"/>
      <c r="G420" s="202"/>
      <c r="H420" s="202"/>
      <c r="I420" s="202"/>
      <c r="J420" s="202"/>
    </row>
    <row r="421" spans="1:10" s="146" customFormat="1" ht="9" customHeight="1" x14ac:dyDescent="0.25">
      <c r="A421" s="45"/>
      <c r="B421" s="45"/>
      <c r="C421" s="45"/>
      <c r="D421" s="45"/>
    </row>
    <row r="422" spans="1:10" s="146" customFormat="1" ht="33" customHeight="1" thickBot="1" x14ac:dyDescent="0.25">
      <c r="A422" s="149" t="s">
        <v>401</v>
      </c>
      <c r="B422" s="1557" t="s">
        <v>177</v>
      </c>
      <c r="C422" s="1557"/>
      <c r="D422" s="1557"/>
    </row>
    <row r="423" spans="1:10" s="146" customFormat="1" ht="14.1" customHeight="1" thickBot="1" x14ac:dyDescent="0.3">
      <c r="A423" s="1558" t="s">
        <v>399</v>
      </c>
      <c r="B423" s="1559"/>
      <c r="C423" s="1559"/>
      <c r="D423" s="1560"/>
    </row>
    <row r="424" spans="1:10" s="146" customFormat="1" ht="18" customHeight="1" x14ac:dyDescent="0.25">
      <c r="A424" s="202"/>
      <c r="B424" s="202"/>
      <c r="C424" s="202"/>
      <c r="D424" s="202"/>
    </row>
    <row r="425" spans="1:10" s="146" customFormat="1" ht="18" customHeight="1" thickBot="1" x14ac:dyDescent="0.25">
      <c r="A425" s="148" t="s">
        <v>2456</v>
      </c>
      <c r="B425" s="1561" t="s">
        <v>2457</v>
      </c>
      <c r="C425" s="1561"/>
      <c r="D425" s="1561"/>
    </row>
    <row r="426" spans="1:10" s="146" customFormat="1" ht="18" customHeight="1" x14ac:dyDescent="0.2">
      <c r="A426" s="1562"/>
      <c r="B426" s="1563"/>
      <c r="C426" s="1563"/>
      <c r="D426" s="1563"/>
    </row>
    <row r="427" spans="1:10" s="146" customFormat="1" ht="18" customHeight="1" x14ac:dyDescent="0.2">
      <c r="A427" s="1564" t="s">
        <v>192</v>
      </c>
      <c r="B427" s="1265"/>
      <c r="C427" s="1265"/>
      <c r="D427" s="1266"/>
    </row>
    <row r="428" spans="1:10" s="146" customFormat="1" ht="18" customHeight="1" x14ac:dyDescent="0.25">
      <c r="A428" s="48" t="s">
        <v>196</v>
      </c>
      <c r="B428" s="49" t="s">
        <v>197</v>
      </c>
      <c r="C428" s="49" t="s">
        <v>198</v>
      </c>
      <c r="D428" s="49" t="s">
        <v>199</v>
      </c>
    </row>
    <row r="429" spans="1:10" s="146" customFormat="1" ht="18" customHeight="1" x14ac:dyDescent="0.2">
      <c r="A429" s="32">
        <v>1</v>
      </c>
      <c r="B429" s="52" t="s">
        <v>202</v>
      </c>
      <c r="C429" s="32">
        <v>1</v>
      </c>
      <c r="D429" s="32"/>
    </row>
    <row r="430" spans="1:10" s="146" customFormat="1" ht="18" customHeight="1" x14ac:dyDescent="0.2">
      <c r="A430" s="32">
        <v>2</v>
      </c>
      <c r="B430" s="52" t="s">
        <v>203</v>
      </c>
      <c r="C430" s="32">
        <v>1</v>
      </c>
      <c r="D430" s="32"/>
    </row>
    <row r="431" spans="1:10" s="146" customFormat="1" ht="18" customHeight="1" x14ac:dyDescent="0.2">
      <c r="A431" s="32">
        <v>3</v>
      </c>
      <c r="B431" s="52" t="s">
        <v>206</v>
      </c>
      <c r="C431" s="32"/>
      <c r="D431" s="32">
        <v>1</v>
      </c>
    </row>
    <row r="432" spans="1:10" s="146" customFormat="1" ht="18" customHeight="1" x14ac:dyDescent="0.2">
      <c r="A432" s="32">
        <v>4</v>
      </c>
      <c r="B432" s="52" t="s">
        <v>205</v>
      </c>
      <c r="C432" s="32"/>
      <c r="D432" s="32">
        <v>1</v>
      </c>
    </row>
    <row r="433" spans="1:4" s="146" customFormat="1" ht="35.1" customHeight="1" x14ac:dyDescent="0.2">
      <c r="A433" s="32">
        <v>5</v>
      </c>
      <c r="B433" s="52" t="s">
        <v>207</v>
      </c>
      <c r="C433" s="32">
        <v>1</v>
      </c>
      <c r="D433" s="32"/>
    </row>
    <row r="434" spans="1:4" s="146" customFormat="1" ht="18" customHeight="1" x14ac:dyDescent="0.2">
      <c r="A434" s="32">
        <v>6</v>
      </c>
      <c r="B434" s="52" t="s">
        <v>208</v>
      </c>
      <c r="C434" s="32">
        <v>1</v>
      </c>
      <c r="D434" s="32"/>
    </row>
    <row r="435" spans="1:4" s="146" customFormat="1" ht="18" customHeight="1" x14ac:dyDescent="0.2">
      <c r="A435" s="32">
        <v>7</v>
      </c>
      <c r="B435" s="52" t="s">
        <v>209</v>
      </c>
      <c r="C435" s="32">
        <v>1</v>
      </c>
      <c r="D435" s="32"/>
    </row>
    <row r="436" spans="1:4" s="146" customFormat="1" ht="18" customHeight="1" x14ac:dyDescent="0.2">
      <c r="A436" s="32">
        <v>8</v>
      </c>
      <c r="B436" s="52" t="s">
        <v>215</v>
      </c>
      <c r="C436" s="32"/>
      <c r="D436" s="32">
        <v>1</v>
      </c>
    </row>
    <row r="437" spans="1:4" s="146" customFormat="1" ht="18" customHeight="1" x14ac:dyDescent="0.2">
      <c r="A437" s="32">
        <v>9</v>
      </c>
      <c r="B437" s="52" t="s">
        <v>218</v>
      </c>
      <c r="C437" s="32">
        <v>1</v>
      </c>
      <c r="D437" s="32"/>
    </row>
    <row r="438" spans="1:4" s="146" customFormat="1" ht="18" customHeight="1" x14ac:dyDescent="0.2">
      <c r="A438" s="32">
        <v>10</v>
      </c>
      <c r="B438" s="52" t="s">
        <v>222</v>
      </c>
      <c r="C438" s="32">
        <v>1</v>
      </c>
      <c r="D438" s="32"/>
    </row>
    <row r="439" spans="1:4" s="146" customFormat="1" ht="18" customHeight="1" x14ac:dyDescent="0.2">
      <c r="A439" s="32">
        <v>11</v>
      </c>
      <c r="B439" s="52" t="s">
        <v>214</v>
      </c>
      <c r="C439" s="32">
        <v>1</v>
      </c>
      <c r="D439" s="32"/>
    </row>
    <row r="440" spans="1:4" s="146" customFormat="1" ht="18" customHeight="1" x14ac:dyDescent="0.2">
      <c r="A440" s="32">
        <v>12</v>
      </c>
      <c r="B440" s="52" t="s">
        <v>216</v>
      </c>
      <c r="C440" s="32">
        <v>1</v>
      </c>
      <c r="D440" s="32"/>
    </row>
    <row r="441" spans="1:4" s="146" customFormat="1" ht="18" customHeight="1" x14ac:dyDescent="0.2">
      <c r="A441" s="32">
        <v>13</v>
      </c>
      <c r="B441" s="52" t="s">
        <v>217</v>
      </c>
      <c r="C441" s="32">
        <v>1</v>
      </c>
      <c r="D441" s="32"/>
    </row>
    <row r="442" spans="1:4" s="146" customFormat="1" ht="18" customHeight="1" x14ac:dyDescent="0.2">
      <c r="A442" s="32">
        <v>14</v>
      </c>
      <c r="B442" s="52" t="s">
        <v>220</v>
      </c>
      <c r="C442" s="32">
        <v>1</v>
      </c>
      <c r="D442" s="32"/>
    </row>
    <row r="443" spans="1:4" s="146" customFormat="1" ht="18" customHeight="1" x14ac:dyDescent="0.2">
      <c r="A443" s="32">
        <v>15</v>
      </c>
      <c r="B443" s="52" t="s">
        <v>223</v>
      </c>
      <c r="C443" s="32">
        <v>1</v>
      </c>
      <c r="D443" s="32"/>
    </row>
    <row r="444" spans="1:4" s="146" customFormat="1" ht="18" customHeight="1" x14ac:dyDescent="0.2">
      <c r="A444" s="32">
        <v>16</v>
      </c>
      <c r="B444" s="52" t="s">
        <v>233</v>
      </c>
      <c r="C444" s="32"/>
      <c r="D444" s="32">
        <v>1</v>
      </c>
    </row>
    <row r="445" spans="1:4" s="146" customFormat="1" ht="18" customHeight="1" x14ac:dyDescent="0.2">
      <c r="A445" s="32">
        <v>17</v>
      </c>
      <c r="B445" s="52" t="s">
        <v>228</v>
      </c>
      <c r="C445" s="32"/>
      <c r="D445" s="32">
        <v>1</v>
      </c>
    </row>
    <row r="446" spans="1:4" s="146" customFormat="1" ht="18" customHeight="1" x14ac:dyDescent="0.2">
      <c r="A446" s="32">
        <v>18</v>
      </c>
      <c r="B446" s="52" t="s">
        <v>229</v>
      </c>
      <c r="C446" s="32"/>
      <c r="D446" s="32">
        <v>1</v>
      </c>
    </row>
    <row r="447" spans="1:4" s="146" customFormat="1" ht="17.100000000000001" customHeight="1" x14ac:dyDescent="0.2">
      <c r="A447" s="32">
        <v>19</v>
      </c>
      <c r="B447" s="52" t="s">
        <v>235</v>
      </c>
      <c r="C447" s="32"/>
      <c r="D447" s="32">
        <v>1</v>
      </c>
    </row>
    <row r="448" spans="1:4" s="146" customFormat="1" ht="15.75" customHeight="1" x14ac:dyDescent="0.2">
      <c r="A448" s="418"/>
      <c r="B448" s="60" t="s">
        <v>237</v>
      </c>
      <c r="C448" s="1565">
        <f>SUM(C429:C447)</f>
        <v>12</v>
      </c>
      <c r="D448" s="1266"/>
    </row>
    <row r="449" spans="1:4" s="146" customFormat="1" ht="32.25" customHeight="1" x14ac:dyDescent="0.2">
      <c r="A449" s="418"/>
      <c r="B449" s="60" t="s">
        <v>238</v>
      </c>
      <c r="C449" s="1565">
        <f>SUM(D429:D447)</f>
        <v>7</v>
      </c>
      <c r="D449" s="1266"/>
    </row>
    <row r="450" spans="1:4" s="146" customFormat="1" ht="30.75" customHeight="1" x14ac:dyDescent="0.2">
      <c r="A450" s="418"/>
      <c r="B450" s="61" t="s">
        <v>239</v>
      </c>
      <c r="C450" s="49">
        <f>C448</f>
        <v>12</v>
      </c>
      <c r="D450" s="147" t="s">
        <v>874</v>
      </c>
    </row>
    <row r="451" spans="1:4" s="146" customFormat="1" ht="35.25" customHeight="1" thickBot="1" x14ac:dyDescent="0.25">
      <c r="A451" s="418"/>
      <c r="B451" s="418"/>
      <c r="C451" s="418"/>
      <c r="D451" s="418"/>
    </row>
    <row r="452" spans="1:4" ht="12.75" customHeight="1" x14ac:dyDescent="0.2">
      <c r="A452" s="418"/>
      <c r="B452" s="1566" t="s">
        <v>400</v>
      </c>
      <c r="C452" s="1567"/>
      <c r="D452" s="1568"/>
    </row>
    <row r="453" spans="1:4" ht="12.75" customHeight="1" x14ac:dyDescent="0.2">
      <c r="A453" s="418"/>
      <c r="B453" s="1569" t="s">
        <v>240</v>
      </c>
      <c r="C453" s="1570"/>
      <c r="D453" s="1571"/>
    </row>
    <row r="454" spans="1:4" s="146" customFormat="1" ht="32.1" customHeight="1" thickBot="1" x14ac:dyDescent="0.25">
      <c r="A454" s="418"/>
      <c r="B454" s="1554" t="s">
        <v>246</v>
      </c>
      <c r="C454" s="1555"/>
      <c r="D454" s="1556"/>
    </row>
    <row r="455" spans="1:4" s="146" customFormat="1" ht="18.95" customHeight="1" thickBot="1" x14ac:dyDescent="0.3">
      <c r="A455" s="1576" t="s">
        <v>399</v>
      </c>
      <c r="B455" s="1577"/>
      <c r="C455" s="1577"/>
      <c r="D455" s="1578"/>
    </row>
    <row r="456" spans="1:4" s="146" customFormat="1" ht="9" customHeight="1" x14ac:dyDescent="0.25">
      <c r="A456" s="45"/>
      <c r="B456" s="45"/>
      <c r="C456" s="45"/>
      <c r="D456" s="45"/>
    </row>
    <row r="457" spans="1:4" s="146" customFormat="1" ht="33" customHeight="1" thickBot="1" x14ac:dyDescent="0.25">
      <c r="A457" s="149" t="s">
        <v>401</v>
      </c>
      <c r="B457" s="1557" t="s">
        <v>2522</v>
      </c>
      <c r="C457" s="1557"/>
      <c r="D457" s="1557"/>
    </row>
    <row r="458" spans="1:4" s="146" customFormat="1" ht="14.1" customHeight="1" thickBot="1" x14ac:dyDescent="0.3">
      <c r="A458" s="1558" t="s">
        <v>399</v>
      </c>
      <c r="B458" s="1559"/>
      <c r="C458" s="1559"/>
      <c r="D458" s="1560"/>
    </row>
    <row r="459" spans="1:4" s="146" customFormat="1" ht="18" customHeight="1" x14ac:dyDescent="0.25">
      <c r="A459" s="202"/>
      <c r="B459" s="202"/>
      <c r="C459" s="202"/>
      <c r="D459" s="202"/>
    </row>
    <row r="460" spans="1:4" s="146" customFormat="1" ht="18" customHeight="1" x14ac:dyDescent="0.2">
      <c r="A460" s="148" t="s">
        <v>3111</v>
      </c>
      <c r="B460" s="1561" t="s">
        <v>2523</v>
      </c>
      <c r="C460" s="1561"/>
      <c r="D460" s="1561"/>
    </row>
    <row r="461" spans="1:4" s="146" customFormat="1" ht="18" customHeight="1" x14ac:dyDescent="0.2">
      <c r="A461" s="1573"/>
      <c r="B461" s="1374"/>
      <c r="C461" s="1374"/>
      <c r="D461" s="1374"/>
    </row>
    <row r="462" spans="1:4" s="146" customFormat="1" ht="18" customHeight="1" x14ac:dyDescent="0.2">
      <c r="A462" s="1564" t="s">
        <v>192</v>
      </c>
      <c r="B462" s="1265"/>
      <c r="C462" s="1265"/>
      <c r="D462" s="1266"/>
    </row>
    <row r="463" spans="1:4" s="146" customFormat="1" ht="18" customHeight="1" x14ac:dyDescent="0.25">
      <c r="A463" s="48" t="s">
        <v>196</v>
      </c>
      <c r="B463" s="49" t="s">
        <v>197</v>
      </c>
      <c r="C463" s="49" t="s">
        <v>198</v>
      </c>
      <c r="D463" s="49" t="s">
        <v>199</v>
      </c>
    </row>
    <row r="464" spans="1:4" s="146" customFormat="1" ht="18" customHeight="1" x14ac:dyDescent="0.2">
      <c r="A464" s="32">
        <v>1</v>
      </c>
      <c r="B464" s="52" t="s">
        <v>202</v>
      </c>
      <c r="C464" s="32">
        <v>1</v>
      </c>
      <c r="D464" s="32"/>
    </row>
    <row r="465" spans="1:4" s="146" customFormat="1" ht="18" customHeight="1" x14ac:dyDescent="0.2">
      <c r="A465" s="32">
        <v>2</v>
      </c>
      <c r="B465" s="52" t="s">
        <v>203</v>
      </c>
      <c r="C465" s="32">
        <v>1</v>
      </c>
      <c r="D465" s="32"/>
    </row>
    <row r="466" spans="1:4" s="146" customFormat="1" ht="18" customHeight="1" x14ac:dyDescent="0.2">
      <c r="A466" s="32">
        <v>3</v>
      </c>
      <c r="B466" s="52" t="s">
        <v>206</v>
      </c>
      <c r="C466" s="32"/>
      <c r="D466" s="32">
        <v>1</v>
      </c>
    </row>
    <row r="467" spans="1:4" s="146" customFormat="1" ht="18" customHeight="1" x14ac:dyDescent="0.2">
      <c r="A467" s="32">
        <v>4</v>
      </c>
      <c r="B467" s="52" t="s">
        <v>205</v>
      </c>
      <c r="C467" s="32"/>
      <c r="D467" s="32">
        <v>1</v>
      </c>
    </row>
    <row r="468" spans="1:4" s="146" customFormat="1" ht="35.1" customHeight="1" x14ac:dyDescent="0.2">
      <c r="A468" s="32">
        <v>5</v>
      </c>
      <c r="B468" s="52" t="s">
        <v>207</v>
      </c>
      <c r="C468" s="32">
        <v>1</v>
      </c>
      <c r="D468" s="32"/>
    </row>
    <row r="469" spans="1:4" s="146" customFormat="1" ht="18" customHeight="1" x14ac:dyDescent="0.2">
      <c r="A469" s="32">
        <v>6</v>
      </c>
      <c r="B469" s="52" t="s">
        <v>208</v>
      </c>
      <c r="C469" s="32">
        <v>1</v>
      </c>
      <c r="D469" s="32"/>
    </row>
    <row r="470" spans="1:4" s="146" customFormat="1" ht="18" customHeight="1" x14ac:dyDescent="0.2">
      <c r="A470" s="32">
        <v>7</v>
      </c>
      <c r="B470" s="52" t="s">
        <v>209</v>
      </c>
      <c r="C470" s="32">
        <v>1</v>
      </c>
      <c r="D470" s="32"/>
    </row>
    <row r="471" spans="1:4" s="146" customFormat="1" ht="18" customHeight="1" x14ac:dyDescent="0.2">
      <c r="A471" s="32">
        <v>8</v>
      </c>
      <c r="B471" s="52" t="s">
        <v>215</v>
      </c>
      <c r="C471" s="32">
        <v>1</v>
      </c>
      <c r="D471" s="32"/>
    </row>
    <row r="472" spans="1:4" s="146" customFormat="1" ht="18" customHeight="1" x14ac:dyDescent="0.2">
      <c r="A472" s="32">
        <v>9</v>
      </c>
      <c r="B472" s="52" t="s">
        <v>218</v>
      </c>
      <c r="C472" s="32"/>
      <c r="D472" s="32">
        <v>1</v>
      </c>
    </row>
    <row r="473" spans="1:4" s="146" customFormat="1" ht="18" customHeight="1" x14ac:dyDescent="0.2">
      <c r="A473" s="32">
        <v>10</v>
      </c>
      <c r="B473" s="52" t="s">
        <v>222</v>
      </c>
      <c r="C473" s="32">
        <v>1</v>
      </c>
      <c r="D473" s="32"/>
    </row>
    <row r="474" spans="1:4" s="146" customFormat="1" ht="18" customHeight="1" x14ac:dyDescent="0.2">
      <c r="A474" s="32">
        <v>11</v>
      </c>
      <c r="B474" s="52" t="s">
        <v>214</v>
      </c>
      <c r="C474" s="32">
        <v>1</v>
      </c>
      <c r="D474" s="32"/>
    </row>
    <row r="475" spans="1:4" s="146" customFormat="1" ht="18" customHeight="1" x14ac:dyDescent="0.2">
      <c r="A475" s="32">
        <v>12</v>
      </c>
      <c r="B475" s="52" t="s">
        <v>216</v>
      </c>
      <c r="C475" s="32">
        <v>1</v>
      </c>
      <c r="D475" s="32"/>
    </row>
    <row r="476" spans="1:4" s="146" customFormat="1" ht="18" customHeight="1" x14ac:dyDescent="0.2">
      <c r="A476" s="32">
        <v>13</v>
      </c>
      <c r="B476" s="52" t="s">
        <v>217</v>
      </c>
      <c r="C476" s="32"/>
      <c r="D476" s="32">
        <v>1</v>
      </c>
    </row>
    <row r="477" spans="1:4" s="146" customFormat="1" ht="18" customHeight="1" x14ac:dyDescent="0.2">
      <c r="A477" s="32">
        <v>14</v>
      </c>
      <c r="B477" s="52" t="s">
        <v>220</v>
      </c>
      <c r="C477" s="32"/>
      <c r="D477" s="32">
        <v>1</v>
      </c>
    </row>
    <row r="478" spans="1:4" s="146" customFormat="1" ht="18" customHeight="1" x14ac:dyDescent="0.2">
      <c r="A478" s="32">
        <v>15</v>
      </c>
      <c r="B478" s="52" t="s">
        <v>223</v>
      </c>
      <c r="C478" s="32">
        <v>1</v>
      </c>
      <c r="D478" s="32"/>
    </row>
    <row r="479" spans="1:4" s="146" customFormat="1" ht="18" customHeight="1" x14ac:dyDescent="0.2">
      <c r="A479" s="32">
        <v>16</v>
      </c>
      <c r="B479" s="52" t="s">
        <v>233</v>
      </c>
      <c r="C479" s="32"/>
      <c r="D479" s="32">
        <v>1</v>
      </c>
    </row>
    <row r="480" spans="1:4" s="146" customFormat="1" ht="18" customHeight="1" x14ac:dyDescent="0.2">
      <c r="A480" s="32">
        <v>17</v>
      </c>
      <c r="B480" s="52" t="s">
        <v>228</v>
      </c>
      <c r="C480" s="32">
        <v>1</v>
      </c>
      <c r="D480" s="32"/>
    </row>
    <row r="481" spans="1:4" s="146" customFormat="1" ht="18" customHeight="1" x14ac:dyDescent="0.2">
      <c r="A481" s="32">
        <v>18</v>
      </c>
      <c r="B481" s="52" t="s">
        <v>229</v>
      </c>
      <c r="C481" s="32">
        <v>1</v>
      </c>
      <c r="D481" s="32"/>
    </row>
    <row r="482" spans="1:4" s="146" customFormat="1" ht="17.100000000000001" customHeight="1" x14ac:dyDescent="0.2">
      <c r="A482" s="32">
        <v>19</v>
      </c>
      <c r="B482" s="52" t="s">
        <v>235</v>
      </c>
      <c r="C482" s="32"/>
      <c r="D482" s="32">
        <v>1</v>
      </c>
    </row>
    <row r="483" spans="1:4" s="146" customFormat="1" ht="15.75" customHeight="1" x14ac:dyDescent="0.2">
      <c r="A483" s="418"/>
      <c r="B483" s="60" t="s">
        <v>237</v>
      </c>
      <c r="C483" s="1565">
        <f>SUM(C464:C482)</f>
        <v>12</v>
      </c>
      <c r="D483" s="1266"/>
    </row>
    <row r="484" spans="1:4" s="146" customFormat="1" ht="32.25" customHeight="1" x14ac:dyDescent="0.2">
      <c r="A484" s="418"/>
      <c r="B484" s="60" t="s">
        <v>238</v>
      </c>
      <c r="C484" s="1565">
        <f>SUM(D464:D482)</f>
        <v>7</v>
      </c>
      <c r="D484" s="1266"/>
    </row>
    <row r="485" spans="1:4" s="146" customFormat="1" ht="30.75" customHeight="1" x14ac:dyDescent="0.2">
      <c r="A485" s="418"/>
      <c r="B485" s="61" t="s">
        <v>239</v>
      </c>
      <c r="C485" s="49">
        <f>C483</f>
        <v>12</v>
      </c>
      <c r="D485" s="147" t="s">
        <v>874</v>
      </c>
    </row>
    <row r="486" spans="1:4" s="146" customFormat="1" ht="35.25" customHeight="1" thickBot="1" x14ac:dyDescent="0.25">
      <c r="A486" s="418"/>
      <c r="B486" s="418"/>
      <c r="C486" s="418"/>
      <c r="D486" s="418"/>
    </row>
    <row r="487" spans="1:4" ht="12.75" customHeight="1" x14ac:dyDescent="0.2">
      <c r="A487" s="418"/>
      <c r="B487" s="1566" t="s">
        <v>400</v>
      </c>
      <c r="C487" s="1567"/>
      <c r="D487" s="1568"/>
    </row>
    <row r="488" spans="1:4" ht="12.75" customHeight="1" x14ac:dyDescent="0.2">
      <c r="A488" s="418"/>
      <c r="B488" s="1569" t="s">
        <v>240</v>
      </c>
      <c r="C488" s="1570"/>
      <c r="D488" s="1571"/>
    </row>
    <row r="489" spans="1:4" s="146" customFormat="1" ht="32.1" customHeight="1" thickBot="1" x14ac:dyDescent="0.25">
      <c r="A489" s="418"/>
      <c r="B489" s="1554" t="s">
        <v>246</v>
      </c>
      <c r="C489" s="1555"/>
      <c r="D489" s="1556"/>
    </row>
    <row r="490" spans="1:4" s="146" customFormat="1" ht="18.95" customHeight="1" thickBot="1" x14ac:dyDescent="0.3">
      <c r="A490" s="1576" t="s">
        <v>399</v>
      </c>
      <c r="B490" s="1577"/>
      <c r="C490" s="1577"/>
      <c r="D490" s="1578"/>
    </row>
    <row r="491" spans="1:4" s="146" customFormat="1" ht="9" customHeight="1" x14ac:dyDescent="0.25">
      <c r="A491" s="45"/>
      <c r="B491" s="45"/>
      <c r="C491" s="45"/>
      <c r="D491" s="45"/>
    </row>
    <row r="492" spans="1:4" s="146" customFormat="1" ht="33" customHeight="1" thickBot="1" x14ac:dyDescent="0.25">
      <c r="A492" s="149" t="s">
        <v>401</v>
      </c>
      <c r="B492" s="1557" t="s">
        <v>2565</v>
      </c>
      <c r="C492" s="1557"/>
      <c r="D492" s="1557"/>
    </row>
    <row r="493" spans="1:4" s="146" customFormat="1" ht="14.1" customHeight="1" thickBot="1" x14ac:dyDescent="0.3">
      <c r="A493" s="1558" t="s">
        <v>399</v>
      </c>
      <c r="B493" s="1559"/>
      <c r="C493" s="1559"/>
      <c r="D493" s="1560"/>
    </row>
    <row r="494" spans="1:4" s="146" customFormat="1" ht="18" customHeight="1" x14ac:dyDescent="0.25">
      <c r="A494" s="202"/>
      <c r="B494" s="202"/>
      <c r="C494" s="202"/>
      <c r="D494" s="202"/>
    </row>
    <row r="495" spans="1:4" s="146" customFormat="1" ht="18" customHeight="1" thickBot="1" x14ac:dyDescent="0.25">
      <c r="A495" s="148" t="s">
        <v>3112</v>
      </c>
      <c r="B495" s="1561" t="s">
        <v>2566</v>
      </c>
      <c r="C495" s="1561"/>
      <c r="D495" s="1561"/>
    </row>
    <row r="496" spans="1:4" s="146" customFormat="1" ht="18" customHeight="1" x14ac:dyDescent="0.2">
      <c r="A496" s="1562"/>
      <c r="B496" s="1563"/>
      <c r="C496" s="1563"/>
      <c r="D496" s="1563"/>
    </row>
    <row r="497" spans="1:4" s="146" customFormat="1" ht="18" customHeight="1" x14ac:dyDescent="0.2">
      <c r="A497" s="1564" t="s">
        <v>192</v>
      </c>
      <c r="B497" s="1265"/>
      <c r="C497" s="1265"/>
      <c r="D497" s="1266"/>
    </row>
    <row r="498" spans="1:4" s="146" customFormat="1" ht="18" customHeight="1" x14ac:dyDescent="0.25">
      <c r="A498" s="48" t="s">
        <v>196</v>
      </c>
      <c r="B498" s="49" t="s">
        <v>197</v>
      </c>
      <c r="C498" s="49" t="s">
        <v>198</v>
      </c>
      <c r="D498" s="49" t="s">
        <v>199</v>
      </c>
    </row>
    <row r="499" spans="1:4" s="146" customFormat="1" ht="18" customHeight="1" x14ac:dyDescent="0.2">
      <c r="A499" s="32">
        <v>1</v>
      </c>
      <c r="B499" s="52" t="s">
        <v>202</v>
      </c>
      <c r="C499" s="32">
        <v>1</v>
      </c>
      <c r="D499" s="32"/>
    </row>
    <row r="500" spans="1:4" s="146" customFormat="1" ht="18" customHeight="1" x14ac:dyDescent="0.2">
      <c r="A500" s="32">
        <v>2</v>
      </c>
      <c r="B500" s="52" t="s">
        <v>203</v>
      </c>
      <c r="C500" s="32">
        <v>1</v>
      </c>
      <c r="D500" s="32"/>
    </row>
    <row r="501" spans="1:4" s="146" customFormat="1" ht="18" customHeight="1" x14ac:dyDescent="0.2">
      <c r="A501" s="32">
        <v>3</v>
      </c>
      <c r="B501" s="52" t="s">
        <v>206</v>
      </c>
      <c r="C501" s="32">
        <v>1</v>
      </c>
      <c r="D501" s="32"/>
    </row>
    <row r="502" spans="1:4" s="146" customFormat="1" ht="18" customHeight="1" x14ac:dyDescent="0.2">
      <c r="A502" s="32">
        <v>4</v>
      </c>
      <c r="B502" s="52" t="s">
        <v>205</v>
      </c>
      <c r="C502" s="32">
        <v>1</v>
      </c>
      <c r="D502" s="32"/>
    </row>
    <row r="503" spans="1:4" s="146" customFormat="1" ht="35.1" customHeight="1" x14ac:dyDescent="0.2">
      <c r="A503" s="32">
        <v>5</v>
      </c>
      <c r="B503" s="52" t="s">
        <v>207</v>
      </c>
      <c r="C503" s="32">
        <v>1</v>
      </c>
      <c r="D503" s="32"/>
    </row>
    <row r="504" spans="1:4" s="146" customFormat="1" ht="18" customHeight="1" x14ac:dyDescent="0.2">
      <c r="A504" s="32">
        <v>6</v>
      </c>
      <c r="B504" s="52" t="s">
        <v>208</v>
      </c>
      <c r="C504" s="32">
        <v>1</v>
      </c>
      <c r="D504" s="32"/>
    </row>
    <row r="505" spans="1:4" s="146" customFormat="1" ht="18" customHeight="1" x14ac:dyDescent="0.2">
      <c r="A505" s="32">
        <v>7</v>
      </c>
      <c r="B505" s="52" t="s">
        <v>209</v>
      </c>
      <c r="C505" s="32">
        <v>1</v>
      </c>
      <c r="D505" s="32"/>
    </row>
    <row r="506" spans="1:4" s="146" customFormat="1" ht="18" customHeight="1" x14ac:dyDescent="0.2">
      <c r="A506" s="32">
        <v>8</v>
      </c>
      <c r="B506" s="52" t="s">
        <v>2567</v>
      </c>
      <c r="C506" s="32">
        <v>1</v>
      </c>
      <c r="D506" s="32"/>
    </row>
    <row r="507" spans="1:4" s="146" customFormat="1" ht="18" customHeight="1" x14ac:dyDescent="0.2">
      <c r="A507" s="32">
        <v>9</v>
      </c>
      <c r="B507" s="52" t="s">
        <v>218</v>
      </c>
      <c r="C507" s="32">
        <v>1</v>
      </c>
      <c r="D507" s="32"/>
    </row>
    <row r="508" spans="1:4" s="146" customFormat="1" ht="18" customHeight="1" x14ac:dyDescent="0.2">
      <c r="A508" s="32">
        <v>10</v>
      </c>
      <c r="B508" s="52" t="s">
        <v>222</v>
      </c>
      <c r="C508" s="32">
        <v>1</v>
      </c>
      <c r="D508" s="32"/>
    </row>
    <row r="509" spans="1:4" s="146" customFormat="1" ht="18" customHeight="1" x14ac:dyDescent="0.2">
      <c r="A509" s="32">
        <v>11</v>
      </c>
      <c r="B509" s="52" t="s">
        <v>214</v>
      </c>
      <c r="C509" s="32">
        <v>1</v>
      </c>
      <c r="D509" s="32"/>
    </row>
    <row r="510" spans="1:4" s="146" customFormat="1" ht="18" customHeight="1" x14ac:dyDescent="0.2">
      <c r="A510" s="32">
        <v>12</v>
      </c>
      <c r="B510" s="52" t="s">
        <v>216</v>
      </c>
      <c r="C510" s="32">
        <v>1</v>
      </c>
      <c r="D510" s="32"/>
    </row>
    <row r="511" spans="1:4" s="146" customFormat="1" ht="18" customHeight="1" x14ac:dyDescent="0.2">
      <c r="A511" s="32">
        <v>13</v>
      </c>
      <c r="B511" s="52" t="s">
        <v>217</v>
      </c>
      <c r="C511" s="32">
        <v>1</v>
      </c>
      <c r="D511" s="32"/>
    </row>
    <row r="512" spans="1:4" s="146" customFormat="1" ht="18" customHeight="1" x14ac:dyDescent="0.2">
      <c r="A512" s="32">
        <v>14</v>
      </c>
      <c r="B512" s="52" t="s">
        <v>220</v>
      </c>
      <c r="C512" s="32">
        <v>1</v>
      </c>
      <c r="D512" s="32"/>
    </row>
    <row r="513" spans="1:4" s="146" customFormat="1" ht="18" customHeight="1" x14ac:dyDescent="0.2">
      <c r="A513" s="32">
        <v>15</v>
      </c>
      <c r="B513" s="52" t="s">
        <v>223</v>
      </c>
      <c r="C513" s="32">
        <v>1</v>
      </c>
      <c r="D513" s="32"/>
    </row>
    <row r="514" spans="1:4" s="146" customFormat="1" ht="18" customHeight="1" x14ac:dyDescent="0.2">
      <c r="A514" s="32">
        <v>16</v>
      </c>
      <c r="B514" s="52" t="s">
        <v>233</v>
      </c>
      <c r="C514" s="32"/>
      <c r="D514" s="32">
        <v>1</v>
      </c>
    </row>
    <row r="515" spans="1:4" s="146" customFormat="1" ht="18" customHeight="1" x14ac:dyDescent="0.2">
      <c r="A515" s="32">
        <v>17</v>
      </c>
      <c r="B515" s="52" t="s">
        <v>228</v>
      </c>
      <c r="C515" s="32">
        <v>1</v>
      </c>
      <c r="D515" s="32"/>
    </row>
    <row r="516" spans="1:4" s="146" customFormat="1" ht="18" customHeight="1" x14ac:dyDescent="0.2">
      <c r="A516" s="32">
        <v>18</v>
      </c>
      <c r="B516" s="52" t="s">
        <v>229</v>
      </c>
      <c r="C516" s="32">
        <v>1</v>
      </c>
      <c r="D516" s="32"/>
    </row>
    <row r="517" spans="1:4" s="146" customFormat="1" ht="17.100000000000001" customHeight="1" x14ac:dyDescent="0.2">
      <c r="A517" s="32">
        <v>19</v>
      </c>
      <c r="B517" s="52" t="s">
        <v>235</v>
      </c>
      <c r="C517" s="32"/>
      <c r="D517" s="32">
        <v>1</v>
      </c>
    </row>
    <row r="518" spans="1:4" s="146" customFormat="1" ht="15.75" customHeight="1" x14ac:dyDescent="0.2">
      <c r="A518" s="418"/>
      <c r="B518" s="60" t="s">
        <v>237</v>
      </c>
      <c r="C518" s="1565">
        <f>SUM(C499:C517)</f>
        <v>17</v>
      </c>
      <c r="D518" s="1266"/>
    </row>
    <row r="519" spans="1:4" s="146" customFormat="1" ht="32.25" customHeight="1" x14ac:dyDescent="0.2">
      <c r="A519" s="418"/>
      <c r="B519" s="60" t="s">
        <v>238</v>
      </c>
      <c r="C519" s="1565">
        <f>SUM(D499:D517)</f>
        <v>2</v>
      </c>
      <c r="D519" s="1266"/>
    </row>
    <row r="520" spans="1:4" s="146" customFormat="1" ht="30.75" customHeight="1" x14ac:dyDescent="0.2">
      <c r="A520" s="418"/>
      <c r="B520" s="61" t="s">
        <v>239</v>
      </c>
      <c r="C520" s="49">
        <f>C518</f>
        <v>17</v>
      </c>
      <c r="D520" s="147" t="s">
        <v>874</v>
      </c>
    </row>
    <row r="521" spans="1:4" s="146" customFormat="1" ht="35.25" customHeight="1" thickBot="1" x14ac:dyDescent="0.25">
      <c r="A521" s="418"/>
      <c r="B521" s="418"/>
      <c r="C521" s="418"/>
      <c r="D521" s="418"/>
    </row>
    <row r="522" spans="1:4" ht="12.75" customHeight="1" x14ac:dyDescent="0.2">
      <c r="A522" s="418"/>
      <c r="B522" s="1566" t="s">
        <v>400</v>
      </c>
      <c r="C522" s="1567"/>
      <c r="D522" s="1568"/>
    </row>
    <row r="523" spans="1:4" ht="12.75" customHeight="1" x14ac:dyDescent="0.2">
      <c r="A523" s="418"/>
      <c r="B523" s="1569" t="s">
        <v>240</v>
      </c>
      <c r="C523" s="1570"/>
      <c r="D523" s="1571"/>
    </row>
    <row r="524" spans="1:4" s="146" customFormat="1" ht="32.1" customHeight="1" thickBot="1" x14ac:dyDescent="0.25">
      <c r="A524" s="418"/>
      <c r="B524" s="1554" t="s">
        <v>246</v>
      </c>
      <c r="C524" s="1555"/>
      <c r="D524" s="1556"/>
    </row>
    <row r="525" spans="1:4" s="146" customFormat="1" ht="18.95" customHeight="1" thickBot="1" x14ac:dyDescent="0.3">
      <c r="A525" s="1576" t="s">
        <v>399</v>
      </c>
      <c r="B525" s="1577"/>
      <c r="C525" s="1577"/>
      <c r="D525" s="1578"/>
    </row>
    <row r="526" spans="1:4" s="146" customFormat="1" ht="9" customHeight="1" x14ac:dyDescent="0.25">
      <c r="A526" s="45"/>
      <c r="B526" s="45"/>
      <c r="C526" s="45"/>
      <c r="D526" s="45"/>
    </row>
    <row r="527" spans="1:4" s="146" customFormat="1" ht="33" customHeight="1" thickBot="1" x14ac:dyDescent="0.25">
      <c r="A527" s="149" t="s">
        <v>401</v>
      </c>
      <c r="B527" s="1557" t="s">
        <v>2609</v>
      </c>
      <c r="C527" s="1557"/>
      <c r="D527" s="1557"/>
    </row>
    <row r="528" spans="1:4" s="146" customFormat="1" ht="14.1" customHeight="1" thickBot="1" x14ac:dyDescent="0.3">
      <c r="A528" s="1558" t="s">
        <v>399</v>
      </c>
      <c r="B528" s="1559"/>
      <c r="C528" s="1559"/>
      <c r="D528" s="1560"/>
    </row>
    <row r="529" spans="1:4" s="146" customFormat="1" ht="18" customHeight="1" x14ac:dyDescent="0.25">
      <c r="A529" s="202"/>
      <c r="B529" s="202"/>
      <c r="C529" s="202"/>
      <c r="D529" s="202"/>
    </row>
    <row r="530" spans="1:4" s="146" customFormat="1" ht="18" customHeight="1" thickBot="1" x14ac:dyDescent="0.25">
      <c r="A530" s="503" t="s">
        <v>3113</v>
      </c>
      <c r="B530" s="1561" t="s">
        <v>2610</v>
      </c>
      <c r="C530" s="1561"/>
      <c r="D530" s="1561"/>
    </row>
    <row r="531" spans="1:4" s="146" customFormat="1" ht="18" customHeight="1" x14ac:dyDescent="0.2">
      <c r="A531" s="1562"/>
      <c r="B531" s="1563"/>
      <c r="C531" s="1563"/>
      <c r="D531" s="1563"/>
    </row>
    <row r="532" spans="1:4" s="146" customFormat="1" ht="18" customHeight="1" x14ac:dyDescent="0.2">
      <c r="A532" s="1564" t="s">
        <v>192</v>
      </c>
      <c r="B532" s="1265"/>
      <c r="C532" s="1265"/>
      <c r="D532" s="1266"/>
    </row>
    <row r="533" spans="1:4" s="146" customFormat="1" ht="18" customHeight="1" x14ac:dyDescent="0.25">
      <c r="A533" s="48" t="s">
        <v>196</v>
      </c>
      <c r="B533" s="49" t="s">
        <v>197</v>
      </c>
      <c r="C533" s="49" t="s">
        <v>198</v>
      </c>
      <c r="D533" s="49" t="s">
        <v>199</v>
      </c>
    </row>
    <row r="534" spans="1:4" s="146" customFormat="1" ht="18" customHeight="1" x14ac:dyDescent="0.2">
      <c r="A534" s="32">
        <v>1</v>
      </c>
      <c r="B534" s="52" t="s">
        <v>202</v>
      </c>
      <c r="C534" s="32">
        <v>1</v>
      </c>
      <c r="D534" s="32"/>
    </row>
    <row r="535" spans="1:4" s="146" customFormat="1" ht="18" customHeight="1" x14ac:dyDescent="0.2">
      <c r="A535" s="32">
        <v>2</v>
      </c>
      <c r="B535" s="52" t="s">
        <v>203</v>
      </c>
      <c r="C535" s="32"/>
      <c r="D535" s="32">
        <v>1</v>
      </c>
    </row>
    <row r="536" spans="1:4" s="146" customFormat="1" ht="18" customHeight="1" x14ac:dyDescent="0.2">
      <c r="A536" s="32">
        <v>3</v>
      </c>
      <c r="B536" s="52" t="s">
        <v>206</v>
      </c>
      <c r="C536" s="523">
        <v>1</v>
      </c>
      <c r="D536" s="32"/>
    </row>
    <row r="537" spans="1:4" s="146" customFormat="1" ht="18" customHeight="1" x14ac:dyDescent="0.2">
      <c r="A537" s="32">
        <v>4</v>
      </c>
      <c r="B537" s="52" t="s">
        <v>205</v>
      </c>
      <c r="C537" s="32"/>
      <c r="D537" s="32">
        <v>1</v>
      </c>
    </row>
    <row r="538" spans="1:4" s="146" customFormat="1" ht="35.1" customHeight="1" x14ac:dyDescent="0.2">
      <c r="A538" s="32">
        <v>5</v>
      </c>
      <c r="B538" s="52" t="s">
        <v>207</v>
      </c>
      <c r="C538" s="32">
        <v>1</v>
      </c>
      <c r="D538" s="32"/>
    </row>
    <row r="539" spans="1:4" s="146" customFormat="1" ht="18" customHeight="1" x14ac:dyDescent="0.2">
      <c r="A539" s="32">
        <v>6</v>
      </c>
      <c r="B539" s="52" t="s">
        <v>208</v>
      </c>
      <c r="C539" s="32">
        <v>1</v>
      </c>
      <c r="D539" s="32"/>
    </row>
    <row r="540" spans="1:4" s="146" customFormat="1" ht="18" customHeight="1" x14ac:dyDescent="0.2">
      <c r="A540" s="32">
        <v>7</v>
      </c>
      <c r="B540" s="52" t="s">
        <v>209</v>
      </c>
      <c r="C540" s="32">
        <v>1</v>
      </c>
      <c r="D540" s="32"/>
    </row>
    <row r="541" spans="1:4" s="146" customFormat="1" ht="18" customHeight="1" x14ac:dyDescent="0.2">
      <c r="A541" s="32">
        <v>8</v>
      </c>
      <c r="B541" s="52" t="s">
        <v>215</v>
      </c>
      <c r="C541" s="32">
        <v>1</v>
      </c>
      <c r="D541" s="32"/>
    </row>
    <row r="542" spans="1:4" s="146" customFormat="1" ht="18" customHeight="1" x14ac:dyDescent="0.2">
      <c r="A542" s="32">
        <v>9</v>
      </c>
      <c r="B542" s="52" t="s">
        <v>218</v>
      </c>
      <c r="C542" s="32">
        <v>1</v>
      </c>
      <c r="D542" s="32"/>
    </row>
    <row r="543" spans="1:4" s="146" customFormat="1" ht="18" customHeight="1" x14ac:dyDescent="0.2">
      <c r="A543" s="32">
        <v>10</v>
      </c>
      <c r="B543" s="52" t="s">
        <v>222</v>
      </c>
      <c r="C543" s="32">
        <v>1</v>
      </c>
      <c r="D543" s="32"/>
    </row>
    <row r="544" spans="1:4" s="146" customFormat="1" ht="18" customHeight="1" x14ac:dyDescent="0.2">
      <c r="A544" s="32">
        <v>11</v>
      </c>
      <c r="B544" s="52" t="s">
        <v>214</v>
      </c>
      <c r="C544" s="523"/>
      <c r="D544" s="32">
        <v>1</v>
      </c>
    </row>
    <row r="545" spans="1:4" s="146" customFormat="1" ht="18" customHeight="1" x14ac:dyDescent="0.2">
      <c r="A545" s="32">
        <v>12</v>
      </c>
      <c r="B545" s="52" t="s">
        <v>216</v>
      </c>
      <c r="C545" s="32">
        <v>1</v>
      </c>
      <c r="D545" s="32"/>
    </row>
    <row r="546" spans="1:4" s="146" customFormat="1" ht="18" customHeight="1" x14ac:dyDescent="0.2">
      <c r="A546" s="32">
        <v>13</v>
      </c>
      <c r="B546" s="52" t="s">
        <v>217</v>
      </c>
      <c r="C546" s="32">
        <v>1</v>
      </c>
      <c r="D546" s="32"/>
    </row>
    <row r="547" spans="1:4" s="146" customFormat="1" ht="18" customHeight="1" x14ac:dyDescent="0.2">
      <c r="A547" s="32">
        <v>14</v>
      </c>
      <c r="B547" s="52" t="s">
        <v>220</v>
      </c>
      <c r="C547" s="32">
        <v>1</v>
      </c>
      <c r="D547" s="32"/>
    </row>
    <row r="548" spans="1:4" s="146" customFormat="1" ht="18" customHeight="1" x14ac:dyDescent="0.2">
      <c r="A548" s="32">
        <v>15</v>
      </c>
      <c r="B548" s="52" t="s">
        <v>223</v>
      </c>
      <c r="C548" s="32">
        <v>1</v>
      </c>
      <c r="D548" s="32"/>
    </row>
    <row r="549" spans="1:4" s="146" customFormat="1" ht="18" customHeight="1" x14ac:dyDescent="0.2">
      <c r="A549" s="32">
        <v>16</v>
      </c>
      <c r="B549" s="52" t="s">
        <v>233</v>
      </c>
      <c r="C549" s="32"/>
      <c r="D549" s="32">
        <v>1</v>
      </c>
    </row>
    <row r="550" spans="1:4" s="146" customFormat="1" ht="18" customHeight="1" x14ac:dyDescent="0.2">
      <c r="A550" s="32">
        <v>17</v>
      </c>
      <c r="B550" s="52" t="s">
        <v>228</v>
      </c>
      <c r="C550" s="32">
        <v>1</v>
      </c>
      <c r="D550" s="32"/>
    </row>
    <row r="551" spans="1:4" s="146" customFormat="1" ht="18" customHeight="1" x14ac:dyDescent="0.2">
      <c r="A551" s="32">
        <v>18</v>
      </c>
      <c r="B551" s="52" t="s">
        <v>229</v>
      </c>
      <c r="C551" s="32">
        <v>1</v>
      </c>
      <c r="D551" s="32"/>
    </row>
    <row r="552" spans="1:4" s="146" customFormat="1" ht="17.100000000000001" customHeight="1" x14ac:dyDescent="0.2">
      <c r="A552" s="32">
        <v>19</v>
      </c>
      <c r="B552" s="52" t="s">
        <v>235</v>
      </c>
      <c r="C552" s="32">
        <v>1</v>
      </c>
      <c r="D552" s="32"/>
    </row>
    <row r="553" spans="1:4" s="146" customFormat="1" ht="15.75" customHeight="1" x14ac:dyDescent="0.2">
      <c r="A553" s="418"/>
      <c r="B553" s="60" t="s">
        <v>237</v>
      </c>
      <c r="C553" s="1565">
        <f>SUM(C534:C552)</f>
        <v>15</v>
      </c>
      <c r="D553" s="1266"/>
    </row>
    <row r="554" spans="1:4" s="146" customFormat="1" ht="32.25" customHeight="1" x14ac:dyDescent="0.2">
      <c r="A554" s="418"/>
      <c r="B554" s="60" t="s">
        <v>238</v>
      </c>
      <c r="C554" s="1565">
        <f>SUM(D534:D552)</f>
        <v>4</v>
      </c>
      <c r="D554" s="1266"/>
    </row>
    <row r="555" spans="1:4" s="146" customFormat="1" ht="30.75" customHeight="1" x14ac:dyDescent="0.2">
      <c r="A555" s="418"/>
      <c r="B555" s="61" t="s">
        <v>239</v>
      </c>
      <c r="C555" s="49">
        <f>C553</f>
        <v>15</v>
      </c>
      <c r="D555" s="147" t="s">
        <v>874</v>
      </c>
    </row>
    <row r="556" spans="1:4" s="146" customFormat="1" ht="35.25" customHeight="1" thickBot="1" x14ac:dyDescent="0.25">
      <c r="A556" s="418"/>
      <c r="B556" s="418"/>
      <c r="C556" s="418"/>
      <c r="D556" s="418"/>
    </row>
    <row r="557" spans="1:4" ht="12.75" customHeight="1" x14ac:dyDescent="0.2">
      <c r="A557" s="418"/>
      <c r="B557" s="1566" t="s">
        <v>400</v>
      </c>
      <c r="C557" s="1567"/>
      <c r="D557" s="1568"/>
    </row>
    <row r="558" spans="1:4" ht="12.75" customHeight="1" x14ac:dyDescent="0.2">
      <c r="A558" s="418"/>
      <c r="B558" s="1569" t="s">
        <v>240</v>
      </c>
      <c r="C558" s="1570"/>
      <c r="D558" s="1571"/>
    </row>
    <row r="559" spans="1:4" s="146" customFormat="1" ht="32.1" customHeight="1" thickBot="1" x14ac:dyDescent="0.25">
      <c r="A559" s="418"/>
      <c r="B559" s="1554" t="s">
        <v>246</v>
      </c>
      <c r="C559" s="1555"/>
      <c r="D559" s="1556"/>
    </row>
    <row r="560" spans="1:4" s="146" customFormat="1" ht="18.95" customHeight="1" thickBot="1" x14ac:dyDescent="0.3">
      <c r="A560" s="1576" t="s">
        <v>399</v>
      </c>
      <c r="B560" s="1577"/>
      <c r="C560" s="1577"/>
      <c r="D560" s="1578"/>
    </row>
    <row r="561" spans="1:5" s="146" customFormat="1" ht="9" customHeight="1" x14ac:dyDescent="0.25">
      <c r="A561" s="45"/>
      <c r="B561" s="45"/>
      <c r="C561" s="45"/>
      <c r="D561" s="45"/>
    </row>
    <row r="562" spans="1:5" s="146" customFormat="1" ht="33" customHeight="1" thickBot="1" x14ac:dyDescent="0.25">
      <c r="A562" s="149" t="s">
        <v>401</v>
      </c>
      <c r="B562" s="1557" t="s">
        <v>2669</v>
      </c>
      <c r="C562" s="1557"/>
      <c r="D562" s="1557"/>
      <c r="E562" s="587" t="s">
        <v>2672</v>
      </c>
    </row>
    <row r="563" spans="1:5" s="146" customFormat="1" ht="14.1" customHeight="1" thickBot="1" x14ac:dyDescent="0.3">
      <c r="A563" s="1558" t="s">
        <v>399</v>
      </c>
      <c r="B563" s="1559"/>
      <c r="C563" s="1559"/>
      <c r="D563" s="1560"/>
    </row>
    <row r="564" spans="1:5" s="146" customFormat="1" ht="18" customHeight="1" x14ac:dyDescent="0.25">
      <c r="A564" s="202"/>
      <c r="B564" s="202"/>
      <c r="C564" s="202"/>
      <c r="D564" s="202"/>
    </row>
    <row r="565" spans="1:5" s="146" customFormat="1" ht="18" customHeight="1" x14ac:dyDescent="0.2">
      <c r="A565" s="148" t="s">
        <v>2670</v>
      </c>
      <c r="B565" s="1561" t="s">
        <v>2671</v>
      </c>
      <c r="C565" s="1561"/>
      <c r="D565" s="1561"/>
    </row>
    <row r="566" spans="1:5" s="146" customFormat="1" ht="18" customHeight="1" x14ac:dyDescent="0.2">
      <c r="A566" s="1573"/>
      <c r="B566" s="1374"/>
      <c r="C566" s="1374"/>
      <c r="D566" s="1374"/>
    </row>
    <row r="567" spans="1:5" s="146" customFormat="1" ht="18" customHeight="1" x14ac:dyDescent="0.2">
      <c r="A567" s="1564" t="s">
        <v>192</v>
      </c>
      <c r="B567" s="1265"/>
      <c r="C567" s="1265"/>
      <c r="D567" s="1266"/>
    </row>
    <row r="568" spans="1:5" s="146" customFormat="1" ht="18" customHeight="1" x14ac:dyDescent="0.25">
      <c r="A568" s="48" t="s">
        <v>196</v>
      </c>
      <c r="B568" s="49" t="s">
        <v>197</v>
      </c>
      <c r="C568" s="49" t="s">
        <v>198</v>
      </c>
      <c r="D568" s="49" t="s">
        <v>199</v>
      </c>
    </row>
    <row r="569" spans="1:5" s="146" customFormat="1" ht="18" customHeight="1" x14ac:dyDescent="0.2">
      <c r="A569" s="32">
        <v>1</v>
      </c>
      <c r="B569" s="52" t="s">
        <v>202</v>
      </c>
      <c r="C569" s="32">
        <v>1</v>
      </c>
      <c r="D569" s="32"/>
    </row>
    <row r="570" spans="1:5" s="146" customFormat="1" ht="18" customHeight="1" x14ac:dyDescent="0.2">
      <c r="A570" s="32">
        <v>2</v>
      </c>
      <c r="B570" s="52" t="s">
        <v>203</v>
      </c>
      <c r="C570" s="32">
        <v>1</v>
      </c>
      <c r="D570" s="32"/>
    </row>
    <row r="571" spans="1:5" s="146" customFormat="1" ht="18" customHeight="1" x14ac:dyDescent="0.2">
      <c r="A571" s="32">
        <v>3</v>
      </c>
      <c r="B571" s="52" t="s">
        <v>206</v>
      </c>
      <c r="C571" s="32"/>
      <c r="D571" s="32">
        <v>1</v>
      </c>
    </row>
    <row r="572" spans="1:5" s="146" customFormat="1" ht="18" customHeight="1" x14ac:dyDescent="0.2">
      <c r="A572" s="32">
        <v>4</v>
      </c>
      <c r="B572" s="52" t="s">
        <v>205</v>
      </c>
      <c r="C572" s="32"/>
      <c r="D572" s="32">
        <v>1</v>
      </c>
    </row>
    <row r="573" spans="1:5" s="146" customFormat="1" ht="35.1" customHeight="1" x14ac:dyDescent="0.2">
      <c r="A573" s="32">
        <v>5</v>
      </c>
      <c r="B573" s="52" t="s">
        <v>207</v>
      </c>
      <c r="C573" s="32"/>
      <c r="D573" s="32">
        <v>1</v>
      </c>
    </row>
    <row r="574" spans="1:5" s="146" customFormat="1" ht="18" customHeight="1" x14ac:dyDescent="0.2">
      <c r="A574" s="32">
        <v>6</v>
      </c>
      <c r="B574" s="52" t="s">
        <v>208</v>
      </c>
      <c r="C574" s="32">
        <v>1</v>
      </c>
      <c r="D574" s="32"/>
    </row>
    <row r="575" spans="1:5" s="146" customFormat="1" ht="18" customHeight="1" x14ac:dyDescent="0.2">
      <c r="A575" s="32">
        <v>7</v>
      </c>
      <c r="B575" s="52" t="s">
        <v>209</v>
      </c>
      <c r="C575" s="32"/>
      <c r="D575" s="32">
        <v>1</v>
      </c>
    </row>
    <row r="576" spans="1:5" s="146" customFormat="1" ht="18" customHeight="1" x14ac:dyDescent="0.2">
      <c r="A576" s="32">
        <v>8</v>
      </c>
      <c r="B576" s="52" t="s">
        <v>215</v>
      </c>
      <c r="C576" s="32"/>
      <c r="D576" s="32">
        <v>1</v>
      </c>
    </row>
    <row r="577" spans="1:4" s="146" customFormat="1" ht="18" customHeight="1" x14ac:dyDescent="0.2">
      <c r="A577" s="32">
        <v>9</v>
      </c>
      <c r="B577" s="52" t="s">
        <v>218</v>
      </c>
      <c r="C577" s="32"/>
      <c r="D577" s="32">
        <v>1</v>
      </c>
    </row>
    <row r="578" spans="1:4" s="146" customFormat="1" ht="18" customHeight="1" x14ac:dyDescent="0.2">
      <c r="A578" s="32">
        <v>10</v>
      </c>
      <c r="B578" s="52" t="s">
        <v>222</v>
      </c>
      <c r="C578" s="32"/>
      <c r="D578" s="32">
        <v>1</v>
      </c>
    </row>
    <row r="579" spans="1:4" s="146" customFormat="1" ht="18" customHeight="1" x14ac:dyDescent="0.2">
      <c r="A579" s="32">
        <v>11</v>
      </c>
      <c r="B579" s="52" t="s">
        <v>214</v>
      </c>
      <c r="C579" s="32"/>
      <c r="D579" s="32">
        <v>1</v>
      </c>
    </row>
    <row r="580" spans="1:4" s="146" customFormat="1" ht="18" customHeight="1" x14ac:dyDescent="0.2">
      <c r="A580" s="32">
        <v>12</v>
      </c>
      <c r="B580" s="52" t="s">
        <v>216</v>
      </c>
      <c r="C580" s="32"/>
      <c r="D580" s="32">
        <v>1</v>
      </c>
    </row>
    <row r="581" spans="1:4" s="146" customFormat="1" ht="18" customHeight="1" x14ac:dyDescent="0.2">
      <c r="A581" s="32">
        <v>13</v>
      </c>
      <c r="B581" s="52" t="s">
        <v>217</v>
      </c>
      <c r="C581" s="32"/>
      <c r="D581" s="32">
        <v>1</v>
      </c>
    </row>
    <row r="582" spans="1:4" s="146" customFormat="1" ht="18" customHeight="1" x14ac:dyDescent="0.2">
      <c r="A582" s="32">
        <v>14</v>
      </c>
      <c r="B582" s="52" t="s">
        <v>220</v>
      </c>
      <c r="C582" s="32"/>
      <c r="D582" s="32">
        <v>1</v>
      </c>
    </row>
    <row r="583" spans="1:4" s="146" customFormat="1" ht="18" customHeight="1" x14ac:dyDescent="0.2">
      <c r="A583" s="32">
        <v>15</v>
      </c>
      <c r="B583" s="52" t="s">
        <v>223</v>
      </c>
      <c r="C583" s="32"/>
      <c r="D583" s="32">
        <v>1</v>
      </c>
    </row>
    <row r="584" spans="1:4" s="146" customFormat="1" ht="18" customHeight="1" x14ac:dyDescent="0.2">
      <c r="A584" s="32">
        <v>16</v>
      </c>
      <c r="B584" s="52" t="s">
        <v>233</v>
      </c>
      <c r="C584" s="32"/>
      <c r="D584" s="32">
        <v>1</v>
      </c>
    </row>
    <row r="585" spans="1:4" s="146" customFormat="1" ht="18" customHeight="1" x14ac:dyDescent="0.2">
      <c r="A585" s="32">
        <v>17</v>
      </c>
      <c r="B585" s="52" t="s">
        <v>228</v>
      </c>
      <c r="C585" s="32"/>
      <c r="D585" s="32">
        <v>1</v>
      </c>
    </row>
    <row r="586" spans="1:4" s="146" customFormat="1" ht="18" customHeight="1" x14ac:dyDescent="0.2">
      <c r="A586" s="32">
        <v>18</v>
      </c>
      <c r="B586" s="52" t="s">
        <v>229</v>
      </c>
      <c r="C586" s="32"/>
      <c r="D586" s="32">
        <v>1</v>
      </c>
    </row>
    <row r="587" spans="1:4" s="146" customFormat="1" ht="17.100000000000001" customHeight="1" x14ac:dyDescent="0.2">
      <c r="A587" s="32">
        <v>19</v>
      </c>
      <c r="B587" s="52" t="s">
        <v>235</v>
      </c>
      <c r="C587" s="32"/>
      <c r="D587" s="32">
        <v>1</v>
      </c>
    </row>
    <row r="588" spans="1:4" s="146" customFormat="1" ht="15.75" customHeight="1" x14ac:dyDescent="0.2">
      <c r="A588" s="418"/>
      <c r="B588" s="60" t="s">
        <v>237</v>
      </c>
      <c r="C588" s="1565">
        <f>SUM(C569:C587)</f>
        <v>3</v>
      </c>
      <c r="D588" s="1266"/>
    </row>
    <row r="589" spans="1:4" s="146" customFormat="1" ht="32.25" customHeight="1" x14ac:dyDescent="0.2">
      <c r="A589" s="418"/>
      <c r="B589" s="60" t="s">
        <v>238</v>
      </c>
      <c r="C589" s="1565">
        <f>SUM(D569:D587)</f>
        <v>16</v>
      </c>
      <c r="D589" s="1266"/>
    </row>
    <row r="590" spans="1:4" s="146" customFormat="1" ht="30.75" customHeight="1" x14ac:dyDescent="0.2">
      <c r="A590" s="418"/>
      <c r="B590" s="61" t="s">
        <v>239</v>
      </c>
      <c r="C590" s="49">
        <f>C588</f>
        <v>3</v>
      </c>
      <c r="D590" s="147" t="s">
        <v>458</v>
      </c>
    </row>
    <row r="591" spans="1:4" s="146" customFormat="1" ht="35.25" customHeight="1" thickBot="1" x14ac:dyDescent="0.25">
      <c r="A591" s="418"/>
      <c r="B591" s="418"/>
      <c r="C591" s="418"/>
      <c r="D591" s="418"/>
    </row>
    <row r="592" spans="1:4" ht="12.75" customHeight="1" x14ac:dyDescent="0.2">
      <c r="A592" s="418"/>
      <c r="B592" s="1566" t="s">
        <v>400</v>
      </c>
      <c r="C592" s="1567"/>
      <c r="D592" s="1568"/>
    </row>
    <row r="593" spans="1:4" ht="12.75" customHeight="1" x14ac:dyDescent="0.2">
      <c r="A593" s="418"/>
      <c r="B593" s="1569" t="s">
        <v>240</v>
      </c>
      <c r="C593" s="1570"/>
      <c r="D593" s="1571"/>
    </row>
    <row r="594" spans="1:4" ht="29.25" customHeight="1" thickBot="1" x14ac:dyDescent="0.25">
      <c r="A594" s="418"/>
      <c r="B594" s="1554" t="s">
        <v>246</v>
      </c>
      <c r="C594" s="1555"/>
      <c r="D594" s="1556"/>
    </row>
    <row r="595" spans="1:4" ht="12.75" customHeight="1" x14ac:dyDescent="0.2"/>
    <row r="596" spans="1:4" ht="12.75" customHeight="1" x14ac:dyDescent="0.2"/>
    <row r="597" spans="1:4" ht="12.75" customHeight="1" x14ac:dyDescent="0.2"/>
    <row r="598" spans="1:4" ht="12.75" customHeight="1" x14ac:dyDescent="0.2"/>
    <row r="599" spans="1:4" ht="12.75" customHeight="1" x14ac:dyDescent="0.2"/>
    <row r="600" spans="1:4" ht="12.75" customHeight="1" x14ac:dyDescent="0.2"/>
    <row r="601" spans="1:4" ht="12.75" customHeight="1" x14ac:dyDescent="0.2"/>
    <row r="602" spans="1:4" ht="12.75" customHeight="1" x14ac:dyDescent="0.2"/>
    <row r="603" spans="1:4" ht="12.75" customHeight="1" x14ac:dyDescent="0.2"/>
    <row r="604" spans="1:4" ht="12.75" customHeight="1" x14ac:dyDescent="0.2"/>
    <row r="605" spans="1:4" ht="12.75" customHeight="1" x14ac:dyDescent="0.2"/>
    <row r="606" spans="1:4" ht="12.75" customHeight="1" x14ac:dyDescent="0.2"/>
    <row r="607" spans="1:4" ht="12.75" customHeight="1" x14ac:dyDescent="0.2"/>
    <row r="608" spans="1:4"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row r="1001" ht="12.75" customHeight="1" x14ac:dyDescent="0.2"/>
    <row r="1002" ht="12.75" customHeight="1" x14ac:dyDescent="0.2"/>
    <row r="1003" ht="12.75" customHeight="1" x14ac:dyDescent="0.2"/>
    <row r="1004" ht="12.75" customHeight="1" x14ac:dyDescent="0.2"/>
    <row r="1005" ht="12.75" customHeight="1" x14ac:dyDescent="0.2"/>
    <row r="1006" ht="12.75" customHeight="1" x14ac:dyDescent="0.2"/>
    <row r="1007" ht="12.75" customHeight="1" x14ac:dyDescent="0.2"/>
    <row r="1008" ht="12.75" customHeight="1" x14ac:dyDescent="0.2"/>
    <row r="1009" ht="12.75" customHeight="1" x14ac:dyDescent="0.2"/>
    <row r="1010" ht="12.75" customHeight="1" x14ac:dyDescent="0.2"/>
    <row r="1011" ht="12.75" customHeight="1" x14ac:dyDescent="0.2"/>
    <row r="1012" ht="12.75" customHeight="1" x14ac:dyDescent="0.2"/>
    <row r="1013" ht="12.75" customHeight="1" x14ac:dyDescent="0.2"/>
    <row r="1014" ht="12.75" customHeight="1" x14ac:dyDescent="0.2"/>
    <row r="1015" ht="12.75" customHeight="1" x14ac:dyDescent="0.2"/>
    <row r="1016" ht="12.75" customHeight="1" x14ac:dyDescent="0.2"/>
    <row r="1017" ht="12.75" customHeight="1" x14ac:dyDescent="0.2"/>
    <row r="1018" ht="12.75" customHeight="1" x14ac:dyDescent="0.2"/>
    <row r="1019" ht="12.75" customHeight="1" x14ac:dyDescent="0.2"/>
    <row r="1020" ht="12.75" customHeight="1" x14ac:dyDescent="0.2"/>
    <row r="1021" ht="12.75" customHeight="1" x14ac:dyDescent="0.2"/>
    <row r="1022" ht="12.75" customHeight="1" x14ac:dyDescent="0.2"/>
    <row r="1023" ht="12.75" customHeight="1" x14ac:dyDescent="0.2"/>
    <row r="1024" ht="12.75" customHeight="1" x14ac:dyDescent="0.2"/>
    <row r="1025" ht="12.75" customHeight="1" x14ac:dyDescent="0.2"/>
    <row r="1026" ht="12.75" customHeight="1" x14ac:dyDescent="0.2"/>
    <row r="1027" ht="12.75" customHeight="1" x14ac:dyDescent="0.2"/>
    <row r="1028" ht="12.75" customHeight="1" x14ac:dyDescent="0.2"/>
    <row r="1029" ht="12.75" customHeight="1" x14ac:dyDescent="0.2"/>
    <row r="1030" ht="12.75" customHeight="1" x14ac:dyDescent="0.2"/>
    <row r="1031" ht="12.75" customHeight="1" x14ac:dyDescent="0.2"/>
    <row r="1032" ht="12.75" customHeight="1" x14ac:dyDescent="0.2"/>
    <row r="1033" ht="12.75" customHeight="1" x14ac:dyDescent="0.2"/>
    <row r="1034" ht="12.75" customHeight="1" x14ac:dyDescent="0.2"/>
    <row r="1035" ht="12.75" customHeight="1" x14ac:dyDescent="0.2"/>
    <row r="1036" ht="12.75" customHeight="1" x14ac:dyDescent="0.2"/>
    <row r="1037" ht="12.75" customHeight="1" x14ac:dyDescent="0.2"/>
    <row r="1038" ht="12.75" customHeight="1" x14ac:dyDescent="0.2"/>
    <row r="1039" ht="12.75" customHeight="1" x14ac:dyDescent="0.2"/>
    <row r="1040" ht="12.75" customHeight="1" x14ac:dyDescent="0.2"/>
    <row r="1041" ht="12.75" customHeight="1" x14ac:dyDescent="0.2"/>
    <row r="1042" ht="12.75" customHeight="1" x14ac:dyDescent="0.2"/>
    <row r="1043" ht="12.75" customHeight="1" x14ac:dyDescent="0.2"/>
    <row r="1044" ht="12.75" customHeight="1" x14ac:dyDescent="0.2"/>
    <row r="1045" ht="12.75" customHeight="1" x14ac:dyDescent="0.2"/>
    <row r="1046" ht="12.75" customHeight="1" x14ac:dyDescent="0.2"/>
    <row r="1047" ht="12.75" customHeight="1" x14ac:dyDescent="0.2"/>
    <row r="1048" ht="12.75" customHeight="1" x14ac:dyDescent="0.2"/>
    <row r="1049" ht="12.75" customHeight="1" x14ac:dyDescent="0.2"/>
    <row r="1050" ht="12.75" customHeight="1" x14ac:dyDescent="0.2"/>
    <row r="1051" ht="12.75" customHeight="1" x14ac:dyDescent="0.2"/>
    <row r="1052" ht="12.75" customHeight="1" x14ac:dyDescent="0.2"/>
    <row r="1053" ht="12.75" customHeight="1" x14ac:dyDescent="0.2"/>
    <row r="1054" ht="12.75" customHeight="1" x14ac:dyDescent="0.2"/>
    <row r="1055" ht="12.75" customHeight="1" x14ac:dyDescent="0.2"/>
    <row r="1056" ht="12.75" customHeight="1" x14ac:dyDescent="0.2"/>
    <row r="1057" ht="12.75" customHeight="1" x14ac:dyDescent="0.2"/>
    <row r="1058" ht="12.75" customHeight="1" x14ac:dyDescent="0.2"/>
    <row r="1059" ht="12.75" customHeight="1" x14ac:dyDescent="0.2"/>
    <row r="1060" ht="12.75" customHeight="1" x14ac:dyDescent="0.2"/>
    <row r="1061" ht="12.75" customHeight="1" x14ac:dyDescent="0.2"/>
    <row r="1062" ht="12.75" customHeight="1" x14ac:dyDescent="0.2"/>
    <row r="1063" ht="12.75" customHeight="1" x14ac:dyDescent="0.2"/>
    <row r="1064" ht="12.75" customHeight="1" x14ac:dyDescent="0.2"/>
    <row r="1065" ht="12.75" customHeight="1" x14ac:dyDescent="0.2"/>
    <row r="1066" ht="12.75" customHeight="1" x14ac:dyDescent="0.2"/>
    <row r="1067" ht="12.75" customHeight="1" x14ac:dyDescent="0.2"/>
    <row r="1068" ht="12.75" customHeight="1" x14ac:dyDescent="0.2"/>
    <row r="1069" ht="12.75" customHeight="1" x14ac:dyDescent="0.2"/>
    <row r="1070" ht="12.75" customHeight="1" x14ac:dyDescent="0.2"/>
    <row r="1071" ht="12.75" customHeight="1" x14ac:dyDescent="0.2"/>
    <row r="1072" ht="12.75" customHeight="1" x14ac:dyDescent="0.2"/>
    <row r="1073" ht="12.75" customHeight="1" x14ac:dyDescent="0.2"/>
    <row r="1074" ht="12.75" customHeight="1" x14ac:dyDescent="0.2"/>
    <row r="1075" ht="12.75" customHeight="1" x14ac:dyDescent="0.2"/>
    <row r="1076" ht="12.75" customHeight="1" x14ac:dyDescent="0.2"/>
    <row r="1077" ht="12.75" customHeight="1" x14ac:dyDescent="0.2"/>
    <row r="1078" ht="12.75" customHeight="1" x14ac:dyDescent="0.2"/>
    <row r="1079" ht="12.75" customHeight="1" x14ac:dyDescent="0.2"/>
    <row r="1080" ht="12.75" customHeight="1" x14ac:dyDescent="0.2"/>
    <row r="1081" ht="12.75" customHeight="1" x14ac:dyDescent="0.2"/>
    <row r="1082" ht="12.75" customHeight="1" x14ac:dyDescent="0.2"/>
    <row r="1083" ht="12.75" customHeight="1" x14ac:dyDescent="0.2"/>
    <row r="1084" ht="12.75" customHeight="1" x14ac:dyDescent="0.2"/>
    <row r="1085" ht="12.75" customHeight="1" x14ac:dyDescent="0.2"/>
    <row r="1086" ht="12.75" customHeight="1" x14ac:dyDescent="0.2"/>
    <row r="1087" ht="12.75" customHeight="1" x14ac:dyDescent="0.2"/>
    <row r="1088" ht="12.75" customHeight="1" x14ac:dyDescent="0.2"/>
    <row r="1089" ht="12.75" customHeight="1" x14ac:dyDescent="0.2"/>
    <row r="1090" ht="12.75" customHeight="1" x14ac:dyDescent="0.2"/>
    <row r="1091" ht="12.75" customHeight="1" x14ac:dyDescent="0.2"/>
    <row r="1092" ht="12.75" customHeight="1" x14ac:dyDescent="0.2"/>
    <row r="1093" ht="12.75" customHeight="1" x14ac:dyDescent="0.2"/>
    <row r="1094" ht="12.75" customHeight="1" x14ac:dyDescent="0.2"/>
    <row r="1095" ht="12.75" customHeight="1" x14ac:dyDescent="0.2"/>
    <row r="1096" ht="12.75" customHeight="1" x14ac:dyDescent="0.2"/>
    <row r="1097" ht="12.75" customHeight="1" x14ac:dyDescent="0.2"/>
    <row r="1098" ht="12.75" customHeight="1" x14ac:dyDescent="0.2"/>
    <row r="1099" ht="12.75" customHeight="1" x14ac:dyDescent="0.2"/>
    <row r="1100" ht="12.75" customHeight="1" x14ac:dyDescent="0.2"/>
    <row r="1101" ht="12.75" customHeight="1" x14ac:dyDescent="0.2"/>
    <row r="1102" ht="12.75" customHeight="1" x14ac:dyDescent="0.2"/>
    <row r="1103" ht="12.75" customHeight="1" x14ac:dyDescent="0.2"/>
    <row r="1104" ht="12.75" customHeight="1" x14ac:dyDescent="0.2"/>
    <row r="1105" ht="12.75" customHeight="1" x14ac:dyDescent="0.2"/>
    <row r="1106" ht="12.75" customHeight="1" x14ac:dyDescent="0.2"/>
    <row r="1107" ht="12.75" customHeight="1" x14ac:dyDescent="0.2"/>
    <row r="1108" ht="12.75" customHeight="1" x14ac:dyDescent="0.2"/>
    <row r="1109" ht="12.75" customHeight="1" x14ac:dyDescent="0.2"/>
    <row r="1110" ht="12.75" customHeight="1" x14ac:dyDescent="0.2"/>
    <row r="1111" ht="12.75" customHeight="1" x14ac:dyDescent="0.2"/>
    <row r="1112" ht="12.75" customHeight="1" x14ac:dyDescent="0.2"/>
    <row r="1113" ht="12.75" customHeight="1" x14ac:dyDescent="0.2"/>
    <row r="1114" ht="12.75" customHeight="1" x14ac:dyDescent="0.2"/>
    <row r="1115" ht="12.75" customHeight="1" x14ac:dyDescent="0.2"/>
    <row r="1116" ht="12.75" customHeight="1" x14ac:dyDescent="0.2"/>
    <row r="1117" ht="12.75" customHeight="1" x14ac:dyDescent="0.2"/>
    <row r="1118" ht="12.75" customHeight="1" x14ac:dyDescent="0.2"/>
    <row r="1119" ht="12.75" customHeight="1" x14ac:dyDescent="0.2"/>
    <row r="1120" ht="12.75" customHeight="1" x14ac:dyDescent="0.2"/>
    <row r="1121" ht="12.75" customHeight="1" x14ac:dyDescent="0.2"/>
    <row r="1122" ht="12.75" customHeight="1" x14ac:dyDescent="0.2"/>
    <row r="1123" ht="12.75" customHeight="1" x14ac:dyDescent="0.2"/>
    <row r="1124" ht="12.75" customHeight="1" x14ac:dyDescent="0.2"/>
    <row r="1125" ht="12.75" customHeight="1" x14ac:dyDescent="0.2"/>
    <row r="1126" ht="12.75" customHeight="1" x14ac:dyDescent="0.2"/>
    <row r="1127" ht="12.75" customHeight="1" x14ac:dyDescent="0.2"/>
    <row r="1128" ht="12.75" customHeight="1" x14ac:dyDescent="0.2"/>
    <row r="1129" ht="12.75" customHeight="1" x14ac:dyDescent="0.2"/>
    <row r="1130" ht="12.75" customHeight="1" x14ac:dyDescent="0.2"/>
    <row r="1131" ht="12.75" customHeight="1" x14ac:dyDescent="0.2"/>
    <row r="1132" ht="12.75" customHeight="1" x14ac:dyDescent="0.2"/>
    <row r="1133" ht="12.75" customHeight="1" x14ac:dyDescent="0.2"/>
    <row r="1134" ht="12.75" customHeight="1" x14ac:dyDescent="0.2"/>
    <row r="1135" ht="12.75" customHeight="1" x14ac:dyDescent="0.2"/>
    <row r="1136" ht="12.75" customHeight="1" x14ac:dyDescent="0.2"/>
    <row r="1137" ht="12.75" customHeight="1" x14ac:dyDescent="0.2"/>
    <row r="1138" ht="12.75" customHeight="1" x14ac:dyDescent="0.2"/>
    <row r="1139" ht="12.75" customHeight="1" x14ac:dyDescent="0.2"/>
    <row r="1140" ht="12.75" customHeight="1" x14ac:dyDescent="0.2"/>
    <row r="1141" ht="12.75" customHeight="1" x14ac:dyDescent="0.2"/>
    <row r="1142" ht="12.75" customHeight="1" x14ac:dyDescent="0.2"/>
    <row r="1143" ht="12.75" customHeight="1" x14ac:dyDescent="0.2"/>
    <row r="1144" ht="12.75" customHeight="1" x14ac:dyDescent="0.2"/>
    <row r="1145" ht="12.75" customHeight="1" x14ac:dyDescent="0.2"/>
    <row r="1146" ht="12.75" customHeight="1" x14ac:dyDescent="0.2"/>
    <row r="1147" ht="12.75" customHeight="1" x14ac:dyDescent="0.2"/>
    <row r="1148" ht="12.75" customHeight="1" x14ac:dyDescent="0.2"/>
    <row r="1149" ht="12.75" customHeight="1" x14ac:dyDescent="0.2"/>
    <row r="1150" ht="12.75" customHeight="1" x14ac:dyDescent="0.2"/>
    <row r="1151" ht="12.75" customHeight="1" x14ac:dyDescent="0.2"/>
    <row r="1152" ht="12.75" customHeight="1" x14ac:dyDescent="0.2"/>
    <row r="1153" ht="12.75" customHeight="1" x14ac:dyDescent="0.2"/>
    <row r="1154" ht="12.75" customHeight="1" x14ac:dyDescent="0.2"/>
    <row r="1155" ht="12.75" customHeight="1" x14ac:dyDescent="0.2"/>
    <row r="1156" ht="12.75" customHeight="1" x14ac:dyDescent="0.2"/>
    <row r="1157" ht="12.75" customHeight="1" x14ac:dyDescent="0.2"/>
    <row r="1158" ht="12.75" customHeight="1" x14ac:dyDescent="0.2"/>
    <row r="1159" ht="12.75" customHeight="1" x14ac:dyDescent="0.2"/>
    <row r="1160" ht="12.75" customHeight="1" x14ac:dyDescent="0.2"/>
    <row r="1161" ht="12.75" customHeight="1" x14ac:dyDescent="0.2"/>
    <row r="1162" ht="12.75" customHeight="1" x14ac:dyDescent="0.2"/>
    <row r="1163" ht="12.75" customHeight="1" x14ac:dyDescent="0.2"/>
    <row r="1164" ht="12.75" customHeight="1" x14ac:dyDescent="0.2"/>
    <row r="1165" ht="12.75" customHeight="1" x14ac:dyDescent="0.2"/>
    <row r="1166" ht="12.75" customHeight="1" x14ac:dyDescent="0.2"/>
    <row r="1167" ht="12.75" customHeight="1" x14ac:dyDescent="0.2"/>
    <row r="1168" ht="12.75" customHeight="1" x14ac:dyDescent="0.2"/>
    <row r="1169" ht="12.75" customHeight="1" x14ac:dyDescent="0.2"/>
    <row r="1170" ht="12.75" customHeight="1" x14ac:dyDescent="0.2"/>
    <row r="1171" ht="12.75" customHeight="1" x14ac:dyDescent="0.2"/>
    <row r="1172" ht="12.75" customHeight="1" x14ac:dyDescent="0.2"/>
    <row r="1173" ht="12.75" customHeight="1" x14ac:dyDescent="0.2"/>
  </sheetData>
  <mergeCells count="235">
    <mergeCell ref="C589:D589"/>
    <mergeCell ref="B592:D592"/>
    <mergeCell ref="B593:D593"/>
    <mergeCell ref="B559:D559"/>
    <mergeCell ref="A560:D560"/>
    <mergeCell ref="B562:D562"/>
    <mergeCell ref="A563:D563"/>
    <mergeCell ref="B557:D557"/>
    <mergeCell ref="B558:D558"/>
    <mergeCell ref="B565:D565"/>
    <mergeCell ref="A566:D566"/>
    <mergeCell ref="A567:D567"/>
    <mergeCell ref="C588:D588"/>
    <mergeCell ref="M354:P354"/>
    <mergeCell ref="N356:P356"/>
    <mergeCell ref="M357:P357"/>
    <mergeCell ref="M358:P358"/>
    <mergeCell ref="O379:P379"/>
    <mergeCell ref="B425:D425"/>
    <mergeCell ref="A426:D426"/>
    <mergeCell ref="O380:P380"/>
    <mergeCell ref="N383:P383"/>
    <mergeCell ref="N384:P384"/>
    <mergeCell ref="N385:P385"/>
    <mergeCell ref="I380:J380"/>
    <mergeCell ref="I414:J414"/>
    <mergeCell ref="H417:J417"/>
    <mergeCell ref="H418:J418"/>
    <mergeCell ref="H419:J419"/>
    <mergeCell ref="B175:D175"/>
    <mergeCell ref="B176:D176"/>
    <mergeCell ref="B179:D179"/>
    <mergeCell ref="A180:D180"/>
    <mergeCell ref="B182:D182"/>
    <mergeCell ref="A183:D183"/>
    <mergeCell ref="A184:D184"/>
    <mergeCell ref="A321:D321"/>
    <mergeCell ref="A322:D322"/>
    <mergeCell ref="B218:D218"/>
    <mergeCell ref="A219:D219"/>
    <mergeCell ref="A220:D220"/>
    <mergeCell ref="C241:D241"/>
    <mergeCell ref="B286:D286"/>
    <mergeCell ref="B37:D37"/>
    <mergeCell ref="A38:D38"/>
    <mergeCell ref="B40:D40"/>
    <mergeCell ref="A41:D41"/>
    <mergeCell ref="A42:D42"/>
    <mergeCell ref="C63:D63"/>
    <mergeCell ref="C518:D518"/>
    <mergeCell ref="C519:D519"/>
    <mergeCell ref="B524:D524"/>
    <mergeCell ref="B522:D522"/>
    <mergeCell ref="B523:D523"/>
    <mergeCell ref="C484:D484"/>
    <mergeCell ref="B487:D487"/>
    <mergeCell ref="B488:D488"/>
    <mergeCell ref="B495:D495"/>
    <mergeCell ref="A496:D496"/>
    <mergeCell ref="A497:D497"/>
    <mergeCell ref="A490:D490"/>
    <mergeCell ref="B492:D492"/>
    <mergeCell ref="A493:D493"/>
    <mergeCell ref="B457:D457"/>
    <mergeCell ref="B454:D454"/>
    <mergeCell ref="B489:D489"/>
    <mergeCell ref="A455:D455"/>
    <mergeCell ref="B104:D104"/>
    <mergeCell ref="A212:D212"/>
    <mergeCell ref="B174:D174"/>
    <mergeCell ref="B108:D108"/>
    <mergeCell ref="A109:D109"/>
    <mergeCell ref="B111:D111"/>
    <mergeCell ref="A112:D112"/>
    <mergeCell ref="A113:D113"/>
    <mergeCell ref="C136:D136"/>
    <mergeCell ref="C137:D137"/>
    <mergeCell ref="B140:D140"/>
    <mergeCell ref="B141:D141"/>
    <mergeCell ref="C205:D205"/>
    <mergeCell ref="C206:D206"/>
    <mergeCell ref="B142:D142"/>
    <mergeCell ref="B144:D144"/>
    <mergeCell ref="A145:D145"/>
    <mergeCell ref="B147:D147"/>
    <mergeCell ref="A148:D148"/>
    <mergeCell ref="A149:D149"/>
    <mergeCell ref="C170:D170"/>
    <mergeCell ref="C171:D171"/>
    <mergeCell ref="B209:D209"/>
    <mergeCell ref="B210:D210"/>
    <mergeCell ref="B594:D594"/>
    <mergeCell ref="A287:D287"/>
    <mergeCell ref="A288:D288"/>
    <mergeCell ref="C309:D309"/>
    <mergeCell ref="C310:D310"/>
    <mergeCell ref="B313:D313"/>
    <mergeCell ref="B385:D385"/>
    <mergeCell ref="B530:D530"/>
    <mergeCell ref="A531:D531"/>
    <mergeCell ref="B317:D317"/>
    <mergeCell ref="A354:D354"/>
    <mergeCell ref="B353:D353"/>
    <mergeCell ref="A525:D525"/>
    <mergeCell ref="B527:D527"/>
    <mergeCell ref="A528:D528"/>
    <mergeCell ref="A458:D458"/>
    <mergeCell ref="A462:D462"/>
    <mergeCell ref="C483:D483"/>
    <mergeCell ref="A358:D358"/>
    <mergeCell ref="C379:D379"/>
    <mergeCell ref="C380:D380"/>
    <mergeCell ref="B383:D383"/>
    <mergeCell ref="B384:D384"/>
    <mergeCell ref="B453:D453"/>
    <mergeCell ref="A532:D532"/>
    <mergeCell ref="C553:D553"/>
    <mergeCell ref="C554:D554"/>
    <mergeCell ref="A423:D423"/>
    <mergeCell ref="B422:D422"/>
    <mergeCell ref="A318:D318"/>
    <mergeCell ref="B320:D320"/>
    <mergeCell ref="C414:D414"/>
    <mergeCell ref="B417:D417"/>
    <mergeCell ref="B418:D418"/>
    <mergeCell ref="B460:D460"/>
    <mergeCell ref="A461:D461"/>
    <mergeCell ref="A427:D427"/>
    <mergeCell ref="C448:D448"/>
    <mergeCell ref="C449:D449"/>
    <mergeCell ref="B452:D452"/>
    <mergeCell ref="B387:D387"/>
    <mergeCell ref="A388:D388"/>
    <mergeCell ref="B390:D390"/>
    <mergeCell ref="A391:D391"/>
    <mergeCell ref="A392:D392"/>
    <mergeCell ref="C413:D413"/>
    <mergeCell ref="A357:D357"/>
    <mergeCell ref="C343:D343"/>
    <mergeCell ref="B3:D3"/>
    <mergeCell ref="B249:D249"/>
    <mergeCell ref="A250:D250"/>
    <mergeCell ref="B252:D252"/>
    <mergeCell ref="C99:D99"/>
    <mergeCell ref="A78:D78"/>
    <mergeCell ref="C100:D100"/>
    <mergeCell ref="B103:D103"/>
    <mergeCell ref="B73:D73"/>
    <mergeCell ref="B68:D68"/>
    <mergeCell ref="B6:D6"/>
    <mergeCell ref="A77:D77"/>
    <mergeCell ref="B76:D76"/>
    <mergeCell ref="A74:D74"/>
    <mergeCell ref="A4:D4"/>
    <mergeCell ref="B69:D69"/>
    <mergeCell ref="B105:D105"/>
    <mergeCell ref="B34:D34"/>
    <mergeCell ref="B35:D35"/>
    <mergeCell ref="C242:D242"/>
    <mergeCell ref="B245:D245"/>
    <mergeCell ref="B246:D246"/>
    <mergeCell ref="C64:D64"/>
    <mergeCell ref="B67:D67"/>
    <mergeCell ref="T314:V314"/>
    <mergeCell ref="T315:V315"/>
    <mergeCell ref="N283:P283"/>
    <mergeCell ref="M284:P284"/>
    <mergeCell ref="N286:P286"/>
    <mergeCell ref="M287:P287"/>
    <mergeCell ref="A7:D7"/>
    <mergeCell ref="A8:D8"/>
    <mergeCell ref="C29:D29"/>
    <mergeCell ref="C30:D30"/>
    <mergeCell ref="B33:D33"/>
    <mergeCell ref="B314:D314"/>
    <mergeCell ref="B283:D283"/>
    <mergeCell ref="B281:D281"/>
    <mergeCell ref="A253:D253"/>
    <mergeCell ref="A254:D254"/>
    <mergeCell ref="C275:D275"/>
    <mergeCell ref="C276:D276"/>
    <mergeCell ref="B279:D279"/>
    <mergeCell ref="B280:D280"/>
    <mergeCell ref="B211:D211"/>
    <mergeCell ref="B247:D247"/>
    <mergeCell ref="B215:D215"/>
    <mergeCell ref="A216:D216"/>
    <mergeCell ref="T283:V283"/>
    <mergeCell ref="S284:V284"/>
    <mergeCell ref="T286:V286"/>
    <mergeCell ref="S287:V287"/>
    <mergeCell ref="S288:V288"/>
    <mergeCell ref="U309:V309"/>
    <mergeCell ref="B315:D315"/>
    <mergeCell ref="H283:J283"/>
    <mergeCell ref="G284:J284"/>
    <mergeCell ref="H286:J286"/>
    <mergeCell ref="G287:J287"/>
    <mergeCell ref="G288:J288"/>
    <mergeCell ref="I309:J309"/>
    <mergeCell ref="I310:J310"/>
    <mergeCell ref="H313:J313"/>
    <mergeCell ref="H314:J314"/>
    <mergeCell ref="U310:V310"/>
    <mergeCell ref="T313:V313"/>
    <mergeCell ref="M288:P288"/>
    <mergeCell ref="O309:P309"/>
    <mergeCell ref="O310:P310"/>
    <mergeCell ref="N313:P313"/>
    <mergeCell ref="N314:P314"/>
    <mergeCell ref="A284:D284"/>
    <mergeCell ref="N315:P315"/>
    <mergeCell ref="B419:D419"/>
    <mergeCell ref="H387:J387"/>
    <mergeCell ref="G388:J388"/>
    <mergeCell ref="H390:J390"/>
    <mergeCell ref="G391:J391"/>
    <mergeCell ref="G392:J392"/>
    <mergeCell ref="I413:J413"/>
    <mergeCell ref="H315:J315"/>
    <mergeCell ref="H383:J383"/>
    <mergeCell ref="H384:J384"/>
    <mergeCell ref="H353:J353"/>
    <mergeCell ref="G354:J354"/>
    <mergeCell ref="H356:J356"/>
    <mergeCell ref="G357:J357"/>
    <mergeCell ref="G358:J358"/>
    <mergeCell ref="I379:J379"/>
    <mergeCell ref="C344:D344"/>
    <mergeCell ref="B347:D347"/>
    <mergeCell ref="B348:D348"/>
    <mergeCell ref="B349:D349"/>
    <mergeCell ref="B356:D356"/>
    <mergeCell ref="H385:J385"/>
    <mergeCell ref="N353:P353"/>
  </mergeCells>
  <conditionalFormatting sqref="D101">
    <cfRule type="containsText" dxfId="68" priority="112" operator="containsText" text="MAYOR">
      <formula>NOT(ISERROR(SEARCH("MAYOR",D101)))</formula>
    </cfRule>
    <cfRule type="containsText" dxfId="67" priority="113" operator="containsText" text="MODERADO">
      <formula>NOT(ISERROR(SEARCH("MODERADO",D101)))</formula>
    </cfRule>
    <cfRule type="containsText" dxfId="66" priority="114" operator="containsText" text="CATASTRÓFICO">
      <formula>NOT(ISERROR(SEARCH("CATASTRÓFICO",D101)))</formula>
    </cfRule>
  </conditionalFormatting>
  <conditionalFormatting sqref="D31">
    <cfRule type="containsText" dxfId="65" priority="76" operator="containsText" text="MAYOR">
      <formula>NOT(ISERROR(SEARCH("MAYOR",D31)))</formula>
    </cfRule>
    <cfRule type="containsText" dxfId="64" priority="77" operator="containsText" text="MODERADO">
      <formula>NOT(ISERROR(SEARCH("MODERADO",D31)))</formula>
    </cfRule>
    <cfRule type="containsText" dxfId="63" priority="78" operator="containsText" text="CATASTRÓFICO">
      <formula>NOT(ISERROR(SEARCH("CATASTRÓFICO",D31)))</formula>
    </cfRule>
  </conditionalFormatting>
  <conditionalFormatting sqref="D65">
    <cfRule type="containsText" dxfId="62" priority="64" operator="containsText" text="MAYOR">
      <formula>NOT(ISERROR(SEARCH("MAYOR",D65)))</formula>
    </cfRule>
    <cfRule type="containsText" dxfId="61" priority="65" operator="containsText" text="MODERADO">
      <formula>NOT(ISERROR(SEARCH("MODERADO",D65)))</formula>
    </cfRule>
    <cfRule type="containsText" dxfId="60" priority="66" operator="containsText" text="CATASTRÓFICO">
      <formula>NOT(ISERROR(SEARCH("CATASTRÓFICO",D65)))</formula>
    </cfRule>
  </conditionalFormatting>
  <conditionalFormatting sqref="D138">
    <cfRule type="containsText" dxfId="59" priority="61" operator="containsText" text="MAYOR">
      <formula>NOT(ISERROR(SEARCH(("MAYOR"),(D138))))</formula>
    </cfRule>
  </conditionalFormatting>
  <conditionalFormatting sqref="D138">
    <cfRule type="containsText" dxfId="58" priority="62" operator="containsText" text="MODERADO">
      <formula>NOT(ISERROR(SEARCH(("MODERADO"),(D138))))</formula>
    </cfRule>
  </conditionalFormatting>
  <conditionalFormatting sqref="D138">
    <cfRule type="containsText" dxfId="57" priority="63" operator="containsText" text="CATASTRÓFICO">
      <formula>NOT(ISERROR(SEARCH(("CATASTRÓFICO"),(D138))))</formula>
    </cfRule>
  </conditionalFormatting>
  <conditionalFormatting sqref="D172">
    <cfRule type="containsText" dxfId="56" priority="58" operator="containsText" text="MAYOR">
      <formula>NOT(ISERROR(SEARCH("MAYOR",D172)))</formula>
    </cfRule>
    <cfRule type="containsText" dxfId="55" priority="59" operator="containsText" text="MODERADO">
      <formula>NOT(ISERROR(SEARCH("MODERADO",D172)))</formula>
    </cfRule>
    <cfRule type="containsText" dxfId="54" priority="60" operator="containsText" text="CATASTRÓFICO">
      <formula>NOT(ISERROR(SEARCH("CATASTRÓFICO",D172)))</formula>
    </cfRule>
  </conditionalFormatting>
  <conditionalFormatting sqref="D207">
    <cfRule type="containsText" dxfId="53" priority="55" operator="containsText" text="MAYOR">
      <formula>NOT(ISERROR(SEARCH("MAYOR",D207)))</formula>
    </cfRule>
    <cfRule type="containsText" dxfId="52" priority="56" operator="containsText" text="MODERADO">
      <formula>NOT(ISERROR(SEARCH("MODERADO",D207)))</formula>
    </cfRule>
    <cfRule type="containsText" dxfId="51" priority="57" operator="containsText" text="CATASTRÓFICO">
      <formula>NOT(ISERROR(SEARCH("CATASTRÓFICO",D207)))</formula>
    </cfRule>
  </conditionalFormatting>
  <conditionalFormatting sqref="D243">
    <cfRule type="containsText" dxfId="50" priority="52" operator="containsText" text="MAYOR">
      <formula>NOT(ISERROR(SEARCH("MAYOR",D243)))</formula>
    </cfRule>
    <cfRule type="containsText" dxfId="49" priority="53" operator="containsText" text="MODERADO">
      <formula>NOT(ISERROR(SEARCH("MODERADO",D243)))</formula>
    </cfRule>
    <cfRule type="containsText" dxfId="48" priority="54" operator="containsText" text="CATASTRÓFICO">
      <formula>NOT(ISERROR(SEARCH("CATASTRÓFICO",D243)))</formula>
    </cfRule>
  </conditionalFormatting>
  <conditionalFormatting sqref="D277">
    <cfRule type="containsText" dxfId="47" priority="49" operator="containsText" text="MAYOR">
      <formula>NOT(ISERROR(SEARCH("MAYOR",D277)))</formula>
    </cfRule>
    <cfRule type="containsText" dxfId="46" priority="50" operator="containsText" text="MODERADO">
      <formula>NOT(ISERROR(SEARCH("MODERADO",D277)))</formula>
    </cfRule>
    <cfRule type="containsText" dxfId="45" priority="51" operator="containsText" text="CATASTRÓFICO">
      <formula>NOT(ISERROR(SEARCH("CATASTRÓFICO",D277)))</formula>
    </cfRule>
  </conditionalFormatting>
  <conditionalFormatting sqref="V311">
    <cfRule type="containsText" dxfId="44" priority="37" operator="containsText" text="MAYOR">
      <formula>NOT(ISERROR(SEARCH("MAYOR",V311)))</formula>
    </cfRule>
    <cfRule type="containsText" dxfId="43" priority="38" operator="containsText" text="MODERADO">
      <formula>NOT(ISERROR(SEARCH("MODERADO",V311)))</formula>
    </cfRule>
    <cfRule type="containsText" dxfId="42" priority="39" operator="containsText" text="CATASTRÓFICO">
      <formula>NOT(ISERROR(SEARCH("CATASTRÓFICO",V311)))</formula>
    </cfRule>
  </conditionalFormatting>
  <conditionalFormatting sqref="D311">
    <cfRule type="containsText" dxfId="41" priority="46" operator="containsText" text="MAYOR">
      <formula>NOT(ISERROR(SEARCH("MAYOR",D311)))</formula>
    </cfRule>
    <cfRule type="containsText" dxfId="40" priority="47" operator="containsText" text="MODERADO">
      <formula>NOT(ISERROR(SEARCH("MODERADO",D311)))</formula>
    </cfRule>
    <cfRule type="containsText" dxfId="39" priority="48" operator="containsText" text="CATASTRÓFICO">
      <formula>NOT(ISERROR(SEARCH("CATASTRÓFICO",D311)))</formula>
    </cfRule>
  </conditionalFormatting>
  <conditionalFormatting sqref="J311">
    <cfRule type="containsText" dxfId="38" priority="43" operator="containsText" text="MAYOR">
      <formula>NOT(ISERROR(SEARCH("MAYOR",J311)))</formula>
    </cfRule>
    <cfRule type="containsText" dxfId="37" priority="44" operator="containsText" text="MODERADO">
      <formula>NOT(ISERROR(SEARCH("MODERADO",J311)))</formula>
    </cfRule>
    <cfRule type="containsText" dxfId="36" priority="45" operator="containsText" text="CATASTRÓFICO">
      <formula>NOT(ISERROR(SEARCH("CATASTRÓFICO",J311)))</formula>
    </cfRule>
  </conditionalFormatting>
  <conditionalFormatting sqref="P311">
    <cfRule type="containsText" dxfId="35" priority="40" operator="containsText" text="MAYOR">
      <formula>NOT(ISERROR(SEARCH("MAYOR",P311)))</formula>
    </cfRule>
    <cfRule type="containsText" dxfId="34" priority="41" operator="containsText" text="MODERADO">
      <formula>NOT(ISERROR(SEARCH("MODERADO",P311)))</formula>
    </cfRule>
    <cfRule type="containsText" dxfId="33" priority="42" operator="containsText" text="CATASTRÓFICO">
      <formula>NOT(ISERROR(SEARCH("CATASTRÓFICO",P311)))</formula>
    </cfRule>
  </conditionalFormatting>
  <conditionalFormatting sqref="D345">
    <cfRule type="containsText" dxfId="32" priority="34" operator="containsText" text="MAYOR">
      <formula>NOT(ISERROR(SEARCH("MAYOR",D345)))</formula>
    </cfRule>
    <cfRule type="containsText" dxfId="31" priority="35" operator="containsText" text="MODERADO">
      <formula>NOT(ISERROR(SEARCH("MODERADO",D345)))</formula>
    </cfRule>
    <cfRule type="containsText" dxfId="30" priority="36" operator="containsText" text="CATASTRÓFICO">
      <formula>NOT(ISERROR(SEARCH("CATASTRÓFICO",D345)))</formula>
    </cfRule>
  </conditionalFormatting>
  <conditionalFormatting sqref="D381">
    <cfRule type="containsText" dxfId="29" priority="31" operator="containsText" text="MAYOR">
      <formula>NOT(ISERROR(SEARCH("MAYOR",D381)))</formula>
    </cfRule>
    <cfRule type="containsText" dxfId="28" priority="32" operator="containsText" text="MODERADO">
      <formula>NOT(ISERROR(SEARCH("MODERADO",D381)))</formula>
    </cfRule>
    <cfRule type="containsText" dxfId="27" priority="33" operator="containsText" text="CATASTRÓFICO">
      <formula>NOT(ISERROR(SEARCH("CATASTRÓFICO",D381)))</formula>
    </cfRule>
  </conditionalFormatting>
  <conditionalFormatting sqref="J381">
    <cfRule type="containsText" dxfId="26" priority="28" operator="containsText" text="MAYOR">
      <formula>NOT(ISERROR(SEARCH("MAYOR",J381)))</formula>
    </cfRule>
    <cfRule type="containsText" dxfId="25" priority="29" operator="containsText" text="MODERADO">
      <formula>NOT(ISERROR(SEARCH("MODERADO",J381)))</formula>
    </cfRule>
    <cfRule type="containsText" dxfId="24" priority="30" operator="containsText" text="CATASTRÓFICO">
      <formula>NOT(ISERROR(SEARCH("CATASTRÓFICO",J381)))</formula>
    </cfRule>
  </conditionalFormatting>
  <conditionalFormatting sqref="P381">
    <cfRule type="containsText" dxfId="23" priority="25" operator="containsText" text="MAYOR">
      <formula>NOT(ISERROR(SEARCH("MAYOR",P381)))</formula>
    </cfRule>
    <cfRule type="containsText" dxfId="22" priority="26" operator="containsText" text="MODERADO">
      <formula>NOT(ISERROR(SEARCH("MODERADO",P381)))</formula>
    </cfRule>
    <cfRule type="containsText" dxfId="21" priority="27" operator="containsText" text="CATASTRÓFICO">
      <formula>NOT(ISERROR(SEARCH("CATASTRÓFICO",P381)))</formula>
    </cfRule>
  </conditionalFormatting>
  <conditionalFormatting sqref="D450">
    <cfRule type="containsText" dxfId="20" priority="19" operator="containsText" text="MAYOR">
      <formula>NOT(ISERROR(SEARCH("MAYOR",D450)))</formula>
    </cfRule>
    <cfRule type="containsText" dxfId="19" priority="20" operator="containsText" text="MODERADO">
      <formula>NOT(ISERROR(SEARCH("MODERADO",D450)))</formula>
    </cfRule>
    <cfRule type="containsText" dxfId="18" priority="21" operator="containsText" text="CATASTRÓFICO">
      <formula>NOT(ISERROR(SEARCH("CATASTRÓFICO",D450)))</formula>
    </cfRule>
  </conditionalFormatting>
  <conditionalFormatting sqref="D485">
    <cfRule type="containsText" dxfId="17" priority="16" operator="containsText" text="MAYOR">
      <formula>NOT(ISERROR(SEARCH("MAYOR",D485)))</formula>
    </cfRule>
    <cfRule type="containsText" dxfId="16" priority="17" operator="containsText" text="MODERADO">
      <formula>NOT(ISERROR(SEARCH("MODERADO",D485)))</formula>
    </cfRule>
    <cfRule type="containsText" dxfId="15" priority="18" operator="containsText" text="CATASTRÓFICO">
      <formula>NOT(ISERROR(SEARCH("CATASTRÓFICO",D485)))</formula>
    </cfRule>
  </conditionalFormatting>
  <conditionalFormatting sqref="D520">
    <cfRule type="containsText" dxfId="14" priority="13" operator="containsText" text="MAYOR">
      <formula>NOT(ISERROR(SEARCH("MAYOR",D520)))</formula>
    </cfRule>
    <cfRule type="containsText" dxfId="13" priority="14" operator="containsText" text="MODERADO">
      <formula>NOT(ISERROR(SEARCH("MODERADO",D520)))</formula>
    </cfRule>
    <cfRule type="containsText" dxfId="12" priority="15" operator="containsText" text="CATASTRÓFICO">
      <formula>NOT(ISERROR(SEARCH("CATASTRÓFICO",D520)))</formula>
    </cfRule>
  </conditionalFormatting>
  <conditionalFormatting sqref="D555">
    <cfRule type="containsText" dxfId="11" priority="10" operator="containsText" text="MAYOR">
      <formula>NOT(ISERROR(SEARCH("MAYOR",D555)))</formula>
    </cfRule>
    <cfRule type="containsText" dxfId="10" priority="11" operator="containsText" text="MODERADO">
      <formula>NOT(ISERROR(SEARCH("MODERADO",D555)))</formula>
    </cfRule>
    <cfRule type="containsText" dxfId="9" priority="12" operator="containsText" text="CATASTRÓFICO">
      <formula>NOT(ISERROR(SEARCH("CATASTRÓFICO",D555)))</formula>
    </cfRule>
  </conditionalFormatting>
  <conditionalFormatting sqref="D590">
    <cfRule type="containsText" dxfId="8" priority="7" operator="containsText" text="MAYOR">
      <formula>NOT(ISERROR(SEARCH("MAYOR",D590)))</formula>
    </cfRule>
    <cfRule type="containsText" dxfId="7" priority="8" operator="containsText" text="MODERADO">
      <formula>NOT(ISERROR(SEARCH("MODERADO",D590)))</formula>
    </cfRule>
    <cfRule type="containsText" dxfId="6" priority="9" operator="containsText" text="CATASTRÓFICO">
      <formula>NOT(ISERROR(SEARCH("CATASTRÓFICO",D590)))</formula>
    </cfRule>
  </conditionalFormatting>
  <conditionalFormatting sqref="D415">
    <cfRule type="containsText" dxfId="5" priority="4" operator="containsText" text="MAYOR">
      <formula>NOT(ISERROR(SEARCH("MAYOR",D415)))</formula>
    </cfRule>
    <cfRule type="containsText" dxfId="4" priority="5" operator="containsText" text="MODERADO">
      <formula>NOT(ISERROR(SEARCH("MODERADO",D415)))</formula>
    </cfRule>
    <cfRule type="containsText" dxfId="3" priority="6" operator="containsText" text="CATASTRÓFICO">
      <formula>NOT(ISERROR(SEARCH("CATASTRÓFICO",D415)))</formula>
    </cfRule>
  </conditionalFormatting>
  <conditionalFormatting sqref="J415">
    <cfRule type="containsText" dxfId="2" priority="1" operator="containsText" text="MAYOR">
      <formula>NOT(ISERROR(SEARCH("MAYOR",J415)))</formula>
    </cfRule>
    <cfRule type="containsText" dxfId="1" priority="2" operator="containsText" text="MODERADO">
      <formula>NOT(ISERROR(SEARCH("MODERADO",J415)))</formula>
    </cfRule>
    <cfRule type="containsText" dxfId="0" priority="3" operator="containsText" text="CATASTRÓFICO">
      <formula>NOT(ISERROR(SEARCH("CATASTRÓFICO",J415)))</formula>
    </cfRule>
  </conditionalFormatting>
  <dataValidations count="2">
    <dataValidation type="whole" allowBlank="1" showInputMessage="1" showErrorMessage="1" sqref="C10:D28 C324:D342 O360:P378 I360:J378 C429:D447 C464:D482 C499:D517 C534:D552 C80:D98 C44:D62 C151:D169 C186:D204 C222:D240 C256:D274 C290:D308 I290:J308 O290:P308 U290:V308 C360:D378 C569:D587 C394:D412 I394:J412">
      <formula1>0</formula1>
      <formula2>1</formula2>
    </dataValidation>
    <dataValidation type="decimal" allowBlank="1" showErrorMessage="1" sqref="C115:D135">
      <formula1>0</formula1>
      <formula2>1</formula2>
    </dataValidation>
  </dataValidations>
  <pageMargins left="0.7" right="0.7" top="0.75" bottom="0.75" header="0" footer="0"/>
  <pageSetup orientation="landscape"/>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zoomScale="75" workbookViewId="0">
      <selection activeCell="M19" sqref="M19"/>
    </sheetView>
  </sheetViews>
  <sheetFormatPr baseColWidth="10" defaultColWidth="14.42578125" defaultRowHeight="15" customHeight="1" x14ac:dyDescent="0.2"/>
  <cols>
    <col min="1" max="2" width="10.85546875" customWidth="1"/>
    <col min="3" max="3" width="16.7109375" customWidth="1"/>
    <col min="4" max="4" width="10.28515625" customWidth="1"/>
    <col min="5" max="5" width="16.85546875" customWidth="1"/>
    <col min="6" max="7" width="15.42578125" customWidth="1"/>
    <col min="8" max="8" width="17" customWidth="1"/>
    <col min="9" max="9" width="16.85546875" customWidth="1"/>
    <col min="10" max="10" width="19.140625" customWidth="1"/>
    <col min="11" max="11" width="10.85546875" customWidth="1"/>
    <col min="12" max="13" width="15.7109375" customWidth="1"/>
    <col min="14" max="15" width="17.28515625" customWidth="1"/>
    <col min="16" max="16" width="15.85546875" customWidth="1"/>
    <col min="17" max="17" width="17.7109375" customWidth="1"/>
    <col min="18" max="18" width="18.140625" customWidth="1"/>
    <col min="19" max="26" width="10.85546875" customWidth="1"/>
  </cols>
  <sheetData>
    <row r="1" spans="1:26" ht="50.25" customHeight="1" x14ac:dyDescent="0.2">
      <c r="A1" s="19"/>
      <c r="B1" s="19"/>
      <c r="C1" s="1586" t="s">
        <v>93</v>
      </c>
      <c r="D1" s="1374"/>
      <c r="E1" s="1374"/>
      <c r="F1" s="1374"/>
      <c r="G1" s="1374"/>
      <c r="H1" s="1374"/>
      <c r="I1" s="1374"/>
      <c r="J1" s="19"/>
      <c r="K1" s="19"/>
      <c r="L1" s="19"/>
      <c r="M1" s="1586" t="s">
        <v>94</v>
      </c>
      <c r="N1" s="1374"/>
      <c r="O1" s="1374"/>
      <c r="P1" s="1374"/>
      <c r="Q1" s="1374"/>
      <c r="R1" s="19"/>
      <c r="S1" s="20"/>
      <c r="T1" s="20"/>
      <c r="U1" s="20"/>
      <c r="V1" s="20"/>
      <c r="W1" s="20"/>
      <c r="X1" s="20"/>
      <c r="Y1" s="20"/>
      <c r="Z1" s="20"/>
    </row>
    <row r="2" spans="1:26" ht="38.25" customHeight="1" x14ac:dyDescent="0.2">
      <c r="A2" s="19"/>
      <c r="B2" s="19"/>
      <c r="C2" s="1587" t="s">
        <v>95</v>
      </c>
      <c r="D2" s="1265"/>
      <c r="E2" s="1265"/>
      <c r="F2" s="1265"/>
      <c r="G2" s="1265"/>
      <c r="H2" s="1265"/>
      <c r="I2" s="1266"/>
      <c r="J2" s="19"/>
      <c r="K2" s="19"/>
      <c r="L2" s="19"/>
      <c r="M2" s="1587" t="s">
        <v>96</v>
      </c>
      <c r="N2" s="1265"/>
      <c r="O2" s="1265"/>
      <c r="P2" s="1265"/>
      <c r="Q2" s="1266"/>
      <c r="R2" s="19"/>
      <c r="S2" s="20"/>
      <c r="T2" s="20"/>
      <c r="U2" s="20"/>
      <c r="V2" s="20"/>
      <c r="W2" s="20"/>
      <c r="X2" s="20"/>
      <c r="Y2" s="20"/>
      <c r="Z2" s="20"/>
    </row>
    <row r="3" spans="1:26" ht="16.5" customHeight="1" x14ac:dyDescent="0.2">
      <c r="A3" s="19"/>
      <c r="B3" s="19"/>
      <c r="C3" s="1588"/>
      <c r="D3" s="1265"/>
      <c r="E3" s="1265"/>
      <c r="F3" s="1265"/>
      <c r="G3" s="1265"/>
      <c r="H3" s="1265"/>
      <c r="I3" s="1266"/>
      <c r="J3" s="19"/>
      <c r="K3" s="19"/>
      <c r="L3" s="19"/>
      <c r="M3" s="1588"/>
      <c r="N3" s="1265"/>
      <c r="O3" s="1265"/>
      <c r="P3" s="1265"/>
      <c r="Q3" s="1266"/>
      <c r="R3" s="19"/>
      <c r="S3" s="20"/>
      <c r="T3" s="20"/>
      <c r="U3" s="20"/>
      <c r="V3" s="20"/>
      <c r="W3" s="20"/>
      <c r="X3" s="20"/>
      <c r="Y3" s="20"/>
      <c r="Z3" s="20"/>
    </row>
    <row r="4" spans="1:26" ht="45" customHeight="1" x14ac:dyDescent="0.2">
      <c r="A4" s="1589" t="s">
        <v>97</v>
      </c>
      <c r="B4" s="21"/>
      <c r="C4" s="22" t="s">
        <v>98</v>
      </c>
      <c r="D4" s="23">
        <v>5</v>
      </c>
      <c r="E4" s="24"/>
      <c r="F4" s="24"/>
      <c r="G4" s="25"/>
      <c r="H4" s="25"/>
      <c r="I4" s="25"/>
      <c r="J4" s="19"/>
      <c r="K4" s="1589" t="s">
        <v>97</v>
      </c>
      <c r="L4" s="21"/>
      <c r="M4" s="22" t="s">
        <v>98</v>
      </c>
      <c r="N4" s="23">
        <v>5</v>
      </c>
      <c r="O4" s="25"/>
      <c r="P4" s="25"/>
      <c r="Q4" s="25"/>
      <c r="R4" s="19"/>
      <c r="S4" s="20"/>
      <c r="T4" s="20"/>
      <c r="U4" s="20"/>
      <c r="V4" s="20"/>
      <c r="W4" s="20"/>
      <c r="X4" s="20"/>
      <c r="Y4" s="20"/>
      <c r="Z4" s="20"/>
    </row>
    <row r="5" spans="1:26" ht="38.25" customHeight="1" x14ac:dyDescent="0.2">
      <c r="A5" s="1590"/>
      <c r="B5" s="21"/>
      <c r="C5" s="22" t="s">
        <v>18</v>
      </c>
      <c r="D5" s="23">
        <v>4</v>
      </c>
      <c r="E5" s="26"/>
      <c r="F5" s="24"/>
      <c r="G5" s="24"/>
      <c r="H5" s="25"/>
      <c r="I5" s="25"/>
      <c r="J5" s="19"/>
      <c r="K5" s="1590"/>
      <c r="L5" s="21"/>
      <c r="M5" s="22" t="s">
        <v>18</v>
      </c>
      <c r="N5" s="23">
        <v>4</v>
      </c>
      <c r="O5" s="24"/>
      <c r="P5" s="25"/>
      <c r="Q5" s="25"/>
      <c r="R5" s="19"/>
      <c r="S5" s="20"/>
      <c r="T5" s="20"/>
      <c r="U5" s="20"/>
      <c r="V5" s="20"/>
      <c r="W5" s="20"/>
      <c r="X5" s="20"/>
      <c r="Y5" s="20"/>
      <c r="Z5" s="20"/>
    </row>
    <row r="6" spans="1:26" ht="37.5" customHeight="1" x14ac:dyDescent="0.2">
      <c r="A6" s="1590"/>
      <c r="B6" s="21"/>
      <c r="C6" s="22" t="s">
        <v>17</v>
      </c>
      <c r="D6" s="23">
        <v>3</v>
      </c>
      <c r="E6" s="27"/>
      <c r="F6" s="26"/>
      <c r="G6" s="24"/>
      <c r="H6" s="25"/>
      <c r="I6" s="25"/>
      <c r="J6" s="19"/>
      <c r="K6" s="1590"/>
      <c r="L6" s="21"/>
      <c r="M6" s="22" t="s">
        <v>17</v>
      </c>
      <c r="N6" s="23">
        <v>3</v>
      </c>
      <c r="O6" s="24"/>
      <c r="P6" s="25"/>
      <c r="Q6" s="25"/>
      <c r="R6" s="19"/>
      <c r="S6" s="20"/>
      <c r="T6" s="20"/>
      <c r="U6" s="20"/>
      <c r="V6" s="20"/>
      <c r="W6" s="20"/>
      <c r="X6" s="20"/>
      <c r="Y6" s="20"/>
      <c r="Z6" s="20"/>
    </row>
    <row r="7" spans="1:26" ht="48.75" customHeight="1" x14ac:dyDescent="0.2">
      <c r="A7" s="1590"/>
      <c r="B7" s="21"/>
      <c r="C7" s="22" t="s">
        <v>14</v>
      </c>
      <c r="D7" s="23">
        <v>2</v>
      </c>
      <c r="E7" s="27"/>
      <c r="F7" s="27"/>
      <c r="G7" s="26"/>
      <c r="H7" s="24"/>
      <c r="I7" s="25"/>
      <c r="J7" s="19"/>
      <c r="K7" s="1590"/>
      <c r="L7" s="21"/>
      <c r="M7" s="22" t="s">
        <v>14</v>
      </c>
      <c r="N7" s="23">
        <v>2</v>
      </c>
      <c r="O7" s="26"/>
      <c r="P7" s="24"/>
      <c r="Q7" s="25"/>
      <c r="R7" s="19"/>
      <c r="S7" s="20"/>
      <c r="T7" s="20"/>
      <c r="U7" s="20"/>
      <c r="V7" s="20"/>
      <c r="W7" s="20"/>
      <c r="X7" s="20"/>
      <c r="Y7" s="20"/>
      <c r="Z7" s="20"/>
    </row>
    <row r="8" spans="1:26" ht="45.75" customHeight="1" x14ac:dyDescent="0.2">
      <c r="A8" s="1590"/>
      <c r="B8" s="21"/>
      <c r="C8" s="22" t="s">
        <v>12</v>
      </c>
      <c r="D8" s="23">
        <v>1</v>
      </c>
      <c r="E8" s="27"/>
      <c r="F8" s="27"/>
      <c r="G8" s="26"/>
      <c r="H8" s="24"/>
      <c r="I8" s="25"/>
      <c r="J8" s="19"/>
      <c r="K8" s="1590"/>
      <c r="L8" s="21"/>
      <c r="M8" s="22" t="s">
        <v>12</v>
      </c>
      <c r="N8" s="23">
        <v>1</v>
      </c>
      <c r="O8" s="26"/>
      <c r="P8" s="24"/>
      <c r="Q8" s="25"/>
      <c r="R8" s="19"/>
      <c r="S8" s="20"/>
      <c r="T8" s="20"/>
      <c r="U8" s="20"/>
      <c r="V8" s="20"/>
      <c r="W8" s="20"/>
      <c r="X8" s="20"/>
      <c r="Y8" s="20"/>
      <c r="Z8" s="20"/>
    </row>
    <row r="9" spans="1:26" ht="16.5" customHeight="1" x14ac:dyDescent="0.3">
      <c r="A9" s="19"/>
      <c r="B9" s="19"/>
      <c r="C9" s="28"/>
      <c r="D9" s="29"/>
      <c r="E9" s="23">
        <v>1</v>
      </c>
      <c r="F9" s="23">
        <v>2</v>
      </c>
      <c r="G9" s="23">
        <v>3</v>
      </c>
      <c r="H9" s="23">
        <v>4</v>
      </c>
      <c r="I9" s="23">
        <v>5</v>
      </c>
      <c r="J9" s="19"/>
      <c r="K9" s="19"/>
      <c r="L9" s="19"/>
      <c r="M9" s="28"/>
      <c r="N9" s="29"/>
      <c r="O9" s="23">
        <v>3</v>
      </c>
      <c r="P9" s="23">
        <v>4</v>
      </c>
      <c r="Q9" s="23">
        <v>5</v>
      </c>
      <c r="R9" s="19"/>
      <c r="S9" s="20"/>
      <c r="T9" s="20"/>
      <c r="U9" s="20"/>
      <c r="V9" s="20"/>
      <c r="W9" s="20"/>
      <c r="X9" s="20"/>
      <c r="Y9" s="20"/>
      <c r="Z9" s="20"/>
    </row>
    <row r="10" spans="1:26" ht="16.5" customHeight="1" x14ac:dyDescent="0.3">
      <c r="A10" s="19"/>
      <c r="B10" s="19"/>
      <c r="C10" s="30"/>
      <c r="D10" s="30"/>
      <c r="E10" s="23" t="s">
        <v>0</v>
      </c>
      <c r="F10" s="23" t="s">
        <v>1</v>
      </c>
      <c r="G10" s="23" t="s">
        <v>2</v>
      </c>
      <c r="H10" s="23" t="s">
        <v>3</v>
      </c>
      <c r="I10" s="31" t="s">
        <v>101</v>
      </c>
      <c r="J10" s="19"/>
      <c r="K10" s="19"/>
      <c r="L10" s="19"/>
      <c r="M10" s="30"/>
      <c r="N10" s="30"/>
      <c r="O10" s="23" t="s">
        <v>2</v>
      </c>
      <c r="P10" s="23" t="s">
        <v>3</v>
      </c>
      <c r="Q10" s="31" t="s">
        <v>101</v>
      </c>
      <c r="R10" s="19"/>
      <c r="S10" s="20"/>
      <c r="T10" s="20"/>
      <c r="U10" s="20"/>
      <c r="V10" s="20"/>
      <c r="W10" s="20"/>
      <c r="X10" s="20"/>
      <c r="Y10" s="20"/>
      <c r="Z10" s="20"/>
    </row>
    <row r="11" spans="1:26" ht="16.5" customHeight="1" x14ac:dyDescent="0.3">
      <c r="A11" s="19"/>
      <c r="B11" s="19"/>
      <c r="C11" s="30"/>
      <c r="D11" s="30"/>
      <c r="E11" s="30"/>
      <c r="F11" s="30"/>
      <c r="G11" s="30"/>
      <c r="H11" s="19"/>
      <c r="I11" s="19"/>
      <c r="J11" s="19"/>
      <c r="K11" s="19"/>
      <c r="L11" s="19"/>
      <c r="M11" s="30"/>
      <c r="N11" s="30"/>
      <c r="O11" s="30"/>
      <c r="P11" s="19"/>
      <c r="Q11" s="19"/>
      <c r="R11" s="19"/>
      <c r="S11" s="20"/>
      <c r="T11" s="20"/>
      <c r="U11" s="20"/>
      <c r="V11" s="20"/>
      <c r="W11" s="20"/>
      <c r="X11" s="20"/>
      <c r="Y11" s="20"/>
      <c r="Z11" s="20"/>
    </row>
    <row r="12" spans="1:26" ht="16.5" customHeight="1" x14ac:dyDescent="0.3">
      <c r="A12" s="19"/>
      <c r="B12" s="19"/>
      <c r="C12" s="30"/>
      <c r="D12" s="30"/>
      <c r="E12" s="30"/>
      <c r="F12" s="30"/>
      <c r="G12" s="30"/>
      <c r="H12" s="19"/>
      <c r="I12" s="19"/>
      <c r="J12" s="19"/>
      <c r="K12" s="19"/>
      <c r="L12" s="19"/>
      <c r="M12" s="30"/>
      <c r="N12" s="30"/>
      <c r="O12" s="30"/>
      <c r="P12" s="19"/>
      <c r="Q12" s="19"/>
      <c r="R12" s="19"/>
      <c r="S12" s="20"/>
      <c r="T12" s="20"/>
      <c r="U12" s="20"/>
      <c r="V12" s="20"/>
      <c r="W12" s="20"/>
      <c r="X12" s="20"/>
      <c r="Y12" s="20"/>
      <c r="Z12" s="20"/>
    </row>
    <row r="13" spans="1:26" ht="16.5" customHeight="1" x14ac:dyDescent="0.3">
      <c r="A13" s="19"/>
      <c r="B13" s="19"/>
      <c r="C13" s="1591" t="s">
        <v>103</v>
      </c>
      <c r="D13" s="1592"/>
      <c r="E13" s="1592"/>
      <c r="F13" s="1592"/>
      <c r="G13" s="1592"/>
      <c r="H13" s="1592"/>
      <c r="I13" s="1592"/>
      <c r="J13" s="19"/>
      <c r="K13" s="19"/>
      <c r="L13" s="19"/>
      <c r="M13" s="1591" t="s">
        <v>103</v>
      </c>
      <c r="N13" s="1592"/>
      <c r="O13" s="1592"/>
      <c r="P13" s="1592"/>
      <c r="Q13" s="1592"/>
      <c r="R13" s="19"/>
      <c r="S13" s="20"/>
      <c r="T13" s="20"/>
      <c r="U13" s="20"/>
      <c r="V13" s="20"/>
      <c r="W13" s="20"/>
      <c r="X13" s="20"/>
      <c r="Y13" s="20"/>
      <c r="Z13" s="20"/>
    </row>
    <row r="14" spans="1:26" ht="16.5" customHeight="1" x14ac:dyDescent="0.3">
      <c r="A14" s="19"/>
      <c r="B14" s="19"/>
      <c r="C14" s="30"/>
      <c r="D14" s="30"/>
      <c r="E14" s="30"/>
      <c r="F14" s="30"/>
      <c r="G14" s="30"/>
      <c r="H14" s="19"/>
      <c r="I14" s="19"/>
      <c r="J14" s="19"/>
      <c r="K14" s="19"/>
      <c r="L14" s="19"/>
      <c r="M14" s="19"/>
      <c r="N14" s="19"/>
      <c r="O14" s="19"/>
      <c r="P14" s="19"/>
      <c r="Q14" s="19"/>
      <c r="R14" s="19"/>
      <c r="S14" s="20"/>
      <c r="T14" s="20"/>
      <c r="U14" s="20"/>
      <c r="V14" s="20"/>
      <c r="W14" s="20"/>
      <c r="X14" s="20"/>
      <c r="Y14" s="20"/>
      <c r="Z14" s="20"/>
    </row>
    <row r="15" spans="1:26" ht="16.5" customHeight="1" x14ac:dyDescent="0.3">
      <c r="A15" s="19"/>
      <c r="B15" s="19"/>
      <c r="C15" s="30"/>
      <c r="D15" s="30"/>
      <c r="E15" s="30"/>
      <c r="F15" s="30"/>
      <c r="G15" s="30"/>
      <c r="H15" s="19"/>
      <c r="I15" s="19"/>
      <c r="J15" s="19"/>
      <c r="K15" s="19"/>
      <c r="L15" s="19"/>
      <c r="M15" s="19"/>
      <c r="N15" s="19"/>
      <c r="O15" s="19"/>
      <c r="P15" s="19"/>
      <c r="Q15" s="19"/>
      <c r="R15" s="19"/>
      <c r="S15" s="20"/>
      <c r="T15" s="20"/>
      <c r="U15" s="20"/>
      <c r="V15" s="20"/>
      <c r="W15" s="20"/>
      <c r="X15" s="20"/>
      <c r="Y15" s="20"/>
      <c r="Z15" s="20"/>
    </row>
    <row r="16" spans="1:26" ht="16.5" customHeight="1" x14ac:dyDescent="0.3">
      <c r="A16" s="19"/>
      <c r="B16" s="19"/>
      <c r="C16" s="30"/>
      <c r="D16" s="30"/>
      <c r="E16" s="30"/>
      <c r="F16" s="30"/>
      <c r="G16" s="30"/>
      <c r="H16" s="19"/>
      <c r="I16" s="19"/>
      <c r="J16" s="19"/>
      <c r="K16" s="19"/>
      <c r="L16" s="19"/>
      <c r="M16" s="19"/>
      <c r="N16" s="19"/>
      <c r="O16" s="19"/>
      <c r="P16" s="19"/>
      <c r="Q16" s="19"/>
      <c r="R16" s="19"/>
      <c r="S16" s="20"/>
      <c r="T16" s="20"/>
      <c r="U16" s="20"/>
      <c r="V16" s="20"/>
      <c r="W16" s="20"/>
      <c r="X16" s="20"/>
      <c r="Y16" s="20"/>
      <c r="Z16" s="20"/>
    </row>
    <row r="17" spans="1:26" ht="16.5" customHeight="1" x14ac:dyDescent="0.3">
      <c r="A17" s="19"/>
      <c r="B17" s="19"/>
      <c r="C17" s="30"/>
      <c r="D17" s="30"/>
      <c r="E17" s="30"/>
      <c r="F17" s="30"/>
      <c r="G17" s="30"/>
      <c r="H17" s="19"/>
      <c r="I17" s="19"/>
      <c r="J17" s="19"/>
      <c r="K17" s="19"/>
      <c r="L17" s="19"/>
      <c r="M17" s="19"/>
      <c r="N17" s="19"/>
      <c r="O17" s="19"/>
      <c r="P17" s="19"/>
      <c r="Q17" s="19"/>
      <c r="R17" s="19"/>
      <c r="S17" s="20"/>
      <c r="T17" s="20"/>
      <c r="U17" s="20"/>
      <c r="V17" s="20"/>
      <c r="W17" s="20"/>
      <c r="X17" s="20"/>
      <c r="Y17" s="20"/>
      <c r="Z17" s="20"/>
    </row>
    <row r="18" spans="1:26" ht="16.5" customHeight="1" x14ac:dyDescent="0.3">
      <c r="A18" s="19"/>
      <c r="B18" s="19"/>
      <c r="C18" s="30"/>
      <c r="D18" s="30"/>
      <c r="E18" s="168" t="s">
        <v>351</v>
      </c>
      <c r="F18" s="169"/>
      <c r="J18" s="19"/>
      <c r="K18" s="19"/>
      <c r="L18" s="19"/>
      <c r="M18" s="19"/>
      <c r="N18" s="19"/>
      <c r="O18" s="164" t="s">
        <v>352</v>
      </c>
      <c r="P18" s="165"/>
      <c r="Q18" s="19"/>
      <c r="R18" s="19"/>
      <c r="S18" s="20"/>
      <c r="T18" s="20"/>
      <c r="U18" s="20"/>
      <c r="V18" s="20"/>
      <c r="W18" s="20"/>
      <c r="X18" s="20"/>
      <c r="Y18" s="20"/>
      <c r="Z18" s="20"/>
    </row>
    <row r="19" spans="1:26" ht="16.5" customHeight="1" x14ac:dyDescent="0.3">
      <c r="A19" s="20"/>
      <c r="B19" s="20"/>
      <c r="C19" s="33"/>
      <c r="D19" s="33"/>
      <c r="E19" s="164" t="s">
        <v>352</v>
      </c>
      <c r="F19" s="165"/>
      <c r="G19" s="33"/>
      <c r="H19" s="20"/>
      <c r="I19" s="20"/>
      <c r="J19" s="20"/>
      <c r="K19" s="20"/>
      <c r="L19" s="20"/>
      <c r="M19" s="20"/>
      <c r="N19" s="20"/>
      <c r="O19" s="164" t="s">
        <v>353</v>
      </c>
      <c r="P19" s="166"/>
      <c r="Q19" s="20"/>
      <c r="R19" s="20"/>
      <c r="S19" s="20"/>
      <c r="T19" s="20"/>
      <c r="U19" s="20"/>
      <c r="V19" s="20"/>
      <c r="W19" s="20"/>
      <c r="X19" s="20"/>
      <c r="Y19" s="20"/>
      <c r="Z19" s="20"/>
    </row>
    <row r="20" spans="1:26" ht="16.5" customHeight="1" x14ac:dyDescent="0.3">
      <c r="A20" s="20"/>
      <c r="B20" s="20"/>
      <c r="C20" s="33"/>
      <c r="D20" s="33"/>
      <c r="E20" s="164" t="s">
        <v>353</v>
      </c>
      <c r="F20" s="166"/>
      <c r="G20" s="33"/>
      <c r="H20" s="20"/>
      <c r="I20" s="20"/>
      <c r="J20" s="20"/>
      <c r="K20" s="20"/>
      <c r="L20" s="20"/>
      <c r="M20" s="20"/>
      <c r="N20" s="20"/>
      <c r="O20" s="164" t="s">
        <v>354</v>
      </c>
      <c r="P20" s="167"/>
      <c r="Q20" s="20"/>
      <c r="R20" s="20"/>
      <c r="S20" s="20"/>
      <c r="T20" s="20"/>
      <c r="U20" s="20"/>
      <c r="V20" s="20"/>
      <c r="W20" s="20"/>
      <c r="X20" s="20"/>
      <c r="Y20" s="20"/>
      <c r="Z20" s="20"/>
    </row>
    <row r="21" spans="1:26" ht="16.5" customHeight="1" x14ac:dyDescent="0.3">
      <c r="A21" s="20"/>
      <c r="B21" s="20"/>
      <c r="C21" s="33"/>
      <c r="D21" s="33"/>
      <c r="E21" s="164" t="s">
        <v>354</v>
      </c>
      <c r="F21" s="167"/>
      <c r="G21" s="33"/>
      <c r="H21" s="20"/>
      <c r="I21" s="20"/>
      <c r="J21" s="20"/>
      <c r="K21" s="20"/>
      <c r="L21" s="20"/>
      <c r="M21" s="20"/>
      <c r="N21" s="20"/>
      <c r="O21" s="20"/>
      <c r="P21" s="20"/>
      <c r="Q21" s="20"/>
      <c r="R21" s="20"/>
      <c r="S21" s="20"/>
      <c r="T21" s="20"/>
      <c r="U21" s="20"/>
      <c r="V21" s="20"/>
      <c r="W21" s="20"/>
      <c r="X21" s="20"/>
      <c r="Y21" s="20"/>
      <c r="Z21" s="20"/>
    </row>
    <row r="22" spans="1:26" ht="16.5" customHeight="1" x14ac:dyDescent="0.3">
      <c r="A22" s="20"/>
      <c r="B22" s="20"/>
      <c r="C22" s="33"/>
      <c r="D22" s="33"/>
      <c r="E22" s="33"/>
      <c r="F22" s="33"/>
      <c r="G22" s="33"/>
      <c r="H22" s="20"/>
      <c r="I22" s="20"/>
      <c r="J22" s="20"/>
      <c r="K22" s="20"/>
      <c r="L22" s="20"/>
      <c r="M22" s="20"/>
      <c r="N22" s="20"/>
      <c r="O22" s="20"/>
      <c r="P22" s="20"/>
      <c r="Q22" s="20"/>
      <c r="R22" s="20"/>
      <c r="S22" s="20"/>
      <c r="T22" s="20"/>
      <c r="U22" s="20"/>
      <c r="V22" s="20"/>
      <c r="W22" s="20"/>
      <c r="X22" s="20"/>
      <c r="Y22" s="20"/>
      <c r="Z22" s="20"/>
    </row>
    <row r="23" spans="1:26" ht="16.5" customHeight="1" x14ac:dyDescent="0.3">
      <c r="A23" s="20"/>
      <c r="B23" s="20"/>
      <c r="C23" s="33"/>
      <c r="D23" s="33"/>
      <c r="E23" s="33"/>
      <c r="F23" s="33"/>
      <c r="G23" s="33"/>
      <c r="H23" s="20"/>
      <c r="I23" s="20"/>
      <c r="J23" s="20"/>
      <c r="K23" s="20"/>
      <c r="L23" s="20"/>
      <c r="M23" s="20"/>
      <c r="N23" s="20"/>
      <c r="O23" s="20"/>
      <c r="P23" s="20"/>
      <c r="Q23" s="20"/>
      <c r="R23" s="20"/>
      <c r="S23" s="20"/>
      <c r="T23" s="20"/>
      <c r="U23" s="20"/>
      <c r="V23" s="20"/>
      <c r="W23" s="20"/>
      <c r="X23" s="20"/>
      <c r="Y23" s="20"/>
      <c r="Z23" s="20"/>
    </row>
    <row r="24" spans="1:26" ht="16.5" customHeight="1" x14ac:dyDescent="0.3">
      <c r="A24" s="20"/>
      <c r="B24" s="20"/>
      <c r="C24" s="33"/>
      <c r="D24" s="33"/>
      <c r="E24" s="33"/>
      <c r="F24" s="33"/>
      <c r="G24" s="33"/>
      <c r="H24" s="20"/>
      <c r="I24" s="20"/>
      <c r="J24" s="20"/>
      <c r="K24" s="20"/>
      <c r="L24" s="20"/>
      <c r="M24" s="20"/>
      <c r="N24" s="20"/>
      <c r="O24" s="20"/>
      <c r="P24" s="20"/>
      <c r="Q24" s="20"/>
      <c r="R24" s="20"/>
      <c r="S24" s="20"/>
      <c r="T24" s="20"/>
      <c r="U24" s="20"/>
      <c r="V24" s="20"/>
      <c r="W24" s="20"/>
      <c r="X24" s="20"/>
      <c r="Y24" s="20"/>
      <c r="Z24" s="20"/>
    </row>
    <row r="25" spans="1:26" ht="16.5" customHeight="1" x14ac:dyDescent="0.3">
      <c r="A25" s="20"/>
      <c r="B25" s="20"/>
      <c r="C25" s="33"/>
      <c r="D25" s="33"/>
      <c r="E25" s="33"/>
      <c r="F25" s="33"/>
      <c r="G25" s="33"/>
      <c r="H25" s="20"/>
      <c r="I25" s="20"/>
      <c r="J25" s="20"/>
      <c r="K25" s="20"/>
      <c r="L25" s="20"/>
      <c r="M25" s="20"/>
      <c r="N25" s="20"/>
      <c r="O25" s="20"/>
      <c r="P25" s="20"/>
      <c r="Q25" s="20"/>
      <c r="R25" s="20"/>
      <c r="S25" s="20"/>
      <c r="T25" s="20"/>
      <c r="U25" s="20"/>
      <c r="V25" s="20"/>
      <c r="W25" s="20"/>
      <c r="X25" s="20"/>
      <c r="Y25" s="20"/>
      <c r="Z25" s="20"/>
    </row>
    <row r="26" spans="1:26" ht="16.5" customHeight="1" x14ac:dyDescent="0.3">
      <c r="A26" s="20"/>
      <c r="B26" s="20"/>
      <c r="C26" s="33"/>
      <c r="D26" s="33"/>
      <c r="E26" s="33"/>
      <c r="F26" s="33"/>
      <c r="G26" s="33"/>
      <c r="H26" s="20"/>
      <c r="I26" s="20"/>
      <c r="J26" s="20"/>
      <c r="K26" s="20"/>
      <c r="L26" s="20"/>
      <c r="M26" s="20"/>
      <c r="N26" s="20"/>
      <c r="O26" s="20"/>
      <c r="P26" s="20"/>
      <c r="Q26" s="20"/>
      <c r="R26" s="20"/>
      <c r="S26" s="20"/>
      <c r="T26" s="20"/>
      <c r="U26" s="20"/>
      <c r="V26" s="20"/>
      <c r="W26" s="20"/>
      <c r="X26" s="20"/>
      <c r="Y26" s="20"/>
      <c r="Z26" s="20"/>
    </row>
    <row r="27" spans="1:26" ht="16.5" customHeight="1" x14ac:dyDescent="0.3">
      <c r="A27" s="20"/>
      <c r="B27" s="20"/>
      <c r="C27" s="33"/>
      <c r="D27" s="33"/>
      <c r="E27" s="33"/>
      <c r="F27" s="33"/>
      <c r="G27" s="33"/>
      <c r="H27" s="20"/>
      <c r="I27" s="20"/>
      <c r="J27" s="20"/>
      <c r="K27" s="20"/>
      <c r="L27" s="20"/>
      <c r="M27" s="20"/>
      <c r="N27" s="20"/>
      <c r="O27" s="20"/>
      <c r="P27" s="20"/>
      <c r="Q27" s="20"/>
      <c r="R27" s="20"/>
      <c r="S27" s="20"/>
      <c r="T27" s="20"/>
      <c r="U27" s="20"/>
      <c r="V27" s="20"/>
      <c r="W27" s="20"/>
      <c r="X27" s="20"/>
      <c r="Y27" s="20"/>
      <c r="Z27" s="20"/>
    </row>
    <row r="28" spans="1:26" ht="16.5" customHeight="1" x14ac:dyDescent="0.3">
      <c r="A28" s="20"/>
      <c r="B28" s="20"/>
      <c r="C28" s="33"/>
      <c r="D28" s="33"/>
      <c r="E28" s="33"/>
      <c r="F28" s="33"/>
      <c r="G28" s="33"/>
      <c r="H28" s="20"/>
      <c r="I28" s="20"/>
      <c r="J28" s="20"/>
      <c r="K28" s="20"/>
      <c r="L28" s="20"/>
      <c r="M28" s="20"/>
      <c r="N28" s="20"/>
      <c r="O28" s="20"/>
      <c r="P28" s="20"/>
      <c r="Q28" s="20"/>
      <c r="R28" s="20"/>
      <c r="S28" s="20"/>
      <c r="T28" s="20"/>
      <c r="U28" s="20"/>
      <c r="V28" s="20"/>
      <c r="W28" s="20"/>
      <c r="X28" s="20"/>
      <c r="Y28" s="20"/>
      <c r="Z28" s="20"/>
    </row>
    <row r="29" spans="1:26" ht="16.5" customHeight="1" x14ac:dyDescent="0.3">
      <c r="A29" s="20"/>
      <c r="B29" s="20"/>
      <c r="C29" s="33"/>
      <c r="D29" s="33"/>
      <c r="E29" s="33"/>
      <c r="F29" s="33"/>
      <c r="G29" s="33"/>
      <c r="H29" s="20"/>
      <c r="I29" s="20"/>
      <c r="J29" s="20"/>
      <c r="K29" s="20"/>
      <c r="L29" s="20"/>
      <c r="M29" s="20"/>
      <c r="N29" s="20"/>
      <c r="O29" s="20"/>
      <c r="P29" s="20"/>
      <c r="Q29" s="20"/>
      <c r="R29" s="20"/>
      <c r="S29" s="20"/>
      <c r="T29" s="20"/>
      <c r="U29" s="20"/>
      <c r="V29" s="20"/>
      <c r="W29" s="20"/>
      <c r="X29" s="20"/>
      <c r="Y29" s="20"/>
      <c r="Z29" s="20"/>
    </row>
    <row r="30" spans="1:26" ht="16.5" customHeight="1" x14ac:dyDescent="0.3">
      <c r="A30" s="20"/>
      <c r="B30" s="20"/>
      <c r="C30" s="33"/>
      <c r="D30" s="33"/>
      <c r="E30" s="33"/>
      <c r="F30" s="33"/>
      <c r="G30" s="33"/>
      <c r="H30" s="20"/>
      <c r="I30" s="20"/>
      <c r="J30" s="20"/>
      <c r="K30" s="20"/>
      <c r="L30" s="20"/>
      <c r="M30" s="20"/>
      <c r="N30" s="20"/>
      <c r="O30" s="20"/>
      <c r="P30" s="20"/>
      <c r="Q30" s="20"/>
      <c r="R30" s="20"/>
      <c r="S30" s="20"/>
      <c r="T30" s="20"/>
      <c r="U30" s="20"/>
      <c r="V30" s="20"/>
      <c r="W30" s="20"/>
      <c r="X30" s="20"/>
      <c r="Y30" s="20"/>
      <c r="Z30" s="20"/>
    </row>
    <row r="31" spans="1:26" ht="16.5" customHeight="1" x14ac:dyDescent="0.3">
      <c r="A31" s="20"/>
      <c r="B31" s="20"/>
      <c r="C31" s="33"/>
      <c r="D31" s="33"/>
      <c r="E31" s="33"/>
      <c r="F31" s="33"/>
      <c r="G31" s="33"/>
      <c r="H31" s="20"/>
      <c r="I31" s="20"/>
      <c r="J31" s="20"/>
      <c r="K31" s="20"/>
      <c r="L31" s="20"/>
      <c r="M31" s="20"/>
      <c r="N31" s="20"/>
      <c r="O31" s="20"/>
      <c r="P31" s="20"/>
      <c r="Q31" s="20"/>
      <c r="R31" s="20"/>
      <c r="S31" s="20"/>
      <c r="T31" s="20"/>
      <c r="U31" s="20"/>
      <c r="V31" s="20"/>
      <c r="W31" s="20"/>
      <c r="X31" s="20"/>
      <c r="Y31" s="20"/>
      <c r="Z31" s="20"/>
    </row>
    <row r="32" spans="1:26" ht="16.5" customHeight="1" x14ac:dyDescent="0.3">
      <c r="A32" s="20"/>
      <c r="B32" s="20"/>
      <c r="C32" s="33"/>
      <c r="D32" s="33"/>
      <c r="E32" s="33"/>
      <c r="F32" s="33"/>
      <c r="G32" s="33"/>
      <c r="H32" s="20"/>
      <c r="I32" s="20"/>
      <c r="J32" s="20"/>
      <c r="K32" s="20"/>
      <c r="L32" s="20"/>
      <c r="M32" s="20"/>
      <c r="N32" s="20"/>
      <c r="O32" s="20"/>
      <c r="P32" s="20"/>
      <c r="Q32" s="20"/>
      <c r="R32" s="20"/>
      <c r="S32" s="20"/>
      <c r="T32" s="20"/>
      <c r="U32" s="20"/>
      <c r="V32" s="20"/>
      <c r="W32" s="20"/>
      <c r="X32" s="20"/>
      <c r="Y32" s="20"/>
      <c r="Z32" s="20"/>
    </row>
    <row r="33" spans="1:26" ht="16.5" customHeight="1" x14ac:dyDescent="0.3">
      <c r="A33" s="20"/>
      <c r="B33" s="20"/>
      <c r="C33" s="33"/>
      <c r="D33" s="33"/>
      <c r="E33" s="33"/>
      <c r="F33" s="33"/>
      <c r="G33" s="33"/>
      <c r="H33" s="20"/>
      <c r="I33" s="20"/>
      <c r="J33" s="20"/>
      <c r="K33" s="20"/>
      <c r="L33" s="20"/>
      <c r="M33" s="20"/>
      <c r="N33" s="20"/>
      <c r="O33" s="20"/>
      <c r="P33" s="20"/>
      <c r="Q33" s="20"/>
      <c r="R33" s="20"/>
      <c r="S33" s="20"/>
      <c r="T33" s="20"/>
      <c r="U33" s="20"/>
      <c r="V33" s="20"/>
      <c r="W33" s="20"/>
      <c r="X33" s="20"/>
      <c r="Y33" s="20"/>
      <c r="Z33" s="20"/>
    </row>
    <row r="34" spans="1:26" ht="16.5" customHeight="1" x14ac:dyDescent="0.3">
      <c r="A34" s="20"/>
      <c r="B34" s="20"/>
      <c r="C34" s="33"/>
      <c r="D34" s="33"/>
      <c r="E34" s="33"/>
      <c r="F34" s="33"/>
      <c r="G34" s="33"/>
      <c r="H34" s="20"/>
      <c r="I34" s="20"/>
      <c r="J34" s="20"/>
      <c r="K34" s="20"/>
      <c r="L34" s="20"/>
      <c r="M34" s="20"/>
      <c r="N34" s="20"/>
      <c r="O34" s="20"/>
      <c r="P34" s="20"/>
      <c r="Q34" s="20"/>
      <c r="R34" s="20"/>
      <c r="S34" s="20"/>
      <c r="T34" s="20"/>
      <c r="U34" s="20"/>
      <c r="V34" s="20"/>
      <c r="W34" s="20"/>
      <c r="X34" s="20"/>
      <c r="Y34" s="20"/>
      <c r="Z34" s="20"/>
    </row>
    <row r="35" spans="1:26" ht="16.5" customHeight="1" x14ac:dyDescent="0.3">
      <c r="A35" s="20"/>
      <c r="B35" s="20"/>
      <c r="C35" s="33"/>
      <c r="D35" s="33"/>
      <c r="E35" s="33"/>
      <c r="F35" s="33"/>
      <c r="G35" s="33"/>
      <c r="H35" s="20"/>
      <c r="I35" s="20"/>
      <c r="J35" s="20"/>
      <c r="K35" s="20"/>
      <c r="L35" s="20"/>
      <c r="M35" s="20"/>
      <c r="N35" s="20"/>
      <c r="O35" s="20"/>
      <c r="P35" s="20"/>
      <c r="Q35" s="20"/>
      <c r="R35" s="20"/>
      <c r="S35" s="20"/>
      <c r="T35" s="20"/>
      <c r="U35" s="20"/>
      <c r="V35" s="20"/>
      <c r="W35" s="20"/>
      <c r="X35" s="20"/>
      <c r="Y35" s="20"/>
      <c r="Z35" s="20"/>
    </row>
    <row r="36" spans="1:26" ht="16.5" customHeight="1" x14ac:dyDescent="0.3">
      <c r="A36" s="20"/>
      <c r="B36" s="20"/>
      <c r="C36" s="33"/>
      <c r="D36" s="33"/>
      <c r="E36" s="33"/>
      <c r="F36" s="33"/>
      <c r="G36" s="33"/>
      <c r="H36" s="20"/>
      <c r="I36" s="20"/>
      <c r="J36" s="20"/>
      <c r="K36" s="20"/>
      <c r="L36" s="20"/>
      <c r="M36" s="20"/>
      <c r="N36" s="20"/>
      <c r="O36" s="20"/>
      <c r="P36" s="20"/>
      <c r="Q36" s="20"/>
      <c r="R36" s="20"/>
      <c r="S36" s="20"/>
      <c r="T36" s="20"/>
      <c r="U36" s="20"/>
      <c r="V36" s="20"/>
      <c r="W36" s="20"/>
      <c r="X36" s="20"/>
      <c r="Y36" s="20"/>
      <c r="Z36" s="20"/>
    </row>
    <row r="37" spans="1:26" ht="16.5" customHeight="1" x14ac:dyDescent="0.3">
      <c r="A37" s="20"/>
      <c r="B37" s="20"/>
      <c r="C37" s="33"/>
      <c r="D37" s="33"/>
      <c r="E37" s="33"/>
      <c r="F37" s="33"/>
      <c r="G37" s="33"/>
      <c r="H37" s="20"/>
      <c r="I37" s="20"/>
      <c r="J37" s="20"/>
      <c r="K37" s="20"/>
      <c r="L37" s="20"/>
      <c r="M37" s="20"/>
      <c r="N37" s="20"/>
      <c r="O37" s="20"/>
      <c r="P37" s="20"/>
      <c r="Q37" s="20"/>
      <c r="R37" s="20"/>
      <c r="S37" s="20"/>
      <c r="T37" s="20"/>
      <c r="U37" s="20"/>
      <c r="V37" s="20"/>
      <c r="W37" s="20"/>
      <c r="X37" s="20"/>
      <c r="Y37" s="20"/>
      <c r="Z37" s="20"/>
    </row>
    <row r="38" spans="1:26" ht="16.5" customHeight="1" x14ac:dyDescent="0.3">
      <c r="A38" s="20"/>
      <c r="B38" s="20"/>
      <c r="C38" s="33"/>
      <c r="D38" s="33"/>
      <c r="E38" s="33"/>
      <c r="F38" s="33"/>
      <c r="G38" s="33"/>
      <c r="H38" s="20"/>
      <c r="I38" s="20"/>
      <c r="J38" s="20"/>
      <c r="K38" s="20"/>
      <c r="L38" s="20"/>
      <c r="M38" s="20"/>
      <c r="N38" s="20"/>
      <c r="O38" s="20"/>
      <c r="P38" s="20"/>
      <c r="Q38" s="20"/>
      <c r="R38" s="20"/>
      <c r="S38" s="20"/>
      <c r="T38" s="20"/>
      <c r="U38" s="20"/>
      <c r="V38" s="20"/>
      <c r="W38" s="20"/>
      <c r="X38" s="20"/>
      <c r="Y38" s="20"/>
      <c r="Z38" s="20"/>
    </row>
    <row r="39" spans="1:26" ht="16.5" customHeight="1" x14ac:dyDescent="0.3">
      <c r="A39" s="20"/>
      <c r="B39" s="20"/>
      <c r="C39" s="33"/>
      <c r="D39" s="33"/>
      <c r="E39" s="33"/>
      <c r="F39" s="33"/>
      <c r="G39" s="33"/>
      <c r="H39" s="20"/>
      <c r="I39" s="20"/>
      <c r="J39" s="20"/>
      <c r="K39" s="20"/>
      <c r="L39" s="20"/>
      <c r="M39" s="20"/>
      <c r="N39" s="20"/>
      <c r="O39" s="20"/>
      <c r="P39" s="20"/>
      <c r="Q39" s="20"/>
      <c r="R39" s="20"/>
      <c r="S39" s="20"/>
      <c r="T39" s="20"/>
      <c r="U39" s="20"/>
      <c r="V39" s="20"/>
      <c r="W39" s="20"/>
      <c r="X39" s="20"/>
      <c r="Y39" s="20"/>
      <c r="Z39" s="20"/>
    </row>
    <row r="40" spans="1:26" ht="16.5" customHeight="1" x14ac:dyDescent="0.3">
      <c r="A40" s="20"/>
      <c r="B40" s="20"/>
      <c r="C40" s="33"/>
      <c r="D40" s="33"/>
      <c r="E40" s="33"/>
      <c r="F40" s="33"/>
      <c r="G40" s="33"/>
      <c r="H40" s="20"/>
      <c r="I40" s="20"/>
      <c r="J40" s="20"/>
      <c r="K40" s="20"/>
      <c r="L40" s="20"/>
      <c r="M40" s="20"/>
      <c r="N40" s="20"/>
      <c r="O40" s="20"/>
      <c r="P40" s="20"/>
      <c r="Q40" s="20"/>
      <c r="R40" s="20"/>
      <c r="S40" s="20"/>
      <c r="T40" s="20"/>
      <c r="U40" s="20"/>
      <c r="V40" s="20"/>
      <c r="W40" s="20"/>
      <c r="X40" s="20"/>
      <c r="Y40" s="20"/>
      <c r="Z40" s="20"/>
    </row>
    <row r="41" spans="1:26" ht="16.5" customHeight="1" x14ac:dyDescent="0.3">
      <c r="A41" s="20"/>
      <c r="B41" s="20"/>
      <c r="C41" s="33"/>
      <c r="D41" s="33"/>
      <c r="E41" s="33"/>
      <c r="F41" s="33"/>
      <c r="G41" s="33"/>
      <c r="H41" s="20"/>
      <c r="I41" s="20"/>
      <c r="J41" s="20"/>
      <c r="K41" s="20"/>
      <c r="L41" s="20"/>
      <c r="M41" s="20"/>
      <c r="N41" s="20"/>
      <c r="O41" s="20"/>
      <c r="P41" s="20"/>
      <c r="Q41" s="20"/>
      <c r="R41" s="20"/>
      <c r="S41" s="20"/>
      <c r="T41" s="20"/>
      <c r="U41" s="20"/>
      <c r="V41" s="20"/>
      <c r="W41" s="20"/>
      <c r="X41" s="20"/>
      <c r="Y41" s="20"/>
      <c r="Z41" s="20"/>
    </row>
    <row r="42" spans="1:26" ht="16.5" customHeight="1" x14ac:dyDescent="0.3">
      <c r="A42" s="20"/>
      <c r="B42" s="20"/>
      <c r="C42" s="33"/>
      <c r="D42" s="33"/>
      <c r="E42" s="33"/>
      <c r="F42" s="33"/>
      <c r="G42" s="33"/>
      <c r="H42" s="20"/>
      <c r="I42" s="20"/>
      <c r="J42" s="20"/>
      <c r="K42" s="20"/>
      <c r="L42" s="20"/>
      <c r="M42" s="20"/>
      <c r="N42" s="20"/>
      <c r="O42" s="20"/>
      <c r="P42" s="20"/>
      <c r="Q42" s="20"/>
      <c r="R42" s="20"/>
      <c r="S42" s="20"/>
      <c r="T42" s="20"/>
      <c r="U42" s="20"/>
      <c r="V42" s="20"/>
      <c r="W42" s="20"/>
      <c r="X42" s="20"/>
      <c r="Y42" s="20"/>
      <c r="Z42" s="20"/>
    </row>
    <row r="43" spans="1:26" ht="16.5" customHeight="1" x14ac:dyDescent="0.3">
      <c r="A43" s="20"/>
      <c r="B43" s="20"/>
      <c r="C43" s="33"/>
      <c r="D43" s="33"/>
      <c r="E43" s="33"/>
      <c r="F43" s="33"/>
      <c r="G43" s="33"/>
      <c r="H43" s="20"/>
      <c r="I43" s="20"/>
      <c r="J43" s="20"/>
      <c r="K43" s="20"/>
      <c r="L43" s="20"/>
      <c r="M43" s="20"/>
      <c r="N43" s="20"/>
      <c r="O43" s="20"/>
      <c r="P43" s="20"/>
      <c r="Q43" s="20"/>
      <c r="R43" s="20"/>
      <c r="S43" s="20"/>
      <c r="T43" s="20"/>
      <c r="U43" s="20"/>
      <c r="V43" s="20"/>
      <c r="W43" s="20"/>
      <c r="X43" s="20"/>
      <c r="Y43" s="20"/>
      <c r="Z43" s="20"/>
    </row>
    <row r="44" spans="1:26" ht="16.5" customHeight="1" x14ac:dyDescent="0.3">
      <c r="A44" s="20"/>
      <c r="B44" s="20"/>
      <c r="C44" s="33"/>
      <c r="D44" s="33"/>
      <c r="E44" s="33"/>
      <c r="F44" s="33"/>
      <c r="G44" s="33"/>
      <c r="H44" s="20"/>
      <c r="I44" s="20"/>
      <c r="J44" s="20"/>
      <c r="K44" s="20"/>
      <c r="L44" s="20"/>
      <c r="M44" s="20"/>
      <c r="N44" s="20"/>
      <c r="O44" s="20"/>
      <c r="P44" s="20"/>
      <c r="Q44" s="20"/>
      <c r="R44" s="20"/>
      <c r="S44" s="20"/>
      <c r="T44" s="20"/>
      <c r="U44" s="20"/>
      <c r="V44" s="20"/>
      <c r="W44" s="20"/>
      <c r="X44" s="20"/>
      <c r="Y44" s="20"/>
      <c r="Z44" s="20"/>
    </row>
    <row r="45" spans="1:26" ht="16.5" customHeight="1" x14ac:dyDescent="0.3">
      <c r="A45" s="20"/>
      <c r="B45" s="20"/>
      <c r="C45" s="33"/>
      <c r="D45" s="33"/>
      <c r="E45" s="33"/>
      <c r="F45" s="33"/>
      <c r="G45" s="33"/>
      <c r="H45" s="20"/>
      <c r="I45" s="20"/>
      <c r="J45" s="20"/>
      <c r="K45" s="20"/>
      <c r="L45" s="20"/>
      <c r="M45" s="20"/>
      <c r="N45" s="20"/>
      <c r="O45" s="20"/>
      <c r="P45" s="20"/>
      <c r="Q45" s="20"/>
      <c r="R45" s="20"/>
      <c r="S45" s="20"/>
      <c r="T45" s="20"/>
      <c r="U45" s="20"/>
      <c r="V45" s="20"/>
      <c r="W45" s="20"/>
      <c r="X45" s="20"/>
      <c r="Y45" s="20"/>
      <c r="Z45" s="20"/>
    </row>
    <row r="46" spans="1:26" ht="16.5" customHeight="1" x14ac:dyDescent="0.3">
      <c r="A46" s="20"/>
      <c r="B46" s="20"/>
      <c r="C46" s="33"/>
      <c r="D46" s="33"/>
      <c r="E46" s="33"/>
      <c r="F46" s="33"/>
      <c r="G46" s="33"/>
      <c r="H46" s="20"/>
      <c r="I46" s="20"/>
      <c r="J46" s="20"/>
      <c r="K46" s="20"/>
      <c r="L46" s="20"/>
      <c r="M46" s="20"/>
      <c r="N46" s="20"/>
      <c r="O46" s="20"/>
      <c r="P46" s="20"/>
      <c r="Q46" s="20"/>
      <c r="R46" s="20"/>
      <c r="S46" s="20"/>
      <c r="T46" s="20"/>
      <c r="U46" s="20"/>
      <c r="V46" s="20"/>
      <c r="W46" s="20"/>
      <c r="X46" s="20"/>
      <c r="Y46" s="20"/>
      <c r="Z46" s="20"/>
    </row>
    <row r="47" spans="1:26" ht="16.5" customHeight="1" x14ac:dyDescent="0.3">
      <c r="A47" s="20"/>
      <c r="B47" s="20"/>
      <c r="C47" s="33"/>
      <c r="D47" s="33"/>
      <c r="E47" s="33"/>
      <c r="F47" s="33"/>
      <c r="G47" s="33"/>
      <c r="H47" s="20"/>
      <c r="I47" s="20"/>
      <c r="J47" s="20"/>
      <c r="K47" s="20"/>
      <c r="L47" s="20"/>
      <c r="M47" s="20"/>
      <c r="N47" s="20"/>
      <c r="O47" s="20"/>
      <c r="P47" s="20"/>
      <c r="Q47" s="20"/>
      <c r="R47" s="20"/>
      <c r="S47" s="20"/>
      <c r="T47" s="20"/>
      <c r="U47" s="20"/>
      <c r="V47" s="20"/>
      <c r="W47" s="20"/>
      <c r="X47" s="20"/>
      <c r="Y47" s="20"/>
      <c r="Z47" s="20"/>
    </row>
    <row r="48" spans="1:26" ht="16.5" customHeight="1" x14ac:dyDescent="0.3">
      <c r="A48" s="20"/>
      <c r="B48" s="20"/>
      <c r="C48" s="33"/>
      <c r="D48" s="33"/>
      <c r="E48" s="33"/>
      <c r="F48" s="33"/>
      <c r="G48" s="33"/>
      <c r="H48" s="20"/>
      <c r="I48" s="20"/>
      <c r="J48" s="20"/>
      <c r="K48" s="20"/>
      <c r="L48" s="20"/>
      <c r="M48" s="20"/>
      <c r="N48" s="20"/>
      <c r="O48" s="20"/>
      <c r="P48" s="20"/>
      <c r="Q48" s="20"/>
      <c r="R48" s="20"/>
      <c r="S48" s="20"/>
      <c r="T48" s="20"/>
      <c r="U48" s="20"/>
      <c r="V48" s="20"/>
      <c r="W48" s="20"/>
      <c r="X48" s="20"/>
      <c r="Y48" s="20"/>
      <c r="Z48" s="20"/>
    </row>
    <row r="49" spans="1:26" ht="16.5" customHeight="1" x14ac:dyDescent="0.3">
      <c r="A49" s="20"/>
      <c r="B49" s="20"/>
      <c r="C49" s="33"/>
      <c r="D49" s="33"/>
      <c r="E49" s="33"/>
      <c r="F49" s="33"/>
      <c r="G49" s="33"/>
      <c r="H49" s="20"/>
      <c r="I49" s="20"/>
      <c r="J49" s="20"/>
      <c r="K49" s="20"/>
      <c r="L49" s="20"/>
      <c r="M49" s="20"/>
      <c r="N49" s="20"/>
      <c r="O49" s="20"/>
      <c r="P49" s="20"/>
      <c r="Q49" s="20"/>
      <c r="R49" s="20"/>
      <c r="S49" s="20"/>
      <c r="T49" s="20"/>
      <c r="U49" s="20"/>
      <c r="V49" s="20"/>
      <c r="W49" s="20"/>
      <c r="X49" s="20"/>
      <c r="Y49" s="20"/>
      <c r="Z49" s="20"/>
    </row>
    <row r="50" spans="1:26" ht="16.5" customHeight="1" x14ac:dyDescent="0.3">
      <c r="A50" s="20"/>
      <c r="B50" s="20"/>
      <c r="C50" s="33"/>
      <c r="D50" s="33"/>
      <c r="E50" s="33"/>
      <c r="F50" s="33"/>
      <c r="G50" s="33"/>
      <c r="H50" s="20"/>
      <c r="I50" s="20"/>
      <c r="J50" s="20"/>
      <c r="K50" s="20"/>
      <c r="L50" s="20"/>
      <c r="M50" s="20"/>
      <c r="N50" s="20"/>
      <c r="O50" s="20"/>
      <c r="P50" s="20"/>
      <c r="Q50" s="20"/>
      <c r="R50" s="20"/>
      <c r="S50" s="20"/>
      <c r="T50" s="20"/>
      <c r="U50" s="20"/>
      <c r="V50" s="20"/>
      <c r="W50" s="20"/>
      <c r="X50" s="20"/>
      <c r="Y50" s="20"/>
      <c r="Z50" s="20"/>
    </row>
    <row r="51" spans="1:26" ht="16.5" customHeight="1" x14ac:dyDescent="0.3">
      <c r="A51" s="20"/>
      <c r="B51" s="20"/>
      <c r="C51" s="33"/>
      <c r="D51" s="33"/>
      <c r="E51" s="33"/>
      <c r="F51" s="33"/>
      <c r="G51" s="33"/>
      <c r="H51" s="20"/>
      <c r="I51" s="20"/>
      <c r="J51" s="20"/>
      <c r="K51" s="20"/>
      <c r="L51" s="20"/>
      <c r="M51" s="20"/>
      <c r="N51" s="20"/>
      <c r="O51" s="20"/>
      <c r="P51" s="20"/>
      <c r="Q51" s="20"/>
      <c r="R51" s="20"/>
      <c r="S51" s="20"/>
      <c r="T51" s="20"/>
      <c r="U51" s="20"/>
      <c r="V51" s="20"/>
      <c r="W51" s="20"/>
      <c r="X51" s="20"/>
      <c r="Y51" s="20"/>
      <c r="Z51" s="20"/>
    </row>
    <row r="52" spans="1:26" ht="16.5" customHeight="1" x14ac:dyDescent="0.3">
      <c r="A52" s="20"/>
      <c r="B52" s="20"/>
      <c r="C52" s="33"/>
      <c r="D52" s="33"/>
      <c r="E52" s="33"/>
      <c r="F52" s="33"/>
      <c r="G52" s="33"/>
      <c r="H52" s="20"/>
      <c r="I52" s="20"/>
      <c r="J52" s="20"/>
      <c r="K52" s="20"/>
      <c r="L52" s="20"/>
      <c r="M52" s="20"/>
      <c r="N52" s="20"/>
      <c r="O52" s="20"/>
      <c r="P52" s="20"/>
      <c r="Q52" s="20"/>
      <c r="R52" s="20"/>
      <c r="S52" s="20"/>
      <c r="T52" s="20"/>
      <c r="U52" s="20"/>
      <c r="V52" s="20"/>
      <c r="W52" s="20"/>
      <c r="X52" s="20"/>
      <c r="Y52" s="20"/>
      <c r="Z52" s="20"/>
    </row>
    <row r="53" spans="1:26" ht="16.5" customHeight="1" x14ac:dyDescent="0.3">
      <c r="A53" s="20"/>
      <c r="B53" s="20"/>
      <c r="C53" s="33"/>
      <c r="D53" s="33"/>
      <c r="E53" s="33"/>
      <c r="F53" s="33"/>
      <c r="G53" s="33"/>
      <c r="H53" s="20"/>
      <c r="I53" s="20"/>
      <c r="J53" s="20"/>
      <c r="K53" s="20"/>
      <c r="L53" s="20"/>
      <c r="M53" s="20"/>
      <c r="N53" s="20"/>
      <c r="O53" s="20"/>
      <c r="P53" s="20"/>
      <c r="Q53" s="20"/>
      <c r="R53" s="20"/>
      <c r="S53" s="20"/>
      <c r="T53" s="20"/>
      <c r="U53" s="20"/>
      <c r="V53" s="20"/>
      <c r="W53" s="20"/>
      <c r="X53" s="20"/>
      <c r="Y53" s="20"/>
      <c r="Z53" s="20"/>
    </row>
    <row r="54" spans="1:26" ht="16.5" customHeight="1" x14ac:dyDescent="0.3">
      <c r="A54" s="20"/>
      <c r="B54" s="20"/>
      <c r="C54" s="33"/>
      <c r="D54" s="33"/>
      <c r="E54" s="33"/>
      <c r="F54" s="33"/>
      <c r="G54" s="33"/>
      <c r="H54" s="20"/>
      <c r="I54" s="20"/>
      <c r="J54" s="20"/>
      <c r="K54" s="20"/>
      <c r="L54" s="20"/>
      <c r="M54" s="20"/>
      <c r="N54" s="20"/>
      <c r="O54" s="20"/>
      <c r="P54" s="20"/>
      <c r="Q54" s="20"/>
      <c r="R54" s="20"/>
      <c r="S54" s="20"/>
      <c r="T54" s="20"/>
      <c r="U54" s="20"/>
      <c r="V54" s="20"/>
      <c r="W54" s="20"/>
      <c r="X54" s="20"/>
      <c r="Y54" s="20"/>
      <c r="Z54" s="20"/>
    </row>
    <row r="55" spans="1:26" ht="16.5" customHeight="1" x14ac:dyDescent="0.3">
      <c r="A55" s="20"/>
      <c r="B55" s="20"/>
      <c r="C55" s="33"/>
      <c r="D55" s="33"/>
      <c r="E55" s="33"/>
      <c r="F55" s="33"/>
      <c r="G55" s="33"/>
      <c r="H55" s="20"/>
      <c r="I55" s="20"/>
      <c r="J55" s="20"/>
      <c r="K55" s="20"/>
      <c r="L55" s="20"/>
      <c r="M55" s="20"/>
      <c r="N55" s="20"/>
      <c r="O55" s="20"/>
      <c r="P55" s="20"/>
      <c r="Q55" s="20"/>
      <c r="R55" s="20"/>
      <c r="S55" s="20"/>
      <c r="T55" s="20"/>
      <c r="U55" s="20"/>
      <c r="V55" s="20"/>
      <c r="W55" s="20"/>
      <c r="X55" s="20"/>
      <c r="Y55" s="20"/>
      <c r="Z55" s="20"/>
    </row>
    <row r="56" spans="1:26" ht="16.5" customHeight="1" x14ac:dyDescent="0.3">
      <c r="A56" s="20"/>
      <c r="B56" s="20"/>
      <c r="C56" s="33"/>
      <c r="D56" s="33"/>
      <c r="E56" s="33"/>
      <c r="F56" s="33"/>
      <c r="G56" s="33"/>
      <c r="H56" s="20"/>
      <c r="I56" s="20"/>
      <c r="J56" s="20"/>
      <c r="K56" s="20"/>
      <c r="L56" s="20"/>
      <c r="M56" s="20"/>
      <c r="N56" s="20"/>
      <c r="O56" s="20"/>
      <c r="P56" s="20"/>
      <c r="Q56" s="20"/>
      <c r="R56" s="20"/>
      <c r="S56" s="20"/>
      <c r="T56" s="20"/>
      <c r="U56" s="20"/>
      <c r="V56" s="20"/>
      <c r="W56" s="20"/>
      <c r="X56" s="20"/>
      <c r="Y56" s="20"/>
      <c r="Z56" s="20"/>
    </row>
    <row r="57" spans="1:26" ht="16.5" customHeight="1" x14ac:dyDescent="0.3">
      <c r="A57" s="20"/>
      <c r="B57" s="20"/>
      <c r="C57" s="33"/>
      <c r="D57" s="33"/>
      <c r="E57" s="33"/>
      <c r="F57" s="33"/>
      <c r="G57" s="33"/>
      <c r="H57" s="20"/>
      <c r="I57" s="20"/>
      <c r="J57" s="20"/>
      <c r="K57" s="20"/>
      <c r="L57" s="20"/>
      <c r="M57" s="20"/>
      <c r="N57" s="20"/>
      <c r="O57" s="20"/>
      <c r="P57" s="20"/>
      <c r="Q57" s="20"/>
      <c r="R57" s="20"/>
      <c r="S57" s="20"/>
      <c r="T57" s="20"/>
      <c r="U57" s="20"/>
      <c r="V57" s="20"/>
      <c r="W57" s="20"/>
      <c r="X57" s="20"/>
      <c r="Y57" s="20"/>
      <c r="Z57" s="20"/>
    </row>
    <row r="58" spans="1:26" ht="16.5" customHeight="1" x14ac:dyDescent="0.3">
      <c r="A58" s="20"/>
      <c r="B58" s="20"/>
      <c r="C58" s="33"/>
      <c r="D58" s="33"/>
      <c r="E58" s="33"/>
      <c r="F58" s="33"/>
      <c r="G58" s="33"/>
      <c r="H58" s="20"/>
      <c r="I58" s="20"/>
      <c r="J58" s="20"/>
      <c r="K58" s="20"/>
      <c r="L58" s="20"/>
      <c r="M58" s="20"/>
      <c r="N58" s="20"/>
      <c r="O58" s="20"/>
      <c r="P58" s="20"/>
      <c r="Q58" s="20"/>
      <c r="R58" s="20"/>
      <c r="S58" s="20"/>
      <c r="T58" s="20"/>
      <c r="U58" s="20"/>
      <c r="V58" s="20"/>
      <c r="W58" s="20"/>
      <c r="X58" s="20"/>
      <c r="Y58" s="20"/>
      <c r="Z58" s="20"/>
    </row>
    <row r="59" spans="1:26" ht="16.5" customHeight="1" x14ac:dyDescent="0.3">
      <c r="A59" s="20"/>
      <c r="B59" s="20"/>
      <c r="C59" s="33"/>
      <c r="D59" s="33"/>
      <c r="E59" s="33"/>
      <c r="F59" s="33"/>
      <c r="G59" s="33"/>
      <c r="H59" s="20"/>
      <c r="I59" s="20"/>
      <c r="J59" s="20"/>
      <c r="K59" s="20"/>
      <c r="L59" s="20"/>
      <c r="M59" s="20"/>
      <c r="N59" s="20"/>
      <c r="O59" s="20"/>
      <c r="P59" s="20"/>
      <c r="Q59" s="20"/>
      <c r="R59" s="20"/>
      <c r="S59" s="20"/>
      <c r="T59" s="20"/>
      <c r="U59" s="20"/>
      <c r="V59" s="20"/>
      <c r="W59" s="20"/>
      <c r="X59" s="20"/>
      <c r="Y59" s="20"/>
      <c r="Z59" s="20"/>
    </row>
    <row r="60" spans="1:26" ht="16.5" customHeight="1" x14ac:dyDescent="0.3">
      <c r="A60" s="20"/>
      <c r="B60" s="20"/>
      <c r="C60" s="33"/>
      <c r="D60" s="33"/>
      <c r="E60" s="33"/>
      <c r="F60" s="33"/>
      <c r="G60" s="33"/>
      <c r="H60" s="20"/>
      <c r="I60" s="20"/>
      <c r="J60" s="20"/>
      <c r="K60" s="20"/>
      <c r="L60" s="20"/>
      <c r="M60" s="20"/>
      <c r="N60" s="20"/>
      <c r="O60" s="20"/>
      <c r="P60" s="20"/>
      <c r="Q60" s="20"/>
      <c r="R60" s="20"/>
      <c r="S60" s="20"/>
      <c r="T60" s="20"/>
      <c r="U60" s="20"/>
      <c r="V60" s="20"/>
      <c r="W60" s="20"/>
      <c r="X60" s="20"/>
      <c r="Y60" s="20"/>
      <c r="Z60" s="20"/>
    </row>
    <row r="61" spans="1:26" ht="16.5" customHeight="1" x14ac:dyDescent="0.3">
      <c r="A61" s="20"/>
      <c r="B61" s="20"/>
      <c r="C61" s="33"/>
      <c r="D61" s="33"/>
      <c r="E61" s="33"/>
      <c r="F61" s="33"/>
      <c r="G61" s="33"/>
      <c r="H61" s="20"/>
      <c r="I61" s="20"/>
      <c r="J61" s="20"/>
      <c r="K61" s="20"/>
      <c r="L61" s="20"/>
      <c r="M61" s="20"/>
      <c r="N61" s="20"/>
      <c r="O61" s="20"/>
      <c r="P61" s="20"/>
      <c r="Q61" s="20"/>
      <c r="R61" s="20"/>
      <c r="S61" s="20"/>
      <c r="T61" s="20"/>
      <c r="U61" s="20"/>
      <c r="V61" s="20"/>
      <c r="W61" s="20"/>
      <c r="X61" s="20"/>
      <c r="Y61" s="20"/>
      <c r="Z61" s="20"/>
    </row>
    <row r="62" spans="1:26" ht="16.5" customHeight="1" x14ac:dyDescent="0.3">
      <c r="A62" s="20"/>
      <c r="B62" s="20"/>
      <c r="C62" s="33"/>
      <c r="D62" s="33"/>
      <c r="E62" s="33"/>
      <c r="F62" s="33"/>
      <c r="G62" s="33"/>
      <c r="H62" s="20"/>
      <c r="I62" s="20"/>
      <c r="J62" s="20"/>
      <c r="K62" s="20"/>
      <c r="L62" s="20"/>
      <c r="M62" s="20"/>
      <c r="N62" s="20"/>
      <c r="O62" s="20"/>
      <c r="P62" s="20"/>
      <c r="Q62" s="20"/>
      <c r="R62" s="20"/>
      <c r="S62" s="20"/>
      <c r="T62" s="20"/>
      <c r="U62" s="20"/>
      <c r="V62" s="20"/>
      <c r="W62" s="20"/>
      <c r="X62" s="20"/>
      <c r="Y62" s="20"/>
      <c r="Z62" s="20"/>
    </row>
    <row r="63" spans="1:26" ht="16.5" customHeight="1" x14ac:dyDescent="0.3">
      <c r="A63" s="20"/>
      <c r="B63" s="20"/>
      <c r="C63" s="33"/>
      <c r="D63" s="33"/>
      <c r="E63" s="33"/>
      <c r="F63" s="33"/>
      <c r="G63" s="33"/>
      <c r="H63" s="20"/>
      <c r="I63" s="20"/>
      <c r="J63" s="20"/>
      <c r="K63" s="20"/>
      <c r="L63" s="20"/>
      <c r="M63" s="20"/>
      <c r="N63" s="20"/>
      <c r="O63" s="20"/>
      <c r="P63" s="20"/>
      <c r="Q63" s="20"/>
      <c r="R63" s="20"/>
      <c r="S63" s="20"/>
      <c r="T63" s="20"/>
      <c r="U63" s="20"/>
      <c r="V63" s="20"/>
      <c r="W63" s="20"/>
      <c r="X63" s="20"/>
      <c r="Y63" s="20"/>
      <c r="Z63" s="20"/>
    </row>
    <row r="64" spans="1:26" ht="16.5" customHeight="1" x14ac:dyDescent="0.3">
      <c r="A64" s="20"/>
      <c r="B64" s="20"/>
      <c r="C64" s="33"/>
      <c r="D64" s="33"/>
      <c r="E64" s="33"/>
      <c r="F64" s="33"/>
      <c r="G64" s="33"/>
      <c r="H64" s="20"/>
      <c r="I64" s="20"/>
      <c r="J64" s="20"/>
      <c r="K64" s="20"/>
      <c r="L64" s="20"/>
      <c r="M64" s="20"/>
      <c r="N64" s="20"/>
      <c r="O64" s="20"/>
      <c r="P64" s="20"/>
      <c r="Q64" s="20"/>
      <c r="R64" s="20"/>
      <c r="S64" s="20"/>
      <c r="T64" s="20"/>
      <c r="U64" s="20"/>
      <c r="V64" s="20"/>
      <c r="W64" s="20"/>
      <c r="X64" s="20"/>
      <c r="Y64" s="20"/>
      <c r="Z64" s="20"/>
    </row>
    <row r="65" spans="1:26" ht="16.5" customHeight="1" x14ac:dyDescent="0.3">
      <c r="A65" s="20"/>
      <c r="B65" s="20"/>
      <c r="C65" s="33"/>
      <c r="D65" s="33"/>
      <c r="E65" s="33"/>
      <c r="F65" s="33"/>
      <c r="G65" s="33"/>
      <c r="H65" s="20"/>
      <c r="I65" s="20"/>
      <c r="J65" s="20"/>
      <c r="K65" s="20"/>
      <c r="L65" s="20"/>
      <c r="M65" s="20"/>
      <c r="N65" s="20"/>
      <c r="O65" s="20"/>
      <c r="P65" s="20"/>
      <c r="Q65" s="20"/>
      <c r="R65" s="20"/>
      <c r="S65" s="20"/>
      <c r="T65" s="20"/>
      <c r="U65" s="20"/>
      <c r="V65" s="20"/>
      <c r="W65" s="20"/>
      <c r="X65" s="20"/>
      <c r="Y65" s="20"/>
      <c r="Z65" s="20"/>
    </row>
    <row r="66" spans="1:26" ht="16.5" customHeight="1" x14ac:dyDescent="0.3">
      <c r="A66" s="20"/>
      <c r="B66" s="20"/>
      <c r="C66" s="33"/>
      <c r="D66" s="33"/>
      <c r="E66" s="33"/>
      <c r="F66" s="33"/>
      <c r="G66" s="33"/>
      <c r="H66" s="20"/>
      <c r="I66" s="20"/>
      <c r="J66" s="20"/>
      <c r="K66" s="20"/>
      <c r="L66" s="20"/>
      <c r="M66" s="20"/>
      <c r="N66" s="20"/>
      <c r="O66" s="20"/>
      <c r="P66" s="20"/>
      <c r="Q66" s="20"/>
      <c r="R66" s="20"/>
      <c r="S66" s="20"/>
      <c r="T66" s="20"/>
      <c r="U66" s="20"/>
      <c r="V66" s="20"/>
      <c r="W66" s="20"/>
      <c r="X66" s="20"/>
      <c r="Y66" s="20"/>
      <c r="Z66" s="20"/>
    </row>
    <row r="67" spans="1:26" ht="16.5" customHeight="1" x14ac:dyDescent="0.3">
      <c r="A67" s="20"/>
      <c r="B67" s="20"/>
      <c r="C67" s="33"/>
      <c r="D67" s="33"/>
      <c r="E67" s="33"/>
      <c r="F67" s="33"/>
      <c r="G67" s="33"/>
      <c r="H67" s="20"/>
      <c r="I67" s="20"/>
      <c r="J67" s="20"/>
      <c r="K67" s="20"/>
      <c r="L67" s="20"/>
      <c r="M67" s="20"/>
      <c r="N67" s="20"/>
      <c r="O67" s="20"/>
      <c r="P67" s="20"/>
      <c r="Q67" s="20"/>
      <c r="R67" s="20"/>
      <c r="S67" s="20"/>
      <c r="T67" s="20"/>
      <c r="U67" s="20"/>
      <c r="V67" s="20"/>
      <c r="W67" s="20"/>
      <c r="X67" s="20"/>
      <c r="Y67" s="20"/>
      <c r="Z67" s="20"/>
    </row>
    <row r="68" spans="1:26" ht="16.5" customHeight="1" x14ac:dyDescent="0.3">
      <c r="A68" s="20"/>
      <c r="B68" s="20"/>
      <c r="C68" s="33"/>
      <c r="D68" s="33"/>
      <c r="E68" s="33"/>
      <c r="F68" s="33"/>
      <c r="G68" s="33"/>
      <c r="H68" s="20"/>
      <c r="I68" s="20"/>
      <c r="J68" s="20"/>
      <c r="K68" s="20"/>
      <c r="L68" s="20"/>
      <c r="M68" s="20"/>
      <c r="N68" s="20"/>
      <c r="O68" s="20"/>
      <c r="P68" s="20"/>
      <c r="Q68" s="20"/>
      <c r="R68" s="20"/>
      <c r="S68" s="20"/>
      <c r="T68" s="20"/>
      <c r="U68" s="20"/>
      <c r="V68" s="20"/>
      <c r="W68" s="20"/>
      <c r="X68" s="20"/>
      <c r="Y68" s="20"/>
      <c r="Z68" s="20"/>
    </row>
    <row r="69" spans="1:26" ht="16.5" customHeight="1" x14ac:dyDescent="0.3">
      <c r="A69" s="20"/>
      <c r="B69" s="20"/>
      <c r="C69" s="33"/>
      <c r="D69" s="33"/>
      <c r="E69" s="33"/>
      <c r="F69" s="33"/>
      <c r="G69" s="33"/>
      <c r="H69" s="20"/>
      <c r="I69" s="20"/>
      <c r="J69" s="20"/>
      <c r="K69" s="20"/>
      <c r="L69" s="20"/>
      <c r="M69" s="20"/>
      <c r="N69" s="20"/>
      <c r="O69" s="20"/>
      <c r="P69" s="20"/>
      <c r="Q69" s="20"/>
      <c r="R69" s="20"/>
      <c r="S69" s="20"/>
      <c r="T69" s="20"/>
      <c r="U69" s="20"/>
      <c r="V69" s="20"/>
      <c r="W69" s="20"/>
      <c r="X69" s="20"/>
      <c r="Y69" s="20"/>
      <c r="Z69" s="20"/>
    </row>
    <row r="70" spans="1:26" ht="16.5" customHeight="1" x14ac:dyDescent="0.3">
      <c r="A70" s="20"/>
      <c r="B70" s="20"/>
      <c r="C70" s="33"/>
      <c r="D70" s="33"/>
      <c r="E70" s="33"/>
      <c r="F70" s="33"/>
      <c r="G70" s="33"/>
      <c r="H70" s="20"/>
      <c r="I70" s="20"/>
      <c r="J70" s="20"/>
      <c r="K70" s="20"/>
      <c r="L70" s="20"/>
      <c r="M70" s="20"/>
      <c r="N70" s="20"/>
      <c r="O70" s="20"/>
      <c r="P70" s="20"/>
      <c r="Q70" s="20"/>
      <c r="R70" s="20"/>
      <c r="S70" s="20"/>
      <c r="T70" s="20"/>
      <c r="U70" s="20"/>
      <c r="V70" s="20"/>
      <c r="W70" s="20"/>
      <c r="X70" s="20"/>
      <c r="Y70" s="20"/>
      <c r="Z70" s="20"/>
    </row>
    <row r="71" spans="1:26" ht="16.5" customHeight="1" x14ac:dyDescent="0.3">
      <c r="A71" s="20"/>
      <c r="B71" s="20"/>
      <c r="C71" s="33"/>
      <c r="D71" s="33"/>
      <c r="E71" s="33"/>
      <c r="F71" s="33"/>
      <c r="G71" s="33"/>
      <c r="H71" s="20"/>
      <c r="I71" s="20"/>
      <c r="J71" s="20"/>
      <c r="K71" s="20"/>
      <c r="L71" s="20"/>
      <c r="M71" s="20"/>
      <c r="N71" s="20"/>
      <c r="O71" s="20"/>
      <c r="P71" s="20"/>
      <c r="Q71" s="20"/>
      <c r="R71" s="20"/>
      <c r="S71" s="20"/>
      <c r="T71" s="20"/>
      <c r="U71" s="20"/>
      <c r="V71" s="20"/>
      <c r="W71" s="20"/>
      <c r="X71" s="20"/>
      <c r="Y71" s="20"/>
      <c r="Z71" s="20"/>
    </row>
    <row r="72" spans="1:26" ht="16.5" customHeight="1" x14ac:dyDescent="0.3">
      <c r="A72" s="20"/>
      <c r="B72" s="20"/>
      <c r="C72" s="33"/>
      <c r="D72" s="33"/>
      <c r="E72" s="33"/>
      <c r="F72" s="33"/>
      <c r="G72" s="33"/>
      <c r="H72" s="20"/>
      <c r="I72" s="20"/>
      <c r="J72" s="20"/>
      <c r="K72" s="20"/>
      <c r="L72" s="20"/>
      <c r="M72" s="20"/>
      <c r="N72" s="20"/>
      <c r="O72" s="20"/>
      <c r="P72" s="20"/>
      <c r="Q72" s="20"/>
      <c r="R72" s="20"/>
      <c r="S72" s="20"/>
      <c r="T72" s="20"/>
      <c r="U72" s="20"/>
      <c r="V72" s="20"/>
      <c r="W72" s="20"/>
      <c r="X72" s="20"/>
      <c r="Y72" s="20"/>
      <c r="Z72" s="20"/>
    </row>
    <row r="73" spans="1:26" ht="16.5" customHeight="1" x14ac:dyDescent="0.3">
      <c r="A73" s="20"/>
      <c r="B73" s="20"/>
      <c r="C73" s="33"/>
      <c r="D73" s="33"/>
      <c r="E73" s="33"/>
      <c r="F73" s="33"/>
      <c r="G73" s="33"/>
      <c r="H73" s="20"/>
      <c r="I73" s="20"/>
      <c r="J73" s="20"/>
      <c r="K73" s="20"/>
      <c r="L73" s="20"/>
      <c r="M73" s="20"/>
      <c r="N73" s="20"/>
      <c r="O73" s="20"/>
      <c r="P73" s="20"/>
      <c r="Q73" s="20"/>
      <c r="R73" s="20"/>
      <c r="S73" s="20"/>
      <c r="T73" s="20"/>
      <c r="U73" s="20"/>
      <c r="V73" s="20"/>
      <c r="W73" s="20"/>
      <c r="X73" s="20"/>
      <c r="Y73" s="20"/>
      <c r="Z73" s="20"/>
    </row>
    <row r="74" spans="1:26" ht="16.5" customHeight="1" x14ac:dyDescent="0.3">
      <c r="A74" s="20"/>
      <c r="B74" s="20"/>
      <c r="C74" s="33"/>
      <c r="D74" s="33"/>
      <c r="E74" s="33"/>
      <c r="F74" s="33"/>
      <c r="G74" s="33"/>
      <c r="H74" s="20"/>
      <c r="I74" s="20"/>
      <c r="J74" s="20"/>
      <c r="K74" s="20"/>
      <c r="L74" s="20"/>
      <c r="M74" s="20"/>
      <c r="N74" s="20"/>
      <c r="O74" s="20"/>
      <c r="P74" s="20"/>
      <c r="Q74" s="20"/>
      <c r="R74" s="20"/>
      <c r="S74" s="20"/>
      <c r="T74" s="20"/>
      <c r="U74" s="20"/>
      <c r="V74" s="20"/>
      <c r="W74" s="20"/>
      <c r="X74" s="20"/>
      <c r="Y74" s="20"/>
      <c r="Z74" s="20"/>
    </row>
    <row r="75" spans="1:26" ht="16.5" customHeight="1" x14ac:dyDescent="0.3">
      <c r="A75" s="20"/>
      <c r="B75" s="20"/>
      <c r="C75" s="33"/>
      <c r="D75" s="33"/>
      <c r="E75" s="33"/>
      <c r="F75" s="33"/>
      <c r="G75" s="33"/>
      <c r="H75" s="20"/>
      <c r="I75" s="20"/>
      <c r="J75" s="20"/>
      <c r="K75" s="20"/>
      <c r="L75" s="20"/>
      <c r="M75" s="20"/>
      <c r="N75" s="20"/>
      <c r="O75" s="20"/>
      <c r="P75" s="20"/>
      <c r="Q75" s="20"/>
      <c r="R75" s="20"/>
      <c r="S75" s="20"/>
      <c r="T75" s="20"/>
      <c r="U75" s="20"/>
      <c r="V75" s="20"/>
      <c r="W75" s="20"/>
      <c r="X75" s="20"/>
      <c r="Y75" s="20"/>
      <c r="Z75" s="20"/>
    </row>
    <row r="76" spans="1:26" ht="16.5" customHeight="1" x14ac:dyDescent="0.3">
      <c r="A76" s="20"/>
      <c r="B76" s="20"/>
      <c r="C76" s="33"/>
      <c r="D76" s="33"/>
      <c r="E76" s="33"/>
      <c r="F76" s="33"/>
      <c r="G76" s="33"/>
      <c r="H76" s="20"/>
      <c r="I76" s="20"/>
      <c r="J76" s="20"/>
      <c r="K76" s="20"/>
      <c r="L76" s="20"/>
      <c r="M76" s="20"/>
      <c r="N76" s="20"/>
      <c r="O76" s="20"/>
      <c r="P76" s="20"/>
      <c r="Q76" s="20"/>
      <c r="R76" s="20"/>
      <c r="S76" s="20"/>
      <c r="T76" s="20"/>
      <c r="U76" s="20"/>
      <c r="V76" s="20"/>
      <c r="W76" s="20"/>
      <c r="X76" s="20"/>
      <c r="Y76" s="20"/>
      <c r="Z76" s="20"/>
    </row>
    <row r="77" spans="1:26" ht="16.5" customHeight="1" x14ac:dyDescent="0.3">
      <c r="A77" s="20"/>
      <c r="B77" s="20"/>
      <c r="C77" s="33"/>
      <c r="D77" s="33"/>
      <c r="E77" s="33"/>
      <c r="F77" s="33"/>
      <c r="G77" s="33"/>
      <c r="H77" s="20"/>
      <c r="I77" s="20"/>
      <c r="J77" s="20"/>
      <c r="K77" s="20"/>
      <c r="L77" s="20"/>
      <c r="M77" s="20"/>
      <c r="N77" s="20"/>
      <c r="O77" s="20"/>
      <c r="P77" s="20"/>
      <c r="Q77" s="20"/>
      <c r="R77" s="20"/>
      <c r="S77" s="20"/>
      <c r="T77" s="20"/>
      <c r="U77" s="20"/>
      <c r="V77" s="20"/>
      <c r="W77" s="20"/>
      <c r="X77" s="20"/>
      <c r="Y77" s="20"/>
      <c r="Z77" s="20"/>
    </row>
    <row r="78" spans="1:26" ht="16.5" customHeight="1" x14ac:dyDescent="0.3">
      <c r="A78" s="20"/>
      <c r="B78" s="20"/>
      <c r="C78" s="33"/>
      <c r="D78" s="33"/>
      <c r="E78" s="33"/>
      <c r="F78" s="33"/>
      <c r="G78" s="33"/>
      <c r="H78" s="20"/>
      <c r="I78" s="20"/>
      <c r="J78" s="20"/>
      <c r="K78" s="20"/>
      <c r="L78" s="20"/>
      <c r="M78" s="20"/>
      <c r="N78" s="20"/>
      <c r="O78" s="20"/>
      <c r="P78" s="20"/>
      <c r="Q78" s="20"/>
      <c r="R78" s="20"/>
      <c r="S78" s="20"/>
      <c r="T78" s="20"/>
      <c r="U78" s="20"/>
      <c r="V78" s="20"/>
      <c r="W78" s="20"/>
      <c r="X78" s="20"/>
      <c r="Y78" s="20"/>
      <c r="Z78" s="20"/>
    </row>
    <row r="79" spans="1:26" ht="16.5" customHeight="1" x14ac:dyDescent="0.3">
      <c r="A79" s="20"/>
      <c r="B79" s="20"/>
      <c r="C79" s="33"/>
      <c r="D79" s="33"/>
      <c r="E79" s="33"/>
      <c r="F79" s="33"/>
      <c r="G79" s="33"/>
      <c r="H79" s="20"/>
      <c r="I79" s="20"/>
      <c r="J79" s="20"/>
      <c r="K79" s="20"/>
      <c r="L79" s="20"/>
      <c r="M79" s="20"/>
      <c r="N79" s="20"/>
      <c r="O79" s="20"/>
      <c r="P79" s="20"/>
      <c r="Q79" s="20"/>
      <c r="R79" s="20"/>
      <c r="S79" s="20"/>
      <c r="T79" s="20"/>
      <c r="U79" s="20"/>
      <c r="V79" s="20"/>
      <c r="W79" s="20"/>
      <c r="X79" s="20"/>
      <c r="Y79" s="20"/>
      <c r="Z79" s="20"/>
    </row>
    <row r="80" spans="1:26" ht="16.5" customHeight="1" x14ac:dyDescent="0.3">
      <c r="A80" s="20"/>
      <c r="B80" s="20"/>
      <c r="C80" s="33"/>
      <c r="D80" s="33"/>
      <c r="E80" s="33"/>
      <c r="F80" s="33"/>
      <c r="G80" s="33"/>
      <c r="H80" s="20"/>
      <c r="I80" s="20"/>
      <c r="J80" s="20"/>
      <c r="K80" s="20"/>
      <c r="L80" s="20"/>
      <c r="M80" s="20"/>
      <c r="N80" s="20"/>
      <c r="O80" s="20"/>
      <c r="P80" s="20"/>
      <c r="Q80" s="20"/>
      <c r="R80" s="20"/>
      <c r="S80" s="20"/>
      <c r="T80" s="20"/>
      <c r="U80" s="20"/>
      <c r="V80" s="20"/>
      <c r="W80" s="20"/>
      <c r="X80" s="20"/>
      <c r="Y80" s="20"/>
      <c r="Z80" s="20"/>
    </row>
    <row r="81" spans="1:26" ht="16.5" customHeight="1" x14ac:dyDescent="0.3">
      <c r="A81" s="20"/>
      <c r="B81" s="20"/>
      <c r="C81" s="33"/>
      <c r="D81" s="33"/>
      <c r="E81" s="33"/>
      <c r="F81" s="33"/>
      <c r="G81" s="33"/>
      <c r="H81" s="20"/>
      <c r="I81" s="20"/>
      <c r="J81" s="20"/>
      <c r="K81" s="20"/>
      <c r="L81" s="20"/>
      <c r="M81" s="20"/>
      <c r="N81" s="20"/>
      <c r="O81" s="20"/>
      <c r="P81" s="20"/>
      <c r="Q81" s="20"/>
      <c r="R81" s="20"/>
      <c r="S81" s="20"/>
      <c r="T81" s="20"/>
      <c r="U81" s="20"/>
      <c r="V81" s="20"/>
      <c r="W81" s="20"/>
      <c r="X81" s="20"/>
      <c r="Y81" s="20"/>
      <c r="Z81" s="20"/>
    </row>
    <row r="82" spans="1:26" ht="16.5" customHeight="1" x14ac:dyDescent="0.3">
      <c r="A82" s="20"/>
      <c r="B82" s="20"/>
      <c r="C82" s="33"/>
      <c r="D82" s="33"/>
      <c r="E82" s="33"/>
      <c r="F82" s="33"/>
      <c r="G82" s="33"/>
      <c r="H82" s="20"/>
      <c r="I82" s="20"/>
      <c r="J82" s="20"/>
      <c r="K82" s="20"/>
      <c r="L82" s="20"/>
      <c r="M82" s="20"/>
      <c r="N82" s="20"/>
      <c r="O82" s="20"/>
      <c r="P82" s="20"/>
      <c r="Q82" s="20"/>
      <c r="R82" s="20"/>
      <c r="S82" s="20"/>
      <c r="T82" s="20"/>
      <c r="U82" s="20"/>
      <c r="V82" s="20"/>
      <c r="W82" s="20"/>
      <c r="X82" s="20"/>
      <c r="Y82" s="20"/>
      <c r="Z82" s="20"/>
    </row>
    <row r="83" spans="1:26" ht="16.5" customHeight="1" x14ac:dyDescent="0.3">
      <c r="A83" s="20"/>
      <c r="B83" s="20"/>
      <c r="C83" s="33"/>
      <c r="D83" s="33"/>
      <c r="E83" s="33"/>
      <c r="F83" s="33"/>
      <c r="G83" s="33"/>
      <c r="H83" s="20"/>
      <c r="I83" s="20"/>
      <c r="J83" s="20"/>
      <c r="K83" s="20"/>
      <c r="L83" s="20"/>
      <c r="M83" s="20"/>
      <c r="N83" s="20"/>
      <c r="O83" s="20"/>
      <c r="P83" s="20"/>
      <c r="Q83" s="20"/>
      <c r="R83" s="20"/>
      <c r="S83" s="20"/>
      <c r="T83" s="20"/>
      <c r="U83" s="20"/>
      <c r="V83" s="20"/>
      <c r="W83" s="20"/>
      <c r="X83" s="20"/>
      <c r="Y83" s="20"/>
      <c r="Z83" s="20"/>
    </row>
    <row r="84" spans="1:26" ht="16.5" customHeight="1" x14ac:dyDescent="0.3">
      <c r="A84" s="20"/>
      <c r="B84" s="20"/>
      <c r="C84" s="33"/>
      <c r="D84" s="33"/>
      <c r="E84" s="33"/>
      <c r="F84" s="33"/>
      <c r="G84" s="33"/>
      <c r="H84" s="20"/>
      <c r="I84" s="20"/>
      <c r="J84" s="20"/>
      <c r="K84" s="20"/>
      <c r="L84" s="20"/>
      <c r="M84" s="20"/>
      <c r="N84" s="20"/>
      <c r="O84" s="20"/>
      <c r="P84" s="20"/>
      <c r="Q84" s="20"/>
      <c r="R84" s="20"/>
      <c r="S84" s="20"/>
      <c r="T84" s="20"/>
      <c r="U84" s="20"/>
      <c r="V84" s="20"/>
      <c r="W84" s="20"/>
      <c r="X84" s="20"/>
      <c r="Y84" s="20"/>
      <c r="Z84" s="20"/>
    </row>
    <row r="85" spans="1:26" ht="16.5" customHeight="1" x14ac:dyDescent="0.3">
      <c r="A85" s="20"/>
      <c r="B85" s="20"/>
      <c r="C85" s="33"/>
      <c r="D85" s="33"/>
      <c r="E85" s="33"/>
      <c r="F85" s="33"/>
      <c r="G85" s="33"/>
      <c r="H85" s="20"/>
      <c r="I85" s="20"/>
      <c r="J85" s="20"/>
      <c r="K85" s="20"/>
      <c r="L85" s="20"/>
      <c r="M85" s="20"/>
      <c r="N85" s="20"/>
      <c r="O85" s="20"/>
      <c r="P85" s="20"/>
      <c r="Q85" s="20"/>
      <c r="R85" s="20"/>
      <c r="S85" s="20"/>
      <c r="T85" s="20"/>
      <c r="U85" s="20"/>
      <c r="V85" s="20"/>
      <c r="W85" s="20"/>
      <c r="X85" s="20"/>
      <c r="Y85" s="20"/>
      <c r="Z85" s="20"/>
    </row>
    <row r="86" spans="1:26" ht="16.5" customHeight="1" x14ac:dyDescent="0.3">
      <c r="A86" s="20"/>
      <c r="B86" s="20"/>
      <c r="C86" s="33"/>
      <c r="D86" s="33"/>
      <c r="E86" s="33"/>
      <c r="F86" s="33"/>
      <c r="G86" s="33"/>
      <c r="H86" s="20"/>
      <c r="I86" s="20"/>
      <c r="J86" s="20"/>
      <c r="K86" s="20"/>
      <c r="L86" s="20"/>
      <c r="M86" s="20"/>
      <c r="N86" s="20"/>
      <c r="O86" s="20"/>
      <c r="P86" s="20"/>
      <c r="Q86" s="20"/>
      <c r="R86" s="20"/>
      <c r="S86" s="20"/>
      <c r="T86" s="20"/>
      <c r="U86" s="20"/>
      <c r="V86" s="20"/>
      <c r="W86" s="20"/>
      <c r="X86" s="20"/>
      <c r="Y86" s="20"/>
      <c r="Z86" s="20"/>
    </row>
    <row r="87" spans="1:26" ht="16.5" customHeight="1" x14ac:dyDescent="0.3">
      <c r="A87" s="20"/>
      <c r="B87" s="20"/>
      <c r="C87" s="33"/>
      <c r="D87" s="33"/>
      <c r="E87" s="33"/>
      <c r="F87" s="33"/>
      <c r="G87" s="33"/>
      <c r="H87" s="20"/>
      <c r="I87" s="20"/>
      <c r="J87" s="20"/>
      <c r="K87" s="20"/>
      <c r="L87" s="20"/>
      <c r="M87" s="20"/>
      <c r="N87" s="20"/>
      <c r="O87" s="20"/>
      <c r="P87" s="20"/>
      <c r="Q87" s="20"/>
      <c r="R87" s="20"/>
      <c r="S87" s="20"/>
      <c r="T87" s="20"/>
      <c r="U87" s="20"/>
      <c r="V87" s="20"/>
      <c r="W87" s="20"/>
      <c r="X87" s="20"/>
      <c r="Y87" s="20"/>
      <c r="Z87" s="20"/>
    </row>
    <row r="88" spans="1:26" ht="16.5" customHeight="1" x14ac:dyDescent="0.3">
      <c r="A88" s="20"/>
      <c r="B88" s="20"/>
      <c r="C88" s="33"/>
      <c r="D88" s="33"/>
      <c r="E88" s="33"/>
      <c r="F88" s="33"/>
      <c r="G88" s="33"/>
      <c r="H88" s="20"/>
      <c r="I88" s="20"/>
      <c r="J88" s="20"/>
      <c r="K88" s="20"/>
      <c r="L88" s="20"/>
      <c r="M88" s="20"/>
      <c r="N88" s="20"/>
      <c r="O88" s="20"/>
      <c r="P88" s="20"/>
      <c r="Q88" s="20"/>
      <c r="R88" s="20"/>
      <c r="S88" s="20"/>
      <c r="T88" s="20"/>
      <c r="U88" s="20"/>
      <c r="V88" s="20"/>
      <c r="W88" s="20"/>
      <c r="X88" s="20"/>
      <c r="Y88" s="20"/>
      <c r="Z88" s="20"/>
    </row>
    <row r="89" spans="1:26" ht="16.5" customHeight="1" x14ac:dyDescent="0.3">
      <c r="A89" s="20"/>
      <c r="B89" s="20"/>
      <c r="C89" s="33"/>
      <c r="D89" s="33"/>
      <c r="E89" s="33"/>
      <c r="F89" s="33"/>
      <c r="G89" s="33"/>
      <c r="H89" s="20"/>
      <c r="I89" s="20"/>
      <c r="J89" s="20"/>
      <c r="K89" s="20"/>
      <c r="L89" s="20"/>
      <c r="M89" s="20"/>
      <c r="N89" s="20"/>
      <c r="O89" s="20"/>
      <c r="P89" s="20"/>
      <c r="Q89" s="20"/>
      <c r="R89" s="20"/>
      <c r="S89" s="20"/>
      <c r="T89" s="20"/>
      <c r="U89" s="20"/>
      <c r="V89" s="20"/>
      <c r="W89" s="20"/>
      <c r="X89" s="20"/>
      <c r="Y89" s="20"/>
      <c r="Z89" s="20"/>
    </row>
    <row r="90" spans="1:26" ht="16.5" customHeight="1" x14ac:dyDescent="0.3">
      <c r="A90" s="20"/>
      <c r="B90" s="20"/>
      <c r="C90" s="33"/>
      <c r="D90" s="33"/>
      <c r="E90" s="33"/>
      <c r="F90" s="33"/>
      <c r="G90" s="33"/>
      <c r="H90" s="20"/>
      <c r="I90" s="20"/>
      <c r="J90" s="20"/>
      <c r="K90" s="20"/>
      <c r="L90" s="20"/>
      <c r="M90" s="20"/>
      <c r="N90" s="20"/>
      <c r="O90" s="20"/>
      <c r="P90" s="20"/>
      <c r="Q90" s="20"/>
      <c r="R90" s="20"/>
      <c r="S90" s="20"/>
      <c r="T90" s="20"/>
      <c r="U90" s="20"/>
      <c r="V90" s="20"/>
      <c r="W90" s="20"/>
      <c r="X90" s="20"/>
      <c r="Y90" s="20"/>
      <c r="Z90" s="20"/>
    </row>
    <row r="91" spans="1:26" ht="16.5" customHeight="1" x14ac:dyDescent="0.3">
      <c r="A91" s="20"/>
      <c r="B91" s="20"/>
      <c r="C91" s="33"/>
      <c r="D91" s="33"/>
      <c r="E91" s="33"/>
      <c r="F91" s="33"/>
      <c r="G91" s="33"/>
      <c r="H91" s="20"/>
      <c r="I91" s="20"/>
      <c r="J91" s="20"/>
      <c r="K91" s="20"/>
      <c r="L91" s="20"/>
      <c r="M91" s="20"/>
      <c r="N91" s="20"/>
      <c r="O91" s="20"/>
      <c r="P91" s="20"/>
      <c r="Q91" s="20"/>
      <c r="R91" s="20"/>
      <c r="S91" s="20"/>
      <c r="T91" s="20"/>
      <c r="U91" s="20"/>
      <c r="V91" s="20"/>
      <c r="W91" s="20"/>
      <c r="X91" s="20"/>
      <c r="Y91" s="20"/>
      <c r="Z91" s="20"/>
    </row>
    <row r="92" spans="1:26" ht="16.5" customHeight="1" x14ac:dyDescent="0.3">
      <c r="A92" s="20"/>
      <c r="B92" s="20"/>
      <c r="C92" s="33"/>
      <c r="D92" s="33"/>
      <c r="E92" s="33"/>
      <c r="F92" s="33"/>
      <c r="G92" s="33"/>
      <c r="H92" s="20"/>
      <c r="I92" s="20"/>
      <c r="J92" s="20"/>
      <c r="K92" s="20"/>
      <c r="L92" s="20"/>
      <c r="M92" s="20"/>
      <c r="N92" s="20"/>
      <c r="O92" s="20"/>
      <c r="P92" s="20"/>
      <c r="Q92" s="20"/>
      <c r="R92" s="20"/>
      <c r="S92" s="20"/>
      <c r="T92" s="20"/>
      <c r="U92" s="20"/>
      <c r="V92" s="20"/>
      <c r="W92" s="20"/>
      <c r="X92" s="20"/>
      <c r="Y92" s="20"/>
      <c r="Z92" s="20"/>
    </row>
    <row r="93" spans="1:26" ht="16.5" customHeight="1" x14ac:dyDescent="0.3">
      <c r="A93" s="20"/>
      <c r="B93" s="20"/>
      <c r="C93" s="33"/>
      <c r="D93" s="33"/>
      <c r="E93" s="33"/>
      <c r="F93" s="33"/>
      <c r="G93" s="33"/>
      <c r="H93" s="20"/>
      <c r="I93" s="20"/>
      <c r="J93" s="20"/>
      <c r="K93" s="20"/>
      <c r="L93" s="20"/>
      <c r="M93" s="20"/>
      <c r="N93" s="20"/>
      <c r="O93" s="20"/>
      <c r="P93" s="20"/>
      <c r="Q93" s="20"/>
      <c r="R93" s="20"/>
      <c r="S93" s="20"/>
      <c r="T93" s="20"/>
      <c r="U93" s="20"/>
      <c r="V93" s="20"/>
      <c r="W93" s="20"/>
      <c r="X93" s="20"/>
      <c r="Y93" s="20"/>
      <c r="Z93" s="20"/>
    </row>
    <row r="94" spans="1:26" ht="16.5" customHeight="1" x14ac:dyDescent="0.3">
      <c r="A94" s="20"/>
      <c r="B94" s="20"/>
      <c r="C94" s="33"/>
      <c r="D94" s="33"/>
      <c r="E94" s="33"/>
      <c r="F94" s="33"/>
      <c r="G94" s="33"/>
      <c r="H94" s="20"/>
      <c r="I94" s="20"/>
      <c r="J94" s="20"/>
      <c r="K94" s="20"/>
      <c r="L94" s="20"/>
      <c r="M94" s="20"/>
      <c r="N94" s="20"/>
      <c r="O94" s="20"/>
      <c r="P94" s="20"/>
      <c r="Q94" s="20"/>
      <c r="R94" s="20"/>
      <c r="S94" s="20"/>
      <c r="T94" s="20"/>
      <c r="U94" s="20"/>
      <c r="V94" s="20"/>
      <c r="W94" s="20"/>
      <c r="X94" s="20"/>
      <c r="Y94" s="20"/>
      <c r="Z94" s="20"/>
    </row>
    <row r="95" spans="1:26" ht="16.5" customHeight="1" x14ac:dyDescent="0.3">
      <c r="A95" s="20"/>
      <c r="B95" s="20"/>
      <c r="C95" s="33"/>
      <c r="D95" s="33"/>
      <c r="E95" s="33"/>
      <c r="F95" s="33"/>
      <c r="G95" s="33"/>
      <c r="H95" s="20"/>
      <c r="I95" s="20"/>
      <c r="J95" s="20"/>
      <c r="K95" s="20"/>
      <c r="L95" s="20"/>
      <c r="M95" s="20"/>
      <c r="N95" s="20"/>
      <c r="O95" s="20"/>
      <c r="P95" s="20"/>
      <c r="Q95" s="20"/>
      <c r="R95" s="20"/>
      <c r="S95" s="20"/>
      <c r="T95" s="20"/>
      <c r="U95" s="20"/>
      <c r="V95" s="20"/>
      <c r="W95" s="20"/>
      <c r="X95" s="20"/>
      <c r="Y95" s="20"/>
      <c r="Z95" s="20"/>
    </row>
    <row r="96" spans="1:26" ht="16.5" customHeight="1" x14ac:dyDescent="0.3">
      <c r="A96" s="20"/>
      <c r="B96" s="20"/>
      <c r="C96" s="33"/>
      <c r="D96" s="33"/>
      <c r="E96" s="33"/>
      <c r="F96" s="33"/>
      <c r="G96" s="33"/>
      <c r="H96" s="20"/>
      <c r="I96" s="20"/>
      <c r="J96" s="20"/>
      <c r="K96" s="20"/>
      <c r="L96" s="20"/>
      <c r="M96" s="20"/>
      <c r="N96" s="20"/>
      <c r="O96" s="20"/>
      <c r="P96" s="20"/>
      <c r="Q96" s="20"/>
      <c r="R96" s="20"/>
      <c r="S96" s="20"/>
      <c r="T96" s="20"/>
      <c r="U96" s="20"/>
      <c r="V96" s="20"/>
      <c r="W96" s="20"/>
      <c r="X96" s="20"/>
      <c r="Y96" s="20"/>
      <c r="Z96" s="20"/>
    </row>
    <row r="97" spans="1:26" ht="16.5" customHeight="1" x14ac:dyDescent="0.3">
      <c r="A97" s="20"/>
      <c r="B97" s="20"/>
      <c r="C97" s="33"/>
      <c r="D97" s="33"/>
      <c r="E97" s="33"/>
      <c r="F97" s="33"/>
      <c r="G97" s="33"/>
      <c r="H97" s="20"/>
      <c r="I97" s="20"/>
      <c r="J97" s="20"/>
      <c r="K97" s="20"/>
      <c r="L97" s="20"/>
      <c r="M97" s="20"/>
      <c r="N97" s="20"/>
      <c r="O97" s="20"/>
      <c r="P97" s="20"/>
      <c r="Q97" s="20"/>
      <c r="R97" s="20"/>
      <c r="S97" s="20"/>
      <c r="T97" s="20"/>
      <c r="U97" s="20"/>
      <c r="V97" s="20"/>
      <c r="W97" s="20"/>
      <c r="X97" s="20"/>
      <c r="Y97" s="20"/>
      <c r="Z97" s="20"/>
    </row>
    <row r="98" spans="1:26" ht="16.5" customHeight="1" x14ac:dyDescent="0.3">
      <c r="A98" s="20"/>
      <c r="B98" s="20"/>
      <c r="C98" s="33"/>
      <c r="D98" s="33"/>
      <c r="E98" s="33"/>
      <c r="F98" s="33"/>
      <c r="G98" s="33"/>
      <c r="H98" s="20"/>
      <c r="I98" s="20"/>
      <c r="J98" s="20"/>
      <c r="K98" s="20"/>
      <c r="L98" s="20"/>
      <c r="M98" s="20"/>
      <c r="N98" s="20"/>
      <c r="O98" s="20"/>
      <c r="P98" s="20"/>
      <c r="Q98" s="20"/>
      <c r="R98" s="20"/>
      <c r="S98" s="20"/>
      <c r="T98" s="20"/>
      <c r="U98" s="20"/>
      <c r="V98" s="20"/>
      <c r="W98" s="20"/>
      <c r="X98" s="20"/>
      <c r="Y98" s="20"/>
      <c r="Z98" s="20"/>
    </row>
    <row r="99" spans="1:26" ht="16.5" customHeight="1" x14ac:dyDescent="0.3">
      <c r="A99" s="20"/>
      <c r="B99" s="20"/>
      <c r="C99" s="33"/>
      <c r="D99" s="33"/>
      <c r="E99" s="33"/>
      <c r="F99" s="33"/>
      <c r="G99" s="33"/>
      <c r="H99" s="20"/>
      <c r="I99" s="20"/>
      <c r="J99" s="20"/>
      <c r="K99" s="20"/>
      <c r="L99" s="20"/>
      <c r="M99" s="20"/>
      <c r="N99" s="20"/>
      <c r="O99" s="20"/>
      <c r="P99" s="20"/>
      <c r="Q99" s="20"/>
      <c r="R99" s="20"/>
      <c r="S99" s="20"/>
      <c r="T99" s="20"/>
      <c r="U99" s="20"/>
      <c r="V99" s="20"/>
      <c r="W99" s="20"/>
      <c r="X99" s="20"/>
      <c r="Y99" s="20"/>
      <c r="Z99" s="20"/>
    </row>
    <row r="100" spans="1:26" ht="16.5" customHeight="1" x14ac:dyDescent="0.3">
      <c r="A100" s="20"/>
      <c r="B100" s="20"/>
      <c r="C100" s="33"/>
      <c r="D100" s="33"/>
      <c r="E100" s="33"/>
      <c r="F100" s="33"/>
      <c r="G100" s="33"/>
      <c r="H100" s="20"/>
      <c r="I100" s="20"/>
      <c r="J100" s="20"/>
      <c r="K100" s="20"/>
      <c r="L100" s="20"/>
      <c r="M100" s="20"/>
      <c r="N100" s="20"/>
      <c r="O100" s="20"/>
      <c r="P100" s="20"/>
      <c r="Q100" s="20"/>
      <c r="R100" s="20"/>
      <c r="S100" s="20"/>
      <c r="T100" s="20"/>
      <c r="U100" s="20"/>
      <c r="V100" s="20"/>
      <c r="W100" s="20"/>
      <c r="X100" s="20"/>
      <c r="Y100" s="20"/>
      <c r="Z100" s="20"/>
    </row>
    <row r="101" spans="1:26" ht="16.5" customHeight="1" x14ac:dyDescent="0.3">
      <c r="A101" s="20"/>
      <c r="B101" s="20"/>
      <c r="C101" s="33"/>
      <c r="D101" s="33"/>
      <c r="E101" s="33"/>
      <c r="F101" s="33"/>
      <c r="G101" s="33"/>
      <c r="H101" s="20"/>
      <c r="I101" s="20"/>
      <c r="J101" s="20"/>
      <c r="K101" s="20"/>
      <c r="L101" s="20"/>
      <c r="M101" s="20"/>
      <c r="N101" s="20"/>
      <c r="O101" s="20"/>
      <c r="P101" s="20"/>
      <c r="Q101" s="20"/>
      <c r="R101" s="20"/>
      <c r="S101" s="20"/>
      <c r="T101" s="20"/>
      <c r="U101" s="20"/>
      <c r="V101" s="20"/>
      <c r="W101" s="20"/>
      <c r="X101" s="20"/>
      <c r="Y101" s="20"/>
      <c r="Z101" s="20"/>
    </row>
    <row r="102" spans="1:26" ht="16.5" customHeight="1" x14ac:dyDescent="0.3">
      <c r="A102" s="20"/>
      <c r="B102" s="20"/>
      <c r="C102" s="33"/>
      <c r="D102" s="33"/>
      <c r="E102" s="33"/>
      <c r="F102" s="33"/>
      <c r="G102" s="33"/>
      <c r="H102" s="20"/>
      <c r="I102" s="20"/>
      <c r="J102" s="20"/>
      <c r="K102" s="20"/>
      <c r="L102" s="20"/>
      <c r="M102" s="20"/>
      <c r="N102" s="20"/>
      <c r="O102" s="20"/>
      <c r="P102" s="20"/>
      <c r="Q102" s="20"/>
      <c r="R102" s="20"/>
      <c r="S102" s="20"/>
      <c r="T102" s="20"/>
      <c r="U102" s="20"/>
      <c r="V102" s="20"/>
      <c r="W102" s="20"/>
      <c r="X102" s="20"/>
      <c r="Y102" s="20"/>
      <c r="Z102" s="20"/>
    </row>
    <row r="103" spans="1:26" ht="16.5" customHeight="1" x14ac:dyDescent="0.3">
      <c r="A103" s="20"/>
      <c r="B103" s="20"/>
      <c r="C103" s="33"/>
      <c r="D103" s="33"/>
      <c r="E103" s="33"/>
      <c r="F103" s="33"/>
      <c r="G103" s="33"/>
      <c r="H103" s="20"/>
      <c r="I103" s="20"/>
      <c r="J103" s="20"/>
      <c r="K103" s="20"/>
      <c r="L103" s="20"/>
      <c r="M103" s="20"/>
      <c r="N103" s="20"/>
      <c r="O103" s="20"/>
      <c r="P103" s="20"/>
      <c r="Q103" s="20"/>
      <c r="R103" s="20"/>
      <c r="S103" s="20"/>
      <c r="T103" s="20"/>
      <c r="U103" s="20"/>
      <c r="V103" s="20"/>
      <c r="W103" s="20"/>
      <c r="X103" s="20"/>
      <c r="Y103" s="20"/>
      <c r="Z103" s="20"/>
    </row>
    <row r="104" spans="1:26" ht="16.5" customHeight="1" x14ac:dyDescent="0.3">
      <c r="A104" s="20"/>
      <c r="B104" s="20"/>
      <c r="C104" s="33"/>
      <c r="D104" s="33"/>
      <c r="E104" s="33"/>
      <c r="F104" s="33"/>
      <c r="G104" s="33"/>
      <c r="H104" s="20"/>
      <c r="I104" s="20"/>
      <c r="J104" s="20"/>
      <c r="K104" s="20"/>
      <c r="L104" s="20"/>
      <c r="M104" s="20"/>
      <c r="N104" s="20"/>
      <c r="O104" s="20"/>
      <c r="P104" s="20"/>
      <c r="Q104" s="20"/>
      <c r="R104" s="20"/>
      <c r="S104" s="20"/>
      <c r="T104" s="20"/>
      <c r="U104" s="20"/>
      <c r="V104" s="20"/>
      <c r="W104" s="20"/>
      <c r="X104" s="20"/>
      <c r="Y104" s="20"/>
      <c r="Z104" s="20"/>
    </row>
    <row r="105" spans="1:26" ht="16.5" customHeight="1" x14ac:dyDescent="0.3">
      <c r="A105" s="20"/>
      <c r="B105" s="20"/>
      <c r="C105" s="33"/>
      <c r="D105" s="33"/>
      <c r="E105" s="33"/>
      <c r="F105" s="33"/>
      <c r="G105" s="33"/>
      <c r="H105" s="20"/>
      <c r="I105" s="20"/>
      <c r="J105" s="20"/>
      <c r="K105" s="20"/>
      <c r="L105" s="20"/>
      <c r="M105" s="20"/>
      <c r="N105" s="20"/>
      <c r="O105" s="20"/>
      <c r="P105" s="20"/>
      <c r="Q105" s="20"/>
      <c r="R105" s="20"/>
      <c r="S105" s="20"/>
      <c r="T105" s="20"/>
      <c r="U105" s="20"/>
      <c r="V105" s="20"/>
      <c r="W105" s="20"/>
      <c r="X105" s="20"/>
      <c r="Y105" s="20"/>
      <c r="Z105" s="20"/>
    </row>
    <row r="106" spans="1:26" ht="16.5" customHeight="1" x14ac:dyDescent="0.3">
      <c r="A106" s="20"/>
      <c r="B106" s="20"/>
      <c r="C106" s="33"/>
      <c r="D106" s="33"/>
      <c r="E106" s="33"/>
      <c r="F106" s="33"/>
      <c r="G106" s="33"/>
      <c r="H106" s="20"/>
      <c r="I106" s="20"/>
      <c r="J106" s="20"/>
      <c r="K106" s="20"/>
      <c r="L106" s="20"/>
      <c r="M106" s="20"/>
      <c r="N106" s="20"/>
      <c r="O106" s="20"/>
      <c r="P106" s="20"/>
      <c r="Q106" s="20"/>
      <c r="R106" s="20"/>
      <c r="S106" s="20"/>
      <c r="T106" s="20"/>
      <c r="U106" s="20"/>
      <c r="V106" s="20"/>
      <c r="W106" s="20"/>
      <c r="X106" s="20"/>
      <c r="Y106" s="20"/>
      <c r="Z106" s="20"/>
    </row>
    <row r="107" spans="1:26" ht="16.5" customHeight="1" x14ac:dyDescent="0.3">
      <c r="A107" s="20"/>
      <c r="B107" s="20"/>
      <c r="C107" s="33"/>
      <c r="D107" s="33"/>
      <c r="E107" s="33"/>
      <c r="F107" s="33"/>
      <c r="G107" s="33"/>
      <c r="H107" s="20"/>
      <c r="I107" s="20"/>
      <c r="J107" s="20"/>
      <c r="K107" s="20"/>
      <c r="L107" s="20"/>
      <c r="M107" s="20"/>
      <c r="N107" s="20"/>
      <c r="O107" s="20"/>
      <c r="P107" s="20"/>
      <c r="Q107" s="20"/>
      <c r="R107" s="20"/>
      <c r="S107" s="20"/>
      <c r="T107" s="20"/>
      <c r="U107" s="20"/>
      <c r="V107" s="20"/>
      <c r="W107" s="20"/>
      <c r="X107" s="20"/>
      <c r="Y107" s="20"/>
      <c r="Z107" s="20"/>
    </row>
    <row r="108" spans="1:26" ht="16.5" customHeight="1" x14ac:dyDescent="0.3">
      <c r="A108" s="20"/>
      <c r="B108" s="20"/>
      <c r="C108" s="33"/>
      <c r="D108" s="33"/>
      <c r="E108" s="33"/>
      <c r="F108" s="33"/>
      <c r="G108" s="33"/>
      <c r="H108" s="20"/>
      <c r="I108" s="20"/>
      <c r="J108" s="20"/>
      <c r="K108" s="20"/>
      <c r="L108" s="20"/>
      <c r="M108" s="20"/>
      <c r="N108" s="20"/>
      <c r="O108" s="20"/>
      <c r="P108" s="20"/>
      <c r="Q108" s="20"/>
      <c r="R108" s="20"/>
      <c r="S108" s="20"/>
      <c r="T108" s="20"/>
      <c r="U108" s="20"/>
      <c r="V108" s="20"/>
      <c r="W108" s="20"/>
      <c r="X108" s="20"/>
      <c r="Y108" s="20"/>
      <c r="Z108" s="20"/>
    </row>
    <row r="109" spans="1:26" ht="16.5" customHeight="1" x14ac:dyDescent="0.3">
      <c r="A109" s="20"/>
      <c r="B109" s="20"/>
      <c r="C109" s="33"/>
      <c r="D109" s="33"/>
      <c r="E109" s="33"/>
      <c r="F109" s="33"/>
      <c r="G109" s="33"/>
      <c r="H109" s="20"/>
      <c r="I109" s="20"/>
      <c r="J109" s="20"/>
      <c r="K109" s="20"/>
      <c r="L109" s="20"/>
      <c r="M109" s="20"/>
      <c r="N109" s="20"/>
      <c r="O109" s="20"/>
      <c r="P109" s="20"/>
      <c r="Q109" s="20"/>
      <c r="R109" s="20"/>
      <c r="S109" s="20"/>
      <c r="T109" s="20"/>
      <c r="U109" s="20"/>
      <c r="V109" s="20"/>
      <c r="W109" s="20"/>
      <c r="X109" s="20"/>
      <c r="Y109" s="20"/>
      <c r="Z109" s="20"/>
    </row>
    <row r="110" spans="1:26" ht="16.5" customHeight="1" x14ac:dyDescent="0.3">
      <c r="A110" s="20"/>
      <c r="B110" s="20"/>
      <c r="C110" s="33"/>
      <c r="D110" s="33"/>
      <c r="E110" s="33"/>
      <c r="F110" s="33"/>
      <c r="G110" s="33"/>
      <c r="H110" s="20"/>
      <c r="I110" s="20"/>
      <c r="J110" s="20"/>
      <c r="K110" s="20"/>
      <c r="L110" s="20"/>
      <c r="M110" s="20"/>
      <c r="N110" s="20"/>
      <c r="O110" s="20"/>
      <c r="P110" s="20"/>
      <c r="Q110" s="20"/>
      <c r="R110" s="20"/>
      <c r="S110" s="20"/>
      <c r="T110" s="20"/>
      <c r="U110" s="20"/>
      <c r="V110" s="20"/>
      <c r="W110" s="20"/>
      <c r="X110" s="20"/>
      <c r="Y110" s="20"/>
      <c r="Z110" s="20"/>
    </row>
    <row r="111" spans="1:26" ht="16.5" customHeight="1" x14ac:dyDescent="0.3">
      <c r="A111" s="20"/>
      <c r="B111" s="20"/>
      <c r="C111" s="33"/>
      <c r="D111" s="33"/>
      <c r="E111" s="33"/>
      <c r="F111" s="33"/>
      <c r="G111" s="33"/>
      <c r="H111" s="20"/>
      <c r="I111" s="20"/>
      <c r="J111" s="20"/>
      <c r="K111" s="20"/>
      <c r="L111" s="20"/>
      <c r="M111" s="20"/>
      <c r="N111" s="20"/>
      <c r="O111" s="20"/>
      <c r="P111" s="20"/>
      <c r="Q111" s="20"/>
      <c r="R111" s="20"/>
      <c r="S111" s="20"/>
      <c r="T111" s="20"/>
      <c r="U111" s="20"/>
      <c r="V111" s="20"/>
      <c r="W111" s="20"/>
      <c r="X111" s="20"/>
      <c r="Y111" s="20"/>
      <c r="Z111" s="20"/>
    </row>
    <row r="112" spans="1:26" ht="16.5" customHeight="1" x14ac:dyDescent="0.3">
      <c r="A112" s="20"/>
      <c r="B112" s="20"/>
      <c r="C112" s="33"/>
      <c r="D112" s="33"/>
      <c r="E112" s="33"/>
      <c r="F112" s="33"/>
      <c r="G112" s="33"/>
      <c r="H112" s="20"/>
      <c r="I112" s="20"/>
      <c r="J112" s="20"/>
      <c r="K112" s="20"/>
      <c r="L112" s="20"/>
      <c r="M112" s="20"/>
      <c r="N112" s="20"/>
      <c r="O112" s="20"/>
      <c r="P112" s="20"/>
      <c r="Q112" s="20"/>
      <c r="R112" s="20"/>
      <c r="S112" s="20"/>
      <c r="T112" s="20"/>
      <c r="U112" s="20"/>
      <c r="V112" s="20"/>
      <c r="W112" s="20"/>
      <c r="X112" s="20"/>
      <c r="Y112" s="20"/>
      <c r="Z112" s="20"/>
    </row>
    <row r="113" spans="1:26" ht="16.5" customHeight="1" x14ac:dyDescent="0.3">
      <c r="A113" s="20"/>
      <c r="B113" s="20"/>
      <c r="C113" s="33"/>
      <c r="D113" s="33"/>
      <c r="E113" s="33"/>
      <c r="F113" s="33"/>
      <c r="G113" s="33"/>
      <c r="H113" s="20"/>
      <c r="I113" s="20"/>
      <c r="J113" s="20"/>
      <c r="K113" s="20"/>
      <c r="L113" s="20"/>
      <c r="M113" s="20"/>
      <c r="N113" s="20"/>
      <c r="O113" s="20"/>
      <c r="P113" s="20"/>
      <c r="Q113" s="20"/>
      <c r="R113" s="20"/>
      <c r="S113" s="20"/>
      <c r="T113" s="20"/>
      <c r="U113" s="20"/>
      <c r="V113" s="20"/>
      <c r="W113" s="20"/>
      <c r="X113" s="20"/>
      <c r="Y113" s="20"/>
      <c r="Z113" s="20"/>
    </row>
    <row r="114" spans="1:26" ht="16.5" customHeight="1" x14ac:dyDescent="0.3">
      <c r="A114" s="20"/>
      <c r="B114" s="20"/>
      <c r="C114" s="33"/>
      <c r="D114" s="33"/>
      <c r="E114" s="33"/>
      <c r="F114" s="33"/>
      <c r="G114" s="33"/>
      <c r="H114" s="20"/>
      <c r="I114" s="20"/>
      <c r="J114" s="20"/>
      <c r="K114" s="20"/>
      <c r="L114" s="20"/>
      <c r="M114" s="20"/>
      <c r="N114" s="20"/>
      <c r="O114" s="20"/>
      <c r="P114" s="20"/>
      <c r="Q114" s="20"/>
      <c r="R114" s="20"/>
      <c r="S114" s="20"/>
      <c r="T114" s="20"/>
      <c r="U114" s="20"/>
      <c r="V114" s="20"/>
      <c r="W114" s="20"/>
      <c r="X114" s="20"/>
      <c r="Y114" s="20"/>
      <c r="Z114" s="20"/>
    </row>
    <row r="115" spans="1:26" ht="16.5" customHeight="1" x14ac:dyDescent="0.3">
      <c r="A115" s="20"/>
      <c r="B115" s="20"/>
      <c r="C115" s="33"/>
      <c r="D115" s="33"/>
      <c r="E115" s="33"/>
      <c r="F115" s="33"/>
      <c r="G115" s="33"/>
      <c r="H115" s="20"/>
      <c r="I115" s="20"/>
      <c r="J115" s="20"/>
      <c r="K115" s="20"/>
      <c r="L115" s="20"/>
      <c r="M115" s="20"/>
      <c r="N115" s="20"/>
      <c r="O115" s="20"/>
      <c r="P115" s="20"/>
      <c r="Q115" s="20"/>
      <c r="R115" s="20"/>
      <c r="S115" s="20"/>
      <c r="T115" s="20"/>
      <c r="U115" s="20"/>
      <c r="V115" s="20"/>
      <c r="W115" s="20"/>
      <c r="X115" s="20"/>
      <c r="Y115" s="20"/>
      <c r="Z115" s="20"/>
    </row>
    <row r="116" spans="1:26" ht="16.5" customHeight="1" x14ac:dyDescent="0.3">
      <c r="A116" s="20"/>
      <c r="B116" s="20"/>
      <c r="C116" s="33"/>
      <c r="D116" s="33"/>
      <c r="E116" s="33"/>
      <c r="F116" s="33"/>
      <c r="G116" s="33"/>
      <c r="H116" s="20"/>
      <c r="I116" s="20"/>
      <c r="J116" s="20"/>
      <c r="K116" s="20"/>
      <c r="L116" s="20"/>
      <c r="M116" s="20"/>
      <c r="N116" s="20"/>
      <c r="O116" s="20"/>
      <c r="P116" s="20"/>
      <c r="Q116" s="20"/>
      <c r="R116" s="20"/>
      <c r="S116" s="20"/>
      <c r="T116" s="20"/>
      <c r="U116" s="20"/>
      <c r="V116" s="20"/>
      <c r="W116" s="20"/>
      <c r="X116" s="20"/>
      <c r="Y116" s="20"/>
      <c r="Z116" s="20"/>
    </row>
    <row r="117" spans="1:26" ht="16.5" customHeight="1" x14ac:dyDescent="0.3">
      <c r="A117" s="20"/>
      <c r="B117" s="20"/>
      <c r="C117" s="33"/>
      <c r="D117" s="33"/>
      <c r="E117" s="33"/>
      <c r="F117" s="33"/>
      <c r="G117" s="33"/>
      <c r="H117" s="20"/>
      <c r="I117" s="20"/>
      <c r="J117" s="20"/>
      <c r="K117" s="20"/>
      <c r="L117" s="20"/>
      <c r="M117" s="20"/>
      <c r="N117" s="20"/>
      <c r="O117" s="20"/>
      <c r="P117" s="20"/>
      <c r="Q117" s="20"/>
      <c r="R117" s="20"/>
      <c r="S117" s="20"/>
      <c r="T117" s="20"/>
      <c r="U117" s="20"/>
      <c r="V117" s="20"/>
      <c r="W117" s="20"/>
      <c r="X117" s="20"/>
      <c r="Y117" s="20"/>
      <c r="Z117" s="20"/>
    </row>
    <row r="118" spans="1:26" ht="16.5" customHeight="1" x14ac:dyDescent="0.3">
      <c r="A118" s="20"/>
      <c r="B118" s="20"/>
      <c r="C118" s="33"/>
      <c r="D118" s="33"/>
      <c r="E118" s="33"/>
      <c r="F118" s="33"/>
      <c r="G118" s="33"/>
      <c r="H118" s="20"/>
      <c r="I118" s="20"/>
      <c r="J118" s="20"/>
      <c r="K118" s="20"/>
      <c r="L118" s="20"/>
      <c r="M118" s="20"/>
      <c r="N118" s="20"/>
      <c r="O118" s="20"/>
      <c r="P118" s="20"/>
      <c r="Q118" s="20"/>
      <c r="R118" s="20"/>
      <c r="S118" s="20"/>
      <c r="T118" s="20"/>
      <c r="U118" s="20"/>
      <c r="V118" s="20"/>
      <c r="W118" s="20"/>
      <c r="X118" s="20"/>
      <c r="Y118" s="20"/>
      <c r="Z118" s="20"/>
    </row>
    <row r="119" spans="1:26" ht="16.5" customHeight="1" x14ac:dyDescent="0.3">
      <c r="A119" s="20"/>
      <c r="B119" s="20"/>
      <c r="C119" s="33"/>
      <c r="D119" s="33"/>
      <c r="E119" s="33"/>
      <c r="F119" s="33"/>
      <c r="G119" s="33"/>
      <c r="H119" s="20"/>
      <c r="I119" s="20"/>
      <c r="J119" s="20"/>
      <c r="K119" s="20"/>
      <c r="L119" s="20"/>
      <c r="M119" s="20"/>
      <c r="N119" s="20"/>
      <c r="O119" s="20"/>
      <c r="P119" s="20"/>
      <c r="Q119" s="20"/>
      <c r="R119" s="20"/>
      <c r="S119" s="20"/>
      <c r="T119" s="20"/>
      <c r="U119" s="20"/>
      <c r="V119" s="20"/>
      <c r="W119" s="20"/>
      <c r="X119" s="20"/>
      <c r="Y119" s="20"/>
      <c r="Z119" s="20"/>
    </row>
    <row r="120" spans="1:26" ht="16.5" customHeight="1" x14ac:dyDescent="0.3">
      <c r="A120" s="20"/>
      <c r="B120" s="20"/>
      <c r="C120" s="33"/>
      <c r="D120" s="33"/>
      <c r="E120" s="33"/>
      <c r="F120" s="33"/>
      <c r="G120" s="33"/>
      <c r="H120" s="20"/>
      <c r="I120" s="20"/>
      <c r="J120" s="20"/>
      <c r="K120" s="20"/>
      <c r="L120" s="20"/>
      <c r="M120" s="20"/>
      <c r="N120" s="20"/>
      <c r="O120" s="20"/>
      <c r="P120" s="20"/>
      <c r="Q120" s="20"/>
      <c r="R120" s="20"/>
      <c r="S120" s="20"/>
      <c r="T120" s="20"/>
      <c r="U120" s="20"/>
      <c r="V120" s="20"/>
      <c r="W120" s="20"/>
      <c r="X120" s="20"/>
      <c r="Y120" s="20"/>
      <c r="Z120" s="20"/>
    </row>
    <row r="121" spans="1:26" ht="16.5" customHeight="1" x14ac:dyDescent="0.3">
      <c r="A121" s="20"/>
      <c r="B121" s="20"/>
      <c r="C121" s="33"/>
      <c r="D121" s="33"/>
      <c r="E121" s="33"/>
      <c r="F121" s="33"/>
      <c r="G121" s="33"/>
      <c r="H121" s="20"/>
      <c r="I121" s="20"/>
      <c r="J121" s="20"/>
      <c r="K121" s="20"/>
      <c r="L121" s="20"/>
      <c r="M121" s="20"/>
      <c r="N121" s="20"/>
      <c r="O121" s="20"/>
      <c r="P121" s="20"/>
      <c r="Q121" s="20"/>
      <c r="R121" s="20"/>
      <c r="S121" s="20"/>
      <c r="T121" s="20"/>
      <c r="U121" s="20"/>
      <c r="V121" s="20"/>
      <c r="W121" s="20"/>
      <c r="X121" s="20"/>
      <c r="Y121" s="20"/>
      <c r="Z121" s="20"/>
    </row>
    <row r="122" spans="1:26" ht="16.5" customHeight="1" x14ac:dyDescent="0.3">
      <c r="A122" s="20"/>
      <c r="B122" s="20"/>
      <c r="C122" s="33"/>
      <c r="D122" s="33"/>
      <c r="E122" s="33"/>
      <c r="F122" s="33"/>
      <c r="G122" s="33"/>
      <c r="H122" s="20"/>
      <c r="I122" s="20"/>
      <c r="J122" s="20"/>
      <c r="K122" s="20"/>
      <c r="L122" s="20"/>
      <c r="M122" s="20"/>
      <c r="N122" s="20"/>
      <c r="O122" s="20"/>
      <c r="P122" s="20"/>
      <c r="Q122" s="20"/>
      <c r="R122" s="20"/>
      <c r="S122" s="20"/>
      <c r="T122" s="20"/>
      <c r="U122" s="20"/>
      <c r="V122" s="20"/>
      <c r="W122" s="20"/>
      <c r="X122" s="20"/>
      <c r="Y122" s="20"/>
      <c r="Z122" s="20"/>
    </row>
    <row r="123" spans="1:26" ht="16.5" customHeight="1" x14ac:dyDescent="0.3">
      <c r="A123" s="20"/>
      <c r="B123" s="20"/>
      <c r="C123" s="33"/>
      <c r="D123" s="33"/>
      <c r="E123" s="33"/>
      <c r="F123" s="33"/>
      <c r="G123" s="33"/>
      <c r="H123" s="20"/>
      <c r="I123" s="20"/>
      <c r="J123" s="20"/>
      <c r="K123" s="20"/>
      <c r="L123" s="20"/>
      <c r="M123" s="20"/>
      <c r="N123" s="20"/>
      <c r="O123" s="20"/>
      <c r="P123" s="20"/>
      <c r="Q123" s="20"/>
      <c r="R123" s="20"/>
      <c r="S123" s="20"/>
      <c r="T123" s="20"/>
      <c r="U123" s="20"/>
      <c r="V123" s="20"/>
      <c r="W123" s="20"/>
      <c r="X123" s="20"/>
      <c r="Y123" s="20"/>
      <c r="Z123" s="20"/>
    </row>
    <row r="124" spans="1:26" ht="16.5" customHeight="1" x14ac:dyDescent="0.3">
      <c r="A124" s="20"/>
      <c r="B124" s="20"/>
      <c r="C124" s="33"/>
      <c r="D124" s="33"/>
      <c r="E124" s="33"/>
      <c r="F124" s="33"/>
      <c r="G124" s="33"/>
      <c r="H124" s="20"/>
      <c r="I124" s="20"/>
      <c r="J124" s="20"/>
      <c r="K124" s="20"/>
      <c r="L124" s="20"/>
      <c r="M124" s="20"/>
      <c r="N124" s="20"/>
      <c r="O124" s="20"/>
      <c r="P124" s="20"/>
      <c r="Q124" s="20"/>
      <c r="R124" s="20"/>
      <c r="S124" s="20"/>
      <c r="T124" s="20"/>
      <c r="U124" s="20"/>
      <c r="V124" s="20"/>
      <c r="W124" s="20"/>
      <c r="X124" s="20"/>
      <c r="Y124" s="20"/>
      <c r="Z124" s="20"/>
    </row>
    <row r="125" spans="1:26" ht="16.5" customHeight="1" x14ac:dyDescent="0.3">
      <c r="A125" s="20"/>
      <c r="B125" s="20"/>
      <c r="C125" s="33"/>
      <c r="D125" s="33"/>
      <c r="E125" s="33"/>
      <c r="F125" s="33"/>
      <c r="G125" s="33"/>
      <c r="H125" s="20"/>
      <c r="I125" s="20"/>
      <c r="J125" s="20"/>
      <c r="K125" s="20"/>
      <c r="L125" s="20"/>
      <c r="M125" s="20"/>
      <c r="N125" s="20"/>
      <c r="O125" s="20"/>
      <c r="P125" s="20"/>
      <c r="Q125" s="20"/>
      <c r="R125" s="20"/>
      <c r="S125" s="20"/>
      <c r="T125" s="20"/>
      <c r="U125" s="20"/>
      <c r="V125" s="20"/>
      <c r="W125" s="20"/>
      <c r="X125" s="20"/>
      <c r="Y125" s="20"/>
      <c r="Z125" s="20"/>
    </row>
    <row r="126" spans="1:26" ht="16.5" customHeight="1" x14ac:dyDescent="0.3">
      <c r="A126" s="20"/>
      <c r="B126" s="20"/>
      <c r="C126" s="33"/>
      <c r="D126" s="33"/>
      <c r="E126" s="33"/>
      <c r="F126" s="33"/>
      <c r="G126" s="33"/>
      <c r="H126" s="20"/>
      <c r="I126" s="20"/>
      <c r="J126" s="20"/>
      <c r="K126" s="20"/>
      <c r="L126" s="20"/>
      <c r="M126" s="20"/>
      <c r="N126" s="20"/>
      <c r="O126" s="20"/>
      <c r="P126" s="20"/>
      <c r="Q126" s="20"/>
      <c r="R126" s="20"/>
      <c r="S126" s="20"/>
      <c r="T126" s="20"/>
      <c r="U126" s="20"/>
      <c r="V126" s="20"/>
      <c r="W126" s="20"/>
      <c r="X126" s="20"/>
      <c r="Y126" s="20"/>
      <c r="Z126" s="20"/>
    </row>
    <row r="127" spans="1:26" ht="16.5" customHeight="1" x14ac:dyDescent="0.3">
      <c r="A127" s="20"/>
      <c r="B127" s="20"/>
      <c r="C127" s="33"/>
      <c r="D127" s="33"/>
      <c r="E127" s="33"/>
      <c r="F127" s="33"/>
      <c r="G127" s="33"/>
      <c r="H127" s="20"/>
      <c r="I127" s="20"/>
      <c r="J127" s="20"/>
      <c r="K127" s="20"/>
      <c r="L127" s="20"/>
      <c r="M127" s="20"/>
      <c r="N127" s="20"/>
      <c r="O127" s="20"/>
      <c r="P127" s="20"/>
      <c r="Q127" s="20"/>
      <c r="R127" s="20"/>
      <c r="S127" s="20"/>
      <c r="T127" s="20"/>
      <c r="U127" s="20"/>
      <c r="V127" s="20"/>
      <c r="W127" s="20"/>
      <c r="X127" s="20"/>
      <c r="Y127" s="20"/>
      <c r="Z127" s="20"/>
    </row>
    <row r="128" spans="1:26" ht="16.5" customHeight="1" x14ac:dyDescent="0.3">
      <c r="A128" s="20"/>
      <c r="B128" s="20"/>
      <c r="C128" s="33"/>
      <c r="D128" s="33"/>
      <c r="E128" s="33"/>
      <c r="F128" s="33"/>
      <c r="G128" s="33"/>
      <c r="H128" s="20"/>
      <c r="I128" s="20"/>
      <c r="J128" s="20"/>
      <c r="K128" s="20"/>
      <c r="L128" s="20"/>
      <c r="M128" s="20"/>
      <c r="N128" s="20"/>
      <c r="O128" s="20"/>
      <c r="P128" s="20"/>
      <c r="Q128" s="20"/>
      <c r="R128" s="20"/>
      <c r="S128" s="20"/>
      <c r="T128" s="20"/>
      <c r="U128" s="20"/>
      <c r="V128" s="20"/>
      <c r="W128" s="20"/>
      <c r="X128" s="20"/>
      <c r="Y128" s="20"/>
      <c r="Z128" s="20"/>
    </row>
    <row r="129" spans="1:26" ht="16.5" customHeight="1" x14ac:dyDescent="0.3">
      <c r="A129" s="20"/>
      <c r="B129" s="20"/>
      <c r="C129" s="33"/>
      <c r="D129" s="33"/>
      <c r="E129" s="33"/>
      <c r="F129" s="33"/>
      <c r="G129" s="33"/>
      <c r="H129" s="20"/>
      <c r="I129" s="20"/>
      <c r="J129" s="20"/>
      <c r="K129" s="20"/>
      <c r="L129" s="20"/>
      <c r="M129" s="20"/>
      <c r="N129" s="20"/>
      <c r="O129" s="20"/>
      <c r="P129" s="20"/>
      <c r="Q129" s="20"/>
      <c r="R129" s="20"/>
      <c r="S129" s="20"/>
      <c r="T129" s="20"/>
      <c r="U129" s="20"/>
      <c r="V129" s="20"/>
      <c r="W129" s="20"/>
      <c r="X129" s="20"/>
      <c r="Y129" s="20"/>
      <c r="Z129" s="20"/>
    </row>
    <row r="130" spans="1:26" ht="16.5" customHeight="1" x14ac:dyDescent="0.3">
      <c r="A130" s="20"/>
      <c r="B130" s="20"/>
      <c r="C130" s="33"/>
      <c r="D130" s="33"/>
      <c r="E130" s="33"/>
      <c r="F130" s="33"/>
      <c r="G130" s="33"/>
      <c r="H130" s="20"/>
      <c r="I130" s="20"/>
      <c r="J130" s="20"/>
      <c r="K130" s="20"/>
      <c r="L130" s="20"/>
      <c r="M130" s="20"/>
      <c r="N130" s="20"/>
      <c r="O130" s="20"/>
      <c r="P130" s="20"/>
      <c r="Q130" s="20"/>
      <c r="R130" s="20"/>
      <c r="S130" s="20"/>
      <c r="T130" s="20"/>
      <c r="U130" s="20"/>
      <c r="V130" s="20"/>
      <c r="W130" s="20"/>
      <c r="X130" s="20"/>
      <c r="Y130" s="20"/>
      <c r="Z130" s="20"/>
    </row>
    <row r="131" spans="1:26" ht="16.5" customHeight="1" x14ac:dyDescent="0.3">
      <c r="A131" s="20"/>
      <c r="B131" s="20"/>
      <c r="C131" s="33"/>
      <c r="D131" s="33"/>
      <c r="E131" s="33"/>
      <c r="F131" s="33"/>
      <c r="G131" s="33"/>
      <c r="H131" s="20"/>
      <c r="I131" s="20"/>
      <c r="J131" s="20"/>
      <c r="K131" s="20"/>
      <c r="L131" s="20"/>
      <c r="M131" s="20"/>
      <c r="N131" s="20"/>
      <c r="O131" s="20"/>
      <c r="P131" s="20"/>
      <c r="Q131" s="20"/>
      <c r="R131" s="20"/>
      <c r="S131" s="20"/>
      <c r="T131" s="20"/>
      <c r="U131" s="20"/>
      <c r="V131" s="20"/>
      <c r="W131" s="20"/>
      <c r="X131" s="20"/>
      <c r="Y131" s="20"/>
      <c r="Z131" s="20"/>
    </row>
    <row r="132" spans="1:26" ht="16.5" customHeight="1" x14ac:dyDescent="0.3">
      <c r="A132" s="20"/>
      <c r="B132" s="20"/>
      <c r="C132" s="33"/>
      <c r="D132" s="33"/>
      <c r="E132" s="33"/>
      <c r="F132" s="33"/>
      <c r="G132" s="33"/>
      <c r="H132" s="20"/>
      <c r="I132" s="20"/>
      <c r="J132" s="20"/>
      <c r="K132" s="20"/>
      <c r="L132" s="20"/>
      <c r="M132" s="20"/>
      <c r="N132" s="20"/>
      <c r="O132" s="20"/>
      <c r="P132" s="20"/>
      <c r="Q132" s="20"/>
      <c r="R132" s="20"/>
      <c r="S132" s="20"/>
      <c r="T132" s="20"/>
      <c r="U132" s="20"/>
      <c r="V132" s="20"/>
      <c r="W132" s="20"/>
      <c r="X132" s="20"/>
      <c r="Y132" s="20"/>
      <c r="Z132" s="20"/>
    </row>
    <row r="133" spans="1:26" ht="16.5" customHeight="1" x14ac:dyDescent="0.3">
      <c r="A133" s="20"/>
      <c r="B133" s="20"/>
      <c r="C133" s="33"/>
      <c r="D133" s="33"/>
      <c r="E133" s="33"/>
      <c r="F133" s="33"/>
      <c r="G133" s="33"/>
      <c r="H133" s="20"/>
      <c r="I133" s="20"/>
      <c r="J133" s="20"/>
      <c r="K133" s="20"/>
      <c r="L133" s="20"/>
      <c r="M133" s="20"/>
      <c r="N133" s="20"/>
      <c r="O133" s="20"/>
      <c r="P133" s="20"/>
      <c r="Q133" s="20"/>
      <c r="R133" s="20"/>
      <c r="S133" s="20"/>
      <c r="T133" s="20"/>
      <c r="U133" s="20"/>
      <c r="V133" s="20"/>
      <c r="W133" s="20"/>
      <c r="X133" s="20"/>
      <c r="Y133" s="20"/>
      <c r="Z133" s="20"/>
    </row>
    <row r="134" spans="1:26" ht="16.5" customHeight="1" x14ac:dyDescent="0.3">
      <c r="A134" s="20"/>
      <c r="B134" s="20"/>
      <c r="C134" s="33"/>
      <c r="D134" s="33"/>
      <c r="E134" s="33"/>
      <c r="F134" s="33"/>
      <c r="G134" s="33"/>
      <c r="H134" s="20"/>
      <c r="I134" s="20"/>
      <c r="J134" s="20"/>
      <c r="K134" s="20"/>
      <c r="L134" s="20"/>
      <c r="M134" s="20"/>
      <c r="N134" s="20"/>
      <c r="O134" s="20"/>
      <c r="P134" s="20"/>
      <c r="Q134" s="20"/>
      <c r="R134" s="20"/>
      <c r="S134" s="20"/>
      <c r="T134" s="20"/>
      <c r="U134" s="20"/>
      <c r="V134" s="20"/>
      <c r="W134" s="20"/>
      <c r="X134" s="20"/>
      <c r="Y134" s="20"/>
      <c r="Z134" s="20"/>
    </row>
    <row r="135" spans="1:26" ht="16.5" customHeight="1" x14ac:dyDescent="0.3">
      <c r="A135" s="20"/>
      <c r="B135" s="20"/>
      <c r="C135" s="33"/>
      <c r="D135" s="33"/>
      <c r="E135" s="33"/>
      <c r="F135" s="33"/>
      <c r="G135" s="33"/>
      <c r="H135" s="20"/>
      <c r="I135" s="20"/>
      <c r="J135" s="20"/>
      <c r="K135" s="20"/>
      <c r="L135" s="20"/>
      <c r="M135" s="20"/>
      <c r="N135" s="20"/>
      <c r="O135" s="20"/>
      <c r="P135" s="20"/>
      <c r="Q135" s="20"/>
      <c r="R135" s="20"/>
      <c r="S135" s="20"/>
      <c r="T135" s="20"/>
      <c r="U135" s="20"/>
      <c r="V135" s="20"/>
      <c r="W135" s="20"/>
      <c r="X135" s="20"/>
      <c r="Y135" s="20"/>
      <c r="Z135" s="20"/>
    </row>
    <row r="136" spans="1:26" ht="16.5" customHeight="1" x14ac:dyDescent="0.3">
      <c r="A136" s="20"/>
      <c r="B136" s="20"/>
      <c r="C136" s="33"/>
      <c r="D136" s="33"/>
      <c r="E136" s="33"/>
      <c r="F136" s="33"/>
      <c r="G136" s="33"/>
      <c r="H136" s="20"/>
      <c r="I136" s="20"/>
      <c r="J136" s="20"/>
      <c r="K136" s="20"/>
      <c r="L136" s="20"/>
      <c r="M136" s="20"/>
      <c r="N136" s="20"/>
      <c r="O136" s="20"/>
      <c r="P136" s="20"/>
      <c r="Q136" s="20"/>
      <c r="R136" s="20"/>
      <c r="S136" s="20"/>
      <c r="T136" s="20"/>
      <c r="U136" s="20"/>
      <c r="V136" s="20"/>
      <c r="W136" s="20"/>
      <c r="X136" s="20"/>
      <c r="Y136" s="20"/>
      <c r="Z136" s="20"/>
    </row>
    <row r="137" spans="1:26" ht="16.5" customHeight="1" x14ac:dyDescent="0.3">
      <c r="A137" s="20"/>
      <c r="B137" s="20"/>
      <c r="C137" s="33"/>
      <c r="D137" s="33"/>
      <c r="E137" s="33"/>
      <c r="F137" s="33"/>
      <c r="G137" s="33"/>
      <c r="H137" s="20"/>
      <c r="I137" s="20"/>
      <c r="J137" s="20"/>
      <c r="K137" s="20"/>
      <c r="L137" s="20"/>
      <c r="M137" s="20"/>
      <c r="N137" s="20"/>
      <c r="O137" s="20"/>
      <c r="P137" s="20"/>
      <c r="Q137" s="20"/>
      <c r="R137" s="20"/>
      <c r="S137" s="20"/>
      <c r="T137" s="20"/>
      <c r="U137" s="20"/>
      <c r="V137" s="20"/>
      <c r="W137" s="20"/>
      <c r="X137" s="20"/>
      <c r="Y137" s="20"/>
      <c r="Z137" s="20"/>
    </row>
    <row r="138" spans="1:26" ht="16.5" customHeight="1" x14ac:dyDescent="0.3">
      <c r="A138" s="20"/>
      <c r="B138" s="20"/>
      <c r="C138" s="33"/>
      <c r="D138" s="33"/>
      <c r="E138" s="33"/>
      <c r="F138" s="33"/>
      <c r="G138" s="33"/>
      <c r="H138" s="20"/>
      <c r="I138" s="20"/>
      <c r="J138" s="20"/>
      <c r="K138" s="20"/>
      <c r="L138" s="20"/>
      <c r="M138" s="20"/>
      <c r="N138" s="20"/>
      <c r="O138" s="20"/>
      <c r="P138" s="20"/>
      <c r="Q138" s="20"/>
      <c r="R138" s="20"/>
      <c r="S138" s="20"/>
      <c r="T138" s="20"/>
      <c r="U138" s="20"/>
      <c r="V138" s="20"/>
      <c r="W138" s="20"/>
      <c r="X138" s="20"/>
      <c r="Y138" s="20"/>
      <c r="Z138" s="20"/>
    </row>
    <row r="139" spans="1:26" ht="16.5" customHeight="1" x14ac:dyDescent="0.3">
      <c r="A139" s="20"/>
      <c r="B139" s="20"/>
      <c r="C139" s="33"/>
      <c r="D139" s="33"/>
      <c r="E139" s="33"/>
      <c r="F139" s="33"/>
      <c r="G139" s="33"/>
      <c r="H139" s="20"/>
      <c r="I139" s="20"/>
      <c r="J139" s="20"/>
      <c r="K139" s="20"/>
      <c r="L139" s="20"/>
      <c r="M139" s="20"/>
      <c r="N139" s="20"/>
      <c r="O139" s="20"/>
      <c r="P139" s="20"/>
      <c r="Q139" s="20"/>
      <c r="R139" s="20"/>
      <c r="S139" s="20"/>
      <c r="T139" s="20"/>
      <c r="U139" s="20"/>
      <c r="V139" s="20"/>
      <c r="W139" s="20"/>
      <c r="X139" s="20"/>
      <c r="Y139" s="20"/>
      <c r="Z139" s="20"/>
    </row>
    <row r="140" spans="1:26" ht="16.5" customHeight="1" x14ac:dyDescent="0.3">
      <c r="A140" s="20"/>
      <c r="B140" s="20"/>
      <c r="C140" s="33"/>
      <c r="D140" s="33"/>
      <c r="E140" s="33"/>
      <c r="F140" s="33"/>
      <c r="G140" s="33"/>
      <c r="H140" s="20"/>
      <c r="I140" s="20"/>
      <c r="J140" s="20"/>
      <c r="K140" s="20"/>
      <c r="L140" s="20"/>
      <c r="M140" s="20"/>
      <c r="N140" s="20"/>
      <c r="O140" s="20"/>
      <c r="P140" s="20"/>
      <c r="Q140" s="20"/>
      <c r="R140" s="20"/>
      <c r="S140" s="20"/>
      <c r="T140" s="20"/>
      <c r="U140" s="20"/>
      <c r="V140" s="20"/>
      <c r="W140" s="20"/>
      <c r="X140" s="20"/>
      <c r="Y140" s="20"/>
      <c r="Z140" s="20"/>
    </row>
    <row r="141" spans="1:26" ht="16.5" customHeight="1" x14ac:dyDescent="0.3">
      <c r="A141" s="20"/>
      <c r="B141" s="20"/>
      <c r="C141" s="33"/>
      <c r="D141" s="33"/>
      <c r="E141" s="33"/>
      <c r="F141" s="33"/>
      <c r="G141" s="33"/>
      <c r="H141" s="20"/>
      <c r="I141" s="20"/>
      <c r="J141" s="20"/>
      <c r="K141" s="20"/>
      <c r="L141" s="20"/>
      <c r="M141" s="20"/>
      <c r="N141" s="20"/>
      <c r="O141" s="20"/>
      <c r="P141" s="20"/>
      <c r="Q141" s="20"/>
      <c r="R141" s="20"/>
      <c r="S141" s="20"/>
      <c r="T141" s="20"/>
      <c r="U141" s="20"/>
      <c r="V141" s="20"/>
      <c r="W141" s="20"/>
      <c r="X141" s="20"/>
      <c r="Y141" s="20"/>
      <c r="Z141" s="20"/>
    </row>
    <row r="142" spans="1:26" ht="16.5" customHeight="1" x14ac:dyDescent="0.3">
      <c r="A142" s="20"/>
      <c r="B142" s="20"/>
      <c r="C142" s="33"/>
      <c r="D142" s="33"/>
      <c r="E142" s="33"/>
      <c r="F142" s="33"/>
      <c r="G142" s="33"/>
      <c r="H142" s="20"/>
      <c r="I142" s="20"/>
      <c r="J142" s="20"/>
      <c r="K142" s="20"/>
      <c r="L142" s="20"/>
      <c r="M142" s="20"/>
      <c r="N142" s="20"/>
      <c r="O142" s="20"/>
      <c r="P142" s="20"/>
      <c r="Q142" s="20"/>
      <c r="R142" s="20"/>
      <c r="S142" s="20"/>
      <c r="T142" s="20"/>
      <c r="U142" s="20"/>
      <c r="V142" s="20"/>
      <c r="W142" s="20"/>
      <c r="X142" s="20"/>
      <c r="Y142" s="20"/>
      <c r="Z142" s="20"/>
    </row>
    <row r="143" spans="1:26" ht="16.5" customHeight="1" x14ac:dyDescent="0.3">
      <c r="A143" s="20"/>
      <c r="B143" s="20"/>
      <c r="C143" s="33"/>
      <c r="D143" s="33"/>
      <c r="E143" s="33"/>
      <c r="F143" s="33"/>
      <c r="G143" s="33"/>
      <c r="H143" s="20"/>
      <c r="I143" s="20"/>
      <c r="J143" s="20"/>
      <c r="K143" s="20"/>
      <c r="L143" s="20"/>
      <c r="M143" s="20"/>
      <c r="N143" s="20"/>
      <c r="O143" s="20"/>
      <c r="P143" s="20"/>
      <c r="Q143" s="20"/>
      <c r="R143" s="20"/>
      <c r="S143" s="20"/>
      <c r="T143" s="20"/>
      <c r="U143" s="20"/>
      <c r="V143" s="20"/>
      <c r="W143" s="20"/>
      <c r="X143" s="20"/>
      <c r="Y143" s="20"/>
      <c r="Z143" s="20"/>
    </row>
    <row r="144" spans="1:26" ht="16.5" customHeight="1" x14ac:dyDescent="0.3">
      <c r="A144" s="20"/>
      <c r="B144" s="20"/>
      <c r="C144" s="33"/>
      <c r="D144" s="33"/>
      <c r="E144" s="33"/>
      <c r="F144" s="33"/>
      <c r="G144" s="33"/>
      <c r="H144" s="20"/>
      <c r="I144" s="20"/>
      <c r="J144" s="20"/>
      <c r="K144" s="20"/>
      <c r="L144" s="20"/>
      <c r="M144" s="20"/>
      <c r="N144" s="20"/>
      <c r="O144" s="20"/>
      <c r="P144" s="20"/>
      <c r="Q144" s="20"/>
      <c r="R144" s="20"/>
      <c r="S144" s="20"/>
      <c r="T144" s="20"/>
      <c r="U144" s="20"/>
      <c r="V144" s="20"/>
      <c r="W144" s="20"/>
      <c r="X144" s="20"/>
      <c r="Y144" s="20"/>
      <c r="Z144" s="20"/>
    </row>
    <row r="145" spans="1:26" ht="16.5" customHeight="1" x14ac:dyDescent="0.3">
      <c r="A145" s="20"/>
      <c r="B145" s="20"/>
      <c r="C145" s="33"/>
      <c r="D145" s="33"/>
      <c r="E145" s="33"/>
      <c r="F145" s="33"/>
      <c r="G145" s="33"/>
      <c r="H145" s="20"/>
      <c r="I145" s="20"/>
      <c r="J145" s="20"/>
      <c r="K145" s="20"/>
      <c r="L145" s="20"/>
      <c r="M145" s="20"/>
      <c r="N145" s="20"/>
      <c r="O145" s="20"/>
      <c r="P145" s="20"/>
      <c r="Q145" s="20"/>
      <c r="R145" s="20"/>
      <c r="S145" s="20"/>
      <c r="T145" s="20"/>
      <c r="U145" s="20"/>
      <c r="V145" s="20"/>
      <c r="W145" s="20"/>
      <c r="X145" s="20"/>
      <c r="Y145" s="20"/>
      <c r="Z145" s="20"/>
    </row>
    <row r="146" spans="1:26" ht="16.5" customHeight="1" x14ac:dyDescent="0.3">
      <c r="A146" s="20"/>
      <c r="B146" s="20"/>
      <c r="C146" s="33"/>
      <c r="D146" s="33"/>
      <c r="E146" s="33"/>
      <c r="F146" s="33"/>
      <c r="G146" s="33"/>
      <c r="H146" s="20"/>
      <c r="I146" s="20"/>
      <c r="J146" s="20"/>
      <c r="K146" s="20"/>
      <c r="L146" s="20"/>
      <c r="M146" s="20"/>
      <c r="N146" s="20"/>
      <c r="O146" s="20"/>
      <c r="P146" s="20"/>
      <c r="Q146" s="20"/>
      <c r="R146" s="20"/>
      <c r="S146" s="20"/>
      <c r="T146" s="20"/>
      <c r="U146" s="20"/>
      <c r="V146" s="20"/>
      <c r="W146" s="20"/>
      <c r="X146" s="20"/>
      <c r="Y146" s="20"/>
      <c r="Z146" s="20"/>
    </row>
    <row r="147" spans="1:26" ht="16.5" customHeight="1" x14ac:dyDescent="0.3">
      <c r="A147" s="20"/>
      <c r="B147" s="20"/>
      <c r="C147" s="33"/>
      <c r="D147" s="33"/>
      <c r="E147" s="33"/>
      <c r="F147" s="33"/>
      <c r="G147" s="33"/>
      <c r="H147" s="20"/>
      <c r="I147" s="20"/>
      <c r="J147" s="20"/>
      <c r="K147" s="20"/>
      <c r="L147" s="20"/>
      <c r="M147" s="20"/>
      <c r="N147" s="20"/>
      <c r="O147" s="20"/>
      <c r="P147" s="20"/>
      <c r="Q147" s="20"/>
      <c r="R147" s="20"/>
      <c r="S147" s="20"/>
      <c r="T147" s="20"/>
      <c r="U147" s="20"/>
      <c r="V147" s="20"/>
      <c r="W147" s="20"/>
      <c r="X147" s="20"/>
      <c r="Y147" s="20"/>
      <c r="Z147" s="20"/>
    </row>
    <row r="148" spans="1:26" ht="16.5" customHeight="1" x14ac:dyDescent="0.3">
      <c r="A148" s="20"/>
      <c r="B148" s="20"/>
      <c r="C148" s="33"/>
      <c r="D148" s="33"/>
      <c r="E148" s="33"/>
      <c r="F148" s="33"/>
      <c r="G148" s="33"/>
      <c r="H148" s="20"/>
      <c r="I148" s="20"/>
      <c r="J148" s="20"/>
      <c r="K148" s="20"/>
      <c r="L148" s="20"/>
      <c r="M148" s="20"/>
      <c r="N148" s="20"/>
      <c r="O148" s="20"/>
      <c r="P148" s="20"/>
      <c r="Q148" s="20"/>
      <c r="R148" s="20"/>
      <c r="S148" s="20"/>
      <c r="T148" s="20"/>
      <c r="U148" s="20"/>
      <c r="V148" s="20"/>
      <c r="W148" s="20"/>
      <c r="X148" s="20"/>
      <c r="Y148" s="20"/>
      <c r="Z148" s="20"/>
    </row>
    <row r="149" spans="1:26" ht="16.5" customHeight="1" x14ac:dyDescent="0.3">
      <c r="A149" s="20"/>
      <c r="B149" s="20"/>
      <c r="C149" s="33"/>
      <c r="D149" s="33"/>
      <c r="E149" s="33"/>
      <c r="F149" s="33"/>
      <c r="G149" s="33"/>
      <c r="H149" s="20"/>
      <c r="I149" s="20"/>
      <c r="J149" s="20"/>
      <c r="K149" s="20"/>
      <c r="L149" s="20"/>
      <c r="M149" s="20"/>
      <c r="N149" s="20"/>
      <c r="O149" s="20"/>
      <c r="P149" s="20"/>
      <c r="Q149" s="20"/>
      <c r="R149" s="20"/>
      <c r="S149" s="20"/>
      <c r="T149" s="20"/>
      <c r="U149" s="20"/>
      <c r="V149" s="20"/>
      <c r="W149" s="20"/>
      <c r="X149" s="20"/>
      <c r="Y149" s="20"/>
      <c r="Z149" s="20"/>
    </row>
    <row r="150" spans="1:26" ht="16.5" customHeight="1" x14ac:dyDescent="0.3">
      <c r="A150" s="20"/>
      <c r="B150" s="20"/>
      <c r="C150" s="33"/>
      <c r="D150" s="33"/>
      <c r="E150" s="33"/>
      <c r="F150" s="33"/>
      <c r="G150" s="33"/>
      <c r="H150" s="20"/>
      <c r="I150" s="20"/>
      <c r="J150" s="20"/>
      <c r="K150" s="20"/>
      <c r="L150" s="20"/>
      <c r="M150" s="20"/>
      <c r="N150" s="20"/>
      <c r="O150" s="20"/>
      <c r="P150" s="20"/>
      <c r="Q150" s="20"/>
      <c r="R150" s="20"/>
      <c r="S150" s="20"/>
      <c r="T150" s="20"/>
      <c r="U150" s="20"/>
      <c r="V150" s="20"/>
      <c r="W150" s="20"/>
      <c r="X150" s="20"/>
      <c r="Y150" s="20"/>
      <c r="Z150" s="20"/>
    </row>
    <row r="151" spans="1:26" ht="16.5" customHeight="1" x14ac:dyDescent="0.3">
      <c r="A151" s="20"/>
      <c r="B151" s="20"/>
      <c r="C151" s="33"/>
      <c r="D151" s="33"/>
      <c r="E151" s="33"/>
      <c r="F151" s="33"/>
      <c r="G151" s="33"/>
      <c r="H151" s="20"/>
      <c r="I151" s="20"/>
      <c r="J151" s="20"/>
      <c r="K151" s="20"/>
      <c r="L151" s="20"/>
      <c r="M151" s="20"/>
      <c r="N151" s="20"/>
      <c r="O151" s="20"/>
      <c r="P151" s="20"/>
      <c r="Q151" s="20"/>
      <c r="R151" s="20"/>
      <c r="S151" s="20"/>
      <c r="T151" s="20"/>
      <c r="U151" s="20"/>
      <c r="V151" s="20"/>
      <c r="W151" s="20"/>
      <c r="X151" s="20"/>
      <c r="Y151" s="20"/>
      <c r="Z151" s="20"/>
    </row>
    <row r="152" spans="1:26" ht="16.5" customHeight="1" x14ac:dyDescent="0.3">
      <c r="A152" s="20"/>
      <c r="B152" s="20"/>
      <c r="C152" s="33"/>
      <c r="D152" s="33"/>
      <c r="E152" s="33"/>
      <c r="F152" s="33"/>
      <c r="G152" s="33"/>
      <c r="H152" s="20"/>
      <c r="I152" s="20"/>
      <c r="J152" s="20"/>
      <c r="K152" s="20"/>
      <c r="L152" s="20"/>
      <c r="M152" s="20"/>
      <c r="N152" s="20"/>
      <c r="O152" s="20"/>
      <c r="P152" s="20"/>
      <c r="Q152" s="20"/>
      <c r="R152" s="20"/>
      <c r="S152" s="20"/>
      <c r="T152" s="20"/>
      <c r="U152" s="20"/>
      <c r="V152" s="20"/>
      <c r="W152" s="20"/>
      <c r="X152" s="20"/>
      <c r="Y152" s="20"/>
      <c r="Z152" s="20"/>
    </row>
    <row r="153" spans="1:26" ht="16.5" customHeight="1" x14ac:dyDescent="0.3">
      <c r="A153" s="20"/>
      <c r="B153" s="20"/>
      <c r="C153" s="33"/>
      <c r="D153" s="33"/>
      <c r="E153" s="33"/>
      <c r="F153" s="33"/>
      <c r="G153" s="33"/>
      <c r="H153" s="20"/>
      <c r="I153" s="20"/>
      <c r="J153" s="20"/>
      <c r="K153" s="20"/>
      <c r="L153" s="20"/>
      <c r="M153" s="20"/>
      <c r="N153" s="20"/>
      <c r="O153" s="20"/>
      <c r="P153" s="20"/>
      <c r="Q153" s="20"/>
      <c r="R153" s="20"/>
      <c r="S153" s="20"/>
      <c r="T153" s="20"/>
      <c r="U153" s="20"/>
      <c r="V153" s="20"/>
      <c r="W153" s="20"/>
      <c r="X153" s="20"/>
      <c r="Y153" s="20"/>
      <c r="Z153" s="20"/>
    </row>
    <row r="154" spans="1:26" ht="16.5" customHeight="1" x14ac:dyDescent="0.3">
      <c r="A154" s="20"/>
      <c r="B154" s="20"/>
      <c r="C154" s="33"/>
      <c r="D154" s="33"/>
      <c r="E154" s="33"/>
      <c r="F154" s="33"/>
      <c r="G154" s="33"/>
      <c r="H154" s="20"/>
      <c r="I154" s="20"/>
      <c r="J154" s="20"/>
      <c r="K154" s="20"/>
      <c r="L154" s="20"/>
      <c r="M154" s="20"/>
      <c r="N154" s="20"/>
      <c r="O154" s="20"/>
      <c r="P154" s="20"/>
      <c r="Q154" s="20"/>
      <c r="R154" s="20"/>
      <c r="S154" s="20"/>
      <c r="T154" s="20"/>
      <c r="U154" s="20"/>
      <c r="V154" s="20"/>
      <c r="W154" s="20"/>
      <c r="X154" s="20"/>
      <c r="Y154" s="20"/>
      <c r="Z154" s="20"/>
    </row>
    <row r="155" spans="1:26" ht="16.5" customHeight="1" x14ac:dyDescent="0.3">
      <c r="A155" s="20"/>
      <c r="B155" s="20"/>
      <c r="C155" s="33"/>
      <c r="D155" s="33"/>
      <c r="E155" s="33"/>
      <c r="F155" s="33"/>
      <c r="G155" s="33"/>
      <c r="H155" s="20"/>
      <c r="I155" s="20"/>
      <c r="J155" s="20"/>
      <c r="K155" s="20"/>
      <c r="L155" s="20"/>
      <c r="M155" s="20"/>
      <c r="N155" s="20"/>
      <c r="O155" s="20"/>
      <c r="P155" s="20"/>
      <c r="Q155" s="20"/>
      <c r="R155" s="20"/>
      <c r="S155" s="20"/>
      <c r="T155" s="20"/>
      <c r="U155" s="20"/>
      <c r="V155" s="20"/>
      <c r="W155" s="20"/>
      <c r="X155" s="20"/>
      <c r="Y155" s="20"/>
      <c r="Z155" s="20"/>
    </row>
    <row r="156" spans="1:26" ht="16.5" customHeight="1" x14ac:dyDescent="0.3">
      <c r="A156" s="20"/>
      <c r="B156" s="20"/>
      <c r="C156" s="33"/>
      <c r="D156" s="33"/>
      <c r="E156" s="33"/>
      <c r="F156" s="33"/>
      <c r="G156" s="33"/>
      <c r="H156" s="20"/>
      <c r="I156" s="20"/>
      <c r="J156" s="20"/>
      <c r="K156" s="20"/>
      <c r="L156" s="20"/>
      <c r="M156" s="20"/>
      <c r="N156" s="20"/>
      <c r="O156" s="20"/>
      <c r="P156" s="20"/>
      <c r="Q156" s="20"/>
      <c r="R156" s="20"/>
      <c r="S156" s="20"/>
      <c r="T156" s="20"/>
      <c r="U156" s="20"/>
      <c r="V156" s="20"/>
      <c r="W156" s="20"/>
      <c r="X156" s="20"/>
      <c r="Y156" s="20"/>
      <c r="Z156" s="20"/>
    </row>
    <row r="157" spans="1:26" ht="16.5" customHeight="1" x14ac:dyDescent="0.3">
      <c r="A157" s="20"/>
      <c r="B157" s="20"/>
      <c r="C157" s="33"/>
      <c r="D157" s="33"/>
      <c r="E157" s="33"/>
      <c r="F157" s="33"/>
      <c r="G157" s="33"/>
      <c r="H157" s="20"/>
      <c r="I157" s="20"/>
      <c r="J157" s="20"/>
      <c r="K157" s="20"/>
      <c r="L157" s="20"/>
      <c r="M157" s="20"/>
      <c r="N157" s="20"/>
      <c r="O157" s="20"/>
      <c r="P157" s="20"/>
      <c r="Q157" s="20"/>
      <c r="R157" s="20"/>
      <c r="S157" s="20"/>
      <c r="T157" s="20"/>
      <c r="U157" s="20"/>
      <c r="V157" s="20"/>
      <c r="W157" s="20"/>
      <c r="X157" s="20"/>
      <c r="Y157" s="20"/>
      <c r="Z157" s="20"/>
    </row>
    <row r="158" spans="1:26" ht="16.5" customHeight="1" x14ac:dyDescent="0.3">
      <c r="A158" s="20"/>
      <c r="B158" s="20"/>
      <c r="C158" s="33"/>
      <c r="D158" s="33"/>
      <c r="E158" s="33"/>
      <c r="F158" s="33"/>
      <c r="G158" s="33"/>
      <c r="H158" s="20"/>
      <c r="I158" s="20"/>
      <c r="J158" s="20"/>
      <c r="K158" s="20"/>
      <c r="L158" s="20"/>
      <c r="M158" s="20"/>
      <c r="N158" s="20"/>
      <c r="O158" s="20"/>
      <c r="P158" s="20"/>
      <c r="Q158" s="20"/>
      <c r="R158" s="20"/>
      <c r="S158" s="20"/>
      <c r="T158" s="20"/>
      <c r="U158" s="20"/>
      <c r="V158" s="20"/>
      <c r="W158" s="20"/>
      <c r="X158" s="20"/>
      <c r="Y158" s="20"/>
      <c r="Z158" s="20"/>
    </row>
    <row r="159" spans="1:26" ht="16.5" customHeight="1" x14ac:dyDescent="0.3">
      <c r="A159" s="20"/>
      <c r="B159" s="20"/>
      <c r="C159" s="33"/>
      <c r="D159" s="33"/>
      <c r="E159" s="33"/>
      <c r="F159" s="33"/>
      <c r="G159" s="33"/>
      <c r="H159" s="20"/>
      <c r="I159" s="20"/>
      <c r="J159" s="20"/>
      <c r="K159" s="20"/>
      <c r="L159" s="20"/>
      <c r="M159" s="20"/>
      <c r="N159" s="20"/>
      <c r="O159" s="20"/>
      <c r="P159" s="20"/>
      <c r="Q159" s="20"/>
      <c r="R159" s="20"/>
      <c r="S159" s="20"/>
      <c r="T159" s="20"/>
      <c r="U159" s="20"/>
      <c r="V159" s="20"/>
      <c r="W159" s="20"/>
      <c r="X159" s="20"/>
      <c r="Y159" s="20"/>
      <c r="Z159" s="20"/>
    </row>
    <row r="160" spans="1:26" ht="16.5" customHeight="1" x14ac:dyDescent="0.3">
      <c r="A160" s="20"/>
      <c r="B160" s="20"/>
      <c r="C160" s="33"/>
      <c r="D160" s="33"/>
      <c r="E160" s="33"/>
      <c r="F160" s="33"/>
      <c r="G160" s="33"/>
      <c r="H160" s="20"/>
      <c r="I160" s="20"/>
      <c r="J160" s="20"/>
      <c r="K160" s="20"/>
      <c r="L160" s="20"/>
      <c r="M160" s="20"/>
      <c r="N160" s="20"/>
      <c r="O160" s="20"/>
      <c r="P160" s="20"/>
      <c r="Q160" s="20"/>
      <c r="R160" s="20"/>
      <c r="S160" s="20"/>
      <c r="T160" s="20"/>
      <c r="U160" s="20"/>
      <c r="V160" s="20"/>
      <c r="W160" s="20"/>
      <c r="X160" s="20"/>
      <c r="Y160" s="20"/>
      <c r="Z160" s="20"/>
    </row>
    <row r="161" spans="1:26" ht="16.5" customHeight="1" x14ac:dyDescent="0.3">
      <c r="A161" s="20"/>
      <c r="B161" s="20"/>
      <c r="C161" s="33"/>
      <c r="D161" s="33"/>
      <c r="E161" s="33"/>
      <c r="F161" s="33"/>
      <c r="G161" s="33"/>
      <c r="H161" s="20"/>
      <c r="I161" s="20"/>
      <c r="J161" s="20"/>
      <c r="K161" s="20"/>
      <c r="L161" s="20"/>
      <c r="M161" s="20"/>
      <c r="N161" s="20"/>
      <c r="O161" s="20"/>
      <c r="P161" s="20"/>
      <c r="Q161" s="20"/>
      <c r="R161" s="20"/>
      <c r="S161" s="20"/>
      <c r="T161" s="20"/>
      <c r="U161" s="20"/>
      <c r="V161" s="20"/>
      <c r="W161" s="20"/>
      <c r="X161" s="20"/>
      <c r="Y161" s="20"/>
      <c r="Z161" s="20"/>
    </row>
    <row r="162" spans="1:26" ht="16.5" customHeight="1" x14ac:dyDescent="0.3">
      <c r="A162" s="20"/>
      <c r="B162" s="20"/>
      <c r="C162" s="33"/>
      <c r="D162" s="33"/>
      <c r="E162" s="33"/>
      <c r="F162" s="33"/>
      <c r="G162" s="33"/>
      <c r="H162" s="20"/>
      <c r="I162" s="20"/>
      <c r="J162" s="20"/>
      <c r="K162" s="20"/>
      <c r="L162" s="20"/>
      <c r="M162" s="20"/>
      <c r="N162" s="20"/>
      <c r="O162" s="20"/>
      <c r="P162" s="20"/>
      <c r="Q162" s="20"/>
      <c r="R162" s="20"/>
      <c r="S162" s="20"/>
      <c r="T162" s="20"/>
      <c r="U162" s="20"/>
      <c r="V162" s="20"/>
      <c r="W162" s="20"/>
      <c r="X162" s="20"/>
      <c r="Y162" s="20"/>
      <c r="Z162" s="20"/>
    </row>
    <row r="163" spans="1:26" ht="16.5" customHeight="1" x14ac:dyDescent="0.3">
      <c r="A163" s="20"/>
      <c r="B163" s="20"/>
      <c r="C163" s="33"/>
      <c r="D163" s="33"/>
      <c r="E163" s="33"/>
      <c r="F163" s="33"/>
      <c r="G163" s="33"/>
      <c r="H163" s="20"/>
      <c r="I163" s="20"/>
      <c r="J163" s="20"/>
      <c r="K163" s="20"/>
      <c r="L163" s="20"/>
      <c r="M163" s="20"/>
      <c r="N163" s="20"/>
      <c r="O163" s="20"/>
      <c r="P163" s="20"/>
      <c r="Q163" s="20"/>
      <c r="R163" s="20"/>
      <c r="S163" s="20"/>
      <c r="T163" s="20"/>
      <c r="U163" s="20"/>
      <c r="V163" s="20"/>
      <c r="W163" s="20"/>
      <c r="X163" s="20"/>
      <c r="Y163" s="20"/>
      <c r="Z163" s="20"/>
    </row>
    <row r="164" spans="1:26" ht="16.5" customHeight="1" x14ac:dyDescent="0.3">
      <c r="A164" s="20"/>
      <c r="B164" s="20"/>
      <c r="C164" s="33"/>
      <c r="D164" s="33"/>
      <c r="E164" s="33"/>
      <c r="F164" s="33"/>
      <c r="G164" s="33"/>
      <c r="H164" s="20"/>
      <c r="I164" s="20"/>
      <c r="J164" s="20"/>
      <c r="K164" s="20"/>
      <c r="L164" s="20"/>
      <c r="M164" s="20"/>
      <c r="N164" s="20"/>
      <c r="O164" s="20"/>
      <c r="P164" s="20"/>
      <c r="Q164" s="20"/>
      <c r="R164" s="20"/>
      <c r="S164" s="20"/>
      <c r="T164" s="20"/>
      <c r="U164" s="20"/>
      <c r="V164" s="20"/>
      <c r="W164" s="20"/>
      <c r="X164" s="20"/>
      <c r="Y164" s="20"/>
      <c r="Z164" s="20"/>
    </row>
    <row r="165" spans="1:26" ht="16.5" customHeight="1" x14ac:dyDescent="0.3">
      <c r="A165" s="20"/>
      <c r="B165" s="20"/>
      <c r="C165" s="33"/>
      <c r="D165" s="33"/>
      <c r="E165" s="33"/>
      <c r="F165" s="33"/>
      <c r="G165" s="33"/>
      <c r="H165" s="20"/>
      <c r="I165" s="20"/>
      <c r="J165" s="20"/>
      <c r="K165" s="20"/>
      <c r="L165" s="20"/>
      <c r="M165" s="20"/>
      <c r="N165" s="20"/>
      <c r="O165" s="20"/>
      <c r="P165" s="20"/>
      <c r="Q165" s="20"/>
      <c r="R165" s="20"/>
      <c r="S165" s="20"/>
      <c r="T165" s="20"/>
      <c r="U165" s="20"/>
      <c r="V165" s="20"/>
      <c r="W165" s="20"/>
      <c r="X165" s="20"/>
      <c r="Y165" s="20"/>
      <c r="Z165" s="20"/>
    </row>
    <row r="166" spans="1:26" ht="16.5" customHeight="1" x14ac:dyDescent="0.3">
      <c r="A166" s="20"/>
      <c r="B166" s="20"/>
      <c r="C166" s="33"/>
      <c r="D166" s="33"/>
      <c r="E166" s="33"/>
      <c r="F166" s="33"/>
      <c r="G166" s="33"/>
      <c r="H166" s="20"/>
      <c r="I166" s="20"/>
      <c r="J166" s="20"/>
      <c r="K166" s="20"/>
      <c r="L166" s="20"/>
      <c r="M166" s="20"/>
      <c r="N166" s="20"/>
      <c r="O166" s="20"/>
      <c r="P166" s="20"/>
      <c r="Q166" s="20"/>
      <c r="R166" s="20"/>
      <c r="S166" s="20"/>
      <c r="T166" s="20"/>
      <c r="U166" s="20"/>
      <c r="V166" s="20"/>
      <c r="W166" s="20"/>
      <c r="X166" s="20"/>
      <c r="Y166" s="20"/>
      <c r="Z166" s="20"/>
    </row>
    <row r="167" spans="1:26" ht="16.5" customHeight="1" x14ac:dyDescent="0.3">
      <c r="A167" s="20"/>
      <c r="B167" s="20"/>
      <c r="C167" s="33"/>
      <c r="D167" s="33"/>
      <c r="E167" s="33"/>
      <c r="F167" s="33"/>
      <c r="G167" s="33"/>
      <c r="H167" s="20"/>
      <c r="I167" s="20"/>
      <c r="J167" s="20"/>
      <c r="K167" s="20"/>
      <c r="L167" s="20"/>
      <c r="M167" s="20"/>
      <c r="N167" s="20"/>
      <c r="O167" s="20"/>
      <c r="P167" s="20"/>
      <c r="Q167" s="20"/>
      <c r="R167" s="20"/>
      <c r="S167" s="20"/>
      <c r="T167" s="20"/>
      <c r="U167" s="20"/>
      <c r="V167" s="20"/>
      <c r="W167" s="20"/>
      <c r="X167" s="20"/>
      <c r="Y167" s="20"/>
      <c r="Z167" s="20"/>
    </row>
    <row r="168" spans="1:26" ht="16.5" customHeight="1" x14ac:dyDescent="0.3">
      <c r="A168" s="20"/>
      <c r="B168" s="20"/>
      <c r="C168" s="33"/>
      <c r="D168" s="33"/>
      <c r="E168" s="33"/>
      <c r="F168" s="33"/>
      <c r="G168" s="33"/>
      <c r="H168" s="20"/>
      <c r="I168" s="20"/>
      <c r="J168" s="20"/>
      <c r="K168" s="20"/>
      <c r="L168" s="20"/>
      <c r="M168" s="20"/>
      <c r="N168" s="20"/>
      <c r="O168" s="20"/>
      <c r="P168" s="20"/>
      <c r="Q168" s="20"/>
      <c r="R168" s="20"/>
      <c r="S168" s="20"/>
      <c r="T168" s="20"/>
      <c r="U168" s="20"/>
      <c r="V168" s="20"/>
      <c r="W168" s="20"/>
      <c r="X168" s="20"/>
      <c r="Y168" s="20"/>
      <c r="Z168" s="20"/>
    </row>
    <row r="169" spans="1:26" ht="16.5" customHeight="1" x14ac:dyDescent="0.3">
      <c r="A169" s="20"/>
      <c r="B169" s="20"/>
      <c r="C169" s="33"/>
      <c r="D169" s="33"/>
      <c r="E169" s="33"/>
      <c r="F169" s="33"/>
      <c r="G169" s="33"/>
      <c r="H169" s="20"/>
      <c r="I169" s="20"/>
      <c r="J169" s="20"/>
      <c r="K169" s="20"/>
      <c r="L169" s="20"/>
      <c r="M169" s="20"/>
      <c r="N169" s="20"/>
      <c r="O169" s="20"/>
      <c r="P169" s="20"/>
      <c r="Q169" s="20"/>
      <c r="R169" s="20"/>
      <c r="S169" s="20"/>
      <c r="T169" s="20"/>
      <c r="U169" s="20"/>
      <c r="V169" s="20"/>
      <c r="W169" s="20"/>
      <c r="X169" s="20"/>
      <c r="Y169" s="20"/>
      <c r="Z169" s="20"/>
    </row>
    <row r="170" spans="1:26" ht="16.5" customHeight="1" x14ac:dyDescent="0.3">
      <c r="A170" s="20"/>
      <c r="B170" s="20"/>
      <c r="C170" s="33"/>
      <c r="D170" s="33"/>
      <c r="E170" s="33"/>
      <c r="F170" s="33"/>
      <c r="G170" s="33"/>
      <c r="H170" s="20"/>
      <c r="I170" s="20"/>
      <c r="J170" s="20"/>
      <c r="K170" s="20"/>
      <c r="L170" s="20"/>
      <c r="M170" s="20"/>
      <c r="N170" s="20"/>
      <c r="O170" s="20"/>
      <c r="P170" s="20"/>
      <c r="Q170" s="20"/>
      <c r="R170" s="20"/>
      <c r="S170" s="20"/>
      <c r="T170" s="20"/>
      <c r="U170" s="20"/>
      <c r="V170" s="20"/>
      <c r="W170" s="20"/>
      <c r="X170" s="20"/>
      <c r="Y170" s="20"/>
      <c r="Z170" s="20"/>
    </row>
    <row r="171" spans="1:26" ht="16.5" customHeight="1" x14ac:dyDescent="0.3">
      <c r="A171" s="20"/>
      <c r="B171" s="20"/>
      <c r="C171" s="33"/>
      <c r="D171" s="33"/>
      <c r="E171" s="33"/>
      <c r="F171" s="33"/>
      <c r="G171" s="33"/>
      <c r="H171" s="20"/>
      <c r="I171" s="20"/>
      <c r="J171" s="20"/>
      <c r="K171" s="20"/>
      <c r="L171" s="20"/>
      <c r="M171" s="20"/>
      <c r="N171" s="20"/>
      <c r="O171" s="20"/>
      <c r="P171" s="20"/>
      <c r="Q171" s="20"/>
      <c r="R171" s="20"/>
      <c r="S171" s="20"/>
      <c r="T171" s="20"/>
      <c r="U171" s="20"/>
      <c r="V171" s="20"/>
      <c r="W171" s="20"/>
      <c r="X171" s="20"/>
      <c r="Y171" s="20"/>
      <c r="Z171" s="20"/>
    </row>
    <row r="172" spans="1:26" ht="16.5" customHeight="1" x14ac:dyDescent="0.3">
      <c r="A172" s="20"/>
      <c r="B172" s="20"/>
      <c r="C172" s="33"/>
      <c r="D172" s="33"/>
      <c r="E172" s="33"/>
      <c r="F172" s="33"/>
      <c r="G172" s="33"/>
      <c r="H172" s="20"/>
      <c r="I172" s="20"/>
      <c r="J172" s="20"/>
      <c r="K172" s="20"/>
      <c r="L172" s="20"/>
      <c r="M172" s="20"/>
      <c r="N172" s="20"/>
      <c r="O172" s="20"/>
      <c r="P172" s="20"/>
      <c r="Q172" s="20"/>
      <c r="R172" s="20"/>
      <c r="S172" s="20"/>
      <c r="T172" s="20"/>
      <c r="U172" s="20"/>
      <c r="V172" s="20"/>
      <c r="W172" s="20"/>
      <c r="X172" s="20"/>
      <c r="Y172" s="20"/>
      <c r="Z172" s="20"/>
    </row>
    <row r="173" spans="1:26" ht="16.5" customHeight="1" x14ac:dyDescent="0.3">
      <c r="A173" s="20"/>
      <c r="B173" s="20"/>
      <c r="C173" s="33"/>
      <c r="D173" s="33"/>
      <c r="E173" s="33"/>
      <c r="F173" s="33"/>
      <c r="G173" s="33"/>
      <c r="H173" s="20"/>
      <c r="I173" s="20"/>
      <c r="J173" s="20"/>
      <c r="K173" s="20"/>
      <c r="L173" s="20"/>
      <c r="M173" s="20"/>
      <c r="N173" s="20"/>
      <c r="O173" s="20"/>
      <c r="P173" s="20"/>
      <c r="Q173" s="20"/>
      <c r="R173" s="20"/>
      <c r="S173" s="20"/>
      <c r="T173" s="20"/>
      <c r="U173" s="20"/>
      <c r="V173" s="20"/>
      <c r="W173" s="20"/>
      <c r="X173" s="20"/>
      <c r="Y173" s="20"/>
      <c r="Z173" s="20"/>
    </row>
    <row r="174" spans="1:26" ht="16.5" customHeight="1" x14ac:dyDescent="0.3">
      <c r="A174" s="20"/>
      <c r="B174" s="20"/>
      <c r="C174" s="33"/>
      <c r="D174" s="33"/>
      <c r="E174" s="33"/>
      <c r="F174" s="33"/>
      <c r="G174" s="33"/>
      <c r="H174" s="20"/>
      <c r="I174" s="20"/>
      <c r="J174" s="20"/>
      <c r="K174" s="20"/>
      <c r="L174" s="20"/>
      <c r="M174" s="20"/>
      <c r="N174" s="20"/>
      <c r="O174" s="20"/>
      <c r="P174" s="20"/>
      <c r="Q174" s="20"/>
      <c r="R174" s="20"/>
      <c r="S174" s="20"/>
      <c r="T174" s="20"/>
      <c r="U174" s="20"/>
      <c r="V174" s="20"/>
      <c r="W174" s="20"/>
      <c r="X174" s="20"/>
      <c r="Y174" s="20"/>
      <c r="Z174" s="20"/>
    </row>
    <row r="175" spans="1:26" ht="16.5" customHeight="1" x14ac:dyDescent="0.3">
      <c r="A175" s="20"/>
      <c r="B175" s="20"/>
      <c r="C175" s="33"/>
      <c r="D175" s="33"/>
      <c r="E175" s="33"/>
      <c r="F175" s="33"/>
      <c r="G175" s="33"/>
      <c r="H175" s="20"/>
      <c r="I175" s="20"/>
      <c r="J175" s="20"/>
      <c r="K175" s="20"/>
      <c r="L175" s="20"/>
      <c r="M175" s="20"/>
      <c r="N175" s="20"/>
      <c r="O175" s="20"/>
      <c r="P175" s="20"/>
      <c r="Q175" s="20"/>
      <c r="R175" s="20"/>
      <c r="S175" s="20"/>
      <c r="T175" s="20"/>
      <c r="U175" s="20"/>
      <c r="V175" s="20"/>
      <c r="W175" s="20"/>
      <c r="X175" s="20"/>
      <c r="Y175" s="20"/>
      <c r="Z175" s="20"/>
    </row>
    <row r="176" spans="1:26" ht="16.5" customHeight="1" x14ac:dyDescent="0.3">
      <c r="A176" s="20"/>
      <c r="B176" s="20"/>
      <c r="C176" s="33"/>
      <c r="D176" s="33"/>
      <c r="E176" s="33"/>
      <c r="F176" s="33"/>
      <c r="G176" s="33"/>
      <c r="H176" s="20"/>
      <c r="I176" s="20"/>
      <c r="J176" s="20"/>
      <c r="K176" s="20"/>
      <c r="L176" s="20"/>
      <c r="M176" s="20"/>
      <c r="N176" s="20"/>
      <c r="O176" s="20"/>
      <c r="P176" s="20"/>
      <c r="Q176" s="20"/>
      <c r="R176" s="20"/>
      <c r="S176" s="20"/>
      <c r="T176" s="20"/>
      <c r="U176" s="20"/>
      <c r="V176" s="20"/>
      <c r="W176" s="20"/>
      <c r="X176" s="20"/>
      <c r="Y176" s="20"/>
      <c r="Z176" s="20"/>
    </row>
    <row r="177" spans="1:26" ht="16.5" customHeight="1" x14ac:dyDescent="0.3">
      <c r="A177" s="20"/>
      <c r="B177" s="20"/>
      <c r="C177" s="33"/>
      <c r="D177" s="33"/>
      <c r="E177" s="33"/>
      <c r="F177" s="33"/>
      <c r="G177" s="33"/>
      <c r="H177" s="20"/>
      <c r="I177" s="20"/>
      <c r="J177" s="20"/>
      <c r="K177" s="20"/>
      <c r="L177" s="20"/>
      <c r="M177" s="20"/>
      <c r="N177" s="20"/>
      <c r="O177" s="20"/>
      <c r="P177" s="20"/>
      <c r="Q177" s="20"/>
      <c r="R177" s="20"/>
      <c r="S177" s="20"/>
      <c r="T177" s="20"/>
      <c r="U177" s="20"/>
      <c r="V177" s="20"/>
      <c r="W177" s="20"/>
      <c r="X177" s="20"/>
      <c r="Y177" s="20"/>
      <c r="Z177" s="20"/>
    </row>
    <row r="178" spans="1:26" ht="16.5" customHeight="1" x14ac:dyDescent="0.3">
      <c r="A178" s="20"/>
      <c r="B178" s="20"/>
      <c r="C178" s="33"/>
      <c r="D178" s="33"/>
      <c r="E178" s="33"/>
      <c r="F178" s="33"/>
      <c r="G178" s="33"/>
      <c r="H178" s="20"/>
      <c r="I178" s="20"/>
      <c r="J178" s="20"/>
      <c r="K178" s="20"/>
      <c r="L178" s="20"/>
      <c r="M178" s="20"/>
      <c r="N178" s="20"/>
      <c r="O178" s="20"/>
      <c r="P178" s="20"/>
      <c r="Q178" s="20"/>
      <c r="R178" s="20"/>
      <c r="S178" s="20"/>
      <c r="T178" s="20"/>
      <c r="U178" s="20"/>
      <c r="V178" s="20"/>
      <c r="W178" s="20"/>
      <c r="X178" s="20"/>
      <c r="Y178" s="20"/>
      <c r="Z178" s="20"/>
    </row>
    <row r="179" spans="1:26" ht="16.5" customHeight="1" x14ac:dyDescent="0.3">
      <c r="A179" s="20"/>
      <c r="B179" s="20"/>
      <c r="C179" s="33"/>
      <c r="D179" s="33"/>
      <c r="E179" s="33"/>
      <c r="F179" s="33"/>
      <c r="G179" s="33"/>
      <c r="H179" s="20"/>
      <c r="I179" s="20"/>
      <c r="J179" s="20"/>
      <c r="K179" s="20"/>
      <c r="L179" s="20"/>
      <c r="M179" s="20"/>
      <c r="N179" s="20"/>
      <c r="O179" s="20"/>
      <c r="P179" s="20"/>
      <c r="Q179" s="20"/>
      <c r="R179" s="20"/>
      <c r="S179" s="20"/>
      <c r="T179" s="20"/>
      <c r="U179" s="20"/>
      <c r="V179" s="20"/>
      <c r="W179" s="20"/>
      <c r="X179" s="20"/>
      <c r="Y179" s="20"/>
      <c r="Z179" s="20"/>
    </row>
    <row r="180" spans="1:26" ht="16.5" customHeight="1" x14ac:dyDescent="0.3">
      <c r="A180" s="20"/>
      <c r="B180" s="20"/>
      <c r="C180" s="33"/>
      <c r="D180" s="33"/>
      <c r="E180" s="33"/>
      <c r="F180" s="33"/>
      <c r="G180" s="33"/>
      <c r="H180" s="20"/>
      <c r="I180" s="20"/>
      <c r="J180" s="20"/>
      <c r="K180" s="20"/>
      <c r="L180" s="20"/>
      <c r="M180" s="20"/>
      <c r="N180" s="20"/>
      <c r="O180" s="20"/>
      <c r="P180" s="20"/>
      <c r="Q180" s="20"/>
      <c r="R180" s="20"/>
      <c r="S180" s="20"/>
      <c r="T180" s="20"/>
      <c r="U180" s="20"/>
      <c r="V180" s="20"/>
      <c r="W180" s="20"/>
      <c r="X180" s="20"/>
      <c r="Y180" s="20"/>
      <c r="Z180" s="20"/>
    </row>
    <row r="181" spans="1:26" ht="16.5" customHeight="1" x14ac:dyDescent="0.3">
      <c r="A181" s="20"/>
      <c r="B181" s="20"/>
      <c r="C181" s="33"/>
      <c r="D181" s="33"/>
      <c r="E181" s="33"/>
      <c r="F181" s="33"/>
      <c r="G181" s="33"/>
      <c r="H181" s="20"/>
      <c r="I181" s="20"/>
      <c r="J181" s="20"/>
      <c r="K181" s="20"/>
      <c r="L181" s="20"/>
      <c r="M181" s="20"/>
      <c r="N181" s="20"/>
      <c r="O181" s="20"/>
      <c r="P181" s="20"/>
      <c r="Q181" s="20"/>
      <c r="R181" s="20"/>
      <c r="S181" s="20"/>
      <c r="T181" s="20"/>
      <c r="U181" s="20"/>
      <c r="V181" s="20"/>
      <c r="W181" s="20"/>
      <c r="X181" s="20"/>
      <c r="Y181" s="20"/>
      <c r="Z181" s="20"/>
    </row>
    <row r="182" spans="1:26" ht="16.5" customHeight="1" x14ac:dyDescent="0.3">
      <c r="A182" s="20"/>
      <c r="B182" s="20"/>
      <c r="C182" s="33"/>
      <c r="D182" s="33"/>
      <c r="E182" s="33"/>
      <c r="F182" s="33"/>
      <c r="G182" s="33"/>
      <c r="H182" s="20"/>
      <c r="I182" s="20"/>
      <c r="J182" s="20"/>
      <c r="K182" s="20"/>
      <c r="L182" s="20"/>
      <c r="M182" s="20"/>
      <c r="N182" s="20"/>
      <c r="O182" s="20"/>
      <c r="P182" s="20"/>
      <c r="Q182" s="20"/>
      <c r="R182" s="20"/>
      <c r="S182" s="20"/>
      <c r="T182" s="20"/>
      <c r="U182" s="20"/>
      <c r="V182" s="20"/>
      <c r="W182" s="20"/>
      <c r="X182" s="20"/>
      <c r="Y182" s="20"/>
      <c r="Z182" s="20"/>
    </row>
    <row r="183" spans="1:26" ht="16.5" customHeight="1" x14ac:dyDescent="0.3">
      <c r="A183" s="20"/>
      <c r="B183" s="20"/>
      <c r="C183" s="33"/>
      <c r="D183" s="33"/>
      <c r="E183" s="33"/>
      <c r="F183" s="33"/>
      <c r="G183" s="33"/>
      <c r="H183" s="20"/>
      <c r="I183" s="20"/>
      <c r="J183" s="20"/>
      <c r="K183" s="20"/>
      <c r="L183" s="20"/>
      <c r="M183" s="20"/>
      <c r="N183" s="20"/>
      <c r="O183" s="20"/>
      <c r="P183" s="20"/>
      <c r="Q183" s="20"/>
      <c r="R183" s="20"/>
      <c r="S183" s="20"/>
      <c r="T183" s="20"/>
      <c r="U183" s="20"/>
      <c r="V183" s="20"/>
      <c r="W183" s="20"/>
      <c r="X183" s="20"/>
      <c r="Y183" s="20"/>
      <c r="Z183" s="20"/>
    </row>
    <row r="184" spans="1:26" ht="16.5" customHeight="1" x14ac:dyDescent="0.3">
      <c r="A184" s="20"/>
      <c r="B184" s="20"/>
      <c r="C184" s="33"/>
      <c r="D184" s="33"/>
      <c r="E184" s="33"/>
      <c r="F184" s="33"/>
      <c r="G184" s="33"/>
      <c r="H184" s="20"/>
      <c r="I184" s="20"/>
      <c r="J184" s="20"/>
      <c r="K184" s="20"/>
      <c r="L184" s="20"/>
      <c r="M184" s="20"/>
      <c r="N184" s="20"/>
      <c r="O184" s="20"/>
      <c r="P184" s="20"/>
      <c r="Q184" s="20"/>
      <c r="R184" s="20"/>
      <c r="S184" s="20"/>
      <c r="T184" s="20"/>
      <c r="U184" s="20"/>
      <c r="V184" s="20"/>
      <c r="W184" s="20"/>
      <c r="X184" s="20"/>
      <c r="Y184" s="20"/>
      <c r="Z184" s="20"/>
    </row>
    <row r="185" spans="1:26" ht="16.5" customHeight="1" x14ac:dyDescent="0.3">
      <c r="A185" s="20"/>
      <c r="B185" s="20"/>
      <c r="C185" s="33"/>
      <c r="D185" s="33"/>
      <c r="E185" s="33"/>
      <c r="F185" s="33"/>
      <c r="G185" s="33"/>
      <c r="H185" s="20"/>
      <c r="I185" s="20"/>
      <c r="J185" s="20"/>
      <c r="K185" s="20"/>
      <c r="L185" s="20"/>
      <c r="M185" s="20"/>
      <c r="N185" s="20"/>
      <c r="O185" s="20"/>
      <c r="P185" s="20"/>
      <c r="Q185" s="20"/>
      <c r="R185" s="20"/>
      <c r="S185" s="20"/>
      <c r="T185" s="20"/>
      <c r="U185" s="20"/>
      <c r="V185" s="20"/>
      <c r="W185" s="20"/>
      <c r="X185" s="20"/>
      <c r="Y185" s="20"/>
      <c r="Z185" s="20"/>
    </row>
    <row r="186" spans="1:26" ht="16.5" customHeight="1" x14ac:dyDescent="0.3">
      <c r="A186" s="20"/>
      <c r="B186" s="20"/>
      <c r="C186" s="33"/>
      <c r="D186" s="33"/>
      <c r="E186" s="33"/>
      <c r="F186" s="33"/>
      <c r="G186" s="33"/>
      <c r="H186" s="20"/>
      <c r="I186" s="20"/>
      <c r="J186" s="20"/>
      <c r="K186" s="20"/>
      <c r="L186" s="20"/>
      <c r="M186" s="20"/>
      <c r="N186" s="20"/>
      <c r="O186" s="20"/>
      <c r="P186" s="20"/>
      <c r="Q186" s="20"/>
      <c r="R186" s="20"/>
      <c r="S186" s="20"/>
      <c r="T186" s="20"/>
      <c r="U186" s="20"/>
      <c r="V186" s="20"/>
      <c r="W186" s="20"/>
      <c r="X186" s="20"/>
      <c r="Y186" s="20"/>
      <c r="Z186" s="20"/>
    </row>
    <row r="187" spans="1:26" ht="16.5" customHeight="1" x14ac:dyDescent="0.3">
      <c r="A187" s="20"/>
      <c r="B187" s="20"/>
      <c r="C187" s="33"/>
      <c r="D187" s="33"/>
      <c r="E187" s="33"/>
      <c r="F187" s="33"/>
      <c r="G187" s="33"/>
      <c r="H187" s="20"/>
      <c r="I187" s="20"/>
      <c r="J187" s="20"/>
      <c r="K187" s="20"/>
      <c r="L187" s="20"/>
      <c r="M187" s="20"/>
      <c r="N187" s="20"/>
      <c r="O187" s="20"/>
      <c r="P187" s="20"/>
      <c r="Q187" s="20"/>
      <c r="R187" s="20"/>
      <c r="S187" s="20"/>
      <c r="T187" s="20"/>
      <c r="U187" s="20"/>
      <c r="V187" s="20"/>
      <c r="W187" s="20"/>
      <c r="X187" s="20"/>
      <c r="Y187" s="20"/>
      <c r="Z187" s="20"/>
    </row>
    <row r="188" spans="1:26" ht="16.5" customHeight="1" x14ac:dyDescent="0.3">
      <c r="A188" s="20"/>
      <c r="B188" s="20"/>
      <c r="C188" s="33"/>
      <c r="D188" s="33"/>
      <c r="E188" s="33"/>
      <c r="F188" s="33"/>
      <c r="G188" s="33"/>
      <c r="H188" s="20"/>
      <c r="I188" s="20"/>
      <c r="J188" s="20"/>
      <c r="K188" s="20"/>
      <c r="L188" s="20"/>
      <c r="M188" s="20"/>
      <c r="N188" s="20"/>
      <c r="O188" s="20"/>
      <c r="P188" s="20"/>
      <c r="Q188" s="20"/>
      <c r="R188" s="20"/>
      <c r="S188" s="20"/>
      <c r="T188" s="20"/>
      <c r="U188" s="20"/>
      <c r="V188" s="20"/>
      <c r="W188" s="20"/>
      <c r="X188" s="20"/>
      <c r="Y188" s="20"/>
      <c r="Z188" s="20"/>
    </row>
    <row r="189" spans="1:26" ht="16.5" customHeight="1" x14ac:dyDescent="0.3">
      <c r="A189" s="20"/>
      <c r="B189" s="20"/>
      <c r="C189" s="33"/>
      <c r="D189" s="33"/>
      <c r="E189" s="33"/>
      <c r="F189" s="33"/>
      <c r="G189" s="33"/>
      <c r="H189" s="20"/>
      <c r="I189" s="20"/>
      <c r="J189" s="20"/>
      <c r="K189" s="20"/>
      <c r="L189" s="20"/>
      <c r="M189" s="20"/>
      <c r="N189" s="20"/>
      <c r="O189" s="20"/>
      <c r="P189" s="20"/>
      <c r="Q189" s="20"/>
      <c r="R189" s="20"/>
      <c r="S189" s="20"/>
      <c r="T189" s="20"/>
      <c r="U189" s="20"/>
      <c r="V189" s="20"/>
      <c r="W189" s="20"/>
      <c r="X189" s="20"/>
      <c r="Y189" s="20"/>
      <c r="Z189" s="20"/>
    </row>
    <row r="190" spans="1:26" ht="16.5" customHeight="1" x14ac:dyDescent="0.3">
      <c r="A190" s="20"/>
      <c r="B190" s="20"/>
      <c r="C190" s="33"/>
      <c r="D190" s="33"/>
      <c r="E190" s="33"/>
      <c r="F190" s="33"/>
      <c r="G190" s="33"/>
      <c r="H190" s="20"/>
      <c r="I190" s="20"/>
      <c r="J190" s="20"/>
      <c r="K190" s="20"/>
      <c r="L190" s="20"/>
      <c r="M190" s="20"/>
      <c r="N190" s="20"/>
      <c r="O190" s="20"/>
      <c r="P190" s="20"/>
      <c r="Q190" s="20"/>
      <c r="R190" s="20"/>
      <c r="S190" s="20"/>
      <c r="T190" s="20"/>
      <c r="U190" s="20"/>
      <c r="V190" s="20"/>
      <c r="W190" s="20"/>
      <c r="X190" s="20"/>
      <c r="Y190" s="20"/>
      <c r="Z190" s="20"/>
    </row>
    <row r="191" spans="1:26" ht="16.5" customHeight="1" x14ac:dyDescent="0.3">
      <c r="A191" s="20"/>
      <c r="B191" s="20"/>
      <c r="C191" s="33"/>
      <c r="D191" s="33"/>
      <c r="E191" s="33"/>
      <c r="F191" s="33"/>
      <c r="G191" s="33"/>
      <c r="H191" s="20"/>
      <c r="I191" s="20"/>
      <c r="J191" s="20"/>
      <c r="K191" s="20"/>
      <c r="L191" s="20"/>
      <c r="M191" s="20"/>
      <c r="N191" s="20"/>
      <c r="O191" s="20"/>
      <c r="P191" s="20"/>
      <c r="Q191" s="20"/>
      <c r="R191" s="20"/>
      <c r="S191" s="20"/>
      <c r="T191" s="20"/>
      <c r="U191" s="20"/>
      <c r="V191" s="20"/>
      <c r="W191" s="20"/>
      <c r="X191" s="20"/>
      <c r="Y191" s="20"/>
      <c r="Z191" s="20"/>
    </row>
    <row r="192" spans="1:26" ht="16.5" customHeight="1" x14ac:dyDescent="0.3">
      <c r="A192" s="20"/>
      <c r="B192" s="20"/>
      <c r="C192" s="33"/>
      <c r="D192" s="33"/>
      <c r="E192" s="33"/>
      <c r="F192" s="33"/>
      <c r="G192" s="33"/>
      <c r="H192" s="20"/>
      <c r="I192" s="20"/>
      <c r="J192" s="20"/>
      <c r="K192" s="20"/>
      <c r="L192" s="20"/>
      <c r="M192" s="20"/>
      <c r="N192" s="20"/>
      <c r="O192" s="20"/>
      <c r="P192" s="20"/>
      <c r="Q192" s="20"/>
      <c r="R192" s="20"/>
      <c r="S192" s="20"/>
      <c r="T192" s="20"/>
      <c r="U192" s="20"/>
      <c r="V192" s="20"/>
      <c r="W192" s="20"/>
      <c r="X192" s="20"/>
      <c r="Y192" s="20"/>
      <c r="Z192" s="20"/>
    </row>
    <row r="193" spans="1:26" ht="16.5" customHeight="1" x14ac:dyDescent="0.3">
      <c r="A193" s="20"/>
      <c r="B193" s="20"/>
      <c r="C193" s="33"/>
      <c r="D193" s="33"/>
      <c r="E193" s="33"/>
      <c r="F193" s="33"/>
      <c r="G193" s="33"/>
      <c r="H193" s="20"/>
      <c r="I193" s="20"/>
      <c r="J193" s="20"/>
      <c r="K193" s="20"/>
      <c r="L193" s="20"/>
      <c r="M193" s="20"/>
      <c r="N193" s="20"/>
      <c r="O193" s="20"/>
      <c r="P193" s="20"/>
      <c r="Q193" s="20"/>
      <c r="R193" s="20"/>
      <c r="S193" s="20"/>
      <c r="T193" s="20"/>
      <c r="U193" s="20"/>
      <c r="V193" s="20"/>
      <c r="W193" s="20"/>
      <c r="X193" s="20"/>
      <c r="Y193" s="20"/>
      <c r="Z193" s="20"/>
    </row>
    <row r="194" spans="1:26" ht="16.5" customHeight="1" x14ac:dyDescent="0.3">
      <c r="A194" s="20"/>
      <c r="B194" s="20"/>
      <c r="C194" s="33"/>
      <c r="D194" s="33"/>
      <c r="E194" s="33"/>
      <c r="F194" s="33"/>
      <c r="G194" s="33"/>
      <c r="H194" s="20"/>
      <c r="I194" s="20"/>
      <c r="J194" s="20"/>
      <c r="K194" s="20"/>
      <c r="L194" s="20"/>
      <c r="M194" s="20"/>
      <c r="N194" s="20"/>
      <c r="O194" s="20"/>
      <c r="P194" s="20"/>
      <c r="Q194" s="20"/>
      <c r="R194" s="20"/>
      <c r="S194" s="20"/>
      <c r="T194" s="20"/>
      <c r="U194" s="20"/>
      <c r="V194" s="20"/>
      <c r="W194" s="20"/>
      <c r="X194" s="20"/>
      <c r="Y194" s="20"/>
      <c r="Z194" s="20"/>
    </row>
    <row r="195" spans="1:26" ht="16.5" customHeight="1" x14ac:dyDescent="0.3">
      <c r="A195" s="20"/>
      <c r="B195" s="20"/>
      <c r="C195" s="33"/>
      <c r="D195" s="33"/>
      <c r="E195" s="33"/>
      <c r="F195" s="33"/>
      <c r="G195" s="33"/>
      <c r="H195" s="20"/>
      <c r="I195" s="20"/>
      <c r="J195" s="20"/>
      <c r="K195" s="20"/>
      <c r="L195" s="20"/>
      <c r="M195" s="20"/>
      <c r="N195" s="20"/>
      <c r="O195" s="20"/>
      <c r="P195" s="20"/>
      <c r="Q195" s="20"/>
      <c r="R195" s="20"/>
      <c r="S195" s="20"/>
      <c r="T195" s="20"/>
      <c r="U195" s="20"/>
      <c r="V195" s="20"/>
      <c r="W195" s="20"/>
      <c r="X195" s="20"/>
      <c r="Y195" s="20"/>
      <c r="Z195" s="20"/>
    </row>
    <row r="196" spans="1:26" ht="16.5" customHeight="1" x14ac:dyDescent="0.3">
      <c r="A196" s="20"/>
      <c r="B196" s="20"/>
      <c r="C196" s="33"/>
      <c r="D196" s="33"/>
      <c r="E196" s="33"/>
      <c r="F196" s="33"/>
      <c r="G196" s="33"/>
      <c r="H196" s="20"/>
      <c r="I196" s="20"/>
      <c r="J196" s="20"/>
      <c r="K196" s="20"/>
      <c r="L196" s="20"/>
      <c r="M196" s="20"/>
      <c r="N196" s="20"/>
      <c r="O196" s="20"/>
      <c r="P196" s="20"/>
      <c r="Q196" s="20"/>
      <c r="R196" s="20"/>
      <c r="S196" s="20"/>
      <c r="T196" s="20"/>
      <c r="U196" s="20"/>
      <c r="V196" s="20"/>
      <c r="W196" s="20"/>
      <c r="X196" s="20"/>
      <c r="Y196" s="20"/>
      <c r="Z196" s="20"/>
    </row>
    <row r="197" spans="1:26" ht="16.5" customHeight="1" x14ac:dyDescent="0.3">
      <c r="A197" s="20"/>
      <c r="B197" s="20"/>
      <c r="C197" s="33"/>
      <c r="D197" s="33"/>
      <c r="E197" s="33"/>
      <c r="F197" s="33"/>
      <c r="G197" s="33"/>
      <c r="H197" s="20"/>
      <c r="I197" s="20"/>
      <c r="J197" s="20"/>
      <c r="K197" s="20"/>
      <c r="L197" s="20"/>
      <c r="M197" s="20"/>
      <c r="N197" s="20"/>
      <c r="O197" s="20"/>
      <c r="P197" s="20"/>
      <c r="Q197" s="20"/>
      <c r="R197" s="20"/>
      <c r="S197" s="20"/>
      <c r="T197" s="20"/>
      <c r="U197" s="20"/>
      <c r="V197" s="20"/>
      <c r="W197" s="20"/>
      <c r="X197" s="20"/>
      <c r="Y197" s="20"/>
      <c r="Z197" s="20"/>
    </row>
    <row r="198" spans="1:26" ht="16.5" customHeight="1" x14ac:dyDescent="0.3">
      <c r="A198" s="20"/>
      <c r="B198" s="20"/>
      <c r="C198" s="33"/>
      <c r="D198" s="33"/>
      <c r="E198" s="33"/>
      <c r="F198" s="33"/>
      <c r="G198" s="33"/>
      <c r="H198" s="20"/>
      <c r="I198" s="20"/>
      <c r="J198" s="20"/>
      <c r="K198" s="20"/>
      <c r="L198" s="20"/>
      <c r="M198" s="20"/>
      <c r="N198" s="20"/>
      <c r="O198" s="20"/>
      <c r="P198" s="20"/>
      <c r="Q198" s="20"/>
      <c r="R198" s="20"/>
      <c r="S198" s="20"/>
      <c r="T198" s="20"/>
      <c r="U198" s="20"/>
      <c r="V198" s="20"/>
      <c r="W198" s="20"/>
      <c r="X198" s="20"/>
      <c r="Y198" s="20"/>
      <c r="Z198" s="20"/>
    </row>
    <row r="199" spans="1:26" ht="16.5" customHeight="1" x14ac:dyDescent="0.3">
      <c r="A199" s="20"/>
      <c r="B199" s="20"/>
      <c r="C199" s="33"/>
      <c r="D199" s="33"/>
      <c r="E199" s="33"/>
      <c r="F199" s="33"/>
      <c r="G199" s="33"/>
      <c r="H199" s="20"/>
      <c r="I199" s="20"/>
      <c r="J199" s="20"/>
      <c r="K199" s="20"/>
      <c r="L199" s="20"/>
      <c r="M199" s="20"/>
      <c r="N199" s="20"/>
      <c r="O199" s="20"/>
      <c r="P199" s="20"/>
      <c r="Q199" s="20"/>
      <c r="R199" s="20"/>
      <c r="S199" s="20"/>
      <c r="T199" s="20"/>
      <c r="U199" s="20"/>
      <c r="V199" s="20"/>
      <c r="W199" s="20"/>
      <c r="X199" s="20"/>
      <c r="Y199" s="20"/>
      <c r="Z199" s="20"/>
    </row>
    <row r="200" spans="1:26" ht="16.5" customHeight="1" x14ac:dyDescent="0.3">
      <c r="A200" s="20"/>
      <c r="B200" s="20"/>
      <c r="C200" s="33"/>
      <c r="D200" s="33"/>
      <c r="E200" s="33"/>
      <c r="F200" s="33"/>
      <c r="G200" s="33"/>
      <c r="H200" s="20"/>
      <c r="I200" s="20"/>
      <c r="J200" s="20"/>
      <c r="K200" s="20"/>
      <c r="L200" s="20"/>
      <c r="M200" s="20"/>
      <c r="N200" s="20"/>
      <c r="O200" s="20"/>
      <c r="P200" s="20"/>
      <c r="Q200" s="20"/>
      <c r="R200" s="20"/>
      <c r="S200" s="20"/>
      <c r="T200" s="20"/>
      <c r="U200" s="20"/>
      <c r="V200" s="20"/>
      <c r="W200" s="20"/>
      <c r="X200" s="20"/>
      <c r="Y200" s="20"/>
      <c r="Z200" s="20"/>
    </row>
    <row r="201" spans="1:26" ht="16.5" customHeight="1" x14ac:dyDescent="0.3">
      <c r="A201" s="20"/>
      <c r="B201" s="20"/>
      <c r="C201" s="33"/>
      <c r="D201" s="33"/>
      <c r="E201" s="33"/>
      <c r="F201" s="33"/>
      <c r="G201" s="33"/>
      <c r="H201" s="20"/>
      <c r="I201" s="20"/>
      <c r="J201" s="20"/>
      <c r="K201" s="20"/>
      <c r="L201" s="20"/>
      <c r="M201" s="20"/>
      <c r="N201" s="20"/>
      <c r="O201" s="20"/>
      <c r="P201" s="20"/>
      <c r="Q201" s="20"/>
      <c r="R201" s="20"/>
      <c r="S201" s="20"/>
      <c r="T201" s="20"/>
      <c r="U201" s="20"/>
      <c r="V201" s="20"/>
      <c r="W201" s="20"/>
      <c r="X201" s="20"/>
      <c r="Y201" s="20"/>
      <c r="Z201" s="20"/>
    </row>
    <row r="202" spans="1:26" ht="16.5" customHeight="1" x14ac:dyDescent="0.3">
      <c r="A202" s="20"/>
      <c r="B202" s="20"/>
      <c r="C202" s="33"/>
      <c r="D202" s="33"/>
      <c r="E202" s="33"/>
      <c r="F202" s="33"/>
      <c r="G202" s="33"/>
      <c r="H202" s="20"/>
      <c r="I202" s="20"/>
      <c r="J202" s="20"/>
      <c r="K202" s="20"/>
      <c r="L202" s="20"/>
      <c r="M202" s="20"/>
      <c r="N202" s="20"/>
      <c r="O202" s="20"/>
      <c r="P202" s="20"/>
      <c r="Q202" s="20"/>
      <c r="R202" s="20"/>
      <c r="S202" s="20"/>
      <c r="T202" s="20"/>
      <c r="U202" s="20"/>
      <c r="V202" s="20"/>
      <c r="W202" s="20"/>
      <c r="X202" s="20"/>
      <c r="Y202" s="20"/>
      <c r="Z202" s="20"/>
    </row>
    <row r="203" spans="1:26" ht="16.5" customHeight="1" x14ac:dyDescent="0.3">
      <c r="A203" s="20"/>
      <c r="B203" s="20"/>
      <c r="C203" s="33"/>
      <c r="D203" s="33"/>
      <c r="E203" s="33"/>
      <c r="F203" s="33"/>
      <c r="G203" s="33"/>
      <c r="H203" s="20"/>
      <c r="I203" s="20"/>
      <c r="J203" s="20"/>
      <c r="K203" s="20"/>
      <c r="L203" s="20"/>
      <c r="M203" s="20"/>
      <c r="N203" s="20"/>
      <c r="O203" s="20"/>
      <c r="P203" s="20"/>
      <c r="Q203" s="20"/>
      <c r="R203" s="20"/>
      <c r="S203" s="20"/>
      <c r="T203" s="20"/>
      <c r="U203" s="20"/>
      <c r="V203" s="20"/>
      <c r="W203" s="20"/>
      <c r="X203" s="20"/>
      <c r="Y203" s="20"/>
      <c r="Z203" s="20"/>
    </row>
    <row r="204" spans="1:26" ht="16.5" customHeight="1" x14ac:dyDescent="0.3">
      <c r="A204" s="20"/>
      <c r="B204" s="20"/>
      <c r="C204" s="33"/>
      <c r="D204" s="33"/>
      <c r="E204" s="33"/>
      <c r="F204" s="33"/>
      <c r="G204" s="33"/>
      <c r="H204" s="20"/>
      <c r="I204" s="20"/>
      <c r="J204" s="20"/>
      <c r="K204" s="20"/>
      <c r="L204" s="20"/>
      <c r="M204" s="20"/>
      <c r="N204" s="20"/>
      <c r="O204" s="20"/>
      <c r="P204" s="20"/>
      <c r="Q204" s="20"/>
      <c r="R204" s="20"/>
      <c r="S204" s="20"/>
      <c r="T204" s="20"/>
      <c r="U204" s="20"/>
      <c r="V204" s="20"/>
      <c r="W204" s="20"/>
      <c r="X204" s="20"/>
      <c r="Y204" s="20"/>
      <c r="Z204" s="20"/>
    </row>
    <row r="205" spans="1:26" ht="16.5" customHeight="1" x14ac:dyDescent="0.3">
      <c r="A205" s="20"/>
      <c r="B205" s="20"/>
      <c r="C205" s="33"/>
      <c r="D205" s="33"/>
      <c r="E205" s="33"/>
      <c r="F205" s="33"/>
      <c r="G205" s="33"/>
      <c r="H205" s="20"/>
      <c r="I205" s="20"/>
      <c r="J205" s="20"/>
      <c r="K205" s="20"/>
      <c r="L205" s="20"/>
      <c r="M205" s="20"/>
      <c r="N205" s="20"/>
      <c r="O205" s="20"/>
      <c r="P205" s="20"/>
      <c r="Q205" s="20"/>
      <c r="R205" s="20"/>
      <c r="S205" s="20"/>
      <c r="T205" s="20"/>
      <c r="U205" s="20"/>
      <c r="V205" s="20"/>
      <c r="W205" s="20"/>
      <c r="X205" s="20"/>
      <c r="Y205" s="20"/>
      <c r="Z205" s="20"/>
    </row>
    <row r="206" spans="1:26" ht="16.5" customHeight="1" x14ac:dyDescent="0.3">
      <c r="A206" s="20"/>
      <c r="B206" s="20"/>
      <c r="C206" s="33"/>
      <c r="D206" s="33"/>
      <c r="E206" s="33"/>
      <c r="F206" s="33"/>
      <c r="G206" s="33"/>
      <c r="H206" s="20"/>
      <c r="I206" s="20"/>
      <c r="J206" s="20"/>
      <c r="K206" s="20"/>
      <c r="L206" s="20"/>
      <c r="M206" s="20"/>
      <c r="N206" s="20"/>
      <c r="O206" s="20"/>
      <c r="P206" s="20"/>
      <c r="Q206" s="20"/>
      <c r="R206" s="20"/>
      <c r="S206" s="20"/>
      <c r="T206" s="20"/>
      <c r="U206" s="20"/>
      <c r="V206" s="20"/>
      <c r="W206" s="20"/>
      <c r="X206" s="20"/>
      <c r="Y206" s="20"/>
      <c r="Z206" s="20"/>
    </row>
    <row r="207" spans="1:26" ht="16.5" customHeight="1" x14ac:dyDescent="0.3">
      <c r="A207" s="20"/>
      <c r="B207" s="20"/>
      <c r="C207" s="33"/>
      <c r="D207" s="33"/>
      <c r="E207" s="33"/>
      <c r="F207" s="33"/>
      <c r="G207" s="33"/>
      <c r="H207" s="20"/>
      <c r="I207" s="20"/>
      <c r="J207" s="20"/>
      <c r="K207" s="20"/>
      <c r="L207" s="20"/>
      <c r="M207" s="20"/>
      <c r="N207" s="20"/>
      <c r="O207" s="20"/>
      <c r="P207" s="20"/>
      <c r="Q207" s="20"/>
      <c r="R207" s="20"/>
      <c r="S207" s="20"/>
      <c r="T207" s="20"/>
      <c r="U207" s="20"/>
      <c r="V207" s="20"/>
      <c r="W207" s="20"/>
      <c r="X207" s="20"/>
      <c r="Y207" s="20"/>
      <c r="Z207" s="20"/>
    </row>
    <row r="208" spans="1:26" ht="16.5" customHeight="1" x14ac:dyDescent="0.3">
      <c r="A208" s="20"/>
      <c r="B208" s="20"/>
      <c r="C208" s="33"/>
      <c r="D208" s="33"/>
      <c r="E208" s="33"/>
      <c r="F208" s="33"/>
      <c r="G208" s="33"/>
      <c r="H208" s="20"/>
      <c r="I208" s="20"/>
      <c r="J208" s="20"/>
      <c r="K208" s="20"/>
      <c r="L208" s="20"/>
      <c r="M208" s="20"/>
      <c r="N208" s="20"/>
      <c r="O208" s="20"/>
      <c r="P208" s="20"/>
      <c r="Q208" s="20"/>
      <c r="R208" s="20"/>
      <c r="S208" s="20"/>
      <c r="T208" s="20"/>
      <c r="U208" s="20"/>
      <c r="V208" s="20"/>
      <c r="W208" s="20"/>
      <c r="X208" s="20"/>
      <c r="Y208" s="20"/>
      <c r="Z208" s="20"/>
    </row>
    <row r="209" spans="1:26" ht="16.5" customHeight="1" x14ac:dyDescent="0.3">
      <c r="A209" s="20"/>
      <c r="B209" s="20"/>
      <c r="C209" s="33"/>
      <c r="D209" s="33"/>
      <c r="E209" s="33"/>
      <c r="F209" s="33"/>
      <c r="G209" s="33"/>
      <c r="H209" s="20"/>
      <c r="I209" s="20"/>
      <c r="J209" s="20"/>
      <c r="K209" s="20"/>
      <c r="L209" s="20"/>
      <c r="M209" s="20"/>
      <c r="N209" s="20"/>
      <c r="O209" s="20"/>
      <c r="P209" s="20"/>
      <c r="Q209" s="20"/>
      <c r="R209" s="20"/>
      <c r="S209" s="20"/>
      <c r="T209" s="20"/>
      <c r="U209" s="20"/>
      <c r="V209" s="20"/>
      <c r="W209" s="20"/>
      <c r="X209" s="20"/>
      <c r="Y209" s="20"/>
      <c r="Z209" s="20"/>
    </row>
    <row r="210" spans="1:26" ht="16.5" customHeight="1" x14ac:dyDescent="0.3">
      <c r="A210" s="20"/>
      <c r="B210" s="20"/>
      <c r="C210" s="33"/>
      <c r="D210" s="33"/>
      <c r="E210" s="33"/>
      <c r="F210" s="33"/>
      <c r="G210" s="33"/>
      <c r="H210" s="20"/>
      <c r="I210" s="20"/>
      <c r="J210" s="20"/>
      <c r="K210" s="20"/>
      <c r="L210" s="20"/>
      <c r="M210" s="20"/>
      <c r="N210" s="20"/>
      <c r="O210" s="20"/>
      <c r="P210" s="20"/>
      <c r="Q210" s="20"/>
      <c r="R210" s="20"/>
      <c r="S210" s="20"/>
      <c r="T210" s="20"/>
      <c r="U210" s="20"/>
      <c r="V210" s="20"/>
      <c r="W210" s="20"/>
      <c r="X210" s="20"/>
      <c r="Y210" s="20"/>
      <c r="Z210" s="20"/>
    </row>
    <row r="211" spans="1:26" ht="16.5" customHeight="1" x14ac:dyDescent="0.3">
      <c r="A211" s="20"/>
      <c r="B211" s="20"/>
      <c r="C211" s="33"/>
      <c r="D211" s="33"/>
      <c r="E211" s="33"/>
      <c r="F211" s="33"/>
      <c r="G211" s="33"/>
      <c r="H211" s="20"/>
      <c r="I211" s="20"/>
      <c r="J211" s="20"/>
      <c r="K211" s="20"/>
      <c r="L211" s="20"/>
      <c r="M211" s="20"/>
      <c r="N211" s="20"/>
      <c r="O211" s="20"/>
      <c r="P211" s="20"/>
      <c r="Q211" s="20"/>
      <c r="R211" s="20"/>
      <c r="S211" s="20"/>
      <c r="T211" s="20"/>
      <c r="U211" s="20"/>
      <c r="V211" s="20"/>
      <c r="W211" s="20"/>
      <c r="X211" s="20"/>
      <c r="Y211" s="20"/>
      <c r="Z211" s="20"/>
    </row>
    <row r="212" spans="1:26" ht="16.5" customHeight="1" x14ac:dyDescent="0.3">
      <c r="A212" s="20"/>
      <c r="B212" s="20"/>
      <c r="C212" s="33"/>
      <c r="D212" s="33"/>
      <c r="E212" s="33"/>
      <c r="F212" s="33"/>
      <c r="G212" s="33"/>
      <c r="H212" s="20"/>
      <c r="I212" s="20"/>
      <c r="J212" s="20"/>
      <c r="K212" s="20"/>
      <c r="L212" s="20"/>
      <c r="M212" s="20"/>
      <c r="N212" s="20"/>
      <c r="O212" s="20"/>
      <c r="P212" s="20"/>
      <c r="Q212" s="20"/>
      <c r="R212" s="20"/>
      <c r="S212" s="20"/>
      <c r="T212" s="20"/>
      <c r="U212" s="20"/>
      <c r="V212" s="20"/>
      <c r="W212" s="20"/>
      <c r="X212" s="20"/>
      <c r="Y212" s="20"/>
      <c r="Z212" s="20"/>
    </row>
    <row r="213" spans="1:26" ht="16.5" customHeight="1" x14ac:dyDescent="0.3">
      <c r="A213" s="20"/>
      <c r="B213" s="20"/>
      <c r="C213" s="33"/>
      <c r="D213" s="33"/>
      <c r="E213" s="33"/>
      <c r="F213" s="33"/>
      <c r="G213" s="33"/>
      <c r="H213" s="20"/>
      <c r="I213" s="20"/>
      <c r="J213" s="20"/>
      <c r="K213" s="20"/>
      <c r="L213" s="20"/>
      <c r="M213" s="20"/>
      <c r="N213" s="20"/>
      <c r="O213" s="20"/>
      <c r="P213" s="20"/>
      <c r="Q213" s="20"/>
      <c r="R213" s="20"/>
      <c r="S213" s="20"/>
      <c r="T213" s="20"/>
      <c r="U213" s="20"/>
      <c r="V213" s="20"/>
      <c r="W213" s="20"/>
      <c r="X213" s="20"/>
      <c r="Y213" s="20"/>
      <c r="Z213" s="20"/>
    </row>
    <row r="214" spans="1:26" ht="16.5" customHeight="1" x14ac:dyDescent="0.3">
      <c r="A214" s="20"/>
      <c r="B214" s="20"/>
      <c r="C214" s="33"/>
      <c r="D214" s="33"/>
      <c r="E214" s="33"/>
      <c r="F214" s="33"/>
      <c r="G214" s="33"/>
      <c r="H214" s="20"/>
      <c r="I214" s="20"/>
      <c r="J214" s="20"/>
      <c r="K214" s="20"/>
      <c r="L214" s="20"/>
      <c r="M214" s="20"/>
      <c r="N214" s="20"/>
      <c r="O214" s="20"/>
      <c r="P214" s="20"/>
      <c r="Q214" s="20"/>
      <c r="R214" s="20"/>
      <c r="S214" s="20"/>
      <c r="T214" s="20"/>
      <c r="U214" s="20"/>
      <c r="V214" s="20"/>
      <c r="W214" s="20"/>
      <c r="X214" s="20"/>
      <c r="Y214" s="20"/>
      <c r="Z214" s="20"/>
    </row>
    <row r="215" spans="1:26" ht="16.5" customHeight="1" x14ac:dyDescent="0.3">
      <c r="A215" s="20"/>
      <c r="B215" s="20"/>
      <c r="C215" s="33"/>
      <c r="D215" s="33"/>
      <c r="E215" s="33"/>
      <c r="F215" s="33"/>
      <c r="G215" s="33"/>
      <c r="H215" s="20"/>
      <c r="I215" s="20"/>
      <c r="J215" s="20"/>
      <c r="K215" s="20"/>
      <c r="L215" s="20"/>
      <c r="M215" s="20"/>
      <c r="N215" s="20"/>
      <c r="O215" s="20"/>
      <c r="P215" s="20"/>
      <c r="Q215" s="20"/>
      <c r="R215" s="20"/>
      <c r="S215" s="20"/>
      <c r="T215" s="20"/>
      <c r="U215" s="20"/>
      <c r="V215" s="20"/>
      <c r="W215" s="20"/>
      <c r="X215" s="20"/>
      <c r="Y215" s="20"/>
      <c r="Z215" s="20"/>
    </row>
    <row r="216" spans="1:26" ht="16.5" customHeight="1" x14ac:dyDescent="0.3">
      <c r="A216" s="20"/>
      <c r="B216" s="20"/>
      <c r="C216" s="33"/>
      <c r="D216" s="33"/>
      <c r="E216" s="33"/>
      <c r="F216" s="33"/>
      <c r="G216" s="33"/>
      <c r="H216" s="20"/>
      <c r="I216" s="20"/>
      <c r="J216" s="20"/>
      <c r="K216" s="20"/>
      <c r="L216" s="20"/>
      <c r="M216" s="20"/>
      <c r="N216" s="20"/>
      <c r="O216" s="20"/>
      <c r="P216" s="20"/>
      <c r="Q216" s="20"/>
      <c r="R216" s="20"/>
      <c r="S216" s="20"/>
      <c r="T216" s="20"/>
      <c r="U216" s="20"/>
      <c r="V216" s="20"/>
      <c r="W216" s="20"/>
      <c r="X216" s="20"/>
      <c r="Y216" s="20"/>
      <c r="Z216" s="20"/>
    </row>
    <row r="217" spans="1:26" ht="16.5" customHeight="1" x14ac:dyDescent="0.3">
      <c r="A217" s="20"/>
      <c r="B217" s="20"/>
      <c r="C217" s="33"/>
      <c r="D217" s="33"/>
      <c r="E217" s="33"/>
      <c r="F217" s="33"/>
      <c r="G217" s="33"/>
      <c r="H217" s="20"/>
      <c r="I217" s="20"/>
      <c r="J217" s="20"/>
      <c r="K217" s="20"/>
      <c r="L217" s="20"/>
      <c r="M217" s="20"/>
      <c r="N217" s="20"/>
      <c r="O217" s="20"/>
      <c r="P217" s="20"/>
      <c r="Q217" s="20"/>
      <c r="R217" s="20"/>
      <c r="S217" s="20"/>
      <c r="T217" s="20"/>
      <c r="U217" s="20"/>
      <c r="V217" s="20"/>
      <c r="W217" s="20"/>
      <c r="X217" s="20"/>
      <c r="Y217" s="20"/>
      <c r="Z217" s="20"/>
    </row>
    <row r="218" spans="1:26" ht="16.5" customHeight="1" x14ac:dyDescent="0.3">
      <c r="A218" s="20"/>
      <c r="B218" s="20"/>
      <c r="C218" s="33"/>
      <c r="D218" s="33"/>
      <c r="E218" s="33"/>
      <c r="F218" s="33"/>
      <c r="G218" s="33"/>
      <c r="H218" s="20"/>
      <c r="I218" s="20"/>
      <c r="J218" s="20"/>
      <c r="K218" s="20"/>
      <c r="L218" s="20"/>
      <c r="M218" s="20"/>
      <c r="N218" s="20"/>
      <c r="O218" s="20"/>
      <c r="P218" s="20"/>
      <c r="Q218" s="20"/>
      <c r="R218" s="20"/>
      <c r="S218" s="20"/>
      <c r="T218" s="20"/>
      <c r="U218" s="20"/>
      <c r="V218" s="20"/>
      <c r="W218" s="20"/>
      <c r="X218" s="20"/>
      <c r="Y218" s="20"/>
      <c r="Z218" s="20"/>
    </row>
    <row r="219" spans="1:26" ht="16.5" customHeight="1" x14ac:dyDescent="0.3">
      <c r="A219" s="20"/>
      <c r="B219" s="20"/>
      <c r="C219" s="33"/>
      <c r="D219" s="33"/>
      <c r="E219" s="33"/>
      <c r="F219" s="33"/>
      <c r="G219" s="33"/>
      <c r="H219" s="20"/>
      <c r="I219" s="20"/>
      <c r="J219" s="20"/>
      <c r="K219" s="20"/>
      <c r="L219" s="20"/>
      <c r="M219" s="20"/>
      <c r="N219" s="20"/>
      <c r="O219" s="20"/>
      <c r="P219" s="20"/>
      <c r="Q219" s="20"/>
      <c r="R219" s="20"/>
      <c r="S219" s="20"/>
      <c r="T219" s="20"/>
      <c r="U219" s="20"/>
      <c r="V219" s="20"/>
      <c r="W219" s="20"/>
      <c r="X219" s="20"/>
      <c r="Y219" s="20"/>
      <c r="Z219" s="20"/>
    </row>
    <row r="220" spans="1:26" ht="16.5" customHeight="1" x14ac:dyDescent="0.3">
      <c r="A220" s="20"/>
      <c r="B220" s="20"/>
      <c r="C220" s="33"/>
      <c r="D220" s="33"/>
      <c r="E220" s="33"/>
      <c r="F220" s="33"/>
      <c r="G220" s="33"/>
      <c r="H220" s="20"/>
      <c r="I220" s="20"/>
      <c r="J220" s="20"/>
      <c r="K220" s="20"/>
      <c r="L220" s="20"/>
      <c r="M220" s="20"/>
      <c r="N220" s="20"/>
      <c r="O220" s="20"/>
      <c r="P220" s="20"/>
      <c r="Q220" s="20"/>
      <c r="R220" s="20"/>
      <c r="S220" s="20"/>
      <c r="T220" s="20"/>
      <c r="U220" s="20"/>
      <c r="V220" s="20"/>
      <c r="W220" s="20"/>
      <c r="X220" s="20"/>
      <c r="Y220" s="20"/>
      <c r="Z220" s="20"/>
    </row>
    <row r="221" spans="1:26" ht="16.5" customHeight="1" x14ac:dyDescent="0.3">
      <c r="A221" s="20"/>
      <c r="B221" s="20"/>
      <c r="C221" s="33"/>
      <c r="D221" s="33"/>
      <c r="E221" s="33"/>
      <c r="F221" s="33"/>
      <c r="G221" s="33"/>
      <c r="H221" s="20"/>
      <c r="I221" s="20"/>
      <c r="J221" s="20"/>
      <c r="K221" s="20"/>
      <c r="L221" s="20"/>
      <c r="M221" s="20"/>
      <c r="N221" s="20"/>
      <c r="O221" s="20"/>
      <c r="P221" s="20"/>
      <c r="Q221" s="20"/>
      <c r="R221" s="20"/>
      <c r="S221" s="20"/>
      <c r="T221" s="20"/>
      <c r="U221" s="20"/>
      <c r="V221" s="20"/>
      <c r="W221" s="20"/>
      <c r="X221" s="20"/>
      <c r="Y221" s="20"/>
      <c r="Z221" s="20"/>
    </row>
    <row r="222" spans="1:26" ht="16.5" customHeight="1" x14ac:dyDescent="0.3">
      <c r="A222" s="20"/>
      <c r="B222" s="20"/>
      <c r="C222" s="33"/>
      <c r="D222" s="33"/>
      <c r="E222" s="33"/>
      <c r="F222" s="33"/>
      <c r="G222" s="33"/>
      <c r="H222" s="20"/>
      <c r="I222" s="20"/>
      <c r="J222" s="20"/>
      <c r="K222" s="20"/>
      <c r="L222" s="20"/>
      <c r="M222" s="20"/>
      <c r="N222" s="20"/>
      <c r="O222" s="20"/>
      <c r="P222" s="20"/>
      <c r="Q222" s="20"/>
      <c r="R222" s="20"/>
      <c r="S222" s="20"/>
      <c r="T222" s="20"/>
      <c r="U222" s="20"/>
      <c r="V222" s="20"/>
      <c r="W222" s="20"/>
      <c r="X222" s="20"/>
      <c r="Y222" s="20"/>
      <c r="Z222" s="20"/>
    </row>
    <row r="223" spans="1:26" ht="16.5" customHeight="1" x14ac:dyDescent="0.3">
      <c r="A223" s="20"/>
      <c r="B223" s="20"/>
      <c r="C223" s="33"/>
      <c r="D223" s="33"/>
      <c r="E223" s="33"/>
      <c r="F223" s="33"/>
      <c r="G223" s="33"/>
      <c r="H223" s="20"/>
      <c r="I223" s="20"/>
      <c r="J223" s="20"/>
      <c r="K223" s="20"/>
      <c r="L223" s="20"/>
      <c r="M223" s="20"/>
      <c r="N223" s="20"/>
      <c r="O223" s="20"/>
      <c r="P223" s="20"/>
      <c r="Q223" s="20"/>
      <c r="R223" s="20"/>
      <c r="S223" s="20"/>
      <c r="T223" s="20"/>
      <c r="U223" s="20"/>
      <c r="V223" s="20"/>
      <c r="W223" s="20"/>
      <c r="X223" s="20"/>
      <c r="Y223" s="20"/>
      <c r="Z223" s="20"/>
    </row>
    <row r="224" spans="1:26" ht="16.5" customHeight="1" x14ac:dyDescent="0.3">
      <c r="A224" s="20"/>
      <c r="B224" s="20"/>
      <c r="C224" s="33"/>
      <c r="D224" s="33"/>
      <c r="E224" s="33"/>
      <c r="F224" s="33"/>
      <c r="G224" s="33"/>
      <c r="H224" s="20"/>
      <c r="I224" s="20"/>
      <c r="J224" s="20"/>
      <c r="K224" s="20"/>
      <c r="L224" s="20"/>
      <c r="M224" s="20"/>
      <c r="N224" s="20"/>
      <c r="O224" s="20"/>
      <c r="P224" s="20"/>
      <c r="Q224" s="20"/>
      <c r="R224" s="20"/>
      <c r="S224" s="20"/>
      <c r="T224" s="20"/>
      <c r="U224" s="20"/>
      <c r="V224" s="20"/>
      <c r="W224" s="20"/>
      <c r="X224" s="20"/>
      <c r="Y224" s="20"/>
      <c r="Z224" s="20"/>
    </row>
    <row r="225" spans="1:26" ht="16.5" customHeight="1" x14ac:dyDescent="0.3">
      <c r="A225" s="20"/>
      <c r="B225" s="20"/>
      <c r="C225" s="33"/>
      <c r="D225" s="33"/>
      <c r="E225" s="33"/>
      <c r="F225" s="33"/>
      <c r="G225" s="33"/>
      <c r="H225" s="20"/>
      <c r="I225" s="20"/>
      <c r="J225" s="20"/>
      <c r="K225" s="20"/>
      <c r="L225" s="20"/>
      <c r="M225" s="20"/>
      <c r="N225" s="20"/>
      <c r="O225" s="20"/>
      <c r="P225" s="20"/>
      <c r="Q225" s="20"/>
      <c r="R225" s="20"/>
      <c r="S225" s="20"/>
      <c r="T225" s="20"/>
      <c r="U225" s="20"/>
      <c r="V225" s="20"/>
      <c r="W225" s="20"/>
      <c r="X225" s="20"/>
      <c r="Y225" s="20"/>
      <c r="Z225" s="20"/>
    </row>
    <row r="226" spans="1:26" ht="16.5" customHeight="1" x14ac:dyDescent="0.3">
      <c r="A226" s="20"/>
      <c r="B226" s="20"/>
      <c r="C226" s="33"/>
      <c r="D226" s="33"/>
      <c r="E226" s="33"/>
      <c r="F226" s="33"/>
      <c r="G226" s="33"/>
      <c r="H226" s="20"/>
      <c r="I226" s="20"/>
      <c r="J226" s="20"/>
      <c r="K226" s="20"/>
      <c r="L226" s="20"/>
      <c r="M226" s="20"/>
      <c r="N226" s="20"/>
      <c r="O226" s="20"/>
      <c r="P226" s="20"/>
      <c r="Q226" s="20"/>
      <c r="R226" s="20"/>
      <c r="S226" s="20"/>
      <c r="T226" s="20"/>
      <c r="U226" s="20"/>
      <c r="V226" s="20"/>
      <c r="W226" s="20"/>
      <c r="X226" s="20"/>
      <c r="Y226" s="20"/>
      <c r="Z226" s="20"/>
    </row>
    <row r="227" spans="1:26" ht="16.5" customHeight="1" x14ac:dyDescent="0.3">
      <c r="A227" s="20"/>
      <c r="B227" s="20"/>
      <c r="C227" s="33"/>
      <c r="D227" s="33"/>
      <c r="E227" s="33"/>
      <c r="F227" s="33"/>
      <c r="G227" s="33"/>
      <c r="H227" s="20"/>
      <c r="I227" s="20"/>
      <c r="J227" s="20"/>
      <c r="K227" s="20"/>
      <c r="L227" s="20"/>
      <c r="M227" s="20"/>
      <c r="N227" s="20"/>
      <c r="O227" s="20"/>
      <c r="P227" s="20"/>
      <c r="Q227" s="20"/>
      <c r="R227" s="20"/>
      <c r="S227" s="20"/>
      <c r="T227" s="20"/>
      <c r="U227" s="20"/>
      <c r="V227" s="20"/>
      <c r="W227" s="20"/>
      <c r="X227" s="20"/>
      <c r="Y227" s="20"/>
      <c r="Z227" s="20"/>
    </row>
    <row r="228" spans="1:26" ht="16.5" customHeight="1" x14ac:dyDescent="0.3">
      <c r="A228" s="20"/>
      <c r="B228" s="20"/>
      <c r="C228" s="33"/>
      <c r="D228" s="33"/>
      <c r="E228" s="33"/>
      <c r="F228" s="33"/>
      <c r="G228" s="33"/>
      <c r="H228" s="20"/>
      <c r="I228" s="20"/>
      <c r="J228" s="20"/>
      <c r="K228" s="20"/>
      <c r="L228" s="20"/>
      <c r="M228" s="20"/>
      <c r="N228" s="20"/>
      <c r="O228" s="20"/>
      <c r="P228" s="20"/>
      <c r="Q228" s="20"/>
      <c r="R228" s="20"/>
      <c r="S228" s="20"/>
      <c r="T228" s="20"/>
      <c r="U228" s="20"/>
      <c r="V228" s="20"/>
      <c r="W228" s="20"/>
      <c r="X228" s="20"/>
      <c r="Y228" s="20"/>
      <c r="Z228" s="20"/>
    </row>
    <row r="229" spans="1:26" ht="16.5" customHeight="1" x14ac:dyDescent="0.3">
      <c r="A229" s="20"/>
      <c r="B229" s="20"/>
      <c r="C229" s="33"/>
      <c r="D229" s="33"/>
      <c r="E229" s="33"/>
      <c r="F229" s="33"/>
      <c r="G229" s="33"/>
      <c r="H229" s="20"/>
      <c r="I229" s="20"/>
      <c r="J229" s="20"/>
      <c r="K229" s="20"/>
      <c r="L229" s="20"/>
      <c r="M229" s="20"/>
      <c r="N229" s="20"/>
      <c r="O229" s="20"/>
      <c r="P229" s="20"/>
      <c r="Q229" s="20"/>
      <c r="R229" s="20"/>
      <c r="S229" s="20"/>
      <c r="T229" s="20"/>
      <c r="U229" s="20"/>
      <c r="V229" s="20"/>
      <c r="W229" s="20"/>
      <c r="X229" s="20"/>
      <c r="Y229" s="20"/>
      <c r="Z229" s="20"/>
    </row>
    <row r="230" spans="1:26" ht="16.5" customHeight="1" x14ac:dyDescent="0.3">
      <c r="A230" s="20"/>
      <c r="B230" s="20"/>
      <c r="C230" s="33"/>
      <c r="D230" s="33"/>
      <c r="E230" s="33"/>
      <c r="F230" s="33"/>
      <c r="G230" s="33"/>
      <c r="H230" s="20"/>
      <c r="I230" s="20"/>
      <c r="J230" s="20"/>
      <c r="K230" s="20"/>
      <c r="L230" s="20"/>
      <c r="M230" s="20"/>
      <c r="N230" s="20"/>
      <c r="O230" s="20"/>
      <c r="P230" s="20"/>
      <c r="Q230" s="20"/>
      <c r="R230" s="20"/>
      <c r="S230" s="20"/>
      <c r="T230" s="20"/>
      <c r="U230" s="20"/>
      <c r="V230" s="20"/>
      <c r="W230" s="20"/>
      <c r="X230" s="20"/>
      <c r="Y230" s="20"/>
      <c r="Z230" s="20"/>
    </row>
    <row r="231" spans="1:26" ht="16.5" customHeight="1" x14ac:dyDescent="0.3">
      <c r="A231" s="20"/>
      <c r="B231" s="20"/>
      <c r="C231" s="33"/>
      <c r="D231" s="33"/>
      <c r="E231" s="33"/>
      <c r="F231" s="33"/>
      <c r="G231" s="33"/>
      <c r="H231" s="20"/>
      <c r="I231" s="20"/>
      <c r="J231" s="20"/>
      <c r="K231" s="20"/>
      <c r="L231" s="20"/>
      <c r="M231" s="20"/>
      <c r="N231" s="20"/>
      <c r="O231" s="20"/>
      <c r="P231" s="20"/>
      <c r="Q231" s="20"/>
      <c r="R231" s="20"/>
      <c r="S231" s="20"/>
      <c r="T231" s="20"/>
      <c r="U231" s="20"/>
      <c r="V231" s="20"/>
      <c r="W231" s="20"/>
      <c r="X231" s="20"/>
      <c r="Y231" s="20"/>
      <c r="Z231" s="20"/>
    </row>
    <row r="232" spans="1:26" ht="16.5" customHeight="1" x14ac:dyDescent="0.3">
      <c r="A232" s="20"/>
      <c r="B232" s="20"/>
      <c r="C232" s="33"/>
      <c r="D232" s="33"/>
      <c r="E232" s="33"/>
      <c r="F232" s="33"/>
      <c r="G232" s="33"/>
      <c r="H232" s="20"/>
      <c r="I232" s="20"/>
      <c r="J232" s="20"/>
      <c r="K232" s="20"/>
      <c r="L232" s="20"/>
      <c r="M232" s="20"/>
      <c r="N232" s="20"/>
      <c r="O232" s="20"/>
      <c r="P232" s="20"/>
      <c r="Q232" s="20"/>
      <c r="R232" s="20"/>
      <c r="S232" s="20"/>
      <c r="T232" s="20"/>
      <c r="U232" s="20"/>
      <c r="V232" s="20"/>
      <c r="W232" s="20"/>
      <c r="X232" s="20"/>
      <c r="Y232" s="20"/>
      <c r="Z232" s="20"/>
    </row>
    <row r="233" spans="1:26" ht="16.5" customHeight="1" x14ac:dyDescent="0.3">
      <c r="A233" s="20"/>
      <c r="B233" s="20"/>
      <c r="C233" s="33"/>
      <c r="D233" s="33"/>
      <c r="E233" s="33"/>
      <c r="F233" s="33"/>
      <c r="G233" s="33"/>
      <c r="H233" s="20"/>
      <c r="I233" s="20"/>
      <c r="J233" s="20"/>
      <c r="K233" s="20"/>
      <c r="L233" s="20"/>
      <c r="M233" s="20"/>
      <c r="N233" s="20"/>
      <c r="O233" s="20"/>
      <c r="P233" s="20"/>
      <c r="Q233" s="20"/>
      <c r="R233" s="20"/>
      <c r="S233" s="20"/>
      <c r="T233" s="20"/>
      <c r="U233" s="20"/>
      <c r="V233" s="20"/>
      <c r="W233" s="20"/>
      <c r="X233" s="20"/>
      <c r="Y233" s="20"/>
      <c r="Z233" s="20"/>
    </row>
    <row r="234" spans="1:26" ht="16.5" customHeight="1" x14ac:dyDescent="0.3">
      <c r="A234" s="20"/>
      <c r="B234" s="20"/>
      <c r="C234" s="33"/>
      <c r="D234" s="33"/>
      <c r="E234" s="33"/>
      <c r="F234" s="33"/>
      <c r="G234" s="33"/>
      <c r="H234" s="20"/>
      <c r="I234" s="20"/>
      <c r="J234" s="20"/>
      <c r="K234" s="20"/>
      <c r="L234" s="20"/>
      <c r="M234" s="20"/>
      <c r="N234" s="20"/>
      <c r="O234" s="20"/>
      <c r="P234" s="20"/>
      <c r="Q234" s="20"/>
      <c r="R234" s="20"/>
      <c r="S234" s="20"/>
      <c r="T234" s="20"/>
      <c r="U234" s="20"/>
      <c r="V234" s="20"/>
      <c r="W234" s="20"/>
      <c r="X234" s="20"/>
      <c r="Y234" s="20"/>
      <c r="Z234" s="20"/>
    </row>
    <row r="235" spans="1:26" ht="16.5" customHeight="1" x14ac:dyDescent="0.3">
      <c r="A235" s="20"/>
      <c r="B235" s="20"/>
      <c r="C235" s="33"/>
      <c r="D235" s="33"/>
      <c r="E235" s="33"/>
      <c r="F235" s="33"/>
      <c r="G235" s="33"/>
      <c r="H235" s="20"/>
      <c r="I235" s="20"/>
      <c r="J235" s="20"/>
      <c r="K235" s="20"/>
      <c r="L235" s="20"/>
      <c r="M235" s="20"/>
      <c r="N235" s="20"/>
      <c r="O235" s="20"/>
      <c r="P235" s="20"/>
      <c r="Q235" s="20"/>
      <c r="R235" s="20"/>
      <c r="S235" s="20"/>
      <c r="T235" s="20"/>
      <c r="U235" s="20"/>
      <c r="V235" s="20"/>
      <c r="W235" s="20"/>
      <c r="X235" s="20"/>
      <c r="Y235" s="20"/>
      <c r="Z235" s="20"/>
    </row>
    <row r="236" spans="1:26" ht="16.5" customHeight="1" x14ac:dyDescent="0.3">
      <c r="A236" s="20"/>
      <c r="B236" s="20"/>
      <c r="C236" s="33"/>
      <c r="D236" s="33"/>
      <c r="E236" s="33"/>
      <c r="F236" s="33"/>
      <c r="G236" s="33"/>
      <c r="H236" s="20"/>
      <c r="I236" s="20"/>
      <c r="J236" s="20"/>
      <c r="K236" s="20"/>
      <c r="L236" s="20"/>
      <c r="M236" s="20"/>
      <c r="N236" s="20"/>
      <c r="O236" s="20"/>
      <c r="P236" s="20"/>
      <c r="Q236" s="20"/>
      <c r="R236" s="20"/>
      <c r="S236" s="20"/>
      <c r="T236" s="20"/>
      <c r="U236" s="20"/>
      <c r="V236" s="20"/>
      <c r="W236" s="20"/>
      <c r="X236" s="20"/>
      <c r="Y236" s="20"/>
      <c r="Z236" s="20"/>
    </row>
    <row r="237" spans="1:26" ht="16.5" customHeight="1" x14ac:dyDescent="0.3">
      <c r="A237" s="20"/>
      <c r="B237" s="20"/>
      <c r="C237" s="33"/>
      <c r="D237" s="33"/>
      <c r="E237" s="33"/>
      <c r="F237" s="33"/>
      <c r="G237" s="33"/>
      <c r="H237" s="20"/>
      <c r="I237" s="20"/>
      <c r="J237" s="20"/>
      <c r="K237" s="20"/>
      <c r="L237" s="20"/>
      <c r="M237" s="20"/>
      <c r="N237" s="20"/>
      <c r="O237" s="20"/>
      <c r="P237" s="20"/>
      <c r="Q237" s="20"/>
      <c r="R237" s="20"/>
      <c r="S237" s="20"/>
      <c r="T237" s="20"/>
      <c r="U237" s="20"/>
      <c r="V237" s="20"/>
      <c r="W237" s="20"/>
      <c r="X237" s="20"/>
      <c r="Y237" s="20"/>
      <c r="Z237" s="20"/>
    </row>
    <row r="238" spans="1:26" ht="16.5" customHeight="1" x14ac:dyDescent="0.3">
      <c r="A238" s="20"/>
      <c r="B238" s="20"/>
      <c r="C238" s="33"/>
      <c r="D238" s="33"/>
      <c r="E238" s="33"/>
      <c r="F238" s="33"/>
      <c r="G238" s="33"/>
      <c r="H238" s="20"/>
      <c r="I238" s="20"/>
      <c r="J238" s="20"/>
      <c r="K238" s="20"/>
      <c r="L238" s="20"/>
      <c r="M238" s="20"/>
      <c r="N238" s="20"/>
      <c r="O238" s="20"/>
      <c r="P238" s="20"/>
      <c r="Q238" s="20"/>
      <c r="R238" s="20"/>
      <c r="S238" s="20"/>
      <c r="T238" s="20"/>
      <c r="U238" s="20"/>
      <c r="V238" s="20"/>
      <c r="W238" s="20"/>
      <c r="X238" s="20"/>
      <c r="Y238" s="20"/>
      <c r="Z238" s="20"/>
    </row>
    <row r="239" spans="1:26" ht="16.5" customHeight="1" x14ac:dyDescent="0.3">
      <c r="A239" s="20"/>
      <c r="B239" s="20"/>
      <c r="C239" s="33"/>
      <c r="D239" s="33"/>
      <c r="E239" s="33"/>
      <c r="F239" s="33"/>
      <c r="G239" s="33"/>
      <c r="H239" s="20"/>
      <c r="I239" s="20"/>
      <c r="J239" s="20"/>
      <c r="K239" s="20"/>
      <c r="L239" s="20"/>
      <c r="M239" s="20"/>
      <c r="N239" s="20"/>
      <c r="O239" s="20"/>
      <c r="P239" s="20"/>
      <c r="Q239" s="20"/>
      <c r="R239" s="20"/>
      <c r="S239" s="20"/>
      <c r="T239" s="20"/>
      <c r="U239" s="20"/>
      <c r="V239" s="20"/>
      <c r="W239" s="20"/>
      <c r="X239" s="20"/>
      <c r="Y239" s="20"/>
      <c r="Z239" s="20"/>
    </row>
    <row r="240" spans="1:26" ht="16.5" customHeight="1" x14ac:dyDescent="0.3">
      <c r="A240" s="20"/>
      <c r="B240" s="20"/>
      <c r="C240" s="33"/>
      <c r="D240" s="33"/>
      <c r="E240" s="33"/>
      <c r="F240" s="33"/>
      <c r="G240" s="33"/>
      <c r="H240" s="20"/>
      <c r="I240" s="20"/>
      <c r="J240" s="20"/>
      <c r="K240" s="20"/>
      <c r="L240" s="20"/>
      <c r="M240" s="20"/>
      <c r="N240" s="20"/>
      <c r="O240" s="20"/>
      <c r="P240" s="20"/>
      <c r="Q240" s="20"/>
      <c r="R240" s="20"/>
      <c r="S240" s="20"/>
      <c r="T240" s="20"/>
      <c r="U240" s="20"/>
      <c r="V240" s="20"/>
      <c r="W240" s="20"/>
      <c r="X240" s="20"/>
      <c r="Y240" s="20"/>
      <c r="Z240" s="20"/>
    </row>
    <row r="241" spans="1:26" ht="16.5" customHeight="1" x14ac:dyDescent="0.3">
      <c r="A241" s="20"/>
      <c r="B241" s="20"/>
      <c r="C241" s="33"/>
      <c r="D241" s="33"/>
      <c r="E241" s="33"/>
      <c r="F241" s="33"/>
      <c r="G241" s="33"/>
      <c r="H241" s="20"/>
      <c r="I241" s="20"/>
      <c r="J241" s="20"/>
      <c r="K241" s="20"/>
      <c r="L241" s="20"/>
      <c r="M241" s="20"/>
      <c r="N241" s="20"/>
      <c r="O241" s="20"/>
      <c r="P241" s="20"/>
      <c r="Q241" s="20"/>
      <c r="R241" s="20"/>
      <c r="S241" s="20"/>
      <c r="T241" s="20"/>
      <c r="U241" s="20"/>
      <c r="V241" s="20"/>
      <c r="W241" s="20"/>
      <c r="X241" s="20"/>
      <c r="Y241" s="20"/>
      <c r="Z241" s="20"/>
    </row>
    <row r="242" spans="1:26" ht="16.5" customHeight="1" x14ac:dyDescent="0.3">
      <c r="A242" s="20"/>
      <c r="B242" s="20"/>
      <c r="C242" s="33"/>
      <c r="D242" s="33"/>
      <c r="E242" s="33"/>
      <c r="F242" s="33"/>
      <c r="G242" s="33"/>
      <c r="H242" s="20"/>
      <c r="I242" s="20"/>
      <c r="J242" s="20"/>
      <c r="K242" s="20"/>
      <c r="L242" s="20"/>
      <c r="M242" s="20"/>
      <c r="N242" s="20"/>
      <c r="O242" s="20"/>
      <c r="P242" s="20"/>
      <c r="Q242" s="20"/>
      <c r="R242" s="20"/>
      <c r="S242" s="20"/>
      <c r="T242" s="20"/>
      <c r="U242" s="20"/>
      <c r="V242" s="20"/>
      <c r="W242" s="20"/>
      <c r="X242" s="20"/>
      <c r="Y242" s="20"/>
      <c r="Z242" s="20"/>
    </row>
    <row r="243" spans="1:26" ht="16.5" customHeight="1" x14ac:dyDescent="0.3">
      <c r="A243" s="20"/>
      <c r="B243" s="20"/>
      <c r="C243" s="33"/>
      <c r="D243" s="33"/>
      <c r="E243" s="33"/>
      <c r="F243" s="33"/>
      <c r="G243" s="33"/>
      <c r="H243" s="20"/>
      <c r="I243" s="20"/>
      <c r="J243" s="20"/>
      <c r="K243" s="20"/>
      <c r="L243" s="20"/>
      <c r="M243" s="20"/>
      <c r="N243" s="20"/>
      <c r="O243" s="20"/>
      <c r="P243" s="20"/>
      <c r="Q243" s="20"/>
      <c r="R243" s="20"/>
      <c r="S243" s="20"/>
      <c r="T243" s="20"/>
      <c r="U243" s="20"/>
      <c r="V243" s="20"/>
      <c r="W243" s="20"/>
      <c r="X243" s="20"/>
      <c r="Y243" s="20"/>
      <c r="Z243" s="20"/>
    </row>
    <row r="244" spans="1:26" ht="16.5" customHeight="1" x14ac:dyDescent="0.3">
      <c r="A244" s="20"/>
      <c r="B244" s="20"/>
      <c r="C244" s="33"/>
      <c r="D244" s="33"/>
      <c r="E244" s="33"/>
      <c r="F244" s="33"/>
      <c r="G244" s="33"/>
      <c r="H244" s="20"/>
      <c r="I244" s="20"/>
      <c r="J244" s="20"/>
      <c r="K244" s="20"/>
      <c r="L244" s="20"/>
      <c r="M244" s="20"/>
      <c r="N244" s="20"/>
      <c r="O244" s="20"/>
      <c r="P244" s="20"/>
      <c r="Q244" s="20"/>
      <c r="R244" s="20"/>
      <c r="S244" s="20"/>
      <c r="T244" s="20"/>
      <c r="U244" s="20"/>
      <c r="V244" s="20"/>
      <c r="W244" s="20"/>
      <c r="X244" s="20"/>
      <c r="Y244" s="20"/>
      <c r="Z244" s="20"/>
    </row>
    <row r="245" spans="1:26" ht="16.5" customHeight="1" x14ac:dyDescent="0.3">
      <c r="A245" s="20"/>
      <c r="B245" s="20"/>
      <c r="C245" s="33"/>
      <c r="D245" s="33"/>
      <c r="E245" s="33"/>
      <c r="F245" s="33"/>
      <c r="G245" s="33"/>
      <c r="H245" s="20"/>
      <c r="I245" s="20"/>
      <c r="J245" s="20"/>
      <c r="K245" s="20"/>
      <c r="L245" s="20"/>
      <c r="M245" s="20"/>
      <c r="N245" s="20"/>
      <c r="O245" s="20"/>
      <c r="P245" s="20"/>
      <c r="Q245" s="20"/>
      <c r="R245" s="20"/>
      <c r="S245" s="20"/>
      <c r="T245" s="20"/>
      <c r="U245" s="20"/>
      <c r="V245" s="20"/>
      <c r="W245" s="20"/>
      <c r="X245" s="20"/>
      <c r="Y245" s="20"/>
      <c r="Z245" s="20"/>
    </row>
    <row r="246" spans="1:26" ht="16.5" customHeight="1" x14ac:dyDescent="0.3">
      <c r="A246" s="20"/>
      <c r="B246" s="20"/>
      <c r="C246" s="33"/>
      <c r="D246" s="33"/>
      <c r="E246" s="33"/>
      <c r="F246" s="33"/>
      <c r="G246" s="33"/>
      <c r="H246" s="20"/>
      <c r="I246" s="20"/>
      <c r="J246" s="20"/>
      <c r="K246" s="20"/>
      <c r="L246" s="20"/>
      <c r="M246" s="20"/>
      <c r="N246" s="20"/>
      <c r="O246" s="20"/>
      <c r="P246" s="20"/>
      <c r="Q246" s="20"/>
      <c r="R246" s="20"/>
      <c r="S246" s="20"/>
      <c r="T246" s="20"/>
      <c r="U246" s="20"/>
      <c r="V246" s="20"/>
      <c r="W246" s="20"/>
      <c r="X246" s="20"/>
      <c r="Y246" s="20"/>
      <c r="Z246" s="20"/>
    </row>
    <row r="247" spans="1:26" ht="16.5" customHeight="1" x14ac:dyDescent="0.3">
      <c r="A247" s="20"/>
      <c r="B247" s="20"/>
      <c r="C247" s="33"/>
      <c r="D247" s="33"/>
      <c r="E247" s="33"/>
      <c r="F247" s="33"/>
      <c r="G247" s="33"/>
      <c r="H247" s="20"/>
      <c r="I247" s="20"/>
      <c r="J247" s="20"/>
      <c r="K247" s="20"/>
      <c r="L247" s="20"/>
      <c r="M247" s="20"/>
      <c r="N247" s="20"/>
      <c r="O247" s="20"/>
      <c r="P247" s="20"/>
      <c r="Q247" s="20"/>
      <c r="R247" s="20"/>
      <c r="S247" s="20"/>
      <c r="T247" s="20"/>
      <c r="U247" s="20"/>
      <c r="V247" s="20"/>
      <c r="W247" s="20"/>
      <c r="X247" s="20"/>
      <c r="Y247" s="20"/>
      <c r="Z247" s="20"/>
    </row>
    <row r="248" spans="1:26" ht="16.5" customHeight="1" x14ac:dyDescent="0.3">
      <c r="A248" s="20"/>
      <c r="B248" s="20"/>
      <c r="C248" s="33"/>
      <c r="D248" s="33"/>
      <c r="E248" s="33"/>
      <c r="F248" s="33"/>
      <c r="G248" s="33"/>
      <c r="H248" s="20"/>
      <c r="I248" s="20"/>
      <c r="J248" s="20"/>
      <c r="K248" s="20"/>
      <c r="L248" s="20"/>
      <c r="M248" s="20"/>
      <c r="N248" s="20"/>
      <c r="O248" s="20"/>
      <c r="P248" s="20"/>
      <c r="Q248" s="20"/>
      <c r="R248" s="20"/>
      <c r="S248" s="20"/>
      <c r="T248" s="20"/>
      <c r="U248" s="20"/>
      <c r="V248" s="20"/>
      <c r="W248" s="20"/>
      <c r="X248" s="20"/>
      <c r="Y248" s="20"/>
      <c r="Z248" s="20"/>
    </row>
    <row r="249" spans="1:26" ht="16.5" customHeight="1" x14ac:dyDescent="0.3">
      <c r="A249" s="20"/>
      <c r="B249" s="20"/>
      <c r="C249" s="33"/>
      <c r="D249" s="33"/>
      <c r="E249" s="33"/>
      <c r="F249" s="33"/>
      <c r="G249" s="33"/>
      <c r="H249" s="20"/>
      <c r="I249" s="20"/>
      <c r="J249" s="20"/>
      <c r="K249" s="20"/>
      <c r="L249" s="20"/>
      <c r="M249" s="20"/>
      <c r="N249" s="20"/>
      <c r="O249" s="20"/>
      <c r="P249" s="20"/>
      <c r="Q249" s="20"/>
      <c r="R249" s="20"/>
      <c r="S249" s="20"/>
      <c r="T249" s="20"/>
      <c r="U249" s="20"/>
      <c r="V249" s="20"/>
      <c r="W249" s="20"/>
      <c r="X249" s="20"/>
      <c r="Y249" s="20"/>
      <c r="Z249" s="20"/>
    </row>
    <row r="250" spans="1:26" ht="16.5" customHeight="1" x14ac:dyDescent="0.3">
      <c r="A250" s="20"/>
      <c r="B250" s="20"/>
      <c r="C250" s="33"/>
      <c r="D250" s="33"/>
      <c r="E250" s="33"/>
      <c r="F250" s="33"/>
      <c r="G250" s="33"/>
      <c r="H250" s="20"/>
      <c r="I250" s="20"/>
      <c r="J250" s="20"/>
      <c r="K250" s="20"/>
      <c r="L250" s="20"/>
      <c r="M250" s="20"/>
      <c r="N250" s="20"/>
      <c r="O250" s="20"/>
      <c r="P250" s="20"/>
      <c r="Q250" s="20"/>
      <c r="R250" s="20"/>
      <c r="S250" s="20"/>
      <c r="T250" s="20"/>
      <c r="U250" s="20"/>
      <c r="V250" s="20"/>
      <c r="W250" s="20"/>
      <c r="X250" s="20"/>
      <c r="Y250" s="20"/>
      <c r="Z250" s="20"/>
    </row>
    <row r="251" spans="1:26" ht="16.5" customHeight="1" x14ac:dyDescent="0.3">
      <c r="A251" s="20"/>
      <c r="B251" s="20"/>
      <c r="C251" s="33"/>
      <c r="D251" s="33"/>
      <c r="E251" s="33"/>
      <c r="F251" s="33"/>
      <c r="G251" s="33"/>
      <c r="H251" s="20"/>
      <c r="I251" s="20"/>
      <c r="J251" s="20"/>
      <c r="K251" s="20"/>
      <c r="L251" s="20"/>
      <c r="M251" s="20"/>
      <c r="N251" s="20"/>
      <c r="O251" s="20"/>
      <c r="P251" s="20"/>
      <c r="Q251" s="20"/>
      <c r="R251" s="20"/>
      <c r="S251" s="20"/>
      <c r="T251" s="20"/>
      <c r="U251" s="20"/>
      <c r="V251" s="20"/>
      <c r="W251" s="20"/>
      <c r="X251" s="20"/>
      <c r="Y251" s="20"/>
      <c r="Z251" s="20"/>
    </row>
    <row r="252" spans="1:26" ht="16.5" customHeight="1" x14ac:dyDescent="0.3">
      <c r="A252" s="20"/>
      <c r="B252" s="20"/>
      <c r="C252" s="33"/>
      <c r="D252" s="33"/>
      <c r="E252" s="33"/>
      <c r="F252" s="33"/>
      <c r="G252" s="33"/>
      <c r="H252" s="20"/>
      <c r="I252" s="20"/>
      <c r="J252" s="20"/>
      <c r="K252" s="20"/>
      <c r="L252" s="20"/>
      <c r="M252" s="20"/>
      <c r="N252" s="20"/>
      <c r="O252" s="20"/>
      <c r="P252" s="20"/>
      <c r="Q252" s="20"/>
      <c r="R252" s="20"/>
      <c r="S252" s="20"/>
      <c r="T252" s="20"/>
      <c r="U252" s="20"/>
      <c r="V252" s="20"/>
      <c r="W252" s="20"/>
      <c r="X252" s="20"/>
      <c r="Y252" s="20"/>
      <c r="Z252" s="20"/>
    </row>
    <row r="253" spans="1:26" ht="16.5" customHeight="1" x14ac:dyDescent="0.3">
      <c r="A253" s="20"/>
      <c r="B253" s="20"/>
      <c r="C253" s="33"/>
      <c r="D253" s="33"/>
      <c r="E253" s="33"/>
      <c r="F253" s="33"/>
      <c r="G253" s="33"/>
      <c r="H253" s="20"/>
      <c r="I253" s="20"/>
      <c r="J253" s="20"/>
      <c r="K253" s="20"/>
      <c r="L253" s="20"/>
      <c r="M253" s="20"/>
      <c r="N253" s="20"/>
      <c r="O253" s="20"/>
      <c r="P253" s="20"/>
      <c r="Q253" s="20"/>
      <c r="R253" s="20"/>
      <c r="S253" s="20"/>
      <c r="T253" s="20"/>
      <c r="U253" s="20"/>
      <c r="V253" s="20"/>
      <c r="W253" s="20"/>
      <c r="X253" s="20"/>
      <c r="Y253" s="20"/>
      <c r="Z253" s="20"/>
    </row>
    <row r="254" spans="1:26" ht="16.5" customHeight="1" x14ac:dyDescent="0.3">
      <c r="A254" s="20"/>
      <c r="B254" s="20"/>
      <c r="C254" s="33"/>
      <c r="D254" s="33"/>
      <c r="E254" s="33"/>
      <c r="F254" s="33"/>
      <c r="G254" s="33"/>
      <c r="H254" s="20"/>
      <c r="I254" s="20"/>
      <c r="J254" s="20"/>
      <c r="K254" s="20"/>
      <c r="L254" s="20"/>
      <c r="M254" s="20"/>
      <c r="N254" s="20"/>
      <c r="O254" s="20"/>
      <c r="P254" s="20"/>
      <c r="Q254" s="20"/>
      <c r="R254" s="20"/>
      <c r="S254" s="20"/>
      <c r="T254" s="20"/>
      <c r="U254" s="20"/>
      <c r="V254" s="20"/>
      <c r="W254" s="20"/>
      <c r="X254" s="20"/>
      <c r="Y254" s="20"/>
      <c r="Z254" s="20"/>
    </row>
    <row r="255" spans="1:26" ht="16.5" customHeight="1" x14ac:dyDescent="0.3">
      <c r="A255" s="20"/>
      <c r="B255" s="20"/>
      <c r="C255" s="33"/>
      <c r="D255" s="33"/>
      <c r="E255" s="33"/>
      <c r="F255" s="33"/>
      <c r="G255" s="33"/>
      <c r="H255" s="20"/>
      <c r="I255" s="20"/>
      <c r="J255" s="20"/>
      <c r="K255" s="20"/>
      <c r="L255" s="20"/>
      <c r="M255" s="20"/>
      <c r="N255" s="20"/>
      <c r="O255" s="20"/>
      <c r="P255" s="20"/>
      <c r="Q255" s="20"/>
      <c r="R255" s="20"/>
      <c r="S255" s="20"/>
      <c r="T255" s="20"/>
      <c r="U255" s="20"/>
      <c r="V255" s="20"/>
      <c r="W255" s="20"/>
      <c r="X255" s="20"/>
      <c r="Y255" s="20"/>
      <c r="Z255" s="20"/>
    </row>
    <row r="256" spans="1:26" ht="16.5" customHeight="1" x14ac:dyDescent="0.3">
      <c r="A256" s="20"/>
      <c r="B256" s="20"/>
      <c r="C256" s="33"/>
      <c r="D256" s="33"/>
      <c r="E256" s="33"/>
      <c r="F256" s="33"/>
      <c r="G256" s="33"/>
      <c r="H256" s="20"/>
      <c r="I256" s="20"/>
      <c r="J256" s="20"/>
      <c r="K256" s="20"/>
      <c r="L256" s="20"/>
      <c r="M256" s="20"/>
      <c r="N256" s="20"/>
      <c r="O256" s="20"/>
      <c r="P256" s="20"/>
      <c r="Q256" s="20"/>
      <c r="R256" s="20"/>
      <c r="S256" s="20"/>
      <c r="T256" s="20"/>
      <c r="U256" s="20"/>
      <c r="V256" s="20"/>
      <c r="W256" s="20"/>
      <c r="X256" s="20"/>
      <c r="Y256" s="20"/>
      <c r="Z256" s="20"/>
    </row>
    <row r="257" spans="1:26" ht="16.5" customHeight="1" x14ac:dyDescent="0.3">
      <c r="A257" s="20"/>
      <c r="B257" s="20"/>
      <c r="C257" s="33"/>
      <c r="D257" s="33"/>
      <c r="E257" s="33"/>
      <c r="F257" s="33"/>
      <c r="G257" s="33"/>
      <c r="H257" s="20"/>
      <c r="I257" s="20"/>
      <c r="J257" s="20"/>
      <c r="K257" s="20"/>
      <c r="L257" s="20"/>
      <c r="M257" s="20"/>
      <c r="N257" s="20"/>
      <c r="O257" s="20"/>
      <c r="P257" s="20"/>
      <c r="Q257" s="20"/>
      <c r="R257" s="20"/>
      <c r="S257" s="20"/>
      <c r="T257" s="20"/>
      <c r="U257" s="20"/>
      <c r="V257" s="20"/>
      <c r="W257" s="20"/>
      <c r="X257" s="20"/>
      <c r="Y257" s="20"/>
      <c r="Z257" s="20"/>
    </row>
    <row r="258" spans="1:26" ht="16.5" customHeight="1" x14ac:dyDescent="0.3">
      <c r="A258" s="20"/>
      <c r="B258" s="20"/>
      <c r="C258" s="33"/>
      <c r="D258" s="33"/>
      <c r="E258" s="33"/>
      <c r="F258" s="33"/>
      <c r="G258" s="33"/>
      <c r="H258" s="20"/>
      <c r="I258" s="20"/>
      <c r="J258" s="20"/>
      <c r="K258" s="20"/>
      <c r="L258" s="20"/>
      <c r="M258" s="20"/>
      <c r="N258" s="20"/>
      <c r="O258" s="20"/>
      <c r="P258" s="20"/>
      <c r="Q258" s="20"/>
      <c r="R258" s="20"/>
      <c r="S258" s="20"/>
      <c r="T258" s="20"/>
      <c r="U258" s="20"/>
      <c r="V258" s="20"/>
      <c r="W258" s="20"/>
      <c r="X258" s="20"/>
      <c r="Y258" s="20"/>
      <c r="Z258" s="20"/>
    </row>
    <row r="259" spans="1:26" ht="16.5" customHeight="1" x14ac:dyDescent="0.3">
      <c r="A259" s="20"/>
      <c r="B259" s="20"/>
      <c r="C259" s="33"/>
      <c r="D259" s="33"/>
      <c r="E259" s="33"/>
      <c r="F259" s="33"/>
      <c r="G259" s="33"/>
      <c r="H259" s="20"/>
      <c r="I259" s="20"/>
      <c r="J259" s="20"/>
      <c r="K259" s="20"/>
      <c r="L259" s="20"/>
      <c r="M259" s="20"/>
      <c r="N259" s="20"/>
      <c r="O259" s="20"/>
      <c r="P259" s="20"/>
      <c r="Q259" s="20"/>
      <c r="R259" s="20"/>
      <c r="S259" s="20"/>
      <c r="T259" s="20"/>
      <c r="U259" s="20"/>
      <c r="V259" s="20"/>
      <c r="W259" s="20"/>
      <c r="X259" s="20"/>
      <c r="Y259" s="20"/>
      <c r="Z259" s="20"/>
    </row>
    <row r="260" spans="1:26" ht="16.5" customHeight="1" x14ac:dyDescent="0.3">
      <c r="A260" s="20"/>
      <c r="B260" s="20"/>
      <c r="C260" s="33"/>
      <c r="D260" s="33"/>
      <c r="E260" s="33"/>
      <c r="F260" s="33"/>
      <c r="G260" s="33"/>
      <c r="H260" s="20"/>
      <c r="I260" s="20"/>
      <c r="J260" s="20"/>
      <c r="K260" s="20"/>
      <c r="L260" s="20"/>
      <c r="M260" s="20"/>
      <c r="N260" s="20"/>
      <c r="O260" s="20"/>
      <c r="P260" s="20"/>
      <c r="Q260" s="20"/>
      <c r="R260" s="20"/>
      <c r="S260" s="20"/>
      <c r="T260" s="20"/>
      <c r="U260" s="20"/>
      <c r="V260" s="20"/>
      <c r="W260" s="20"/>
      <c r="X260" s="20"/>
      <c r="Y260" s="20"/>
      <c r="Z260" s="20"/>
    </row>
    <row r="261" spans="1:26" ht="16.5" customHeight="1" x14ac:dyDescent="0.3">
      <c r="A261" s="20"/>
      <c r="B261" s="20"/>
      <c r="C261" s="33"/>
      <c r="D261" s="33"/>
      <c r="E261" s="33"/>
      <c r="F261" s="33"/>
      <c r="G261" s="33"/>
      <c r="H261" s="20"/>
      <c r="I261" s="20"/>
      <c r="J261" s="20"/>
      <c r="K261" s="20"/>
      <c r="L261" s="20"/>
      <c r="M261" s="20"/>
      <c r="N261" s="20"/>
      <c r="O261" s="20"/>
      <c r="P261" s="20"/>
      <c r="Q261" s="20"/>
      <c r="R261" s="20"/>
      <c r="S261" s="20"/>
      <c r="T261" s="20"/>
      <c r="U261" s="20"/>
      <c r="V261" s="20"/>
      <c r="W261" s="20"/>
      <c r="X261" s="20"/>
      <c r="Y261" s="20"/>
      <c r="Z261" s="20"/>
    </row>
    <row r="262" spans="1:26" ht="16.5" customHeight="1" x14ac:dyDescent="0.3">
      <c r="A262" s="20"/>
      <c r="B262" s="20"/>
      <c r="C262" s="33"/>
      <c r="D262" s="33"/>
      <c r="E262" s="33"/>
      <c r="F262" s="33"/>
      <c r="G262" s="33"/>
      <c r="H262" s="20"/>
      <c r="I262" s="20"/>
      <c r="J262" s="20"/>
      <c r="K262" s="20"/>
      <c r="L262" s="20"/>
      <c r="M262" s="20"/>
      <c r="N262" s="20"/>
      <c r="O262" s="20"/>
      <c r="P262" s="20"/>
      <c r="Q262" s="20"/>
      <c r="R262" s="20"/>
      <c r="S262" s="20"/>
      <c r="T262" s="20"/>
      <c r="U262" s="20"/>
      <c r="V262" s="20"/>
      <c r="W262" s="20"/>
      <c r="X262" s="20"/>
      <c r="Y262" s="20"/>
      <c r="Z262" s="20"/>
    </row>
    <row r="263" spans="1:26" ht="16.5" customHeight="1" x14ac:dyDescent="0.3">
      <c r="A263" s="20"/>
      <c r="B263" s="20"/>
      <c r="C263" s="33"/>
      <c r="D263" s="33"/>
      <c r="E263" s="33"/>
      <c r="F263" s="33"/>
      <c r="G263" s="33"/>
      <c r="H263" s="20"/>
      <c r="I263" s="20"/>
      <c r="J263" s="20"/>
      <c r="K263" s="20"/>
      <c r="L263" s="20"/>
      <c r="M263" s="20"/>
      <c r="N263" s="20"/>
      <c r="O263" s="20"/>
      <c r="P263" s="20"/>
      <c r="Q263" s="20"/>
      <c r="R263" s="20"/>
      <c r="S263" s="20"/>
      <c r="T263" s="20"/>
      <c r="U263" s="20"/>
      <c r="V263" s="20"/>
      <c r="W263" s="20"/>
      <c r="X263" s="20"/>
      <c r="Y263" s="20"/>
      <c r="Z263" s="20"/>
    </row>
    <row r="264" spans="1:26" ht="16.5" customHeight="1" x14ac:dyDescent="0.3">
      <c r="A264" s="20"/>
      <c r="B264" s="20"/>
      <c r="C264" s="33"/>
      <c r="D264" s="33"/>
      <c r="E264" s="33"/>
      <c r="F264" s="33"/>
      <c r="G264" s="33"/>
      <c r="H264" s="20"/>
      <c r="I264" s="20"/>
      <c r="J264" s="20"/>
      <c r="K264" s="20"/>
      <c r="L264" s="20"/>
      <c r="M264" s="20"/>
      <c r="N264" s="20"/>
      <c r="O264" s="20"/>
      <c r="P264" s="20"/>
      <c r="Q264" s="20"/>
      <c r="R264" s="20"/>
      <c r="S264" s="20"/>
      <c r="T264" s="20"/>
      <c r="U264" s="20"/>
      <c r="V264" s="20"/>
      <c r="W264" s="20"/>
      <c r="X264" s="20"/>
      <c r="Y264" s="20"/>
      <c r="Z264" s="20"/>
    </row>
    <row r="265" spans="1:26" ht="16.5" customHeight="1" x14ac:dyDescent="0.3">
      <c r="A265" s="20"/>
      <c r="B265" s="20"/>
      <c r="C265" s="33"/>
      <c r="D265" s="33"/>
      <c r="E265" s="33"/>
      <c r="F265" s="33"/>
      <c r="G265" s="33"/>
      <c r="H265" s="20"/>
      <c r="I265" s="20"/>
      <c r="J265" s="20"/>
      <c r="K265" s="20"/>
      <c r="L265" s="20"/>
      <c r="M265" s="20"/>
      <c r="N265" s="20"/>
      <c r="O265" s="20"/>
      <c r="P265" s="20"/>
      <c r="Q265" s="20"/>
      <c r="R265" s="20"/>
      <c r="S265" s="20"/>
      <c r="T265" s="20"/>
      <c r="U265" s="20"/>
      <c r="V265" s="20"/>
      <c r="W265" s="20"/>
      <c r="X265" s="20"/>
      <c r="Y265" s="20"/>
      <c r="Z265" s="20"/>
    </row>
    <row r="266" spans="1:26" ht="16.5" customHeight="1" x14ac:dyDescent="0.3">
      <c r="A266" s="20"/>
      <c r="B266" s="20"/>
      <c r="C266" s="33"/>
      <c r="D266" s="33"/>
      <c r="E266" s="33"/>
      <c r="F266" s="33"/>
      <c r="G266" s="33"/>
      <c r="H266" s="20"/>
      <c r="I266" s="20"/>
      <c r="J266" s="20"/>
      <c r="K266" s="20"/>
      <c r="L266" s="20"/>
      <c r="M266" s="20"/>
      <c r="N266" s="20"/>
      <c r="O266" s="20"/>
      <c r="P266" s="20"/>
      <c r="Q266" s="20"/>
      <c r="R266" s="20"/>
      <c r="S266" s="20"/>
      <c r="T266" s="20"/>
      <c r="U266" s="20"/>
      <c r="V266" s="20"/>
      <c r="W266" s="20"/>
      <c r="X266" s="20"/>
      <c r="Y266" s="20"/>
      <c r="Z266" s="20"/>
    </row>
    <row r="267" spans="1:26" ht="16.5" customHeight="1" x14ac:dyDescent="0.3">
      <c r="A267" s="20"/>
      <c r="B267" s="20"/>
      <c r="C267" s="33"/>
      <c r="D267" s="33"/>
      <c r="E267" s="33"/>
      <c r="F267" s="33"/>
      <c r="G267" s="33"/>
      <c r="H267" s="20"/>
      <c r="I267" s="20"/>
      <c r="J267" s="20"/>
      <c r="K267" s="20"/>
      <c r="L267" s="20"/>
      <c r="M267" s="20"/>
      <c r="N267" s="20"/>
      <c r="O267" s="20"/>
      <c r="P267" s="20"/>
      <c r="Q267" s="20"/>
      <c r="R267" s="20"/>
      <c r="S267" s="20"/>
      <c r="T267" s="20"/>
      <c r="U267" s="20"/>
      <c r="V267" s="20"/>
      <c r="W267" s="20"/>
      <c r="X267" s="20"/>
      <c r="Y267" s="20"/>
      <c r="Z267" s="20"/>
    </row>
    <row r="268" spans="1:26" ht="16.5" customHeight="1" x14ac:dyDescent="0.3">
      <c r="A268" s="20"/>
      <c r="B268" s="20"/>
      <c r="C268" s="33"/>
      <c r="D268" s="33"/>
      <c r="E268" s="33"/>
      <c r="F268" s="33"/>
      <c r="G268" s="33"/>
      <c r="H268" s="20"/>
      <c r="I268" s="20"/>
      <c r="J268" s="20"/>
      <c r="K268" s="20"/>
      <c r="L268" s="20"/>
      <c r="M268" s="20"/>
      <c r="N268" s="20"/>
      <c r="O268" s="20"/>
      <c r="P268" s="20"/>
      <c r="Q268" s="20"/>
      <c r="R268" s="20"/>
      <c r="S268" s="20"/>
      <c r="T268" s="20"/>
      <c r="U268" s="20"/>
      <c r="V268" s="20"/>
      <c r="W268" s="20"/>
      <c r="X268" s="20"/>
      <c r="Y268" s="20"/>
      <c r="Z268" s="20"/>
    </row>
    <row r="269" spans="1:26" ht="16.5" customHeight="1" x14ac:dyDescent="0.3">
      <c r="A269" s="20"/>
      <c r="B269" s="20"/>
      <c r="C269" s="33"/>
      <c r="D269" s="33"/>
      <c r="E269" s="33"/>
      <c r="F269" s="33"/>
      <c r="G269" s="33"/>
      <c r="H269" s="20"/>
      <c r="I269" s="20"/>
      <c r="J269" s="20"/>
      <c r="K269" s="20"/>
      <c r="L269" s="20"/>
      <c r="M269" s="20"/>
      <c r="N269" s="20"/>
      <c r="O269" s="20"/>
      <c r="P269" s="20"/>
      <c r="Q269" s="20"/>
      <c r="R269" s="20"/>
      <c r="S269" s="20"/>
      <c r="T269" s="20"/>
      <c r="U269" s="20"/>
      <c r="V269" s="20"/>
      <c r="W269" s="20"/>
      <c r="X269" s="20"/>
      <c r="Y269" s="20"/>
      <c r="Z269" s="20"/>
    </row>
    <row r="270" spans="1:26" ht="16.5" customHeight="1" x14ac:dyDescent="0.3">
      <c r="A270" s="20"/>
      <c r="B270" s="20"/>
      <c r="C270" s="33"/>
      <c r="D270" s="33"/>
      <c r="E270" s="33"/>
      <c r="F270" s="33"/>
      <c r="G270" s="33"/>
      <c r="H270" s="20"/>
      <c r="I270" s="20"/>
      <c r="J270" s="20"/>
      <c r="K270" s="20"/>
      <c r="L270" s="20"/>
      <c r="M270" s="20"/>
      <c r="N270" s="20"/>
      <c r="O270" s="20"/>
      <c r="P270" s="20"/>
      <c r="Q270" s="20"/>
      <c r="R270" s="20"/>
      <c r="S270" s="20"/>
      <c r="T270" s="20"/>
      <c r="U270" s="20"/>
      <c r="V270" s="20"/>
      <c r="W270" s="20"/>
      <c r="X270" s="20"/>
      <c r="Y270" s="20"/>
      <c r="Z270" s="20"/>
    </row>
    <row r="271" spans="1:26" ht="16.5" customHeight="1" x14ac:dyDescent="0.3">
      <c r="A271" s="20"/>
      <c r="B271" s="20"/>
      <c r="C271" s="33"/>
      <c r="D271" s="33"/>
      <c r="E271" s="33"/>
      <c r="F271" s="33"/>
      <c r="G271" s="33"/>
      <c r="H271" s="20"/>
      <c r="I271" s="20"/>
      <c r="J271" s="20"/>
      <c r="K271" s="20"/>
      <c r="L271" s="20"/>
      <c r="M271" s="20"/>
      <c r="N271" s="20"/>
      <c r="O271" s="20"/>
      <c r="P271" s="20"/>
      <c r="Q271" s="20"/>
      <c r="R271" s="20"/>
      <c r="S271" s="20"/>
      <c r="T271" s="20"/>
      <c r="U271" s="20"/>
      <c r="V271" s="20"/>
      <c r="W271" s="20"/>
      <c r="X271" s="20"/>
      <c r="Y271" s="20"/>
      <c r="Z271" s="20"/>
    </row>
    <row r="272" spans="1:26" ht="16.5" customHeight="1" x14ac:dyDescent="0.3">
      <c r="A272" s="20"/>
      <c r="B272" s="20"/>
      <c r="C272" s="33"/>
      <c r="D272" s="33"/>
      <c r="E272" s="33"/>
      <c r="F272" s="33"/>
      <c r="G272" s="33"/>
      <c r="H272" s="20"/>
      <c r="I272" s="20"/>
      <c r="J272" s="20"/>
      <c r="K272" s="20"/>
      <c r="L272" s="20"/>
      <c r="M272" s="20"/>
      <c r="N272" s="20"/>
      <c r="O272" s="20"/>
      <c r="P272" s="20"/>
      <c r="Q272" s="20"/>
      <c r="R272" s="20"/>
      <c r="S272" s="20"/>
      <c r="T272" s="20"/>
      <c r="U272" s="20"/>
      <c r="V272" s="20"/>
      <c r="W272" s="20"/>
      <c r="X272" s="20"/>
      <c r="Y272" s="20"/>
      <c r="Z272" s="20"/>
    </row>
    <row r="273" spans="1:26" ht="16.5" customHeight="1" x14ac:dyDescent="0.3">
      <c r="A273" s="20"/>
      <c r="B273" s="20"/>
      <c r="C273" s="33"/>
      <c r="D273" s="33"/>
      <c r="E273" s="33"/>
      <c r="F273" s="33"/>
      <c r="G273" s="33"/>
      <c r="H273" s="20"/>
      <c r="I273" s="20"/>
      <c r="J273" s="20"/>
      <c r="K273" s="20"/>
      <c r="L273" s="20"/>
      <c r="M273" s="20"/>
      <c r="N273" s="20"/>
      <c r="O273" s="20"/>
      <c r="P273" s="20"/>
      <c r="Q273" s="20"/>
      <c r="R273" s="20"/>
      <c r="S273" s="20"/>
      <c r="T273" s="20"/>
      <c r="U273" s="20"/>
      <c r="V273" s="20"/>
      <c r="W273" s="20"/>
      <c r="X273" s="20"/>
      <c r="Y273" s="20"/>
      <c r="Z273" s="20"/>
    </row>
    <row r="274" spans="1:26" ht="16.5" customHeight="1" x14ac:dyDescent="0.3">
      <c r="A274" s="20"/>
      <c r="B274" s="20"/>
      <c r="C274" s="33"/>
      <c r="D274" s="33"/>
      <c r="E274" s="33"/>
      <c r="F274" s="33"/>
      <c r="G274" s="33"/>
      <c r="H274" s="20"/>
      <c r="I274" s="20"/>
      <c r="J274" s="20"/>
      <c r="K274" s="20"/>
      <c r="L274" s="20"/>
      <c r="M274" s="20"/>
      <c r="N274" s="20"/>
      <c r="O274" s="20"/>
      <c r="P274" s="20"/>
      <c r="Q274" s="20"/>
      <c r="R274" s="20"/>
      <c r="S274" s="20"/>
      <c r="T274" s="20"/>
      <c r="U274" s="20"/>
      <c r="V274" s="20"/>
      <c r="W274" s="20"/>
      <c r="X274" s="20"/>
      <c r="Y274" s="20"/>
      <c r="Z274" s="20"/>
    </row>
    <row r="275" spans="1:26" ht="16.5" customHeight="1" x14ac:dyDescent="0.3">
      <c r="A275" s="20"/>
      <c r="B275" s="20"/>
      <c r="C275" s="33"/>
      <c r="D275" s="33"/>
      <c r="E275" s="33"/>
      <c r="F275" s="33"/>
      <c r="G275" s="33"/>
      <c r="H275" s="20"/>
      <c r="I275" s="20"/>
      <c r="J275" s="20"/>
      <c r="K275" s="20"/>
      <c r="L275" s="20"/>
      <c r="M275" s="20"/>
      <c r="N275" s="20"/>
      <c r="O275" s="20"/>
      <c r="P275" s="20"/>
      <c r="Q275" s="20"/>
      <c r="R275" s="20"/>
      <c r="S275" s="20"/>
      <c r="T275" s="20"/>
      <c r="U275" s="20"/>
      <c r="V275" s="20"/>
      <c r="W275" s="20"/>
      <c r="X275" s="20"/>
      <c r="Y275" s="20"/>
      <c r="Z275" s="20"/>
    </row>
    <row r="276" spans="1:26" ht="16.5" customHeight="1" x14ac:dyDescent="0.3">
      <c r="A276" s="20"/>
      <c r="B276" s="20"/>
      <c r="C276" s="33"/>
      <c r="D276" s="33"/>
      <c r="E276" s="33"/>
      <c r="F276" s="33"/>
      <c r="G276" s="33"/>
      <c r="H276" s="20"/>
      <c r="I276" s="20"/>
      <c r="J276" s="20"/>
      <c r="K276" s="20"/>
      <c r="L276" s="20"/>
      <c r="M276" s="20"/>
      <c r="N276" s="20"/>
      <c r="O276" s="20"/>
      <c r="P276" s="20"/>
      <c r="Q276" s="20"/>
      <c r="R276" s="20"/>
      <c r="S276" s="20"/>
      <c r="T276" s="20"/>
      <c r="U276" s="20"/>
      <c r="V276" s="20"/>
      <c r="W276" s="20"/>
      <c r="X276" s="20"/>
      <c r="Y276" s="20"/>
      <c r="Z276" s="20"/>
    </row>
    <row r="277" spans="1:26" ht="16.5" customHeight="1" x14ac:dyDescent="0.3">
      <c r="A277" s="20"/>
      <c r="B277" s="20"/>
      <c r="C277" s="33"/>
      <c r="D277" s="33"/>
      <c r="E277" s="33"/>
      <c r="F277" s="33"/>
      <c r="G277" s="33"/>
      <c r="H277" s="20"/>
      <c r="I277" s="20"/>
      <c r="J277" s="20"/>
      <c r="K277" s="20"/>
      <c r="L277" s="20"/>
      <c r="M277" s="20"/>
      <c r="N277" s="20"/>
      <c r="O277" s="20"/>
      <c r="P277" s="20"/>
      <c r="Q277" s="20"/>
      <c r="R277" s="20"/>
      <c r="S277" s="20"/>
      <c r="T277" s="20"/>
      <c r="U277" s="20"/>
      <c r="V277" s="20"/>
      <c r="W277" s="20"/>
      <c r="X277" s="20"/>
      <c r="Y277" s="20"/>
      <c r="Z277" s="20"/>
    </row>
    <row r="278" spans="1:26" ht="16.5" customHeight="1" x14ac:dyDescent="0.3">
      <c r="A278" s="20"/>
      <c r="B278" s="20"/>
      <c r="C278" s="33"/>
      <c r="D278" s="33"/>
      <c r="E278" s="33"/>
      <c r="F278" s="33"/>
      <c r="G278" s="33"/>
      <c r="H278" s="20"/>
      <c r="I278" s="20"/>
      <c r="J278" s="20"/>
      <c r="K278" s="20"/>
      <c r="L278" s="20"/>
      <c r="M278" s="20"/>
      <c r="N278" s="20"/>
      <c r="O278" s="20"/>
      <c r="P278" s="20"/>
      <c r="Q278" s="20"/>
      <c r="R278" s="20"/>
      <c r="S278" s="20"/>
      <c r="T278" s="20"/>
      <c r="U278" s="20"/>
      <c r="V278" s="20"/>
      <c r="W278" s="20"/>
      <c r="X278" s="20"/>
      <c r="Y278" s="20"/>
      <c r="Z278" s="20"/>
    </row>
    <row r="279" spans="1:26" ht="16.5" customHeight="1" x14ac:dyDescent="0.3">
      <c r="A279" s="20"/>
      <c r="B279" s="20"/>
      <c r="C279" s="33"/>
      <c r="D279" s="33"/>
      <c r="E279" s="33"/>
      <c r="F279" s="33"/>
      <c r="G279" s="33"/>
      <c r="H279" s="20"/>
      <c r="I279" s="20"/>
      <c r="J279" s="20"/>
      <c r="K279" s="20"/>
      <c r="L279" s="20"/>
      <c r="M279" s="20"/>
      <c r="N279" s="20"/>
      <c r="O279" s="20"/>
      <c r="P279" s="20"/>
      <c r="Q279" s="20"/>
      <c r="R279" s="20"/>
      <c r="S279" s="20"/>
      <c r="T279" s="20"/>
      <c r="U279" s="20"/>
      <c r="V279" s="20"/>
      <c r="W279" s="20"/>
      <c r="X279" s="20"/>
      <c r="Y279" s="20"/>
      <c r="Z279" s="20"/>
    </row>
    <row r="280" spans="1:26" ht="16.5" customHeight="1" x14ac:dyDescent="0.3">
      <c r="A280" s="20"/>
      <c r="B280" s="20"/>
      <c r="C280" s="33"/>
      <c r="D280" s="33"/>
      <c r="E280" s="33"/>
      <c r="F280" s="33"/>
      <c r="G280" s="33"/>
      <c r="H280" s="20"/>
      <c r="I280" s="20"/>
      <c r="J280" s="20"/>
      <c r="K280" s="20"/>
      <c r="L280" s="20"/>
      <c r="M280" s="20"/>
      <c r="N280" s="20"/>
      <c r="O280" s="20"/>
      <c r="P280" s="20"/>
      <c r="Q280" s="20"/>
      <c r="R280" s="20"/>
      <c r="S280" s="20"/>
      <c r="T280" s="20"/>
      <c r="U280" s="20"/>
      <c r="V280" s="20"/>
      <c r="W280" s="20"/>
      <c r="X280" s="20"/>
      <c r="Y280" s="20"/>
      <c r="Z280" s="20"/>
    </row>
    <row r="281" spans="1:26" ht="16.5" customHeight="1" x14ac:dyDescent="0.3">
      <c r="A281" s="20"/>
      <c r="B281" s="20"/>
      <c r="C281" s="33"/>
      <c r="D281" s="33"/>
      <c r="E281" s="33"/>
      <c r="F281" s="33"/>
      <c r="G281" s="33"/>
      <c r="H281" s="20"/>
      <c r="I281" s="20"/>
      <c r="J281" s="20"/>
      <c r="K281" s="20"/>
      <c r="L281" s="20"/>
      <c r="M281" s="20"/>
      <c r="N281" s="20"/>
      <c r="O281" s="20"/>
      <c r="P281" s="20"/>
      <c r="Q281" s="20"/>
      <c r="R281" s="20"/>
      <c r="S281" s="20"/>
      <c r="T281" s="20"/>
      <c r="U281" s="20"/>
      <c r="V281" s="20"/>
      <c r="W281" s="20"/>
      <c r="X281" s="20"/>
      <c r="Y281" s="20"/>
      <c r="Z281" s="20"/>
    </row>
    <row r="282" spans="1:26" ht="16.5" customHeight="1" x14ac:dyDescent="0.3">
      <c r="A282" s="20"/>
      <c r="B282" s="20"/>
      <c r="C282" s="33"/>
      <c r="D282" s="33"/>
      <c r="E282" s="33"/>
      <c r="F282" s="33"/>
      <c r="G282" s="33"/>
      <c r="H282" s="20"/>
      <c r="I282" s="20"/>
      <c r="J282" s="20"/>
      <c r="K282" s="20"/>
      <c r="L282" s="20"/>
      <c r="M282" s="20"/>
      <c r="N282" s="20"/>
      <c r="O282" s="20"/>
      <c r="P282" s="20"/>
      <c r="Q282" s="20"/>
      <c r="R282" s="20"/>
      <c r="S282" s="20"/>
      <c r="T282" s="20"/>
      <c r="U282" s="20"/>
      <c r="V282" s="20"/>
      <c r="W282" s="20"/>
      <c r="X282" s="20"/>
      <c r="Y282" s="20"/>
      <c r="Z282" s="20"/>
    </row>
    <row r="283" spans="1:26" ht="16.5" customHeight="1" x14ac:dyDescent="0.3">
      <c r="A283" s="20"/>
      <c r="B283" s="20"/>
      <c r="C283" s="33"/>
      <c r="D283" s="33"/>
      <c r="E283" s="33"/>
      <c r="F283" s="33"/>
      <c r="G283" s="33"/>
      <c r="H283" s="20"/>
      <c r="I283" s="20"/>
      <c r="J283" s="20"/>
      <c r="K283" s="20"/>
      <c r="L283" s="20"/>
      <c r="M283" s="20"/>
      <c r="N283" s="20"/>
      <c r="O283" s="20"/>
      <c r="P283" s="20"/>
      <c r="Q283" s="20"/>
      <c r="R283" s="20"/>
      <c r="S283" s="20"/>
      <c r="T283" s="20"/>
      <c r="U283" s="20"/>
      <c r="V283" s="20"/>
      <c r="W283" s="20"/>
      <c r="X283" s="20"/>
      <c r="Y283" s="20"/>
      <c r="Z283" s="20"/>
    </row>
    <row r="284" spans="1:26" ht="16.5" customHeight="1" x14ac:dyDescent="0.3">
      <c r="A284" s="20"/>
      <c r="B284" s="20"/>
      <c r="C284" s="33"/>
      <c r="D284" s="33"/>
      <c r="E284" s="33"/>
      <c r="F284" s="33"/>
      <c r="G284" s="33"/>
      <c r="H284" s="20"/>
      <c r="I284" s="20"/>
      <c r="J284" s="20"/>
      <c r="K284" s="20"/>
      <c r="L284" s="20"/>
      <c r="M284" s="20"/>
      <c r="N284" s="20"/>
      <c r="O284" s="20"/>
      <c r="P284" s="20"/>
      <c r="Q284" s="20"/>
      <c r="R284" s="20"/>
      <c r="S284" s="20"/>
      <c r="T284" s="20"/>
      <c r="U284" s="20"/>
      <c r="V284" s="20"/>
      <c r="W284" s="20"/>
      <c r="X284" s="20"/>
      <c r="Y284" s="20"/>
      <c r="Z284" s="20"/>
    </row>
    <row r="285" spans="1:26" ht="16.5" customHeight="1" x14ac:dyDescent="0.3">
      <c r="A285" s="20"/>
      <c r="B285" s="20"/>
      <c r="C285" s="33"/>
      <c r="D285" s="33"/>
      <c r="E285" s="33"/>
      <c r="F285" s="33"/>
      <c r="G285" s="33"/>
      <c r="H285" s="20"/>
      <c r="I285" s="20"/>
      <c r="J285" s="20"/>
      <c r="K285" s="20"/>
      <c r="L285" s="20"/>
      <c r="M285" s="20"/>
      <c r="N285" s="20"/>
      <c r="O285" s="20"/>
      <c r="P285" s="20"/>
      <c r="Q285" s="20"/>
      <c r="R285" s="20"/>
      <c r="S285" s="20"/>
      <c r="T285" s="20"/>
      <c r="U285" s="20"/>
      <c r="V285" s="20"/>
      <c r="W285" s="20"/>
      <c r="X285" s="20"/>
      <c r="Y285" s="20"/>
      <c r="Z285" s="20"/>
    </row>
    <row r="286" spans="1:26" ht="16.5" customHeight="1" x14ac:dyDescent="0.3">
      <c r="A286" s="20"/>
      <c r="B286" s="20"/>
      <c r="C286" s="33"/>
      <c r="D286" s="33"/>
      <c r="E286" s="33"/>
      <c r="F286" s="33"/>
      <c r="G286" s="33"/>
      <c r="H286" s="20"/>
      <c r="I286" s="20"/>
      <c r="J286" s="20"/>
      <c r="K286" s="20"/>
      <c r="L286" s="20"/>
      <c r="M286" s="20"/>
      <c r="N286" s="20"/>
      <c r="O286" s="20"/>
      <c r="P286" s="20"/>
      <c r="Q286" s="20"/>
      <c r="R286" s="20"/>
      <c r="S286" s="20"/>
      <c r="T286" s="20"/>
      <c r="U286" s="20"/>
      <c r="V286" s="20"/>
      <c r="W286" s="20"/>
      <c r="X286" s="20"/>
      <c r="Y286" s="20"/>
      <c r="Z286" s="20"/>
    </row>
    <row r="287" spans="1:26" ht="16.5" customHeight="1" x14ac:dyDescent="0.3">
      <c r="A287" s="20"/>
      <c r="B287" s="20"/>
      <c r="C287" s="33"/>
      <c r="D287" s="33"/>
      <c r="E287" s="33"/>
      <c r="F287" s="33"/>
      <c r="G287" s="33"/>
      <c r="H287" s="20"/>
      <c r="I287" s="20"/>
      <c r="J287" s="20"/>
      <c r="K287" s="20"/>
      <c r="L287" s="20"/>
      <c r="M287" s="20"/>
      <c r="N287" s="20"/>
      <c r="O287" s="20"/>
      <c r="P287" s="20"/>
      <c r="Q287" s="20"/>
      <c r="R287" s="20"/>
      <c r="S287" s="20"/>
      <c r="T287" s="20"/>
      <c r="U287" s="20"/>
      <c r="V287" s="20"/>
      <c r="W287" s="20"/>
      <c r="X287" s="20"/>
      <c r="Y287" s="20"/>
      <c r="Z287" s="20"/>
    </row>
    <row r="288" spans="1:26" ht="16.5" customHeight="1" x14ac:dyDescent="0.3">
      <c r="A288" s="20"/>
      <c r="B288" s="20"/>
      <c r="C288" s="33"/>
      <c r="D288" s="33"/>
      <c r="E288" s="33"/>
      <c r="F288" s="33"/>
      <c r="G288" s="33"/>
      <c r="H288" s="20"/>
      <c r="I288" s="20"/>
      <c r="J288" s="20"/>
      <c r="K288" s="20"/>
      <c r="L288" s="20"/>
      <c r="M288" s="20"/>
      <c r="N288" s="20"/>
      <c r="O288" s="20"/>
      <c r="P288" s="20"/>
      <c r="Q288" s="20"/>
      <c r="R288" s="20"/>
      <c r="S288" s="20"/>
      <c r="T288" s="20"/>
      <c r="U288" s="20"/>
      <c r="V288" s="20"/>
      <c r="W288" s="20"/>
      <c r="X288" s="20"/>
      <c r="Y288" s="20"/>
      <c r="Z288" s="20"/>
    </row>
    <row r="289" spans="1:26" ht="16.5" customHeight="1" x14ac:dyDescent="0.3">
      <c r="A289" s="20"/>
      <c r="B289" s="20"/>
      <c r="C289" s="33"/>
      <c r="D289" s="33"/>
      <c r="E289" s="33"/>
      <c r="F289" s="33"/>
      <c r="G289" s="33"/>
      <c r="H289" s="20"/>
      <c r="I289" s="20"/>
      <c r="J289" s="20"/>
      <c r="K289" s="20"/>
      <c r="L289" s="20"/>
      <c r="M289" s="20"/>
      <c r="N289" s="20"/>
      <c r="O289" s="20"/>
      <c r="P289" s="20"/>
      <c r="Q289" s="20"/>
      <c r="R289" s="20"/>
      <c r="S289" s="20"/>
      <c r="T289" s="20"/>
      <c r="U289" s="20"/>
      <c r="V289" s="20"/>
      <c r="W289" s="20"/>
      <c r="X289" s="20"/>
      <c r="Y289" s="20"/>
      <c r="Z289" s="20"/>
    </row>
    <row r="290" spans="1:26" ht="16.5" customHeight="1" x14ac:dyDescent="0.3">
      <c r="A290" s="20"/>
      <c r="B290" s="20"/>
      <c r="C290" s="33"/>
      <c r="D290" s="33"/>
      <c r="E290" s="33"/>
      <c r="F290" s="33"/>
      <c r="G290" s="33"/>
      <c r="H290" s="20"/>
      <c r="I290" s="20"/>
      <c r="J290" s="20"/>
      <c r="K290" s="20"/>
      <c r="L290" s="20"/>
      <c r="M290" s="20"/>
      <c r="N290" s="20"/>
      <c r="O290" s="20"/>
      <c r="P290" s="20"/>
      <c r="Q290" s="20"/>
      <c r="R290" s="20"/>
      <c r="S290" s="20"/>
      <c r="T290" s="20"/>
      <c r="U290" s="20"/>
      <c r="V290" s="20"/>
      <c r="W290" s="20"/>
      <c r="X290" s="20"/>
      <c r="Y290" s="20"/>
      <c r="Z290" s="20"/>
    </row>
    <row r="291" spans="1:26" ht="16.5" customHeight="1" x14ac:dyDescent="0.3">
      <c r="A291" s="20"/>
      <c r="B291" s="20"/>
      <c r="C291" s="33"/>
      <c r="D291" s="33"/>
      <c r="E291" s="33"/>
      <c r="F291" s="33"/>
      <c r="G291" s="33"/>
      <c r="H291" s="20"/>
      <c r="I291" s="20"/>
      <c r="J291" s="20"/>
      <c r="K291" s="20"/>
      <c r="L291" s="20"/>
      <c r="M291" s="20"/>
      <c r="N291" s="20"/>
      <c r="O291" s="20"/>
      <c r="P291" s="20"/>
      <c r="Q291" s="20"/>
      <c r="R291" s="20"/>
      <c r="S291" s="20"/>
      <c r="T291" s="20"/>
      <c r="U291" s="20"/>
      <c r="V291" s="20"/>
      <c r="W291" s="20"/>
      <c r="X291" s="20"/>
      <c r="Y291" s="20"/>
      <c r="Z291" s="20"/>
    </row>
    <row r="292" spans="1:26" ht="16.5" customHeight="1" x14ac:dyDescent="0.3">
      <c r="A292" s="20"/>
      <c r="B292" s="20"/>
      <c r="C292" s="33"/>
      <c r="D292" s="33"/>
      <c r="E292" s="33"/>
      <c r="F292" s="33"/>
      <c r="G292" s="33"/>
      <c r="H292" s="20"/>
      <c r="I292" s="20"/>
      <c r="J292" s="20"/>
      <c r="K292" s="20"/>
      <c r="L292" s="20"/>
      <c r="M292" s="20"/>
      <c r="N292" s="20"/>
      <c r="O292" s="20"/>
      <c r="P292" s="20"/>
      <c r="Q292" s="20"/>
      <c r="R292" s="20"/>
      <c r="S292" s="20"/>
      <c r="T292" s="20"/>
      <c r="U292" s="20"/>
      <c r="V292" s="20"/>
      <c r="W292" s="20"/>
      <c r="X292" s="20"/>
      <c r="Y292" s="20"/>
      <c r="Z292" s="20"/>
    </row>
    <row r="293" spans="1:26" ht="16.5" customHeight="1" x14ac:dyDescent="0.3">
      <c r="A293" s="20"/>
      <c r="B293" s="20"/>
      <c r="C293" s="33"/>
      <c r="D293" s="33"/>
      <c r="E293" s="33"/>
      <c r="F293" s="33"/>
      <c r="G293" s="33"/>
      <c r="H293" s="20"/>
      <c r="I293" s="20"/>
      <c r="J293" s="20"/>
      <c r="K293" s="20"/>
      <c r="L293" s="20"/>
      <c r="M293" s="20"/>
      <c r="N293" s="20"/>
      <c r="O293" s="20"/>
      <c r="P293" s="20"/>
      <c r="Q293" s="20"/>
      <c r="R293" s="20"/>
      <c r="S293" s="20"/>
      <c r="T293" s="20"/>
      <c r="U293" s="20"/>
      <c r="V293" s="20"/>
      <c r="W293" s="20"/>
      <c r="X293" s="20"/>
      <c r="Y293" s="20"/>
      <c r="Z293" s="20"/>
    </row>
    <row r="294" spans="1:26" ht="16.5" customHeight="1" x14ac:dyDescent="0.3">
      <c r="A294" s="20"/>
      <c r="B294" s="20"/>
      <c r="C294" s="33"/>
      <c r="D294" s="33"/>
      <c r="E294" s="33"/>
      <c r="F294" s="33"/>
      <c r="G294" s="33"/>
      <c r="H294" s="20"/>
      <c r="I294" s="20"/>
      <c r="J294" s="20"/>
      <c r="K294" s="20"/>
      <c r="L294" s="20"/>
      <c r="M294" s="20"/>
      <c r="N294" s="20"/>
      <c r="O294" s="20"/>
      <c r="P294" s="20"/>
      <c r="Q294" s="20"/>
      <c r="R294" s="20"/>
      <c r="S294" s="20"/>
      <c r="T294" s="20"/>
      <c r="U294" s="20"/>
      <c r="V294" s="20"/>
      <c r="W294" s="20"/>
      <c r="X294" s="20"/>
      <c r="Y294" s="20"/>
      <c r="Z294" s="20"/>
    </row>
    <row r="295" spans="1:26" ht="16.5" customHeight="1" x14ac:dyDescent="0.3">
      <c r="A295" s="20"/>
      <c r="B295" s="20"/>
      <c r="C295" s="33"/>
      <c r="D295" s="33"/>
      <c r="E295" s="33"/>
      <c r="F295" s="33"/>
      <c r="G295" s="33"/>
      <c r="H295" s="20"/>
      <c r="I295" s="20"/>
      <c r="J295" s="20"/>
      <c r="K295" s="20"/>
      <c r="L295" s="20"/>
      <c r="M295" s="20"/>
      <c r="N295" s="20"/>
      <c r="O295" s="20"/>
      <c r="P295" s="20"/>
      <c r="Q295" s="20"/>
      <c r="R295" s="20"/>
      <c r="S295" s="20"/>
      <c r="T295" s="20"/>
      <c r="U295" s="20"/>
      <c r="V295" s="20"/>
      <c r="W295" s="20"/>
      <c r="X295" s="20"/>
      <c r="Y295" s="20"/>
      <c r="Z295" s="20"/>
    </row>
    <row r="296" spans="1:26" ht="16.5" customHeight="1" x14ac:dyDescent="0.3">
      <c r="A296" s="20"/>
      <c r="B296" s="20"/>
      <c r="C296" s="33"/>
      <c r="D296" s="33"/>
      <c r="E296" s="33"/>
      <c r="F296" s="33"/>
      <c r="G296" s="33"/>
      <c r="H296" s="20"/>
      <c r="I296" s="20"/>
      <c r="J296" s="20"/>
      <c r="K296" s="20"/>
      <c r="L296" s="20"/>
      <c r="M296" s="20"/>
      <c r="N296" s="20"/>
      <c r="O296" s="20"/>
      <c r="P296" s="20"/>
      <c r="Q296" s="20"/>
      <c r="R296" s="20"/>
      <c r="S296" s="20"/>
      <c r="T296" s="20"/>
      <c r="U296" s="20"/>
      <c r="V296" s="20"/>
      <c r="W296" s="20"/>
      <c r="X296" s="20"/>
      <c r="Y296" s="20"/>
      <c r="Z296" s="20"/>
    </row>
    <row r="297" spans="1:26" ht="16.5" customHeight="1" x14ac:dyDescent="0.3">
      <c r="A297" s="20"/>
      <c r="B297" s="20"/>
      <c r="C297" s="33"/>
      <c r="D297" s="33"/>
      <c r="E297" s="33"/>
      <c r="F297" s="33"/>
      <c r="G297" s="33"/>
      <c r="H297" s="20"/>
      <c r="I297" s="20"/>
      <c r="J297" s="20"/>
      <c r="K297" s="20"/>
      <c r="L297" s="20"/>
      <c r="M297" s="20"/>
      <c r="N297" s="20"/>
      <c r="O297" s="20"/>
      <c r="P297" s="20"/>
      <c r="Q297" s="20"/>
      <c r="R297" s="20"/>
      <c r="S297" s="20"/>
      <c r="T297" s="20"/>
      <c r="U297" s="20"/>
      <c r="V297" s="20"/>
      <c r="W297" s="20"/>
      <c r="X297" s="20"/>
      <c r="Y297" s="20"/>
      <c r="Z297" s="20"/>
    </row>
    <row r="298" spans="1:26" ht="16.5" customHeight="1" x14ac:dyDescent="0.3">
      <c r="A298" s="20"/>
      <c r="B298" s="20"/>
      <c r="C298" s="33"/>
      <c r="D298" s="33"/>
      <c r="E298" s="33"/>
      <c r="F298" s="33"/>
      <c r="G298" s="33"/>
      <c r="H298" s="20"/>
      <c r="I298" s="20"/>
      <c r="J298" s="20"/>
      <c r="K298" s="20"/>
      <c r="L298" s="20"/>
      <c r="M298" s="20"/>
      <c r="N298" s="20"/>
      <c r="O298" s="20"/>
      <c r="P298" s="20"/>
      <c r="Q298" s="20"/>
      <c r="R298" s="20"/>
      <c r="S298" s="20"/>
      <c r="T298" s="20"/>
      <c r="U298" s="20"/>
      <c r="V298" s="20"/>
      <c r="W298" s="20"/>
      <c r="X298" s="20"/>
      <c r="Y298" s="20"/>
      <c r="Z298" s="20"/>
    </row>
    <row r="299" spans="1:26" ht="16.5" customHeight="1" x14ac:dyDescent="0.3">
      <c r="A299" s="20"/>
      <c r="B299" s="20"/>
      <c r="C299" s="33"/>
      <c r="D299" s="33"/>
      <c r="E299" s="33"/>
      <c r="F299" s="33"/>
      <c r="G299" s="33"/>
      <c r="H299" s="20"/>
      <c r="I299" s="20"/>
      <c r="J299" s="20"/>
      <c r="K299" s="20"/>
      <c r="L299" s="20"/>
      <c r="M299" s="20"/>
      <c r="N299" s="20"/>
      <c r="O299" s="20"/>
      <c r="P299" s="20"/>
      <c r="Q299" s="20"/>
      <c r="R299" s="20"/>
      <c r="S299" s="20"/>
      <c r="T299" s="20"/>
      <c r="U299" s="20"/>
      <c r="V299" s="20"/>
      <c r="W299" s="20"/>
      <c r="X299" s="20"/>
      <c r="Y299" s="20"/>
      <c r="Z299" s="20"/>
    </row>
    <row r="300" spans="1:26" ht="16.5" customHeight="1" x14ac:dyDescent="0.3">
      <c r="A300" s="20"/>
      <c r="B300" s="20"/>
      <c r="C300" s="33"/>
      <c r="D300" s="33"/>
      <c r="E300" s="33"/>
      <c r="F300" s="33"/>
      <c r="G300" s="33"/>
      <c r="H300" s="20"/>
      <c r="I300" s="20"/>
      <c r="J300" s="20"/>
      <c r="K300" s="20"/>
      <c r="L300" s="20"/>
      <c r="M300" s="20"/>
      <c r="N300" s="20"/>
      <c r="O300" s="20"/>
      <c r="P300" s="20"/>
      <c r="Q300" s="20"/>
      <c r="R300" s="20"/>
      <c r="S300" s="20"/>
      <c r="T300" s="20"/>
      <c r="U300" s="20"/>
      <c r="V300" s="20"/>
      <c r="W300" s="20"/>
      <c r="X300" s="20"/>
      <c r="Y300" s="20"/>
      <c r="Z300" s="20"/>
    </row>
    <row r="301" spans="1:26" ht="16.5" customHeight="1" x14ac:dyDescent="0.3">
      <c r="A301" s="20"/>
      <c r="B301" s="20"/>
      <c r="C301" s="33"/>
      <c r="D301" s="33"/>
      <c r="E301" s="33"/>
      <c r="F301" s="33"/>
      <c r="G301" s="33"/>
      <c r="H301" s="20"/>
      <c r="I301" s="20"/>
      <c r="J301" s="20"/>
      <c r="K301" s="20"/>
      <c r="L301" s="20"/>
      <c r="M301" s="20"/>
      <c r="N301" s="20"/>
      <c r="O301" s="20"/>
      <c r="P301" s="20"/>
      <c r="Q301" s="20"/>
      <c r="R301" s="20"/>
      <c r="S301" s="20"/>
      <c r="T301" s="20"/>
      <c r="U301" s="20"/>
      <c r="V301" s="20"/>
      <c r="W301" s="20"/>
      <c r="X301" s="20"/>
      <c r="Y301" s="20"/>
      <c r="Z301" s="20"/>
    </row>
    <row r="302" spans="1:26" ht="16.5" customHeight="1" x14ac:dyDescent="0.3">
      <c r="A302" s="20"/>
      <c r="B302" s="20"/>
      <c r="C302" s="33"/>
      <c r="D302" s="33"/>
      <c r="E302" s="33"/>
      <c r="F302" s="33"/>
      <c r="G302" s="33"/>
      <c r="H302" s="20"/>
      <c r="I302" s="20"/>
      <c r="J302" s="20"/>
      <c r="K302" s="20"/>
      <c r="L302" s="20"/>
      <c r="M302" s="20"/>
      <c r="N302" s="20"/>
      <c r="O302" s="20"/>
      <c r="P302" s="20"/>
      <c r="Q302" s="20"/>
      <c r="R302" s="20"/>
      <c r="S302" s="20"/>
      <c r="T302" s="20"/>
      <c r="U302" s="20"/>
      <c r="V302" s="20"/>
      <c r="W302" s="20"/>
      <c r="X302" s="20"/>
      <c r="Y302" s="20"/>
      <c r="Z302" s="20"/>
    </row>
    <row r="303" spans="1:26" ht="16.5" customHeight="1" x14ac:dyDescent="0.3">
      <c r="A303" s="20"/>
      <c r="B303" s="20"/>
      <c r="C303" s="33"/>
      <c r="D303" s="33"/>
      <c r="E303" s="33"/>
      <c r="F303" s="33"/>
      <c r="G303" s="33"/>
      <c r="H303" s="20"/>
      <c r="I303" s="20"/>
      <c r="J303" s="20"/>
      <c r="K303" s="20"/>
      <c r="L303" s="20"/>
      <c r="M303" s="20"/>
      <c r="N303" s="20"/>
      <c r="O303" s="20"/>
      <c r="P303" s="20"/>
      <c r="Q303" s="20"/>
      <c r="R303" s="20"/>
      <c r="S303" s="20"/>
      <c r="T303" s="20"/>
      <c r="U303" s="20"/>
      <c r="V303" s="20"/>
      <c r="W303" s="20"/>
      <c r="X303" s="20"/>
      <c r="Y303" s="20"/>
      <c r="Z303" s="20"/>
    </row>
    <row r="304" spans="1:26" ht="16.5" customHeight="1" x14ac:dyDescent="0.3">
      <c r="A304" s="20"/>
      <c r="B304" s="20"/>
      <c r="C304" s="33"/>
      <c r="D304" s="33"/>
      <c r="E304" s="33"/>
      <c r="F304" s="33"/>
      <c r="G304" s="33"/>
      <c r="H304" s="20"/>
      <c r="I304" s="20"/>
      <c r="J304" s="20"/>
      <c r="K304" s="20"/>
      <c r="L304" s="20"/>
      <c r="M304" s="20"/>
      <c r="N304" s="20"/>
      <c r="O304" s="20"/>
      <c r="P304" s="20"/>
      <c r="Q304" s="20"/>
      <c r="R304" s="20"/>
      <c r="S304" s="20"/>
      <c r="T304" s="20"/>
      <c r="U304" s="20"/>
      <c r="V304" s="20"/>
      <c r="W304" s="20"/>
      <c r="X304" s="20"/>
      <c r="Y304" s="20"/>
      <c r="Z304" s="20"/>
    </row>
    <row r="305" spans="1:26" ht="16.5" customHeight="1" x14ac:dyDescent="0.3">
      <c r="A305" s="20"/>
      <c r="B305" s="20"/>
      <c r="C305" s="33"/>
      <c r="D305" s="33"/>
      <c r="E305" s="33"/>
      <c r="F305" s="33"/>
      <c r="G305" s="33"/>
      <c r="H305" s="20"/>
      <c r="I305" s="20"/>
      <c r="J305" s="20"/>
      <c r="K305" s="20"/>
      <c r="L305" s="20"/>
      <c r="M305" s="20"/>
      <c r="N305" s="20"/>
      <c r="O305" s="20"/>
      <c r="P305" s="20"/>
      <c r="Q305" s="20"/>
      <c r="R305" s="20"/>
      <c r="S305" s="20"/>
      <c r="T305" s="20"/>
      <c r="U305" s="20"/>
      <c r="V305" s="20"/>
      <c r="W305" s="20"/>
      <c r="X305" s="20"/>
      <c r="Y305" s="20"/>
      <c r="Z305" s="20"/>
    </row>
    <row r="306" spans="1:26" ht="16.5" customHeight="1" x14ac:dyDescent="0.3">
      <c r="A306" s="20"/>
      <c r="B306" s="20"/>
      <c r="C306" s="33"/>
      <c r="D306" s="33"/>
      <c r="E306" s="33"/>
      <c r="F306" s="33"/>
      <c r="G306" s="33"/>
      <c r="H306" s="20"/>
      <c r="I306" s="20"/>
      <c r="J306" s="20"/>
      <c r="K306" s="20"/>
      <c r="L306" s="20"/>
      <c r="M306" s="20"/>
      <c r="N306" s="20"/>
      <c r="O306" s="20"/>
      <c r="P306" s="20"/>
      <c r="Q306" s="20"/>
      <c r="R306" s="20"/>
      <c r="S306" s="20"/>
      <c r="T306" s="20"/>
      <c r="U306" s="20"/>
      <c r="V306" s="20"/>
      <c r="W306" s="20"/>
      <c r="X306" s="20"/>
      <c r="Y306" s="20"/>
      <c r="Z306" s="20"/>
    </row>
    <row r="307" spans="1:26" ht="16.5" customHeight="1" x14ac:dyDescent="0.3">
      <c r="A307" s="20"/>
      <c r="B307" s="20"/>
      <c r="C307" s="33"/>
      <c r="D307" s="33"/>
      <c r="E307" s="33"/>
      <c r="F307" s="33"/>
      <c r="G307" s="33"/>
      <c r="H307" s="20"/>
      <c r="I307" s="20"/>
      <c r="J307" s="20"/>
      <c r="K307" s="20"/>
      <c r="L307" s="20"/>
      <c r="M307" s="20"/>
      <c r="N307" s="20"/>
      <c r="O307" s="20"/>
      <c r="P307" s="20"/>
      <c r="Q307" s="20"/>
      <c r="R307" s="20"/>
      <c r="S307" s="20"/>
      <c r="T307" s="20"/>
      <c r="U307" s="20"/>
      <c r="V307" s="20"/>
      <c r="W307" s="20"/>
      <c r="X307" s="20"/>
      <c r="Y307" s="20"/>
      <c r="Z307" s="20"/>
    </row>
    <row r="308" spans="1:26" ht="16.5" customHeight="1" x14ac:dyDescent="0.3">
      <c r="A308" s="20"/>
      <c r="B308" s="20"/>
      <c r="C308" s="33"/>
      <c r="D308" s="33"/>
      <c r="E308" s="33"/>
      <c r="F308" s="33"/>
      <c r="G308" s="33"/>
      <c r="H308" s="20"/>
      <c r="I308" s="20"/>
      <c r="J308" s="20"/>
      <c r="K308" s="20"/>
      <c r="L308" s="20"/>
      <c r="M308" s="20"/>
      <c r="N308" s="20"/>
      <c r="O308" s="20"/>
      <c r="P308" s="20"/>
      <c r="Q308" s="20"/>
      <c r="R308" s="20"/>
      <c r="S308" s="20"/>
      <c r="T308" s="20"/>
      <c r="U308" s="20"/>
      <c r="V308" s="20"/>
      <c r="W308" s="20"/>
      <c r="X308" s="20"/>
      <c r="Y308" s="20"/>
      <c r="Z308" s="20"/>
    </row>
    <row r="309" spans="1:26" ht="16.5" customHeight="1" x14ac:dyDescent="0.3">
      <c r="A309" s="20"/>
      <c r="B309" s="20"/>
      <c r="C309" s="33"/>
      <c r="D309" s="33"/>
      <c r="E309" s="33"/>
      <c r="F309" s="33"/>
      <c r="G309" s="33"/>
      <c r="H309" s="20"/>
      <c r="I309" s="20"/>
      <c r="J309" s="20"/>
      <c r="K309" s="20"/>
      <c r="L309" s="20"/>
      <c r="M309" s="20"/>
      <c r="N309" s="20"/>
      <c r="O309" s="20"/>
      <c r="P309" s="20"/>
      <c r="Q309" s="20"/>
      <c r="R309" s="20"/>
      <c r="S309" s="20"/>
      <c r="T309" s="20"/>
      <c r="U309" s="20"/>
      <c r="V309" s="20"/>
      <c r="W309" s="20"/>
      <c r="X309" s="20"/>
      <c r="Y309" s="20"/>
      <c r="Z309" s="20"/>
    </row>
    <row r="310" spans="1:26" ht="16.5" customHeight="1" x14ac:dyDescent="0.3">
      <c r="A310" s="20"/>
      <c r="B310" s="20"/>
      <c r="C310" s="33"/>
      <c r="D310" s="33"/>
      <c r="E310" s="33"/>
      <c r="F310" s="33"/>
      <c r="G310" s="33"/>
      <c r="H310" s="20"/>
      <c r="I310" s="20"/>
      <c r="J310" s="20"/>
      <c r="K310" s="20"/>
      <c r="L310" s="20"/>
      <c r="M310" s="20"/>
      <c r="N310" s="20"/>
      <c r="O310" s="20"/>
      <c r="P310" s="20"/>
      <c r="Q310" s="20"/>
      <c r="R310" s="20"/>
      <c r="S310" s="20"/>
      <c r="T310" s="20"/>
      <c r="U310" s="20"/>
      <c r="V310" s="20"/>
      <c r="W310" s="20"/>
      <c r="X310" s="20"/>
      <c r="Y310" s="20"/>
      <c r="Z310" s="20"/>
    </row>
    <row r="311" spans="1:26" ht="16.5" customHeight="1" x14ac:dyDescent="0.3">
      <c r="A311" s="20"/>
      <c r="B311" s="20"/>
      <c r="C311" s="33"/>
      <c r="D311" s="33"/>
      <c r="E311" s="33"/>
      <c r="F311" s="33"/>
      <c r="G311" s="33"/>
      <c r="H311" s="20"/>
      <c r="I311" s="20"/>
      <c r="J311" s="20"/>
      <c r="K311" s="20"/>
      <c r="L311" s="20"/>
      <c r="M311" s="20"/>
      <c r="N311" s="20"/>
      <c r="O311" s="20"/>
      <c r="P311" s="20"/>
      <c r="Q311" s="20"/>
      <c r="R311" s="20"/>
      <c r="S311" s="20"/>
      <c r="T311" s="20"/>
      <c r="U311" s="20"/>
      <c r="V311" s="20"/>
      <c r="W311" s="20"/>
      <c r="X311" s="20"/>
      <c r="Y311" s="20"/>
      <c r="Z311" s="20"/>
    </row>
    <row r="312" spans="1:26" ht="16.5" customHeight="1" x14ac:dyDescent="0.3">
      <c r="A312" s="20"/>
      <c r="B312" s="20"/>
      <c r="C312" s="33"/>
      <c r="D312" s="33"/>
      <c r="E312" s="33"/>
      <c r="F312" s="33"/>
      <c r="G312" s="33"/>
      <c r="H312" s="20"/>
      <c r="I312" s="20"/>
      <c r="J312" s="20"/>
      <c r="K312" s="20"/>
      <c r="L312" s="20"/>
      <c r="M312" s="20"/>
      <c r="N312" s="20"/>
      <c r="O312" s="20"/>
      <c r="P312" s="20"/>
      <c r="Q312" s="20"/>
      <c r="R312" s="20"/>
      <c r="S312" s="20"/>
      <c r="T312" s="20"/>
      <c r="U312" s="20"/>
      <c r="V312" s="20"/>
      <c r="W312" s="20"/>
      <c r="X312" s="20"/>
      <c r="Y312" s="20"/>
      <c r="Z312" s="20"/>
    </row>
    <row r="313" spans="1:26" ht="16.5" customHeight="1" x14ac:dyDescent="0.3">
      <c r="A313" s="20"/>
      <c r="B313" s="20"/>
      <c r="C313" s="33"/>
      <c r="D313" s="33"/>
      <c r="E313" s="33"/>
      <c r="F313" s="33"/>
      <c r="G313" s="33"/>
      <c r="H313" s="20"/>
      <c r="I313" s="20"/>
      <c r="J313" s="20"/>
      <c r="K313" s="20"/>
      <c r="L313" s="20"/>
      <c r="M313" s="20"/>
      <c r="N313" s="20"/>
      <c r="O313" s="20"/>
      <c r="P313" s="20"/>
      <c r="Q313" s="20"/>
      <c r="R313" s="20"/>
      <c r="S313" s="20"/>
      <c r="T313" s="20"/>
      <c r="U313" s="20"/>
      <c r="V313" s="20"/>
      <c r="W313" s="20"/>
      <c r="X313" s="20"/>
      <c r="Y313" s="20"/>
      <c r="Z313" s="20"/>
    </row>
    <row r="314" spans="1:26" ht="16.5" customHeight="1" x14ac:dyDescent="0.3">
      <c r="A314" s="20"/>
      <c r="B314" s="20"/>
      <c r="C314" s="33"/>
      <c r="D314" s="33"/>
      <c r="E314" s="33"/>
      <c r="F314" s="33"/>
      <c r="G314" s="33"/>
      <c r="H314" s="20"/>
      <c r="I314" s="20"/>
      <c r="J314" s="20"/>
      <c r="K314" s="20"/>
      <c r="L314" s="20"/>
      <c r="M314" s="20"/>
      <c r="N314" s="20"/>
      <c r="O314" s="20"/>
      <c r="P314" s="20"/>
      <c r="Q314" s="20"/>
      <c r="R314" s="20"/>
      <c r="S314" s="20"/>
      <c r="T314" s="20"/>
      <c r="U314" s="20"/>
      <c r="V314" s="20"/>
      <c r="W314" s="20"/>
      <c r="X314" s="20"/>
      <c r="Y314" s="20"/>
      <c r="Z314" s="20"/>
    </row>
    <row r="315" spans="1:26" ht="16.5" customHeight="1" x14ac:dyDescent="0.3">
      <c r="A315" s="20"/>
      <c r="B315" s="20"/>
      <c r="C315" s="33"/>
      <c r="D315" s="33"/>
      <c r="E315" s="33"/>
      <c r="F315" s="33"/>
      <c r="G315" s="33"/>
      <c r="H315" s="20"/>
      <c r="I315" s="20"/>
      <c r="J315" s="20"/>
      <c r="K315" s="20"/>
      <c r="L315" s="20"/>
      <c r="M315" s="20"/>
      <c r="N315" s="20"/>
      <c r="O315" s="20"/>
      <c r="P315" s="20"/>
      <c r="Q315" s="20"/>
      <c r="R315" s="20"/>
      <c r="S315" s="20"/>
      <c r="T315" s="20"/>
      <c r="U315" s="20"/>
      <c r="V315" s="20"/>
      <c r="W315" s="20"/>
      <c r="X315" s="20"/>
      <c r="Y315" s="20"/>
      <c r="Z315" s="20"/>
    </row>
    <row r="316" spans="1:26" ht="16.5" customHeight="1" x14ac:dyDescent="0.3">
      <c r="A316" s="20"/>
      <c r="B316" s="20"/>
      <c r="C316" s="33"/>
      <c r="D316" s="33"/>
      <c r="E316" s="33"/>
      <c r="F316" s="33"/>
      <c r="G316" s="33"/>
      <c r="H316" s="20"/>
      <c r="I316" s="20"/>
      <c r="J316" s="20"/>
      <c r="K316" s="20"/>
      <c r="L316" s="20"/>
      <c r="M316" s="20"/>
      <c r="N316" s="20"/>
      <c r="O316" s="20"/>
      <c r="P316" s="20"/>
      <c r="Q316" s="20"/>
      <c r="R316" s="20"/>
      <c r="S316" s="20"/>
      <c r="T316" s="20"/>
      <c r="U316" s="20"/>
      <c r="V316" s="20"/>
      <c r="W316" s="20"/>
      <c r="X316" s="20"/>
      <c r="Y316" s="20"/>
      <c r="Z316" s="20"/>
    </row>
    <row r="317" spans="1:26" ht="16.5" customHeight="1" x14ac:dyDescent="0.3">
      <c r="A317" s="20"/>
      <c r="B317" s="20"/>
      <c r="C317" s="33"/>
      <c r="D317" s="33"/>
      <c r="E317" s="33"/>
      <c r="F317" s="33"/>
      <c r="G317" s="33"/>
      <c r="H317" s="20"/>
      <c r="I317" s="20"/>
      <c r="J317" s="20"/>
      <c r="K317" s="20"/>
      <c r="L317" s="20"/>
      <c r="M317" s="20"/>
      <c r="N317" s="20"/>
      <c r="O317" s="20"/>
      <c r="P317" s="20"/>
      <c r="Q317" s="20"/>
      <c r="R317" s="20"/>
      <c r="S317" s="20"/>
      <c r="T317" s="20"/>
      <c r="U317" s="20"/>
      <c r="V317" s="20"/>
      <c r="W317" s="20"/>
      <c r="X317" s="20"/>
      <c r="Y317" s="20"/>
      <c r="Z317" s="20"/>
    </row>
    <row r="318" spans="1:26" ht="16.5" customHeight="1" x14ac:dyDescent="0.3">
      <c r="A318" s="20"/>
      <c r="B318" s="20"/>
      <c r="C318" s="33"/>
      <c r="D318" s="33"/>
      <c r="E318" s="33"/>
      <c r="F318" s="33"/>
      <c r="G318" s="33"/>
      <c r="H318" s="20"/>
      <c r="I318" s="20"/>
      <c r="J318" s="20"/>
      <c r="K318" s="20"/>
      <c r="L318" s="20"/>
      <c r="M318" s="20"/>
      <c r="N318" s="20"/>
      <c r="O318" s="20"/>
      <c r="P318" s="20"/>
      <c r="Q318" s="20"/>
      <c r="R318" s="20"/>
      <c r="S318" s="20"/>
      <c r="T318" s="20"/>
      <c r="U318" s="20"/>
      <c r="V318" s="20"/>
      <c r="W318" s="20"/>
      <c r="X318" s="20"/>
      <c r="Y318" s="20"/>
      <c r="Z318" s="20"/>
    </row>
    <row r="319" spans="1:26" ht="16.5" customHeight="1" x14ac:dyDescent="0.3">
      <c r="A319" s="20"/>
      <c r="B319" s="20"/>
      <c r="C319" s="33"/>
      <c r="D319" s="33"/>
      <c r="E319" s="33"/>
      <c r="F319" s="33"/>
      <c r="G319" s="33"/>
      <c r="H319" s="20"/>
      <c r="I319" s="20"/>
      <c r="J319" s="20"/>
      <c r="K319" s="20"/>
      <c r="L319" s="20"/>
      <c r="M319" s="20"/>
      <c r="N319" s="20"/>
      <c r="O319" s="20"/>
      <c r="P319" s="20"/>
      <c r="Q319" s="20"/>
      <c r="R319" s="20"/>
      <c r="S319" s="20"/>
      <c r="T319" s="20"/>
      <c r="U319" s="20"/>
      <c r="V319" s="20"/>
      <c r="W319" s="20"/>
      <c r="X319" s="20"/>
      <c r="Y319" s="20"/>
      <c r="Z319" s="20"/>
    </row>
    <row r="320" spans="1:26" ht="16.5" customHeight="1" x14ac:dyDescent="0.3">
      <c r="A320" s="20"/>
      <c r="B320" s="20"/>
      <c r="C320" s="33"/>
      <c r="D320" s="33"/>
      <c r="E320" s="33"/>
      <c r="F320" s="33"/>
      <c r="G320" s="33"/>
      <c r="H320" s="20"/>
      <c r="I320" s="20"/>
      <c r="J320" s="20"/>
      <c r="K320" s="20"/>
      <c r="L320" s="20"/>
      <c r="M320" s="20"/>
      <c r="N320" s="20"/>
      <c r="O320" s="20"/>
      <c r="P320" s="20"/>
      <c r="Q320" s="20"/>
      <c r="R320" s="20"/>
      <c r="S320" s="20"/>
      <c r="T320" s="20"/>
      <c r="U320" s="20"/>
      <c r="V320" s="20"/>
      <c r="W320" s="20"/>
      <c r="X320" s="20"/>
      <c r="Y320" s="20"/>
      <c r="Z320" s="20"/>
    </row>
    <row r="321" spans="1:26" ht="16.5" customHeight="1" x14ac:dyDescent="0.3">
      <c r="A321" s="20"/>
      <c r="B321" s="20"/>
      <c r="C321" s="33"/>
      <c r="D321" s="33"/>
      <c r="E321" s="33"/>
      <c r="F321" s="33"/>
      <c r="G321" s="33"/>
      <c r="H321" s="20"/>
      <c r="I321" s="20"/>
      <c r="J321" s="20"/>
      <c r="K321" s="20"/>
      <c r="L321" s="20"/>
      <c r="M321" s="20"/>
      <c r="N321" s="20"/>
      <c r="O321" s="20"/>
      <c r="P321" s="20"/>
      <c r="Q321" s="20"/>
      <c r="R321" s="20"/>
      <c r="S321" s="20"/>
      <c r="T321" s="20"/>
      <c r="U321" s="20"/>
      <c r="V321" s="20"/>
      <c r="W321" s="20"/>
      <c r="X321" s="20"/>
      <c r="Y321" s="20"/>
      <c r="Z321" s="20"/>
    </row>
    <row r="322" spans="1:26" ht="16.5" customHeight="1" x14ac:dyDescent="0.3">
      <c r="A322" s="20"/>
      <c r="B322" s="20"/>
      <c r="C322" s="33"/>
      <c r="D322" s="33"/>
      <c r="E322" s="33"/>
      <c r="F322" s="33"/>
      <c r="G322" s="33"/>
      <c r="H322" s="20"/>
      <c r="I322" s="20"/>
      <c r="J322" s="20"/>
      <c r="K322" s="20"/>
      <c r="L322" s="20"/>
      <c r="M322" s="20"/>
      <c r="N322" s="20"/>
      <c r="O322" s="20"/>
      <c r="P322" s="20"/>
      <c r="Q322" s="20"/>
      <c r="R322" s="20"/>
      <c r="S322" s="20"/>
      <c r="T322" s="20"/>
      <c r="U322" s="20"/>
      <c r="V322" s="20"/>
      <c r="W322" s="20"/>
      <c r="X322" s="20"/>
      <c r="Y322" s="20"/>
      <c r="Z322" s="20"/>
    </row>
    <row r="323" spans="1:26" ht="16.5" customHeight="1" x14ac:dyDescent="0.3">
      <c r="A323" s="20"/>
      <c r="B323" s="20"/>
      <c r="C323" s="33"/>
      <c r="D323" s="33"/>
      <c r="E323" s="33"/>
      <c r="F323" s="33"/>
      <c r="G323" s="33"/>
      <c r="H323" s="20"/>
      <c r="I323" s="20"/>
      <c r="J323" s="20"/>
      <c r="K323" s="20"/>
      <c r="L323" s="20"/>
      <c r="M323" s="20"/>
      <c r="N323" s="20"/>
      <c r="O323" s="20"/>
      <c r="P323" s="20"/>
      <c r="Q323" s="20"/>
      <c r="R323" s="20"/>
      <c r="S323" s="20"/>
      <c r="T323" s="20"/>
      <c r="U323" s="20"/>
      <c r="V323" s="20"/>
      <c r="W323" s="20"/>
      <c r="X323" s="20"/>
      <c r="Y323" s="20"/>
      <c r="Z323" s="20"/>
    </row>
    <row r="324" spans="1:26" ht="16.5" customHeight="1" x14ac:dyDescent="0.3">
      <c r="A324" s="20"/>
      <c r="B324" s="20"/>
      <c r="C324" s="33"/>
      <c r="D324" s="33"/>
      <c r="E324" s="33"/>
      <c r="F324" s="33"/>
      <c r="G324" s="33"/>
      <c r="H324" s="20"/>
      <c r="I324" s="20"/>
      <c r="J324" s="20"/>
      <c r="K324" s="20"/>
      <c r="L324" s="20"/>
      <c r="M324" s="20"/>
      <c r="N324" s="20"/>
      <c r="O324" s="20"/>
      <c r="P324" s="20"/>
      <c r="Q324" s="20"/>
      <c r="R324" s="20"/>
      <c r="S324" s="20"/>
      <c r="T324" s="20"/>
      <c r="U324" s="20"/>
      <c r="V324" s="20"/>
      <c r="W324" s="20"/>
      <c r="X324" s="20"/>
      <c r="Y324" s="20"/>
      <c r="Z324" s="20"/>
    </row>
    <row r="325" spans="1:26" ht="16.5" customHeight="1" x14ac:dyDescent="0.3">
      <c r="A325" s="20"/>
      <c r="B325" s="20"/>
      <c r="C325" s="33"/>
      <c r="D325" s="33"/>
      <c r="E325" s="33"/>
      <c r="F325" s="33"/>
      <c r="G325" s="33"/>
      <c r="H325" s="20"/>
      <c r="I325" s="20"/>
      <c r="J325" s="20"/>
      <c r="K325" s="20"/>
      <c r="L325" s="20"/>
      <c r="M325" s="20"/>
      <c r="N325" s="20"/>
      <c r="O325" s="20"/>
      <c r="P325" s="20"/>
      <c r="Q325" s="20"/>
      <c r="R325" s="20"/>
      <c r="S325" s="20"/>
      <c r="T325" s="20"/>
      <c r="U325" s="20"/>
      <c r="V325" s="20"/>
      <c r="W325" s="20"/>
      <c r="X325" s="20"/>
      <c r="Y325" s="20"/>
      <c r="Z325" s="20"/>
    </row>
    <row r="326" spans="1:26" ht="16.5" customHeight="1" x14ac:dyDescent="0.3">
      <c r="A326" s="20"/>
      <c r="B326" s="20"/>
      <c r="C326" s="33"/>
      <c r="D326" s="33"/>
      <c r="E326" s="33"/>
      <c r="F326" s="33"/>
      <c r="G326" s="33"/>
      <c r="H326" s="20"/>
      <c r="I326" s="20"/>
      <c r="J326" s="20"/>
      <c r="K326" s="20"/>
      <c r="L326" s="20"/>
      <c r="M326" s="20"/>
      <c r="N326" s="20"/>
      <c r="O326" s="20"/>
      <c r="P326" s="20"/>
      <c r="Q326" s="20"/>
      <c r="R326" s="20"/>
      <c r="S326" s="20"/>
      <c r="T326" s="20"/>
      <c r="U326" s="20"/>
      <c r="V326" s="20"/>
      <c r="W326" s="20"/>
      <c r="X326" s="20"/>
      <c r="Y326" s="20"/>
      <c r="Z326" s="20"/>
    </row>
    <row r="327" spans="1:26" ht="16.5" customHeight="1" x14ac:dyDescent="0.3">
      <c r="A327" s="20"/>
      <c r="B327" s="20"/>
      <c r="C327" s="33"/>
      <c r="D327" s="33"/>
      <c r="E327" s="33"/>
      <c r="F327" s="33"/>
      <c r="G327" s="33"/>
      <c r="H327" s="20"/>
      <c r="I327" s="20"/>
      <c r="J327" s="20"/>
      <c r="K327" s="20"/>
      <c r="L327" s="20"/>
      <c r="M327" s="20"/>
      <c r="N327" s="20"/>
      <c r="O327" s="20"/>
      <c r="P327" s="20"/>
      <c r="Q327" s="20"/>
      <c r="R327" s="20"/>
      <c r="S327" s="20"/>
      <c r="T327" s="20"/>
      <c r="U327" s="20"/>
      <c r="V327" s="20"/>
      <c r="W327" s="20"/>
      <c r="X327" s="20"/>
      <c r="Y327" s="20"/>
      <c r="Z327" s="20"/>
    </row>
    <row r="328" spans="1:26" ht="16.5" customHeight="1" x14ac:dyDescent="0.3">
      <c r="A328" s="20"/>
      <c r="B328" s="20"/>
      <c r="C328" s="33"/>
      <c r="D328" s="33"/>
      <c r="E328" s="33"/>
      <c r="F328" s="33"/>
      <c r="G328" s="33"/>
      <c r="H328" s="20"/>
      <c r="I328" s="20"/>
      <c r="J328" s="20"/>
      <c r="K328" s="20"/>
      <c r="L328" s="20"/>
      <c r="M328" s="20"/>
      <c r="N328" s="20"/>
      <c r="O328" s="20"/>
      <c r="P328" s="20"/>
      <c r="Q328" s="20"/>
      <c r="R328" s="20"/>
      <c r="S328" s="20"/>
      <c r="T328" s="20"/>
      <c r="U328" s="20"/>
      <c r="V328" s="20"/>
      <c r="W328" s="20"/>
      <c r="X328" s="20"/>
      <c r="Y328" s="20"/>
      <c r="Z328" s="20"/>
    </row>
    <row r="329" spans="1:26" ht="16.5" customHeight="1" x14ac:dyDescent="0.3">
      <c r="A329" s="20"/>
      <c r="B329" s="20"/>
      <c r="C329" s="33"/>
      <c r="D329" s="33"/>
      <c r="E329" s="33"/>
      <c r="F329" s="33"/>
      <c r="G329" s="33"/>
      <c r="H329" s="20"/>
      <c r="I329" s="20"/>
      <c r="J329" s="20"/>
      <c r="K329" s="20"/>
      <c r="L329" s="20"/>
      <c r="M329" s="20"/>
      <c r="N329" s="20"/>
      <c r="O329" s="20"/>
      <c r="P329" s="20"/>
      <c r="Q329" s="20"/>
      <c r="R329" s="20"/>
      <c r="S329" s="20"/>
      <c r="T329" s="20"/>
      <c r="U329" s="20"/>
      <c r="V329" s="20"/>
      <c r="W329" s="20"/>
      <c r="X329" s="20"/>
      <c r="Y329" s="20"/>
      <c r="Z329" s="20"/>
    </row>
    <row r="330" spans="1:26" ht="16.5" customHeight="1" x14ac:dyDescent="0.3">
      <c r="A330" s="20"/>
      <c r="B330" s="20"/>
      <c r="C330" s="33"/>
      <c r="D330" s="33"/>
      <c r="E330" s="33"/>
      <c r="F330" s="33"/>
      <c r="G330" s="33"/>
      <c r="H330" s="20"/>
      <c r="I330" s="20"/>
      <c r="J330" s="20"/>
      <c r="K330" s="20"/>
      <c r="L330" s="20"/>
      <c r="M330" s="20"/>
      <c r="N330" s="20"/>
      <c r="O330" s="20"/>
      <c r="P330" s="20"/>
      <c r="Q330" s="20"/>
      <c r="R330" s="20"/>
      <c r="S330" s="20"/>
      <c r="T330" s="20"/>
      <c r="U330" s="20"/>
      <c r="V330" s="20"/>
      <c r="W330" s="20"/>
      <c r="X330" s="20"/>
      <c r="Y330" s="20"/>
      <c r="Z330" s="20"/>
    </row>
    <row r="331" spans="1:26" ht="16.5" customHeight="1" x14ac:dyDescent="0.3">
      <c r="A331" s="20"/>
      <c r="B331" s="20"/>
      <c r="C331" s="33"/>
      <c r="D331" s="33"/>
      <c r="E331" s="33"/>
      <c r="F331" s="33"/>
      <c r="G331" s="33"/>
      <c r="H331" s="20"/>
      <c r="I331" s="20"/>
      <c r="J331" s="20"/>
      <c r="K331" s="20"/>
      <c r="L331" s="20"/>
      <c r="M331" s="20"/>
      <c r="N331" s="20"/>
      <c r="O331" s="20"/>
      <c r="P331" s="20"/>
      <c r="Q331" s="20"/>
      <c r="R331" s="20"/>
      <c r="S331" s="20"/>
      <c r="T331" s="20"/>
      <c r="U331" s="20"/>
      <c r="V331" s="20"/>
      <c r="W331" s="20"/>
      <c r="X331" s="20"/>
      <c r="Y331" s="20"/>
      <c r="Z331" s="20"/>
    </row>
    <row r="332" spans="1:26" ht="16.5" customHeight="1" x14ac:dyDescent="0.3">
      <c r="A332" s="20"/>
      <c r="B332" s="20"/>
      <c r="C332" s="33"/>
      <c r="D332" s="33"/>
      <c r="E332" s="33"/>
      <c r="F332" s="33"/>
      <c r="G332" s="33"/>
      <c r="H332" s="20"/>
      <c r="I332" s="20"/>
      <c r="J332" s="20"/>
      <c r="K332" s="20"/>
      <c r="L332" s="20"/>
      <c r="M332" s="20"/>
      <c r="N332" s="20"/>
      <c r="O332" s="20"/>
      <c r="P332" s="20"/>
      <c r="Q332" s="20"/>
      <c r="R332" s="20"/>
      <c r="S332" s="20"/>
      <c r="T332" s="20"/>
      <c r="U332" s="20"/>
      <c r="V332" s="20"/>
      <c r="W332" s="20"/>
      <c r="X332" s="20"/>
      <c r="Y332" s="20"/>
      <c r="Z332" s="20"/>
    </row>
    <row r="333" spans="1:26" ht="16.5" customHeight="1" x14ac:dyDescent="0.3">
      <c r="A333" s="20"/>
      <c r="B333" s="20"/>
      <c r="C333" s="33"/>
      <c r="D333" s="33"/>
      <c r="E333" s="33"/>
      <c r="F333" s="33"/>
      <c r="G333" s="33"/>
      <c r="H333" s="20"/>
      <c r="I333" s="20"/>
      <c r="J333" s="20"/>
      <c r="K333" s="20"/>
      <c r="L333" s="20"/>
      <c r="M333" s="20"/>
      <c r="N333" s="20"/>
      <c r="O333" s="20"/>
      <c r="P333" s="20"/>
      <c r="Q333" s="20"/>
      <c r="R333" s="20"/>
      <c r="S333" s="20"/>
      <c r="T333" s="20"/>
      <c r="U333" s="20"/>
      <c r="V333" s="20"/>
      <c r="W333" s="20"/>
      <c r="X333" s="20"/>
      <c r="Y333" s="20"/>
      <c r="Z333" s="20"/>
    </row>
    <row r="334" spans="1:26" ht="16.5" customHeight="1" x14ac:dyDescent="0.3">
      <c r="A334" s="20"/>
      <c r="B334" s="20"/>
      <c r="C334" s="33"/>
      <c r="D334" s="33"/>
      <c r="E334" s="33"/>
      <c r="F334" s="33"/>
      <c r="G334" s="33"/>
      <c r="H334" s="20"/>
      <c r="I334" s="20"/>
      <c r="J334" s="20"/>
      <c r="K334" s="20"/>
      <c r="L334" s="20"/>
      <c r="M334" s="20"/>
      <c r="N334" s="20"/>
      <c r="O334" s="20"/>
      <c r="P334" s="20"/>
      <c r="Q334" s="20"/>
      <c r="R334" s="20"/>
      <c r="S334" s="20"/>
      <c r="T334" s="20"/>
      <c r="U334" s="20"/>
      <c r="V334" s="20"/>
      <c r="W334" s="20"/>
      <c r="X334" s="20"/>
      <c r="Y334" s="20"/>
      <c r="Z334" s="20"/>
    </row>
    <row r="335" spans="1:26" ht="16.5" customHeight="1" x14ac:dyDescent="0.3">
      <c r="A335" s="20"/>
      <c r="B335" s="20"/>
      <c r="C335" s="33"/>
      <c r="D335" s="33"/>
      <c r="E335" s="33"/>
      <c r="F335" s="33"/>
      <c r="G335" s="33"/>
      <c r="H335" s="20"/>
      <c r="I335" s="20"/>
      <c r="J335" s="20"/>
      <c r="K335" s="20"/>
      <c r="L335" s="20"/>
      <c r="M335" s="20"/>
      <c r="N335" s="20"/>
      <c r="O335" s="20"/>
      <c r="P335" s="20"/>
      <c r="Q335" s="20"/>
      <c r="R335" s="20"/>
      <c r="S335" s="20"/>
      <c r="T335" s="20"/>
      <c r="U335" s="20"/>
      <c r="V335" s="20"/>
      <c r="W335" s="20"/>
      <c r="X335" s="20"/>
      <c r="Y335" s="20"/>
      <c r="Z335" s="20"/>
    </row>
    <row r="336" spans="1:26" ht="16.5" customHeight="1" x14ac:dyDescent="0.3">
      <c r="A336" s="20"/>
      <c r="B336" s="20"/>
      <c r="C336" s="33"/>
      <c r="D336" s="33"/>
      <c r="E336" s="33"/>
      <c r="F336" s="33"/>
      <c r="G336" s="33"/>
      <c r="H336" s="20"/>
      <c r="I336" s="20"/>
      <c r="J336" s="20"/>
      <c r="K336" s="20"/>
      <c r="L336" s="20"/>
      <c r="M336" s="20"/>
      <c r="N336" s="20"/>
      <c r="O336" s="20"/>
      <c r="P336" s="20"/>
      <c r="Q336" s="20"/>
      <c r="R336" s="20"/>
      <c r="S336" s="20"/>
      <c r="T336" s="20"/>
      <c r="U336" s="20"/>
      <c r="V336" s="20"/>
      <c r="W336" s="20"/>
      <c r="X336" s="20"/>
      <c r="Y336" s="20"/>
      <c r="Z336" s="20"/>
    </row>
    <row r="337" spans="1:26" ht="16.5" customHeight="1" x14ac:dyDescent="0.3">
      <c r="A337" s="20"/>
      <c r="B337" s="20"/>
      <c r="C337" s="33"/>
      <c r="D337" s="33"/>
      <c r="E337" s="33"/>
      <c r="F337" s="33"/>
      <c r="G337" s="33"/>
      <c r="H337" s="20"/>
      <c r="I337" s="20"/>
      <c r="J337" s="20"/>
      <c r="K337" s="20"/>
      <c r="L337" s="20"/>
      <c r="M337" s="20"/>
      <c r="N337" s="20"/>
      <c r="O337" s="20"/>
      <c r="P337" s="20"/>
      <c r="Q337" s="20"/>
      <c r="R337" s="20"/>
      <c r="S337" s="20"/>
      <c r="T337" s="20"/>
      <c r="U337" s="20"/>
      <c r="V337" s="20"/>
      <c r="W337" s="20"/>
      <c r="X337" s="20"/>
      <c r="Y337" s="20"/>
      <c r="Z337" s="20"/>
    </row>
    <row r="338" spans="1:26" ht="16.5" customHeight="1" x14ac:dyDescent="0.3">
      <c r="A338" s="20"/>
      <c r="B338" s="20"/>
      <c r="C338" s="33"/>
      <c r="D338" s="33"/>
      <c r="E338" s="33"/>
      <c r="F338" s="33"/>
      <c r="G338" s="33"/>
      <c r="H338" s="20"/>
      <c r="I338" s="20"/>
      <c r="J338" s="20"/>
      <c r="K338" s="20"/>
      <c r="L338" s="20"/>
      <c r="M338" s="20"/>
      <c r="N338" s="20"/>
      <c r="O338" s="20"/>
      <c r="P338" s="20"/>
      <c r="Q338" s="20"/>
      <c r="R338" s="20"/>
      <c r="S338" s="20"/>
      <c r="T338" s="20"/>
      <c r="U338" s="20"/>
      <c r="V338" s="20"/>
      <c r="W338" s="20"/>
      <c r="X338" s="20"/>
      <c r="Y338" s="20"/>
      <c r="Z338" s="20"/>
    </row>
    <row r="339" spans="1:26" ht="16.5" customHeight="1" x14ac:dyDescent="0.3">
      <c r="A339" s="20"/>
      <c r="B339" s="20"/>
      <c r="C339" s="33"/>
      <c r="D339" s="33"/>
      <c r="E339" s="33"/>
      <c r="F339" s="33"/>
      <c r="G339" s="33"/>
      <c r="H339" s="20"/>
      <c r="I339" s="20"/>
      <c r="J339" s="20"/>
      <c r="K339" s="20"/>
      <c r="L339" s="20"/>
      <c r="M339" s="20"/>
      <c r="N339" s="20"/>
      <c r="O339" s="20"/>
      <c r="P339" s="20"/>
      <c r="Q339" s="20"/>
      <c r="R339" s="20"/>
      <c r="S339" s="20"/>
      <c r="T339" s="20"/>
      <c r="U339" s="20"/>
      <c r="V339" s="20"/>
      <c r="W339" s="20"/>
      <c r="X339" s="20"/>
      <c r="Y339" s="20"/>
      <c r="Z339" s="20"/>
    </row>
    <row r="340" spans="1:26" ht="16.5" customHeight="1" x14ac:dyDescent="0.3">
      <c r="A340" s="20"/>
      <c r="B340" s="20"/>
      <c r="C340" s="33"/>
      <c r="D340" s="33"/>
      <c r="E340" s="33"/>
      <c r="F340" s="33"/>
      <c r="G340" s="33"/>
      <c r="H340" s="20"/>
      <c r="I340" s="20"/>
      <c r="J340" s="20"/>
      <c r="K340" s="20"/>
      <c r="L340" s="20"/>
      <c r="M340" s="20"/>
      <c r="N340" s="20"/>
      <c r="O340" s="20"/>
      <c r="P340" s="20"/>
      <c r="Q340" s="20"/>
      <c r="R340" s="20"/>
      <c r="S340" s="20"/>
      <c r="T340" s="20"/>
      <c r="U340" s="20"/>
      <c r="V340" s="20"/>
      <c r="W340" s="20"/>
      <c r="X340" s="20"/>
      <c r="Y340" s="20"/>
      <c r="Z340" s="20"/>
    </row>
    <row r="341" spans="1:26" ht="16.5" customHeight="1" x14ac:dyDescent="0.3">
      <c r="A341" s="20"/>
      <c r="B341" s="20"/>
      <c r="C341" s="33"/>
      <c r="D341" s="33"/>
      <c r="E341" s="33"/>
      <c r="F341" s="33"/>
      <c r="G341" s="33"/>
      <c r="H341" s="20"/>
      <c r="I341" s="20"/>
      <c r="J341" s="20"/>
      <c r="K341" s="20"/>
      <c r="L341" s="20"/>
      <c r="M341" s="20"/>
      <c r="N341" s="20"/>
      <c r="O341" s="20"/>
      <c r="P341" s="20"/>
      <c r="Q341" s="20"/>
      <c r="R341" s="20"/>
      <c r="S341" s="20"/>
      <c r="T341" s="20"/>
      <c r="U341" s="20"/>
      <c r="V341" s="20"/>
      <c r="W341" s="20"/>
      <c r="X341" s="20"/>
      <c r="Y341" s="20"/>
      <c r="Z341" s="20"/>
    </row>
    <row r="342" spans="1:26" ht="16.5" customHeight="1" x14ac:dyDescent="0.3">
      <c r="A342" s="20"/>
      <c r="B342" s="20"/>
      <c r="C342" s="33"/>
      <c r="D342" s="33"/>
      <c r="E342" s="33"/>
      <c r="F342" s="33"/>
      <c r="G342" s="33"/>
      <c r="H342" s="20"/>
      <c r="I342" s="20"/>
      <c r="J342" s="20"/>
      <c r="K342" s="20"/>
      <c r="L342" s="20"/>
      <c r="M342" s="20"/>
      <c r="N342" s="20"/>
      <c r="O342" s="20"/>
      <c r="P342" s="20"/>
      <c r="Q342" s="20"/>
      <c r="R342" s="20"/>
      <c r="S342" s="20"/>
      <c r="T342" s="20"/>
      <c r="U342" s="20"/>
      <c r="V342" s="20"/>
      <c r="W342" s="20"/>
      <c r="X342" s="20"/>
      <c r="Y342" s="20"/>
      <c r="Z342" s="20"/>
    </row>
    <row r="343" spans="1:26" ht="16.5" customHeight="1" x14ac:dyDescent="0.3">
      <c r="A343" s="20"/>
      <c r="B343" s="20"/>
      <c r="C343" s="33"/>
      <c r="D343" s="33"/>
      <c r="E343" s="33"/>
      <c r="F343" s="33"/>
      <c r="G343" s="33"/>
      <c r="H343" s="20"/>
      <c r="I343" s="20"/>
      <c r="J343" s="20"/>
      <c r="K343" s="20"/>
      <c r="L343" s="20"/>
      <c r="M343" s="20"/>
      <c r="N343" s="20"/>
      <c r="O343" s="20"/>
      <c r="P343" s="20"/>
      <c r="Q343" s="20"/>
      <c r="R343" s="20"/>
      <c r="S343" s="20"/>
      <c r="T343" s="20"/>
      <c r="U343" s="20"/>
      <c r="V343" s="20"/>
      <c r="W343" s="20"/>
      <c r="X343" s="20"/>
      <c r="Y343" s="20"/>
      <c r="Z343" s="20"/>
    </row>
    <row r="344" spans="1:26" ht="16.5" customHeight="1" x14ac:dyDescent="0.3">
      <c r="A344" s="20"/>
      <c r="B344" s="20"/>
      <c r="C344" s="33"/>
      <c r="D344" s="33"/>
      <c r="E344" s="33"/>
      <c r="F344" s="33"/>
      <c r="G344" s="33"/>
      <c r="H344" s="20"/>
      <c r="I344" s="20"/>
      <c r="J344" s="20"/>
      <c r="K344" s="20"/>
      <c r="L344" s="20"/>
      <c r="M344" s="20"/>
      <c r="N344" s="20"/>
      <c r="O344" s="20"/>
      <c r="P344" s="20"/>
      <c r="Q344" s="20"/>
      <c r="R344" s="20"/>
      <c r="S344" s="20"/>
      <c r="T344" s="20"/>
      <c r="U344" s="20"/>
      <c r="V344" s="20"/>
      <c r="W344" s="20"/>
      <c r="X344" s="20"/>
      <c r="Y344" s="20"/>
      <c r="Z344" s="20"/>
    </row>
    <row r="345" spans="1:26" ht="16.5" customHeight="1" x14ac:dyDescent="0.3">
      <c r="A345" s="20"/>
      <c r="B345" s="20"/>
      <c r="C345" s="33"/>
      <c r="D345" s="33"/>
      <c r="E345" s="33"/>
      <c r="F345" s="33"/>
      <c r="G345" s="33"/>
      <c r="H345" s="20"/>
      <c r="I345" s="20"/>
      <c r="J345" s="20"/>
      <c r="K345" s="20"/>
      <c r="L345" s="20"/>
      <c r="M345" s="20"/>
      <c r="N345" s="20"/>
      <c r="O345" s="20"/>
      <c r="P345" s="20"/>
      <c r="Q345" s="20"/>
      <c r="R345" s="20"/>
      <c r="S345" s="20"/>
      <c r="T345" s="20"/>
      <c r="U345" s="20"/>
      <c r="V345" s="20"/>
      <c r="W345" s="20"/>
      <c r="X345" s="20"/>
      <c r="Y345" s="20"/>
      <c r="Z345" s="20"/>
    </row>
    <row r="346" spans="1:26" ht="16.5" customHeight="1" x14ac:dyDescent="0.3">
      <c r="A346" s="20"/>
      <c r="B346" s="20"/>
      <c r="C346" s="33"/>
      <c r="D346" s="33"/>
      <c r="E346" s="33"/>
      <c r="F346" s="33"/>
      <c r="G346" s="33"/>
      <c r="H346" s="20"/>
      <c r="I346" s="20"/>
      <c r="J346" s="20"/>
      <c r="K346" s="20"/>
      <c r="L346" s="20"/>
      <c r="M346" s="20"/>
      <c r="N346" s="20"/>
      <c r="O346" s="20"/>
      <c r="P346" s="20"/>
      <c r="Q346" s="20"/>
      <c r="R346" s="20"/>
      <c r="S346" s="20"/>
      <c r="T346" s="20"/>
      <c r="U346" s="20"/>
      <c r="V346" s="20"/>
      <c r="W346" s="20"/>
      <c r="X346" s="20"/>
      <c r="Y346" s="20"/>
      <c r="Z346" s="20"/>
    </row>
    <row r="347" spans="1:26" ht="16.5" customHeight="1" x14ac:dyDescent="0.3">
      <c r="A347" s="20"/>
      <c r="B347" s="20"/>
      <c r="C347" s="33"/>
      <c r="D347" s="33"/>
      <c r="E347" s="33"/>
      <c r="F347" s="33"/>
      <c r="G347" s="33"/>
      <c r="H347" s="20"/>
      <c r="I347" s="20"/>
      <c r="J347" s="20"/>
      <c r="K347" s="20"/>
      <c r="L347" s="20"/>
      <c r="M347" s="20"/>
      <c r="N347" s="20"/>
      <c r="O347" s="20"/>
      <c r="P347" s="20"/>
      <c r="Q347" s="20"/>
      <c r="R347" s="20"/>
      <c r="S347" s="20"/>
      <c r="T347" s="20"/>
      <c r="U347" s="20"/>
      <c r="V347" s="20"/>
      <c r="W347" s="20"/>
      <c r="X347" s="20"/>
      <c r="Y347" s="20"/>
      <c r="Z347" s="20"/>
    </row>
    <row r="348" spans="1:26" ht="16.5" customHeight="1" x14ac:dyDescent="0.3">
      <c r="A348" s="20"/>
      <c r="B348" s="20"/>
      <c r="C348" s="33"/>
      <c r="D348" s="33"/>
      <c r="E348" s="33"/>
      <c r="F348" s="33"/>
      <c r="G348" s="33"/>
      <c r="H348" s="20"/>
      <c r="I348" s="20"/>
      <c r="J348" s="20"/>
      <c r="K348" s="20"/>
      <c r="L348" s="20"/>
      <c r="M348" s="20"/>
      <c r="N348" s="20"/>
      <c r="O348" s="20"/>
      <c r="P348" s="20"/>
      <c r="Q348" s="20"/>
      <c r="R348" s="20"/>
      <c r="S348" s="20"/>
      <c r="T348" s="20"/>
      <c r="U348" s="20"/>
      <c r="V348" s="20"/>
      <c r="W348" s="20"/>
      <c r="X348" s="20"/>
      <c r="Y348" s="20"/>
      <c r="Z348" s="20"/>
    </row>
    <row r="349" spans="1:26" ht="16.5" customHeight="1" x14ac:dyDescent="0.3">
      <c r="A349" s="20"/>
      <c r="B349" s="20"/>
      <c r="C349" s="33"/>
      <c r="D349" s="33"/>
      <c r="E349" s="33"/>
      <c r="F349" s="33"/>
      <c r="G349" s="33"/>
      <c r="H349" s="20"/>
      <c r="I349" s="20"/>
      <c r="J349" s="20"/>
      <c r="K349" s="20"/>
      <c r="L349" s="20"/>
      <c r="M349" s="20"/>
      <c r="N349" s="20"/>
      <c r="O349" s="20"/>
      <c r="P349" s="20"/>
      <c r="Q349" s="20"/>
      <c r="R349" s="20"/>
      <c r="S349" s="20"/>
      <c r="T349" s="20"/>
      <c r="U349" s="20"/>
      <c r="V349" s="20"/>
      <c r="W349" s="20"/>
      <c r="X349" s="20"/>
      <c r="Y349" s="20"/>
      <c r="Z349" s="20"/>
    </row>
    <row r="350" spans="1:26" ht="16.5" customHeight="1" x14ac:dyDescent="0.3">
      <c r="A350" s="20"/>
      <c r="B350" s="20"/>
      <c r="C350" s="33"/>
      <c r="D350" s="33"/>
      <c r="E350" s="33"/>
      <c r="F350" s="33"/>
      <c r="G350" s="33"/>
      <c r="H350" s="20"/>
      <c r="I350" s="20"/>
      <c r="J350" s="20"/>
      <c r="K350" s="20"/>
      <c r="L350" s="20"/>
      <c r="M350" s="20"/>
      <c r="N350" s="20"/>
      <c r="O350" s="20"/>
      <c r="P350" s="20"/>
      <c r="Q350" s="20"/>
      <c r="R350" s="20"/>
      <c r="S350" s="20"/>
      <c r="T350" s="20"/>
      <c r="U350" s="20"/>
      <c r="V350" s="20"/>
      <c r="W350" s="20"/>
      <c r="X350" s="20"/>
      <c r="Y350" s="20"/>
      <c r="Z350" s="20"/>
    </row>
    <row r="351" spans="1:26" ht="16.5" customHeight="1" x14ac:dyDescent="0.3">
      <c r="A351" s="20"/>
      <c r="B351" s="20"/>
      <c r="C351" s="33"/>
      <c r="D351" s="33"/>
      <c r="E351" s="33"/>
      <c r="F351" s="33"/>
      <c r="G351" s="33"/>
      <c r="H351" s="20"/>
      <c r="I351" s="20"/>
      <c r="J351" s="20"/>
      <c r="K351" s="20"/>
      <c r="L351" s="20"/>
      <c r="M351" s="20"/>
      <c r="N351" s="20"/>
      <c r="O351" s="20"/>
      <c r="P351" s="20"/>
      <c r="Q351" s="20"/>
      <c r="R351" s="20"/>
      <c r="S351" s="20"/>
      <c r="T351" s="20"/>
      <c r="U351" s="20"/>
      <c r="V351" s="20"/>
      <c r="W351" s="20"/>
      <c r="X351" s="20"/>
      <c r="Y351" s="20"/>
      <c r="Z351" s="20"/>
    </row>
    <row r="352" spans="1:26" ht="16.5" customHeight="1" x14ac:dyDescent="0.3">
      <c r="A352" s="20"/>
      <c r="B352" s="20"/>
      <c r="C352" s="33"/>
      <c r="D352" s="33"/>
      <c r="E352" s="33"/>
      <c r="F352" s="33"/>
      <c r="G352" s="33"/>
      <c r="H352" s="20"/>
      <c r="I352" s="20"/>
      <c r="J352" s="20"/>
      <c r="K352" s="20"/>
      <c r="L352" s="20"/>
      <c r="M352" s="20"/>
      <c r="N352" s="20"/>
      <c r="O352" s="20"/>
      <c r="P352" s="20"/>
      <c r="Q352" s="20"/>
      <c r="R352" s="20"/>
      <c r="S352" s="20"/>
      <c r="T352" s="20"/>
      <c r="U352" s="20"/>
      <c r="V352" s="20"/>
      <c r="W352" s="20"/>
      <c r="X352" s="20"/>
      <c r="Y352" s="20"/>
      <c r="Z352" s="20"/>
    </row>
    <row r="353" spans="1:26" ht="16.5" customHeight="1" x14ac:dyDescent="0.3">
      <c r="A353" s="20"/>
      <c r="B353" s="20"/>
      <c r="C353" s="33"/>
      <c r="D353" s="33"/>
      <c r="E353" s="33"/>
      <c r="F353" s="33"/>
      <c r="G353" s="33"/>
      <c r="H353" s="20"/>
      <c r="I353" s="20"/>
      <c r="J353" s="20"/>
      <c r="K353" s="20"/>
      <c r="L353" s="20"/>
      <c r="M353" s="20"/>
      <c r="N353" s="20"/>
      <c r="O353" s="20"/>
      <c r="P353" s="20"/>
      <c r="Q353" s="20"/>
      <c r="R353" s="20"/>
      <c r="S353" s="20"/>
      <c r="T353" s="20"/>
      <c r="U353" s="20"/>
      <c r="V353" s="20"/>
      <c r="W353" s="20"/>
      <c r="X353" s="20"/>
      <c r="Y353" s="20"/>
      <c r="Z353" s="20"/>
    </row>
    <row r="354" spans="1:26" ht="16.5" customHeight="1" x14ac:dyDescent="0.3">
      <c r="A354" s="20"/>
      <c r="B354" s="20"/>
      <c r="C354" s="33"/>
      <c r="D354" s="33"/>
      <c r="E354" s="33"/>
      <c r="F354" s="33"/>
      <c r="G354" s="33"/>
      <c r="H354" s="20"/>
      <c r="I354" s="20"/>
      <c r="J354" s="20"/>
      <c r="K354" s="20"/>
      <c r="L354" s="20"/>
      <c r="M354" s="20"/>
      <c r="N354" s="20"/>
      <c r="O354" s="20"/>
      <c r="P354" s="20"/>
      <c r="Q354" s="20"/>
      <c r="R354" s="20"/>
      <c r="S354" s="20"/>
      <c r="T354" s="20"/>
      <c r="U354" s="20"/>
      <c r="V354" s="20"/>
      <c r="W354" s="20"/>
      <c r="X354" s="20"/>
      <c r="Y354" s="20"/>
      <c r="Z354" s="20"/>
    </row>
    <row r="355" spans="1:26" ht="16.5" customHeight="1" x14ac:dyDescent="0.3">
      <c r="A355" s="20"/>
      <c r="B355" s="20"/>
      <c r="C355" s="33"/>
      <c r="D355" s="33"/>
      <c r="E355" s="33"/>
      <c r="F355" s="33"/>
      <c r="G355" s="33"/>
      <c r="H355" s="20"/>
      <c r="I355" s="20"/>
      <c r="J355" s="20"/>
      <c r="K355" s="20"/>
      <c r="L355" s="20"/>
      <c r="M355" s="20"/>
      <c r="N355" s="20"/>
      <c r="O355" s="20"/>
      <c r="P355" s="20"/>
      <c r="Q355" s="20"/>
      <c r="R355" s="20"/>
      <c r="S355" s="20"/>
      <c r="T355" s="20"/>
      <c r="U355" s="20"/>
      <c r="V355" s="20"/>
      <c r="W355" s="20"/>
      <c r="X355" s="20"/>
      <c r="Y355" s="20"/>
      <c r="Z355" s="20"/>
    </row>
    <row r="356" spans="1:26" ht="16.5" customHeight="1" x14ac:dyDescent="0.3">
      <c r="A356" s="20"/>
      <c r="B356" s="20"/>
      <c r="C356" s="33"/>
      <c r="D356" s="33"/>
      <c r="E356" s="33"/>
      <c r="F356" s="33"/>
      <c r="G356" s="33"/>
      <c r="H356" s="20"/>
      <c r="I356" s="20"/>
      <c r="J356" s="20"/>
      <c r="K356" s="20"/>
      <c r="L356" s="20"/>
      <c r="M356" s="20"/>
      <c r="N356" s="20"/>
      <c r="O356" s="20"/>
      <c r="P356" s="20"/>
      <c r="Q356" s="20"/>
      <c r="R356" s="20"/>
      <c r="S356" s="20"/>
      <c r="T356" s="20"/>
      <c r="U356" s="20"/>
      <c r="V356" s="20"/>
      <c r="W356" s="20"/>
      <c r="X356" s="20"/>
      <c r="Y356" s="20"/>
      <c r="Z356" s="20"/>
    </row>
    <row r="357" spans="1:26" ht="16.5" customHeight="1" x14ac:dyDescent="0.3">
      <c r="A357" s="20"/>
      <c r="B357" s="20"/>
      <c r="C357" s="33"/>
      <c r="D357" s="33"/>
      <c r="E357" s="33"/>
      <c r="F357" s="33"/>
      <c r="G357" s="33"/>
      <c r="H357" s="20"/>
      <c r="I357" s="20"/>
      <c r="J357" s="20"/>
      <c r="K357" s="20"/>
      <c r="L357" s="20"/>
      <c r="M357" s="20"/>
      <c r="N357" s="20"/>
      <c r="O357" s="20"/>
      <c r="P357" s="20"/>
      <c r="Q357" s="20"/>
      <c r="R357" s="20"/>
      <c r="S357" s="20"/>
      <c r="T357" s="20"/>
      <c r="U357" s="20"/>
      <c r="V357" s="20"/>
      <c r="W357" s="20"/>
      <c r="X357" s="20"/>
      <c r="Y357" s="20"/>
      <c r="Z357" s="20"/>
    </row>
    <row r="358" spans="1:26" ht="16.5" customHeight="1" x14ac:dyDescent="0.3">
      <c r="A358" s="20"/>
      <c r="B358" s="20"/>
      <c r="C358" s="33"/>
      <c r="D358" s="33"/>
      <c r="E358" s="33"/>
      <c r="F358" s="33"/>
      <c r="G358" s="33"/>
      <c r="H358" s="20"/>
      <c r="I358" s="20"/>
      <c r="J358" s="20"/>
      <c r="K358" s="20"/>
      <c r="L358" s="20"/>
      <c r="M358" s="20"/>
      <c r="N358" s="20"/>
      <c r="O358" s="20"/>
      <c r="P358" s="20"/>
      <c r="Q358" s="20"/>
      <c r="R358" s="20"/>
      <c r="S358" s="20"/>
      <c r="T358" s="20"/>
      <c r="U358" s="20"/>
      <c r="V358" s="20"/>
      <c r="W358" s="20"/>
      <c r="X358" s="20"/>
      <c r="Y358" s="20"/>
      <c r="Z358" s="20"/>
    </row>
    <row r="359" spans="1:26" ht="16.5" customHeight="1" x14ac:dyDescent="0.3">
      <c r="A359" s="20"/>
      <c r="B359" s="20"/>
      <c r="C359" s="33"/>
      <c r="D359" s="33"/>
      <c r="E359" s="33"/>
      <c r="F359" s="33"/>
      <c r="G359" s="33"/>
      <c r="H359" s="20"/>
      <c r="I359" s="20"/>
      <c r="J359" s="20"/>
      <c r="K359" s="20"/>
      <c r="L359" s="20"/>
      <c r="M359" s="20"/>
      <c r="N359" s="20"/>
      <c r="O359" s="20"/>
      <c r="P359" s="20"/>
      <c r="Q359" s="20"/>
      <c r="R359" s="20"/>
      <c r="S359" s="20"/>
      <c r="T359" s="20"/>
      <c r="U359" s="20"/>
      <c r="V359" s="20"/>
      <c r="W359" s="20"/>
      <c r="X359" s="20"/>
      <c r="Y359" s="20"/>
      <c r="Z359" s="20"/>
    </row>
    <row r="360" spans="1:26" ht="16.5" customHeight="1" x14ac:dyDescent="0.3">
      <c r="A360" s="20"/>
      <c r="B360" s="20"/>
      <c r="C360" s="33"/>
      <c r="D360" s="33"/>
      <c r="E360" s="33"/>
      <c r="F360" s="33"/>
      <c r="G360" s="33"/>
      <c r="H360" s="20"/>
      <c r="I360" s="20"/>
      <c r="J360" s="20"/>
      <c r="K360" s="20"/>
      <c r="L360" s="20"/>
      <c r="M360" s="20"/>
      <c r="N360" s="20"/>
      <c r="O360" s="20"/>
      <c r="P360" s="20"/>
      <c r="Q360" s="20"/>
      <c r="R360" s="20"/>
      <c r="S360" s="20"/>
      <c r="T360" s="20"/>
      <c r="U360" s="20"/>
      <c r="V360" s="20"/>
      <c r="W360" s="20"/>
      <c r="X360" s="20"/>
      <c r="Y360" s="20"/>
      <c r="Z360" s="20"/>
    </row>
    <row r="361" spans="1:26" ht="16.5" customHeight="1" x14ac:dyDescent="0.3">
      <c r="A361" s="20"/>
      <c r="B361" s="20"/>
      <c r="C361" s="33"/>
      <c r="D361" s="33"/>
      <c r="E361" s="33"/>
      <c r="F361" s="33"/>
      <c r="G361" s="33"/>
      <c r="H361" s="20"/>
      <c r="I361" s="20"/>
      <c r="J361" s="20"/>
      <c r="K361" s="20"/>
      <c r="L361" s="20"/>
      <c r="M361" s="20"/>
      <c r="N361" s="20"/>
      <c r="O361" s="20"/>
      <c r="P361" s="20"/>
      <c r="Q361" s="20"/>
      <c r="R361" s="20"/>
      <c r="S361" s="20"/>
      <c r="T361" s="20"/>
      <c r="U361" s="20"/>
      <c r="V361" s="20"/>
      <c r="W361" s="20"/>
      <c r="X361" s="20"/>
      <c r="Y361" s="20"/>
      <c r="Z361" s="20"/>
    </row>
    <row r="362" spans="1:26" ht="16.5" customHeight="1" x14ac:dyDescent="0.3">
      <c r="A362" s="20"/>
      <c r="B362" s="20"/>
      <c r="C362" s="33"/>
      <c r="D362" s="33"/>
      <c r="E362" s="33"/>
      <c r="F362" s="33"/>
      <c r="G362" s="33"/>
      <c r="H362" s="20"/>
      <c r="I362" s="20"/>
      <c r="J362" s="20"/>
      <c r="K362" s="20"/>
      <c r="L362" s="20"/>
      <c r="M362" s="20"/>
      <c r="N362" s="20"/>
      <c r="O362" s="20"/>
      <c r="P362" s="20"/>
      <c r="Q362" s="20"/>
      <c r="R362" s="20"/>
      <c r="S362" s="20"/>
      <c r="T362" s="20"/>
      <c r="U362" s="20"/>
      <c r="V362" s="20"/>
      <c r="W362" s="20"/>
      <c r="X362" s="20"/>
      <c r="Y362" s="20"/>
      <c r="Z362" s="20"/>
    </row>
    <row r="363" spans="1:26" ht="16.5" customHeight="1" x14ac:dyDescent="0.3">
      <c r="A363" s="20"/>
      <c r="B363" s="20"/>
      <c r="C363" s="33"/>
      <c r="D363" s="33"/>
      <c r="E363" s="33"/>
      <c r="F363" s="33"/>
      <c r="G363" s="33"/>
      <c r="H363" s="20"/>
      <c r="I363" s="20"/>
      <c r="J363" s="20"/>
      <c r="K363" s="20"/>
      <c r="L363" s="20"/>
      <c r="M363" s="20"/>
      <c r="N363" s="20"/>
      <c r="O363" s="20"/>
      <c r="P363" s="20"/>
      <c r="Q363" s="20"/>
      <c r="R363" s="20"/>
      <c r="S363" s="20"/>
      <c r="T363" s="20"/>
      <c r="U363" s="20"/>
      <c r="V363" s="20"/>
      <c r="W363" s="20"/>
      <c r="X363" s="20"/>
      <c r="Y363" s="20"/>
      <c r="Z363" s="20"/>
    </row>
    <row r="364" spans="1:26" ht="16.5" customHeight="1" x14ac:dyDescent="0.3">
      <c r="A364" s="20"/>
      <c r="B364" s="20"/>
      <c r="C364" s="33"/>
      <c r="D364" s="33"/>
      <c r="E364" s="33"/>
      <c r="F364" s="33"/>
      <c r="G364" s="33"/>
      <c r="H364" s="20"/>
      <c r="I364" s="20"/>
      <c r="J364" s="20"/>
      <c r="K364" s="20"/>
      <c r="L364" s="20"/>
      <c r="M364" s="20"/>
      <c r="N364" s="20"/>
      <c r="O364" s="20"/>
      <c r="P364" s="20"/>
      <c r="Q364" s="20"/>
      <c r="R364" s="20"/>
      <c r="S364" s="20"/>
      <c r="T364" s="20"/>
      <c r="U364" s="20"/>
      <c r="V364" s="20"/>
      <c r="W364" s="20"/>
      <c r="X364" s="20"/>
      <c r="Y364" s="20"/>
      <c r="Z364" s="20"/>
    </row>
    <row r="365" spans="1:26" ht="16.5" customHeight="1" x14ac:dyDescent="0.3">
      <c r="A365" s="20"/>
      <c r="B365" s="20"/>
      <c r="C365" s="33"/>
      <c r="D365" s="33"/>
      <c r="E365" s="33"/>
      <c r="F365" s="33"/>
      <c r="G365" s="33"/>
      <c r="H365" s="20"/>
      <c r="I365" s="20"/>
      <c r="J365" s="20"/>
      <c r="K365" s="20"/>
      <c r="L365" s="20"/>
      <c r="M365" s="20"/>
      <c r="N365" s="20"/>
      <c r="O365" s="20"/>
      <c r="P365" s="20"/>
      <c r="Q365" s="20"/>
      <c r="R365" s="20"/>
      <c r="S365" s="20"/>
      <c r="T365" s="20"/>
      <c r="U365" s="20"/>
      <c r="V365" s="20"/>
      <c r="W365" s="20"/>
      <c r="X365" s="20"/>
      <c r="Y365" s="20"/>
      <c r="Z365" s="20"/>
    </row>
    <row r="366" spans="1:26" ht="16.5" customHeight="1" x14ac:dyDescent="0.3">
      <c r="A366" s="20"/>
      <c r="B366" s="20"/>
      <c r="C366" s="33"/>
      <c r="D366" s="33"/>
      <c r="E366" s="33"/>
      <c r="F366" s="33"/>
      <c r="G366" s="33"/>
      <c r="H366" s="20"/>
      <c r="I366" s="20"/>
      <c r="J366" s="20"/>
      <c r="K366" s="20"/>
      <c r="L366" s="20"/>
      <c r="M366" s="20"/>
      <c r="N366" s="20"/>
      <c r="O366" s="20"/>
      <c r="P366" s="20"/>
      <c r="Q366" s="20"/>
      <c r="R366" s="20"/>
      <c r="S366" s="20"/>
      <c r="T366" s="20"/>
      <c r="U366" s="20"/>
      <c r="V366" s="20"/>
      <c r="W366" s="20"/>
      <c r="X366" s="20"/>
      <c r="Y366" s="20"/>
      <c r="Z366" s="20"/>
    </row>
    <row r="367" spans="1:26" ht="16.5" customHeight="1" x14ac:dyDescent="0.3">
      <c r="A367" s="20"/>
      <c r="B367" s="20"/>
      <c r="C367" s="33"/>
      <c r="D367" s="33"/>
      <c r="E367" s="33"/>
      <c r="F367" s="33"/>
      <c r="G367" s="33"/>
      <c r="H367" s="20"/>
      <c r="I367" s="20"/>
      <c r="J367" s="20"/>
      <c r="K367" s="20"/>
      <c r="L367" s="20"/>
      <c r="M367" s="20"/>
      <c r="N367" s="20"/>
      <c r="O367" s="20"/>
      <c r="P367" s="20"/>
      <c r="Q367" s="20"/>
      <c r="R367" s="20"/>
      <c r="S367" s="20"/>
      <c r="T367" s="20"/>
      <c r="U367" s="20"/>
      <c r="V367" s="20"/>
      <c r="W367" s="20"/>
      <c r="X367" s="20"/>
      <c r="Y367" s="20"/>
      <c r="Z367" s="20"/>
    </row>
    <row r="368" spans="1:26" ht="16.5" customHeight="1" x14ac:dyDescent="0.3">
      <c r="A368" s="20"/>
      <c r="B368" s="20"/>
      <c r="C368" s="33"/>
      <c r="D368" s="33"/>
      <c r="E368" s="33"/>
      <c r="F368" s="33"/>
      <c r="G368" s="33"/>
      <c r="H368" s="20"/>
      <c r="I368" s="20"/>
      <c r="J368" s="20"/>
      <c r="K368" s="20"/>
      <c r="L368" s="20"/>
      <c r="M368" s="20"/>
      <c r="N368" s="20"/>
      <c r="O368" s="20"/>
      <c r="P368" s="20"/>
      <c r="Q368" s="20"/>
      <c r="R368" s="20"/>
      <c r="S368" s="20"/>
      <c r="T368" s="20"/>
      <c r="U368" s="20"/>
      <c r="V368" s="20"/>
      <c r="W368" s="20"/>
      <c r="X368" s="20"/>
      <c r="Y368" s="20"/>
      <c r="Z368" s="20"/>
    </row>
    <row r="369" spans="1:26" ht="16.5" customHeight="1" x14ac:dyDescent="0.3">
      <c r="A369" s="20"/>
      <c r="B369" s="20"/>
      <c r="C369" s="33"/>
      <c r="D369" s="33"/>
      <c r="E369" s="33"/>
      <c r="F369" s="33"/>
      <c r="G369" s="33"/>
      <c r="H369" s="20"/>
      <c r="I369" s="20"/>
      <c r="J369" s="20"/>
      <c r="K369" s="20"/>
      <c r="L369" s="20"/>
      <c r="M369" s="20"/>
      <c r="N369" s="20"/>
      <c r="O369" s="20"/>
      <c r="P369" s="20"/>
      <c r="Q369" s="20"/>
      <c r="R369" s="20"/>
      <c r="S369" s="20"/>
      <c r="T369" s="20"/>
      <c r="U369" s="20"/>
      <c r="V369" s="20"/>
      <c r="W369" s="20"/>
      <c r="X369" s="20"/>
      <c r="Y369" s="20"/>
      <c r="Z369" s="20"/>
    </row>
    <row r="370" spans="1:26" ht="16.5" customHeight="1" x14ac:dyDescent="0.3">
      <c r="A370" s="20"/>
      <c r="B370" s="20"/>
      <c r="C370" s="33"/>
      <c r="D370" s="33"/>
      <c r="E370" s="33"/>
      <c r="F370" s="33"/>
      <c r="G370" s="33"/>
      <c r="H370" s="20"/>
      <c r="I370" s="20"/>
      <c r="J370" s="20"/>
      <c r="K370" s="20"/>
      <c r="L370" s="20"/>
      <c r="M370" s="20"/>
      <c r="N370" s="20"/>
      <c r="O370" s="20"/>
      <c r="P370" s="20"/>
      <c r="Q370" s="20"/>
      <c r="R370" s="20"/>
      <c r="S370" s="20"/>
      <c r="T370" s="20"/>
      <c r="U370" s="20"/>
      <c r="V370" s="20"/>
      <c r="W370" s="20"/>
      <c r="X370" s="20"/>
      <c r="Y370" s="20"/>
      <c r="Z370" s="20"/>
    </row>
    <row r="371" spans="1:26" ht="16.5" customHeight="1" x14ac:dyDescent="0.3">
      <c r="A371" s="20"/>
      <c r="B371" s="20"/>
      <c r="C371" s="33"/>
      <c r="D371" s="33"/>
      <c r="E371" s="33"/>
      <c r="F371" s="33"/>
      <c r="G371" s="33"/>
      <c r="H371" s="20"/>
      <c r="I371" s="20"/>
      <c r="J371" s="20"/>
      <c r="K371" s="20"/>
      <c r="L371" s="20"/>
      <c r="M371" s="20"/>
      <c r="N371" s="20"/>
      <c r="O371" s="20"/>
      <c r="P371" s="20"/>
      <c r="Q371" s="20"/>
      <c r="R371" s="20"/>
      <c r="S371" s="20"/>
      <c r="T371" s="20"/>
      <c r="U371" s="20"/>
      <c r="V371" s="20"/>
      <c r="W371" s="20"/>
      <c r="X371" s="20"/>
      <c r="Y371" s="20"/>
      <c r="Z371" s="20"/>
    </row>
    <row r="372" spans="1:26" ht="16.5" customHeight="1" x14ac:dyDescent="0.3">
      <c r="A372" s="20"/>
      <c r="B372" s="20"/>
      <c r="C372" s="33"/>
      <c r="D372" s="33"/>
      <c r="E372" s="33"/>
      <c r="F372" s="33"/>
      <c r="G372" s="33"/>
      <c r="H372" s="20"/>
      <c r="I372" s="20"/>
      <c r="J372" s="20"/>
      <c r="K372" s="20"/>
      <c r="L372" s="20"/>
      <c r="M372" s="20"/>
      <c r="N372" s="20"/>
      <c r="O372" s="20"/>
      <c r="P372" s="20"/>
      <c r="Q372" s="20"/>
      <c r="R372" s="20"/>
      <c r="S372" s="20"/>
      <c r="T372" s="20"/>
      <c r="U372" s="20"/>
      <c r="V372" s="20"/>
      <c r="W372" s="20"/>
      <c r="X372" s="20"/>
      <c r="Y372" s="20"/>
      <c r="Z372" s="20"/>
    </row>
    <row r="373" spans="1:26" ht="16.5" customHeight="1" x14ac:dyDescent="0.3">
      <c r="A373" s="20"/>
      <c r="B373" s="20"/>
      <c r="C373" s="33"/>
      <c r="D373" s="33"/>
      <c r="E373" s="33"/>
      <c r="F373" s="33"/>
      <c r="G373" s="33"/>
      <c r="H373" s="20"/>
      <c r="I373" s="20"/>
      <c r="J373" s="20"/>
      <c r="K373" s="20"/>
      <c r="L373" s="20"/>
      <c r="M373" s="20"/>
      <c r="N373" s="20"/>
      <c r="O373" s="20"/>
      <c r="P373" s="20"/>
      <c r="Q373" s="20"/>
      <c r="R373" s="20"/>
      <c r="S373" s="20"/>
      <c r="T373" s="20"/>
      <c r="U373" s="20"/>
      <c r="V373" s="20"/>
      <c r="W373" s="20"/>
      <c r="X373" s="20"/>
      <c r="Y373" s="20"/>
      <c r="Z373" s="20"/>
    </row>
    <row r="374" spans="1:26" ht="16.5" customHeight="1" x14ac:dyDescent="0.3">
      <c r="A374" s="20"/>
      <c r="B374" s="20"/>
      <c r="C374" s="33"/>
      <c r="D374" s="33"/>
      <c r="E374" s="33"/>
      <c r="F374" s="33"/>
      <c r="G374" s="33"/>
      <c r="H374" s="20"/>
      <c r="I374" s="20"/>
      <c r="J374" s="20"/>
      <c r="K374" s="20"/>
      <c r="L374" s="20"/>
      <c r="M374" s="20"/>
      <c r="N374" s="20"/>
      <c r="O374" s="20"/>
      <c r="P374" s="20"/>
      <c r="Q374" s="20"/>
      <c r="R374" s="20"/>
      <c r="S374" s="20"/>
      <c r="T374" s="20"/>
      <c r="U374" s="20"/>
      <c r="V374" s="20"/>
      <c r="W374" s="20"/>
      <c r="X374" s="20"/>
      <c r="Y374" s="20"/>
      <c r="Z374" s="20"/>
    </row>
    <row r="375" spans="1:26" ht="16.5" customHeight="1" x14ac:dyDescent="0.3">
      <c r="A375" s="20"/>
      <c r="B375" s="20"/>
      <c r="C375" s="33"/>
      <c r="D375" s="33"/>
      <c r="E375" s="33"/>
      <c r="F375" s="33"/>
      <c r="G375" s="33"/>
      <c r="H375" s="20"/>
      <c r="I375" s="20"/>
      <c r="J375" s="20"/>
      <c r="K375" s="20"/>
      <c r="L375" s="20"/>
      <c r="M375" s="20"/>
      <c r="N375" s="20"/>
      <c r="O375" s="20"/>
      <c r="P375" s="20"/>
      <c r="Q375" s="20"/>
      <c r="R375" s="20"/>
      <c r="S375" s="20"/>
      <c r="T375" s="20"/>
      <c r="U375" s="20"/>
      <c r="V375" s="20"/>
      <c r="W375" s="20"/>
      <c r="X375" s="20"/>
      <c r="Y375" s="20"/>
      <c r="Z375" s="20"/>
    </row>
    <row r="376" spans="1:26" ht="16.5" customHeight="1" x14ac:dyDescent="0.3">
      <c r="A376" s="20"/>
      <c r="B376" s="20"/>
      <c r="C376" s="33"/>
      <c r="D376" s="33"/>
      <c r="E376" s="33"/>
      <c r="F376" s="33"/>
      <c r="G376" s="33"/>
      <c r="H376" s="20"/>
      <c r="I376" s="20"/>
      <c r="J376" s="20"/>
      <c r="K376" s="20"/>
      <c r="L376" s="20"/>
      <c r="M376" s="20"/>
      <c r="N376" s="20"/>
      <c r="O376" s="20"/>
      <c r="P376" s="20"/>
      <c r="Q376" s="20"/>
      <c r="R376" s="20"/>
      <c r="S376" s="20"/>
      <c r="T376" s="20"/>
      <c r="U376" s="20"/>
      <c r="V376" s="20"/>
      <c r="W376" s="20"/>
      <c r="X376" s="20"/>
      <c r="Y376" s="20"/>
      <c r="Z376" s="20"/>
    </row>
    <row r="377" spans="1:26" ht="16.5" customHeight="1" x14ac:dyDescent="0.3">
      <c r="A377" s="20"/>
      <c r="B377" s="20"/>
      <c r="C377" s="33"/>
      <c r="D377" s="33"/>
      <c r="E377" s="33"/>
      <c r="F377" s="33"/>
      <c r="G377" s="33"/>
      <c r="H377" s="20"/>
      <c r="I377" s="20"/>
      <c r="J377" s="20"/>
      <c r="K377" s="20"/>
      <c r="L377" s="20"/>
      <c r="M377" s="20"/>
      <c r="N377" s="20"/>
      <c r="O377" s="20"/>
      <c r="P377" s="20"/>
      <c r="Q377" s="20"/>
      <c r="R377" s="20"/>
      <c r="S377" s="20"/>
      <c r="T377" s="20"/>
      <c r="U377" s="20"/>
      <c r="V377" s="20"/>
      <c r="W377" s="20"/>
      <c r="X377" s="20"/>
      <c r="Y377" s="20"/>
      <c r="Z377" s="20"/>
    </row>
    <row r="378" spans="1:26" ht="16.5" customHeight="1" x14ac:dyDescent="0.3">
      <c r="A378" s="20"/>
      <c r="B378" s="20"/>
      <c r="C378" s="33"/>
      <c r="D378" s="33"/>
      <c r="E378" s="33"/>
      <c r="F378" s="33"/>
      <c r="G378" s="33"/>
      <c r="H378" s="20"/>
      <c r="I378" s="20"/>
      <c r="J378" s="20"/>
      <c r="K378" s="20"/>
      <c r="L378" s="20"/>
      <c r="M378" s="20"/>
      <c r="N378" s="20"/>
      <c r="O378" s="20"/>
      <c r="P378" s="20"/>
      <c r="Q378" s="20"/>
      <c r="R378" s="20"/>
      <c r="S378" s="20"/>
      <c r="T378" s="20"/>
      <c r="U378" s="20"/>
      <c r="V378" s="20"/>
      <c r="W378" s="20"/>
      <c r="X378" s="20"/>
      <c r="Y378" s="20"/>
      <c r="Z378" s="20"/>
    </row>
    <row r="379" spans="1:26" ht="16.5" customHeight="1" x14ac:dyDescent="0.3">
      <c r="A379" s="20"/>
      <c r="B379" s="20"/>
      <c r="C379" s="33"/>
      <c r="D379" s="33"/>
      <c r="E379" s="33"/>
      <c r="F379" s="33"/>
      <c r="G379" s="33"/>
      <c r="H379" s="20"/>
      <c r="I379" s="20"/>
      <c r="J379" s="20"/>
      <c r="K379" s="20"/>
      <c r="L379" s="20"/>
      <c r="M379" s="20"/>
      <c r="N379" s="20"/>
      <c r="O379" s="20"/>
      <c r="P379" s="20"/>
      <c r="Q379" s="20"/>
      <c r="R379" s="20"/>
      <c r="S379" s="20"/>
      <c r="T379" s="20"/>
      <c r="U379" s="20"/>
      <c r="V379" s="20"/>
      <c r="W379" s="20"/>
      <c r="X379" s="20"/>
      <c r="Y379" s="20"/>
      <c r="Z379" s="20"/>
    </row>
    <row r="380" spans="1:26" ht="16.5" customHeight="1" x14ac:dyDescent="0.3">
      <c r="A380" s="20"/>
      <c r="B380" s="20"/>
      <c r="C380" s="33"/>
      <c r="D380" s="33"/>
      <c r="E380" s="33"/>
      <c r="F380" s="33"/>
      <c r="G380" s="33"/>
      <c r="H380" s="20"/>
      <c r="I380" s="20"/>
      <c r="J380" s="20"/>
      <c r="K380" s="20"/>
      <c r="L380" s="20"/>
      <c r="M380" s="20"/>
      <c r="N380" s="20"/>
      <c r="O380" s="20"/>
      <c r="P380" s="20"/>
      <c r="Q380" s="20"/>
      <c r="R380" s="20"/>
      <c r="S380" s="20"/>
      <c r="T380" s="20"/>
      <c r="U380" s="20"/>
      <c r="V380" s="20"/>
      <c r="W380" s="20"/>
      <c r="X380" s="20"/>
      <c r="Y380" s="20"/>
      <c r="Z380" s="20"/>
    </row>
    <row r="381" spans="1:26" ht="16.5" customHeight="1" x14ac:dyDescent="0.3">
      <c r="A381" s="20"/>
      <c r="B381" s="20"/>
      <c r="C381" s="33"/>
      <c r="D381" s="33"/>
      <c r="E381" s="33"/>
      <c r="F381" s="33"/>
      <c r="G381" s="33"/>
      <c r="H381" s="20"/>
      <c r="I381" s="20"/>
      <c r="J381" s="20"/>
      <c r="K381" s="20"/>
      <c r="L381" s="20"/>
      <c r="M381" s="20"/>
      <c r="N381" s="20"/>
      <c r="O381" s="20"/>
      <c r="P381" s="20"/>
      <c r="Q381" s="20"/>
      <c r="R381" s="20"/>
      <c r="S381" s="20"/>
      <c r="T381" s="20"/>
      <c r="U381" s="20"/>
      <c r="V381" s="20"/>
      <c r="W381" s="20"/>
      <c r="X381" s="20"/>
      <c r="Y381" s="20"/>
      <c r="Z381" s="20"/>
    </row>
    <row r="382" spans="1:26" ht="16.5" customHeight="1" x14ac:dyDescent="0.3">
      <c r="A382" s="20"/>
      <c r="B382" s="20"/>
      <c r="C382" s="33"/>
      <c r="D382" s="33"/>
      <c r="E382" s="33"/>
      <c r="F382" s="33"/>
      <c r="G382" s="33"/>
      <c r="H382" s="20"/>
      <c r="I382" s="20"/>
      <c r="J382" s="20"/>
      <c r="K382" s="20"/>
      <c r="L382" s="20"/>
      <c r="M382" s="20"/>
      <c r="N382" s="20"/>
      <c r="O382" s="20"/>
      <c r="P382" s="20"/>
      <c r="Q382" s="20"/>
      <c r="R382" s="20"/>
      <c r="S382" s="20"/>
      <c r="T382" s="20"/>
      <c r="U382" s="20"/>
      <c r="V382" s="20"/>
      <c r="W382" s="20"/>
      <c r="X382" s="20"/>
      <c r="Y382" s="20"/>
      <c r="Z382" s="20"/>
    </row>
    <row r="383" spans="1:26" ht="16.5" customHeight="1" x14ac:dyDescent="0.3">
      <c r="A383" s="20"/>
      <c r="B383" s="20"/>
      <c r="C383" s="33"/>
      <c r="D383" s="33"/>
      <c r="E383" s="33"/>
      <c r="F383" s="33"/>
      <c r="G383" s="33"/>
      <c r="H383" s="20"/>
      <c r="I383" s="20"/>
      <c r="J383" s="20"/>
      <c r="K383" s="20"/>
      <c r="L383" s="20"/>
      <c r="M383" s="20"/>
      <c r="N383" s="20"/>
      <c r="O383" s="20"/>
      <c r="P383" s="20"/>
      <c r="Q383" s="20"/>
      <c r="R383" s="20"/>
      <c r="S383" s="20"/>
      <c r="T383" s="20"/>
      <c r="U383" s="20"/>
      <c r="V383" s="20"/>
      <c r="W383" s="20"/>
      <c r="X383" s="20"/>
      <c r="Y383" s="20"/>
      <c r="Z383" s="20"/>
    </row>
    <row r="384" spans="1:26" ht="16.5" customHeight="1" x14ac:dyDescent="0.3">
      <c r="A384" s="20"/>
      <c r="B384" s="20"/>
      <c r="C384" s="33"/>
      <c r="D384" s="33"/>
      <c r="E384" s="33"/>
      <c r="F384" s="33"/>
      <c r="G384" s="33"/>
      <c r="H384" s="20"/>
      <c r="I384" s="20"/>
      <c r="J384" s="20"/>
      <c r="K384" s="20"/>
      <c r="L384" s="20"/>
      <c r="M384" s="20"/>
      <c r="N384" s="20"/>
      <c r="O384" s="20"/>
      <c r="P384" s="20"/>
      <c r="Q384" s="20"/>
      <c r="R384" s="20"/>
      <c r="S384" s="20"/>
      <c r="T384" s="20"/>
      <c r="U384" s="20"/>
      <c r="V384" s="20"/>
      <c r="W384" s="20"/>
      <c r="X384" s="20"/>
      <c r="Y384" s="20"/>
      <c r="Z384" s="20"/>
    </row>
    <row r="385" spans="1:26" ht="16.5" customHeight="1" x14ac:dyDescent="0.3">
      <c r="A385" s="20"/>
      <c r="B385" s="20"/>
      <c r="C385" s="33"/>
      <c r="D385" s="33"/>
      <c r="E385" s="33"/>
      <c r="F385" s="33"/>
      <c r="G385" s="33"/>
      <c r="H385" s="20"/>
      <c r="I385" s="20"/>
      <c r="J385" s="20"/>
      <c r="K385" s="20"/>
      <c r="L385" s="20"/>
      <c r="M385" s="20"/>
      <c r="N385" s="20"/>
      <c r="O385" s="20"/>
      <c r="P385" s="20"/>
      <c r="Q385" s="20"/>
      <c r="R385" s="20"/>
      <c r="S385" s="20"/>
      <c r="T385" s="20"/>
      <c r="U385" s="20"/>
      <c r="V385" s="20"/>
      <c r="W385" s="20"/>
      <c r="X385" s="20"/>
      <c r="Y385" s="20"/>
      <c r="Z385" s="20"/>
    </row>
    <row r="386" spans="1:26" ht="16.5" customHeight="1" x14ac:dyDescent="0.3">
      <c r="A386" s="20"/>
      <c r="B386" s="20"/>
      <c r="C386" s="33"/>
      <c r="D386" s="33"/>
      <c r="E386" s="33"/>
      <c r="F386" s="33"/>
      <c r="G386" s="33"/>
      <c r="H386" s="20"/>
      <c r="I386" s="20"/>
      <c r="J386" s="20"/>
      <c r="K386" s="20"/>
      <c r="L386" s="20"/>
      <c r="M386" s="20"/>
      <c r="N386" s="20"/>
      <c r="O386" s="20"/>
      <c r="P386" s="20"/>
      <c r="Q386" s="20"/>
      <c r="R386" s="20"/>
      <c r="S386" s="20"/>
      <c r="T386" s="20"/>
      <c r="U386" s="20"/>
      <c r="V386" s="20"/>
      <c r="W386" s="20"/>
      <c r="X386" s="20"/>
      <c r="Y386" s="20"/>
      <c r="Z386" s="20"/>
    </row>
    <row r="387" spans="1:26" ht="16.5" customHeight="1" x14ac:dyDescent="0.3">
      <c r="A387" s="20"/>
      <c r="B387" s="20"/>
      <c r="C387" s="33"/>
      <c r="D387" s="33"/>
      <c r="E387" s="33"/>
      <c r="F387" s="33"/>
      <c r="G387" s="33"/>
      <c r="H387" s="20"/>
      <c r="I387" s="20"/>
      <c r="J387" s="20"/>
      <c r="K387" s="20"/>
      <c r="L387" s="20"/>
      <c r="M387" s="20"/>
      <c r="N387" s="20"/>
      <c r="O387" s="20"/>
      <c r="P387" s="20"/>
      <c r="Q387" s="20"/>
      <c r="R387" s="20"/>
      <c r="S387" s="20"/>
      <c r="T387" s="20"/>
      <c r="U387" s="20"/>
      <c r="V387" s="20"/>
      <c r="W387" s="20"/>
      <c r="X387" s="20"/>
      <c r="Y387" s="20"/>
      <c r="Z387" s="20"/>
    </row>
    <row r="388" spans="1:26" ht="16.5" customHeight="1" x14ac:dyDescent="0.3">
      <c r="A388" s="20"/>
      <c r="B388" s="20"/>
      <c r="C388" s="33"/>
      <c r="D388" s="33"/>
      <c r="E388" s="33"/>
      <c r="F388" s="33"/>
      <c r="G388" s="33"/>
      <c r="H388" s="20"/>
      <c r="I388" s="20"/>
      <c r="J388" s="20"/>
      <c r="K388" s="20"/>
      <c r="L388" s="20"/>
      <c r="M388" s="20"/>
      <c r="N388" s="20"/>
      <c r="O388" s="20"/>
      <c r="P388" s="20"/>
      <c r="Q388" s="20"/>
      <c r="R388" s="20"/>
      <c r="S388" s="20"/>
      <c r="T388" s="20"/>
      <c r="U388" s="20"/>
      <c r="V388" s="20"/>
      <c r="W388" s="20"/>
      <c r="X388" s="20"/>
      <c r="Y388" s="20"/>
      <c r="Z388" s="20"/>
    </row>
    <row r="389" spans="1:26" ht="16.5" customHeight="1" x14ac:dyDescent="0.3">
      <c r="A389" s="20"/>
      <c r="B389" s="20"/>
      <c r="C389" s="33"/>
      <c r="D389" s="33"/>
      <c r="E389" s="33"/>
      <c r="F389" s="33"/>
      <c r="G389" s="33"/>
      <c r="H389" s="20"/>
      <c r="I389" s="20"/>
      <c r="J389" s="20"/>
      <c r="K389" s="20"/>
      <c r="L389" s="20"/>
      <c r="M389" s="20"/>
      <c r="N389" s="20"/>
      <c r="O389" s="20"/>
      <c r="P389" s="20"/>
      <c r="Q389" s="20"/>
      <c r="R389" s="20"/>
      <c r="S389" s="20"/>
      <c r="T389" s="20"/>
      <c r="U389" s="20"/>
      <c r="V389" s="20"/>
      <c r="W389" s="20"/>
      <c r="X389" s="20"/>
      <c r="Y389" s="20"/>
      <c r="Z389" s="20"/>
    </row>
    <row r="390" spans="1:26" ht="16.5" customHeight="1" x14ac:dyDescent="0.3">
      <c r="A390" s="20"/>
      <c r="B390" s="20"/>
      <c r="C390" s="33"/>
      <c r="D390" s="33"/>
      <c r="E390" s="33"/>
      <c r="F390" s="33"/>
      <c r="G390" s="33"/>
      <c r="H390" s="20"/>
      <c r="I390" s="20"/>
      <c r="J390" s="20"/>
      <c r="K390" s="20"/>
      <c r="L390" s="20"/>
      <c r="M390" s="20"/>
      <c r="N390" s="20"/>
      <c r="O390" s="20"/>
      <c r="P390" s="20"/>
      <c r="Q390" s="20"/>
      <c r="R390" s="20"/>
      <c r="S390" s="20"/>
      <c r="T390" s="20"/>
      <c r="U390" s="20"/>
      <c r="V390" s="20"/>
      <c r="W390" s="20"/>
      <c r="X390" s="20"/>
      <c r="Y390" s="20"/>
      <c r="Z390" s="20"/>
    </row>
    <row r="391" spans="1:26" ht="16.5" customHeight="1" x14ac:dyDescent="0.3">
      <c r="A391" s="20"/>
      <c r="B391" s="20"/>
      <c r="C391" s="33"/>
      <c r="D391" s="33"/>
      <c r="E391" s="33"/>
      <c r="F391" s="33"/>
      <c r="G391" s="33"/>
      <c r="H391" s="20"/>
      <c r="I391" s="20"/>
      <c r="J391" s="20"/>
      <c r="K391" s="20"/>
      <c r="L391" s="20"/>
      <c r="M391" s="20"/>
      <c r="N391" s="20"/>
      <c r="O391" s="20"/>
      <c r="P391" s="20"/>
      <c r="Q391" s="20"/>
      <c r="R391" s="20"/>
      <c r="S391" s="20"/>
      <c r="T391" s="20"/>
      <c r="U391" s="20"/>
      <c r="V391" s="20"/>
      <c r="W391" s="20"/>
      <c r="X391" s="20"/>
      <c r="Y391" s="20"/>
      <c r="Z391" s="20"/>
    </row>
    <row r="392" spans="1:26" ht="16.5" customHeight="1" x14ac:dyDescent="0.3">
      <c r="A392" s="20"/>
      <c r="B392" s="20"/>
      <c r="C392" s="33"/>
      <c r="D392" s="33"/>
      <c r="E392" s="33"/>
      <c r="F392" s="33"/>
      <c r="G392" s="33"/>
      <c r="H392" s="20"/>
      <c r="I392" s="20"/>
      <c r="J392" s="20"/>
      <c r="K392" s="20"/>
      <c r="L392" s="20"/>
      <c r="M392" s="20"/>
      <c r="N392" s="20"/>
      <c r="O392" s="20"/>
      <c r="P392" s="20"/>
      <c r="Q392" s="20"/>
      <c r="R392" s="20"/>
      <c r="S392" s="20"/>
      <c r="T392" s="20"/>
      <c r="U392" s="20"/>
      <c r="V392" s="20"/>
      <c r="W392" s="20"/>
      <c r="X392" s="20"/>
      <c r="Y392" s="20"/>
      <c r="Z392" s="20"/>
    </row>
    <row r="393" spans="1:26" ht="16.5" customHeight="1" x14ac:dyDescent="0.3">
      <c r="A393" s="20"/>
      <c r="B393" s="20"/>
      <c r="C393" s="33"/>
      <c r="D393" s="33"/>
      <c r="E393" s="33"/>
      <c r="F393" s="33"/>
      <c r="G393" s="33"/>
      <c r="H393" s="20"/>
      <c r="I393" s="20"/>
      <c r="J393" s="20"/>
      <c r="K393" s="20"/>
      <c r="L393" s="20"/>
      <c r="M393" s="20"/>
      <c r="N393" s="20"/>
      <c r="O393" s="20"/>
      <c r="P393" s="20"/>
      <c r="Q393" s="20"/>
      <c r="R393" s="20"/>
      <c r="S393" s="20"/>
      <c r="T393" s="20"/>
      <c r="U393" s="20"/>
      <c r="V393" s="20"/>
      <c r="W393" s="20"/>
      <c r="X393" s="20"/>
      <c r="Y393" s="20"/>
      <c r="Z393" s="20"/>
    </row>
    <row r="394" spans="1:26" ht="16.5" customHeight="1" x14ac:dyDescent="0.3">
      <c r="A394" s="20"/>
      <c r="B394" s="20"/>
      <c r="C394" s="33"/>
      <c r="D394" s="33"/>
      <c r="E394" s="33"/>
      <c r="F394" s="33"/>
      <c r="G394" s="33"/>
      <c r="H394" s="20"/>
      <c r="I394" s="20"/>
      <c r="J394" s="20"/>
      <c r="K394" s="20"/>
      <c r="L394" s="20"/>
      <c r="M394" s="20"/>
      <c r="N394" s="20"/>
      <c r="O394" s="20"/>
      <c r="P394" s="20"/>
      <c r="Q394" s="20"/>
      <c r="R394" s="20"/>
      <c r="S394" s="20"/>
      <c r="T394" s="20"/>
      <c r="U394" s="20"/>
      <c r="V394" s="20"/>
      <c r="W394" s="20"/>
      <c r="X394" s="20"/>
      <c r="Y394" s="20"/>
      <c r="Z394" s="20"/>
    </row>
    <row r="395" spans="1:26" ht="16.5" customHeight="1" x14ac:dyDescent="0.3">
      <c r="A395" s="20"/>
      <c r="B395" s="20"/>
      <c r="C395" s="33"/>
      <c r="D395" s="33"/>
      <c r="E395" s="33"/>
      <c r="F395" s="33"/>
      <c r="G395" s="33"/>
      <c r="H395" s="20"/>
      <c r="I395" s="20"/>
      <c r="J395" s="20"/>
      <c r="K395" s="20"/>
      <c r="L395" s="20"/>
      <c r="M395" s="20"/>
      <c r="N395" s="20"/>
      <c r="O395" s="20"/>
      <c r="P395" s="20"/>
      <c r="Q395" s="20"/>
      <c r="R395" s="20"/>
      <c r="S395" s="20"/>
      <c r="T395" s="20"/>
      <c r="U395" s="20"/>
      <c r="V395" s="20"/>
      <c r="W395" s="20"/>
      <c r="X395" s="20"/>
      <c r="Y395" s="20"/>
      <c r="Z395" s="20"/>
    </row>
    <row r="396" spans="1:26" ht="16.5" customHeight="1" x14ac:dyDescent="0.3">
      <c r="A396" s="20"/>
      <c r="B396" s="20"/>
      <c r="C396" s="33"/>
      <c r="D396" s="33"/>
      <c r="E396" s="33"/>
      <c r="F396" s="33"/>
      <c r="G396" s="33"/>
      <c r="H396" s="20"/>
      <c r="I396" s="20"/>
      <c r="J396" s="20"/>
      <c r="K396" s="20"/>
      <c r="L396" s="20"/>
      <c r="M396" s="20"/>
      <c r="N396" s="20"/>
      <c r="O396" s="20"/>
      <c r="P396" s="20"/>
      <c r="Q396" s="20"/>
      <c r="R396" s="20"/>
      <c r="S396" s="20"/>
      <c r="T396" s="20"/>
      <c r="U396" s="20"/>
      <c r="V396" s="20"/>
      <c r="W396" s="20"/>
      <c r="X396" s="20"/>
      <c r="Y396" s="20"/>
      <c r="Z396" s="20"/>
    </row>
    <row r="397" spans="1:26" ht="16.5" customHeight="1" x14ac:dyDescent="0.3">
      <c r="A397" s="20"/>
      <c r="B397" s="20"/>
      <c r="C397" s="33"/>
      <c r="D397" s="33"/>
      <c r="E397" s="33"/>
      <c r="F397" s="33"/>
      <c r="G397" s="33"/>
      <c r="H397" s="20"/>
      <c r="I397" s="20"/>
      <c r="J397" s="20"/>
      <c r="K397" s="20"/>
      <c r="L397" s="20"/>
      <c r="M397" s="20"/>
      <c r="N397" s="20"/>
      <c r="O397" s="20"/>
      <c r="P397" s="20"/>
      <c r="Q397" s="20"/>
      <c r="R397" s="20"/>
      <c r="S397" s="20"/>
      <c r="T397" s="20"/>
      <c r="U397" s="20"/>
      <c r="V397" s="20"/>
      <c r="W397" s="20"/>
      <c r="X397" s="20"/>
      <c r="Y397" s="20"/>
      <c r="Z397" s="20"/>
    </row>
    <row r="398" spans="1:26" ht="16.5" customHeight="1" x14ac:dyDescent="0.3">
      <c r="A398" s="20"/>
      <c r="B398" s="20"/>
      <c r="C398" s="33"/>
      <c r="D398" s="33"/>
      <c r="E398" s="33"/>
      <c r="F398" s="33"/>
      <c r="G398" s="33"/>
      <c r="H398" s="20"/>
      <c r="I398" s="20"/>
      <c r="J398" s="20"/>
      <c r="K398" s="20"/>
      <c r="L398" s="20"/>
      <c r="M398" s="20"/>
      <c r="N398" s="20"/>
      <c r="O398" s="20"/>
      <c r="P398" s="20"/>
      <c r="Q398" s="20"/>
      <c r="R398" s="20"/>
      <c r="S398" s="20"/>
      <c r="T398" s="20"/>
      <c r="U398" s="20"/>
      <c r="V398" s="20"/>
      <c r="W398" s="20"/>
      <c r="X398" s="20"/>
      <c r="Y398" s="20"/>
      <c r="Z398" s="20"/>
    </row>
    <row r="399" spans="1:26" ht="16.5" customHeight="1" x14ac:dyDescent="0.3">
      <c r="A399" s="20"/>
      <c r="B399" s="20"/>
      <c r="C399" s="33"/>
      <c r="D399" s="33"/>
      <c r="E399" s="33"/>
      <c r="F399" s="33"/>
      <c r="G399" s="33"/>
      <c r="H399" s="20"/>
      <c r="I399" s="20"/>
      <c r="J399" s="20"/>
      <c r="K399" s="20"/>
      <c r="L399" s="20"/>
      <c r="M399" s="20"/>
      <c r="N399" s="20"/>
      <c r="O399" s="20"/>
      <c r="P399" s="20"/>
      <c r="Q399" s="20"/>
      <c r="R399" s="20"/>
      <c r="S399" s="20"/>
      <c r="T399" s="20"/>
      <c r="U399" s="20"/>
      <c r="V399" s="20"/>
      <c r="W399" s="20"/>
      <c r="X399" s="20"/>
      <c r="Y399" s="20"/>
      <c r="Z399" s="20"/>
    </row>
    <row r="400" spans="1:26" ht="16.5" customHeight="1" x14ac:dyDescent="0.3">
      <c r="A400" s="20"/>
      <c r="B400" s="20"/>
      <c r="C400" s="33"/>
      <c r="D400" s="33"/>
      <c r="E400" s="33"/>
      <c r="F400" s="33"/>
      <c r="G400" s="33"/>
      <c r="H400" s="20"/>
      <c r="I400" s="20"/>
      <c r="J400" s="20"/>
      <c r="K400" s="20"/>
      <c r="L400" s="20"/>
      <c r="M400" s="20"/>
      <c r="N400" s="20"/>
      <c r="O400" s="20"/>
      <c r="P400" s="20"/>
      <c r="Q400" s="20"/>
      <c r="R400" s="20"/>
      <c r="S400" s="20"/>
      <c r="T400" s="20"/>
      <c r="U400" s="20"/>
      <c r="V400" s="20"/>
      <c r="W400" s="20"/>
      <c r="X400" s="20"/>
      <c r="Y400" s="20"/>
      <c r="Z400" s="20"/>
    </row>
    <row r="401" spans="1:26" ht="16.5" customHeight="1" x14ac:dyDescent="0.3">
      <c r="A401" s="20"/>
      <c r="B401" s="20"/>
      <c r="C401" s="33"/>
      <c r="D401" s="33"/>
      <c r="E401" s="33"/>
      <c r="F401" s="33"/>
      <c r="G401" s="33"/>
      <c r="H401" s="20"/>
      <c r="I401" s="20"/>
      <c r="J401" s="20"/>
      <c r="K401" s="20"/>
      <c r="L401" s="20"/>
      <c r="M401" s="20"/>
      <c r="N401" s="20"/>
      <c r="O401" s="20"/>
      <c r="P401" s="20"/>
      <c r="Q401" s="20"/>
      <c r="R401" s="20"/>
      <c r="S401" s="20"/>
      <c r="T401" s="20"/>
      <c r="U401" s="20"/>
      <c r="V401" s="20"/>
      <c r="W401" s="20"/>
      <c r="X401" s="20"/>
      <c r="Y401" s="20"/>
      <c r="Z401" s="20"/>
    </row>
    <row r="402" spans="1:26" ht="16.5" customHeight="1" x14ac:dyDescent="0.3">
      <c r="A402" s="20"/>
      <c r="B402" s="20"/>
      <c r="C402" s="33"/>
      <c r="D402" s="33"/>
      <c r="E402" s="33"/>
      <c r="F402" s="33"/>
      <c r="G402" s="33"/>
      <c r="H402" s="20"/>
      <c r="I402" s="20"/>
      <c r="J402" s="20"/>
      <c r="K402" s="20"/>
      <c r="L402" s="20"/>
      <c r="M402" s="20"/>
      <c r="N402" s="20"/>
      <c r="O402" s="20"/>
      <c r="P402" s="20"/>
      <c r="Q402" s="20"/>
      <c r="R402" s="20"/>
      <c r="S402" s="20"/>
      <c r="T402" s="20"/>
      <c r="U402" s="20"/>
      <c r="V402" s="20"/>
      <c r="W402" s="20"/>
      <c r="X402" s="20"/>
      <c r="Y402" s="20"/>
      <c r="Z402" s="20"/>
    </row>
    <row r="403" spans="1:26" ht="16.5" customHeight="1" x14ac:dyDescent="0.3">
      <c r="A403" s="20"/>
      <c r="B403" s="20"/>
      <c r="C403" s="33"/>
      <c r="D403" s="33"/>
      <c r="E403" s="33"/>
      <c r="F403" s="33"/>
      <c r="G403" s="33"/>
      <c r="H403" s="20"/>
      <c r="I403" s="20"/>
      <c r="J403" s="20"/>
      <c r="K403" s="20"/>
      <c r="L403" s="20"/>
      <c r="M403" s="20"/>
      <c r="N403" s="20"/>
      <c r="O403" s="20"/>
      <c r="P403" s="20"/>
      <c r="Q403" s="20"/>
      <c r="R403" s="20"/>
      <c r="S403" s="20"/>
      <c r="T403" s="20"/>
      <c r="U403" s="20"/>
      <c r="V403" s="20"/>
      <c r="W403" s="20"/>
      <c r="X403" s="20"/>
      <c r="Y403" s="20"/>
      <c r="Z403" s="20"/>
    </row>
    <row r="404" spans="1:26" ht="16.5" customHeight="1" x14ac:dyDescent="0.3">
      <c r="A404" s="20"/>
      <c r="B404" s="20"/>
      <c r="C404" s="33"/>
      <c r="D404" s="33"/>
      <c r="E404" s="33"/>
      <c r="F404" s="33"/>
      <c r="G404" s="33"/>
      <c r="H404" s="20"/>
      <c r="I404" s="20"/>
      <c r="J404" s="20"/>
      <c r="K404" s="20"/>
      <c r="L404" s="20"/>
      <c r="M404" s="20"/>
      <c r="N404" s="20"/>
      <c r="O404" s="20"/>
      <c r="P404" s="20"/>
      <c r="Q404" s="20"/>
      <c r="R404" s="20"/>
      <c r="S404" s="20"/>
      <c r="T404" s="20"/>
      <c r="U404" s="20"/>
      <c r="V404" s="20"/>
      <c r="W404" s="20"/>
      <c r="X404" s="20"/>
      <c r="Y404" s="20"/>
      <c r="Z404" s="20"/>
    </row>
    <row r="405" spans="1:26" ht="16.5" customHeight="1" x14ac:dyDescent="0.3">
      <c r="A405" s="20"/>
      <c r="B405" s="20"/>
      <c r="C405" s="33"/>
      <c r="D405" s="33"/>
      <c r="E405" s="33"/>
      <c r="F405" s="33"/>
      <c r="G405" s="33"/>
      <c r="H405" s="20"/>
      <c r="I405" s="20"/>
      <c r="J405" s="20"/>
      <c r="K405" s="20"/>
      <c r="L405" s="20"/>
      <c r="M405" s="20"/>
      <c r="N405" s="20"/>
      <c r="O405" s="20"/>
      <c r="P405" s="20"/>
      <c r="Q405" s="20"/>
      <c r="R405" s="20"/>
      <c r="S405" s="20"/>
      <c r="T405" s="20"/>
      <c r="U405" s="20"/>
      <c r="V405" s="20"/>
      <c r="W405" s="20"/>
      <c r="X405" s="20"/>
      <c r="Y405" s="20"/>
      <c r="Z405" s="20"/>
    </row>
    <row r="406" spans="1:26" ht="16.5" customHeight="1" x14ac:dyDescent="0.3">
      <c r="A406" s="20"/>
      <c r="B406" s="20"/>
      <c r="C406" s="33"/>
      <c r="D406" s="33"/>
      <c r="E406" s="33"/>
      <c r="F406" s="33"/>
      <c r="G406" s="33"/>
      <c r="H406" s="20"/>
      <c r="I406" s="20"/>
      <c r="J406" s="20"/>
      <c r="K406" s="20"/>
      <c r="L406" s="20"/>
      <c r="M406" s="20"/>
      <c r="N406" s="20"/>
      <c r="O406" s="20"/>
      <c r="P406" s="20"/>
      <c r="Q406" s="20"/>
      <c r="R406" s="20"/>
      <c r="S406" s="20"/>
      <c r="T406" s="20"/>
      <c r="U406" s="20"/>
      <c r="V406" s="20"/>
      <c r="W406" s="20"/>
      <c r="X406" s="20"/>
      <c r="Y406" s="20"/>
      <c r="Z406" s="20"/>
    </row>
    <row r="407" spans="1:26" ht="16.5" customHeight="1" x14ac:dyDescent="0.3">
      <c r="A407" s="20"/>
      <c r="B407" s="20"/>
      <c r="C407" s="33"/>
      <c r="D407" s="33"/>
      <c r="E407" s="33"/>
      <c r="F407" s="33"/>
      <c r="G407" s="33"/>
      <c r="H407" s="20"/>
      <c r="I407" s="20"/>
      <c r="J407" s="20"/>
      <c r="K407" s="20"/>
      <c r="L407" s="20"/>
      <c r="M407" s="20"/>
      <c r="N407" s="20"/>
      <c r="O407" s="20"/>
      <c r="P407" s="20"/>
      <c r="Q407" s="20"/>
      <c r="R407" s="20"/>
      <c r="S407" s="20"/>
      <c r="T407" s="20"/>
      <c r="U407" s="20"/>
      <c r="V407" s="20"/>
      <c r="W407" s="20"/>
      <c r="X407" s="20"/>
      <c r="Y407" s="20"/>
      <c r="Z407" s="20"/>
    </row>
    <row r="408" spans="1:26" ht="16.5" customHeight="1" x14ac:dyDescent="0.3">
      <c r="A408" s="20"/>
      <c r="B408" s="20"/>
      <c r="C408" s="33"/>
      <c r="D408" s="33"/>
      <c r="E408" s="33"/>
      <c r="F408" s="33"/>
      <c r="G408" s="33"/>
      <c r="H408" s="20"/>
      <c r="I408" s="20"/>
      <c r="J408" s="20"/>
      <c r="K408" s="20"/>
      <c r="L408" s="20"/>
      <c r="M408" s="20"/>
      <c r="N408" s="20"/>
      <c r="O408" s="20"/>
      <c r="P408" s="20"/>
      <c r="Q408" s="20"/>
      <c r="R408" s="20"/>
      <c r="S408" s="20"/>
      <c r="T408" s="20"/>
      <c r="U408" s="20"/>
      <c r="V408" s="20"/>
      <c r="W408" s="20"/>
      <c r="X408" s="20"/>
      <c r="Y408" s="20"/>
      <c r="Z408" s="20"/>
    </row>
    <row r="409" spans="1:26" ht="16.5" customHeight="1" x14ac:dyDescent="0.3">
      <c r="A409" s="20"/>
      <c r="B409" s="20"/>
      <c r="C409" s="33"/>
      <c r="D409" s="33"/>
      <c r="E409" s="33"/>
      <c r="F409" s="33"/>
      <c r="G409" s="33"/>
      <c r="H409" s="20"/>
      <c r="I409" s="20"/>
      <c r="J409" s="20"/>
      <c r="K409" s="20"/>
      <c r="L409" s="20"/>
      <c r="M409" s="20"/>
      <c r="N409" s="20"/>
      <c r="O409" s="20"/>
      <c r="P409" s="20"/>
      <c r="Q409" s="20"/>
      <c r="R409" s="20"/>
      <c r="S409" s="20"/>
      <c r="T409" s="20"/>
      <c r="U409" s="20"/>
      <c r="V409" s="20"/>
      <c r="W409" s="20"/>
      <c r="X409" s="20"/>
      <c r="Y409" s="20"/>
      <c r="Z409" s="20"/>
    </row>
    <row r="410" spans="1:26" ht="16.5" customHeight="1" x14ac:dyDescent="0.3">
      <c r="A410" s="20"/>
      <c r="B410" s="20"/>
      <c r="C410" s="33"/>
      <c r="D410" s="33"/>
      <c r="E410" s="33"/>
      <c r="F410" s="33"/>
      <c r="G410" s="33"/>
      <c r="H410" s="20"/>
      <c r="I410" s="20"/>
      <c r="J410" s="20"/>
      <c r="K410" s="20"/>
      <c r="L410" s="20"/>
      <c r="M410" s="20"/>
      <c r="N410" s="20"/>
      <c r="O410" s="20"/>
      <c r="P410" s="20"/>
      <c r="Q410" s="20"/>
      <c r="R410" s="20"/>
      <c r="S410" s="20"/>
      <c r="T410" s="20"/>
      <c r="U410" s="20"/>
      <c r="V410" s="20"/>
      <c r="W410" s="20"/>
      <c r="X410" s="20"/>
      <c r="Y410" s="20"/>
      <c r="Z410" s="20"/>
    </row>
    <row r="411" spans="1:26" ht="16.5" customHeight="1" x14ac:dyDescent="0.3">
      <c r="A411" s="20"/>
      <c r="B411" s="20"/>
      <c r="C411" s="33"/>
      <c r="D411" s="33"/>
      <c r="E411" s="33"/>
      <c r="F411" s="33"/>
      <c r="G411" s="33"/>
      <c r="H411" s="20"/>
      <c r="I411" s="20"/>
      <c r="J411" s="20"/>
      <c r="K411" s="20"/>
      <c r="L411" s="20"/>
      <c r="M411" s="20"/>
      <c r="N411" s="20"/>
      <c r="O411" s="20"/>
      <c r="P411" s="20"/>
      <c r="Q411" s="20"/>
      <c r="R411" s="20"/>
      <c r="S411" s="20"/>
      <c r="T411" s="20"/>
      <c r="U411" s="20"/>
      <c r="V411" s="20"/>
      <c r="W411" s="20"/>
      <c r="X411" s="20"/>
      <c r="Y411" s="20"/>
      <c r="Z411" s="20"/>
    </row>
    <row r="412" spans="1:26" ht="16.5" customHeight="1" x14ac:dyDescent="0.3">
      <c r="A412" s="20"/>
      <c r="B412" s="20"/>
      <c r="C412" s="33"/>
      <c r="D412" s="33"/>
      <c r="E412" s="33"/>
      <c r="F412" s="33"/>
      <c r="G412" s="33"/>
      <c r="H412" s="20"/>
      <c r="I412" s="20"/>
      <c r="J412" s="20"/>
      <c r="K412" s="20"/>
      <c r="L412" s="20"/>
      <c r="M412" s="20"/>
      <c r="N412" s="20"/>
      <c r="O412" s="20"/>
      <c r="P412" s="20"/>
      <c r="Q412" s="20"/>
      <c r="R412" s="20"/>
      <c r="S412" s="20"/>
      <c r="T412" s="20"/>
      <c r="U412" s="20"/>
      <c r="V412" s="20"/>
      <c r="W412" s="20"/>
      <c r="X412" s="20"/>
      <c r="Y412" s="20"/>
      <c r="Z412" s="20"/>
    </row>
    <row r="413" spans="1:26" ht="16.5" customHeight="1" x14ac:dyDescent="0.3">
      <c r="A413" s="20"/>
      <c r="B413" s="20"/>
      <c r="C413" s="33"/>
      <c r="D413" s="33"/>
      <c r="E413" s="33"/>
      <c r="F413" s="33"/>
      <c r="G413" s="33"/>
      <c r="H413" s="20"/>
      <c r="I413" s="20"/>
      <c r="J413" s="20"/>
      <c r="K413" s="20"/>
      <c r="L413" s="20"/>
      <c r="M413" s="20"/>
      <c r="N413" s="20"/>
      <c r="O413" s="20"/>
      <c r="P413" s="20"/>
      <c r="Q413" s="20"/>
      <c r="R413" s="20"/>
      <c r="S413" s="20"/>
      <c r="T413" s="20"/>
      <c r="U413" s="20"/>
      <c r="V413" s="20"/>
      <c r="W413" s="20"/>
      <c r="X413" s="20"/>
      <c r="Y413" s="20"/>
      <c r="Z413" s="20"/>
    </row>
    <row r="414" spans="1:26" ht="16.5" customHeight="1" x14ac:dyDescent="0.3">
      <c r="A414" s="20"/>
      <c r="B414" s="20"/>
      <c r="C414" s="33"/>
      <c r="D414" s="33"/>
      <c r="E414" s="33"/>
      <c r="F414" s="33"/>
      <c r="G414" s="33"/>
      <c r="H414" s="20"/>
      <c r="I414" s="20"/>
      <c r="J414" s="20"/>
      <c r="K414" s="20"/>
      <c r="L414" s="20"/>
      <c r="M414" s="20"/>
      <c r="N414" s="20"/>
      <c r="O414" s="20"/>
      <c r="P414" s="20"/>
      <c r="Q414" s="20"/>
      <c r="R414" s="20"/>
      <c r="S414" s="20"/>
      <c r="T414" s="20"/>
      <c r="U414" s="20"/>
      <c r="V414" s="20"/>
      <c r="W414" s="20"/>
      <c r="X414" s="20"/>
      <c r="Y414" s="20"/>
      <c r="Z414" s="20"/>
    </row>
    <row r="415" spans="1:26" ht="16.5" customHeight="1" x14ac:dyDescent="0.3">
      <c r="A415" s="20"/>
      <c r="B415" s="20"/>
      <c r="C415" s="33"/>
      <c r="D415" s="33"/>
      <c r="E415" s="33"/>
      <c r="F415" s="33"/>
      <c r="G415" s="33"/>
      <c r="H415" s="20"/>
      <c r="I415" s="20"/>
      <c r="J415" s="20"/>
      <c r="K415" s="20"/>
      <c r="L415" s="20"/>
      <c r="M415" s="20"/>
      <c r="N415" s="20"/>
      <c r="O415" s="20"/>
      <c r="P415" s="20"/>
      <c r="Q415" s="20"/>
      <c r="R415" s="20"/>
      <c r="S415" s="20"/>
      <c r="T415" s="20"/>
      <c r="U415" s="20"/>
      <c r="V415" s="20"/>
      <c r="W415" s="20"/>
      <c r="X415" s="20"/>
      <c r="Y415" s="20"/>
      <c r="Z415" s="20"/>
    </row>
    <row r="416" spans="1:26" ht="16.5" customHeight="1" x14ac:dyDescent="0.3">
      <c r="A416" s="20"/>
      <c r="B416" s="20"/>
      <c r="C416" s="33"/>
      <c r="D416" s="33"/>
      <c r="E416" s="33"/>
      <c r="F416" s="33"/>
      <c r="G416" s="33"/>
      <c r="H416" s="20"/>
      <c r="I416" s="20"/>
      <c r="J416" s="20"/>
      <c r="K416" s="20"/>
      <c r="L416" s="20"/>
      <c r="M416" s="20"/>
      <c r="N416" s="20"/>
      <c r="O416" s="20"/>
      <c r="P416" s="20"/>
      <c r="Q416" s="20"/>
      <c r="R416" s="20"/>
      <c r="S416" s="20"/>
      <c r="T416" s="20"/>
      <c r="U416" s="20"/>
      <c r="V416" s="20"/>
      <c r="W416" s="20"/>
      <c r="X416" s="20"/>
      <c r="Y416" s="20"/>
      <c r="Z416" s="20"/>
    </row>
    <row r="417" spans="1:26" ht="16.5" customHeight="1" x14ac:dyDescent="0.3">
      <c r="A417" s="20"/>
      <c r="B417" s="20"/>
      <c r="C417" s="33"/>
      <c r="D417" s="33"/>
      <c r="E417" s="33"/>
      <c r="F417" s="33"/>
      <c r="G417" s="33"/>
      <c r="H417" s="20"/>
      <c r="I417" s="20"/>
      <c r="J417" s="20"/>
      <c r="K417" s="20"/>
      <c r="L417" s="20"/>
      <c r="M417" s="20"/>
      <c r="N417" s="20"/>
      <c r="O417" s="20"/>
      <c r="P417" s="20"/>
      <c r="Q417" s="20"/>
      <c r="R417" s="20"/>
      <c r="S417" s="20"/>
      <c r="T417" s="20"/>
      <c r="U417" s="20"/>
      <c r="V417" s="20"/>
      <c r="W417" s="20"/>
      <c r="X417" s="20"/>
      <c r="Y417" s="20"/>
      <c r="Z417" s="20"/>
    </row>
    <row r="418" spans="1:26" ht="16.5" customHeight="1" x14ac:dyDescent="0.3">
      <c r="A418" s="20"/>
      <c r="B418" s="20"/>
      <c r="C418" s="33"/>
      <c r="D418" s="33"/>
      <c r="E418" s="33"/>
      <c r="F418" s="33"/>
      <c r="G418" s="33"/>
      <c r="H418" s="20"/>
      <c r="I418" s="20"/>
      <c r="J418" s="20"/>
      <c r="K418" s="20"/>
      <c r="L418" s="20"/>
      <c r="M418" s="20"/>
      <c r="N418" s="20"/>
      <c r="O418" s="20"/>
      <c r="P418" s="20"/>
      <c r="Q418" s="20"/>
      <c r="R418" s="20"/>
      <c r="S418" s="20"/>
      <c r="T418" s="20"/>
      <c r="U418" s="20"/>
      <c r="V418" s="20"/>
      <c r="W418" s="20"/>
      <c r="X418" s="20"/>
      <c r="Y418" s="20"/>
      <c r="Z418" s="20"/>
    </row>
    <row r="419" spans="1:26" ht="16.5" customHeight="1" x14ac:dyDescent="0.3">
      <c r="A419" s="20"/>
      <c r="B419" s="20"/>
      <c r="C419" s="33"/>
      <c r="D419" s="33"/>
      <c r="E419" s="33"/>
      <c r="F419" s="33"/>
      <c r="G419" s="33"/>
      <c r="H419" s="20"/>
      <c r="I419" s="20"/>
      <c r="J419" s="20"/>
      <c r="K419" s="20"/>
      <c r="L419" s="20"/>
      <c r="M419" s="20"/>
      <c r="N419" s="20"/>
      <c r="O419" s="20"/>
      <c r="P419" s="20"/>
      <c r="Q419" s="20"/>
      <c r="R419" s="20"/>
      <c r="S419" s="20"/>
      <c r="T419" s="20"/>
      <c r="U419" s="20"/>
      <c r="V419" s="20"/>
      <c r="W419" s="20"/>
      <c r="X419" s="20"/>
      <c r="Y419" s="20"/>
      <c r="Z419" s="20"/>
    </row>
    <row r="420" spans="1:26" ht="16.5" customHeight="1" x14ac:dyDescent="0.3">
      <c r="A420" s="20"/>
      <c r="B420" s="20"/>
      <c r="C420" s="33"/>
      <c r="D420" s="33"/>
      <c r="E420" s="33"/>
      <c r="F420" s="33"/>
      <c r="G420" s="33"/>
      <c r="H420" s="20"/>
      <c r="I420" s="20"/>
      <c r="J420" s="20"/>
      <c r="K420" s="20"/>
      <c r="L420" s="20"/>
      <c r="M420" s="20"/>
      <c r="N420" s="20"/>
      <c r="O420" s="20"/>
      <c r="P420" s="20"/>
      <c r="Q420" s="20"/>
      <c r="R420" s="20"/>
      <c r="S420" s="20"/>
      <c r="T420" s="20"/>
      <c r="U420" s="20"/>
      <c r="V420" s="20"/>
      <c r="W420" s="20"/>
      <c r="X420" s="20"/>
      <c r="Y420" s="20"/>
      <c r="Z420" s="20"/>
    </row>
    <row r="421" spans="1:26" ht="16.5" customHeight="1" x14ac:dyDescent="0.3">
      <c r="A421" s="20"/>
      <c r="B421" s="20"/>
      <c r="C421" s="33"/>
      <c r="D421" s="33"/>
      <c r="E421" s="33"/>
      <c r="F421" s="33"/>
      <c r="G421" s="33"/>
      <c r="H421" s="20"/>
      <c r="I421" s="20"/>
      <c r="J421" s="20"/>
      <c r="K421" s="20"/>
      <c r="L421" s="20"/>
      <c r="M421" s="20"/>
      <c r="N421" s="20"/>
      <c r="O421" s="20"/>
      <c r="P421" s="20"/>
      <c r="Q421" s="20"/>
      <c r="R421" s="20"/>
      <c r="S421" s="20"/>
      <c r="T421" s="20"/>
      <c r="U421" s="20"/>
      <c r="V421" s="20"/>
      <c r="W421" s="20"/>
      <c r="X421" s="20"/>
      <c r="Y421" s="20"/>
      <c r="Z421" s="20"/>
    </row>
    <row r="422" spans="1:26" ht="16.5" customHeight="1" x14ac:dyDescent="0.3">
      <c r="A422" s="20"/>
      <c r="B422" s="20"/>
      <c r="C422" s="33"/>
      <c r="D422" s="33"/>
      <c r="E422" s="33"/>
      <c r="F422" s="33"/>
      <c r="G422" s="33"/>
      <c r="H422" s="20"/>
      <c r="I422" s="20"/>
      <c r="J422" s="20"/>
      <c r="K422" s="20"/>
      <c r="L422" s="20"/>
      <c r="M422" s="20"/>
      <c r="N422" s="20"/>
      <c r="O422" s="20"/>
      <c r="P422" s="20"/>
      <c r="Q422" s="20"/>
      <c r="R422" s="20"/>
      <c r="S422" s="20"/>
      <c r="T422" s="20"/>
      <c r="U422" s="20"/>
      <c r="V422" s="20"/>
      <c r="W422" s="20"/>
      <c r="X422" s="20"/>
      <c r="Y422" s="20"/>
      <c r="Z422" s="20"/>
    </row>
    <row r="423" spans="1:26" ht="16.5" customHeight="1" x14ac:dyDescent="0.3">
      <c r="A423" s="20"/>
      <c r="B423" s="20"/>
      <c r="C423" s="33"/>
      <c r="D423" s="33"/>
      <c r="E423" s="33"/>
      <c r="F423" s="33"/>
      <c r="G423" s="33"/>
      <c r="H423" s="20"/>
      <c r="I423" s="20"/>
      <c r="J423" s="20"/>
      <c r="K423" s="20"/>
      <c r="L423" s="20"/>
      <c r="M423" s="20"/>
      <c r="N423" s="20"/>
      <c r="O423" s="20"/>
      <c r="P423" s="20"/>
      <c r="Q423" s="20"/>
      <c r="R423" s="20"/>
      <c r="S423" s="20"/>
      <c r="T423" s="20"/>
      <c r="U423" s="20"/>
      <c r="V423" s="20"/>
      <c r="W423" s="20"/>
      <c r="X423" s="20"/>
      <c r="Y423" s="20"/>
      <c r="Z423" s="20"/>
    </row>
    <row r="424" spans="1:26" ht="16.5" customHeight="1" x14ac:dyDescent="0.3">
      <c r="A424" s="20"/>
      <c r="B424" s="20"/>
      <c r="C424" s="33"/>
      <c r="D424" s="33"/>
      <c r="E424" s="33"/>
      <c r="F424" s="33"/>
      <c r="G424" s="33"/>
      <c r="H424" s="20"/>
      <c r="I424" s="20"/>
      <c r="J424" s="20"/>
      <c r="K424" s="20"/>
      <c r="L424" s="20"/>
      <c r="M424" s="20"/>
      <c r="N424" s="20"/>
      <c r="O424" s="20"/>
      <c r="P424" s="20"/>
      <c r="Q424" s="20"/>
      <c r="R424" s="20"/>
      <c r="S424" s="20"/>
      <c r="T424" s="20"/>
      <c r="U424" s="20"/>
      <c r="V424" s="20"/>
      <c r="W424" s="20"/>
      <c r="X424" s="20"/>
      <c r="Y424" s="20"/>
      <c r="Z424" s="20"/>
    </row>
    <row r="425" spans="1:26" ht="16.5" customHeight="1" x14ac:dyDescent="0.3">
      <c r="A425" s="20"/>
      <c r="B425" s="20"/>
      <c r="C425" s="33"/>
      <c r="D425" s="33"/>
      <c r="E425" s="33"/>
      <c r="F425" s="33"/>
      <c r="G425" s="33"/>
      <c r="H425" s="20"/>
      <c r="I425" s="20"/>
      <c r="J425" s="20"/>
      <c r="K425" s="20"/>
      <c r="L425" s="20"/>
      <c r="M425" s="20"/>
      <c r="N425" s="20"/>
      <c r="O425" s="20"/>
      <c r="P425" s="20"/>
      <c r="Q425" s="20"/>
      <c r="R425" s="20"/>
      <c r="S425" s="20"/>
      <c r="T425" s="20"/>
      <c r="U425" s="20"/>
      <c r="V425" s="20"/>
      <c r="W425" s="20"/>
      <c r="X425" s="20"/>
      <c r="Y425" s="20"/>
      <c r="Z425" s="20"/>
    </row>
    <row r="426" spans="1:26" ht="16.5" customHeight="1" x14ac:dyDescent="0.3">
      <c r="A426" s="20"/>
      <c r="B426" s="20"/>
      <c r="C426" s="33"/>
      <c r="D426" s="33"/>
      <c r="E426" s="33"/>
      <c r="F426" s="33"/>
      <c r="G426" s="33"/>
      <c r="H426" s="20"/>
      <c r="I426" s="20"/>
      <c r="J426" s="20"/>
      <c r="K426" s="20"/>
      <c r="L426" s="20"/>
      <c r="M426" s="20"/>
      <c r="N426" s="20"/>
      <c r="O426" s="20"/>
      <c r="P426" s="20"/>
      <c r="Q426" s="20"/>
      <c r="R426" s="20"/>
      <c r="S426" s="20"/>
      <c r="T426" s="20"/>
      <c r="U426" s="20"/>
      <c r="V426" s="20"/>
      <c r="W426" s="20"/>
      <c r="X426" s="20"/>
      <c r="Y426" s="20"/>
      <c r="Z426" s="20"/>
    </row>
    <row r="427" spans="1:26" ht="16.5" customHeight="1" x14ac:dyDescent="0.3">
      <c r="A427" s="20"/>
      <c r="B427" s="20"/>
      <c r="C427" s="33"/>
      <c r="D427" s="33"/>
      <c r="E427" s="33"/>
      <c r="F427" s="33"/>
      <c r="G427" s="33"/>
      <c r="H427" s="20"/>
      <c r="I427" s="20"/>
      <c r="J427" s="20"/>
      <c r="K427" s="20"/>
      <c r="L427" s="20"/>
      <c r="M427" s="20"/>
      <c r="N427" s="20"/>
      <c r="O427" s="20"/>
      <c r="P427" s="20"/>
      <c r="Q427" s="20"/>
      <c r="R427" s="20"/>
      <c r="S427" s="20"/>
      <c r="T427" s="20"/>
      <c r="U427" s="20"/>
      <c r="V427" s="20"/>
      <c r="W427" s="20"/>
      <c r="X427" s="20"/>
      <c r="Y427" s="20"/>
      <c r="Z427" s="20"/>
    </row>
    <row r="428" spans="1:26" ht="16.5" customHeight="1" x14ac:dyDescent="0.3">
      <c r="A428" s="20"/>
      <c r="B428" s="20"/>
      <c r="C428" s="33"/>
      <c r="D428" s="33"/>
      <c r="E428" s="33"/>
      <c r="F428" s="33"/>
      <c r="G428" s="33"/>
      <c r="H428" s="20"/>
      <c r="I428" s="20"/>
      <c r="J428" s="20"/>
      <c r="K428" s="20"/>
      <c r="L428" s="20"/>
      <c r="M428" s="20"/>
      <c r="N428" s="20"/>
      <c r="O428" s="20"/>
      <c r="P428" s="20"/>
      <c r="Q428" s="20"/>
      <c r="R428" s="20"/>
      <c r="S428" s="20"/>
      <c r="T428" s="20"/>
      <c r="U428" s="20"/>
      <c r="V428" s="20"/>
      <c r="W428" s="20"/>
      <c r="X428" s="20"/>
      <c r="Y428" s="20"/>
      <c r="Z428" s="20"/>
    </row>
    <row r="429" spans="1:26" ht="16.5" customHeight="1" x14ac:dyDescent="0.3">
      <c r="A429" s="20"/>
      <c r="B429" s="20"/>
      <c r="C429" s="33"/>
      <c r="D429" s="33"/>
      <c r="E429" s="33"/>
      <c r="F429" s="33"/>
      <c r="G429" s="33"/>
      <c r="H429" s="20"/>
      <c r="I429" s="20"/>
      <c r="J429" s="20"/>
      <c r="K429" s="20"/>
      <c r="L429" s="20"/>
      <c r="M429" s="20"/>
      <c r="N429" s="20"/>
      <c r="O429" s="20"/>
      <c r="P429" s="20"/>
      <c r="Q429" s="20"/>
      <c r="R429" s="20"/>
      <c r="S429" s="20"/>
      <c r="T429" s="20"/>
      <c r="U429" s="20"/>
      <c r="V429" s="20"/>
      <c r="W429" s="20"/>
      <c r="X429" s="20"/>
      <c r="Y429" s="20"/>
      <c r="Z429" s="20"/>
    </row>
    <row r="430" spans="1:26" ht="16.5" customHeight="1" x14ac:dyDescent="0.3">
      <c r="A430" s="20"/>
      <c r="B430" s="20"/>
      <c r="C430" s="33"/>
      <c r="D430" s="33"/>
      <c r="E430" s="33"/>
      <c r="F430" s="33"/>
      <c r="G430" s="33"/>
      <c r="H430" s="20"/>
      <c r="I430" s="20"/>
      <c r="J430" s="20"/>
      <c r="K430" s="20"/>
      <c r="L430" s="20"/>
      <c r="M430" s="20"/>
      <c r="N430" s="20"/>
      <c r="O430" s="20"/>
      <c r="P430" s="20"/>
      <c r="Q430" s="20"/>
      <c r="R430" s="20"/>
      <c r="S430" s="20"/>
      <c r="T430" s="20"/>
      <c r="U430" s="20"/>
      <c r="V430" s="20"/>
      <c r="W430" s="20"/>
      <c r="X430" s="20"/>
      <c r="Y430" s="20"/>
      <c r="Z430" s="20"/>
    </row>
    <row r="431" spans="1:26" ht="16.5" customHeight="1" x14ac:dyDescent="0.3">
      <c r="A431" s="20"/>
      <c r="B431" s="20"/>
      <c r="C431" s="33"/>
      <c r="D431" s="33"/>
      <c r="E431" s="33"/>
      <c r="F431" s="33"/>
      <c r="G431" s="33"/>
      <c r="H431" s="20"/>
      <c r="I431" s="20"/>
      <c r="J431" s="20"/>
      <c r="K431" s="20"/>
      <c r="L431" s="20"/>
      <c r="M431" s="20"/>
      <c r="N431" s="20"/>
      <c r="O431" s="20"/>
      <c r="P431" s="20"/>
      <c r="Q431" s="20"/>
      <c r="R431" s="20"/>
      <c r="S431" s="20"/>
      <c r="T431" s="20"/>
      <c r="U431" s="20"/>
      <c r="V431" s="20"/>
      <c r="W431" s="20"/>
      <c r="X431" s="20"/>
      <c r="Y431" s="20"/>
      <c r="Z431" s="20"/>
    </row>
    <row r="432" spans="1:26" ht="16.5" customHeight="1" x14ac:dyDescent="0.3">
      <c r="A432" s="20"/>
      <c r="B432" s="20"/>
      <c r="C432" s="33"/>
      <c r="D432" s="33"/>
      <c r="E432" s="33"/>
      <c r="F432" s="33"/>
      <c r="G432" s="33"/>
      <c r="H432" s="20"/>
      <c r="I432" s="20"/>
      <c r="J432" s="20"/>
      <c r="K432" s="20"/>
      <c r="L432" s="20"/>
      <c r="M432" s="20"/>
      <c r="N432" s="20"/>
      <c r="O432" s="20"/>
      <c r="P432" s="20"/>
      <c r="Q432" s="20"/>
      <c r="R432" s="20"/>
      <c r="S432" s="20"/>
      <c r="T432" s="20"/>
      <c r="U432" s="20"/>
      <c r="V432" s="20"/>
      <c r="W432" s="20"/>
      <c r="X432" s="20"/>
      <c r="Y432" s="20"/>
      <c r="Z432" s="20"/>
    </row>
    <row r="433" spans="1:26" ht="16.5" customHeight="1" x14ac:dyDescent="0.3">
      <c r="A433" s="20"/>
      <c r="B433" s="20"/>
      <c r="C433" s="33"/>
      <c r="D433" s="33"/>
      <c r="E433" s="33"/>
      <c r="F433" s="33"/>
      <c r="G433" s="33"/>
      <c r="H433" s="20"/>
      <c r="I433" s="20"/>
      <c r="J433" s="20"/>
      <c r="K433" s="20"/>
      <c r="L433" s="20"/>
      <c r="M433" s="20"/>
      <c r="N433" s="20"/>
      <c r="O433" s="20"/>
      <c r="P433" s="20"/>
      <c r="Q433" s="20"/>
      <c r="R433" s="20"/>
      <c r="S433" s="20"/>
      <c r="T433" s="20"/>
      <c r="U433" s="20"/>
      <c r="V433" s="20"/>
      <c r="W433" s="20"/>
      <c r="X433" s="20"/>
      <c r="Y433" s="20"/>
      <c r="Z433" s="20"/>
    </row>
    <row r="434" spans="1:26" ht="16.5" customHeight="1" x14ac:dyDescent="0.3">
      <c r="A434" s="20"/>
      <c r="B434" s="20"/>
      <c r="C434" s="33"/>
      <c r="D434" s="33"/>
      <c r="E434" s="33"/>
      <c r="F434" s="33"/>
      <c r="G434" s="33"/>
      <c r="H434" s="20"/>
      <c r="I434" s="20"/>
      <c r="J434" s="20"/>
      <c r="K434" s="20"/>
      <c r="L434" s="20"/>
      <c r="M434" s="20"/>
      <c r="N434" s="20"/>
      <c r="O434" s="20"/>
      <c r="P434" s="20"/>
      <c r="Q434" s="20"/>
      <c r="R434" s="20"/>
      <c r="S434" s="20"/>
      <c r="T434" s="20"/>
      <c r="U434" s="20"/>
      <c r="V434" s="20"/>
      <c r="W434" s="20"/>
      <c r="X434" s="20"/>
      <c r="Y434" s="20"/>
      <c r="Z434" s="20"/>
    </row>
    <row r="435" spans="1:26" ht="16.5" customHeight="1" x14ac:dyDescent="0.3">
      <c r="A435" s="20"/>
      <c r="B435" s="20"/>
      <c r="C435" s="33"/>
      <c r="D435" s="33"/>
      <c r="E435" s="33"/>
      <c r="F435" s="33"/>
      <c r="G435" s="33"/>
      <c r="H435" s="20"/>
      <c r="I435" s="20"/>
      <c r="J435" s="20"/>
      <c r="K435" s="20"/>
      <c r="L435" s="20"/>
      <c r="M435" s="20"/>
      <c r="N435" s="20"/>
      <c r="O435" s="20"/>
      <c r="P435" s="20"/>
      <c r="Q435" s="20"/>
      <c r="R435" s="20"/>
      <c r="S435" s="20"/>
      <c r="T435" s="20"/>
      <c r="U435" s="20"/>
      <c r="V435" s="20"/>
      <c r="W435" s="20"/>
      <c r="X435" s="20"/>
      <c r="Y435" s="20"/>
      <c r="Z435" s="20"/>
    </row>
    <row r="436" spans="1:26" ht="16.5" customHeight="1" x14ac:dyDescent="0.3">
      <c r="A436" s="20"/>
      <c r="B436" s="20"/>
      <c r="C436" s="33"/>
      <c r="D436" s="33"/>
      <c r="E436" s="33"/>
      <c r="F436" s="33"/>
      <c r="G436" s="33"/>
      <c r="H436" s="20"/>
      <c r="I436" s="20"/>
      <c r="J436" s="20"/>
      <c r="K436" s="20"/>
      <c r="L436" s="20"/>
      <c r="M436" s="20"/>
      <c r="N436" s="20"/>
      <c r="O436" s="20"/>
      <c r="P436" s="20"/>
      <c r="Q436" s="20"/>
      <c r="R436" s="20"/>
      <c r="S436" s="20"/>
      <c r="T436" s="20"/>
      <c r="U436" s="20"/>
      <c r="V436" s="20"/>
      <c r="W436" s="20"/>
      <c r="X436" s="20"/>
      <c r="Y436" s="20"/>
      <c r="Z436" s="20"/>
    </row>
    <row r="437" spans="1:26" ht="16.5" customHeight="1" x14ac:dyDescent="0.3">
      <c r="A437" s="20"/>
      <c r="B437" s="20"/>
      <c r="C437" s="33"/>
      <c r="D437" s="33"/>
      <c r="E437" s="33"/>
      <c r="F437" s="33"/>
      <c r="G437" s="33"/>
      <c r="H437" s="20"/>
      <c r="I437" s="20"/>
      <c r="J437" s="20"/>
      <c r="K437" s="20"/>
      <c r="L437" s="20"/>
      <c r="M437" s="20"/>
      <c r="N437" s="20"/>
      <c r="O437" s="20"/>
      <c r="P437" s="20"/>
      <c r="Q437" s="20"/>
      <c r="R437" s="20"/>
      <c r="S437" s="20"/>
      <c r="T437" s="20"/>
      <c r="U437" s="20"/>
      <c r="V437" s="20"/>
      <c r="W437" s="20"/>
      <c r="X437" s="20"/>
      <c r="Y437" s="20"/>
      <c r="Z437" s="20"/>
    </row>
    <row r="438" spans="1:26" ht="16.5" customHeight="1" x14ac:dyDescent="0.3">
      <c r="A438" s="20"/>
      <c r="B438" s="20"/>
      <c r="C438" s="33"/>
      <c r="D438" s="33"/>
      <c r="E438" s="33"/>
      <c r="F438" s="33"/>
      <c r="G438" s="33"/>
      <c r="H438" s="20"/>
      <c r="I438" s="20"/>
      <c r="J438" s="20"/>
      <c r="K438" s="20"/>
      <c r="L438" s="20"/>
      <c r="M438" s="20"/>
      <c r="N438" s="20"/>
      <c r="O438" s="20"/>
      <c r="P438" s="20"/>
      <c r="Q438" s="20"/>
      <c r="R438" s="20"/>
      <c r="S438" s="20"/>
      <c r="T438" s="20"/>
      <c r="U438" s="20"/>
      <c r="V438" s="20"/>
      <c r="W438" s="20"/>
      <c r="X438" s="20"/>
      <c r="Y438" s="20"/>
      <c r="Z438" s="20"/>
    </row>
    <row r="439" spans="1:26" ht="16.5" customHeight="1" x14ac:dyDescent="0.3">
      <c r="A439" s="20"/>
      <c r="B439" s="20"/>
      <c r="C439" s="33"/>
      <c r="D439" s="33"/>
      <c r="E439" s="33"/>
      <c r="F439" s="33"/>
      <c r="G439" s="33"/>
      <c r="H439" s="20"/>
      <c r="I439" s="20"/>
      <c r="J439" s="20"/>
      <c r="K439" s="20"/>
      <c r="L439" s="20"/>
      <c r="M439" s="20"/>
      <c r="N439" s="20"/>
      <c r="O439" s="20"/>
      <c r="P439" s="20"/>
      <c r="Q439" s="20"/>
      <c r="R439" s="20"/>
      <c r="S439" s="20"/>
      <c r="T439" s="20"/>
      <c r="U439" s="20"/>
      <c r="V439" s="20"/>
      <c r="W439" s="20"/>
      <c r="X439" s="20"/>
      <c r="Y439" s="20"/>
      <c r="Z439" s="20"/>
    </row>
    <row r="440" spans="1:26" ht="16.5" customHeight="1" x14ac:dyDescent="0.3">
      <c r="A440" s="20"/>
      <c r="B440" s="20"/>
      <c r="C440" s="33"/>
      <c r="D440" s="33"/>
      <c r="E440" s="33"/>
      <c r="F440" s="33"/>
      <c r="G440" s="33"/>
      <c r="H440" s="20"/>
      <c r="I440" s="20"/>
      <c r="J440" s="20"/>
      <c r="K440" s="20"/>
      <c r="L440" s="20"/>
      <c r="M440" s="20"/>
      <c r="N440" s="20"/>
      <c r="O440" s="20"/>
      <c r="P440" s="20"/>
      <c r="Q440" s="20"/>
      <c r="R440" s="20"/>
      <c r="S440" s="20"/>
      <c r="T440" s="20"/>
      <c r="U440" s="20"/>
      <c r="V440" s="20"/>
      <c r="W440" s="20"/>
      <c r="X440" s="20"/>
      <c r="Y440" s="20"/>
      <c r="Z440" s="20"/>
    </row>
    <row r="441" spans="1:26" ht="16.5" customHeight="1" x14ac:dyDescent="0.3">
      <c r="A441" s="20"/>
      <c r="B441" s="20"/>
      <c r="C441" s="33"/>
      <c r="D441" s="33"/>
      <c r="E441" s="33"/>
      <c r="F441" s="33"/>
      <c r="G441" s="33"/>
      <c r="H441" s="20"/>
      <c r="I441" s="20"/>
      <c r="J441" s="20"/>
      <c r="K441" s="20"/>
      <c r="L441" s="20"/>
      <c r="M441" s="20"/>
      <c r="N441" s="20"/>
      <c r="O441" s="20"/>
      <c r="P441" s="20"/>
      <c r="Q441" s="20"/>
      <c r="R441" s="20"/>
      <c r="S441" s="20"/>
      <c r="T441" s="20"/>
      <c r="U441" s="20"/>
      <c r="V441" s="20"/>
      <c r="W441" s="20"/>
      <c r="X441" s="20"/>
      <c r="Y441" s="20"/>
      <c r="Z441" s="20"/>
    </row>
    <row r="442" spans="1:26" ht="16.5" customHeight="1" x14ac:dyDescent="0.3">
      <c r="A442" s="20"/>
      <c r="B442" s="20"/>
      <c r="C442" s="33"/>
      <c r="D442" s="33"/>
      <c r="E442" s="33"/>
      <c r="F442" s="33"/>
      <c r="G442" s="33"/>
      <c r="H442" s="20"/>
      <c r="I442" s="20"/>
      <c r="J442" s="20"/>
      <c r="K442" s="20"/>
      <c r="L442" s="20"/>
      <c r="M442" s="20"/>
      <c r="N442" s="20"/>
      <c r="O442" s="20"/>
      <c r="P442" s="20"/>
      <c r="Q442" s="20"/>
      <c r="R442" s="20"/>
      <c r="S442" s="20"/>
      <c r="T442" s="20"/>
      <c r="U442" s="20"/>
      <c r="V442" s="20"/>
      <c r="W442" s="20"/>
      <c r="X442" s="20"/>
      <c r="Y442" s="20"/>
      <c r="Z442" s="20"/>
    </row>
    <row r="443" spans="1:26" ht="16.5" customHeight="1" x14ac:dyDescent="0.3">
      <c r="A443" s="20"/>
      <c r="B443" s="20"/>
      <c r="C443" s="33"/>
      <c r="D443" s="33"/>
      <c r="E443" s="33"/>
      <c r="F443" s="33"/>
      <c r="G443" s="33"/>
      <c r="H443" s="20"/>
      <c r="I443" s="20"/>
      <c r="J443" s="20"/>
      <c r="K443" s="20"/>
      <c r="L443" s="20"/>
      <c r="M443" s="20"/>
      <c r="N443" s="20"/>
      <c r="O443" s="20"/>
      <c r="P443" s="20"/>
      <c r="Q443" s="20"/>
      <c r="R443" s="20"/>
      <c r="S443" s="20"/>
      <c r="T443" s="20"/>
      <c r="U443" s="20"/>
      <c r="V443" s="20"/>
      <c r="W443" s="20"/>
      <c r="X443" s="20"/>
      <c r="Y443" s="20"/>
      <c r="Z443" s="20"/>
    </row>
    <row r="444" spans="1:26" ht="16.5" customHeight="1" x14ac:dyDescent="0.3">
      <c r="A444" s="20"/>
      <c r="B444" s="20"/>
      <c r="C444" s="33"/>
      <c r="D444" s="33"/>
      <c r="E444" s="33"/>
      <c r="F444" s="33"/>
      <c r="G444" s="33"/>
      <c r="H444" s="20"/>
      <c r="I444" s="20"/>
      <c r="J444" s="20"/>
      <c r="K444" s="20"/>
      <c r="L444" s="20"/>
      <c r="M444" s="20"/>
      <c r="N444" s="20"/>
      <c r="O444" s="20"/>
      <c r="P444" s="20"/>
      <c r="Q444" s="20"/>
      <c r="R444" s="20"/>
      <c r="S444" s="20"/>
      <c r="T444" s="20"/>
      <c r="U444" s="20"/>
      <c r="V444" s="20"/>
      <c r="W444" s="20"/>
      <c r="X444" s="20"/>
      <c r="Y444" s="20"/>
      <c r="Z444" s="20"/>
    </row>
    <row r="445" spans="1:26" ht="16.5" customHeight="1" x14ac:dyDescent="0.3">
      <c r="A445" s="20"/>
      <c r="B445" s="20"/>
      <c r="C445" s="33"/>
      <c r="D445" s="33"/>
      <c r="E445" s="33"/>
      <c r="F445" s="33"/>
      <c r="G445" s="33"/>
      <c r="H445" s="20"/>
      <c r="I445" s="20"/>
      <c r="J445" s="20"/>
      <c r="K445" s="20"/>
      <c r="L445" s="20"/>
      <c r="M445" s="20"/>
      <c r="N445" s="20"/>
      <c r="O445" s="20"/>
      <c r="P445" s="20"/>
      <c r="Q445" s="20"/>
      <c r="R445" s="20"/>
      <c r="S445" s="20"/>
      <c r="T445" s="20"/>
      <c r="U445" s="20"/>
      <c r="V445" s="20"/>
      <c r="W445" s="20"/>
      <c r="X445" s="20"/>
      <c r="Y445" s="20"/>
      <c r="Z445" s="20"/>
    </row>
    <row r="446" spans="1:26" ht="16.5" customHeight="1" x14ac:dyDescent="0.3">
      <c r="A446" s="20"/>
      <c r="B446" s="20"/>
      <c r="C446" s="33"/>
      <c r="D446" s="33"/>
      <c r="E446" s="33"/>
      <c r="F446" s="33"/>
      <c r="G446" s="33"/>
      <c r="H446" s="20"/>
      <c r="I446" s="20"/>
      <c r="J446" s="20"/>
      <c r="K446" s="20"/>
      <c r="L446" s="20"/>
      <c r="M446" s="20"/>
      <c r="N446" s="20"/>
      <c r="O446" s="20"/>
      <c r="P446" s="20"/>
      <c r="Q446" s="20"/>
      <c r="R446" s="20"/>
      <c r="S446" s="20"/>
      <c r="T446" s="20"/>
      <c r="U446" s="20"/>
      <c r="V446" s="20"/>
      <c r="W446" s="20"/>
      <c r="X446" s="20"/>
      <c r="Y446" s="20"/>
      <c r="Z446" s="20"/>
    </row>
    <row r="447" spans="1:26" ht="16.5" customHeight="1" x14ac:dyDescent="0.3">
      <c r="A447" s="20"/>
      <c r="B447" s="20"/>
      <c r="C447" s="33"/>
      <c r="D447" s="33"/>
      <c r="E447" s="33"/>
      <c r="F447" s="33"/>
      <c r="G447" s="33"/>
      <c r="H447" s="20"/>
      <c r="I447" s="20"/>
      <c r="J447" s="20"/>
      <c r="K447" s="20"/>
      <c r="L447" s="20"/>
      <c r="M447" s="20"/>
      <c r="N447" s="20"/>
      <c r="O447" s="20"/>
      <c r="P447" s="20"/>
      <c r="Q447" s="20"/>
      <c r="R447" s="20"/>
      <c r="S447" s="20"/>
      <c r="T447" s="20"/>
      <c r="U447" s="20"/>
      <c r="V447" s="20"/>
      <c r="W447" s="20"/>
      <c r="X447" s="20"/>
      <c r="Y447" s="20"/>
      <c r="Z447" s="20"/>
    </row>
    <row r="448" spans="1:26" ht="16.5" customHeight="1" x14ac:dyDescent="0.3">
      <c r="A448" s="20"/>
      <c r="B448" s="20"/>
      <c r="C448" s="33"/>
      <c r="D448" s="33"/>
      <c r="E448" s="33"/>
      <c r="F448" s="33"/>
      <c r="G448" s="33"/>
      <c r="H448" s="20"/>
      <c r="I448" s="20"/>
      <c r="J448" s="20"/>
      <c r="K448" s="20"/>
      <c r="L448" s="20"/>
      <c r="M448" s="20"/>
      <c r="N448" s="20"/>
      <c r="O448" s="20"/>
      <c r="P448" s="20"/>
      <c r="Q448" s="20"/>
      <c r="R448" s="20"/>
      <c r="S448" s="20"/>
      <c r="T448" s="20"/>
      <c r="U448" s="20"/>
      <c r="V448" s="20"/>
      <c r="W448" s="20"/>
      <c r="X448" s="20"/>
      <c r="Y448" s="20"/>
      <c r="Z448" s="20"/>
    </row>
    <row r="449" spans="1:26" ht="16.5" customHeight="1" x14ac:dyDescent="0.3">
      <c r="A449" s="20"/>
      <c r="B449" s="20"/>
      <c r="C449" s="33"/>
      <c r="D449" s="33"/>
      <c r="E449" s="33"/>
      <c r="F449" s="33"/>
      <c r="G449" s="33"/>
      <c r="H449" s="20"/>
      <c r="I449" s="20"/>
      <c r="J449" s="20"/>
      <c r="K449" s="20"/>
      <c r="L449" s="20"/>
      <c r="M449" s="20"/>
      <c r="N449" s="20"/>
      <c r="O449" s="20"/>
      <c r="P449" s="20"/>
      <c r="Q449" s="20"/>
      <c r="R449" s="20"/>
      <c r="S449" s="20"/>
      <c r="T449" s="20"/>
      <c r="U449" s="20"/>
      <c r="V449" s="20"/>
      <c r="W449" s="20"/>
      <c r="X449" s="20"/>
      <c r="Y449" s="20"/>
      <c r="Z449" s="20"/>
    </row>
    <row r="450" spans="1:26" ht="16.5" customHeight="1" x14ac:dyDescent="0.3">
      <c r="A450" s="20"/>
      <c r="B450" s="20"/>
      <c r="C450" s="33"/>
      <c r="D450" s="33"/>
      <c r="E450" s="33"/>
      <c r="F450" s="33"/>
      <c r="G450" s="33"/>
      <c r="H450" s="20"/>
      <c r="I450" s="20"/>
      <c r="J450" s="20"/>
      <c r="K450" s="20"/>
      <c r="L450" s="20"/>
      <c r="M450" s="20"/>
      <c r="N450" s="20"/>
      <c r="O450" s="20"/>
      <c r="P450" s="20"/>
      <c r="Q450" s="20"/>
      <c r="R450" s="20"/>
      <c r="S450" s="20"/>
      <c r="T450" s="20"/>
      <c r="U450" s="20"/>
      <c r="V450" s="20"/>
      <c r="W450" s="20"/>
      <c r="X450" s="20"/>
      <c r="Y450" s="20"/>
      <c r="Z450" s="20"/>
    </row>
    <row r="451" spans="1:26" ht="16.5" customHeight="1" x14ac:dyDescent="0.3">
      <c r="A451" s="20"/>
      <c r="B451" s="20"/>
      <c r="C451" s="33"/>
      <c r="D451" s="33"/>
      <c r="E451" s="33"/>
      <c r="F451" s="33"/>
      <c r="G451" s="33"/>
      <c r="H451" s="20"/>
      <c r="I451" s="20"/>
      <c r="J451" s="20"/>
      <c r="K451" s="20"/>
      <c r="L451" s="20"/>
      <c r="M451" s="20"/>
      <c r="N451" s="20"/>
      <c r="O451" s="20"/>
      <c r="P451" s="20"/>
      <c r="Q451" s="20"/>
      <c r="R451" s="20"/>
      <c r="S451" s="20"/>
      <c r="T451" s="20"/>
      <c r="U451" s="20"/>
      <c r="V451" s="20"/>
      <c r="W451" s="20"/>
      <c r="X451" s="20"/>
      <c r="Y451" s="20"/>
      <c r="Z451" s="20"/>
    </row>
    <row r="452" spans="1:26" ht="16.5" customHeight="1" x14ac:dyDescent="0.3">
      <c r="A452" s="20"/>
      <c r="B452" s="20"/>
      <c r="C452" s="33"/>
      <c r="D452" s="33"/>
      <c r="E452" s="33"/>
      <c r="F452" s="33"/>
      <c r="G452" s="33"/>
      <c r="H452" s="20"/>
      <c r="I452" s="20"/>
      <c r="J452" s="20"/>
      <c r="K452" s="20"/>
      <c r="L452" s="20"/>
      <c r="M452" s="20"/>
      <c r="N452" s="20"/>
      <c r="O452" s="20"/>
      <c r="P452" s="20"/>
      <c r="Q452" s="20"/>
      <c r="R452" s="20"/>
      <c r="S452" s="20"/>
      <c r="T452" s="20"/>
      <c r="U452" s="20"/>
      <c r="V452" s="20"/>
      <c r="W452" s="20"/>
      <c r="X452" s="20"/>
      <c r="Y452" s="20"/>
      <c r="Z452" s="20"/>
    </row>
    <row r="453" spans="1:26" ht="16.5" customHeight="1" x14ac:dyDescent="0.3">
      <c r="A453" s="20"/>
      <c r="B453" s="20"/>
      <c r="C453" s="33"/>
      <c r="D453" s="33"/>
      <c r="E453" s="33"/>
      <c r="F453" s="33"/>
      <c r="G453" s="33"/>
      <c r="H453" s="20"/>
      <c r="I453" s="20"/>
      <c r="J453" s="20"/>
      <c r="K453" s="20"/>
      <c r="L453" s="20"/>
      <c r="M453" s="20"/>
      <c r="N453" s="20"/>
      <c r="O453" s="20"/>
      <c r="P453" s="20"/>
      <c r="Q453" s="20"/>
      <c r="R453" s="20"/>
      <c r="S453" s="20"/>
      <c r="T453" s="20"/>
      <c r="U453" s="20"/>
      <c r="V453" s="20"/>
      <c r="W453" s="20"/>
      <c r="X453" s="20"/>
      <c r="Y453" s="20"/>
      <c r="Z453" s="20"/>
    </row>
    <row r="454" spans="1:26" ht="16.5" customHeight="1" x14ac:dyDescent="0.3">
      <c r="A454" s="20"/>
      <c r="B454" s="20"/>
      <c r="C454" s="33"/>
      <c r="D454" s="33"/>
      <c r="E454" s="33"/>
      <c r="F454" s="33"/>
      <c r="G454" s="33"/>
      <c r="H454" s="20"/>
      <c r="I454" s="20"/>
      <c r="J454" s="20"/>
      <c r="K454" s="20"/>
      <c r="L454" s="20"/>
      <c r="M454" s="20"/>
      <c r="N454" s="20"/>
      <c r="O454" s="20"/>
      <c r="P454" s="20"/>
      <c r="Q454" s="20"/>
      <c r="R454" s="20"/>
      <c r="S454" s="20"/>
      <c r="T454" s="20"/>
      <c r="U454" s="20"/>
      <c r="V454" s="20"/>
      <c r="W454" s="20"/>
      <c r="X454" s="20"/>
      <c r="Y454" s="20"/>
      <c r="Z454" s="20"/>
    </row>
    <row r="455" spans="1:26" ht="16.5" customHeight="1" x14ac:dyDescent="0.3">
      <c r="A455" s="20"/>
      <c r="B455" s="20"/>
      <c r="C455" s="33"/>
      <c r="D455" s="33"/>
      <c r="E455" s="33"/>
      <c r="F455" s="33"/>
      <c r="G455" s="33"/>
      <c r="H455" s="20"/>
      <c r="I455" s="20"/>
      <c r="J455" s="20"/>
      <c r="K455" s="20"/>
      <c r="L455" s="20"/>
      <c r="M455" s="20"/>
      <c r="N455" s="20"/>
      <c r="O455" s="20"/>
      <c r="P455" s="20"/>
      <c r="Q455" s="20"/>
      <c r="R455" s="20"/>
      <c r="S455" s="20"/>
      <c r="T455" s="20"/>
      <c r="U455" s="20"/>
      <c r="V455" s="20"/>
      <c r="W455" s="20"/>
      <c r="X455" s="20"/>
      <c r="Y455" s="20"/>
      <c r="Z455" s="20"/>
    </row>
    <row r="456" spans="1:26" ht="16.5" customHeight="1" x14ac:dyDescent="0.3">
      <c r="A456" s="20"/>
      <c r="B456" s="20"/>
      <c r="C456" s="33"/>
      <c r="D456" s="33"/>
      <c r="E456" s="33"/>
      <c r="F456" s="33"/>
      <c r="G456" s="33"/>
      <c r="H456" s="20"/>
      <c r="I456" s="20"/>
      <c r="J456" s="20"/>
      <c r="K456" s="20"/>
      <c r="L456" s="20"/>
      <c r="M456" s="20"/>
      <c r="N456" s="20"/>
      <c r="O456" s="20"/>
      <c r="P456" s="20"/>
      <c r="Q456" s="20"/>
      <c r="R456" s="20"/>
      <c r="S456" s="20"/>
      <c r="T456" s="20"/>
      <c r="U456" s="20"/>
      <c r="V456" s="20"/>
      <c r="W456" s="20"/>
      <c r="X456" s="20"/>
      <c r="Y456" s="20"/>
      <c r="Z456" s="20"/>
    </row>
    <row r="457" spans="1:26" ht="16.5" customHeight="1" x14ac:dyDescent="0.3">
      <c r="A457" s="20"/>
      <c r="B457" s="20"/>
      <c r="C457" s="33"/>
      <c r="D457" s="33"/>
      <c r="E457" s="33"/>
      <c r="F457" s="33"/>
      <c r="G457" s="33"/>
      <c r="H457" s="20"/>
      <c r="I457" s="20"/>
      <c r="J457" s="20"/>
      <c r="K457" s="20"/>
      <c r="L457" s="20"/>
      <c r="M457" s="20"/>
      <c r="N457" s="20"/>
      <c r="O457" s="20"/>
      <c r="P457" s="20"/>
      <c r="Q457" s="20"/>
      <c r="R457" s="20"/>
      <c r="S457" s="20"/>
      <c r="T457" s="20"/>
      <c r="U457" s="20"/>
      <c r="V457" s="20"/>
      <c r="W457" s="20"/>
      <c r="X457" s="20"/>
      <c r="Y457" s="20"/>
      <c r="Z457" s="20"/>
    </row>
    <row r="458" spans="1:26" ht="16.5" customHeight="1" x14ac:dyDescent="0.3">
      <c r="A458" s="20"/>
      <c r="B458" s="20"/>
      <c r="C458" s="33"/>
      <c r="D458" s="33"/>
      <c r="E458" s="33"/>
      <c r="F458" s="33"/>
      <c r="G458" s="33"/>
      <c r="H458" s="20"/>
      <c r="I458" s="20"/>
      <c r="J458" s="20"/>
      <c r="K458" s="20"/>
      <c r="L458" s="20"/>
      <c r="M458" s="20"/>
      <c r="N458" s="20"/>
      <c r="O458" s="20"/>
      <c r="P458" s="20"/>
      <c r="Q458" s="20"/>
      <c r="R458" s="20"/>
      <c r="S458" s="20"/>
      <c r="T458" s="20"/>
      <c r="U458" s="20"/>
      <c r="V458" s="20"/>
      <c r="W458" s="20"/>
      <c r="X458" s="20"/>
      <c r="Y458" s="20"/>
      <c r="Z458" s="20"/>
    </row>
    <row r="459" spans="1:26" ht="16.5" customHeight="1" x14ac:dyDescent="0.3">
      <c r="A459" s="20"/>
      <c r="B459" s="20"/>
      <c r="C459" s="33"/>
      <c r="D459" s="33"/>
      <c r="E459" s="33"/>
      <c r="F459" s="33"/>
      <c r="G459" s="33"/>
      <c r="H459" s="20"/>
      <c r="I459" s="20"/>
      <c r="J459" s="20"/>
      <c r="K459" s="20"/>
      <c r="L459" s="20"/>
      <c r="M459" s="20"/>
      <c r="N459" s="20"/>
      <c r="O459" s="20"/>
      <c r="P459" s="20"/>
      <c r="Q459" s="20"/>
      <c r="R459" s="20"/>
      <c r="S459" s="20"/>
      <c r="T459" s="20"/>
      <c r="U459" s="20"/>
      <c r="V459" s="20"/>
      <c r="W459" s="20"/>
      <c r="X459" s="20"/>
      <c r="Y459" s="20"/>
      <c r="Z459" s="20"/>
    </row>
    <row r="460" spans="1:26" ht="16.5" customHeight="1" x14ac:dyDescent="0.3">
      <c r="A460" s="20"/>
      <c r="B460" s="20"/>
      <c r="C460" s="33"/>
      <c r="D460" s="33"/>
      <c r="E460" s="33"/>
      <c r="F460" s="33"/>
      <c r="G460" s="33"/>
      <c r="H460" s="20"/>
      <c r="I460" s="20"/>
      <c r="J460" s="20"/>
      <c r="K460" s="20"/>
      <c r="L460" s="20"/>
      <c r="M460" s="20"/>
      <c r="N460" s="20"/>
      <c r="O460" s="20"/>
      <c r="P460" s="20"/>
      <c r="Q460" s="20"/>
      <c r="R460" s="20"/>
      <c r="S460" s="20"/>
      <c r="T460" s="20"/>
      <c r="U460" s="20"/>
      <c r="V460" s="20"/>
      <c r="W460" s="20"/>
      <c r="X460" s="20"/>
      <c r="Y460" s="20"/>
      <c r="Z460" s="20"/>
    </row>
    <row r="461" spans="1:26" ht="16.5" customHeight="1" x14ac:dyDescent="0.3">
      <c r="A461" s="20"/>
      <c r="B461" s="20"/>
      <c r="C461" s="33"/>
      <c r="D461" s="33"/>
      <c r="E461" s="33"/>
      <c r="F461" s="33"/>
      <c r="G461" s="33"/>
      <c r="H461" s="20"/>
      <c r="I461" s="20"/>
      <c r="J461" s="20"/>
      <c r="K461" s="20"/>
      <c r="L461" s="20"/>
      <c r="M461" s="20"/>
      <c r="N461" s="20"/>
      <c r="O461" s="20"/>
      <c r="P461" s="20"/>
      <c r="Q461" s="20"/>
      <c r="R461" s="20"/>
      <c r="S461" s="20"/>
      <c r="T461" s="20"/>
      <c r="U461" s="20"/>
      <c r="V461" s="20"/>
      <c r="W461" s="20"/>
      <c r="X461" s="20"/>
      <c r="Y461" s="20"/>
      <c r="Z461" s="20"/>
    </row>
    <row r="462" spans="1:26" ht="16.5" customHeight="1" x14ac:dyDescent="0.3">
      <c r="A462" s="20"/>
      <c r="B462" s="20"/>
      <c r="C462" s="33"/>
      <c r="D462" s="33"/>
      <c r="E462" s="33"/>
      <c r="F462" s="33"/>
      <c r="G462" s="33"/>
      <c r="H462" s="20"/>
      <c r="I462" s="20"/>
      <c r="J462" s="20"/>
      <c r="K462" s="20"/>
      <c r="L462" s="20"/>
      <c r="M462" s="20"/>
      <c r="N462" s="20"/>
      <c r="O462" s="20"/>
      <c r="P462" s="20"/>
      <c r="Q462" s="20"/>
      <c r="R462" s="20"/>
      <c r="S462" s="20"/>
      <c r="T462" s="20"/>
      <c r="U462" s="20"/>
      <c r="V462" s="20"/>
      <c r="W462" s="20"/>
      <c r="X462" s="20"/>
      <c r="Y462" s="20"/>
      <c r="Z462" s="20"/>
    </row>
    <row r="463" spans="1:26" ht="16.5" customHeight="1" x14ac:dyDescent="0.3">
      <c r="A463" s="20"/>
      <c r="B463" s="20"/>
      <c r="C463" s="33"/>
      <c r="D463" s="33"/>
      <c r="E463" s="33"/>
      <c r="F463" s="33"/>
      <c r="G463" s="33"/>
      <c r="H463" s="20"/>
      <c r="I463" s="20"/>
      <c r="J463" s="20"/>
      <c r="K463" s="20"/>
      <c r="L463" s="20"/>
      <c r="M463" s="20"/>
      <c r="N463" s="20"/>
      <c r="O463" s="20"/>
      <c r="P463" s="20"/>
      <c r="Q463" s="20"/>
      <c r="R463" s="20"/>
      <c r="S463" s="20"/>
      <c r="T463" s="20"/>
      <c r="U463" s="20"/>
      <c r="V463" s="20"/>
      <c r="W463" s="20"/>
      <c r="X463" s="20"/>
      <c r="Y463" s="20"/>
      <c r="Z463" s="20"/>
    </row>
    <row r="464" spans="1:26" ht="16.5" customHeight="1" x14ac:dyDescent="0.3">
      <c r="A464" s="20"/>
      <c r="B464" s="20"/>
      <c r="C464" s="33"/>
      <c r="D464" s="33"/>
      <c r="E464" s="33"/>
      <c r="F464" s="33"/>
      <c r="G464" s="33"/>
      <c r="H464" s="20"/>
      <c r="I464" s="20"/>
      <c r="J464" s="20"/>
      <c r="K464" s="20"/>
      <c r="L464" s="20"/>
      <c r="M464" s="20"/>
      <c r="N464" s="20"/>
      <c r="O464" s="20"/>
      <c r="P464" s="20"/>
      <c r="Q464" s="20"/>
      <c r="R464" s="20"/>
      <c r="S464" s="20"/>
      <c r="T464" s="20"/>
      <c r="U464" s="20"/>
      <c r="V464" s="20"/>
      <c r="W464" s="20"/>
      <c r="X464" s="20"/>
      <c r="Y464" s="20"/>
      <c r="Z464" s="20"/>
    </row>
    <row r="465" spans="1:26" ht="16.5" customHeight="1" x14ac:dyDescent="0.3">
      <c r="A465" s="20"/>
      <c r="B465" s="20"/>
      <c r="C465" s="33"/>
      <c r="D465" s="33"/>
      <c r="E465" s="33"/>
      <c r="F465" s="33"/>
      <c r="G465" s="33"/>
      <c r="H465" s="20"/>
      <c r="I465" s="20"/>
      <c r="J465" s="20"/>
      <c r="K465" s="20"/>
      <c r="L465" s="20"/>
      <c r="M465" s="20"/>
      <c r="N465" s="20"/>
      <c r="O465" s="20"/>
      <c r="P465" s="20"/>
      <c r="Q465" s="20"/>
      <c r="R465" s="20"/>
      <c r="S465" s="20"/>
      <c r="T465" s="20"/>
      <c r="U465" s="20"/>
      <c r="V465" s="20"/>
      <c r="W465" s="20"/>
      <c r="X465" s="20"/>
      <c r="Y465" s="20"/>
      <c r="Z465" s="20"/>
    </row>
    <row r="466" spans="1:26" ht="16.5" customHeight="1" x14ac:dyDescent="0.3">
      <c r="A466" s="20"/>
      <c r="B466" s="20"/>
      <c r="C466" s="33"/>
      <c r="D466" s="33"/>
      <c r="E466" s="33"/>
      <c r="F466" s="33"/>
      <c r="G466" s="33"/>
      <c r="H466" s="20"/>
      <c r="I466" s="20"/>
      <c r="J466" s="20"/>
      <c r="K466" s="20"/>
      <c r="L466" s="20"/>
      <c r="M466" s="20"/>
      <c r="N466" s="20"/>
      <c r="O466" s="20"/>
      <c r="P466" s="20"/>
      <c r="Q466" s="20"/>
      <c r="R466" s="20"/>
      <c r="S466" s="20"/>
      <c r="T466" s="20"/>
      <c r="U466" s="20"/>
      <c r="V466" s="20"/>
      <c r="W466" s="20"/>
      <c r="X466" s="20"/>
      <c r="Y466" s="20"/>
      <c r="Z466" s="20"/>
    </row>
    <row r="467" spans="1:26" ht="16.5" customHeight="1" x14ac:dyDescent="0.3">
      <c r="A467" s="20"/>
      <c r="B467" s="20"/>
      <c r="C467" s="33"/>
      <c r="D467" s="33"/>
      <c r="E467" s="33"/>
      <c r="F467" s="33"/>
      <c r="G467" s="33"/>
      <c r="H467" s="20"/>
      <c r="I467" s="20"/>
      <c r="J467" s="20"/>
      <c r="K467" s="20"/>
      <c r="L467" s="20"/>
      <c r="M467" s="20"/>
      <c r="N467" s="20"/>
      <c r="O467" s="20"/>
      <c r="P467" s="20"/>
      <c r="Q467" s="20"/>
      <c r="R467" s="20"/>
      <c r="S467" s="20"/>
      <c r="T467" s="20"/>
      <c r="U467" s="20"/>
      <c r="V467" s="20"/>
      <c r="W467" s="20"/>
      <c r="X467" s="20"/>
      <c r="Y467" s="20"/>
      <c r="Z467" s="20"/>
    </row>
    <row r="468" spans="1:26" ht="16.5" customHeight="1" x14ac:dyDescent="0.3">
      <c r="A468" s="20"/>
      <c r="B468" s="20"/>
      <c r="C468" s="33"/>
      <c r="D468" s="33"/>
      <c r="E468" s="33"/>
      <c r="F468" s="33"/>
      <c r="G468" s="33"/>
      <c r="H468" s="20"/>
      <c r="I468" s="20"/>
      <c r="J468" s="20"/>
      <c r="K468" s="20"/>
      <c r="L468" s="20"/>
      <c r="M468" s="20"/>
      <c r="N468" s="20"/>
      <c r="O468" s="20"/>
      <c r="P468" s="20"/>
      <c r="Q468" s="20"/>
      <c r="R468" s="20"/>
      <c r="S468" s="20"/>
      <c r="T468" s="20"/>
      <c r="U468" s="20"/>
      <c r="V468" s="20"/>
      <c r="W468" s="20"/>
      <c r="X468" s="20"/>
      <c r="Y468" s="20"/>
      <c r="Z468" s="20"/>
    </row>
    <row r="469" spans="1:26" ht="16.5" customHeight="1" x14ac:dyDescent="0.3">
      <c r="A469" s="20"/>
      <c r="B469" s="20"/>
      <c r="C469" s="33"/>
      <c r="D469" s="33"/>
      <c r="E469" s="33"/>
      <c r="F469" s="33"/>
      <c r="G469" s="33"/>
      <c r="H469" s="20"/>
      <c r="I469" s="20"/>
      <c r="J469" s="20"/>
      <c r="K469" s="20"/>
      <c r="L469" s="20"/>
      <c r="M469" s="20"/>
      <c r="N469" s="20"/>
      <c r="O469" s="20"/>
      <c r="P469" s="20"/>
      <c r="Q469" s="20"/>
      <c r="R469" s="20"/>
      <c r="S469" s="20"/>
      <c r="T469" s="20"/>
      <c r="U469" s="20"/>
      <c r="V469" s="20"/>
      <c r="W469" s="20"/>
      <c r="X469" s="20"/>
      <c r="Y469" s="20"/>
      <c r="Z469" s="20"/>
    </row>
    <row r="470" spans="1:26" ht="16.5" customHeight="1" x14ac:dyDescent="0.3">
      <c r="A470" s="20"/>
      <c r="B470" s="20"/>
      <c r="C470" s="33"/>
      <c r="D470" s="33"/>
      <c r="E470" s="33"/>
      <c r="F470" s="33"/>
      <c r="G470" s="33"/>
      <c r="H470" s="20"/>
      <c r="I470" s="20"/>
      <c r="J470" s="20"/>
      <c r="K470" s="20"/>
      <c r="L470" s="20"/>
      <c r="M470" s="20"/>
      <c r="N470" s="20"/>
      <c r="O470" s="20"/>
      <c r="P470" s="20"/>
      <c r="Q470" s="20"/>
      <c r="R470" s="20"/>
      <c r="S470" s="20"/>
      <c r="T470" s="20"/>
      <c r="U470" s="20"/>
      <c r="V470" s="20"/>
      <c r="W470" s="20"/>
      <c r="X470" s="20"/>
      <c r="Y470" s="20"/>
      <c r="Z470" s="20"/>
    </row>
    <row r="471" spans="1:26" ht="16.5" customHeight="1" x14ac:dyDescent="0.3">
      <c r="A471" s="20"/>
      <c r="B471" s="20"/>
      <c r="C471" s="33"/>
      <c r="D471" s="33"/>
      <c r="E471" s="33"/>
      <c r="F471" s="33"/>
      <c r="G471" s="33"/>
      <c r="H471" s="20"/>
      <c r="I471" s="20"/>
      <c r="J471" s="20"/>
      <c r="K471" s="20"/>
      <c r="L471" s="20"/>
      <c r="M471" s="20"/>
      <c r="N471" s="20"/>
      <c r="O471" s="20"/>
      <c r="P471" s="20"/>
      <c r="Q471" s="20"/>
      <c r="R471" s="20"/>
      <c r="S471" s="20"/>
      <c r="T471" s="20"/>
      <c r="U471" s="20"/>
      <c r="V471" s="20"/>
      <c r="W471" s="20"/>
      <c r="X471" s="20"/>
      <c r="Y471" s="20"/>
      <c r="Z471" s="20"/>
    </row>
    <row r="472" spans="1:26" ht="16.5" customHeight="1" x14ac:dyDescent="0.3">
      <c r="A472" s="20"/>
      <c r="B472" s="20"/>
      <c r="C472" s="33"/>
      <c r="D472" s="33"/>
      <c r="E472" s="33"/>
      <c r="F472" s="33"/>
      <c r="G472" s="33"/>
      <c r="H472" s="20"/>
      <c r="I472" s="20"/>
      <c r="J472" s="20"/>
      <c r="K472" s="20"/>
      <c r="L472" s="20"/>
      <c r="M472" s="20"/>
      <c r="N472" s="20"/>
      <c r="O472" s="20"/>
      <c r="P472" s="20"/>
      <c r="Q472" s="20"/>
      <c r="R472" s="20"/>
      <c r="S472" s="20"/>
      <c r="T472" s="20"/>
      <c r="U472" s="20"/>
      <c r="V472" s="20"/>
      <c r="W472" s="20"/>
      <c r="X472" s="20"/>
      <c r="Y472" s="20"/>
      <c r="Z472" s="20"/>
    </row>
    <row r="473" spans="1:26" ht="16.5" customHeight="1" x14ac:dyDescent="0.3">
      <c r="A473" s="20"/>
      <c r="B473" s="20"/>
      <c r="C473" s="33"/>
      <c r="D473" s="33"/>
      <c r="E473" s="33"/>
      <c r="F473" s="33"/>
      <c r="G473" s="33"/>
      <c r="H473" s="20"/>
      <c r="I473" s="20"/>
      <c r="J473" s="20"/>
      <c r="K473" s="20"/>
      <c r="L473" s="20"/>
      <c r="M473" s="20"/>
      <c r="N473" s="20"/>
      <c r="O473" s="20"/>
      <c r="P473" s="20"/>
      <c r="Q473" s="20"/>
      <c r="R473" s="20"/>
      <c r="S473" s="20"/>
      <c r="T473" s="20"/>
      <c r="U473" s="20"/>
      <c r="V473" s="20"/>
      <c r="W473" s="20"/>
      <c r="X473" s="20"/>
      <c r="Y473" s="20"/>
      <c r="Z473" s="20"/>
    </row>
    <row r="474" spans="1:26" ht="16.5" customHeight="1" x14ac:dyDescent="0.3">
      <c r="A474" s="20"/>
      <c r="B474" s="20"/>
      <c r="C474" s="33"/>
      <c r="D474" s="33"/>
      <c r="E474" s="33"/>
      <c r="F474" s="33"/>
      <c r="G474" s="33"/>
      <c r="H474" s="20"/>
      <c r="I474" s="20"/>
      <c r="J474" s="20"/>
      <c r="K474" s="20"/>
      <c r="L474" s="20"/>
      <c r="M474" s="20"/>
      <c r="N474" s="20"/>
      <c r="O474" s="20"/>
      <c r="P474" s="20"/>
      <c r="Q474" s="20"/>
      <c r="R474" s="20"/>
      <c r="S474" s="20"/>
      <c r="T474" s="20"/>
      <c r="U474" s="20"/>
      <c r="V474" s="20"/>
      <c r="W474" s="20"/>
      <c r="X474" s="20"/>
      <c r="Y474" s="20"/>
      <c r="Z474" s="20"/>
    </row>
    <row r="475" spans="1:26" ht="16.5" customHeight="1" x14ac:dyDescent="0.3">
      <c r="A475" s="20"/>
      <c r="B475" s="20"/>
      <c r="C475" s="33"/>
      <c r="D475" s="33"/>
      <c r="E475" s="33"/>
      <c r="F475" s="33"/>
      <c r="G475" s="33"/>
      <c r="H475" s="20"/>
      <c r="I475" s="20"/>
      <c r="J475" s="20"/>
      <c r="K475" s="20"/>
      <c r="L475" s="20"/>
      <c r="M475" s="20"/>
      <c r="N475" s="20"/>
      <c r="O475" s="20"/>
      <c r="P475" s="20"/>
      <c r="Q475" s="20"/>
      <c r="R475" s="20"/>
      <c r="S475" s="20"/>
      <c r="T475" s="20"/>
      <c r="U475" s="20"/>
      <c r="V475" s="20"/>
      <c r="W475" s="20"/>
      <c r="X475" s="20"/>
      <c r="Y475" s="20"/>
      <c r="Z475" s="20"/>
    </row>
    <row r="476" spans="1:26" ht="16.5" customHeight="1" x14ac:dyDescent="0.3">
      <c r="A476" s="20"/>
      <c r="B476" s="20"/>
      <c r="C476" s="33"/>
      <c r="D476" s="33"/>
      <c r="E476" s="33"/>
      <c r="F476" s="33"/>
      <c r="G476" s="33"/>
      <c r="H476" s="20"/>
      <c r="I476" s="20"/>
      <c r="J476" s="20"/>
      <c r="K476" s="20"/>
      <c r="L476" s="20"/>
      <c r="M476" s="20"/>
      <c r="N476" s="20"/>
      <c r="O476" s="20"/>
      <c r="P476" s="20"/>
      <c r="Q476" s="20"/>
      <c r="R476" s="20"/>
      <c r="S476" s="20"/>
      <c r="T476" s="20"/>
      <c r="U476" s="20"/>
      <c r="V476" s="20"/>
      <c r="W476" s="20"/>
      <c r="X476" s="20"/>
      <c r="Y476" s="20"/>
      <c r="Z476" s="20"/>
    </row>
    <row r="477" spans="1:26" ht="16.5" customHeight="1" x14ac:dyDescent="0.3">
      <c r="A477" s="20"/>
      <c r="B477" s="20"/>
      <c r="C477" s="33"/>
      <c r="D477" s="33"/>
      <c r="E477" s="33"/>
      <c r="F477" s="33"/>
      <c r="G477" s="33"/>
      <c r="H477" s="20"/>
      <c r="I477" s="20"/>
      <c r="J477" s="20"/>
      <c r="K477" s="20"/>
      <c r="L477" s="20"/>
      <c r="M477" s="20"/>
      <c r="N477" s="20"/>
      <c r="O477" s="20"/>
      <c r="P477" s="20"/>
      <c r="Q477" s="20"/>
      <c r="R477" s="20"/>
      <c r="S477" s="20"/>
      <c r="T477" s="20"/>
      <c r="U477" s="20"/>
      <c r="V477" s="20"/>
      <c r="W477" s="20"/>
      <c r="X477" s="20"/>
      <c r="Y477" s="20"/>
      <c r="Z477" s="20"/>
    </row>
    <row r="478" spans="1:26" ht="16.5" customHeight="1" x14ac:dyDescent="0.3">
      <c r="A478" s="20"/>
      <c r="B478" s="20"/>
      <c r="C478" s="33"/>
      <c r="D478" s="33"/>
      <c r="E478" s="33"/>
      <c r="F478" s="33"/>
      <c r="G478" s="33"/>
      <c r="H478" s="20"/>
      <c r="I478" s="20"/>
      <c r="J478" s="20"/>
      <c r="K478" s="20"/>
      <c r="L478" s="20"/>
      <c r="M478" s="20"/>
      <c r="N478" s="20"/>
      <c r="O478" s="20"/>
      <c r="P478" s="20"/>
      <c r="Q478" s="20"/>
      <c r="R478" s="20"/>
      <c r="S478" s="20"/>
      <c r="T478" s="20"/>
      <c r="U478" s="20"/>
      <c r="V478" s="20"/>
      <c r="W478" s="20"/>
      <c r="X478" s="20"/>
      <c r="Y478" s="20"/>
      <c r="Z478" s="20"/>
    </row>
    <row r="479" spans="1:26" ht="16.5" customHeight="1" x14ac:dyDescent="0.3">
      <c r="A479" s="20"/>
      <c r="B479" s="20"/>
      <c r="C479" s="33"/>
      <c r="D479" s="33"/>
      <c r="E479" s="33"/>
      <c r="F479" s="33"/>
      <c r="G479" s="33"/>
      <c r="H479" s="20"/>
      <c r="I479" s="20"/>
      <c r="J479" s="20"/>
      <c r="K479" s="20"/>
      <c r="L479" s="20"/>
      <c r="M479" s="20"/>
      <c r="N479" s="20"/>
      <c r="O479" s="20"/>
      <c r="P479" s="20"/>
      <c r="Q479" s="20"/>
      <c r="R479" s="20"/>
      <c r="S479" s="20"/>
      <c r="T479" s="20"/>
      <c r="U479" s="20"/>
      <c r="V479" s="20"/>
      <c r="W479" s="20"/>
      <c r="X479" s="20"/>
      <c r="Y479" s="20"/>
      <c r="Z479" s="20"/>
    </row>
    <row r="480" spans="1:26" ht="16.5" customHeight="1" x14ac:dyDescent="0.3">
      <c r="A480" s="20"/>
      <c r="B480" s="20"/>
      <c r="C480" s="33"/>
      <c r="D480" s="33"/>
      <c r="E480" s="33"/>
      <c r="F480" s="33"/>
      <c r="G480" s="33"/>
      <c r="H480" s="20"/>
      <c r="I480" s="20"/>
      <c r="J480" s="20"/>
      <c r="K480" s="20"/>
      <c r="L480" s="20"/>
      <c r="M480" s="20"/>
      <c r="N480" s="20"/>
      <c r="O480" s="20"/>
      <c r="P480" s="20"/>
      <c r="Q480" s="20"/>
      <c r="R480" s="20"/>
      <c r="S480" s="20"/>
      <c r="T480" s="20"/>
      <c r="U480" s="20"/>
      <c r="V480" s="20"/>
      <c r="W480" s="20"/>
      <c r="X480" s="20"/>
      <c r="Y480" s="20"/>
      <c r="Z480" s="20"/>
    </row>
    <row r="481" spans="1:26" ht="16.5" customHeight="1" x14ac:dyDescent="0.3">
      <c r="A481" s="20"/>
      <c r="B481" s="20"/>
      <c r="C481" s="33"/>
      <c r="D481" s="33"/>
      <c r="E481" s="33"/>
      <c r="F481" s="33"/>
      <c r="G481" s="33"/>
      <c r="H481" s="20"/>
      <c r="I481" s="20"/>
      <c r="J481" s="20"/>
      <c r="K481" s="20"/>
      <c r="L481" s="20"/>
      <c r="M481" s="20"/>
      <c r="N481" s="20"/>
      <c r="O481" s="20"/>
      <c r="P481" s="20"/>
      <c r="Q481" s="20"/>
      <c r="R481" s="20"/>
      <c r="S481" s="20"/>
      <c r="T481" s="20"/>
      <c r="U481" s="20"/>
      <c r="V481" s="20"/>
      <c r="W481" s="20"/>
      <c r="X481" s="20"/>
      <c r="Y481" s="20"/>
      <c r="Z481" s="20"/>
    </row>
    <row r="482" spans="1:26" ht="16.5" customHeight="1" x14ac:dyDescent="0.3">
      <c r="A482" s="20"/>
      <c r="B482" s="20"/>
      <c r="C482" s="33"/>
      <c r="D482" s="33"/>
      <c r="E482" s="33"/>
      <c r="F482" s="33"/>
      <c r="G482" s="33"/>
      <c r="H482" s="20"/>
      <c r="I482" s="20"/>
      <c r="J482" s="20"/>
      <c r="K482" s="20"/>
      <c r="L482" s="20"/>
      <c r="M482" s="20"/>
      <c r="N482" s="20"/>
      <c r="O482" s="20"/>
      <c r="P482" s="20"/>
      <c r="Q482" s="20"/>
      <c r="R482" s="20"/>
      <c r="S482" s="20"/>
      <c r="T482" s="20"/>
      <c r="U482" s="20"/>
      <c r="V482" s="20"/>
      <c r="W482" s="20"/>
      <c r="X482" s="20"/>
      <c r="Y482" s="20"/>
      <c r="Z482" s="20"/>
    </row>
    <row r="483" spans="1:26" ht="16.5" customHeight="1" x14ac:dyDescent="0.3">
      <c r="A483" s="20"/>
      <c r="B483" s="20"/>
      <c r="C483" s="33"/>
      <c r="D483" s="33"/>
      <c r="E483" s="33"/>
      <c r="F483" s="33"/>
      <c r="G483" s="33"/>
      <c r="H483" s="20"/>
      <c r="I483" s="20"/>
      <c r="J483" s="20"/>
      <c r="K483" s="20"/>
      <c r="L483" s="20"/>
      <c r="M483" s="20"/>
      <c r="N483" s="20"/>
      <c r="O483" s="20"/>
      <c r="P483" s="20"/>
      <c r="Q483" s="20"/>
      <c r="R483" s="20"/>
      <c r="S483" s="20"/>
      <c r="T483" s="20"/>
      <c r="U483" s="20"/>
      <c r="V483" s="20"/>
      <c r="W483" s="20"/>
      <c r="X483" s="20"/>
      <c r="Y483" s="20"/>
      <c r="Z483" s="20"/>
    </row>
    <row r="484" spans="1:26" ht="16.5" customHeight="1" x14ac:dyDescent="0.3">
      <c r="A484" s="20"/>
      <c r="B484" s="20"/>
      <c r="C484" s="33"/>
      <c r="D484" s="33"/>
      <c r="E484" s="33"/>
      <c r="F484" s="33"/>
      <c r="G484" s="33"/>
      <c r="H484" s="20"/>
      <c r="I484" s="20"/>
      <c r="J484" s="20"/>
      <c r="K484" s="20"/>
      <c r="L484" s="20"/>
      <c r="M484" s="20"/>
      <c r="N484" s="20"/>
      <c r="O484" s="20"/>
      <c r="P484" s="20"/>
      <c r="Q484" s="20"/>
      <c r="R484" s="20"/>
      <c r="S484" s="20"/>
      <c r="T484" s="20"/>
      <c r="U484" s="20"/>
      <c r="V484" s="20"/>
      <c r="W484" s="20"/>
      <c r="X484" s="20"/>
      <c r="Y484" s="20"/>
      <c r="Z484" s="20"/>
    </row>
    <row r="485" spans="1:26" ht="16.5" customHeight="1" x14ac:dyDescent="0.3">
      <c r="A485" s="20"/>
      <c r="B485" s="20"/>
      <c r="C485" s="33"/>
      <c r="D485" s="33"/>
      <c r="E485" s="33"/>
      <c r="F485" s="33"/>
      <c r="G485" s="33"/>
      <c r="H485" s="20"/>
      <c r="I485" s="20"/>
      <c r="J485" s="20"/>
      <c r="K485" s="20"/>
      <c r="L485" s="20"/>
      <c r="M485" s="20"/>
      <c r="N485" s="20"/>
      <c r="O485" s="20"/>
      <c r="P485" s="20"/>
      <c r="Q485" s="20"/>
      <c r="R485" s="20"/>
      <c r="S485" s="20"/>
      <c r="T485" s="20"/>
      <c r="U485" s="20"/>
      <c r="V485" s="20"/>
      <c r="W485" s="20"/>
      <c r="X485" s="20"/>
      <c r="Y485" s="20"/>
      <c r="Z485" s="20"/>
    </row>
    <row r="486" spans="1:26" ht="16.5" customHeight="1" x14ac:dyDescent="0.3">
      <c r="A486" s="20"/>
      <c r="B486" s="20"/>
      <c r="C486" s="33"/>
      <c r="D486" s="33"/>
      <c r="E486" s="33"/>
      <c r="F486" s="33"/>
      <c r="G486" s="33"/>
      <c r="H486" s="20"/>
      <c r="I486" s="20"/>
      <c r="J486" s="20"/>
      <c r="K486" s="20"/>
      <c r="L486" s="20"/>
      <c r="M486" s="20"/>
      <c r="N486" s="20"/>
      <c r="O486" s="20"/>
      <c r="P486" s="20"/>
      <c r="Q486" s="20"/>
      <c r="R486" s="20"/>
      <c r="S486" s="20"/>
      <c r="T486" s="20"/>
      <c r="U486" s="20"/>
      <c r="V486" s="20"/>
      <c r="W486" s="20"/>
      <c r="X486" s="20"/>
      <c r="Y486" s="20"/>
      <c r="Z486" s="20"/>
    </row>
    <row r="487" spans="1:26" ht="16.5" customHeight="1" x14ac:dyDescent="0.3">
      <c r="A487" s="20"/>
      <c r="B487" s="20"/>
      <c r="C487" s="33"/>
      <c r="D487" s="33"/>
      <c r="E487" s="33"/>
      <c r="F487" s="33"/>
      <c r="G487" s="33"/>
      <c r="H487" s="20"/>
      <c r="I487" s="20"/>
      <c r="J487" s="20"/>
      <c r="K487" s="20"/>
      <c r="L487" s="20"/>
      <c r="M487" s="20"/>
      <c r="N487" s="20"/>
      <c r="O487" s="20"/>
      <c r="P487" s="20"/>
      <c r="Q487" s="20"/>
      <c r="R487" s="20"/>
      <c r="S487" s="20"/>
      <c r="T487" s="20"/>
      <c r="U487" s="20"/>
      <c r="V487" s="20"/>
      <c r="W487" s="20"/>
      <c r="X487" s="20"/>
      <c r="Y487" s="20"/>
      <c r="Z487" s="20"/>
    </row>
    <row r="488" spans="1:26" ht="16.5" customHeight="1" x14ac:dyDescent="0.3">
      <c r="A488" s="20"/>
      <c r="B488" s="20"/>
      <c r="C488" s="33"/>
      <c r="D488" s="33"/>
      <c r="E488" s="33"/>
      <c r="F488" s="33"/>
      <c r="G488" s="33"/>
      <c r="H488" s="20"/>
      <c r="I488" s="20"/>
      <c r="J488" s="20"/>
      <c r="K488" s="20"/>
      <c r="L488" s="20"/>
      <c r="M488" s="20"/>
      <c r="N488" s="20"/>
      <c r="O488" s="20"/>
      <c r="P488" s="20"/>
      <c r="Q488" s="20"/>
      <c r="R488" s="20"/>
      <c r="S488" s="20"/>
      <c r="T488" s="20"/>
      <c r="U488" s="20"/>
      <c r="V488" s="20"/>
      <c r="W488" s="20"/>
      <c r="X488" s="20"/>
      <c r="Y488" s="20"/>
      <c r="Z488" s="20"/>
    </row>
    <row r="489" spans="1:26" ht="16.5" customHeight="1" x14ac:dyDescent="0.3">
      <c r="A489" s="20"/>
      <c r="B489" s="20"/>
      <c r="C489" s="33"/>
      <c r="D489" s="33"/>
      <c r="E489" s="33"/>
      <c r="F489" s="33"/>
      <c r="G489" s="33"/>
      <c r="H489" s="20"/>
      <c r="I489" s="20"/>
      <c r="J489" s="20"/>
      <c r="K489" s="20"/>
      <c r="L489" s="20"/>
      <c r="M489" s="20"/>
      <c r="N489" s="20"/>
      <c r="O489" s="20"/>
      <c r="P489" s="20"/>
      <c r="Q489" s="20"/>
      <c r="R489" s="20"/>
      <c r="S489" s="20"/>
      <c r="T489" s="20"/>
      <c r="U489" s="20"/>
      <c r="V489" s="20"/>
      <c r="W489" s="20"/>
      <c r="X489" s="20"/>
      <c r="Y489" s="20"/>
      <c r="Z489" s="20"/>
    </row>
    <row r="490" spans="1:26" ht="16.5" customHeight="1" x14ac:dyDescent="0.3">
      <c r="A490" s="20"/>
      <c r="B490" s="20"/>
      <c r="C490" s="33"/>
      <c r="D490" s="33"/>
      <c r="E490" s="33"/>
      <c r="F490" s="33"/>
      <c r="G490" s="33"/>
      <c r="H490" s="20"/>
      <c r="I490" s="20"/>
      <c r="J490" s="20"/>
      <c r="K490" s="20"/>
      <c r="L490" s="20"/>
      <c r="M490" s="20"/>
      <c r="N490" s="20"/>
      <c r="O490" s="20"/>
      <c r="P490" s="20"/>
      <c r="Q490" s="20"/>
      <c r="R490" s="20"/>
      <c r="S490" s="20"/>
      <c r="T490" s="20"/>
      <c r="U490" s="20"/>
      <c r="V490" s="20"/>
      <c r="W490" s="20"/>
      <c r="X490" s="20"/>
      <c r="Y490" s="20"/>
      <c r="Z490" s="20"/>
    </row>
    <row r="491" spans="1:26" ht="16.5" customHeight="1" x14ac:dyDescent="0.3">
      <c r="A491" s="20"/>
      <c r="B491" s="20"/>
      <c r="C491" s="33"/>
      <c r="D491" s="33"/>
      <c r="E491" s="33"/>
      <c r="F491" s="33"/>
      <c r="G491" s="33"/>
      <c r="H491" s="20"/>
      <c r="I491" s="20"/>
      <c r="J491" s="20"/>
      <c r="K491" s="20"/>
      <c r="L491" s="20"/>
      <c r="M491" s="20"/>
      <c r="N491" s="20"/>
      <c r="O491" s="20"/>
      <c r="P491" s="20"/>
      <c r="Q491" s="20"/>
      <c r="R491" s="20"/>
      <c r="S491" s="20"/>
      <c r="T491" s="20"/>
      <c r="U491" s="20"/>
      <c r="V491" s="20"/>
      <c r="W491" s="20"/>
      <c r="X491" s="20"/>
      <c r="Y491" s="20"/>
      <c r="Z491" s="20"/>
    </row>
    <row r="492" spans="1:26" ht="16.5" customHeight="1" x14ac:dyDescent="0.3">
      <c r="A492" s="20"/>
      <c r="B492" s="20"/>
      <c r="C492" s="33"/>
      <c r="D492" s="33"/>
      <c r="E492" s="33"/>
      <c r="F492" s="33"/>
      <c r="G492" s="33"/>
      <c r="H492" s="20"/>
      <c r="I492" s="20"/>
      <c r="J492" s="20"/>
      <c r="K492" s="20"/>
      <c r="L492" s="20"/>
      <c r="M492" s="20"/>
      <c r="N492" s="20"/>
      <c r="O492" s="20"/>
      <c r="P492" s="20"/>
      <c r="Q492" s="20"/>
      <c r="R492" s="20"/>
      <c r="S492" s="20"/>
      <c r="T492" s="20"/>
      <c r="U492" s="20"/>
      <c r="V492" s="20"/>
      <c r="W492" s="20"/>
      <c r="X492" s="20"/>
      <c r="Y492" s="20"/>
      <c r="Z492" s="20"/>
    </row>
    <row r="493" spans="1:26" ht="16.5" customHeight="1" x14ac:dyDescent="0.3">
      <c r="A493" s="20"/>
      <c r="B493" s="20"/>
      <c r="C493" s="33"/>
      <c r="D493" s="33"/>
      <c r="E493" s="33"/>
      <c r="F493" s="33"/>
      <c r="G493" s="33"/>
      <c r="H493" s="20"/>
      <c r="I493" s="20"/>
      <c r="J493" s="20"/>
      <c r="K493" s="20"/>
      <c r="L493" s="20"/>
      <c r="M493" s="20"/>
      <c r="N493" s="20"/>
      <c r="O493" s="20"/>
      <c r="P493" s="20"/>
      <c r="Q493" s="20"/>
      <c r="R493" s="20"/>
      <c r="S493" s="20"/>
      <c r="T493" s="20"/>
      <c r="U493" s="20"/>
      <c r="V493" s="20"/>
      <c r="W493" s="20"/>
      <c r="X493" s="20"/>
      <c r="Y493" s="20"/>
      <c r="Z493" s="20"/>
    </row>
    <row r="494" spans="1:26" ht="16.5" customHeight="1" x14ac:dyDescent="0.3">
      <c r="A494" s="20"/>
      <c r="B494" s="20"/>
      <c r="C494" s="33"/>
      <c r="D494" s="33"/>
      <c r="E494" s="33"/>
      <c r="F494" s="33"/>
      <c r="G494" s="33"/>
      <c r="H494" s="20"/>
      <c r="I494" s="20"/>
      <c r="J494" s="20"/>
      <c r="K494" s="20"/>
      <c r="L494" s="20"/>
      <c r="M494" s="20"/>
      <c r="N494" s="20"/>
      <c r="O494" s="20"/>
      <c r="P494" s="20"/>
      <c r="Q494" s="20"/>
      <c r="R494" s="20"/>
      <c r="S494" s="20"/>
      <c r="T494" s="20"/>
      <c r="U494" s="20"/>
      <c r="V494" s="20"/>
      <c r="W494" s="20"/>
      <c r="X494" s="20"/>
      <c r="Y494" s="20"/>
      <c r="Z494" s="20"/>
    </row>
    <row r="495" spans="1:26" ht="16.5" customHeight="1" x14ac:dyDescent="0.3">
      <c r="A495" s="20"/>
      <c r="B495" s="20"/>
      <c r="C495" s="33"/>
      <c r="D495" s="33"/>
      <c r="E495" s="33"/>
      <c r="F495" s="33"/>
      <c r="G495" s="33"/>
      <c r="H495" s="20"/>
      <c r="I495" s="20"/>
      <c r="J495" s="20"/>
      <c r="K495" s="20"/>
      <c r="L495" s="20"/>
      <c r="M495" s="20"/>
      <c r="N495" s="20"/>
      <c r="O495" s="20"/>
      <c r="P495" s="20"/>
      <c r="Q495" s="20"/>
      <c r="R495" s="20"/>
      <c r="S495" s="20"/>
      <c r="T495" s="20"/>
      <c r="U495" s="20"/>
      <c r="V495" s="20"/>
      <c r="W495" s="20"/>
      <c r="X495" s="20"/>
      <c r="Y495" s="20"/>
      <c r="Z495" s="20"/>
    </row>
    <row r="496" spans="1:26" ht="16.5" customHeight="1" x14ac:dyDescent="0.3">
      <c r="A496" s="20"/>
      <c r="B496" s="20"/>
      <c r="C496" s="33"/>
      <c r="D496" s="33"/>
      <c r="E496" s="33"/>
      <c r="F496" s="33"/>
      <c r="G496" s="33"/>
      <c r="H496" s="20"/>
      <c r="I496" s="20"/>
      <c r="J496" s="20"/>
      <c r="K496" s="20"/>
      <c r="L496" s="20"/>
      <c r="M496" s="20"/>
      <c r="N496" s="20"/>
      <c r="O496" s="20"/>
      <c r="P496" s="20"/>
      <c r="Q496" s="20"/>
      <c r="R496" s="20"/>
      <c r="S496" s="20"/>
      <c r="T496" s="20"/>
      <c r="U496" s="20"/>
      <c r="V496" s="20"/>
      <c r="W496" s="20"/>
      <c r="X496" s="20"/>
      <c r="Y496" s="20"/>
      <c r="Z496" s="20"/>
    </row>
    <row r="497" spans="1:26" ht="16.5" customHeight="1" x14ac:dyDescent="0.3">
      <c r="A497" s="20"/>
      <c r="B497" s="20"/>
      <c r="C497" s="33"/>
      <c r="D497" s="33"/>
      <c r="E497" s="33"/>
      <c r="F497" s="33"/>
      <c r="G497" s="33"/>
      <c r="H497" s="20"/>
      <c r="I497" s="20"/>
      <c r="J497" s="20"/>
      <c r="K497" s="20"/>
      <c r="L497" s="20"/>
      <c r="M497" s="20"/>
      <c r="N497" s="20"/>
      <c r="O497" s="20"/>
      <c r="P497" s="20"/>
      <c r="Q497" s="20"/>
      <c r="R497" s="20"/>
      <c r="S497" s="20"/>
      <c r="T497" s="20"/>
      <c r="U497" s="20"/>
      <c r="V497" s="20"/>
      <c r="W497" s="20"/>
      <c r="X497" s="20"/>
      <c r="Y497" s="20"/>
      <c r="Z497" s="20"/>
    </row>
    <row r="498" spans="1:26" ht="16.5" customHeight="1" x14ac:dyDescent="0.3">
      <c r="A498" s="20"/>
      <c r="B498" s="20"/>
      <c r="C498" s="33"/>
      <c r="D498" s="33"/>
      <c r="E498" s="33"/>
      <c r="F498" s="33"/>
      <c r="G498" s="33"/>
      <c r="H498" s="20"/>
      <c r="I498" s="20"/>
      <c r="J498" s="20"/>
      <c r="K498" s="20"/>
      <c r="L498" s="20"/>
      <c r="M498" s="20"/>
      <c r="N498" s="20"/>
      <c r="O498" s="20"/>
      <c r="P498" s="20"/>
      <c r="Q498" s="20"/>
      <c r="R498" s="20"/>
      <c r="S498" s="20"/>
      <c r="T498" s="20"/>
      <c r="U498" s="20"/>
      <c r="V498" s="20"/>
      <c r="W498" s="20"/>
      <c r="X498" s="20"/>
      <c r="Y498" s="20"/>
      <c r="Z498" s="20"/>
    </row>
    <row r="499" spans="1:26" ht="16.5" customHeight="1" x14ac:dyDescent="0.3">
      <c r="A499" s="20"/>
      <c r="B499" s="20"/>
      <c r="C499" s="33"/>
      <c r="D499" s="33"/>
      <c r="E499" s="33"/>
      <c r="F499" s="33"/>
      <c r="G499" s="33"/>
      <c r="H499" s="20"/>
      <c r="I499" s="20"/>
      <c r="J499" s="20"/>
      <c r="K499" s="20"/>
      <c r="L499" s="20"/>
      <c r="M499" s="20"/>
      <c r="N499" s="20"/>
      <c r="O499" s="20"/>
      <c r="P499" s="20"/>
      <c r="Q499" s="20"/>
      <c r="R499" s="20"/>
      <c r="S499" s="20"/>
      <c r="T499" s="20"/>
      <c r="U499" s="20"/>
      <c r="V499" s="20"/>
      <c r="W499" s="20"/>
      <c r="X499" s="20"/>
      <c r="Y499" s="20"/>
      <c r="Z499" s="20"/>
    </row>
    <row r="500" spans="1:26" ht="16.5" customHeight="1" x14ac:dyDescent="0.3">
      <c r="A500" s="20"/>
      <c r="B500" s="20"/>
      <c r="C500" s="33"/>
      <c r="D500" s="33"/>
      <c r="E500" s="33"/>
      <c r="F500" s="33"/>
      <c r="G500" s="33"/>
      <c r="H500" s="20"/>
      <c r="I500" s="20"/>
      <c r="J500" s="20"/>
      <c r="K500" s="20"/>
      <c r="L500" s="20"/>
      <c r="M500" s="20"/>
      <c r="N500" s="20"/>
      <c r="O500" s="20"/>
      <c r="P500" s="20"/>
      <c r="Q500" s="20"/>
      <c r="R500" s="20"/>
      <c r="S500" s="20"/>
      <c r="T500" s="20"/>
      <c r="U500" s="20"/>
      <c r="V500" s="20"/>
      <c r="W500" s="20"/>
      <c r="X500" s="20"/>
      <c r="Y500" s="20"/>
      <c r="Z500" s="20"/>
    </row>
    <row r="501" spans="1:26" ht="16.5" customHeight="1" x14ac:dyDescent="0.3">
      <c r="A501" s="20"/>
      <c r="B501" s="20"/>
      <c r="C501" s="33"/>
      <c r="D501" s="33"/>
      <c r="E501" s="33"/>
      <c r="F501" s="33"/>
      <c r="G501" s="33"/>
      <c r="H501" s="20"/>
      <c r="I501" s="20"/>
      <c r="J501" s="20"/>
      <c r="K501" s="20"/>
      <c r="L501" s="20"/>
      <c r="M501" s="20"/>
      <c r="N501" s="20"/>
      <c r="O501" s="20"/>
      <c r="P501" s="20"/>
      <c r="Q501" s="20"/>
      <c r="R501" s="20"/>
      <c r="S501" s="20"/>
      <c r="T501" s="20"/>
      <c r="U501" s="20"/>
      <c r="V501" s="20"/>
      <c r="W501" s="20"/>
      <c r="X501" s="20"/>
      <c r="Y501" s="20"/>
      <c r="Z501" s="20"/>
    </row>
    <row r="502" spans="1:26" ht="16.5" customHeight="1" x14ac:dyDescent="0.3">
      <c r="A502" s="20"/>
      <c r="B502" s="20"/>
      <c r="C502" s="33"/>
      <c r="D502" s="33"/>
      <c r="E502" s="33"/>
      <c r="F502" s="33"/>
      <c r="G502" s="33"/>
      <c r="H502" s="20"/>
      <c r="I502" s="20"/>
      <c r="J502" s="20"/>
      <c r="K502" s="20"/>
      <c r="L502" s="20"/>
      <c r="M502" s="20"/>
      <c r="N502" s="20"/>
      <c r="O502" s="20"/>
      <c r="P502" s="20"/>
      <c r="Q502" s="20"/>
      <c r="R502" s="20"/>
      <c r="S502" s="20"/>
      <c r="T502" s="20"/>
      <c r="U502" s="20"/>
      <c r="V502" s="20"/>
      <c r="W502" s="20"/>
      <c r="X502" s="20"/>
      <c r="Y502" s="20"/>
      <c r="Z502" s="20"/>
    </row>
    <row r="503" spans="1:26" ht="16.5" customHeight="1" x14ac:dyDescent="0.3">
      <c r="A503" s="20"/>
      <c r="B503" s="20"/>
      <c r="C503" s="33"/>
      <c r="D503" s="33"/>
      <c r="E503" s="33"/>
      <c r="F503" s="33"/>
      <c r="G503" s="33"/>
      <c r="H503" s="20"/>
      <c r="I503" s="20"/>
      <c r="J503" s="20"/>
      <c r="K503" s="20"/>
      <c r="L503" s="20"/>
      <c r="M503" s="20"/>
      <c r="N503" s="20"/>
      <c r="O503" s="20"/>
      <c r="P503" s="20"/>
      <c r="Q503" s="20"/>
      <c r="R503" s="20"/>
      <c r="S503" s="20"/>
      <c r="T503" s="20"/>
      <c r="U503" s="20"/>
      <c r="V503" s="20"/>
      <c r="W503" s="20"/>
      <c r="X503" s="20"/>
      <c r="Y503" s="20"/>
      <c r="Z503" s="20"/>
    </row>
    <row r="504" spans="1:26" ht="16.5" customHeight="1" x14ac:dyDescent="0.3">
      <c r="A504" s="20"/>
      <c r="B504" s="20"/>
      <c r="C504" s="33"/>
      <c r="D504" s="33"/>
      <c r="E504" s="33"/>
      <c r="F504" s="33"/>
      <c r="G504" s="33"/>
      <c r="H504" s="20"/>
      <c r="I504" s="20"/>
      <c r="J504" s="20"/>
      <c r="K504" s="20"/>
      <c r="L504" s="20"/>
      <c r="M504" s="20"/>
      <c r="N504" s="20"/>
      <c r="O504" s="20"/>
      <c r="P504" s="20"/>
      <c r="Q504" s="20"/>
      <c r="R504" s="20"/>
      <c r="S504" s="20"/>
      <c r="T504" s="20"/>
      <c r="U504" s="20"/>
      <c r="V504" s="20"/>
      <c r="W504" s="20"/>
      <c r="X504" s="20"/>
      <c r="Y504" s="20"/>
      <c r="Z504" s="20"/>
    </row>
    <row r="505" spans="1:26" ht="16.5" customHeight="1" x14ac:dyDescent="0.3">
      <c r="A505" s="20"/>
      <c r="B505" s="20"/>
      <c r="C505" s="33"/>
      <c r="D505" s="33"/>
      <c r="E505" s="33"/>
      <c r="F505" s="33"/>
      <c r="G505" s="33"/>
      <c r="H505" s="20"/>
      <c r="I505" s="20"/>
      <c r="J505" s="20"/>
      <c r="K505" s="20"/>
      <c r="L505" s="20"/>
      <c r="M505" s="20"/>
      <c r="N505" s="20"/>
      <c r="O505" s="20"/>
      <c r="P505" s="20"/>
      <c r="Q505" s="20"/>
      <c r="R505" s="20"/>
      <c r="S505" s="20"/>
      <c r="T505" s="20"/>
      <c r="U505" s="20"/>
      <c r="V505" s="20"/>
      <c r="W505" s="20"/>
      <c r="X505" s="20"/>
      <c r="Y505" s="20"/>
      <c r="Z505" s="20"/>
    </row>
    <row r="506" spans="1:26" ht="16.5" customHeight="1" x14ac:dyDescent="0.3">
      <c r="A506" s="20"/>
      <c r="B506" s="20"/>
      <c r="C506" s="33"/>
      <c r="D506" s="33"/>
      <c r="E506" s="33"/>
      <c r="F506" s="33"/>
      <c r="G506" s="33"/>
      <c r="H506" s="20"/>
      <c r="I506" s="20"/>
      <c r="J506" s="20"/>
      <c r="K506" s="20"/>
      <c r="L506" s="20"/>
      <c r="M506" s="20"/>
      <c r="N506" s="20"/>
      <c r="O506" s="20"/>
      <c r="P506" s="20"/>
      <c r="Q506" s="20"/>
      <c r="R506" s="20"/>
      <c r="S506" s="20"/>
      <c r="T506" s="20"/>
      <c r="U506" s="20"/>
      <c r="V506" s="20"/>
      <c r="W506" s="20"/>
      <c r="X506" s="20"/>
      <c r="Y506" s="20"/>
      <c r="Z506" s="20"/>
    </row>
    <row r="507" spans="1:26" ht="16.5" customHeight="1" x14ac:dyDescent="0.3">
      <c r="A507" s="20"/>
      <c r="B507" s="20"/>
      <c r="C507" s="33"/>
      <c r="D507" s="33"/>
      <c r="E507" s="33"/>
      <c r="F507" s="33"/>
      <c r="G507" s="33"/>
      <c r="H507" s="20"/>
      <c r="I507" s="20"/>
      <c r="J507" s="20"/>
      <c r="K507" s="20"/>
      <c r="L507" s="20"/>
      <c r="M507" s="20"/>
      <c r="N507" s="20"/>
      <c r="O507" s="20"/>
      <c r="P507" s="20"/>
      <c r="Q507" s="20"/>
      <c r="R507" s="20"/>
      <c r="S507" s="20"/>
      <c r="T507" s="20"/>
      <c r="U507" s="20"/>
      <c r="V507" s="20"/>
      <c r="W507" s="20"/>
      <c r="X507" s="20"/>
      <c r="Y507" s="20"/>
      <c r="Z507" s="20"/>
    </row>
    <row r="508" spans="1:26" ht="16.5" customHeight="1" x14ac:dyDescent="0.3">
      <c r="A508" s="20"/>
      <c r="B508" s="20"/>
      <c r="C508" s="33"/>
      <c r="D508" s="33"/>
      <c r="E508" s="33"/>
      <c r="F508" s="33"/>
      <c r="G508" s="33"/>
      <c r="H508" s="20"/>
      <c r="I508" s="20"/>
      <c r="J508" s="20"/>
      <c r="K508" s="20"/>
      <c r="L508" s="20"/>
      <c r="M508" s="20"/>
      <c r="N508" s="20"/>
      <c r="O508" s="20"/>
      <c r="P508" s="20"/>
      <c r="Q508" s="20"/>
      <c r="R508" s="20"/>
      <c r="S508" s="20"/>
      <c r="T508" s="20"/>
      <c r="U508" s="20"/>
      <c r="V508" s="20"/>
      <c r="W508" s="20"/>
      <c r="X508" s="20"/>
      <c r="Y508" s="20"/>
      <c r="Z508" s="20"/>
    </row>
    <row r="509" spans="1:26" ht="16.5" customHeight="1" x14ac:dyDescent="0.3">
      <c r="A509" s="20"/>
      <c r="B509" s="20"/>
      <c r="C509" s="33"/>
      <c r="D509" s="33"/>
      <c r="E509" s="33"/>
      <c r="F509" s="33"/>
      <c r="G509" s="33"/>
      <c r="H509" s="20"/>
      <c r="I509" s="20"/>
      <c r="J509" s="20"/>
      <c r="K509" s="20"/>
      <c r="L509" s="20"/>
      <c r="M509" s="20"/>
      <c r="N509" s="20"/>
      <c r="O509" s="20"/>
      <c r="P509" s="20"/>
      <c r="Q509" s="20"/>
      <c r="R509" s="20"/>
      <c r="S509" s="20"/>
      <c r="T509" s="20"/>
      <c r="U509" s="20"/>
      <c r="V509" s="20"/>
      <c r="W509" s="20"/>
      <c r="X509" s="20"/>
      <c r="Y509" s="20"/>
      <c r="Z509" s="20"/>
    </row>
    <row r="510" spans="1:26" ht="16.5" customHeight="1" x14ac:dyDescent="0.3">
      <c r="A510" s="20"/>
      <c r="B510" s="20"/>
      <c r="C510" s="33"/>
      <c r="D510" s="33"/>
      <c r="E510" s="33"/>
      <c r="F510" s="33"/>
      <c r="G510" s="33"/>
      <c r="H510" s="20"/>
      <c r="I510" s="20"/>
      <c r="J510" s="20"/>
      <c r="K510" s="20"/>
      <c r="L510" s="20"/>
      <c r="M510" s="20"/>
      <c r="N510" s="20"/>
      <c r="O510" s="20"/>
      <c r="P510" s="20"/>
      <c r="Q510" s="20"/>
      <c r="R510" s="20"/>
      <c r="S510" s="20"/>
      <c r="T510" s="20"/>
      <c r="U510" s="20"/>
      <c r="V510" s="20"/>
      <c r="W510" s="20"/>
      <c r="X510" s="20"/>
      <c r="Y510" s="20"/>
      <c r="Z510" s="20"/>
    </row>
    <row r="511" spans="1:26" ht="16.5" customHeight="1" x14ac:dyDescent="0.3">
      <c r="A511" s="20"/>
      <c r="B511" s="20"/>
      <c r="C511" s="33"/>
      <c r="D511" s="33"/>
      <c r="E511" s="33"/>
      <c r="F511" s="33"/>
      <c r="G511" s="33"/>
      <c r="H511" s="20"/>
      <c r="I511" s="20"/>
      <c r="J511" s="20"/>
      <c r="K511" s="20"/>
      <c r="L511" s="20"/>
      <c r="M511" s="20"/>
      <c r="N511" s="20"/>
      <c r="O511" s="20"/>
      <c r="P511" s="20"/>
      <c r="Q511" s="20"/>
      <c r="R511" s="20"/>
      <c r="S511" s="20"/>
      <c r="T511" s="20"/>
      <c r="U511" s="20"/>
      <c r="V511" s="20"/>
      <c r="W511" s="20"/>
      <c r="X511" s="20"/>
      <c r="Y511" s="20"/>
      <c r="Z511" s="20"/>
    </row>
    <row r="512" spans="1:26" ht="16.5" customHeight="1" x14ac:dyDescent="0.3">
      <c r="A512" s="20"/>
      <c r="B512" s="20"/>
      <c r="C512" s="33"/>
      <c r="D512" s="33"/>
      <c r="E512" s="33"/>
      <c r="F512" s="33"/>
      <c r="G512" s="33"/>
      <c r="H512" s="20"/>
      <c r="I512" s="20"/>
      <c r="J512" s="20"/>
      <c r="K512" s="20"/>
      <c r="L512" s="20"/>
      <c r="M512" s="20"/>
      <c r="N512" s="20"/>
      <c r="O512" s="20"/>
      <c r="P512" s="20"/>
      <c r="Q512" s="20"/>
      <c r="R512" s="20"/>
      <c r="S512" s="20"/>
      <c r="T512" s="20"/>
      <c r="U512" s="20"/>
      <c r="V512" s="20"/>
      <c r="W512" s="20"/>
      <c r="X512" s="20"/>
      <c r="Y512" s="20"/>
      <c r="Z512" s="20"/>
    </row>
    <row r="513" spans="1:26" ht="16.5" customHeight="1" x14ac:dyDescent="0.3">
      <c r="A513" s="20"/>
      <c r="B513" s="20"/>
      <c r="C513" s="33"/>
      <c r="D513" s="33"/>
      <c r="E513" s="33"/>
      <c r="F513" s="33"/>
      <c r="G513" s="33"/>
      <c r="H513" s="20"/>
      <c r="I513" s="20"/>
      <c r="J513" s="20"/>
      <c r="K513" s="20"/>
      <c r="L513" s="20"/>
      <c r="M513" s="20"/>
      <c r="N513" s="20"/>
      <c r="O513" s="20"/>
      <c r="P513" s="20"/>
      <c r="Q513" s="20"/>
      <c r="R513" s="20"/>
      <c r="S513" s="20"/>
      <c r="T513" s="20"/>
      <c r="U513" s="20"/>
      <c r="V513" s="20"/>
      <c r="W513" s="20"/>
      <c r="X513" s="20"/>
      <c r="Y513" s="20"/>
      <c r="Z513" s="20"/>
    </row>
    <row r="514" spans="1:26" ht="16.5" customHeight="1" x14ac:dyDescent="0.3">
      <c r="A514" s="20"/>
      <c r="B514" s="20"/>
      <c r="C514" s="33"/>
      <c r="D514" s="33"/>
      <c r="E514" s="33"/>
      <c r="F514" s="33"/>
      <c r="G514" s="33"/>
      <c r="H514" s="20"/>
      <c r="I514" s="20"/>
      <c r="J514" s="20"/>
      <c r="K514" s="20"/>
      <c r="L514" s="20"/>
      <c r="M514" s="20"/>
      <c r="N514" s="20"/>
      <c r="O514" s="20"/>
      <c r="P514" s="20"/>
      <c r="Q514" s="20"/>
      <c r="R514" s="20"/>
      <c r="S514" s="20"/>
      <c r="T514" s="20"/>
      <c r="U514" s="20"/>
      <c r="V514" s="20"/>
      <c r="W514" s="20"/>
      <c r="X514" s="20"/>
      <c r="Y514" s="20"/>
      <c r="Z514" s="20"/>
    </row>
    <row r="515" spans="1:26" ht="16.5" customHeight="1" x14ac:dyDescent="0.3">
      <c r="A515" s="20"/>
      <c r="B515" s="20"/>
      <c r="C515" s="33"/>
      <c r="D515" s="33"/>
      <c r="E515" s="33"/>
      <c r="F515" s="33"/>
      <c r="G515" s="33"/>
      <c r="H515" s="20"/>
      <c r="I515" s="20"/>
      <c r="J515" s="20"/>
      <c r="K515" s="20"/>
      <c r="L515" s="20"/>
      <c r="M515" s="20"/>
      <c r="N515" s="20"/>
      <c r="O515" s="20"/>
      <c r="P515" s="20"/>
      <c r="Q515" s="20"/>
      <c r="R515" s="20"/>
      <c r="S515" s="20"/>
      <c r="T515" s="20"/>
      <c r="U515" s="20"/>
      <c r="V515" s="20"/>
      <c r="W515" s="20"/>
      <c r="X515" s="20"/>
      <c r="Y515" s="20"/>
      <c r="Z515" s="20"/>
    </row>
    <row r="516" spans="1:26" ht="16.5" customHeight="1" x14ac:dyDescent="0.3">
      <c r="A516" s="20"/>
      <c r="B516" s="20"/>
      <c r="C516" s="33"/>
      <c r="D516" s="33"/>
      <c r="E516" s="33"/>
      <c r="F516" s="33"/>
      <c r="G516" s="33"/>
      <c r="H516" s="20"/>
      <c r="I516" s="20"/>
      <c r="J516" s="20"/>
      <c r="K516" s="20"/>
      <c r="L516" s="20"/>
      <c r="M516" s="20"/>
      <c r="N516" s="20"/>
      <c r="O516" s="20"/>
      <c r="P516" s="20"/>
      <c r="Q516" s="20"/>
      <c r="R516" s="20"/>
      <c r="S516" s="20"/>
      <c r="T516" s="20"/>
      <c r="U516" s="20"/>
      <c r="V516" s="20"/>
      <c r="W516" s="20"/>
      <c r="X516" s="20"/>
      <c r="Y516" s="20"/>
      <c r="Z516" s="20"/>
    </row>
    <row r="517" spans="1:26" ht="16.5" customHeight="1" x14ac:dyDescent="0.3">
      <c r="A517" s="20"/>
      <c r="B517" s="20"/>
      <c r="C517" s="33"/>
      <c r="D517" s="33"/>
      <c r="E517" s="33"/>
      <c r="F517" s="33"/>
      <c r="G517" s="33"/>
      <c r="H517" s="20"/>
      <c r="I517" s="20"/>
      <c r="J517" s="20"/>
      <c r="K517" s="20"/>
      <c r="L517" s="20"/>
      <c r="M517" s="20"/>
      <c r="N517" s="20"/>
      <c r="O517" s="20"/>
      <c r="P517" s="20"/>
      <c r="Q517" s="20"/>
      <c r="R517" s="20"/>
      <c r="S517" s="20"/>
      <c r="T517" s="20"/>
      <c r="U517" s="20"/>
      <c r="V517" s="20"/>
      <c r="W517" s="20"/>
      <c r="X517" s="20"/>
      <c r="Y517" s="20"/>
      <c r="Z517" s="20"/>
    </row>
    <row r="518" spans="1:26" ht="16.5" customHeight="1" x14ac:dyDescent="0.3">
      <c r="A518" s="20"/>
      <c r="B518" s="20"/>
      <c r="C518" s="33"/>
      <c r="D518" s="33"/>
      <c r="E518" s="33"/>
      <c r="F518" s="33"/>
      <c r="G518" s="33"/>
      <c r="H518" s="20"/>
      <c r="I518" s="20"/>
      <c r="J518" s="20"/>
      <c r="K518" s="20"/>
      <c r="L518" s="20"/>
      <c r="M518" s="20"/>
      <c r="N518" s="20"/>
      <c r="O518" s="20"/>
      <c r="P518" s="20"/>
      <c r="Q518" s="20"/>
      <c r="R518" s="20"/>
      <c r="S518" s="20"/>
      <c r="T518" s="20"/>
      <c r="U518" s="20"/>
      <c r="V518" s="20"/>
      <c r="W518" s="20"/>
      <c r="X518" s="20"/>
      <c r="Y518" s="20"/>
      <c r="Z518" s="20"/>
    </row>
    <row r="519" spans="1:26" ht="16.5" customHeight="1" x14ac:dyDescent="0.3">
      <c r="A519" s="20"/>
      <c r="B519" s="20"/>
      <c r="C519" s="33"/>
      <c r="D519" s="33"/>
      <c r="E519" s="33"/>
      <c r="F519" s="33"/>
      <c r="G519" s="33"/>
      <c r="H519" s="20"/>
      <c r="I519" s="20"/>
      <c r="J519" s="20"/>
      <c r="K519" s="20"/>
      <c r="L519" s="20"/>
      <c r="M519" s="20"/>
      <c r="N519" s="20"/>
      <c r="O519" s="20"/>
      <c r="P519" s="20"/>
      <c r="Q519" s="20"/>
      <c r="R519" s="20"/>
      <c r="S519" s="20"/>
      <c r="T519" s="20"/>
      <c r="U519" s="20"/>
      <c r="V519" s="20"/>
      <c r="W519" s="20"/>
      <c r="X519" s="20"/>
      <c r="Y519" s="20"/>
      <c r="Z519" s="20"/>
    </row>
    <row r="520" spans="1:26" ht="16.5" customHeight="1" x14ac:dyDescent="0.3">
      <c r="A520" s="20"/>
      <c r="B520" s="20"/>
      <c r="C520" s="33"/>
      <c r="D520" s="33"/>
      <c r="E520" s="33"/>
      <c r="F520" s="33"/>
      <c r="G520" s="33"/>
      <c r="H520" s="20"/>
      <c r="I520" s="20"/>
      <c r="J520" s="20"/>
      <c r="K520" s="20"/>
      <c r="L520" s="20"/>
      <c r="M520" s="20"/>
      <c r="N520" s="20"/>
      <c r="O520" s="20"/>
      <c r="P520" s="20"/>
      <c r="Q520" s="20"/>
      <c r="R520" s="20"/>
      <c r="S520" s="20"/>
      <c r="T520" s="20"/>
      <c r="U520" s="20"/>
      <c r="V520" s="20"/>
      <c r="W520" s="20"/>
      <c r="X520" s="20"/>
      <c r="Y520" s="20"/>
      <c r="Z520" s="20"/>
    </row>
    <row r="521" spans="1:26" ht="16.5" customHeight="1" x14ac:dyDescent="0.3">
      <c r="A521" s="20"/>
      <c r="B521" s="20"/>
      <c r="C521" s="33"/>
      <c r="D521" s="33"/>
      <c r="E521" s="33"/>
      <c r="F521" s="33"/>
      <c r="G521" s="33"/>
      <c r="H521" s="20"/>
      <c r="I521" s="20"/>
      <c r="J521" s="20"/>
      <c r="K521" s="20"/>
      <c r="L521" s="20"/>
      <c r="M521" s="20"/>
      <c r="N521" s="20"/>
      <c r="O521" s="20"/>
      <c r="P521" s="20"/>
      <c r="Q521" s="20"/>
      <c r="R521" s="20"/>
      <c r="S521" s="20"/>
      <c r="T521" s="20"/>
      <c r="U521" s="20"/>
      <c r="V521" s="20"/>
      <c r="W521" s="20"/>
      <c r="X521" s="20"/>
      <c r="Y521" s="20"/>
      <c r="Z521" s="20"/>
    </row>
    <row r="522" spans="1:26" ht="16.5" customHeight="1" x14ac:dyDescent="0.3">
      <c r="A522" s="20"/>
      <c r="B522" s="20"/>
      <c r="C522" s="33"/>
      <c r="D522" s="33"/>
      <c r="E522" s="33"/>
      <c r="F522" s="33"/>
      <c r="G522" s="33"/>
      <c r="H522" s="20"/>
      <c r="I522" s="20"/>
      <c r="J522" s="20"/>
      <c r="K522" s="20"/>
      <c r="L522" s="20"/>
      <c r="M522" s="20"/>
      <c r="N522" s="20"/>
      <c r="O522" s="20"/>
      <c r="P522" s="20"/>
      <c r="Q522" s="20"/>
      <c r="R522" s="20"/>
      <c r="S522" s="20"/>
      <c r="T522" s="20"/>
      <c r="U522" s="20"/>
      <c r="V522" s="20"/>
      <c r="W522" s="20"/>
      <c r="X522" s="20"/>
      <c r="Y522" s="20"/>
      <c r="Z522" s="20"/>
    </row>
    <row r="523" spans="1:26" ht="16.5" customHeight="1" x14ac:dyDescent="0.3">
      <c r="A523" s="20"/>
      <c r="B523" s="20"/>
      <c r="C523" s="33"/>
      <c r="D523" s="33"/>
      <c r="E523" s="33"/>
      <c r="F523" s="33"/>
      <c r="G523" s="33"/>
      <c r="H523" s="20"/>
      <c r="I523" s="20"/>
      <c r="J523" s="20"/>
      <c r="K523" s="20"/>
      <c r="L523" s="20"/>
      <c r="M523" s="20"/>
      <c r="N523" s="20"/>
      <c r="O523" s="20"/>
      <c r="P523" s="20"/>
      <c r="Q523" s="20"/>
      <c r="R523" s="20"/>
      <c r="S523" s="20"/>
      <c r="T523" s="20"/>
      <c r="U523" s="20"/>
      <c r="V523" s="20"/>
      <c r="W523" s="20"/>
      <c r="X523" s="20"/>
      <c r="Y523" s="20"/>
      <c r="Z523" s="20"/>
    </row>
    <row r="524" spans="1:26" ht="16.5" customHeight="1" x14ac:dyDescent="0.3">
      <c r="A524" s="20"/>
      <c r="B524" s="20"/>
      <c r="C524" s="33"/>
      <c r="D524" s="33"/>
      <c r="E524" s="33"/>
      <c r="F524" s="33"/>
      <c r="G524" s="33"/>
      <c r="H524" s="20"/>
      <c r="I524" s="20"/>
      <c r="J524" s="20"/>
      <c r="K524" s="20"/>
      <c r="L524" s="20"/>
      <c r="M524" s="20"/>
      <c r="N524" s="20"/>
      <c r="O524" s="20"/>
      <c r="P524" s="20"/>
      <c r="Q524" s="20"/>
      <c r="R524" s="20"/>
      <c r="S524" s="20"/>
      <c r="T524" s="20"/>
      <c r="U524" s="20"/>
      <c r="V524" s="20"/>
      <c r="W524" s="20"/>
      <c r="X524" s="20"/>
      <c r="Y524" s="20"/>
      <c r="Z524" s="20"/>
    </row>
    <row r="525" spans="1:26" ht="16.5" customHeight="1" x14ac:dyDescent="0.3">
      <c r="A525" s="20"/>
      <c r="B525" s="20"/>
      <c r="C525" s="33"/>
      <c r="D525" s="33"/>
      <c r="E525" s="33"/>
      <c r="F525" s="33"/>
      <c r="G525" s="33"/>
      <c r="H525" s="20"/>
      <c r="I525" s="20"/>
      <c r="J525" s="20"/>
      <c r="K525" s="20"/>
      <c r="L525" s="20"/>
      <c r="M525" s="20"/>
      <c r="N525" s="20"/>
      <c r="O525" s="20"/>
      <c r="P525" s="20"/>
      <c r="Q525" s="20"/>
      <c r="R525" s="20"/>
      <c r="S525" s="20"/>
      <c r="T525" s="20"/>
      <c r="U525" s="20"/>
      <c r="V525" s="20"/>
      <c r="W525" s="20"/>
      <c r="X525" s="20"/>
      <c r="Y525" s="20"/>
      <c r="Z525" s="20"/>
    </row>
    <row r="526" spans="1:26" ht="16.5" customHeight="1" x14ac:dyDescent="0.3">
      <c r="A526" s="20"/>
      <c r="B526" s="20"/>
      <c r="C526" s="33"/>
      <c r="D526" s="33"/>
      <c r="E526" s="33"/>
      <c r="F526" s="33"/>
      <c r="G526" s="33"/>
      <c r="H526" s="20"/>
      <c r="I526" s="20"/>
      <c r="J526" s="20"/>
      <c r="K526" s="20"/>
      <c r="L526" s="20"/>
      <c r="M526" s="20"/>
      <c r="N526" s="20"/>
      <c r="O526" s="20"/>
      <c r="P526" s="20"/>
      <c r="Q526" s="20"/>
      <c r="R526" s="20"/>
      <c r="S526" s="20"/>
      <c r="T526" s="20"/>
      <c r="U526" s="20"/>
      <c r="V526" s="20"/>
      <c r="W526" s="20"/>
      <c r="X526" s="20"/>
      <c r="Y526" s="20"/>
      <c r="Z526" s="20"/>
    </row>
    <row r="527" spans="1:26" ht="16.5" customHeight="1" x14ac:dyDescent="0.3">
      <c r="A527" s="20"/>
      <c r="B527" s="20"/>
      <c r="C527" s="33"/>
      <c r="D527" s="33"/>
      <c r="E527" s="33"/>
      <c r="F527" s="33"/>
      <c r="G527" s="33"/>
      <c r="H527" s="20"/>
      <c r="I527" s="20"/>
      <c r="J527" s="20"/>
      <c r="K527" s="20"/>
      <c r="L527" s="20"/>
      <c r="M527" s="20"/>
      <c r="N527" s="20"/>
      <c r="O527" s="20"/>
      <c r="P527" s="20"/>
      <c r="Q527" s="20"/>
      <c r="R527" s="20"/>
      <c r="S527" s="20"/>
      <c r="T527" s="20"/>
      <c r="U527" s="20"/>
      <c r="V527" s="20"/>
      <c r="W527" s="20"/>
      <c r="X527" s="20"/>
      <c r="Y527" s="20"/>
      <c r="Z527" s="20"/>
    </row>
    <row r="528" spans="1:26" ht="16.5" customHeight="1" x14ac:dyDescent="0.3">
      <c r="A528" s="20"/>
      <c r="B528" s="20"/>
      <c r="C528" s="33"/>
      <c r="D528" s="33"/>
      <c r="E528" s="33"/>
      <c r="F528" s="33"/>
      <c r="G528" s="33"/>
      <c r="H528" s="20"/>
      <c r="I528" s="20"/>
      <c r="J528" s="20"/>
      <c r="K528" s="20"/>
      <c r="L528" s="20"/>
      <c r="M528" s="20"/>
      <c r="N528" s="20"/>
      <c r="O528" s="20"/>
      <c r="P528" s="20"/>
      <c r="Q528" s="20"/>
      <c r="R528" s="20"/>
      <c r="S528" s="20"/>
      <c r="T528" s="20"/>
      <c r="U528" s="20"/>
      <c r="V528" s="20"/>
      <c r="W528" s="20"/>
      <c r="X528" s="20"/>
      <c r="Y528" s="20"/>
      <c r="Z528" s="20"/>
    </row>
    <row r="529" spans="1:26" ht="16.5" customHeight="1" x14ac:dyDescent="0.3">
      <c r="A529" s="20"/>
      <c r="B529" s="20"/>
      <c r="C529" s="33"/>
      <c r="D529" s="33"/>
      <c r="E529" s="33"/>
      <c r="F529" s="33"/>
      <c r="G529" s="33"/>
      <c r="H529" s="20"/>
      <c r="I529" s="20"/>
      <c r="J529" s="20"/>
      <c r="K529" s="20"/>
      <c r="L529" s="20"/>
      <c r="M529" s="20"/>
      <c r="N529" s="20"/>
      <c r="O529" s="20"/>
      <c r="P529" s="20"/>
      <c r="Q529" s="20"/>
      <c r="R529" s="20"/>
      <c r="S529" s="20"/>
      <c r="T529" s="20"/>
      <c r="U529" s="20"/>
      <c r="V529" s="20"/>
      <c r="W529" s="20"/>
      <c r="X529" s="20"/>
      <c r="Y529" s="20"/>
      <c r="Z529" s="20"/>
    </row>
    <row r="530" spans="1:26" ht="16.5" customHeight="1" x14ac:dyDescent="0.3">
      <c r="A530" s="20"/>
      <c r="B530" s="20"/>
      <c r="C530" s="33"/>
      <c r="D530" s="33"/>
      <c r="E530" s="33"/>
      <c r="F530" s="33"/>
      <c r="G530" s="33"/>
      <c r="H530" s="20"/>
      <c r="I530" s="20"/>
      <c r="J530" s="20"/>
      <c r="K530" s="20"/>
      <c r="L530" s="20"/>
      <c r="M530" s="20"/>
      <c r="N530" s="20"/>
      <c r="O530" s="20"/>
      <c r="P530" s="20"/>
      <c r="Q530" s="20"/>
      <c r="R530" s="20"/>
      <c r="S530" s="20"/>
      <c r="T530" s="20"/>
      <c r="U530" s="20"/>
      <c r="V530" s="20"/>
      <c r="W530" s="20"/>
      <c r="X530" s="20"/>
      <c r="Y530" s="20"/>
      <c r="Z530" s="20"/>
    </row>
    <row r="531" spans="1:26" ht="16.5" customHeight="1" x14ac:dyDescent="0.3">
      <c r="A531" s="20"/>
      <c r="B531" s="20"/>
      <c r="C531" s="33"/>
      <c r="D531" s="33"/>
      <c r="E531" s="33"/>
      <c r="F531" s="33"/>
      <c r="G531" s="33"/>
      <c r="H531" s="20"/>
      <c r="I531" s="20"/>
      <c r="J531" s="20"/>
      <c r="K531" s="20"/>
      <c r="L531" s="20"/>
      <c r="M531" s="20"/>
      <c r="N531" s="20"/>
      <c r="O531" s="20"/>
      <c r="P531" s="20"/>
      <c r="Q531" s="20"/>
      <c r="R531" s="20"/>
      <c r="S531" s="20"/>
      <c r="T531" s="20"/>
      <c r="U531" s="20"/>
      <c r="V531" s="20"/>
      <c r="W531" s="20"/>
      <c r="X531" s="20"/>
      <c r="Y531" s="20"/>
      <c r="Z531" s="20"/>
    </row>
    <row r="532" spans="1:26" ht="16.5" customHeight="1" x14ac:dyDescent="0.3">
      <c r="A532" s="20"/>
      <c r="B532" s="20"/>
      <c r="C532" s="33"/>
      <c r="D532" s="33"/>
      <c r="E532" s="33"/>
      <c r="F532" s="33"/>
      <c r="G532" s="33"/>
      <c r="H532" s="20"/>
      <c r="I532" s="20"/>
      <c r="J532" s="20"/>
      <c r="K532" s="20"/>
      <c r="L532" s="20"/>
      <c r="M532" s="20"/>
      <c r="N532" s="20"/>
      <c r="O532" s="20"/>
      <c r="P532" s="20"/>
      <c r="Q532" s="20"/>
      <c r="R532" s="20"/>
      <c r="S532" s="20"/>
      <c r="T532" s="20"/>
      <c r="U532" s="20"/>
      <c r="V532" s="20"/>
      <c r="W532" s="20"/>
      <c r="X532" s="20"/>
      <c r="Y532" s="20"/>
      <c r="Z532" s="20"/>
    </row>
    <row r="533" spans="1:26" ht="16.5" customHeight="1" x14ac:dyDescent="0.3">
      <c r="A533" s="20"/>
      <c r="B533" s="20"/>
      <c r="C533" s="33"/>
      <c r="D533" s="33"/>
      <c r="E533" s="33"/>
      <c r="F533" s="33"/>
      <c r="G533" s="33"/>
      <c r="H533" s="20"/>
      <c r="I533" s="20"/>
      <c r="J533" s="20"/>
      <c r="K533" s="20"/>
      <c r="L533" s="20"/>
      <c r="M533" s="20"/>
      <c r="N533" s="20"/>
      <c r="O533" s="20"/>
      <c r="P533" s="20"/>
      <c r="Q533" s="20"/>
      <c r="R533" s="20"/>
      <c r="S533" s="20"/>
      <c r="T533" s="20"/>
      <c r="U533" s="20"/>
      <c r="V533" s="20"/>
      <c r="W533" s="20"/>
      <c r="X533" s="20"/>
      <c r="Y533" s="20"/>
      <c r="Z533" s="20"/>
    </row>
    <row r="534" spans="1:26" ht="16.5" customHeight="1" x14ac:dyDescent="0.3">
      <c r="A534" s="20"/>
      <c r="B534" s="20"/>
      <c r="C534" s="33"/>
      <c r="D534" s="33"/>
      <c r="E534" s="33"/>
      <c r="F534" s="33"/>
      <c r="G534" s="33"/>
      <c r="H534" s="20"/>
      <c r="I534" s="20"/>
      <c r="J534" s="20"/>
      <c r="K534" s="20"/>
      <c r="L534" s="20"/>
      <c r="M534" s="20"/>
      <c r="N534" s="20"/>
      <c r="O534" s="20"/>
      <c r="P534" s="20"/>
      <c r="Q534" s="20"/>
      <c r="R534" s="20"/>
      <c r="S534" s="20"/>
      <c r="T534" s="20"/>
      <c r="U534" s="20"/>
      <c r="V534" s="20"/>
      <c r="W534" s="20"/>
      <c r="X534" s="20"/>
      <c r="Y534" s="20"/>
      <c r="Z534" s="20"/>
    </row>
    <row r="535" spans="1:26" ht="16.5" customHeight="1" x14ac:dyDescent="0.3">
      <c r="A535" s="20"/>
      <c r="B535" s="20"/>
      <c r="C535" s="33"/>
      <c r="D535" s="33"/>
      <c r="E535" s="33"/>
      <c r="F535" s="33"/>
      <c r="G535" s="33"/>
      <c r="H535" s="20"/>
      <c r="I535" s="20"/>
      <c r="J535" s="20"/>
      <c r="K535" s="20"/>
      <c r="L535" s="20"/>
      <c r="M535" s="20"/>
      <c r="N535" s="20"/>
      <c r="O535" s="20"/>
      <c r="P535" s="20"/>
      <c r="Q535" s="20"/>
      <c r="R535" s="20"/>
      <c r="S535" s="20"/>
      <c r="T535" s="20"/>
      <c r="U535" s="20"/>
      <c r="V535" s="20"/>
      <c r="W535" s="20"/>
      <c r="X535" s="20"/>
      <c r="Y535" s="20"/>
      <c r="Z535" s="20"/>
    </row>
    <row r="536" spans="1:26" ht="16.5" customHeight="1" x14ac:dyDescent="0.3">
      <c r="A536" s="20"/>
      <c r="B536" s="20"/>
      <c r="C536" s="33"/>
      <c r="D536" s="33"/>
      <c r="E536" s="33"/>
      <c r="F536" s="33"/>
      <c r="G536" s="33"/>
      <c r="H536" s="20"/>
      <c r="I536" s="20"/>
      <c r="J536" s="20"/>
      <c r="K536" s="20"/>
      <c r="L536" s="20"/>
      <c r="M536" s="20"/>
      <c r="N536" s="20"/>
      <c r="O536" s="20"/>
      <c r="P536" s="20"/>
      <c r="Q536" s="20"/>
      <c r="R536" s="20"/>
      <c r="S536" s="20"/>
      <c r="T536" s="20"/>
      <c r="U536" s="20"/>
      <c r="V536" s="20"/>
      <c r="W536" s="20"/>
      <c r="X536" s="20"/>
      <c r="Y536" s="20"/>
      <c r="Z536" s="20"/>
    </row>
    <row r="537" spans="1:26" ht="16.5" customHeight="1" x14ac:dyDescent="0.3">
      <c r="A537" s="20"/>
      <c r="B537" s="20"/>
      <c r="C537" s="33"/>
      <c r="D537" s="33"/>
      <c r="E537" s="33"/>
      <c r="F537" s="33"/>
      <c r="G537" s="33"/>
      <c r="H537" s="20"/>
      <c r="I537" s="20"/>
      <c r="J537" s="20"/>
      <c r="K537" s="20"/>
      <c r="L537" s="20"/>
      <c r="M537" s="20"/>
      <c r="N537" s="20"/>
      <c r="O537" s="20"/>
      <c r="P537" s="20"/>
      <c r="Q537" s="20"/>
      <c r="R537" s="20"/>
      <c r="S537" s="20"/>
      <c r="T537" s="20"/>
      <c r="U537" s="20"/>
      <c r="V537" s="20"/>
      <c r="W537" s="20"/>
      <c r="X537" s="20"/>
      <c r="Y537" s="20"/>
      <c r="Z537" s="20"/>
    </row>
    <row r="538" spans="1:26" ht="16.5" customHeight="1" x14ac:dyDescent="0.3">
      <c r="A538" s="20"/>
      <c r="B538" s="20"/>
      <c r="C538" s="33"/>
      <c r="D538" s="33"/>
      <c r="E538" s="33"/>
      <c r="F538" s="33"/>
      <c r="G538" s="33"/>
      <c r="H538" s="20"/>
      <c r="I538" s="20"/>
      <c r="J538" s="20"/>
      <c r="K538" s="20"/>
      <c r="L538" s="20"/>
      <c r="M538" s="20"/>
      <c r="N538" s="20"/>
      <c r="O538" s="20"/>
      <c r="P538" s="20"/>
      <c r="Q538" s="20"/>
      <c r="R538" s="20"/>
      <c r="S538" s="20"/>
      <c r="T538" s="20"/>
      <c r="U538" s="20"/>
      <c r="V538" s="20"/>
      <c r="W538" s="20"/>
      <c r="X538" s="20"/>
      <c r="Y538" s="20"/>
      <c r="Z538" s="20"/>
    </row>
    <row r="539" spans="1:26" ht="16.5" customHeight="1" x14ac:dyDescent="0.3">
      <c r="A539" s="20"/>
      <c r="B539" s="20"/>
      <c r="C539" s="33"/>
      <c r="D539" s="33"/>
      <c r="E539" s="33"/>
      <c r="F539" s="33"/>
      <c r="G539" s="33"/>
      <c r="H539" s="20"/>
      <c r="I539" s="20"/>
      <c r="J539" s="20"/>
      <c r="K539" s="20"/>
      <c r="L539" s="20"/>
      <c r="M539" s="20"/>
      <c r="N539" s="20"/>
      <c r="O539" s="20"/>
      <c r="P539" s="20"/>
      <c r="Q539" s="20"/>
      <c r="R539" s="20"/>
      <c r="S539" s="20"/>
      <c r="T539" s="20"/>
      <c r="U539" s="20"/>
      <c r="V539" s="20"/>
      <c r="W539" s="20"/>
      <c r="X539" s="20"/>
      <c r="Y539" s="20"/>
      <c r="Z539" s="20"/>
    </row>
    <row r="540" spans="1:26" ht="16.5" customHeight="1" x14ac:dyDescent="0.3">
      <c r="A540" s="20"/>
      <c r="B540" s="20"/>
      <c r="C540" s="33"/>
      <c r="D540" s="33"/>
      <c r="E540" s="33"/>
      <c r="F540" s="33"/>
      <c r="G540" s="33"/>
      <c r="H540" s="20"/>
      <c r="I540" s="20"/>
      <c r="J540" s="20"/>
      <c r="K540" s="20"/>
      <c r="L540" s="20"/>
      <c r="M540" s="20"/>
      <c r="N540" s="20"/>
      <c r="O540" s="20"/>
      <c r="P540" s="20"/>
      <c r="Q540" s="20"/>
      <c r="R540" s="20"/>
      <c r="S540" s="20"/>
      <c r="T540" s="20"/>
      <c r="U540" s="20"/>
      <c r="V540" s="20"/>
      <c r="W540" s="20"/>
      <c r="X540" s="20"/>
      <c r="Y540" s="20"/>
      <c r="Z540" s="20"/>
    </row>
    <row r="541" spans="1:26" ht="16.5" customHeight="1" x14ac:dyDescent="0.3">
      <c r="A541" s="20"/>
      <c r="B541" s="20"/>
      <c r="C541" s="33"/>
      <c r="D541" s="33"/>
      <c r="E541" s="33"/>
      <c r="F541" s="33"/>
      <c r="G541" s="33"/>
      <c r="H541" s="20"/>
      <c r="I541" s="20"/>
      <c r="J541" s="20"/>
      <c r="K541" s="20"/>
      <c r="L541" s="20"/>
      <c r="M541" s="20"/>
      <c r="N541" s="20"/>
      <c r="O541" s="20"/>
      <c r="P541" s="20"/>
      <c r="Q541" s="20"/>
      <c r="R541" s="20"/>
      <c r="S541" s="20"/>
      <c r="T541" s="20"/>
      <c r="U541" s="20"/>
      <c r="V541" s="20"/>
      <c r="W541" s="20"/>
      <c r="X541" s="20"/>
      <c r="Y541" s="20"/>
      <c r="Z541" s="20"/>
    </row>
    <row r="542" spans="1:26" ht="16.5" customHeight="1" x14ac:dyDescent="0.3">
      <c r="A542" s="20"/>
      <c r="B542" s="20"/>
      <c r="C542" s="33"/>
      <c r="D542" s="33"/>
      <c r="E542" s="33"/>
      <c r="F542" s="33"/>
      <c r="G542" s="33"/>
      <c r="H542" s="20"/>
      <c r="I542" s="20"/>
      <c r="J542" s="20"/>
      <c r="K542" s="20"/>
      <c r="L542" s="20"/>
      <c r="M542" s="20"/>
      <c r="N542" s="20"/>
      <c r="O542" s="20"/>
      <c r="P542" s="20"/>
      <c r="Q542" s="20"/>
      <c r="R542" s="20"/>
      <c r="S542" s="20"/>
      <c r="T542" s="20"/>
      <c r="U542" s="20"/>
      <c r="V542" s="20"/>
      <c r="W542" s="20"/>
      <c r="X542" s="20"/>
      <c r="Y542" s="20"/>
      <c r="Z542" s="20"/>
    </row>
    <row r="543" spans="1:26" ht="16.5" customHeight="1" x14ac:dyDescent="0.3">
      <c r="A543" s="20"/>
      <c r="B543" s="20"/>
      <c r="C543" s="33"/>
      <c r="D543" s="33"/>
      <c r="E543" s="33"/>
      <c r="F543" s="33"/>
      <c r="G543" s="33"/>
      <c r="H543" s="20"/>
      <c r="I543" s="20"/>
      <c r="J543" s="20"/>
      <c r="K543" s="20"/>
      <c r="L543" s="20"/>
      <c r="M543" s="20"/>
      <c r="N543" s="20"/>
      <c r="O543" s="20"/>
      <c r="P543" s="20"/>
      <c r="Q543" s="20"/>
      <c r="R543" s="20"/>
      <c r="S543" s="20"/>
      <c r="T543" s="20"/>
      <c r="U543" s="20"/>
      <c r="V543" s="20"/>
      <c r="W543" s="20"/>
      <c r="X543" s="20"/>
      <c r="Y543" s="20"/>
      <c r="Z543" s="20"/>
    </row>
    <row r="544" spans="1:26" ht="16.5" customHeight="1" x14ac:dyDescent="0.3">
      <c r="A544" s="20"/>
      <c r="B544" s="20"/>
      <c r="C544" s="33"/>
      <c r="D544" s="33"/>
      <c r="E544" s="33"/>
      <c r="F544" s="33"/>
      <c r="G544" s="33"/>
      <c r="H544" s="20"/>
      <c r="I544" s="20"/>
      <c r="J544" s="20"/>
      <c r="K544" s="20"/>
      <c r="L544" s="20"/>
      <c r="M544" s="20"/>
      <c r="N544" s="20"/>
      <c r="O544" s="20"/>
      <c r="P544" s="20"/>
      <c r="Q544" s="20"/>
      <c r="R544" s="20"/>
      <c r="S544" s="20"/>
      <c r="T544" s="20"/>
      <c r="U544" s="20"/>
      <c r="V544" s="20"/>
      <c r="W544" s="20"/>
      <c r="X544" s="20"/>
      <c r="Y544" s="20"/>
      <c r="Z544" s="20"/>
    </row>
    <row r="545" spans="1:26" ht="16.5" customHeight="1" x14ac:dyDescent="0.3">
      <c r="A545" s="20"/>
      <c r="B545" s="20"/>
      <c r="C545" s="33"/>
      <c r="D545" s="33"/>
      <c r="E545" s="33"/>
      <c r="F545" s="33"/>
      <c r="G545" s="33"/>
      <c r="H545" s="20"/>
      <c r="I545" s="20"/>
      <c r="J545" s="20"/>
      <c r="K545" s="20"/>
      <c r="L545" s="20"/>
      <c r="M545" s="20"/>
      <c r="N545" s="20"/>
      <c r="O545" s="20"/>
      <c r="P545" s="20"/>
      <c r="Q545" s="20"/>
      <c r="R545" s="20"/>
      <c r="S545" s="20"/>
      <c r="T545" s="20"/>
      <c r="U545" s="20"/>
      <c r="V545" s="20"/>
      <c r="W545" s="20"/>
      <c r="X545" s="20"/>
      <c r="Y545" s="20"/>
      <c r="Z545" s="20"/>
    </row>
    <row r="546" spans="1:26" ht="16.5" customHeight="1" x14ac:dyDescent="0.3">
      <c r="A546" s="20"/>
      <c r="B546" s="20"/>
      <c r="C546" s="33"/>
      <c r="D546" s="33"/>
      <c r="E546" s="33"/>
      <c r="F546" s="33"/>
      <c r="G546" s="33"/>
      <c r="H546" s="20"/>
      <c r="I546" s="20"/>
      <c r="J546" s="20"/>
      <c r="K546" s="20"/>
      <c r="L546" s="20"/>
      <c r="M546" s="20"/>
      <c r="N546" s="20"/>
      <c r="O546" s="20"/>
      <c r="P546" s="20"/>
      <c r="Q546" s="20"/>
      <c r="R546" s="20"/>
      <c r="S546" s="20"/>
      <c r="T546" s="20"/>
      <c r="U546" s="20"/>
      <c r="V546" s="20"/>
      <c r="W546" s="20"/>
      <c r="X546" s="20"/>
      <c r="Y546" s="20"/>
      <c r="Z546" s="20"/>
    </row>
    <row r="547" spans="1:26" ht="16.5" customHeight="1" x14ac:dyDescent="0.3">
      <c r="A547" s="20"/>
      <c r="B547" s="20"/>
      <c r="C547" s="33"/>
      <c r="D547" s="33"/>
      <c r="E547" s="33"/>
      <c r="F547" s="33"/>
      <c r="G547" s="33"/>
      <c r="H547" s="20"/>
      <c r="I547" s="20"/>
      <c r="J547" s="20"/>
      <c r="K547" s="20"/>
      <c r="L547" s="20"/>
      <c r="M547" s="20"/>
      <c r="N547" s="20"/>
      <c r="O547" s="20"/>
      <c r="P547" s="20"/>
      <c r="Q547" s="20"/>
      <c r="R547" s="20"/>
      <c r="S547" s="20"/>
      <c r="T547" s="20"/>
      <c r="U547" s="20"/>
      <c r="V547" s="20"/>
      <c r="W547" s="20"/>
      <c r="X547" s="20"/>
      <c r="Y547" s="20"/>
      <c r="Z547" s="20"/>
    </row>
    <row r="548" spans="1:26" ht="16.5" customHeight="1" x14ac:dyDescent="0.3">
      <c r="A548" s="20"/>
      <c r="B548" s="20"/>
      <c r="C548" s="33"/>
      <c r="D548" s="33"/>
      <c r="E548" s="33"/>
      <c r="F548" s="33"/>
      <c r="G548" s="33"/>
      <c r="H548" s="20"/>
      <c r="I548" s="20"/>
      <c r="J548" s="20"/>
      <c r="K548" s="20"/>
      <c r="L548" s="20"/>
      <c r="M548" s="20"/>
      <c r="N548" s="20"/>
      <c r="O548" s="20"/>
      <c r="P548" s="20"/>
      <c r="Q548" s="20"/>
      <c r="R548" s="20"/>
      <c r="S548" s="20"/>
      <c r="T548" s="20"/>
      <c r="U548" s="20"/>
      <c r="V548" s="20"/>
      <c r="W548" s="20"/>
      <c r="X548" s="20"/>
      <c r="Y548" s="20"/>
      <c r="Z548" s="20"/>
    </row>
    <row r="549" spans="1:26" ht="16.5" customHeight="1" x14ac:dyDescent="0.3">
      <c r="A549" s="20"/>
      <c r="B549" s="20"/>
      <c r="C549" s="33"/>
      <c r="D549" s="33"/>
      <c r="E549" s="33"/>
      <c r="F549" s="33"/>
      <c r="G549" s="33"/>
      <c r="H549" s="20"/>
      <c r="I549" s="20"/>
      <c r="J549" s="20"/>
      <c r="K549" s="20"/>
      <c r="L549" s="20"/>
      <c r="M549" s="20"/>
      <c r="N549" s="20"/>
      <c r="O549" s="20"/>
      <c r="P549" s="20"/>
      <c r="Q549" s="20"/>
      <c r="R549" s="20"/>
      <c r="S549" s="20"/>
      <c r="T549" s="20"/>
      <c r="U549" s="20"/>
      <c r="V549" s="20"/>
      <c r="W549" s="20"/>
      <c r="X549" s="20"/>
      <c r="Y549" s="20"/>
      <c r="Z549" s="20"/>
    </row>
    <row r="550" spans="1:26" ht="16.5" customHeight="1" x14ac:dyDescent="0.3">
      <c r="A550" s="20"/>
      <c r="B550" s="20"/>
      <c r="C550" s="33"/>
      <c r="D550" s="33"/>
      <c r="E550" s="33"/>
      <c r="F550" s="33"/>
      <c r="G550" s="33"/>
      <c r="H550" s="20"/>
      <c r="I550" s="20"/>
      <c r="J550" s="20"/>
      <c r="K550" s="20"/>
      <c r="L550" s="20"/>
      <c r="M550" s="20"/>
      <c r="N550" s="20"/>
      <c r="O550" s="20"/>
      <c r="P550" s="20"/>
      <c r="Q550" s="20"/>
      <c r="R550" s="20"/>
      <c r="S550" s="20"/>
      <c r="T550" s="20"/>
      <c r="U550" s="20"/>
      <c r="V550" s="20"/>
      <c r="W550" s="20"/>
      <c r="X550" s="20"/>
      <c r="Y550" s="20"/>
      <c r="Z550" s="20"/>
    </row>
    <row r="551" spans="1:26" ht="16.5" customHeight="1" x14ac:dyDescent="0.3">
      <c r="A551" s="20"/>
      <c r="B551" s="20"/>
      <c r="C551" s="33"/>
      <c r="D551" s="33"/>
      <c r="E551" s="33"/>
      <c r="F551" s="33"/>
      <c r="G551" s="33"/>
      <c r="H551" s="20"/>
      <c r="I551" s="20"/>
      <c r="J551" s="20"/>
      <c r="K551" s="20"/>
      <c r="L551" s="20"/>
      <c r="M551" s="20"/>
      <c r="N551" s="20"/>
      <c r="O551" s="20"/>
      <c r="P551" s="20"/>
      <c r="Q551" s="20"/>
      <c r="R551" s="20"/>
      <c r="S551" s="20"/>
      <c r="T551" s="20"/>
      <c r="U551" s="20"/>
      <c r="V551" s="20"/>
      <c r="W551" s="20"/>
      <c r="X551" s="20"/>
      <c r="Y551" s="20"/>
      <c r="Z551" s="20"/>
    </row>
    <row r="552" spans="1:26" ht="16.5" customHeight="1" x14ac:dyDescent="0.3">
      <c r="A552" s="20"/>
      <c r="B552" s="20"/>
      <c r="C552" s="33"/>
      <c r="D552" s="33"/>
      <c r="E552" s="33"/>
      <c r="F552" s="33"/>
      <c r="G552" s="33"/>
      <c r="H552" s="20"/>
      <c r="I552" s="20"/>
      <c r="J552" s="20"/>
      <c r="K552" s="20"/>
      <c r="L552" s="20"/>
      <c r="M552" s="20"/>
      <c r="N552" s="20"/>
      <c r="O552" s="20"/>
      <c r="P552" s="20"/>
      <c r="Q552" s="20"/>
      <c r="R552" s="20"/>
      <c r="S552" s="20"/>
      <c r="T552" s="20"/>
      <c r="U552" s="20"/>
      <c r="V552" s="20"/>
      <c r="W552" s="20"/>
      <c r="X552" s="20"/>
      <c r="Y552" s="20"/>
      <c r="Z552" s="20"/>
    </row>
    <row r="553" spans="1:26" ht="16.5" customHeight="1" x14ac:dyDescent="0.3">
      <c r="A553" s="20"/>
      <c r="B553" s="20"/>
      <c r="C553" s="33"/>
      <c r="D553" s="33"/>
      <c r="E553" s="33"/>
      <c r="F553" s="33"/>
      <c r="G553" s="33"/>
      <c r="H553" s="20"/>
      <c r="I553" s="20"/>
      <c r="J553" s="20"/>
      <c r="K553" s="20"/>
      <c r="L553" s="20"/>
      <c r="M553" s="20"/>
      <c r="N553" s="20"/>
      <c r="O553" s="20"/>
      <c r="P553" s="20"/>
      <c r="Q553" s="20"/>
      <c r="R553" s="20"/>
      <c r="S553" s="20"/>
      <c r="T553" s="20"/>
      <c r="U553" s="20"/>
      <c r="V553" s="20"/>
      <c r="W553" s="20"/>
      <c r="X553" s="20"/>
      <c r="Y553" s="20"/>
      <c r="Z553" s="20"/>
    </row>
    <row r="554" spans="1:26" ht="16.5" customHeight="1" x14ac:dyDescent="0.3">
      <c r="A554" s="20"/>
      <c r="B554" s="20"/>
      <c r="C554" s="33"/>
      <c r="D554" s="33"/>
      <c r="E554" s="33"/>
      <c r="F554" s="33"/>
      <c r="G554" s="33"/>
      <c r="H554" s="20"/>
      <c r="I554" s="20"/>
      <c r="J554" s="20"/>
      <c r="K554" s="20"/>
      <c r="L554" s="20"/>
      <c r="M554" s="20"/>
      <c r="N554" s="20"/>
      <c r="O554" s="20"/>
      <c r="P554" s="20"/>
      <c r="Q554" s="20"/>
      <c r="R554" s="20"/>
      <c r="S554" s="20"/>
      <c r="T554" s="20"/>
      <c r="U554" s="20"/>
      <c r="V554" s="20"/>
      <c r="W554" s="20"/>
      <c r="X554" s="20"/>
      <c r="Y554" s="20"/>
      <c r="Z554" s="20"/>
    </row>
    <row r="555" spans="1:26" ht="16.5" customHeight="1" x14ac:dyDescent="0.3">
      <c r="A555" s="20"/>
      <c r="B555" s="20"/>
      <c r="C555" s="33"/>
      <c r="D555" s="33"/>
      <c r="E555" s="33"/>
      <c r="F555" s="33"/>
      <c r="G555" s="33"/>
      <c r="H555" s="20"/>
      <c r="I555" s="20"/>
      <c r="J555" s="20"/>
      <c r="K555" s="20"/>
      <c r="L555" s="20"/>
      <c r="M555" s="20"/>
      <c r="N555" s="20"/>
      <c r="O555" s="20"/>
      <c r="P555" s="20"/>
      <c r="Q555" s="20"/>
      <c r="R555" s="20"/>
      <c r="S555" s="20"/>
      <c r="T555" s="20"/>
      <c r="U555" s="20"/>
      <c r="V555" s="20"/>
      <c r="W555" s="20"/>
      <c r="X555" s="20"/>
      <c r="Y555" s="20"/>
      <c r="Z555" s="20"/>
    </row>
    <row r="556" spans="1:26" ht="16.5" customHeight="1" x14ac:dyDescent="0.3">
      <c r="A556" s="20"/>
      <c r="B556" s="20"/>
      <c r="C556" s="33"/>
      <c r="D556" s="33"/>
      <c r="E556" s="33"/>
      <c r="F556" s="33"/>
      <c r="G556" s="33"/>
      <c r="H556" s="20"/>
      <c r="I556" s="20"/>
      <c r="J556" s="20"/>
      <c r="K556" s="20"/>
      <c r="L556" s="20"/>
      <c r="M556" s="20"/>
      <c r="N556" s="20"/>
      <c r="O556" s="20"/>
      <c r="P556" s="20"/>
      <c r="Q556" s="20"/>
      <c r="R556" s="20"/>
      <c r="S556" s="20"/>
      <c r="T556" s="20"/>
      <c r="U556" s="20"/>
      <c r="V556" s="20"/>
      <c r="W556" s="20"/>
      <c r="X556" s="20"/>
      <c r="Y556" s="20"/>
      <c r="Z556" s="20"/>
    </row>
    <row r="557" spans="1:26" ht="16.5" customHeight="1" x14ac:dyDescent="0.3">
      <c r="A557" s="20"/>
      <c r="B557" s="20"/>
      <c r="C557" s="33"/>
      <c r="D557" s="33"/>
      <c r="E557" s="33"/>
      <c r="F557" s="33"/>
      <c r="G557" s="33"/>
      <c r="H557" s="20"/>
      <c r="I557" s="20"/>
      <c r="J557" s="20"/>
      <c r="K557" s="20"/>
      <c r="L557" s="20"/>
      <c r="M557" s="20"/>
      <c r="N557" s="20"/>
      <c r="O557" s="20"/>
      <c r="P557" s="20"/>
      <c r="Q557" s="20"/>
      <c r="R557" s="20"/>
      <c r="S557" s="20"/>
      <c r="T557" s="20"/>
      <c r="U557" s="20"/>
      <c r="V557" s="20"/>
      <c r="W557" s="20"/>
      <c r="X557" s="20"/>
      <c r="Y557" s="20"/>
      <c r="Z557" s="20"/>
    </row>
    <row r="558" spans="1:26" ht="16.5" customHeight="1" x14ac:dyDescent="0.3">
      <c r="A558" s="20"/>
      <c r="B558" s="20"/>
      <c r="C558" s="33"/>
      <c r="D558" s="33"/>
      <c r="E558" s="33"/>
      <c r="F558" s="33"/>
      <c r="G558" s="33"/>
      <c r="H558" s="20"/>
      <c r="I558" s="20"/>
      <c r="J558" s="20"/>
      <c r="K558" s="20"/>
      <c r="L558" s="20"/>
      <c r="M558" s="20"/>
      <c r="N558" s="20"/>
      <c r="O558" s="20"/>
      <c r="P558" s="20"/>
      <c r="Q558" s="20"/>
      <c r="R558" s="20"/>
      <c r="S558" s="20"/>
      <c r="T558" s="20"/>
      <c r="U558" s="20"/>
      <c r="V558" s="20"/>
      <c r="W558" s="20"/>
      <c r="X558" s="20"/>
      <c r="Y558" s="20"/>
      <c r="Z558" s="20"/>
    </row>
    <row r="559" spans="1:26" ht="16.5" customHeight="1" x14ac:dyDescent="0.3">
      <c r="A559" s="20"/>
      <c r="B559" s="20"/>
      <c r="C559" s="33"/>
      <c r="D559" s="33"/>
      <c r="E559" s="33"/>
      <c r="F559" s="33"/>
      <c r="G559" s="33"/>
      <c r="H559" s="20"/>
      <c r="I559" s="20"/>
      <c r="J559" s="20"/>
      <c r="K559" s="20"/>
      <c r="L559" s="20"/>
      <c r="M559" s="20"/>
      <c r="N559" s="20"/>
      <c r="O559" s="20"/>
      <c r="P559" s="20"/>
      <c r="Q559" s="20"/>
      <c r="R559" s="20"/>
      <c r="S559" s="20"/>
      <c r="T559" s="20"/>
      <c r="U559" s="20"/>
      <c r="V559" s="20"/>
      <c r="W559" s="20"/>
      <c r="X559" s="20"/>
      <c r="Y559" s="20"/>
      <c r="Z559" s="20"/>
    </row>
    <row r="560" spans="1:26" ht="16.5" customHeight="1" x14ac:dyDescent="0.3">
      <c r="A560" s="20"/>
      <c r="B560" s="20"/>
      <c r="C560" s="33"/>
      <c r="D560" s="33"/>
      <c r="E560" s="33"/>
      <c r="F560" s="33"/>
      <c r="G560" s="33"/>
      <c r="H560" s="20"/>
      <c r="I560" s="20"/>
      <c r="J560" s="20"/>
      <c r="K560" s="20"/>
      <c r="L560" s="20"/>
      <c r="M560" s="20"/>
      <c r="N560" s="20"/>
      <c r="O560" s="20"/>
      <c r="P560" s="20"/>
      <c r="Q560" s="20"/>
      <c r="R560" s="20"/>
      <c r="S560" s="20"/>
      <c r="T560" s="20"/>
      <c r="U560" s="20"/>
      <c r="V560" s="20"/>
      <c r="W560" s="20"/>
      <c r="X560" s="20"/>
      <c r="Y560" s="20"/>
      <c r="Z560" s="20"/>
    </row>
    <row r="561" spans="1:26" ht="16.5" customHeight="1" x14ac:dyDescent="0.3">
      <c r="A561" s="20"/>
      <c r="B561" s="20"/>
      <c r="C561" s="33"/>
      <c r="D561" s="33"/>
      <c r="E561" s="33"/>
      <c r="F561" s="33"/>
      <c r="G561" s="33"/>
      <c r="H561" s="20"/>
      <c r="I561" s="20"/>
      <c r="J561" s="20"/>
      <c r="K561" s="20"/>
      <c r="L561" s="20"/>
      <c r="M561" s="20"/>
      <c r="N561" s="20"/>
      <c r="O561" s="20"/>
      <c r="P561" s="20"/>
      <c r="Q561" s="20"/>
      <c r="R561" s="20"/>
      <c r="S561" s="20"/>
      <c r="T561" s="20"/>
      <c r="U561" s="20"/>
      <c r="V561" s="20"/>
      <c r="W561" s="20"/>
      <c r="X561" s="20"/>
      <c r="Y561" s="20"/>
      <c r="Z561" s="20"/>
    </row>
    <row r="562" spans="1:26" ht="16.5" customHeight="1" x14ac:dyDescent="0.3">
      <c r="A562" s="20"/>
      <c r="B562" s="20"/>
      <c r="C562" s="33"/>
      <c r="D562" s="33"/>
      <c r="E562" s="33"/>
      <c r="F562" s="33"/>
      <c r="G562" s="33"/>
      <c r="H562" s="20"/>
      <c r="I562" s="20"/>
      <c r="J562" s="20"/>
      <c r="K562" s="20"/>
      <c r="L562" s="20"/>
      <c r="M562" s="20"/>
      <c r="N562" s="20"/>
      <c r="O562" s="20"/>
      <c r="P562" s="20"/>
      <c r="Q562" s="20"/>
      <c r="R562" s="20"/>
      <c r="S562" s="20"/>
      <c r="T562" s="20"/>
      <c r="U562" s="20"/>
      <c r="V562" s="20"/>
      <c r="W562" s="20"/>
      <c r="X562" s="20"/>
      <c r="Y562" s="20"/>
      <c r="Z562" s="20"/>
    </row>
    <row r="563" spans="1:26" ht="16.5" customHeight="1" x14ac:dyDescent="0.3">
      <c r="A563" s="20"/>
      <c r="B563" s="20"/>
      <c r="C563" s="33"/>
      <c r="D563" s="33"/>
      <c r="E563" s="33"/>
      <c r="F563" s="33"/>
      <c r="G563" s="33"/>
      <c r="H563" s="20"/>
      <c r="I563" s="20"/>
      <c r="J563" s="20"/>
      <c r="K563" s="20"/>
      <c r="L563" s="20"/>
      <c r="M563" s="20"/>
      <c r="N563" s="20"/>
      <c r="O563" s="20"/>
      <c r="P563" s="20"/>
      <c r="Q563" s="20"/>
      <c r="R563" s="20"/>
      <c r="S563" s="20"/>
      <c r="T563" s="20"/>
      <c r="U563" s="20"/>
      <c r="V563" s="20"/>
      <c r="W563" s="20"/>
      <c r="X563" s="20"/>
      <c r="Y563" s="20"/>
      <c r="Z563" s="20"/>
    </row>
    <row r="564" spans="1:26" ht="16.5" customHeight="1" x14ac:dyDescent="0.3">
      <c r="A564" s="20"/>
      <c r="B564" s="20"/>
      <c r="C564" s="33"/>
      <c r="D564" s="33"/>
      <c r="E564" s="33"/>
      <c r="F564" s="33"/>
      <c r="G564" s="33"/>
      <c r="H564" s="20"/>
      <c r="I564" s="20"/>
      <c r="J564" s="20"/>
      <c r="K564" s="20"/>
      <c r="L564" s="20"/>
      <c r="M564" s="20"/>
      <c r="N564" s="20"/>
      <c r="O564" s="20"/>
      <c r="P564" s="20"/>
      <c r="Q564" s="20"/>
      <c r="R564" s="20"/>
      <c r="S564" s="20"/>
      <c r="T564" s="20"/>
      <c r="U564" s="20"/>
      <c r="V564" s="20"/>
      <c r="W564" s="20"/>
      <c r="X564" s="20"/>
      <c r="Y564" s="20"/>
      <c r="Z564" s="20"/>
    </row>
    <row r="565" spans="1:26" ht="16.5" customHeight="1" x14ac:dyDescent="0.3">
      <c r="A565" s="20"/>
      <c r="B565" s="20"/>
      <c r="C565" s="33"/>
      <c r="D565" s="33"/>
      <c r="E565" s="33"/>
      <c r="F565" s="33"/>
      <c r="G565" s="33"/>
      <c r="H565" s="20"/>
      <c r="I565" s="20"/>
      <c r="J565" s="20"/>
      <c r="K565" s="20"/>
      <c r="L565" s="20"/>
      <c r="M565" s="20"/>
      <c r="N565" s="20"/>
      <c r="O565" s="20"/>
      <c r="P565" s="20"/>
      <c r="Q565" s="20"/>
      <c r="R565" s="20"/>
      <c r="S565" s="20"/>
      <c r="T565" s="20"/>
      <c r="U565" s="20"/>
      <c r="V565" s="20"/>
      <c r="W565" s="20"/>
      <c r="X565" s="20"/>
      <c r="Y565" s="20"/>
      <c r="Z565" s="20"/>
    </row>
    <row r="566" spans="1:26" ht="16.5" customHeight="1" x14ac:dyDescent="0.3">
      <c r="A566" s="20"/>
      <c r="B566" s="20"/>
      <c r="C566" s="33"/>
      <c r="D566" s="33"/>
      <c r="E566" s="33"/>
      <c r="F566" s="33"/>
      <c r="G566" s="33"/>
      <c r="H566" s="20"/>
      <c r="I566" s="20"/>
      <c r="J566" s="20"/>
      <c r="K566" s="20"/>
      <c r="L566" s="20"/>
      <c r="M566" s="20"/>
      <c r="N566" s="20"/>
      <c r="O566" s="20"/>
      <c r="P566" s="20"/>
      <c r="Q566" s="20"/>
      <c r="R566" s="20"/>
      <c r="S566" s="20"/>
      <c r="T566" s="20"/>
      <c r="U566" s="20"/>
      <c r="V566" s="20"/>
      <c r="W566" s="20"/>
      <c r="X566" s="20"/>
      <c r="Y566" s="20"/>
      <c r="Z566" s="20"/>
    </row>
    <row r="567" spans="1:26" ht="16.5" customHeight="1" x14ac:dyDescent="0.3">
      <c r="A567" s="20"/>
      <c r="B567" s="20"/>
      <c r="C567" s="33"/>
      <c r="D567" s="33"/>
      <c r="E567" s="33"/>
      <c r="F567" s="33"/>
      <c r="G567" s="33"/>
      <c r="H567" s="20"/>
      <c r="I567" s="20"/>
      <c r="J567" s="20"/>
      <c r="K567" s="20"/>
      <c r="L567" s="20"/>
      <c r="M567" s="20"/>
      <c r="N567" s="20"/>
      <c r="O567" s="20"/>
      <c r="P567" s="20"/>
      <c r="Q567" s="20"/>
      <c r="R567" s="20"/>
      <c r="S567" s="20"/>
      <c r="T567" s="20"/>
      <c r="U567" s="20"/>
      <c r="V567" s="20"/>
      <c r="W567" s="20"/>
      <c r="X567" s="20"/>
      <c r="Y567" s="20"/>
      <c r="Z567" s="20"/>
    </row>
    <row r="568" spans="1:26" ht="16.5" customHeight="1" x14ac:dyDescent="0.3">
      <c r="A568" s="20"/>
      <c r="B568" s="20"/>
      <c r="C568" s="33"/>
      <c r="D568" s="33"/>
      <c r="E568" s="33"/>
      <c r="F568" s="33"/>
      <c r="G568" s="33"/>
      <c r="H568" s="20"/>
      <c r="I568" s="20"/>
      <c r="J568" s="20"/>
      <c r="K568" s="20"/>
      <c r="L568" s="20"/>
      <c r="M568" s="20"/>
      <c r="N568" s="20"/>
      <c r="O568" s="20"/>
      <c r="P568" s="20"/>
      <c r="Q568" s="20"/>
      <c r="R568" s="20"/>
      <c r="S568" s="20"/>
      <c r="T568" s="20"/>
      <c r="U568" s="20"/>
      <c r="V568" s="20"/>
      <c r="W568" s="20"/>
      <c r="X568" s="20"/>
      <c r="Y568" s="20"/>
      <c r="Z568" s="20"/>
    </row>
    <row r="569" spans="1:26" ht="16.5" customHeight="1" x14ac:dyDescent="0.3">
      <c r="A569" s="20"/>
      <c r="B569" s="20"/>
      <c r="C569" s="33"/>
      <c r="D569" s="33"/>
      <c r="E569" s="33"/>
      <c r="F569" s="33"/>
      <c r="G569" s="33"/>
      <c r="H569" s="20"/>
      <c r="I569" s="20"/>
      <c r="J569" s="20"/>
      <c r="K569" s="20"/>
      <c r="L569" s="20"/>
      <c r="M569" s="20"/>
      <c r="N569" s="20"/>
      <c r="O569" s="20"/>
      <c r="P569" s="20"/>
      <c r="Q569" s="20"/>
      <c r="R569" s="20"/>
      <c r="S569" s="20"/>
      <c r="T569" s="20"/>
      <c r="U569" s="20"/>
      <c r="V569" s="20"/>
      <c r="W569" s="20"/>
      <c r="X569" s="20"/>
      <c r="Y569" s="20"/>
      <c r="Z569" s="20"/>
    </row>
    <row r="570" spans="1:26" ht="16.5" customHeight="1" x14ac:dyDescent="0.3">
      <c r="A570" s="20"/>
      <c r="B570" s="20"/>
      <c r="C570" s="33"/>
      <c r="D570" s="33"/>
      <c r="E570" s="33"/>
      <c r="F570" s="33"/>
      <c r="G570" s="33"/>
      <c r="H570" s="20"/>
      <c r="I570" s="20"/>
      <c r="J570" s="20"/>
      <c r="K570" s="20"/>
      <c r="L570" s="20"/>
      <c r="M570" s="20"/>
      <c r="N570" s="20"/>
      <c r="O570" s="20"/>
      <c r="P570" s="20"/>
      <c r="Q570" s="20"/>
      <c r="R570" s="20"/>
      <c r="S570" s="20"/>
      <c r="T570" s="20"/>
      <c r="U570" s="20"/>
      <c r="V570" s="20"/>
      <c r="W570" s="20"/>
      <c r="X570" s="20"/>
      <c r="Y570" s="20"/>
      <c r="Z570" s="20"/>
    </row>
    <row r="571" spans="1:26" ht="16.5" customHeight="1" x14ac:dyDescent="0.3">
      <c r="A571" s="20"/>
      <c r="B571" s="20"/>
      <c r="C571" s="33"/>
      <c r="D571" s="33"/>
      <c r="E571" s="33"/>
      <c r="F571" s="33"/>
      <c r="G571" s="33"/>
      <c r="H571" s="20"/>
      <c r="I571" s="20"/>
      <c r="J571" s="20"/>
      <c r="K571" s="20"/>
      <c r="L571" s="20"/>
      <c r="M571" s="20"/>
      <c r="N571" s="20"/>
      <c r="O571" s="20"/>
      <c r="P571" s="20"/>
      <c r="Q571" s="20"/>
      <c r="R571" s="20"/>
      <c r="S571" s="20"/>
      <c r="T571" s="20"/>
      <c r="U571" s="20"/>
      <c r="V571" s="20"/>
      <c r="W571" s="20"/>
      <c r="X571" s="20"/>
      <c r="Y571" s="20"/>
      <c r="Z571" s="20"/>
    </row>
    <row r="572" spans="1:26" ht="16.5" customHeight="1" x14ac:dyDescent="0.3">
      <c r="A572" s="20"/>
      <c r="B572" s="20"/>
      <c r="C572" s="33"/>
      <c r="D572" s="33"/>
      <c r="E572" s="33"/>
      <c r="F572" s="33"/>
      <c r="G572" s="33"/>
      <c r="H572" s="20"/>
      <c r="I572" s="20"/>
      <c r="J572" s="20"/>
      <c r="K572" s="20"/>
      <c r="L572" s="20"/>
      <c r="M572" s="20"/>
      <c r="N572" s="20"/>
      <c r="O572" s="20"/>
      <c r="P572" s="20"/>
      <c r="Q572" s="20"/>
      <c r="R572" s="20"/>
      <c r="S572" s="20"/>
      <c r="T572" s="20"/>
      <c r="U572" s="20"/>
      <c r="V572" s="20"/>
      <c r="W572" s="20"/>
      <c r="X572" s="20"/>
      <c r="Y572" s="20"/>
      <c r="Z572" s="20"/>
    </row>
    <row r="573" spans="1:26" ht="16.5" customHeight="1" x14ac:dyDescent="0.3">
      <c r="A573" s="20"/>
      <c r="B573" s="20"/>
      <c r="C573" s="33"/>
      <c r="D573" s="33"/>
      <c r="E573" s="33"/>
      <c r="F573" s="33"/>
      <c r="G573" s="33"/>
      <c r="H573" s="20"/>
      <c r="I573" s="20"/>
      <c r="J573" s="20"/>
      <c r="K573" s="20"/>
      <c r="L573" s="20"/>
      <c r="M573" s="20"/>
      <c r="N573" s="20"/>
      <c r="O573" s="20"/>
      <c r="P573" s="20"/>
      <c r="Q573" s="20"/>
      <c r="R573" s="20"/>
      <c r="S573" s="20"/>
      <c r="T573" s="20"/>
      <c r="U573" s="20"/>
      <c r="V573" s="20"/>
      <c r="W573" s="20"/>
      <c r="X573" s="20"/>
      <c r="Y573" s="20"/>
      <c r="Z573" s="20"/>
    </row>
    <row r="574" spans="1:26" ht="16.5" customHeight="1" x14ac:dyDescent="0.3">
      <c r="A574" s="20"/>
      <c r="B574" s="20"/>
      <c r="C574" s="33"/>
      <c r="D574" s="33"/>
      <c r="E574" s="33"/>
      <c r="F574" s="33"/>
      <c r="G574" s="33"/>
      <c r="H574" s="20"/>
      <c r="I574" s="20"/>
      <c r="J574" s="20"/>
      <c r="K574" s="20"/>
      <c r="L574" s="20"/>
      <c r="M574" s="20"/>
      <c r="N574" s="20"/>
      <c r="O574" s="20"/>
      <c r="P574" s="20"/>
      <c r="Q574" s="20"/>
      <c r="R574" s="20"/>
      <c r="S574" s="20"/>
      <c r="T574" s="20"/>
      <c r="U574" s="20"/>
      <c r="V574" s="20"/>
      <c r="W574" s="20"/>
      <c r="X574" s="20"/>
      <c r="Y574" s="20"/>
      <c r="Z574" s="20"/>
    </row>
    <row r="575" spans="1:26" ht="16.5" customHeight="1" x14ac:dyDescent="0.3">
      <c r="A575" s="20"/>
      <c r="B575" s="20"/>
      <c r="C575" s="33"/>
      <c r="D575" s="33"/>
      <c r="E575" s="33"/>
      <c r="F575" s="33"/>
      <c r="G575" s="33"/>
      <c r="H575" s="20"/>
      <c r="I575" s="20"/>
      <c r="J575" s="20"/>
      <c r="K575" s="20"/>
      <c r="L575" s="20"/>
      <c r="M575" s="20"/>
      <c r="N575" s="20"/>
      <c r="O575" s="20"/>
      <c r="P575" s="20"/>
      <c r="Q575" s="20"/>
      <c r="R575" s="20"/>
      <c r="S575" s="20"/>
      <c r="T575" s="20"/>
      <c r="U575" s="20"/>
      <c r="V575" s="20"/>
      <c r="W575" s="20"/>
      <c r="X575" s="20"/>
      <c r="Y575" s="20"/>
      <c r="Z575" s="20"/>
    </row>
    <row r="576" spans="1:26" ht="16.5" customHeight="1" x14ac:dyDescent="0.3">
      <c r="A576" s="20"/>
      <c r="B576" s="20"/>
      <c r="C576" s="33"/>
      <c r="D576" s="33"/>
      <c r="E576" s="33"/>
      <c r="F576" s="33"/>
      <c r="G576" s="33"/>
      <c r="H576" s="20"/>
      <c r="I576" s="20"/>
      <c r="J576" s="20"/>
      <c r="K576" s="20"/>
      <c r="L576" s="20"/>
      <c r="M576" s="20"/>
      <c r="N576" s="20"/>
      <c r="O576" s="20"/>
      <c r="P576" s="20"/>
      <c r="Q576" s="20"/>
      <c r="R576" s="20"/>
      <c r="S576" s="20"/>
      <c r="T576" s="20"/>
      <c r="U576" s="20"/>
      <c r="V576" s="20"/>
      <c r="W576" s="20"/>
      <c r="X576" s="20"/>
      <c r="Y576" s="20"/>
      <c r="Z576" s="20"/>
    </row>
    <row r="577" spans="1:26" ht="16.5" customHeight="1" x14ac:dyDescent="0.3">
      <c r="A577" s="20"/>
      <c r="B577" s="20"/>
      <c r="C577" s="33"/>
      <c r="D577" s="33"/>
      <c r="E577" s="33"/>
      <c r="F577" s="33"/>
      <c r="G577" s="33"/>
      <c r="H577" s="20"/>
      <c r="I577" s="20"/>
      <c r="J577" s="20"/>
      <c r="K577" s="20"/>
      <c r="L577" s="20"/>
      <c r="M577" s="20"/>
      <c r="N577" s="20"/>
      <c r="O577" s="20"/>
      <c r="P577" s="20"/>
      <c r="Q577" s="20"/>
      <c r="R577" s="20"/>
      <c r="S577" s="20"/>
      <c r="T577" s="20"/>
      <c r="U577" s="20"/>
      <c r="V577" s="20"/>
      <c r="W577" s="20"/>
      <c r="X577" s="20"/>
      <c r="Y577" s="20"/>
      <c r="Z577" s="20"/>
    </row>
    <row r="578" spans="1:26" ht="16.5" customHeight="1" x14ac:dyDescent="0.3">
      <c r="A578" s="20"/>
      <c r="B578" s="20"/>
      <c r="C578" s="33"/>
      <c r="D578" s="33"/>
      <c r="E578" s="33"/>
      <c r="F578" s="33"/>
      <c r="G578" s="33"/>
      <c r="H578" s="20"/>
      <c r="I578" s="20"/>
      <c r="J578" s="20"/>
      <c r="K578" s="20"/>
      <c r="L578" s="20"/>
      <c r="M578" s="20"/>
      <c r="N578" s="20"/>
      <c r="O578" s="20"/>
      <c r="P578" s="20"/>
      <c r="Q578" s="20"/>
      <c r="R578" s="20"/>
      <c r="S578" s="20"/>
      <c r="T578" s="20"/>
      <c r="U578" s="20"/>
      <c r="V578" s="20"/>
      <c r="W578" s="20"/>
      <c r="X578" s="20"/>
      <c r="Y578" s="20"/>
      <c r="Z578" s="20"/>
    </row>
    <row r="579" spans="1:26" ht="16.5" customHeight="1" x14ac:dyDescent="0.3">
      <c r="A579" s="20"/>
      <c r="B579" s="20"/>
      <c r="C579" s="33"/>
      <c r="D579" s="33"/>
      <c r="E579" s="33"/>
      <c r="F579" s="33"/>
      <c r="G579" s="33"/>
      <c r="H579" s="20"/>
      <c r="I579" s="20"/>
      <c r="J579" s="20"/>
      <c r="K579" s="20"/>
      <c r="L579" s="20"/>
      <c r="M579" s="20"/>
      <c r="N579" s="20"/>
      <c r="O579" s="20"/>
      <c r="P579" s="20"/>
      <c r="Q579" s="20"/>
      <c r="R579" s="20"/>
      <c r="S579" s="20"/>
      <c r="T579" s="20"/>
      <c r="U579" s="20"/>
      <c r="V579" s="20"/>
      <c r="W579" s="20"/>
      <c r="X579" s="20"/>
      <c r="Y579" s="20"/>
      <c r="Z579" s="20"/>
    </row>
    <row r="580" spans="1:26" ht="16.5" customHeight="1" x14ac:dyDescent="0.3">
      <c r="A580" s="20"/>
      <c r="B580" s="20"/>
      <c r="C580" s="33"/>
      <c r="D580" s="33"/>
      <c r="E580" s="33"/>
      <c r="F580" s="33"/>
      <c r="G580" s="33"/>
      <c r="H580" s="20"/>
      <c r="I580" s="20"/>
      <c r="J580" s="20"/>
      <c r="K580" s="20"/>
      <c r="L580" s="20"/>
      <c r="M580" s="20"/>
      <c r="N580" s="20"/>
      <c r="O580" s="20"/>
      <c r="P580" s="20"/>
      <c r="Q580" s="20"/>
      <c r="R580" s="20"/>
      <c r="S580" s="20"/>
      <c r="T580" s="20"/>
      <c r="U580" s="20"/>
      <c r="V580" s="20"/>
      <c r="W580" s="20"/>
      <c r="X580" s="20"/>
      <c r="Y580" s="20"/>
      <c r="Z580" s="20"/>
    </row>
    <row r="581" spans="1:26" ht="16.5" customHeight="1" x14ac:dyDescent="0.3">
      <c r="A581" s="20"/>
      <c r="B581" s="20"/>
      <c r="C581" s="33"/>
      <c r="D581" s="33"/>
      <c r="E581" s="33"/>
      <c r="F581" s="33"/>
      <c r="G581" s="33"/>
      <c r="H581" s="20"/>
      <c r="I581" s="20"/>
      <c r="J581" s="20"/>
      <c r="K581" s="20"/>
      <c r="L581" s="20"/>
      <c r="M581" s="20"/>
      <c r="N581" s="20"/>
      <c r="O581" s="20"/>
      <c r="P581" s="20"/>
      <c r="Q581" s="20"/>
      <c r="R581" s="20"/>
      <c r="S581" s="20"/>
      <c r="T581" s="20"/>
      <c r="U581" s="20"/>
      <c r="V581" s="20"/>
      <c r="W581" s="20"/>
      <c r="X581" s="20"/>
      <c r="Y581" s="20"/>
      <c r="Z581" s="20"/>
    </row>
    <row r="582" spans="1:26" ht="16.5" customHeight="1" x14ac:dyDescent="0.3">
      <c r="A582" s="20"/>
      <c r="B582" s="20"/>
      <c r="C582" s="33"/>
      <c r="D582" s="33"/>
      <c r="E582" s="33"/>
      <c r="F582" s="33"/>
      <c r="G582" s="33"/>
      <c r="H582" s="20"/>
      <c r="I582" s="20"/>
      <c r="J582" s="20"/>
      <c r="K582" s="20"/>
      <c r="L582" s="20"/>
      <c r="M582" s="20"/>
      <c r="N582" s="20"/>
      <c r="O582" s="20"/>
      <c r="P582" s="20"/>
      <c r="Q582" s="20"/>
      <c r="R582" s="20"/>
      <c r="S582" s="20"/>
      <c r="T582" s="20"/>
      <c r="U582" s="20"/>
      <c r="V582" s="20"/>
      <c r="W582" s="20"/>
      <c r="X582" s="20"/>
      <c r="Y582" s="20"/>
      <c r="Z582" s="20"/>
    </row>
    <row r="583" spans="1:26" ht="16.5" customHeight="1" x14ac:dyDescent="0.3">
      <c r="A583" s="20"/>
      <c r="B583" s="20"/>
      <c r="C583" s="33"/>
      <c r="D583" s="33"/>
      <c r="E583" s="33"/>
      <c r="F583" s="33"/>
      <c r="G583" s="33"/>
      <c r="H583" s="20"/>
      <c r="I583" s="20"/>
      <c r="J583" s="20"/>
      <c r="K583" s="20"/>
      <c r="L583" s="20"/>
      <c r="M583" s="20"/>
      <c r="N583" s="20"/>
      <c r="O583" s="20"/>
      <c r="P583" s="20"/>
      <c r="Q583" s="20"/>
      <c r="R583" s="20"/>
      <c r="S583" s="20"/>
      <c r="T583" s="20"/>
      <c r="U583" s="20"/>
      <c r="V583" s="20"/>
      <c r="W583" s="20"/>
      <c r="X583" s="20"/>
      <c r="Y583" s="20"/>
      <c r="Z583" s="20"/>
    </row>
    <row r="584" spans="1:26" ht="16.5" customHeight="1" x14ac:dyDescent="0.3">
      <c r="A584" s="20"/>
      <c r="B584" s="20"/>
      <c r="C584" s="33"/>
      <c r="D584" s="33"/>
      <c r="E584" s="33"/>
      <c r="F584" s="33"/>
      <c r="G584" s="33"/>
      <c r="H584" s="20"/>
      <c r="I584" s="20"/>
      <c r="J584" s="20"/>
      <c r="K584" s="20"/>
      <c r="L584" s="20"/>
      <c r="M584" s="20"/>
      <c r="N584" s="20"/>
      <c r="O584" s="20"/>
      <c r="P584" s="20"/>
      <c r="Q584" s="20"/>
      <c r="R584" s="20"/>
      <c r="S584" s="20"/>
      <c r="T584" s="20"/>
      <c r="U584" s="20"/>
      <c r="V584" s="20"/>
      <c r="W584" s="20"/>
      <c r="X584" s="20"/>
      <c r="Y584" s="20"/>
      <c r="Z584" s="20"/>
    </row>
    <row r="585" spans="1:26" ht="16.5" customHeight="1" x14ac:dyDescent="0.3">
      <c r="A585" s="20"/>
      <c r="B585" s="20"/>
      <c r="C585" s="33"/>
      <c r="D585" s="33"/>
      <c r="E585" s="33"/>
      <c r="F585" s="33"/>
      <c r="G585" s="33"/>
      <c r="H585" s="20"/>
      <c r="I585" s="20"/>
      <c r="J585" s="20"/>
      <c r="K585" s="20"/>
      <c r="L585" s="20"/>
      <c r="M585" s="20"/>
      <c r="N585" s="20"/>
      <c r="O585" s="20"/>
      <c r="P585" s="20"/>
      <c r="Q585" s="20"/>
      <c r="R585" s="20"/>
      <c r="S585" s="20"/>
      <c r="T585" s="20"/>
      <c r="U585" s="20"/>
      <c r="V585" s="20"/>
      <c r="W585" s="20"/>
      <c r="X585" s="20"/>
      <c r="Y585" s="20"/>
      <c r="Z585" s="20"/>
    </row>
    <row r="586" spans="1:26" ht="16.5" customHeight="1" x14ac:dyDescent="0.3">
      <c r="A586" s="20"/>
      <c r="B586" s="20"/>
      <c r="C586" s="33"/>
      <c r="D586" s="33"/>
      <c r="E586" s="33"/>
      <c r="F586" s="33"/>
      <c r="G586" s="33"/>
      <c r="H586" s="20"/>
      <c r="I586" s="20"/>
      <c r="J586" s="20"/>
      <c r="K586" s="20"/>
      <c r="L586" s="20"/>
      <c r="M586" s="20"/>
      <c r="N586" s="20"/>
      <c r="O586" s="20"/>
      <c r="P586" s="20"/>
      <c r="Q586" s="20"/>
      <c r="R586" s="20"/>
      <c r="S586" s="20"/>
      <c r="T586" s="20"/>
      <c r="U586" s="20"/>
      <c r="V586" s="20"/>
      <c r="W586" s="20"/>
      <c r="X586" s="20"/>
      <c r="Y586" s="20"/>
      <c r="Z586" s="20"/>
    </row>
    <row r="587" spans="1:26" ht="16.5" customHeight="1" x14ac:dyDescent="0.3">
      <c r="A587" s="20"/>
      <c r="B587" s="20"/>
      <c r="C587" s="33"/>
      <c r="D587" s="33"/>
      <c r="E587" s="33"/>
      <c r="F587" s="33"/>
      <c r="G587" s="33"/>
      <c r="H587" s="20"/>
      <c r="I587" s="20"/>
      <c r="J587" s="20"/>
      <c r="K587" s="20"/>
      <c r="L587" s="20"/>
      <c r="M587" s="20"/>
      <c r="N587" s="20"/>
      <c r="O587" s="20"/>
      <c r="P587" s="20"/>
      <c r="Q587" s="20"/>
      <c r="R587" s="20"/>
      <c r="S587" s="20"/>
      <c r="T587" s="20"/>
      <c r="U587" s="20"/>
      <c r="V587" s="20"/>
      <c r="W587" s="20"/>
      <c r="X587" s="20"/>
      <c r="Y587" s="20"/>
      <c r="Z587" s="20"/>
    </row>
    <row r="588" spans="1:26" ht="16.5" customHeight="1" x14ac:dyDescent="0.3">
      <c r="A588" s="20"/>
      <c r="B588" s="20"/>
      <c r="C588" s="33"/>
      <c r="D588" s="33"/>
      <c r="E588" s="33"/>
      <c r="F588" s="33"/>
      <c r="G588" s="33"/>
      <c r="H588" s="20"/>
      <c r="I588" s="20"/>
      <c r="J588" s="20"/>
      <c r="K588" s="20"/>
      <c r="L588" s="20"/>
      <c r="M588" s="20"/>
      <c r="N588" s="20"/>
      <c r="O588" s="20"/>
      <c r="P588" s="20"/>
      <c r="Q588" s="20"/>
      <c r="R588" s="20"/>
      <c r="S588" s="20"/>
      <c r="T588" s="20"/>
      <c r="U588" s="20"/>
      <c r="V588" s="20"/>
      <c r="W588" s="20"/>
      <c r="X588" s="20"/>
      <c r="Y588" s="20"/>
      <c r="Z588" s="20"/>
    </row>
    <row r="589" spans="1:26" ht="16.5" customHeight="1" x14ac:dyDescent="0.3">
      <c r="A589" s="20"/>
      <c r="B589" s="20"/>
      <c r="C589" s="33"/>
      <c r="D589" s="33"/>
      <c r="E589" s="33"/>
      <c r="F589" s="33"/>
      <c r="G589" s="33"/>
      <c r="H589" s="20"/>
      <c r="I589" s="20"/>
      <c r="J589" s="20"/>
      <c r="K589" s="20"/>
      <c r="L589" s="20"/>
      <c r="M589" s="20"/>
      <c r="N589" s="20"/>
      <c r="O589" s="20"/>
      <c r="P589" s="20"/>
      <c r="Q589" s="20"/>
      <c r="R589" s="20"/>
      <c r="S589" s="20"/>
      <c r="T589" s="20"/>
      <c r="U589" s="20"/>
      <c r="V589" s="20"/>
      <c r="W589" s="20"/>
      <c r="X589" s="20"/>
      <c r="Y589" s="20"/>
      <c r="Z589" s="20"/>
    </row>
    <row r="590" spans="1:26" ht="16.5" customHeight="1" x14ac:dyDescent="0.3">
      <c r="A590" s="20"/>
      <c r="B590" s="20"/>
      <c r="C590" s="33"/>
      <c r="D590" s="33"/>
      <c r="E590" s="33"/>
      <c r="F590" s="33"/>
      <c r="G590" s="33"/>
      <c r="H590" s="20"/>
      <c r="I590" s="20"/>
      <c r="J590" s="20"/>
      <c r="K590" s="20"/>
      <c r="L590" s="20"/>
      <c r="M590" s="20"/>
      <c r="N590" s="20"/>
      <c r="O590" s="20"/>
      <c r="P590" s="20"/>
      <c r="Q590" s="20"/>
      <c r="R590" s="20"/>
      <c r="S590" s="20"/>
      <c r="T590" s="20"/>
      <c r="U590" s="20"/>
      <c r="V590" s="20"/>
      <c r="W590" s="20"/>
      <c r="X590" s="20"/>
      <c r="Y590" s="20"/>
      <c r="Z590" s="20"/>
    </row>
    <row r="591" spans="1:26" ht="16.5" customHeight="1" x14ac:dyDescent="0.3">
      <c r="A591" s="20"/>
      <c r="B591" s="20"/>
      <c r="C591" s="33"/>
      <c r="D591" s="33"/>
      <c r="E591" s="33"/>
      <c r="F591" s="33"/>
      <c r="G591" s="33"/>
      <c r="H591" s="20"/>
      <c r="I591" s="20"/>
      <c r="J591" s="20"/>
      <c r="K591" s="20"/>
      <c r="L591" s="20"/>
      <c r="M591" s="20"/>
      <c r="N591" s="20"/>
      <c r="O591" s="20"/>
      <c r="P591" s="20"/>
      <c r="Q591" s="20"/>
      <c r="R591" s="20"/>
      <c r="S591" s="20"/>
      <c r="T591" s="20"/>
      <c r="U591" s="20"/>
      <c r="V591" s="20"/>
      <c r="W591" s="20"/>
      <c r="X591" s="20"/>
      <c r="Y591" s="20"/>
      <c r="Z591" s="20"/>
    </row>
    <row r="592" spans="1:26" ht="16.5" customHeight="1" x14ac:dyDescent="0.3">
      <c r="A592" s="20"/>
      <c r="B592" s="20"/>
      <c r="C592" s="33"/>
      <c r="D592" s="33"/>
      <c r="E592" s="33"/>
      <c r="F592" s="33"/>
      <c r="G592" s="33"/>
      <c r="H592" s="20"/>
      <c r="I592" s="20"/>
      <c r="J592" s="20"/>
      <c r="K592" s="20"/>
      <c r="L592" s="20"/>
      <c r="M592" s="20"/>
      <c r="N592" s="20"/>
      <c r="O592" s="20"/>
      <c r="P592" s="20"/>
      <c r="Q592" s="20"/>
      <c r="R592" s="20"/>
      <c r="S592" s="20"/>
      <c r="T592" s="20"/>
      <c r="U592" s="20"/>
      <c r="V592" s="20"/>
      <c r="W592" s="20"/>
      <c r="X592" s="20"/>
      <c r="Y592" s="20"/>
      <c r="Z592" s="20"/>
    </row>
    <row r="593" spans="1:26" ht="16.5" customHeight="1" x14ac:dyDescent="0.3">
      <c r="A593" s="20"/>
      <c r="B593" s="20"/>
      <c r="C593" s="33"/>
      <c r="D593" s="33"/>
      <c r="E593" s="33"/>
      <c r="F593" s="33"/>
      <c r="G593" s="33"/>
      <c r="H593" s="20"/>
      <c r="I593" s="20"/>
      <c r="J593" s="20"/>
      <c r="K593" s="20"/>
      <c r="L593" s="20"/>
      <c r="M593" s="20"/>
      <c r="N593" s="20"/>
      <c r="O593" s="20"/>
      <c r="P593" s="20"/>
      <c r="Q593" s="20"/>
      <c r="R593" s="20"/>
      <c r="S593" s="20"/>
      <c r="T593" s="20"/>
      <c r="U593" s="20"/>
      <c r="V593" s="20"/>
      <c r="W593" s="20"/>
      <c r="X593" s="20"/>
      <c r="Y593" s="20"/>
      <c r="Z593" s="20"/>
    </row>
    <row r="594" spans="1:26" ht="16.5" customHeight="1" x14ac:dyDescent="0.3">
      <c r="A594" s="20"/>
      <c r="B594" s="20"/>
      <c r="C594" s="33"/>
      <c r="D594" s="33"/>
      <c r="E594" s="33"/>
      <c r="F594" s="33"/>
      <c r="G594" s="33"/>
      <c r="H594" s="20"/>
      <c r="I594" s="20"/>
      <c r="J594" s="20"/>
      <c r="K594" s="20"/>
      <c r="L594" s="20"/>
      <c r="M594" s="20"/>
      <c r="N594" s="20"/>
      <c r="O594" s="20"/>
      <c r="P594" s="20"/>
      <c r="Q594" s="20"/>
      <c r="R594" s="20"/>
      <c r="S594" s="20"/>
      <c r="T594" s="20"/>
      <c r="U594" s="20"/>
      <c r="V594" s="20"/>
      <c r="W594" s="20"/>
      <c r="X594" s="20"/>
      <c r="Y594" s="20"/>
      <c r="Z594" s="20"/>
    </row>
    <row r="595" spans="1:26" ht="16.5" customHeight="1" x14ac:dyDescent="0.3">
      <c r="A595" s="20"/>
      <c r="B595" s="20"/>
      <c r="C595" s="33"/>
      <c r="D595" s="33"/>
      <c r="E595" s="33"/>
      <c r="F595" s="33"/>
      <c r="G595" s="33"/>
      <c r="H595" s="20"/>
      <c r="I595" s="20"/>
      <c r="J595" s="20"/>
      <c r="K595" s="20"/>
      <c r="L595" s="20"/>
      <c r="M595" s="20"/>
      <c r="N595" s="20"/>
      <c r="O595" s="20"/>
      <c r="P595" s="20"/>
      <c r="Q595" s="20"/>
      <c r="R595" s="20"/>
      <c r="S595" s="20"/>
      <c r="T595" s="20"/>
      <c r="U595" s="20"/>
      <c r="V595" s="20"/>
      <c r="W595" s="20"/>
      <c r="X595" s="20"/>
      <c r="Y595" s="20"/>
      <c r="Z595" s="20"/>
    </row>
    <row r="596" spans="1:26" ht="16.5" customHeight="1" x14ac:dyDescent="0.3">
      <c r="A596" s="20"/>
      <c r="B596" s="20"/>
      <c r="C596" s="33"/>
      <c r="D596" s="33"/>
      <c r="E596" s="33"/>
      <c r="F596" s="33"/>
      <c r="G596" s="33"/>
      <c r="H596" s="20"/>
      <c r="I596" s="20"/>
      <c r="J596" s="20"/>
      <c r="K596" s="20"/>
      <c r="L596" s="20"/>
      <c r="M596" s="20"/>
      <c r="N596" s="20"/>
      <c r="O596" s="20"/>
      <c r="P596" s="20"/>
      <c r="Q596" s="20"/>
      <c r="R596" s="20"/>
      <c r="S596" s="20"/>
      <c r="T596" s="20"/>
      <c r="U596" s="20"/>
      <c r="V596" s="20"/>
      <c r="W596" s="20"/>
      <c r="X596" s="20"/>
      <c r="Y596" s="20"/>
      <c r="Z596" s="20"/>
    </row>
    <row r="597" spans="1:26" ht="16.5" customHeight="1" x14ac:dyDescent="0.3">
      <c r="A597" s="20"/>
      <c r="B597" s="20"/>
      <c r="C597" s="33"/>
      <c r="D597" s="33"/>
      <c r="E597" s="33"/>
      <c r="F597" s="33"/>
      <c r="G597" s="33"/>
      <c r="H597" s="20"/>
      <c r="I597" s="20"/>
      <c r="J597" s="20"/>
      <c r="K597" s="20"/>
      <c r="L597" s="20"/>
      <c r="M597" s="20"/>
      <c r="N597" s="20"/>
      <c r="O597" s="20"/>
      <c r="P597" s="20"/>
      <c r="Q597" s="20"/>
      <c r="R597" s="20"/>
      <c r="S597" s="20"/>
      <c r="T597" s="20"/>
      <c r="U597" s="20"/>
      <c r="V597" s="20"/>
      <c r="W597" s="20"/>
      <c r="X597" s="20"/>
      <c r="Y597" s="20"/>
      <c r="Z597" s="20"/>
    </row>
    <row r="598" spans="1:26" ht="16.5" customHeight="1" x14ac:dyDescent="0.3">
      <c r="A598" s="20"/>
      <c r="B598" s="20"/>
      <c r="C598" s="33"/>
      <c r="D598" s="33"/>
      <c r="E598" s="33"/>
      <c r="F598" s="33"/>
      <c r="G598" s="33"/>
      <c r="H598" s="20"/>
      <c r="I598" s="20"/>
      <c r="J598" s="20"/>
      <c r="K598" s="20"/>
      <c r="L598" s="20"/>
      <c r="M598" s="20"/>
      <c r="N598" s="20"/>
      <c r="O598" s="20"/>
      <c r="P598" s="20"/>
      <c r="Q598" s="20"/>
      <c r="R598" s="20"/>
      <c r="S598" s="20"/>
      <c r="T598" s="20"/>
      <c r="U598" s="20"/>
      <c r="V598" s="20"/>
      <c r="W598" s="20"/>
      <c r="X598" s="20"/>
      <c r="Y598" s="20"/>
      <c r="Z598" s="20"/>
    </row>
    <row r="599" spans="1:26" ht="16.5" customHeight="1" x14ac:dyDescent="0.3">
      <c r="A599" s="20"/>
      <c r="B599" s="20"/>
      <c r="C599" s="33"/>
      <c r="D599" s="33"/>
      <c r="E599" s="33"/>
      <c r="F599" s="33"/>
      <c r="G599" s="33"/>
      <c r="H599" s="20"/>
      <c r="I599" s="20"/>
      <c r="J599" s="20"/>
      <c r="K599" s="20"/>
      <c r="L599" s="20"/>
      <c r="M599" s="20"/>
      <c r="N599" s="20"/>
      <c r="O599" s="20"/>
      <c r="P599" s="20"/>
      <c r="Q599" s="20"/>
      <c r="R599" s="20"/>
      <c r="S599" s="20"/>
      <c r="T599" s="20"/>
      <c r="U599" s="20"/>
      <c r="V599" s="20"/>
      <c r="W599" s="20"/>
      <c r="X599" s="20"/>
      <c r="Y599" s="20"/>
      <c r="Z599" s="20"/>
    </row>
    <row r="600" spans="1:26" ht="16.5" customHeight="1" x14ac:dyDescent="0.3">
      <c r="A600" s="20"/>
      <c r="B600" s="20"/>
      <c r="C600" s="33"/>
      <c r="D600" s="33"/>
      <c r="E600" s="33"/>
      <c r="F600" s="33"/>
      <c r="G600" s="33"/>
      <c r="H600" s="20"/>
      <c r="I600" s="20"/>
      <c r="J600" s="20"/>
      <c r="K600" s="20"/>
      <c r="L600" s="20"/>
      <c r="M600" s="20"/>
      <c r="N600" s="20"/>
      <c r="O600" s="20"/>
      <c r="P600" s="20"/>
      <c r="Q600" s="20"/>
      <c r="R600" s="20"/>
      <c r="S600" s="20"/>
      <c r="T600" s="20"/>
      <c r="U600" s="20"/>
      <c r="V600" s="20"/>
      <c r="W600" s="20"/>
      <c r="X600" s="20"/>
      <c r="Y600" s="20"/>
      <c r="Z600" s="20"/>
    </row>
    <row r="601" spans="1:26" ht="16.5" customHeight="1" x14ac:dyDescent="0.3">
      <c r="A601" s="20"/>
      <c r="B601" s="20"/>
      <c r="C601" s="33"/>
      <c r="D601" s="33"/>
      <c r="E601" s="33"/>
      <c r="F601" s="33"/>
      <c r="G601" s="33"/>
      <c r="H601" s="20"/>
      <c r="I601" s="20"/>
      <c r="J601" s="20"/>
      <c r="K601" s="20"/>
      <c r="L601" s="20"/>
      <c r="M601" s="20"/>
      <c r="N601" s="20"/>
      <c r="O601" s="20"/>
      <c r="P601" s="20"/>
      <c r="Q601" s="20"/>
      <c r="R601" s="20"/>
      <c r="S601" s="20"/>
      <c r="T601" s="20"/>
      <c r="U601" s="20"/>
      <c r="V601" s="20"/>
      <c r="W601" s="20"/>
      <c r="X601" s="20"/>
      <c r="Y601" s="20"/>
      <c r="Z601" s="20"/>
    </row>
    <row r="602" spans="1:26" ht="16.5" customHeight="1" x14ac:dyDescent="0.3">
      <c r="A602" s="20"/>
      <c r="B602" s="20"/>
      <c r="C602" s="33"/>
      <c r="D602" s="33"/>
      <c r="E602" s="33"/>
      <c r="F602" s="33"/>
      <c r="G602" s="33"/>
      <c r="H602" s="20"/>
      <c r="I602" s="20"/>
      <c r="J602" s="20"/>
      <c r="K602" s="20"/>
      <c r="L602" s="20"/>
      <c r="M602" s="20"/>
      <c r="N602" s="20"/>
      <c r="O602" s="20"/>
      <c r="P602" s="20"/>
      <c r="Q602" s="20"/>
      <c r="R602" s="20"/>
      <c r="S602" s="20"/>
      <c r="T602" s="20"/>
      <c r="U602" s="20"/>
      <c r="V602" s="20"/>
      <c r="W602" s="20"/>
      <c r="X602" s="20"/>
      <c r="Y602" s="20"/>
      <c r="Z602" s="20"/>
    </row>
    <row r="603" spans="1:26" ht="16.5" customHeight="1" x14ac:dyDescent="0.3">
      <c r="A603" s="20"/>
      <c r="B603" s="20"/>
      <c r="C603" s="33"/>
      <c r="D603" s="33"/>
      <c r="E603" s="33"/>
      <c r="F603" s="33"/>
      <c r="G603" s="33"/>
      <c r="H603" s="20"/>
      <c r="I603" s="20"/>
      <c r="J603" s="20"/>
      <c r="K603" s="20"/>
      <c r="L603" s="20"/>
      <c r="M603" s="20"/>
      <c r="N603" s="20"/>
      <c r="O603" s="20"/>
      <c r="P603" s="20"/>
      <c r="Q603" s="20"/>
      <c r="R603" s="20"/>
      <c r="S603" s="20"/>
      <c r="T603" s="20"/>
      <c r="U603" s="20"/>
      <c r="V603" s="20"/>
      <c r="W603" s="20"/>
      <c r="X603" s="20"/>
      <c r="Y603" s="20"/>
      <c r="Z603" s="20"/>
    </row>
    <row r="604" spans="1:26" ht="16.5" customHeight="1" x14ac:dyDescent="0.3">
      <c r="A604" s="20"/>
      <c r="B604" s="20"/>
      <c r="C604" s="33"/>
      <c r="D604" s="33"/>
      <c r="E604" s="33"/>
      <c r="F604" s="33"/>
      <c r="G604" s="33"/>
      <c r="H604" s="20"/>
      <c r="I604" s="20"/>
      <c r="J604" s="20"/>
      <c r="K604" s="20"/>
      <c r="L604" s="20"/>
      <c r="M604" s="20"/>
      <c r="N604" s="20"/>
      <c r="O604" s="20"/>
      <c r="P604" s="20"/>
      <c r="Q604" s="20"/>
      <c r="R604" s="20"/>
      <c r="S604" s="20"/>
      <c r="T604" s="20"/>
      <c r="U604" s="20"/>
      <c r="V604" s="20"/>
      <c r="W604" s="20"/>
      <c r="X604" s="20"/>
      <c r="Y604" s="20"/>
      <c r="Z604" s="20"/>
    </row>
    <row r="605" spans="1:26" ht="16.5" customHeight="1" x14ac:dyDescent="0.3">
      <c r="A605" s="20"/>
      <c r="B605" s="20"/>
      <c r="C605" s="33"/>
      <c r="D605" s="33"/>
      <c r="E605" s="33"/>
      <c r="F605" s="33"/>
      <c r="G605" s="33"/>
      <c r="H605" s="20"/>
      <c r="I605" s="20"/>
      <c r="J605" s="20"/>
      <c r="K605" s="20"/>
      <c r="L605" s="20"/>
      <c r="M605" s="20"/>
      <c r="N605" s="20"/>
      <c r="O605" s="20"/>
      <c r="P605" s="20"/>
      <c r="Q605" s="20"/>
      <c r="R605" s="20"/>
      <c r="S605" s="20"/>
      <c r="T605" s="20"/>
      <c r="U605" s="20"/>
      <c r="V605" s="20"/>
      <c r="W605" s="20"/>
      <c r="X605" s="20"/>
      <c r="Y605" s="20"/>
      <c r="Z605" s="20"/>
    </row>
    <row r="606" spans="1:26" ht="16.5" customHeight="1" x14ac:dyDescent="0.3">
      <c r="A606" s="20"/>
      <c r="B606" s="20"/>
      <c r="C606" s="33"/>
      <c r="D606" s="33"/>
      <c r="E606" s="33"/>
      <c r="F606" s="33"/>
      <c r="G606" s="33"/>
      <c r="H606" s="20"/>
      <c r="I606" s="20"/>
      <c r="J606" s="20"/>
      <c r="K606" s="20"/>
      <c r="L606" s="20"/>
      <c r="M606" s="20"/>
      <c r="N606" s="20"/>
      <c r="O606" s="20"/>
      <c r="P606" s="20"/>
      <c r="Q606" s="20"/>
      <c r="R606" s="20"/>
      <c r="S606" s="20"/>
      <c r="T606" s="20"/>
      <c r="U606" s="20"/>
      <c r="V606" s="20"/>
      <c r="W606" s="20"/>
      <c r="X606" s="20"/>
      <c r="Y606" s="20"/>
      <c r="Z606" s="20"/>
    </row>
    <row r="607" spans="1:26" ht="16.5" customHeight="1" x14ac:dyDescent="0.3">
      <c r="A607" s="20"/>
      <c r="B607" s="20"/>
      <c r="C607" s="33"/>
      <c r="D607" s="33"/>
      <c r="E607" s="33"/>
      <c r="F607" s="33"/>
      <c r="G607" s="33"/>
      <c r="H607" s="20"/>
      <c r="I607" s="20"/>
      <c r="J607" s="20"/>
      <c r="K607" s="20"/>
      <c r="L607" s="20"/>
      <c r="M607" s="20"/>
      <c r="N607" s="20"/>
      <c r="O607" s="20"/>
      <c r="P607" s="20"/>
      <c r="Q607" s="20"/>
      <c r="R607" s="20"/>
      <c r="S607" s="20"/>
      <c r="T607" s="20"/>
      <c r="U607" s="20"/>
      <c r="V607" s="20"/>
      <c r="W607" s="20"/>
      <c r="X607" s="20"/>
      <c r="Y607" s="20"/>
      <c r="Z607" s="20"/>
    </row>
    <row r="608" spans="1:26" ht="16.5" customHeight="1" x14ac:dyDescent="0.3">
      <c r="A608" s="20"/>
      <c r="B608" s="20"/>
      <c r="C608" s="33"/>
      <c r="D608" s="33"/>
      <c r="E608" s="33"/>
      <c r="F608" s="33"/>
      <c r="G608" s="33"/>
      <c r="H608" s="20"/>
      <c r="I608" s="20"/>
      <c r="J608" s="20"/>
      <c r="K608" s="20"/>
      <c r="L608" s="20"/>
      <c r="M608" s="20"/>
      <c r="N608" s="20"/>
      <c r="O608" s="20"/>
      <c r="P608" s="20"/>
      <c r="Q608" s="20"/>
      <c r="R608" s="20"/>
      <c r="S608" s="20"/>
      <c r="T608" s="20"/>
      <c r="U608" s="20"/>
      <c r="V608" s="20"/>
      <c r="W608" s="20"/>
      <c r="X608" s="20"/>
      <c r="Y608" s="20"/>
      <c r="Z608" s="20"/>
    </row>
    <row r="609" spans="1:26" ht="16.5" customHeight="1" x14ac:dyDescent="0.3">
      <c r="A609" s="20"/>
      <c r="B609" s="20"/>
      <c r="C609" s="33"/>
      <c r="D609" s="33"/>
      <c r="E609" s="33"/>
      <c r="F609" s="33"/>
      <c r="G609" s="33"/>
      <c r="H609" s="20"/>
      <c r="I609" s="20"/>
      <c r="J609" s="20"/>
      <c r="K609" s="20"/>
      <c r="L609" s="20"/>
      <c r="M609" s="20"/>
      <c r="N609" s="20"/>
      <c r="O609" s="20"/>
      <c r="P609" s="20"/>
      <c r="Q609" s="20"/>
      <c r="R609" s="20"/>
      <c r="S609" s="20"/>
      <c r="T609" s="20"/>
      <c r="U609" s="20"/>
      <c r="V609" s="20"/>
      <c r="W609" s="20"/>
      <c r="X609" s="20"/>
      <c r="Y609" s="20"/>
      <c r="Z609" s="20"/>
    </row>
    <row r="610" spans="1:26" ht="16.5" customHeight="1" x14ac:dyDescent="0.3">
      <c r="A610" s="20"/>
      <c r="B610" s="20"/>
      <c r="C610" s="33"/>
      <c r="D610" s="33"/>
      <c r="E610" s="33"/>
      <c r="F610" s="33"/>
      <c r="G610" s="33"/>
      <c r="H610" s="20"/>
      <c r="I610" s="20"/>
      <c r="J610" s="20"/>
      <c r="K610" s="20"/>
      <c r="L610" s="20"/>
      <c r="M610" s="20"/>
      <c r="N610" s="20"/>
      <c r="O610" s="20"/>
      <c r="P610" s="20"/>
      <c r="Q610" s="20"/>
      <c r="R610" s="20"/>
      <c r="S610" s="20"/>
      <c r="T610" s="20"/>
      <c r="U610" s="20"/>
      <c r="V610" s="20"/>
      <c r="W610" s="20"/>
      <c r="X610" s="20"/>
      <c r="Y610" s="20"/>
      <c r="Z610" s="20"/>
    </row>
    <row r="611" spans="1:26" ht="16.5" customHeight="1" x14ac:dyDescent="0.3">
      <c r="A611" s="20"/>
      <c r="B611" s="20"/>
      <c r="C611" s="33"/>
      <c r="D611" s="33"/>
      <c r="E611" s="33"/>
      <c r="F611" s="33"/>
      <c r="G611" s="33"/>
      <c r="H611" s="20"/>
      <c r="I611" s="20"/>
      <c r="J611" s="20"/>
      <c r="K611" s="20"/>
      <c r="L611" s="20"/>
      <c r="M611" s="20"/>
      <c r="N611" s="20"/>
      <c r="O611" s="20"/>
      <c r="P611" s="20"/>
      <c r="Q611" s="20"/>
      <c r="R611" s="20"/>
      <c r="S611" s="20"/>
      <c r="T611" s="20"/>
      <c r="U611" s="20"/>
      <c r="V611" s="20"/>
      <c r="W611" s="20"/>
      <c r="X611" s="20"/>
      <c r="Y611" s="20"/>
      <c r="Z611" s="20"/>
    </row>
    <row r="612" spans="1:26" ht="16.5" customHeight="1" x14ac:dyDescent="0.3">
      <c r="A612" s="20"/>
      <c r="B612" s="20"/>
      <c r="C612" s="33"/>
      <c r="D612" s="33"/>
      <c r="E612" s="33"/>
      <c r="F612" s="33"/>
      <c r="G612" s="33"/>
      <c r="H612" s="20"/>
      <c r="I612" s="20"/>
      <c r="J612" s="20"/>
      <c r="K612" s="20"/>
      <c r="L612" s="20"/>
      <c r="M612" s="20"/>
      <c r="N612" s="20"/>
      <c r="O612" s="20"/>
      <c r="P612" s="20"/>
      <c r="Q612" s="20"/>
      <c r="R612" s="20"/>
      <c r="S612" s="20"/>
      <c r="T612" s="20"/>
      <c r="U612" s="20"/>
      <c r="V612" s="20"/>
      <c r="W612" s="20"/>
      <c r="X612" s="20"/>
      <c r="Y612" s="20"/>
      <c r="Z612" s="20"/>
    </row>
    <row r="613" spans="1:26" ht="16.5" customHeight="1" x14ac:dyDescent="0.3">
      <c r="A613" s="20"/>
      <c r="B613" s="20"/>
      <c r="C613" s="33"/>
      <c r="D613" s="33"/>
      <c r="E613" s="33"/>
      <c r="F613" s="33"/>
      <c r="G613" s="33"/>
      <c r="H613" s="20"/>
      <c r="I613" s="20"/>
      <c r="J613" s="20"/>
      <c r="K613" s="20"/>
      <c r="L613" s="20"/>
      <c r="M613" s="20"/>
      <c r="N613" s="20"/>
      <c r="O613" s="20"/>
      <c r="P613" s="20"/>
      <c r="Q613" s="20"/>
      <c r="R613" s="20"/>
      <c r="S613" s="20"/>
      <c r="T613" s="20"/>
      <c r="U613" s="20"/>
      <c r="V613" s="20"/>
      <c r="W613" s="20"/>
      <c r="X613" s="20"/>
      <c r="Y613" s="20"/>
      <c r="Z613" s="20"/>
    </row>
    <row r="614" spans="1:26" ht="16.5" customHeight="1" x14ac:dyDescent="0.3">
      <c r="A614" s="20"/>
      <c r="B614" s="20"/>
      <c r="C614" s="33"/>
      <c r="D614" s="33"/>
      <c r="E614" s="33"/>
      <c r="F614" s="33"/>
      <c r="G614" s="33"/>
      <c r="H614" s="20"/>
      <c r="I614" s="20"/>
      <c r="J614" s="20"/>
      <c r="K614" s="20"/>
      <c r="L614" s="20"/>
      <c r="M614" s="20"/>
      <c r="N614" s="20"/>
      <c r="O614" s="20"/>
      <c r="P614" s="20"/>
      <c r="Q614" s="20"/>
      <c r="R614" s="20"/>
      <c r="S614" s="20"/>
      <c r="T614" s="20"/>
      <c r="U614" s="20"/>
      <c r="V614" s="20"/>
      <c r="W614" s="20"/>
      <c r="X614" s="20"/>
      <c r="Y614" s="20"/>
      <c r="Z614" s="20"/>
    </row>
    <row r="615" spans="1:26" ht="16.5" customHeight="1" x14ac:dyDescent="0.3">
      <c r="A615" s="20"/>
      <c r="B615" s="20"/>
      <c r="C615" s="33"/>
      <c r="D615" s="33"/>
      <c r="E615" s="33"/>
      <c r="F615" s="33"/>
      <c r="G615" s="33"/>
      <c r="H615" s="20"/>
      <c r="I615" s="20"/>
      <c r="J615" s="20"/>
      <c r="K615" s="20"/>
      <c r="L615" s="20"/>
      <c r="M615" s="20"/>
      <c r="N615" s="20"/>
      <c r="O615" s="20"/>
      <c r="P615" s="20"/>
      <c r="Q615" s="20"/>
      <c r="R615" s="20"/>
      <c r="S615" s="20"/>
      <c r="T615" s="20"/>
      <c r="U615" s="20"/>
      <c r="V615" s="20"/>
      <c r="W615" s="20"/>
      <c r="X615" s="20"/>
      <c r="Y615" s="20"/>
      <c r="Z615" s="20"/>
    </row>
    <row r="616" spans="1:26" ht="16.5" customHeight="1" x14ac:dyDescent="0.3">
      <c r="A616" s="20"/>
      <c r="B616" s="20"/>
      <c r="C616" s="33"/>
      <c r="D616" s="33"/>
      <c r="E616" s="33"/>
      <c r="F616" s="33"/>
      <c r="G616" s="33"/>
      <c r="H616" s="20"/>
      <c r="I616" s="20"/>
      <c r="J616" s="20"/>
      <c r="K616" s="20"/>
      <c r="L616" s="20"/>
      <c r="M616" s="20"/>
      <c r="N616" s="20"/>
      <c r="O616" s="20"/>
      <c r="P616" s="20"/>
      <c r="Q616" s="20"/>
      <c r="R616" s="20"/>
      <c r="S616" s="20"/>
      <c r="T616" s="20"/>
      <c r="U616" s="20"/>
      <c r="V616" s="20"/>
      <c r="W616" s="20"/>
      <c r="X616" s="20"/>
      <c r="Y616" s="20"/>
      <c r="Z616" s="20"/>
    </row>
    <row r="617" spans="1:26" ht="16.5" customHeight="1" x14ac:dyDescent="0.3">
      <c r="A617" s="20"/>
      <c r="B617" s="20"/>
      <c r="C617" s="33"/>
      <c r="D617" s="33"/>
      <c r="E617" s="33"/>
      <c r="F617" s="33"/>
      <c r="G617" s="33"/>
      <c r="H617" s="20"/>
      <c r="I617" s="20"/>
      <c r="J617" s="20"/>
      <c r="K617" s="20"/>
      <c r="L617" s="20"/>
      <c r="M617" s="20"/>
      <c r="N617" s="20"/>
      <c r="O617" s="20"/>
      <c r="P617" s="20"/>
      <c r="Q617" s="20"/>
      <c r="R617" s="20"/>
      <c r="S617" s="20"/>
      <c r="T617" s="20"/>
      <c r="U617" s="20"/>
      <c r="V617" s="20"/>
      <c r="W617" s="20"/>
      <c r="X617" s="20"/>
      <c r="Y617" s="20"/>
      <c r="Z617" s="20"/>
    </row>
    <row r="618" spans="1:26" ht="16.5" customHeight="1" x14ac:dyDescent="0.3">
      <c r="A618" s="20"/>
      <c r="B618" s="20"/>
      <c r="C618" s="33"/>
      <c r="D618" s="33"/>
      <c r="E618" s="33"/>
      <c r="F618" s="33"/>
      <c r="G618" s="33"/>
      <c r="H618" s="20"/>
      <c r="I618" s="20"/>
      <c r="J618" s="20"/>
      <c r="K618" s="20"/>
      <c r="L618" s="20"/>
      <c r="M618" s="20"/>
      <c r="N618" s="20"/>
      <c r="O618" s="20"/>
      <c r="P618" s="20"/>
      <c r="Q618" s="20"/>
      <c r="R618" s="20"/>
      <c r="S618" s="20"/>
      <c r="T618" s="20"/>
      <c r="U618" s="20"/>
      <c r="V618" s="20"/>
      <c r="W618" s="20"/>
      <c r="X618" s="20"/>
      <c r="Y618" s="20"/>
      <c r="Z618" s="20"/>
    </row>
    <row r="619" spans="1:26" ht="16.5" customHeight="1" x14ac:dyDescent="0.3">
      <c r="A619" s="20"/>
      <c r="B619" s="20"/>
      <c r="C619" s="33"/>
      <c r="D619" s="33"/>
      <c r="E619" s="33"/>
      <c r="F619" s="33"/>
      <c r="G619" s="33"/>
      <c r="H619" s="20"/>
      <c r="I619" s="20"/>
      <c r="J619" s="20"/>
      <c r="K619" s="20"/>
      <c r="L619" s="20"/>
      <c r="M619" s="20"/>
      <c r="N619" s="20"/>
      <c r="O619" s="20"/>
      <c r="P619" s="20"/>
      <c r="Q619" s="20"/>
      <c r="R619" s="20"/>
      <c r="S619" s="20"/>
      <c r="T619" s="20"/>
      <c r="U619" s="20"/>
      <c r="V619" s="20"/>
      <c r="W619" s="20"/>
      <c r="X619" s="20"/>
      <c r="Y619" s="20"/>
      <c r="Z619" s="20"/>
    </row>
    <row r="620" spans="1:26" ht="16.5" customHeight="1" x14ac:dyDescent="0.3">
      <c r="A620" s="20"/>
      <c r="B620" s="20"/>
      <c r="C620" s="33"/>
      <c r="D620" s="33"/>
      <c r="E620" s="33"/>
      <c r="F620" s="33"/>
      <c r="G620" s="33"/>
      <c r="H620" s="20"/>
      <c r="I620" s="20"/>
      <c r="J620" s="20"/>
      <c r="K620" s="20"/>
      <c r="L620" s="20"/>
      <c r="M620" s="20"/>
      <c r="N620" s="20"/>
      <c r="O620" s="20"/>
      <c r="P620" s="20"/>
      <c r="Q620" s="20"/>
      <c r="R620" s="20"/>
      <c r="S620" s="20"/>
      <c r="T620" s="20"/>
      <c r="U620" s="20"/>
      <c r="V620" s="20"/>
      <c r="W620" s="20"/>
      <c r="X620" s="20"/>
      <c r="Y620" s="20"/>
      <c r="Z620" s="20"/>
    </row>
    <row r="621" spans="1:26" ht="16.5" customHeight="1" x14ac:dyDescent="0.3">
      <c r="A621" s="20"/>
      <c r="B621" s="20"/>
      <c r="C621" s="33"/>
      <c r="D621" s="33"/>
      <c r="E621" s="33"/>
      <c r="F621" s="33"/>
      <c r="G621" s="33"/>
      <c r="H621" s="20"/>
      <c r="I621" s="20"/>
      <c r="J621" s="20"/>
      <c r="K621" s="20"/>
      <c r="L621" s="20"/>
      <c r="M621" s="20"/>
      <c r="N621" s="20"/>
      <c r="O621" s="20"/>
      <c r="P621" s="20"/>
      <c r="Q621" s="20"/>
      <c r="R621" s="20"/>
      <c r="S621" s="20"/>
      <c r="T621" s="20"/>
      <c r="U621" s="20"/>
      <c r="V621" s="20"/>
      <c r="W621" s="20"/>
      <c r="X621" s="20"/>
      <c r="Y621" s="20"/>
      <c r="Z621" s="20"/>
    </row>
    <row r="622" spans="1:26" ht="16.5" customHeight="1" x14ac:dyDescent="0.3">
      <c r="A622" s="20"/>
      <c r="B622" s="20"/>
      <c r="C622" s="33"/>
      <c r="D622" s="33"/>
      <c r="E622" s="33"/>
      <c r="F622" s="33"/>
      <c r="G622" s="33"/>
      <c r="H622" s="20"/>
      <c r="I622" s="20"/>
      <c r="J622" s="20"/>
      <c r="K622" s="20"/>
      <c r="L622" s="20"/>
      <c r="M622" s="20"/>
      <c r="N622" s="20"/>
      <c r="O622" s="20"/>
      <c r="P622" s="20"/>
      <c r="Q622" s="20"/>
      <c r="R622" s="20"/>
      <c r="S622" s="20"/>
      <c r="T622" s="20"/>
      <c r="U622" s="20"/>
      <c r="V622" s="20"/>
      <c r="W622" s="20"/>
      <c r="X622" s="20"/>
      <c r="Y622" s="20"/>
      <c r="Z622" s="20"/>
    </row>
    <row r="623" spans="1:26" ht="16.5" customHeight="1" x14ac:dyDescent="0.3">
      <c r="A623" s="20"/>
      <c r="B623" s="20"/>
      <c r="C623" s="33"/>
      <c r="D623" s="33"/>
      <c r="E623" s="33"/>
      <c r="F623" s="33"/>
      <c r="G623" s="33"/>
      <c r="H623" s="20"/>
      <c r="I623" s="20"/>
      <c r="J623" s="20"/>
      <c r="K623" s="20"/>
      <c r="L623" s="20"/>
      <c r="M623" s="20"/>
      <c r="N623" s="20"/>
      <c r="O623" s="20"/>
      <c r="P623" s="20"/>
      <c r="Q623" s="20"/>
      <c r="R623" s="20"/>
      <c r="S623" s="20"/>
      <c r="T623" s="20"/>
      <c r="U623" s="20"/>
      <c r="V623" s="20"/>
      <c r="W623" s="20"/>
      <c r="X623" s="20"/>
      <c r="Y623" s="20"/>
      <c r="Z623" s="20"/>
    </row>
    <row r="624" spans="1:26" ht="16.5" customHeight="1" x14ac:dyDescent="0.3">
      <c r="A624" s="20"/>
      <c r="B624" s="20"/>
      <c r="C624" s="33"/>
      <c r="D624" s="33"/>
      <c r="E624" s="33"/>
      <c r="F624" s="33"/>
      <c r="G624" s="33"/>
      <c r="H624" s="20"/>
      <c r="I624" s="20"/>
      <c r="J624" s="20"/>
      <c r="K624" s="20"/>
      <c r="L624" s="20"/>
      <c r="M624" s="20"/>
      <c r="N624" s="20"/>
      <c r="O624" s="20"/>
      <c r="P624" s="20"/>
      <c r="Q624" s="20"/>
      <c r="R624" s="20"/>
      <c r="S624" s="20"/>
      <c r="T624" s="20"/>
      <c r="U624" s="20"/>
      <c r="V624" s="20"/>
      <c r="W624" s="20"/>
      <c r="X624" s="20"/>
      <c r="Y624" s="20"/>
      <c r="Z624" s="20"/>
    </row>
    <row r="625" spans="1:26" ht="16.5" customHeight="1" x14ac:dyDescent="0.3">
      <c r="A625" s="20"/>
      <c r="B625" s="20"/>
      <c r="C625" s="33"/>
      <c r="D625" s="33"/>
      <c r="E625" s="33"/>
      <c r="F625" s="33"/>
      <c r="G625" s="33"/>
      <c r="H625" s="20"/>
      <c r="I625" s="20"/>
      <c r="J625" s="20"/>
      <c r="K625" s="20"/>
      <c r="L625" s="20"/>
      <c r="M625" s="20"/>
      <c r="N625" s="20"/>
      <c r="O625" s="20"/>
      <c r="P625" s="20"/>
      <c r="Q625" s="20"/>
      <c r="R625" s="20"/>
      <c r="S625" s="20"/>
      <c r="T625" s="20"/>
      <c r="U625" s="20"/>
      <c r="V625" s="20"/>
      <c r="W625" s="20"/>
      <c r="X625" s="20"/>
      <c r="Y625" s="20"/>
      <c r="Z625" s="20"/>
    </row>
    <row r="626" spans="1:26" ht="16.5" customHeight="1" x14ac:dyDescent="0.3">
      <c r="A626" s="20"/>
      <c r="B626" s="20"/>
      <c r="C626" s="33"/>
      <c r="D626" s="33"/>
      <c r="E626" s="33"/>
      <c r="F626" s="33"/>
      <c r="G626" s="33"/>
      <c r="H626" s="20"/>
      <c r="I626" s="20"/>
      <c r="J626" s="20"/>
      <c r="K626" s="20"/>
      <c r="L626" s="20"/>
      <c r="M626" s="20"/>
      <c r="N626" s="20"/>
      <c r="O626" s="20"/>
      <c r="P626" s="20"/>
      <c r="Q626" s="20"/>
      <c r="R626" s="20"/>
      <c r="S626" s="20"/>
      <c r="T626" s="20"/>
      <c r="U626" s="20"/>
      <c r="V626" s="20"/>
      <c r="W626" s="20"/>
      <c r="X626" s="20"/>
      <c r="Y626" s="20"/>
      <c r="Z626" s="20"/>
    </row>
    <row r="627" spans="1:26" ht="16.5" customHeight="1" x14ac:dyDescent="0.3">
      <c r="A627" s="20"/>
      <c r="B627" s="20"/>
      <c r="C627" s="33"/>
      <c r="D627" s="33"/>
      <c r="E627" s="33"/>
      <c r="F627" s="33"/>
      <c r="G627" s="33"/>
      <c r="H627" s="20"/>
      <c r="I627" s="20"/>
      <c r="J627" s="20"/>
      <c r="K627" s="20"/>
      <c r="L627" s="20"/>
      <c r="M627" s="20"/>
      <c r="N627" s="20"/>
      <c r="O627" s="20"/>
      <c r="P627" s="20"/>
      <c r="Q627" s="20"/>
      <c r="R627" s="20"/>
      <c r="S627" s="20"/>
      <c r="T627" s="20"/>
      <c r="U627" s="20"/>
      <c r="V627" s="20"/>
      <c r="W627" s="20"/>
      <c r="X627" s="20"/>
      <c r="Y627" s="20"/>
      <c r="Z627" s="20"/>
    </row>
    <row r="628" spans="1:26" ht="16.5" customHeight="1" x14ac:dyDescent="0.3">
      <c r="A628" s="20"/>
      <c r="B628" s="20"/>
      <c r="C628" s="33"/>
      <c r="D628" s="33"/>
      <c r="E628" s="33"/>
      <c r="F628" s="33"/>
      <c r="G628" s="33"/>
      <c r="H628" s="20"/>
      <c r="I628" s="20"/>
      <c r="J628" s="20"/>
      <c r="K628" s="20"/>
      <c r="L628" s="20"/>
      <c r="M628" s="20"/>
      <c r="N628" s="20"/>
      <c r="O628" s="20"/>
      <c r="P628" s="20"/>
      <c r="Q628" s="20"/>
      <c r="R628" s="20"/>
      <c r="S628" s="20"/>
      <c r="T628" s="20"/>
      <c r="U628" s="20"/>
      <c r="V628" s="20"/>
      <c r="W628" s="20"/>
      <c r="X628" s="20"/>
      <c r="Y628" s="20"/>
      <c r="Z628" s="20"/>
    </row>
    <row r="629" spans="1:26" ht="16.5" customHeight="1" x14ac:dyDescent="0.3">
      <c r="A629" s="20"/>
      <c r="B629" s="20"/>
      <c r="C629" s="33"/>
      <c r="D629" s="33"/>
      <c r="E629" s="33"/>
      <c r="F629" s="33"/>
      <c r="G629" s="33"/>
      <c r="H629" s="20"/>
      <c r="I629" s="20"/>
      <c r="J629" s="20"/>
      <c r="K629" s="20"/>
      <c r="L629" s="20"/>
      <c r="M629" s="20"/>
      <c r="N629" s="20"/>
      <c r="O629" s="20"/>
      <c r="P629" s="20"/>
      <c r="Q629" s="20"/>
      <c r="R629" s="20"/>
      <c r="S629" s="20"/>
      <c r="T629" s="20"/>
      <c r="U629" s="20"/>
      <c r="V629" s="20"/>
      <c r="W629" s="20"/>
      <c r="X629" s="20"/>
      <c r="Y629" s="20"/>
      <c r="Z629" s="20"/>
    </row>
    <row r="630" spans="1:26" ht="16.5" customHeight="1" x14ac:dyDescent="0.3">
      <c r="A630" s="20"/>
      <c r="B630" s="20"/>
      <c r="C630" s="33"/>
      <c r="D630" s="33"/>
      <c r="E630" s="33"/>
      <c r="F630" s="33"/>
      <c r="G630" s="33"/>
      <c r="H630" s="20"/>
      <c r="I630" s="20"/>
      <c r="J630" s="20"/>
      <c r="K630" s="20"/>
      <c r="L630" s="20"/>
      <c r="M630" s="20"/>
      <c r="N630" s="20"/>
      <c r="O630" s="20"/>
      <c r="P630" s="20"/>
      <c r="Q630" s="20"/>
      <c r="R630" s="20"/>
      <c r="S630" s="20"/>
      <c r="T630" s="20"/>
      <c r="U630" s="20"/>
      <c r="V630" s="20"/>
      <c r="W630" s="20"/>
      <c r="X630" s="20"/>
      <c r="Y630" s="20"/>
      <c r="Z630" s="20"/>
    </row>
    <row r="631" spans="1:26" ht="16.5" customHeight="1" x14ac:dyDescent="0.3">
      <c r="A631" s="20"/>
      <c r="B631" s="20"/>
      <c r="C631" s="33"/>
      <c r="D631" s="33"/>
      <c r="E631" s="33"/>
      <c r="F631" s="33"/>
      <c r="G631" s="33"/>
      <c r="H631" s="20"/>
      <c r="I631" s="20"/>
      <c r="J631" s="20"/>
      <c r="K631" s="20"/>
      <c r="L631" s="20"/>
      <c r="M631" s="20"/>
      <c r="N631" s="20"/>
      <c r="O631" s="20"/>
      <c r="P631" s="20"/>
      <c r="Q631" s="20"/>
      <c r="R631" s="20"/>
      <c r="S631" s="20"/>
      <c r="T631" s="20"/>
      <c r="U631" s="20"/>
      <c r="V631" s="20"/>
      <c r="W631" s="20"/>
      <c r="X631" s="20"/>
      <c r="Y631" s="20"/>
      <c r="Z631" s="20"/>
    </row>
    <row r="632" spans="1:26" ht="16.5" customHeight="1" x14ac:dyDescent="0.3">
      <c r="A632" s="20"/>
      <c r="B632" s="20"/>
      <c r="C632" s="33"/>
      <c r="D632" s="33"/>
      <c r="E632" s="33"/>
      <c r="F632" s="33"/>
      <c r="G632" s="33"/>
      <c r="H632" s="20"/>
      <c r="I632" s="20"/>
      <c r="J632" s="20"/>
      <c r="K632" s="20"/>
      <c r="L632" s="20"/>
      <c r="M632" s="20"/>
      <c r="N632" s="20"/>
      <c r="O632" s="20"/>
      <c r="P632" s="20"/>
      <c r="Q632" s="20"/>
      <c r="R632" s="20"/>
      <c r="S632" s="20"/>
      <c r="T632" s="20"/>
      <c r="U632" s="20"/>
      <c r="V632" s="20"/>
      <c r="W632" s="20"/>
      <c r="X632" s="20"/>
      <c r="Y632" s="20"/>
      <c r="Z632" s="20"/>
    </row>
    <row r="633" spans="1:26" ht="16.5" customHeight="1" x14ac:dyDescent="0.3">
      <c r="A633" s="20"/>
      <c r="B633" s="20"/>
      <c r="C633" s="33"/>
      <c r="D633" s="33"/>
      <c r="E633" s="33"/>
      <c r="F633" s="33"/>
      <c r="G633" s="33"/>
      <c r="H633" s="20"/>
      <c r="I633" s="20"/>
      <c r="J633" s="20"/>
      <c r="K633" s="20"/>
      <c r="L633" s="20"/>
      <c r="M633" s="20"/>
      <c r="N633" s="20"/>
      <c r="O633" s="20"/>
      <c r="P633" s="20"/>
      <c r="Q633" s="20"/>
      <c r="R633" s="20"/>
      <c r="S633" s="20"/>
      <c r="T633" s="20"/>
      <c r="U633" s="20"/>
      <c r="V633" s="20"/>
      <c r="W633" s="20"/>
      <c r="X633" s="20"/>
      <c r="Y633" s="20"/>
      <c r="Z633" s="20"/>
    </row>
    <row r="634" spans="1:26" ht="16.5" customHeight="1" x14ac:dyDescent="0.3">
      <c r="A634" s="20"/>
      <c r="B634" s="20"/>
      <c r="C634" s="33"/>
      <c r="D634" s="33"/>
      <c r="E634" s="33"/>
      <c r="F634" s="33"/>
      <c r="G634" s="33"/>
      <c r="H634" s="20"/>
      <c r="I634" s="20"/>
      <c r="J634" s="20"/>
      <c r="K634" s="20"/>
      <c r="L634" s="20"/>
      <c r="M634" s="20"/>
      <c r="N634" s="20"/>
      <c r="O634" s="20"/>
      <c r="P634" s="20"/>
      <c r="Q634" s="20"/>
      <c r="R634" s="20"/>
      <c r="S634" s="20"/>
      <c r="T634" s="20"/>
      <c r="U634" s="20"/>
      <c r="V634" s="20"/>
      <c r="W634" s="20"/>
      <c r="X634" s="20"/>
      <c r="Y634" s="20"/>
      <c r="Z634" s="20"/>
    </row>
    <row r="635" spans="1:26" ht="16.5" customHeight="1" x14ac:dyDescent="0.3">
      <c r="A635" s="20"/>
      <c r="B635" s="20"/>
      <c r="C635" s="33"/>
      <c r="D635" s="33"/>
      <c r="E635" s="33"/>
      <c r="F635" s="33"/>
      <c r="G635" s="33"/>
      <c r="H635" s="20"/>
      <c r="I635" s="20"/>
      <c r="J635" s="20"/>
      <c r="K635" s="20"/>
      <c r="L635" s="20"/>
      <c r="M635" s="20"/>
      <c r="N635" s="20"/>
      <c r="O635" s="20"/>
      <c r="P635" s="20"/>
      <c r="Q635" s="20"/>
      <c r="R635" s="20"/>
      <c r="S635" s="20"/>
      <c r="T635" s="20"/>
      <c r="U635" s="20"/>
      <c r="V635" s="20"/>
      <c r="W635" s="20"/>
      <c r="X635" s="20"/>
      <c r="Y635" s="20"/>
      <c r="Z635" s="20"/>
    </row>
    <row r="636" spans="1:26" ht="16.5" customHeight="1" x14ac:dyDescent="0.3">
      <c r="A636" s="20"/>
      <c r="B636" s="20"/>
      <c r="C636" s="33"/>
      <c r="D636" s="33"/>
      <c r="E636" s="33"/>
      <c r="F636" s="33"/>
      <c r="G636" s="33"/>
      <c r="H636" s="20"/>
      <c r="I636" s="20"/>
      <c r="J636" s="20"/>
      <c r="K636" s="20"/>
      <c r="L636" s="20"/>
      <c r="M636" s="20"/>
      <c r="N636" s="20"/>
      <c r="O636" s="20"/>
      <c r="P636" s="20"/>
      <c r="Q636" s="20"/>
      <c r="R636" s="20"/>
      <c r="S636" s="20"/>
      <c r="T636" s="20"/>
      <c r="U636" s="20"/>
      <c r="V636" s="20"/>
      <c r="W636" s="20"/>
      <c r="X636" s="20"/>
      <c r="Y636" s="20"/>
      <c r="Z636" s="20"/>
    </row>
    <row r="637" spans="1:26" ht="16.5" customHeight="1" x14ac:dyDescent="0.3">
      <c r="A637" s="20"/>
      <c r="B637" s="20"/>
      <c r="C637" s="33"/>
      <c r="D637" s="33"/>
      <c r="E637" s="33"/>
      <c r="F637" s="33"/>
      <c r="G637" s="33"/>
      <c r="H637" s="20"/>
      <c r="I637" s="20"/>
      <c r="J637" s="20"/>
      <c r="K637" s="20"/>
      <c r="L637" s="20"/>
      <c r="M637" s="20"/>
      <c r="N637" s="20"/>
      <c r="O637" s="20"/>
      <c r="P637" s="20"/>
      <c r="Q637" s="20"/>
      <c r="R637" s="20"/>
      <c r="S637" s="20"/>
      <c r="T637" s="20"/>
      <c r="U637" s="20"/>
      <c r="V637" s="20"/>
      <c r="W637" s="20"/>
      <c r="X637" s="20"/>
      <c r="Y637" s="20"/>
      <c r="Z637" s="20"/>
    </row>
    <row r="638" spans="1:26" ht="16.5" customHeight="1" x14ac:dyDescent="0.3">
      <c r="A638" s="20"/>
      <c r="B638" s="20"/>
      <c r="C638" s="33"/>
      <c r="D638" s="33"/>
      <c r="E638" s="33"/>
      <c r="F638" s="33"/>
      <c r="G638" s="33"/>
      <c r="H638" s="20"/>
      <c r="I638" s="20"/>
      <c r="J638" s="20"/>
      <c r="K638" s="20"/>
      <c r="L638" s="20"/>
      <c r="M638" s="20"/>
      <c r="N638" s="20"/>
      <c r="O638" s="20"/>
      <c r="P638" s="20"/>
      <c r="Q638" s="20"/>
      <c r="R638" s="20"/>
      <c r="S638" s="20"/>
      <c r="T638" s="20"/>
      <c r="U638" s="20"/>
      <c r="V638" s="20"/>
      <c r="W638" s="20"/>
      <c r="X638" s="20"/>
      <c r="Y638" s="20"/>
      <c r="Z638" s="20"/>
    </row>
    <row r="639" spans="1:26" ht="16.5" customHeight="1" x14ac:dyDescent="0.3">
      <c r="A639" s="20"/>
      <c r="B639" s="20"/>
      <c r="C639" s="33"/>
      <c r="D639" s="33"/>
      <c r="E639" s="33"/>
      <c r="F639" s="33"/>
      <c r="G639" s="33"/>
      <c r="H639" s="20"/>
      <c r="I639" s="20"/>
      <c r="J639" s="20"/>
      <c r="K639" s="20"/>
      <c r="L639" s="20"/>
      <c r="M639" s="20"/>
      <c r="N639" s="20"/>
      <c r="O639" s="20"/>
      <c r="P639" s="20"/>
      <c r="Q639" s="20"/>
      <c r="R639" s="20"/>
      <c r="S639" s="20"/>
      <c r="T639" s="20"/>
      <c r="U639" s="20"/>
      <c r="V639" s="20"/>
      <c r="W639" s="20"/>
      <c r="X639" s="20"/>
      <c r="Y639" s="20"/>
      <c r="Z639" s="20"/>
    </row>
    <row r="640" spans="1:26" ht="16.5" customHeight="1" x14ac:dyDescent="0.3">
      <c r="A640" s="20"/>
      <c r="B640" s="20"/>
      <c r="C640" s="33"/>
      <c r="D640" s="33"/>
      <c r="E640" s="33"/>
      <c r="F640" s="33"/>
      <c r="G640" s="33"/>
      <c r="H640" s="20"/>
      <c r="I640" s="20"/>
      <c r="J640" s="20"/>
      <c r="K640" s="20"/>
      <c r="L640" s="20"/>
      <c r="M640" s="20"/>
      <c r="N640" s="20"/>
      <c r="O640" s="20"/>
      <c r="P640" s="20"/>
      <c r="Q640" s="20"/>
      <c r="R640" s="20"/>
      <c r="S640" s="20"/>
      <c r="T640" s="20"/>
      <c r="U640" s="20"/>
      <c r="V640" s="20"/>
      <c r="W640" s="20"/>
      <c r="X640" s="20"/>
      <c r="Y640" s="20"/>
      <c r="Z640" s="20"/>
    </row>
    <row r="641" spans="1:26" ht="16.5" customHeight="1" x14ac:dyDescent="0.3">
      <c r="A641" s="20"/>
      <c r="B641" s="20"/>
      <c r="C641" s="33"/>
      <c r="D641" s="33"/>
      <c r="E641" s="33"/>
      <c r="F641" s="33"/>
      <c r="G641" s="33"/>
      <c r="H641" s="20"/>
      <c r="I641" s="20"/>
      <c r="J641" s="20"/>
      <c r="K641" s="20"/>
      <c r="L641" s="20"/>
      <c r="M641" s="20"/>
      <c r="N641" s="20"/>
      <c r="O641" s="20"/>
      <c r="P641" s="20"/>
      <c r="Q641" s="20"/>
      <c r="R641" s="20"/>
      <c r="S641" s="20"/>
      <c r="T641" s="20"/>
      <c r="U641" s="20"/>
      <c r="V641" s="20"/>
      <c r="W641" s="20"/>
      <c r="X641" s="20"/>
      <c r="Y641" s="20"/>
      <c r="Z641" s="20"/>
    </row>
    <row r="642" spans="1:26" ht="16.5" customHeight="1" x14ac:dyDescent="0.3">
      <c r="A642" s="20"/>
      <c r="B642" s="20"/>
      <c r="C642" s="33"/>
      <c r="D642" s="33"/>
      <c r="E642" s="33"/>
      <c r="F642" s="33"/>
      <c r="G642" s="33"/>
      <c r="H642" s="20"/>
      <c r="I642" s="20"/>
      <c r="J642" s="20"/>
      <c r="K642" s="20"/>
      <c r="L642" s="20"/>
      <c r="M642" s="20"/>
      <c r="N642" s="20"/>
      <c r="O642" s="20"/>
      <c r="P642" s="20"/>
      <c r="Q642" s="20"/>
      <c r="R642" s="20"/>
      <c r="S642" s="20"/>
      <c r="T642" s="20"/>
      <c r="U642" s="20"/>
      <c r="V642" s="20"/>
      <c r="W642" s="20"/>
      <c r="X642" s="20"/>
      <c r="Y642" s="20"/>
      <c r="Z642" s="20"/>
    </row>
    <row r="643" spans="1:26" ht="16.5" customHeight="1" x14ac:dyDescent="0.3">
      <c r="A643" s="20"/>
      <c r="B643" s="20"/>
      <c r="C643" s="33"/>
      <c r="D643" s="33"/>
      <c r="E643" s="33"/>
      <c r="F643" s="33"/>
      <c r="G643" s="33"/>
      <c r="H643" s="20"/>
      <c r="I643" s="20"/>
      <c r="J643" s="20"/>
      <c r="K643" s="20"/>
      <c r="L643" s="20"/>
      <c r="M643" s="20"/>
      <c r="N643" s="20"/>
      <c r="O643" s="20"/>
      <c r="P643" s="20"/>
      <c r="Q643" s="20"/>
      <c r="R643" s="20"/>
      <c r="S643" s="20"/>
      <c r="T643" s="20"/>
      <c r="U643" s="20"/>
      <c r="V643" s="20"/>
      <c r="W643" s="20"/>
      <c r="X643" s="20"/>
      <c r="Y643" s="20"/>
      <c r="Z643" s="20"/>
    </row>
    <row r="644" spans="1:26" ht="16.5" customHeight="1" x14ac:dyDescent="0.3">
      <c r="A644" s="20"/>
      <c r="B644" s="20"/>
      <c r="C644" s="33"/>
      <c r="D644" s="33"/>
      <c r="E644" s="33"/>
      <c r="F644" s="33"/>
      <c r="G644" s="33"/>
      <c r="H644" s="20"/>
      <c r="I644" s="20"/>
      <c r="J644" s="20"/>
      <c r="K644" s="20"/>
      <c r="L644" s="20"/>
      <c r="M644" s="20"/>
      <c r="N644" s="20"/>
      <c r="O644" s="20"/>
      <c r="P644" s="20"/>
      <c r="Q644" s="20"/>
      <c r="R644" s="20"/>
      <c r="S644" s="20"/>
      <c r="T644" s="20"/>
      <c r="U644" s="20"/>
      <c r="V644" s="20"/>
      <c r="W644" s="20"/>
      <c r="X644" s="20"/>
      <c r="Y644" s="20"/>
      <c r="Z644" s="20"/>
    </row>
    <row r="645" spans="1:26" ht="16.5" customHeight="1" x14ac:dyDescent="0.3">
      <c r="A645" s="20"/>
      <c r="B645" s="20"/>
      <c r="C645" s="33"/>
      <c r="D645" s="33"/>
      <c r="E645" s="33"/>
      <c r="F645" s="33"/>
      <c r="G645" s="33"/>
      <c r="H645" s="20"/>
      <c r="I645" s="20"/>
      <c r="J645" s="20"/>
      <c r="K645" s="20"/>
      <c r="L645" s="20"/>
      <c r="M645" s="20"/>
      <c r="N645" s="20"/>
      <c r="O645" s="20"/>
      <c r="P645" s="20"/>
      <c r="Q645" s="20"/>
      <c r="R645" s="20"/>
      <c r="S645" s="20"/>
      <c r="T645" s="20"/>
      <c r="U645" s="20"/>
      <c r="V645" s="20"/>
      <c r="W645" s="20"/>
      <c r="X645" s="20"/>
      <c r="Y645" s="20"/>
      <c r="Z645" s="20"/>
    </row>
    <row r="646" spans="1:26" ht="16.5" customHeight="1" x14ac:dyDescent="0.3">
      <c r="A646" s="20"/>
      <c r="B646" s="20"/>
      <c r="C646" s="33"/>
      <c r="D646" s="33"/>
      <c r="E646" s="33"/>
      <c r="F646" s="33"/>
      <c r="G646" s="33"/>
      <c r="H646" s="20"/>
      <c r="I646" s="20"/>
      <c r="J646" s="20"/>
      <c r="K646" s="20"/>
      <c r="L646" s="20"/>
      <c r="M646" s="20"/>
      <c r="N646" s="20"/>
      <c r="O646" s="20"/>
      <c r="P646" s="20"/>
      <c r="Q646" s="20"/>
      <c r="R646" s="20"/>
      <c r="S646" s="20"/>
      <c r="T646" s="20"/>
      <c r="U646" s="20"/>
      <c r="V646" s="20"/>
      <c r="W646" s="20"/>
      <c r="X646" s="20"/>
      <c r="Y646" s="20"/>
      <c r="Z646" s="20"/>
    </row>
    <row r="647" spans="1:26" ht="16.5" customHeight="1" x14ac:dyDescent="0.3">
      <c r="A647" s="20"/>
      <c r="B647" s="20"/>
      <c r="C647" s="33"/>
      <c r="D647" s="33"/>
      <c r="E647" s="33"/>
      <c r="F647" s="33"/>
      <c r="G647" s="33"/>
      <c r="H647" s="20"/>
      <c r="I647" s="20"/>
      <c r="J647" s="20"/>
      <c r="K647" s="20"/>
      <c r="L647" s="20"/>
      <c r="M647" s="20"/>
      <c r="N647" s="20"/>
      <c r="O647" s="20"/>
      <c r="P647" s="20"/>
      <c r="Q647" s="20"/>
      <c r="R647" s="20"/>
      <c r="S647" s="20"/>
      <c r="T647" s="20"/>
      <c r="U647" s="20"/>
      <c r="V647" s="20"/>
      <c r="W647" s="20"/>
      <c r="X647" s="20"/>
      <c r="Y647" s="20"/>
      <c r="Z647" s="20"/>
    </row>
    <row r="648" spans="1:26" ht="16.5" customHeight="1" x14ac:dyDescent="0.3">
      <c r="A648" s="20"/>
      <c r="B648" s="20"/>
      <c r="C648" s="33"/>
      <c r="D648" s="33"/>
      <c r="E648" s="33"/>
      <c r="F648" s="33"/>
      <c r="G648" s="33"/>
      <c r="H648" s="20"/>
      <c r="I648" s="20"/>
      <c r="J648" s="20"/>
      <c r="K648" s="20"/>
      <c r="L648" s="20"/>
      <c r="M648" s="20"/>
      <c r="N648" s="20"/>
      <c r="O648" s="20"/>
      <c r="P648" s="20"/>
      <c r="Q648" s="20"/>
      <c r="R648" s="20"/>
      <c r="S648" s="20"/>
      <c r="T648" s="20"/>
      <c r="U648" s="20"/>
      <c r="V648" s="20"/>
      <c r="W648" s="20"/>
      <c r="X648" s="20"/>
      <c r="Y648" s="20"/>
      <c r="Z648" s="20"/>
    </row>
    <row r="649" spans="1:26" ht="16.5" customHeight="1" x14ac:dyDescent="0.3">
      <c r="A649" s="20"/>
      <c r="B649" s="20"/>
      <c r="C649" s="33"/>
      <c r="D649" s="33"/>
      <c r="E649" s="33"/>
      <c r="F649" s="33"/>
      <c r="G649" s="33"/>
      <c r="H649" s="20"/>
      <c r="I649" s="20"/>
      <c r="J649" s="20"/>
      <c r="K649" s="20"/>
      <c r="L649" s="20"/>
      <c r="M649" s="20"/>
      <c r="N649" s="20"/>
      <c r="O649" s="20"/>
      <c r="P649" s="20"/>
      <c r="Q649" s="20"/>
      <c r="R649" s="20"/>
      <c r="S649" s="20"/>
      <c r="T649" s="20"/>
      <c r="U649" s="20"/>
      <c r="V649" s="20"/>
      <c r="W649" s="20"/>
      <c r="X649" s="20"/>
      <c r="Y649" s="20"/>
      <c r="Z649" s="20"/>
    </row>
    <row r="650" spans="1:26" ht="16.5" customHeight="1" x14ac:dyDescent="0.3">
      <c r="A650" s="20"/>
      <c r="B650" s="20"/>
      <c r="C650" s="33"/>
      <c r="D650" s="33"/>
      <c r="E650" s="33"/>
      <c r="F650" s="33"/>
      <c r="G650" s="33"/>
      <c r="H650" s="20"/>
      <c r="I650" s="20"/>
      <c r="J650" s="20"/>
      <c r="K650" s="20"/>
      <c r="L650" s="20"/>
      <c r="M650" s="20"/>
      <c r="N650" s="20"/>
      <c r="O650" s="20"/>
      <c r="P650" s="20"/>
      <c r="Q650" s="20"/>
      <c r="R650" s="20"/>
      <c r="S650" s="20"/>
      <c r="T650" s="20"/>
      <c r="U650" s="20"/>
      <c r="V650" s="20"/>
      <c r="W650" s="20"/>
      <c r="X650" s="20"/>
      <c r="Y650" s="20"/>
      <c r="Z650" s="20"/>
    </row>
    <row r="651" spans="1:26" ht="16.5" customHeight="1" x14ac:dyDescent="0.3">
      <c r="A651" s="20"/>
      <c r="B651" s="20"/>
      <c r="C651" s="33"/>
      <c r="D651" s="33"/>
      <c r="E651" s="33"/>
      <c r="F651" s="33"/>
      <c r="G651" s="33"/>
      <c r="H651" s="20"/>
      <c r="I651" s="20"/>
      <c r="J651" s="20"/>
      <c r="K651" s="20"/>
      <c r="L651" s="20"/>
      <c r="M651" s="20"/>
      <c r="N651" s="20"/>
      <c r="O651" s="20"/>
      <c r="P651" s="20"/>
      <c r="Q651" s="20"/>
      <c r="R651" s="20"/>
      <c r="S651" s="20"/>
      <c r="T651" s="20"/>
      <c r="U651" s="20"/>
      <c r="V651" s="20"/>
      <c r="W651" s="20"/>
      <c r="X651" s="20"/>
      <c r="Y651" s="20"/>
      <c r="Z651" s="20"/>
    </row>
    <row r="652" spans="1:26" ht="16.5" customHeight="1" x14ac:dyDescent="0.3">
      <c r="A652" s="20"/>
      <c r="B652" s="20"/>
      <c r="C652" s="33"/>
      <c r="D652" s="33"/>
      <c r="E652" s="33"/>
      <c r="F652" s="33"/>
      <c r="G652" s="33"/>
      <c r="H652" s="20"/>
      <c r="I652" s="20"/>
      <c r="J652" s="20"/>
      <c r="K652" s="20"/>
      <c r="L652" s="20"/>
      <c r="M652" s="20"/>
      <c r="N652" s="20"/>
      <c r="O652" s="20"/>
      <c r="P652" s="20"/>
      <c r="Q652" s="20"/>
      <c r="R652" s="20"/>
      <c r="S652" s="20"/>
      <c r="T652" s="20"/>
      <c r="U652" s="20"/>
      <c r="V652" s="20"/>
      <c r="W652" s="20"/>
      <c r="X652" s="20"/>
      <c r="Y652" s="20"/>
      <c r="Z652" s="20"/>
    </row>
    <row r="653" spans="1:26" ht="16.5" customHeight="1" x14ac:dyDescent="0.3">
      <c r="A653" s="20"/>
      <c r="B653" s="20"/>
      <c r="C653" s="33"/>
      <c r="D653" s="33"/>
      <c r="E653" s="33"/>
      <c r="F653" s="33"/>
      <c r="G653" s="33"/>
      <c r="H653" s="20"/>
      <c r="I653" s="20"/>
      <c r="J653" s="20"/>
      <c r="K653" s="20"/>
      <c r="L653" s="20"/>
      <c r="M653" s="20"/>
      <c r="N653" s="20"/>
      <c r="O653" s="20"/>
      <c r="P653" s="20"/>
      <c r="Q653" s="20"/>
      <c r="R653" s="20"/>
      <c r="S653" s="20"/>
      <c r="T653" s="20"/>
      <c r="U653" s="20"/>
      <c r="V653" s="20"/>
      <c r="W653" s="20"/>
      <c r="X653" s="20"/>
      <c r="Y653" s="20"/>
      <c r="Z653" s="20"/>
    </row>
    <row r="654" spans="1:26" ht="16.5" customHeight="1" x14ac:dyDescent="0.3">
      <c r="A654" s="20"/>
      <c r="B654" s="20"/>
      <c r="C654" s="33"/>
      <c r="D654" s="33"/>
      <c r="E654" s="33"/>
      <c r="F654" s="33"/>
      <c r="G654" s="33"/>
      <c r="H654" s="20"/>
      <c r="I654" s="20"/>
      <c r="J654" s="20"/>
      <c r="K654" s="20"/>
      <c r="L654" s="20"/>
      <c r="M654" s="20"/>
      <c r="N654" s="20"/>
      <c r="O654" s="20"/>
      <c r="P654" s="20"/>
      <c r="Q654" s="20"/>
      <c r="R654" s="20"/>
      <c r="S654" s="20"/>
      <c r="T654" s="20"/>
      <c r="U654" s="20"/>
      <c r="V654" s="20"/>
      <c r="W654" s="20"/>
      <c r="X654" s="20"/>
      <c r="Y654" s="20"/>
      <c r="Z654" s="20"/>
    </row>
    <row r="655" spans="1:26" ht="16.5" customHeight="1" x14ac:dyDescent="0.3">
      <c r="A655" s="20"/>
      <c r="B655" s="20"/>
      <c r="C655" s="33"/>
      <c r="D655" s="33"/>
      <c r="E655" s="33"/>
      <c r="F655" s="33"/>
      <c r="G655" s="33"/>
      <c r="H655" s="20"/>
      <c r="I655" s="20"/>
      <c r="J655" s="20"/>
      <c r="K655" s="20"/>
      <c r="L655" s="20"/>
      <c r="M655" s="20"/>
      <c r="N655" s="20"/>
      <c r="O655" s="20"/>
      <c r="P655" s="20"/>
      <c r="Q655" s="20"/>
      <c r="R655" s="20"/>
      <c r="S655" s="20"/>
      <c r="T655" s="20"/>
      <c r="U655" s="20"/>
      <c r="V655" s="20"/>
      <c r="W655" s="20"/>
      <c r="X655" s="20"/>
      <c r="Y655" s="20"/>
      <c r="Z655" s="20"/>
    </row>
    <row r="656" spans="1:26" ht="16.5" customHeight="1" x14ac:dyDescent="0.3">
      <c r="A656" s="20"/>
      <c r="B656" s="20"/>
      <c r="C656" s="33"/>
      <c r="D656" s="33"/>
      <c r="E656" s="33"/>
      <c r="F656" s="33"/>
      <c r="G656" s="33"/>
      <c r="H656" s="20"/>
      <c r="I656" s="20"/>
      <c r="J656" s="20"/>
      <c r="K656" s="20"/>
      <c r="L656" s="20"/>
      <c r="M656" s="20"/>
      <c r="N656" s="20"/>
      <c r="O656" s="20"/>
      <c r="P656" s="20"/>
      <c r="Q656" s="20"/>
      <c r="R656" s="20"/>
      <c r="S656" s="20"/>
      <c r="T656" s="20"/>
      <c r="U656" s="20"/>
      <c r="V656" s="20"/>
      <c r="W656" s="20"/>
      <c r="X656" s="20"/>
      <c r="Y656" s="20"/>
      <c r="Z656" s="20"/>
    </row>
    <row r="657" spans="1:26" ht="16.5" customHeight="1" x14ac:dyDescent="0.3">
      <c r="A657" s="20"/>
      <c r="B657" s="20"/>
      <c r="C657" s="33"/>
      <c r="D657" s="33"/>
      <c r="E657" s="33"/>
      <c r="F657" s="33"/>
      <c r="G657" s="33"/>
      <c r="H657" s="20"/>
      <c r="I657" s="20"/>
      <c r="J657" s="20"/>
      <c r="K657" s="20"/>
      <c r="L657" s="20"/>
      <c r="M657" s="20"/>
      <c r="N657" s="20"/>
      <c r="O657" s="20"/>
      <c r="P657" s="20"/>
      <c r="Q657" s="20"/>
      <c r="R657" s="20"/>
      <c r="S657" s="20"/>
      <c r="T657" s="20"/>
      <c r="U657" s="20"/>
      <c r="V657" s="20"/>
      <c r="W657" s="20"/>
      <c r="X657" s="20"/>
      <c r="Y657" s="20"/>
      <c r="Z657" s="20"/>
    </row>
    <row r="658" spans="1:26" ht="16.5" customHeight="1" x14ac:dyDescent="0.3">
      <c r="A658" s="20"/>
      <c r="B658" s="20"/>
      <c r="C658" s="33"/>
      <c r="D658" s="33"/>
      <c r="E658" s="33"/>
      <c r="F658" s="33"/>
      <c r="G658" s="33"/>
      <c r="H658" s="20"/>
      <c r="I658" s="20"/>
      <c r="J658" s="20"/>
      <c r="K658" s="20"/>
      <c r="L658" s="20"/>
      <c r="M658" s="20"/>
      <c r="N658" s="20"/>
      <c r="O658" s="20"/>
      <c r="P658" s="20"/>
      <c r="Q658" s="20"/>
      <c r="R658" s="20"/>
      <c r="S658" s="20"/>
      <c r="T658" s="20"/>
      <c r="U658" s="20"/>
      <c r="V658" s="20"/>
      <c r="W658" s="20"/>
      <c r="X658" s="20"/>
      <c r="Y658" s="20"/>
      <c r="Z658" s="20"/>
    </row>
    <row r="659" spans="1:26" ht="16.5" customHeight="1" x14ac:dyDescent="0.3">
      <c r="A659" s="20"/>
      <c r="B659" s="20"/>
      <c r="C659" s="33"/>
      <c r="D659" s="33"/>
      <c r="E659" s="33"/>
      <c r="F659" s="33"/>
      <c r="G659" s="33"/>
      <c r="H659" s="20"/>
      <c r="I659" s="20"/>
      <c r="J659" s="20"/>
      <c r="K659" s="20"/>
      <c r="L659" s="20"/>
      <c r="M659" s="20"/>
      <c r="N659" s="20"/>
      <c r="O659" s="20"/>
      <c r="P659" s="20"/>
      <c r="Q659" s="20"/>
      <c r="R659" s="20"/>
      <c r="S659" s="20"/>
      <c r="T659" s="20"/>
      <c r="U659" s="20"/>
      <c r="V659" s="20"/>
      <c r="W659" s="20"/>
      <c r="X659" s="20"/>
      <c r="Y659" s="20"/>
      <c r="Z659" s="20"/>
    </row>
    <row r="660" spans="1:26" ht="16.5" customHeight="1" x14ac:dyDescent="0.3">
      <c r="A660" s="20"/>
      <c r="B660" s="20"/>
      <c r="C660" s="33"/>
      <c r="D660" s="33"/>
      <c r="E660" s="33"/>
      <c r="F660" s="33"/>
      <c r="G660" s="33"/>
      <c r="H660" s="20"/>
      <c r="I660" s="20"/>
      <c r="J660" s="20"/>
      <c r="K660" s="20"/>
      <c r="L660" s="20"/>
      <c r="M660" s="20"/>
      <c r="N660" s="20"/>
      <c r="O660" s="20"/>
      <c r="P660" s="20"/>
      <c r="Q660" s="20"/>
      <c r="R660" s="20"/>
      <c r="S660" s="20"/>
      <c r="T660" s="20"/>
      <c r="U660" s="20"/>
      <c r="V660" s="20"/>
      <c r="W660" s="20"/>
      <c r="X660" s="20"/>
      <c r="Y660" s="20"/>
      <c r="Z660" s="20"/>
    </row>
    <row r="661" spans="1:26" ht="16.5" customHeight="1" x14ac:dyDescent="0.3">
      <c r="A661" s="20"/>
      <c r="B661" s="20"/>
      <c r="C661" s="33"/>
      <c r="D661" s="33"/>
      <c r="E661" s="33"/>
      <c r="F661" s="33"/>
      <c r="G661" s="33"/>
      <c r="H661" s="20"/>
      <c r="I661" s="20"/>
      <c r="J661" s="20"/>
      <c r="K661" s="20"/>
      <c r="L661" s="20"/>
      <c r="M661" s="20"/>
      <c r="N661" s="20"/>
      <c r="O661" s="20"/>
      <c r="P661" s="20"/>
      <c r="Q661" s="20"/>
      <c r="R661" s="20"/>
      <c r="S661" s="20"/>
      <c r="T661" s="20"/>
      <c r="U661" s="20"/>
      <c r="V661" s="20"/>
      <c r="W661" s="20"/>
      <c r="X661" s="20"/>
      <c r="Y661" s="20"/>
      <c r="Z661" s="20"/>
    </row>
    <row r="662" spans="1:26" ht="16.5" customHeight="1" x14ac:dyDescent="0.3">
      <c r="A662" s="20"/>
      <c r="B662" s="20"/>
      <c r="C662" s="33"/>
      <c r="D662" s="33"/>
      <c r="E662" s="33"/>
      <c r="F662" s="33"/>
      <c r="G662" s="33"/>
      <c r="H662" s="20"/>
      <c r="I662" s="20"/>
      <c r="J662" s="20"/>
      <c r="K662" s="20"/>
      <c r="L662" s="20"/>
      <c r="M662" s="20"/>
      <c r="N662" s="20"/>
      <c r="O662" s="20"/>
      <c r="P662" s="20"/>
      <c r="Q662" s="20"/>
      <c r="R662" s="20"/>
      <c r="S662" s="20"/>
      <c r="T662" s="20"/>
      <c r="U662" s="20"/>
      <c r="V662" s="20"/>
      <c r="W662" s="20"/>
      <c r="X662" s="20"/>
      <c r="Y662" s="20"/>
      <c r="Z662" s="20"/>
    </row>
    <row r="663" spans="1:26" ht="16.5" customHeight="1" x14ac:dyDescent="0.3">
      <c r="A663" s="20"/>
      <c r="B663" s="20"/>
      <c r="C663" s="33"/>
      <c r="D663" s="33"/>
      <c r="E663" s="33"/>
      <c r="F663" s="33"/>
      <c r="G663" s="33"/>
      <c r="H663" s="20"/>
      <c r="I663" s="20"/>
      <c r="J663" s="20"/>
      <c r="K663" s="20"/>
      <c r="L663" s="20"/>
      <c r="M663" s="20"/>
      <c r="N663" s="20"/>
      <c r="O663" s="20"/>
      <c r="P663" s="20"/>
      <c r="Q663" s="20"/>
      <c r="R663" s="20"/>
      <c r="S663" s="20"/>
      <c r="T663" s="20"/>
      <c r="U663" s="20"/>
      <c r="V663" s="20"/>
      <c r="W663" s="20"/>
      <c r="X663" s="20"/>
      <c r="Y663" s="20"/>
      <c r="Z663" s="20"/>
    </row>
    <row r="664" spans="1:26" ht="16.5" customHeight="1" x14ac:dyDescent="0.3">
      <c r="A664" s="20"/>
      <c r="B664" s="20"/>
      <c r="C664" s="33"/>
      <c r="D664" s="33"/>
      <c r="E664" s="33"/>
      <c r="F664" s="33"/>
      <c r="G664" s="33"/>
      <c r="H664" s="20"/>
      <c r="I664" s="20"/>
      <c r="J664" s="20"/>
      <c r="K664" s="20"/>
      <c r="L664" s="20"/>
      <c r="M664" s="20"/>
      <c r="N664" s="20"/>
      <c r="O664" s="20"/>
      <c r="P664" s="20"/>
      <c r="Q664" s="20"/>
      <c r="R664" s="20"/>
      <c r="S664" s="20"/>
      <c r="T664" s="20"/>
      <c r="U664" s="20"/>
      <c r="V664" s="20"/>
      <c r="W664" s="20"/>
      <c r="X664" s="20"/>
      <c r="Y664" s="20"/>
      <c r="Z664" s="20"/>
    </row>
    <row r="665" spans="1:26" ht="16.5" customHeight="1" x14ac:dyDescent="0.3">
      <c r="A665" s="20"/>
      <c r="B665" s="20"/>
      <c r="C665" s="33"/>
      <c r="D665" s="33"/>
      <c r="E665" s="33"/>
      <c r="F665" s="33"/>
      <c r="G665" s="33"/>
      <c r="H665" s="20"/>
      <c r="I665" s="20"/>
      <c r="J665" s="20"/>
      <c r="K665" s="20"/>
      <c r="L665" s="20"/>
      <c r="M665" s="20"/>
      <c r="N665" s="20"/>
      <c r="O665" s="20"/>
      <c r="P665" s="20"/>
      <c r="Q665" s="20"/>
      <c r="R665" s="20"/>
      <c r="S665" s="20"/>
      <c r="T665" s="20"/>
      <c r="U665" s="20"/>
      <c r="V665" s="20"/>
      <c r="W665" s="20"/>
      <c r="X665" s="20"/>
      <c r="Y665" s="20"/>
      <c r="Z665" s="20"/>
    </row>
    <row r="666" spans="1:26" ht="16.5" customHeight="1" x14ac:dyDescent="0.3">
      <c r="A666" s="20"/>
      <c r="B666" s="20"/>
      <c r="C666" s="33"/>
      <c r="D666" s="33"/>
      <c r="E666" s="33"/>
      <c r="F666" s="33"/>
      <c r="G666" s="33"/>
      <c r="H666" s="20"/>
      <c r="I666" s="20"/>
      <c r="J666" s="20"/>
      <c r="K666" s="20"/>
      <c r="L666" s="20"/>
      <c r="M666" s="20"/>
      <c r="N666" s="20"/>
      <c r="O666" s="20"/>
      <c r="P666" s="20"/>
      <c r="Q666" s="20"/>
      <c r="R666" s="20"/>
      <c r="S666" s="20"/>
      <c r="T666" s="20"/>
      <c r="U666" s="20"/>
      <c r="V666" s="20"/>
      <c r="W666" s="20"/>
      <c r="X666" s="20"/>
      <c r="Y666" s="20"/>
      <c r="Z666" s="20"/>
    </row>
    <row r="667" spans="1:26" ht="16.5" customHeight="1" x14ac:dyDescent="0.3">
      <c r="A667" s="20"/>
      <c r="B667" s="20"/>
      <c r="C667" s="33"/>
      <c r="D667" s="33"/>
      <c r="E667" s="33"/>
      <c r="F667" s="33"/>
      <c r="G667" s="33"/>
      <c r="H667" s="20"/>
      <c r="I667" s="20"/>
      <c r="J667" s="20"/>
      <c r="K667" s="20"/>
      <c r="L667" s="20"/>
      <c r="M667" s="20"/>
      <c r="N667" s="20"/>
      <c r="O667" s="20"/>
      <c r="P667" s="20"/>
      <c r="Q667" s="20"/>
      <c r="R667" s="20"/>
      <c r="S667" s="20"/>
      <c r="T667" s="20"/>
      <c r="U667" s="20"/>
      <c r="V667" s="20"/>
      <c r="W667" s="20"/>
      <c r="X667" s="20"/>
      <c r="Y667" s="20"/>
      <c r="Z667" s="20"/>
    </row>
    <row r="668" spans="1:26" ht="16.5" customHeight="1" x14ac:dyDescent="0.3">
      <c r="A668" s="20"/>
      <c r="B668" s="20"/>
      <c r="C668" s="33"/>
      <c r="D668" s="33"/>
      <c r="E668" s="33"/>
      <c r="F668" s="33"/>
      <c r="G668" s="33"/>
      <c r="H668" s="20"/>
      <c r="I668" s="20"/>
      <c r="J668" s="20"/>
      <c r="K668" s="20"/>
      <c r="L668" s="20"/>
      <c r="M668" s="20"/>
      <c r="N668" s="20"/>
      <c r="O668" s="20"/>
      <c r="P668" s="20"/>
      <c r="Q668" s="20"/>
      <c r="R668" s="20"/>
      <c r="S668" s="20"/>
      <c r="T668" s="20"/>
      <c r="U668" s="20"/>
      <c r="V668" s="20"/>
      <c r="W668" s="20"/>
      <c r="X668" s="20"/>
      <c r="Y668" s="20"/>
      <c r="Z668" s="20"/>
    </row>
    <row r="669" spans="1:26" ht="16.5" customHeight="1" x14ac:dyDescent="0.3">
      <c r="A669" s="20"/>
      <c r="B669" s="20"/>
      <c r="C669" s="33"/>
      <c r="D669" s="33"/>
      <c r="E669" s="33"/>
      <c r="F669" s="33"/>
      <c r="G669" s="33"/>
      <c r="H669" s="20"/>
      <c r="I669" s="20"/>
      <c r="J669" s="20"/>
      <c r="K669" s="20"/>
      <c r="L669" s="20"/>
      <c r="M669" s="20"/>
      <c r="N669" s="20"/>
      <c r="O669" s="20"/>
      <c r="P669" s="20"/>
      <c r="Q669" s="20"/>
      <c r="R669" s="20"/>
      <c r="S669" s="20"/>
      <c r="T669" s="20"/>
      <c r="U669" s="20"/>
      <c r="V669" s="20"/>
      <c r="W669" s="20"/>
      <c r="X669" s="20"/>
      <c r="Y669" s="20"/>
      <c r="Z669" s="20"/>
    </row>
    <row r="670" spans="1:26" ht="16.5" customHeight="1" x14ac:dyDescent="0.3">
      <c r="A670" s="20"/>
      <c r="B670" s="20"/>
      <c r="C670" s="33"/>
      <c r="D670" s="33"/>
      <c r="E670" s="33"/>
      <c r="F670" s="33"/>
      <c r="G670" s="33"/>
      <c r="H670" s="20"/>
      <c r="I670" s="20"/>
      <c r="J670" s="20"/>
      <c r="K670" s="20"/>
      <c r="L670" s="20"/>
      <c r="M670" s="20"/>
      <c r="N670" s="20"/>
      <c r="O670" s="20"/>
      <c r="P670" s="20"/>
      <c r="Q670" s="20"/>
      <c r="R670" s="20"/>
      <c r="S670" s="20"/>
      <c r="T670" s="20"/>
      <c r="U670" s="20"/>
      <c r="V670" s="20"/>
      <c r="W670" s="20"/>
      <c r="X670" s="20"/>
      <c r="Y670" s="20"/>
      <c r="Z670" s="20"/>
    </row>
    <row r="671" spans="1:26" ht="16.5" customHeight="1" x14ac:dyDescent="0.3">
      <c r="A671" s="20"/>
      <c r="B671" s="20"/>
      <c r="C671" s="33"/>
      <c r="D671" s="33"/>
      <c r="E671" s="33"/>
      <c r="F671" s="33"/>
      <c r="G671" s="33"/>
      <c r="H671" s="20"/>
      <c r="I671" s="20"/>
      <c r="J671" s="20"/>
      <c r="K671" s="20"/>
      <c r="L671" s="20"/>
      <c r="M671" s="20"/>
      <c r="N671" s="20"/>
      <c r="O671" s="20"/>
      <c r="P671" s="20"/>
      <c r="Q671" s="20"/>
      <c r="R671" s="20"/>
      <c r="S671" s="20"/>
      <c r="T671" s="20"/>
      <c r="U671" s="20"/>
      <c r="V671" s="20"/>
      <c r="W671" s="20"/>
      <c r="X671" s="20"/>
      <c r="Y671" s="20"/>
      <c r="Z671" s="20"/>
    </row>
    <row r="672" spans="1:26" ht="16.5" customHeight="1" x14ac:dyDescent="0.3">
      <c r="A672" s="20"/>
      <c r="B672" s="20"/>
      <c r="C672" s="33"/>
      <c r="D672" s="33"/>
      <c r="E672" s="33"/>
      <c r="F672" s="33"/>
      <c r="G672" s="33"/>
      <c r="H672" s="20"/>
      <c r="I672" s="20"/>
      <c r="J672" s="20"/>
      <c r="K672" s="20"/>
      <c r="L672" s="20"/>
      <c r="M672" s="20"/>
      <c r="N672" s="20"/>
      <c r="O672" s="20"/>
      <c r="P672" s="20"/>
      <c r="Q672" s="20"/>
      <c r="R672" s="20"/>
      <c r="S672" s="20"/>
      <c r="T672" s="20"/>
      <c r="U672" s="20"/>
      <c r="V672" s="20"/>
      <c r="W672" s="20"/>
      <c r="X672" s="20"/>
      <c r="Y672" s="20"/>
      <c r="Z672" s="20"/>
    </row>
    <row r="673" spans="1:26" ht="16.5" customHeight="1" x14ac:dyDescent="0.3">
      <c r="A673" s="20"/>
      <c r="B673" s="20"/>
      <c r="C673" s="33"/>
      <c r="D673" s="33"/>
      <c r="E673" s="33"/>
      <c r="F673" s="33"/>
      <c r="G673" s="33"/>
      <c r="H673" s="20"/>
      <c r="I673" s="20"/>
      <c r="J673" s="20"/>
      <c r="K673" s="20"/>
      <c r="L673" s="20"/>
      <c r="M673" s="20"/>
      <c r="N673" s="20"/>
      <c r="O673" s="20"/>
      <c r="P673" s="20"/>
      <c r="Q673" s="20"/>
      <c r="R673" s="20"/>
      <c r="S673" s="20"/>
      <c r="T673" s="20"/>
      <c r="U673" s="20"/>
      <c r="V673" s="20"/>
      <c r="W673" s="20"/>
      <c r="X673" s="20"/>
      <c r="Y673" s="20"/>
      <c r="Z673" s="20"/>
    </row>
    <row r="674" spans="1:26" ht="16.5" customHeight="1" x14ac:dyDescent="0.3">
      <c r="A674" s="20"/>
      <c r="B674" s="20"/>
      <c r="C674" s="33"/>
      <c r="D674" s="33"/>
      <c r="E674" s="33"/>
      <c r="F674" s="33"/>
      <c r="G674" s="33"/>
      <c r="H674" s="20"/>
      <c r="I674" s="20"/>
      <c r="J674" s="20"/>
      <c r="K674" s="20"/>
      <c r="L674" s="20"/>
      <c r="M674" s="20"/>
      <c r="N674" s="20"/>
      <c r="O674" s="20"/>
      <c r="P674" s="20"/>
      <c r="Q674" s="20"/>
      <c r="R674" s="20"/>
      <c r="S674" s="20"/>
      <c r="T674" s="20"/>
      <c r="U674" s="20"/>
      <c r="V674" s="20"/>
      <c r="W674" s="20"/>
      <c r="X674" s="20"/>
      <c r="Y674" s="20"/>
      <c r="Z674" s="20"/>
    </row>
    <row r="675" spans="1:26" ht="16.5" customHeight="1" x14ac:dyDescent="0.3">
      <c r="A675" s="20"/>
      <c r="B675" s="20"/>
      <c r="C675" s="33"/>
      <c r="D675" s="33"/>
      <c r="E675" s="33"/>
      <c r="F675" s="33"/>
      <c r="G675" s="33"/>
      <c r="H675" s="20"/>
      <c r="I675" s="20"/>
      <c r="J675" s="20"/>
      <c r="K675" s="20"/>
      <c r="L675" s="20"/>
      <c r="M675" s="20"/>
      <c r="N675" s="20"/>
      <c r="O675" s="20"/>
      <c r="P675" s="20"/>
      <c r="Q675" s="20"/>
      <c r="R675" s="20"/>
      <c r="S675" s="20"/>
      <c r="T675" s="20"/>
      <c r="U675" s="20"/>
      <c r="V675" s="20"/>
      <c r="W675" s="20"/>
      <c r="X675" s="20"/>
      <c r="Y675" s="20"/>
      <c r="Z675" s="20"/>
    </row>
    <row r="676" spans="1:26" ht="16.5" customHeight="1" x14ac:dyDescent="0.3">
      <c r="A676" s="20"/>
      <c r="B676" s="20"/>
      <c r="C676" s="33"/>
      <c r="D676" s="33"/>
      <c r="E676" s="33"/>
      <c r="F676" s="33"/>
      <c r="G676" s="33"/>
      <c r="H676" s="20"/>
      <c r="I676" s="20"/>
      <c r="J676" s="20"/>
      <c r="K676" s="20"/>
      <c r="L676" s="20"/>
      <c r="M676" s="20"/>
      <c r="N676" s="20"/>
      <c r="O676" s="20"/>
      <c r="P676" s="20"/>
      <c r="Q676" s="20"/>
      <c r="R676" s="20"/>
      <c r="S676" s="20"/>
      <c r="T676" s="20"/>
      <c r="U676" s="20"/>
      <c r="V676" s="20"/>
      <c r="W676" s="20"/>
      <c r="X676" s="20"/>
      <c r="Y676" s="20"/>
      <c r="Z676" s="20"/>
    </row>
    <row r="677" spans="1:26" ht="16.5" customHeight="1" x14ac:dyDescent="0.3">
      <c r="A677" s="20"/>
      <c r="B677" s="20"/>
      <c r="C677" s="33"/>
      <c r="D677" s="33"/>
      <c r="E677" s="33"/>
      <c r="F677" s="33"/>
      <c r="G677" s="33"/>
      <c r="H677" s="20"/>
      <c r="I677" s="20"/>
      <c r="J677" s="20"/>
      <c r="K677" s="20"/>
      <c r="L677" s="20"/>
      <c r="M677" s="20"/>
      <c r="N677" s="20"/>
      <c r="O677" s="20"/>
      <c r="P677" s="20"/>
      <c r="Q677" s="20"/>
      <c r="R677" s="20"/>
      <c r="S677" s="20"/>
      <c r="T677" s="20"/>
      <c r="U677" s="20"/>
      <c r="V677" s="20"/>
      <c r="W677" s="20"/>
      <c r="X677" s="20"/>
      <c r="Y677" s="20"/>
      <c r="Z677" s="20"/>
    </row>
    <row r="678" spans="1:26" ht="16.5" customHeight="1" x14ac:dyDescent="0.3">
      <c r="A678" s="20"/>
      <c r="B678" s="20"/>
      <c r="C678" s="33"/>
      <c r="D678" s="33"/>
      <c r="E678" s="33"/>
      <c r="F678" s="33"/>
      <c r="G678" s="33"/>
      <c r="H678" s="20"/>
      <c r="I678" s="20"/>
      <c r="J678" s="20"/>
      <c r="K678" s="20"/>
      <c r="L678" s="20"/>
      <c r="M678" s="20"/>
      <c r="N678" s="20"/>
      <c r="O678" s="20"/>
      <c r="P678" s="20"/>
      <c r="Q678" s="20"/>
      <c r="R678" s="20"/>
      <c r="S678" s="20"/>
      <c r="T678" s="20"/>
      <c r="U678" s="20"/>
      <c r="V678" s="20"/>
      <c r="W678" s="20"/>
      <c r="X678" s="20"/>
      <c r="Y678" s="20"/>
      <c r="Z678" s="20"/>
    </row>
    <row r="679" spans="1:26" ht="16.5" customHeight="1" x14ac:dyDescent="0.3">
      <c r="A679" s="20"/>
      <c r="B679" s="20"/>
      <c r="C679" s="33"/>
      <c r="D679" s="33"/>
      <c r="E679" s="33"/>
      <c r="F679" s="33"/>
      <c r="G679" s="33"/>
      <c r="H679" s="20"/>
      <c r="I679" s="20"/>
      <c r="J679" s="20"/>
      <c r="K679" s="20"/>
      <c r="L679" s="20"/>
      <c r="M679" s="20"/>
      <c r="N679" s="20"/>
      <c r="O679" s="20"/>
      <c r="P679" s="20"/>
      <c r="Q679" s="20"/>
      <c r="R679" s="20"/>
      <c r="S679" s="20"/>
      <c r="T679" s="20"/>
      <c r="U679" s="20"/>
      <c r="V679" s="20"/>
      <c r="W679" s="20"/>
      <c r="X679" s="20"/>
      <c r="Y679" s="20"/>
      <c r="Z679" s="20"/>
    </row>
    <row r="680" spans="1:26" ht="16.5" customHeight="1" x14ac:dyDescent="0.3">
      <c r="A680" s="20"/>
      <c r="B680" s="20"/>
      <c r="C680" s="33"/>
      <c r="D680" s="33"/>
      <c r="E680" s="33"/>
      <c r="F680" s="33"/>
      <c r="G680" s="33"/>
      <c r="H680" s="20"/>
      <c r="I680" s="20"/>
      <c r="J680" s="20"/>
      <c r="K680" s="20"/>
      <c r="L680" s="20"/>
      <c r="M680" s="20"/>
      <c r="N680" s="20"/>
      <c r="O680" s="20"/>
      <c r="P680" s="20"/>
      <c r="Q680" s="20"/>
      <c r="R680" s="20"/>
      <c r="S680" s="20"/>
      <c r="T680" s="20"/>
      <c r="U680" s="20"/>
      <c r="V680" s="20"/>
      <c r="W680" s="20"/>
      <c r="X680" s="20"/>
      <c r="Y680" s="20"/>
      <c r="Z680" s="20"/>
    </row>
    <row r="681" spans="1:26" ht="16.5" customHeight="1" x14ac:dyDescent="0.3">
      <c r="A681" s="20"/>
      <c r="B681" s="20"/>
      <c r="C681" s="33"/>
      <c r="D681" s="33"/>
      <c r="E681" s="33"/>
      <c r="F681" s="33"/>
      <c r="G681" s="33"/>
      <c r="H681" s="20"/>
      <c r="I681" s="20"/>
      <c r="J681" s="20"/>
      <c r="K681" s="20"/>
      <c r="L681" s="20"/>
      <c r="M681" s="20"/>
      <c r="N681" s="20"/>
      <c r="O681" s="20"/>
      <c r="P681" s="20"/>
      <c r="Q681" s="20"/>
      <c r="R681" s="20"/>
      <c r="S681" s="20"/>
      <c r="T681" s="20"/>
      <c r="U681" s="20"/>
      <c r="V681" s="20"/>
      <c r="W681" s="20"/>
      <c r="X681" s="20"/>
      <c r="Y681" s="20"/>
      <c r="Z681" s="20"/>
    </row>
    <row r="682" spans="1:26" ht="16.5" customHeight="1" x14ac:dyDescent="0.3">
      <c r="A682" s="20"/>
      <c r="B682" s="20"/>
      <c r="C682" s="33"/>
      <c r="D682" s="33"/>
      <c r="E682" s="33"/>
      <c r="F682" s="33"/>
      <c r="G682" s="33"/>
      <c r="H682" s="20"/>
      <c r="I682" s="20"/>
      <c r="J682" s="20"/>
      <c r="K682" s="20"/>
      <c r="L682" s="20"/>
      <c r="M682" s="20"/>
      <c r="N682" s="20"/>
      <c r="O682" s="20"/>
      <c r="P682" s="20"/>
      <c r="Q682" s="20"/>
      <c r="R682" s="20"/>
      <c r="S682" s="20"/>
      <c r="T682" s="20"/>
      <c r="U682" s="20"/>
      <c r="V682" s="20"/>
      <c r="W682" s="20"/>
      <c r="X682" s="20"/>
      <c r="Y682" s="20"/>
      <c r="Z682" s="20"/>
    </row>
    <row r="683" spans="1:26" ht="16.5" customHeight="1" x14ac:dyDescent="0.3">
      <c r="A683" s="20"/>
      <c r="B683" s="20"/>
      <c r="C683" s="33"/>
      <c r="D683" s="33"/>
      <c r="E683" s="33"/>
      <c r="F683" s="33"/>
      <c r="G683" s="33"/>
      <c r="H683" s="20"/>
      <c r="I683" s="20"/>
      <c r="J683" s="20"/>
      <c r="K683" s="20"/>
      <c r="L683" s="20"/>
      <c r="M683" s="20"/>
      <c r="N683" s="20"/>
      <c r="O683" s="20"/>
      <c r="P683" s="20"/>
      <c r="Q683" s="20"/>
      <c r="R683" s="20"/>
      <c r="S683" s="20"/>
      <c r="T683" s="20"/>
      <c r="U683" s="20"/>
      <c r="V683" s="20"/>
      <c r="W683" s="20"/>
      <c r="X683" s="20"/>
      <c r="Y683" s="20"/>
      <c r="Z683" s="20"/>
    </row>
    <row r="684" spans="1:26" ht="16.5" customHeight="1" x14ac:dyDescent="0.3">
      <c r="A684" s="20"/>
      <c r="B684" s="20"/>
      <c r="C684" s="33"/>
      <c r="D684" s="33"/>
      <c r="E684" s="33"/>
      <c r="F684" s="33"/>
      <c r="G684" s="33"/>
      <c r="H684" s="20"/>
      <c r="I684" s="20"/>
      <c r="J684" s="20"/>
      <c r="K684" s="20"/>
      <c r="L684" s="20"/>
      <c r="M684" s="20"/>
      <c r="N684" s="20"/>
      <c r="O684" s="20"/>
      <c r="P684" s="20"/>
      <c r="Q684" s="20"/>
      <c r="R684" s="20"/>
      <c r="S684" s="20"/>
      <c r="T684" s="20"/>
      <c r="U684" s="20"/>
      <c r="V684" s="20"/>
      <c r="W684" s="20"/>
      <c r="X684" s="20"/>
      <c r="Y684" s="20"/>
      <c r="Z684" s="20"/>
    </row>
    <row r="685" spans="1:26" ht="16.5" customHeight="1" x14ac:dyDescent="0.3">
      <c r="A685" s="20"/>
      <c r="B685" s="20"/>
      <c r="C685" s="33"/>
      <c r="D685" s="33"/>
      <c r="E685" s="33"/>
      <c r="F685" s="33"/>
      <c r="G685" s="33"/>
      <c r="H685" s="20"/>
      <c r="I685" s="20"/>
      <c r="J685" s="20"/>
      <c r="K685" s="20"/>
      <c r="L685" s="20"/>
      <c r="M685" s="20"/>
      <c r="N685" s="20"/>
      <c r="O685" s="20"/>
      <c r="P685" s="20"/>
      <c r="Q685" s="20"/>
      <c r="R685" s="20"/>
      <c r="S685" s="20"/>
      <c r="T685" s="20"/>
      <c r="U685" s="20"/>
      <c r="V685" s="20"/>
      <c r="W685" s="20"/>
      <c r="X685" s="20"/>
      <c r="Y685" s="20"/>
      <c r="Z685" s="20"/>
    </row>
    <row r="686" spans="1:26" ht="16.5" customHeight="1" x14ac:dyDescent="0.3">
      <c r="A686" s="20"/>
      <c r="B686" s="20"/>
      <c r="C686" s="33"/>
      <c r="D686" s="33"/>
      <c r="E686" s="33"/>
      <c r="F686" s="33"/>
      <c r="G686" s="33"/>
      <c r="H686" s="20"/>
      <c r="I686" s="20"/>
      <c r="J686" s="20"/>
      <c r="K686" s="20"/>
      <c r="L686" s="20"/>
      <c r="M686" s="20"/>
      <c r="N686" s="20"/>
      <c r="O686" s="20"/>
      <c r="P686" s="20"/>
      <c r="Q686" s="20"/>
      <c r="R686" s="20"/>
      <c r="S686" s="20"/>
      <c r="T686" s="20"/>
      <c r="U686" s="20"/>
      <c r="V686" s="20"/>
      <c r="W686" s="20"/>
      <c r="X686" s="20"/>
      <c r="Y686" s="20"/>
      <c r="Z686" s="20"/>
    </row>
    <row r="687" spans="1:26" ht="16.5" customHeight="1" x14ac:dyDescent="0.3">
      <c r="A687" s="20"/>
      <c r="B687" s="20"/>
      <c r="C687" s="33"/>
      <c r="D687" s="33"/>
      <c r="E687" s="33"/>
      <c r="F687" s="33"/>
      <c r="G687" s="33"/>
      <c r="H687" s="20"/>
      <c r="I687" s="20"/>
      <c r="J687" s="20"/>
      <c r="K687" s="20"/>
      <c r="L687" s="20"/>
      <c r="M687" s="20"/>
      <c r="N687" s="20"/>
      <c r="O687" s="20"/>
      <c r="P687" s="20"/>
      <c r="Q687" s="20"/>
      <c r="R687" s="20"/>
      <c r="S687" s="20"/>
      <c r="T687" s="20"/>
      <c r="U687" s="20"/>
      <c r="V687" s="20"/>
      <c r="W687" s="20"/>
      <c r="X687" s="20"/>
      <c r="Y687" s="20"/>
      <c r="Z687" s="20"/>
    </row>
    <row r="688" spans="1:26" ht="16.5" customHeight="1" x14ac:dyDescent="0.3">
      <c r="A688" s="20"/>
      <c r="B688" s="20"/>
      <c r="C688" s="33"/>
      <c r="D688" s="33"/>
      <c r="E688" s="33"/>
      <c r="F688" s="33"/>
      <c r="G688" s="33"/>
      <c r="H688" s="20"/>
      <c r="I688" s="20"/>
      <c r="J688" s="20"/>
      <c r="K688" s="20"/>
      <c r="L688" s="20"/>
      <c r="M688" s="20"/>
      <c r="N688" s="20"/>
      <c r="O688" s="20"/>
      <c r="P688" s="20"/>
      <c r="Q688" s="20"/>
      <c r="R688" s="20"/>
      <c r="S688" s="20"/>
      <c r="T688" s="20"/>
      <c r="U688" s="20"/>
      <c r="V688" s="20"/>
      <c r="W688" s="20"/>
      <c r="X688" s="20"/>
      <c r="Y688" s="20"/>
      <c r="Z688" s="20"/>
    </row>
    <row r="689" spans="1:26" ht="16.5" customHeight="1" x14ac:dyDescent="0.3">
      <c r="A689" s="20"/>
      <c r="B689" s="20"/>
      <c r="C689" s="33"/>
      <c r="D689" s="33"/>
      <c r="E689" s="33"/>
      <c r="F689" s="33"/>
      <c r="G689" s="33"/>
      <c r="H689" s="20"/>
      <c r="I689" s="20"/>
      <c r="J689" s="20"/>
      <c r="K689" s="20"/>
      <c r="L689" s="20"/>
      <c r="M689" s="20"/>
      <c r="N689" s="20"/>
      <c r="O689" s="20"/>
      <c r="P689" s="20"/>
      <c r="Q689" s="20"/>
      <c r="R689" s="20"/>
      <c r="S689" s="20"/>
      <c r="T689" s="20"/>
      <c r="U689" s="20"/>
      <c r="V689" s="20"/>
      <c r="W689" s="20"/>
      <c r="X689" s="20"/>
      <c r="Y689" s="20"/>
      <c r="Z689" s="20"/>
    </row>
    <row r="690" spans="1:26" ht="16.5" customHeight="1" x14ac:dyDescent="0.3">
      <c r="A690" s="20"/>
      <c r="B690" s="20"/>
      <c r="C690" s="33"/>
      <c r="D690" s="33"/>
      <c r="E690" s="33"/>
      <c r="F690" s="33"/>
      <c r="G690" s="33"/>
      <c r="H690" s="20"/>
      <c r="I690" s="20"/>
      <c r="J690" s="20"/>
      <c r="K690" s="20"/>
      <c r="L690" s="20"/>
      <c r="M690" s="20"/>
      <c r="N690" s="20"/>
      <c r="O690" s="20"/>
      <c r="P690" s="20"/>
      <c r="Q690" s="20"/>
      <c r="R690" s="20"/>
      <c r="S690" s="20"/>
      <c r="T690" s="20"/>
      <c r="U690" s="20"/>
      <c r="V690" s="20"/>
      <c r="W690" s="20"/>
      <c r="X690" s="20"/>
      <c r="Y690" s="20"/>
      <c r="Z690" s="20"/>
    </row>
    <row r="691" spans="1:26" ht="16.5" customHeight="1" x14ac:dyDescent="0.3">
      <c r="A691" s="20"/>
      <c r="B691" s="20"/>
      <c r="C691" s="33"/>
      <c r="D691" s="33"/>
      <c r="E691" s="33"/>
      <c r="F691" s="33"/>
      <c r="G691" s="33"/>
      <c r="H691" s="20"/>
      <c r="I691" s="20"/>
      <c r="J691" s="20"/>
      <c r="K691" s="20"/>
      <c r="L691" s="20"/>
      <c r="M691" s="20"/>
      <c r="N691" s="20"/>
      <c r="O691" s="20"/>
      <c r="P691" s="20"/>
      <c r="Q691" s="20"/>
      <c r="R691" s="20"/>
      <c r="S691" s="20"/>
      <c r="T691" s="20"/>
      <c r="U691" s="20"/>
      <c r="V691" s="20"/>
      <c r="W691" s="20"/>
      <c r="X691" s="20"/>
      <c r="Y691" s="20"/>
      <c r="Z691" s="20"/>
    </row>
    <row r="692" spans="1:26" ht="16.5" customHeight="1" x14ac:dyDescent="0.3">
      <c r="A692" s="20"/>
      <c r="B692" s="20"/>
      <c r="C692" s="33"/>
      <c r="D692" s="33"/>
      <c r="E692" s="33"/>
      <c r="F692" s="33"/>
      <c r="G692" s="33"/>
      <c r="H692" s="20"/>
      <c r="I692" s="20"/>
      <c r="J692" s="20"/>
      <c r="K692" s="20"/>
      <c r="L692" s="20"/>
      <c r="M692" s="20"/>
      <c r="N692" s="20"/>
      <c r="O692" s="20"/>
      <c r="P692" s="20"/>
      <c r="Q692" s="20"/>
      <c r="R692" s="20"/>
      <c r="S692" s="20"/>
      <c r="T692" s="20"/>
      <c r="U692" s="20"/>
      <c r="V692" s="20"/>
      <c r="W692" s="20"/>
      <c r="X692" s="20"/>
      <c r="Y692" s="20"/>
      <c r="Z692" s="20"/>
    </row>
    <row r="693" spans="1:26" ht="16.5" customHeight="1" x14ac:dyDescent="0.3">
      <c r="A693" s="20"/>
      <c r="B693" s="20"/>
      <c r="C693" s="33"/>
      <c r="D693" s="33"/>
      <c r="E693" s="33"/>
      <c r="F693" s="33"/>
      <c r="G693" s="33"/>
      <c r="H693" s="20"/>
      <c r="I693" s="20"/>
      <c r="J693" s="20"/>
      <c r="K693" s="20"/>
      <c r="L693" s="20"/>
      <c r="M693" s="20"/>
      <c r="N693" s="20"/>
      <c r="O693" s="20"/>
      <c r="P693" s="20"/>
      <c r="Q693" s="20"/>
      <c r="R693" s="20"/>
      <c r="S693" s="20"/>
      <c r="T693" s="20"/>
      <c r="U693" s="20"/>
      <c r="V693" s="20"/>
      <c r="W693" s="20"/>
      <c r="X693" s="20"/>
      <c r="Y693" s="20"/>
      <c r="Z693" s="20"/>
    </row>
    <row r="694" spans="1:26" ht="16.5" customHeight="1" x14ac:dyDescent="0.3">
      <c r="A694" s="20"/>
      <c r="B694" s="20"/>
      <c r="C694" s="33"/>
      <c r="D694" s="33"/>
      <c r="E694" s="33"/>
      <c r="F694" s="33"/>
      <c r="G694" s="33"/>
      <c r="H694" s="20"/>
      <c r="I694" s="20"/>
      <c r="J694" s="20"/>
      <c r="K694" s="20"/>
      <c r="L694" s="20"/>
      <c r="M694" s="20"/>
      <c r="N694" s="20"/>
      <c r="O694" s="20"/>
      <c r="P694" s="20"/>
      <c r="Q694" s="20"/>
      <c r="R694" s="20"/>
      <c r="S694" s="20"/>
      <c r="T694" s="20"/>
      <c r="U694" s="20"/>
      <c r="V694" s="20"/>
      <c r="W694" s="20"/>
      <c r="X694" s="20"/>
      <c r="Y694" s="20"/>
      <c r="Z694" s="20"/>
    </row>
    <row r="695" spans="1:26" ht="16.5" customHeight="1" x14ac:dyDescent="0.3">
      <c r="A695" s="20"/>
      <c r="B695" s="20"/>
      <c r="C695" s="33"/>
      <c r="D695" s="33"/>
      <c r="E695" s="33"/>
      <c r="F695" s="33"/>
      <c r="G695" s="33"/>
      <c r="H695" s="20"/>
      <c r="I695" s="20"/>
      <c r="J695" s="20"/>
      <c r="K695" s="20"/>
      <c r="L695" s="20"/>
      <c r="M695" s="20"/>
      <c r="N695" s="20"/>
      <c r="O695" s="20"/>
      <c r="P695" s="20"/>
      <c r="Q695" s="20"/>
      <c r="R695" s="20"/>
      <c r="S695" s="20"/>
      <c r="T695" s="20"/>
      <c r="U695" s="20"/>
      <c r="V695" s="20"/>
      <c r="W695" s="20"/>
      <c r="X695" s="20"/>
      <c r="Y695" s="20"/>
      <c r="Z695" s="20"/>
    </row>
    <row r="696" spans="1:26" ht="16.5" customHeight="1" x14ac:dyDescent="0.3">
      <c r="A696" s="20"/>
      <c r="B696" s="20"/>
      <c r="C696" s="33"/>
      <c r="D696" s="33"/>
      <c r="E696" s="33"/>
      <c r="F696" s="33"/>
      <c r="G696" s="33"/>
      <c r="H696" s="20"/>
      <c r="I696" s="20"/>
      <c r="J696" s="20"/>
      <c r="K696" s="20"/>
      <c r="L696" s="20"/>
      <c r="M696" s="20"/>
      <c r="N696" s="20"/>
      <c r="O696" s="20"/>
      <c r="P696" s="20"/>
      <c r="Q696" s="20"/>
      <c r="R696" s="20"/>
      <c r="S696" s="20"/>
      <c r="T696" s="20"/>
      <c r="U696" s="20"/>
      <c r="V696" s="20"/>
      <c r="W696" s="20"/>
      <c r="X696" s="20"/>
      <c r="Y696" s="20"/>
      <c r="Z696" s="20"/>
    </row>
    <row r="697" spans="1:26" ht="16.5" customHeight="1" x14ac:dyDescent="0.3">
      <c r="A697" s="20"/>
      <c r="B697" s="20"/>
      <c r="C697" s="33"/>
      <c r="D697" s="33"/>
      <c r="E697" s="33"/>
      <c r="F697" s="33"/>
      <c r="G697" s="33"/>
      <c r="H697" s="20"/>
      <c r="I697" s="20"/>
      <c r="J697" s="20"/>
      <c r="K697" s="20"/>
      <c r="L697" s="20"/>
      <c r="M697" s="20"/>
      <c r="N697" s="20"/>
      <c r="O697" s="20"/>
      <c r="P697" s="20"/>
      <c r="Q697" s="20"/>
      <c r="R697" s="20"/>
      <c r="S697" s="20"/>
      <c r="T697" s="20"/>
      <c r="U697" s="20"/>
      <c r="V697" s="20"/>
      <c r="W697" s="20"/>
      <c r="X697" s="20"/>
      <c r="Y697" s="20"/>
      <c r="Z697" s="20"/>
    </row>
    <row r="698" spans="1:26" ht="16.5" customHeight="1" x14ac:dyDescent="0.3">
      <c r="A698" s="20"/>
      <c r="B698" s="20"/>
      <c r="C698" s="33"/>
      <c r="D698" s="33"/>
      <c r="E698" s="33"/>
      <c r="F698" s="33"/>
      <c r="G698" s="33"/>
      <c r="H698" s="20"/>
      <c r="I698" s="20"/>
      <c r="J698" s="20"/>
      <c r="K698" s="20"/>
      <c r="L698" s="20"/>
      <c r="M698" s="20"/>
      <c r="N698" s="20"/>
      <c r="O698" s="20"/>
      <c r="P698" s="20"/>
      <c r="Q698" s="20"/>
      <c r="R698" s="20"/>
      <c r="S698" s="20"/>
      <c r="T698" s="20"/>
      <c r="U698" s="20"/>
      <c r="V698" s="20"/>
      <c r="W698" s="20"/>
      <c r="X698" s="20"/>
      <c r="Y698" s="20"/>
      <c r="Z698" s="20"/>
    </row>
    <row r="699" spans="1:26" ht="16.5" customHeight="1" x14ac:dyDescent="0.3">
      <c r="A699" s="20"/>
      <c r="B699" s="20"/>
      <c r="C699" s="33"/>
      <c r="D699" s="33"/>
      <c r="E699" s="33"/>
      <c r="F699" s="33"/>
      <c r="G699" s="33"/>
      <c r="H699" s="20"/>
      <c r="I699" s="20"/>
      <c r="J699" s="20"/>
      <c r="K699" s="20"/>
      <c r="L699" s="20"/>
      <c r="M699" s="20"/>
      <c r="N699" s="20"/>
      <c r="O699" s="20"/>
      <c r="P699" s="20"/>
      <c r="Q699" s="20"/>
      <c r="R699" s="20"/>
      <c r="S699" s="20"/>
      <c r="T699" s="20"/>
      <c r="U699" s="20"/>
      <c r="V699" s="20"/>
      <c r="W699" s="20"/>
      <c r="X699" s="20"/>
      <c r="Y699" s="20"/>
      <c r="Z699" s="20"/>
    </row>
    <row r="700" spans="1:26" ht="16.5" customHeight="1" x14ac:dyDescent="0.3">
      <c r="A700" s="20"/>
      <c r="B700" s="20"/>
      <c r="C700" s="33"/>
      <c r="D700" s="33"/>
      <c r="E700" s="33"/>
      <c r="F700" s="33"/>
      <c r="G700" s="33"/>
      <c r="H700" s="20"/>
      <c r="I700" s="20"/>
      <c r="J700" s="20"/>
      <c r="K700" s="20"/>
      <c r="L700" s="20"/>
      <c r="M700" s="20"/>
      <c r="N700" s="20"/>
      <c r="O700" s="20"/>
      <c r="P700" s="20"/>
      <c r="Q700" s="20"/>
      <c r="R700" s="20"/>
      <c r="S700" s="20"/>
      <c r="T700" s="20"/>
      <c r="U700" s="20"/>
      <c r="V700" s="20"/>
      <c r="W700" s="20"/>
      <c r="X700" s="20"/>
      <c r="Y700" s="20"/>
      <c r="Z700" s="20"/>
    </row>
    <row r="701" spans="1:26" ht="16.5" customHeight="1" x14ac:dyDescent="0.3">
      <c r="A701" s="20"/>
      <c r="B701" s="20"/>
      <c r="C701" s="33"/>
      <c r="D701" s="33"/>
      <c r="E701" s="33"/>
      <c r="F701" s="33"/>
      <c r="G701" s="33"/>
      <c r="H701" s="20"/>
      <c r="I701" s="20"/>
      <c r="J701" s="20"/>
      <c r="K701" s="20"/>
      <c r="L701" s="20"/>
      <c r="M701" s="20"/>
      <c r="N701" s="20"/>
      <c r="O701" s="20"/>
      <c r="P701" s="20"/>
      <c r="Q701" s="20"/>
      <c r="R701" s="20"/>
      <c r="S701" s="20"/>
      <c r="T701" s="20"/>
      <c r="U701" s="20"/>
      <c r="V701" s="20"/>
      <c r="W701" s="20"/>
      <c r="X701" s="20"/>
      <c r="Y701" s="20"/>
      <c r="Z701" s="20"/>
    </row>
    <row r="702" spans="1:26" ht="16.5" customHeight="1" x14ac:dyDescent="0.3">
      <c r="A702" s="20"/>
      <c r="B702" s="20"/>
      <c r="C702" s="33"/>
      <c r="D702" s="33"/>
      <c r="E702" s="33"/>
      <c r="F702" s="33"/>
      <c r="G702" s="33"/>
      <c r="H702" s="20"/>
      <c r="I702" s="20"/>
      <c r="J702" s="20"/>
      <c r="K702" s="20"/>
      <c r="L702" s="20"/>
      <c r="M702" s="20"/>
      <c r="N702" s="20"/>
      <c r="O702" s="20"/>
      <c r="P702" s="20"/>
      <c r="Q702" s="20"/>
      <c r="R702" s="20"/>
      <c r="S702" s="20"/>
      <c r="T702" s="20"/>
      <c r="U702" s="20"/>
      <c r="V702" s="20"/>
      <c r="W702" s="20"/>
      <c r="X702" s="20"/>
      <c r="Y702" s="20"/>
      <c r="Z702" s="20"/>
    </row>
    <row r="703" spans="1:26" ht="16.5" customHeight="1" x14ac:dyDescent="0.3">
      <c r="A703" s="20"/>
      <c r="B703" s="20"/>
      <c r="C703" s="33"/>
      <c r="D703" s="33"/>
      <c r="E703" s="33"/>
      <c r="F703" s="33"/>
      <c r="G703" s="33"/>
      <c r="H703" s="20"/>
      <c r="I703" s="20"/>
      <c r="J703" s="20"/>
      <c r="K703" s="20"/>
      <c r="L703" s="20"/>
      <c r="M703" s="20"/>
      <c r="N703" s="20"/>
      <c r="O703" s="20"/>
      <c r="P703" s="20"/>
      <c r="Q703" s="20"/>
      <c r="R703" s="20"/>
      <c r="S703" s="20"/>
      <c r="T703" s="20"/>
      <c r="U703" s="20"/>
      <c r="V703" s="20"/>
      <c r="W703" s="20"/>
      <c r="X703" s="20"/>
      <c r="Y703" s="20"/>
      <c r="Z703" s="20"/>
    </row>
    <row r="704" spans="1:26" ht="16.5" customHeight="1" x14ac:dyDescent="0.3">
      <c r="A704" s="20"/>
      <c r="B704" s="20"/>
      <c r="C704" s="33"/>
      <c r="D704" s="33"/>
      <c r="E704" s="33"/>
      <c r="F704" s="33"/>
      <c r="G704" s="33"/>
      <c r="H704" s="20"/>
      <c r="I704" s="20"/>
      <c r="J704" s="20"/>
      <c r="K704" s="20"/>
      <c r="L704" s="20"/>
      <c r="M704" s="20"/>
      <c r="N704" s="20"/>
      <c r="O704" s="20"/>
      <c r="P704" s="20"/>
      <c r="Q704" s="20"/>
      <c r="R704" s="20"/>
      <c r="S704" s="20"/>
      <c r="T704" s="20"/>
      <c r="U704" s="20"/>
      <c r="V704" s="20"/>
      <c r="W704" s="20"/>
      <c r="X704" s="20"/>
      <c r="Y704" s="20"/>
      <c r="Z704" s="20"/>
    </row>
    <row r="705" spans="1:26" ht="16.5" customHeight="1" x14ac:dyDescent="0.3">
      <c r="A705" s="20"/>
      <c r="B705" s="20"/>
      <c r="C705" s="33"/>
      <c r="D705" s="33"/>
      <c r="E705" s="33"/>
      <c r="F705" s="33"/>
      <c r="G705" s="33"/>
      <c r="H705" s="20"/>
      <c r="I705" s="20"/>
      <c r="J705" s="20"/>
      <c r="K705" s="20"/>
      <c r="L705" s="20"/>
      <c r="M705" s="20"/>
      <c r="N705" s="20"/>
      <c r="O705" s="20"/>
      <c r="P705" s="20"/>
      <c r="Q705" s="20"/>
      <c r="R705" s="20"/>
      <c r="S705" s="20"/>
      <c r="T705" s="20"/>
      <c r="U705" s="20"/>
      <c r="V705" s="20"/>
      <c r="W705" s="20"/>
      <c r="X705" s="20"/>
      <c r="Y705" s="20"/>
      <c r="Z705" s="20"/>
    </row>
    <row r="706" spans="1:26" ht="16.5" customHeight="1" x14ac:dyDescent="0.3">
      <c r="A706" s="20"/>
      <c r="B706" s="20"/>
      <c r="C706" s="33"/>
      <c r="D706" s="33"/>
      <c r="E706" s="33"/>
      <c r="F706" s="33"/>
      <c r="G706" s="33"/>
      <c r="H706" s="20"/>
      <c r="I706" s="20"/>
      <c r="J706" s="20"/>
      <c r="K706" s="20"/>
      <c r="L706" s="20"/>
      <c r="M706" s="20"/>
      <c r="N706" s="20"/>
      <c r="O706" s="20"/>
      <c r="P706" s="20"/>
      <c r="Q706" s="20"/>
      <c r="R706" s="20"/>
      <c r="S706" s="20"/>
      <c r="T706" s="20"/>
      <c r="U706" s="20"/>
      <c r="V706" s="20"/>
      <c r="W706" s="20"/>
      <c r="X706" s="20"/>
      <c r="Y706" s="20"/>
      <c r="Z706" s="20"/>
    </row>
    <row r="707" spans="1:26" ht="16.5" customHeight="1" x14ac:dyDescent="0.3">
      <c r="A707" s="20"/>
      <c r="B707" s="20"/>
      <c r="C707" s="33"/>
      <c r="D707" s="33"/>
      <c r="E707" s="33"/>
      <c r="F707" s="33"/>
      <c r="G707" s="33"/>
      <c r="H707" s="20"/>
      <c r="I707" s="20"/>
      <c r="J707" s="20"/>
      <c r="K707" s="20"/>
      <c r="L707" s="20"/>
      <c r="M707" s="20"/>
      <c r="N707" s="20"/>
      <c r="O707" s="20"/>
      <c r="P707" s="20"/>
      <c r="Q707" s="20"/>
      <c r="R707" s="20"/>
      <c r="S707" s="20"/>
      <c r="T707" s="20"/>
      <c r="U707" s="20"/>
      <c r="V707" s="20"/>
      <c r="W707" s="20"/>
      <c r="X707" s="20"/>
      <c r="Y707" s="20"/>
      <c r="Z707" s="20"/>
    </row>
    <row r="708" spans="1:26" ht="16.5" customHeight="1" x14ac:dyDescent="0.3">
      <c r="A708" s="20"/>
      <c r="B708" s="20"/>
      <c r="C708" s="33"/>
      <c r="D708" s="33"/>
      <c r="E708" s="33"/>
      <c r="F708" s="33"/>
      <c r="G708" s="33"/>
      <c r="H708" s="20"/>
      <c r="I708" s="20"/>
      <c r="J708" s="20"/>
      <c r="K708" s="20"/>
      <c r="L708" s="20"/>
      <c r="M708" s="20"/>
      <c r="N708" s="20"/>
      <c r="O708" s="20"/>
      <c r="P708" s="20"/>
      <c r="Q708" s="20"/>
      <c r="R708" s="20"/>
      <c r="S708" s="20"/>
      <c r="T708" s="20"/>
      <c r="U708" s="20"/>
      <c r="V708" s="20"/>
      <c r="W708" s="20"/>
      <c r="X708" s="20"/>
      <c r="Y708" s="20"/>
      <c r="Z708" s="20"/>
    </row>
    <row r="709" spans="1:26" ht="16.5" customHeight="1" x14ac:dyDescent="0.3">
      <c r="A709" s="20"/>
      <c r="B709" s="20"/>
      <c r="C709" s="33"/>
      <c r="D709" s="33"/>
      <c r="E709" s="33"/>
      <c r="F709" s="33"/>
      <c r="G709" s="33"/>
      <c r="H709" s="20"/>
      <c r="I709" s="20"/>
      <c r="J709" s="20"/>
      <c r="K709" s="20"/>
      <c r="L709" s="20"/>
      <c r="M709" s="20"/>
      <c r="N709" s="20"/>
      <c r="O709" s="20"/>
      <c r="P709" s="20"/>
      <c r="Q709" s="20"/>
      <c r="R709" s="20"/>
      <c r="S709" s="20"/>
      <c r="T709" s="20"/>
      <c r="U709" s="20"/>
      <c r="V709" s="20"/>
      <c r="W709" s="20"/>
      <c r="X709" s="20"/>
      <c r="Y709" s="20"/>
      <c r="Z709" s="20"/>
    </row>
    <row r="710" spans="1:26" ht="16.5" customHeight="1" x14ac:dyDescent="0.3">
      <c r="A710" s="20"/>
      <c r="B710" s="20"/>
      <c r="C710" s="33"/>
      <c r="D710" s="33"/>
      <c r="E710" s="33"/>
      <c r="F710" s="33"/>
      <c r="G710" s="33"/>
      <c r="H710" s="20"/>
      <c r="I710" s="20"/>
      <c r="J710" s="20"/>
      <c r="K710" s="20"/>
      <c r="L710" s="20"/>
      <c r="M710" s="20"/>
      <c r="N710" s="20"/>
      <c r="O710" s="20"/>
      <c r="P710" s="20"/>
      <c r="Q710" s="20"/>
      <c r="R710" s="20"/>
      <c r="S710" s="20"/>
      <c r="T710" s="20"/>
      <c r="U710" s="20"/>
      <c r="V710" s="20"/>
      <c r="W710" s="20"/>
      <c r="X710" s="20"/>
      <c r="Y710" s="20"/>
      <c r="Z710" s="20"/>
    </row>
    <row r="711" spans="1:26" ht="16.5" customHeight="1" x14ac:dyDescent="0.3">
      <c r="A711" s="20"/>
      <c r="B711" s="20"/>
      <c r="C711" s="33"/>
      <c r="D711" s="33"/>
      <c r="E711" s="33"/>
      <c r="F711" s="33"/>
      <c r="G711" s="33"/>
      <c r="H711" s="20"/>
      <c r="I711" s="20"/>
      <c r="J711" s="20"/>
      <c r="K711" s="20"/>
      <c r="L711" s="20"/>
      <c r="M711" s="20"/>
      <c r="N711" s="20"/>
      <c r="O711" s="20"/>
      <c r="P711" s="20"/>
      <c r="Q711" s="20"/>
      <c r="R711" s="20"/>
      <c r="S711" s="20"/>
      <c r="T711" s="20"/>
      <c r="U711" s="20"/>
      <c r="V711" s="20"/>
      <c r="W711" s="20"/>
      <c r="X711" s="20"/>
      <c r="Y711" s="20"/>
      <c r="Z711" s="20"/>
    </row>
    <row r="712" spans="1:26" ht="16.5" customHeight="1" x14ac:dyDescent="0.3">
      <c r="A712" s="20"/>
      <c r="B712" s="20"/>
      <c r="C712" s="33"/>
      <c r="D712" s="33"/>
      <c r="E712" s="33"/>
      <c r="F712" s="33"/>
      <c r="G712" s="33"/>
      <c r="H712" s="20"/>
      <c r="I712" s="20"/>
      <c r="J712" s="20"/>
      <c r="K712" s="20"/>
      <c r="L712" s="20"/>
      <c r="M712" s="20"/>
      <c r="N712" s="20"/>
      <c r="O712" s="20"/>
      <c r="P712" s="20"/>
      <c r="Q712" s="20"/>
      <c r="R712" s="20"/>
      <c r="S712" s="20"/>
      <c r="T712" s="20"/>
      <c r="U712" s="20"/>
      <c r="V712" s="20"/>
      <c r="W712" s="20"/>
      <c r="X712" s="20"/>
      <c r="Y712" s="20"/>
      <c r="Z712" s="20"/>
    </row>
    <row r="713" spans="1:26" ht="16.5" customHeight="1" x14ac:dyDescent="0.3">
      <c r="A713" s="20"/>
      <c r="B713" s="20"/>
      <c r="C713" s="33"/>
      <c r="D713" s="33"/>
      <c r="E713" s="33"/>
      <c r="F713" s="33"/>
      <c r="G713" s="33"/>
      <c r="H713" s="20"/>
      <c r="I713" s="20"/>
      <c r="J713" s="20"/>
      <c r="K713" s="20"/>
      <c r="L713" s="20"/>
      <c r="M713" s="20"/>
      <c r="N713" s="20"/>
      <c r="O713" s="20"/>
      <c r="P713" s="20"/>
      <c r="Q713" s="20"/>
      <c r="R713" s="20"/>
      <c r="S713" s="20"/>
      <c r="T713" s="20"/>
      <c r="U713" s="20"/>
      <c r="V713" s="20"/>
      <c r="W713" s="20"/>
      <c r="X713" s="20"/>
      <c r="Y713" s="20"/>
      <c r="Z713" s="20"/>
    </row>
    <row r="714" spans="1:26" ht="16.5" customHeight="1" x14ac:dyDescent="0.3">
      <c r="A714" s="20"/>
      <c r="B714" s="20"/>
      <c r="C714" s="33"/>
      <c r="D714" s="33"/>
      <c r="E714" s="33"/>
      <c r="F714" s="33"/>
      <c r="G714" s="33"/>
      <c r="H714" s="20"/>
      <c r="I714" s="20"/>
      <c r="J714" s="20"/>
      <c r="K714" s="20"/>
      <c r="L714" s="20"/>
      <c r="M714" s="20"/>
      <c r="N714" s="20"/>
      <c r="O714" s="20"/>
      <c r="P714" s="20"/>
      <c r="Q714" s="20"/>
      <c r="R714" s="20"/>
      <c r="S714" s="20"/>
      <c r="T714" s="20"/>
      <c r="U714" s="20"/>
      <c r="V714" s="20"/>
      <c r="W714" s="20"/>
      <c r="X714" s="20"/>
      <c r="Y714" s="20"/>
      <c r="Z714" s="20"/>
    </row>
    <row r="715" spans="1:26" ht="16.5" customHeight="1" x14ac:dyDescent="0.3">
      <c r="A715" s="20"/>
      <c r="B715" s="20"/>
      <c r="C715" s="33"/>
      <c r="D715" s="33"/>
      <c r="E715" s="33"/>
      <c r="F715" s="33"/>
      <c r="G715" s="33"/>
      <c r="H715" s="20"/>
      <c r="I715" s="20"/>
      <c r="J715" s="20"/>
      <c r="K715" s="20"/>
      <c r="L715" s="20"/>
      <c r="M715" s="20"/>
      <c r="N715" s="20"/>
      <c r="O715" s="20"/>
      <c r="P715" s="20"/>
      <c r="Q715" s="20"/>
      <c r="R715" s="20"/>
      <c r="S715" s="20"/>
      <c r="T715" s="20"/>
      <c r="U715" s="20"/>
      <c r="V715" s="20"/>
      <c r="W715" s="20"/>
      <c r="X715" s="20"/>
      <c r="Y715" s="20"/>
      <c r="Z715" s="20"/>
    </row>
    <row r="716" spans="1:26" ht="16.5" customHeight="1" x14ac:dyDescent="0.3">
      <c r="A716" s="20"/>
      <c r="B716" s="20"/>
      <c r="C716" s="33"/>
      <c r="D716" s="33"/>
      <c r="E716" s="33"/>
      <c r="F716" s="33"/>
      <c r="G716" s="33"/>
      <c r="H716" s="20"/>
      <c r="I716" s="20"/>
      <c r="J716" s="20"/>
      <c r="K716" s="20"/>
      <c r="L716" s="20"/>
      <c r="M716" s="20"/>
      <c r="N716" s="20"/>
      <c r="O716" s="20"/>
      <c r="P716" s="20"/>
      <c r="Q716" s="20"/>
      <c r="R716" s="20"/>
      <c r="S716" s="20"/>
      <c r="T716" s="20"/>
      <c r="U716" s="20"/>
      <c r="V716" s="20"/>
      <c r="W716" s="20"/>
      <c r="X716" s="20"/>
      <c r="Y716" s="20"/>
      <c r="Z716" s="20"/>
    </row>
    <row r="717" spans="1:26" ht="16.5" customHeight="1" x14ac:dyDescent="0.3">
      <c r="A717" s="20"/>
      <c r="B717" s="20"/>
      <c r="C717" s="33"/>
      <c r="D717" s="33"/>
      <c r="E717" s="33"/>
      <c r="F717" s="33"/>
      <c r="G717" s="33"/>
      <c r="H717" s="20"/>
      <c r="I717" s="20"/>
      <c r="J717" s="20"/>
      <c r="K717" s="20"/>
      <c r="L717" s="20"/>
      <c r="M717" s="20"/>
      <c r="N717" s="20"/>
      <c r="O717" s="20"/>
      <c r="P717" s="20"/>
      <c r="Q717" s="20"/>
      <c r="R717" s="20"/>
      <c r="S717" s="20"/>
      <c r="T717" s="20"/>
      <c r="U717" s="20"/>
      <c r="V717" s="20"/>
      <c r="W717" s="20"/>
      <c r="X717" s="20"/>
      <c r="Y717" s="20"/>
      <c r="Z717" s="20"/>
    </row>
    <row r="718" spans="1:26" ht="16.5" customHeight="1" x14ac:dyDescent="0.3">
      <c r="A718" s="20"/>
      <c r="B718" s="20"/>
      <c r="C718" s="33"/>
      <c r="D718" s="33"/>
      <c r="E718" s="33"/>
      <c r="F718" s="33"/>
      <c r="G718" s="33"/>
      <c r="H718" s="20"/>
      <c r="I718" s="20"/>
      <c r="J718" s="20"/>
      <c r="K718" s="20"/>
      <c r="L718" s="20"/>
      <c r="M718" s="20"/>
      <c r="N718" s="20"/>
      <c r="O718" s="20"/>
      <c r="P718" s="20"/>
      <c r="Q718" s="20"/>
      <c r="R718" s="20"/>
      <c r="S718" s="20"/>
      <c r="T718" s="20"/>
      <c r="U718" s="20"/>
      <c r="V718" s="20"/>
      <c r="W718" s="20"/>
      <c r="X718" s="20"/>
      <c r="Y718" s="20"/>
      <c r="Z718" s="20"/>
    </row>
    <row r="719" spans="1:26" ht="16.5" customHeight="1" x14ac:dyDescent="0.3">
      <c r="A719" s="20"/>
      <c r="B719" s="20"/>
      <c r="C719" s="33"/>
      <c r="D719" s="33"/>
      <c r="E719" s="33"/>
      <c r="F719" s="33"/>
      <c r="G719" s="33"/>
      <c r="H719" s="20"/>
      <c r="I719" s="20"/>
      <c r="J719" s="20"/>
      <c r="K719" s="20"/>
      <c r="L719" s="20"/>
      <c r="M719" s="20"/>
      <c r="N719" s="20"/>
      <c r="O719" s="20"/>
      <c r="P719" s="20"/>
      <c r="Q719" s="20"/>
      <c r="R719" s="20"/>
      <c r="S719" s="20"/>
      <c r="T719" s="20"/>
      <c r="U719" s="20"/>
      <c r="V719" s="20"/>
      <c r="W719" s="20"/>
      <c r="X719" s="20"/>
      <c r="Y719" s="20"/>
      <c r="Z719" s="20"/>
    </row>
    <row r="720" spans="1:26" ht="16.5" customHeight="1" x14ac:dyDescent="0.3">
      <c r="A720" s="20"/>
      <c r="B720" s="20"/>
      <c r="C720" s="33"/>
      <c r="D720" s="33"/>
      <c r="E720" s="33"/>
      <c r="F720" s="33"/>
      <c r="G720" s="33"/>
      <c r="H720" s="20"/>
      <c r="I720" s="20"/>
      <c r="J720" s="20"/>
      <c r="K720" s="20"/>
      <c r="L720" s="20"/>
      <c r="M720" s="20"/>
      <c r="N720" s="20"/>
      <c r="O720" s="20"/>
      <c r="P720" s="20"/>
      <c r="Q720" s="20"/>
      <c r="R720" s="20"/>
      <c r="S720" s="20"/>
      <c r="T720" s="20"/>
      <c r="U720" s="20"/>
      <c r="V720" s="20"/>
      <c r="W720" s="20"/>
      <c r="X720" s="20"/>
      <c r="Y720" s="20"/>
      <c r="Z720" s="20"/>
    </row>
    <row r="721" spans="1:26" ht="16.5" customHeight="1" x14ac:dyDescent="0.3">
      <c r="A721" s="20"/>
      <c r="B721" s="20"/>
      <c r="C721" s="33"/>
      <c r="D721" s="33"/>
      <c r="E721" s="33"/>
      <c r="F721" s="33"/>
      <c r="G721" s="33"/>
      <c r="H721" s="20"/>
      <c r="I721" s="20"/>
      <c r="J721" s="20"/>
      <c r="K721" s="20"/>
      <c r="L721" s="20"/>
      <c r="M721" s="20"/>
      <c r="N721" s="20"/>
      <c r="O721" s="20"/>
      <c r="P721" s="20"/>
      <c r="Q721" s="20"/>
      <c r="R721" s="20"/>
      <c r="S721" s="20"/>
      <c r="T721" s="20"/>
      <c r="U721" s="20"/>
      <c r="V721" s="20"/>
      <c r="W721" s="20"/>
      <c r="X721" s="20"/>
      <c r="Y721" s="20"/>
      <c r="Z721" s="20"/>
    </row>
    <row r="722" spans="1:26" ht="16.5" customHeight="1" x14ac:dyDescent="0.3">
      <c r="A722" s="20"/>
      <c r="B722" s="20"/>
      <c r="C722" s="33"/>
      <c r="D722" s="33"/>
      <c r="E722" s="33"/>
      <c r="F722" s="33"/>
      <c r="G722" s="33"/>
      <c r="H722" s="20"/>
      <c r="I722" s="20"/>
      <c r="J722" s="20"/>
      <c r="K722" s="20"/>
      <c r="L722" s="20"/>
      <c r="M722" s="20"/>
      <c r="N722" s="20"/>
      <c r="O722" s="20"/>
      <c r="P722" s="20"/>
      <c r="Q722" s="20"/>
      <c r="R722" s="20"/>
      <c r="S722" s="20"/>
      <c r="T722" s="20"/>
      <c r="U722" s="20"/>
      <c r="V722" s="20"/>
      <c r="W722" s="20"/>
      <c r="X722" s="20"/>
      <c r="Y722" s="20"/>
      <c r="Z722" s="20"/>
    </row>
    <row r="723" spans="1:26" ht="16.5" customHeight="1" x14ac:dyDescent="0.3">
      <c r="A723" s="20"/>
      <c r="B723" s="20"/>
      <c r="C723" s="33"/>
      <c r="D723" s="33"/>
      <c r="E723" s="33"/>
      <c r="F723" s="33"/>
      <c r="G723" s="33"/>
      <c r="H723" s="20"/>
      <c r="I723" s="20"/>
      <c r="J723" s="20"/>
      <c r="K723" s="20"/>
      <c r="L723" s="20"/>
      <c r="M723" s="20"/>
      <c r="N723" s="20"/>
      <c r="O723" s="20"/>
      <c r="P723" s="20"/>
      <c r="Q723" s="20"/>
      <c r="R723" s="20"/>
      <c r="S723" s="20"/>
      <c r="T723" s="20"/>
      <c r="U723" s="20"/>
      <c r="V723" s="20"/>
      <c r="W723" s="20"/>
      <c r="X723" s="20"/>
      <c r="Y723" s="20"/>
      <c r="Z723" s="20"/>
    </row>
    <row r="724" spans="1:26" ht="16.5" customHeight="1" x14ac:dyDescent="0.3">
      <c r="A724" s="20"/>
      <c r="B724" s="20"/>
      <c r="C724" s="33"/>
      <c r="D724" s="33"/>
      <c r="E724" s="33"/>
      <c r="F724" s="33"/>
      <c r="G724" s="33"/>
      <c r="H724" s="20"/>
      <c r="I724" s="20"/>
      <c r="J724" s="20"/>
      <c r="K724" s="20"/>
      <c r="L724" s="20"/>
      <c r="M724" s="20"/>
      <c r="N724" s="20"/>
      <c r="O724" s="20"/>
      <c r="P724" s="20"/>
      <c r="Q724" s="20"/>
      <c r="R724" s="20"/>
      <c r="S724" s="20"/>
      <c r="T724" s="20"/>
      <c r="U724" s="20"/>
      <c r="V724" s="20"/>
      <c r="W724" s="20"/>
      <c r="X724" s="20"/>
      <c r="Y724" s="20"/>
      <c r="Z724" s="20"/>
    </row>
    <row r="725" spans="1:26" ht="16.5" customHeight="1" x14ac:dyDescent="0.3">
      <c r="A725" s="20"/>
      <c r="B725" s="20"/>
      <c r="C725" s="33"/>
      <c r="D725" s="33"/>
      <c r="E725" s="33"/>
      <c r="F725" s="33"/>
      <c r="G725" s="33"/>
      <c r="H725" s="20"/>
      <c r="I725" s="20"/>
      <c r="J725" s="20"/>
      <c r="K725" s="20"/>
      <c r="L725" s="20"/>
      <c r="M725" s="20"/>
      <c r="N725" s="20"/>
      <c r="O725" s="20"/>
      <c r="P725" s="20"/>
      <c r="Q725" s="20"/>
      <c r="R725" s="20"/>
      <c r="S725" s="20"/>
      <c r="T725" s="20"/>
      <c r="U725" s="20"/>
      <c r="V725" s="20"/>
      <c r="W725" s="20"/>
      <c r="X725" s="20"/>
      <c r="Y725" s="20"/>
      <c r="Z725" s="20"/>
    </row>
    <row r="726" spans="1:26" ht="16.5" customHeight="1" x14ac:dyDescent="0.3">
      <c r="A726" s="20"/>
      <c r="B726" s="20"/>
      <c r="C726" s="33"/>
      <c r="D726" s="33"/>
      <c r="E726" s="33"/>
      <c r="F726" s="33"/>
      <c r="G726" s="33"/>
      <c r="H726" s="20"/>
      <c r="I726" s="20"/>
      <c r="J726" s="20"/>
      <c r="K726" s="20"/>
      <c r="L726" s="20"/>
      <c r="M726" s="20"/>
      <c r="N726" s="20"/>
      <c r="O726" s="20"/>
      <c r="P726" s="20"/>
      <c r="Q726" s="20"/>
      <c r="R726" s="20"/>
      <c r="S726" s="20"/>
      <c r="T726" s="20"/>
      <c r="U726" s="20"/>
      <c r="V726" s="20"/>
      <c r="W726" s="20"/>
      <c r="X726" s="20"/>
      <c r="Y726" s="20"/>
      <c r="Z726" s="20"/>
    </row>
    <row r="727" spans="1:26" ht="16.5" customHeight="1" x14ac:dyDescent="0.3">
      <c r="A727" s="20"/>
      <c r="B727" s="20"/>
      <c r="C727" s="33"/>
      <c r="D727" s="33"/>
      <c r="E727" s="33"/>
      <c r="F727" s="33"/>
      <c r="G727" s="33"/>
      <c r="H727" s="20"/>
      <c r="I727" s="20"/>
      <c r="J727" s="20"/>
      <c r="K727" s="20"/>
      <c r="L727" s="20"/>
      <c r="M727" s="20"/>
      <c r="N727" s="20"/>
      <c r="O727" s="20"/>
      <c r="P727" s="20"/>
      <c r="Q727" s="20"/>
      <c r="R727" s="20"/>
      <c r="S727" s="20"/>
      <c r="T727" s="20"/>
      <c r="U727" s="20"/>
      <c r="V727" s="20"/>
      <c r="W727" s="20"/>
      <c r="X727" s="20"/>
      <c r="Y727" s="20"/>
      <c r="Z727" s="20"/>
    </row>
    <row r="728" spans="1:26" ht="16.5" customHeight="1" x14ac:dyDescent="0.3">
      <c r="A728" s="20"/>
      <c r="B728" s="20"/>
      <c r="C728" s="33"/>
      <c r="D728" s="33"/>
      <c r="E728" s="33"/>
      <c r="F728" s="33"/>
      <c r="G728" s="33"/>
      <c r="H728" s="20"/>
      <c r="I728" s="20"/>
      <c r="J728" s="20"/>
      <c r="K728" s="20"/>
      <c r="L728" s="20"/>
      <c r="M728" s="20"/>
      <c r="N728" s="20"/>
      <c r="O728" s="20"/>
      <c r="P728" s="20"/>
      <c r="Q728" s="20"/>
      <c r="R728" s="20"/>
      <c r="S728" s="20"/>
      <c r="T728" s="20"/>
      <c r="U728" s="20"/>
      <c r="V728" s="20"/>
      <c r="W728" s="20"/>
      <c r="X728" s="20"/>
      <c r="Y728" s="20"/>
      <c r="Z728" s="20"/>
    </row>
    <row r="729" spans="1:26" ht="16.5" customHeight="1" x14ac:dyDescent="0.3">
      <c r="A729" s="20"/>
      <c r="B729" s="20"/>
      <c r="C729" s="33"/>
      <c r="D729" s="33"/>
      <c r="E729" s="33"/>
      <c r="F729" s="33"/>
      <c r="G729" s="33"/>
      <c r="H729" s="20"/>
      <c r="I729" s="20"/>
      <c r="J729" s="20"/>
      <c r="K729" s="20"/>
      <c r="L729" s="20"/>
      <c r="M729" s="20"/>
      <c r="N729" s="20"/>
      <c r="O729" s="20"/>
      <c r="P729" s="20"/>
      <c r="Q729" s="20"/>
      <c r="R729" s="20"/>
      <c r="S729" s="20"/>
      <c r="T729" s="20"/>
      <c r="U729" s="20"/>
      <c r="V729" s="20"/>
      <c r="W729" s="20"/>
      <c r="X729" s="20"/>
      <c r="Y729" s="20"/>
      <c r="Z729" s="20"/>
    </row>
    <row r="730" spans="1:26" ht="16.5" customHeight="1" x14ac:dyDescent="0.3">
      <c r="A730" s="20"/>
      <c r="B730" s="20"/>
      <c r="C730" s="33"/>
      <c r="D730" s="33"/>
      <c r="E730" s="33"/>
      <c r="F730" s="33"/>
      <c r="G730" s="33"/>
      <c r="H730" s="20"/>
      <c r="I730" s="20"/>
      <c r="J730" s="20"/>
      <c r="K730" s="20"/>
      <c r="L730" s="20"/>
      <c r="M730" s="20"/>
      <c r="N730" s="20"/>
      <c r="O730" s="20"/>
      <c r="P730" s="20"/>
      <c r="Q730" s="20"/>
      <c r="R730" s="20"/>
      <c r="S730" s="20"/>
      <c r="T730" s="20"/>
      <c r="U730" s="20"/>
      <c r="V730" s="20"/>
      <c r="W730" s="20"/>
      <c r="X730" s="20"/>
      <c r="Y730" s="20"/>
      <c r="Z730" s="20"/>
    </row>
    <row r="731" spans="1:26" ht="16.5" customHeight="1" x14ac:dyDescent="0.3">
      <c r="A731" s="20"/>
      <c r="B731" s="20"/>
      <c r="C731" s="33"/>
      <c r="D731" s="33"/>
      <c r="E731" s="33"/>
      <c r="F731" s="33"/>
      <c r="G731" s="33"/>
      <c r="H731" s="20"/>
      <c r="I731" s="20"/>
      <c r="J731" s="20"/>
      <c r="K731" s="20"/>
      <c r="L731" s="20"/>
      <c r="M731" s="20"/>
      <c r="N731" s="20"/>
      <c r="O731" s="20"/>
      <c r="P731" s="20"/>
      <c r="Q731" s="20"/>
      <c r="R731" s="20"/>
      <c r="S731" s="20"/>
      <c r="T731" s="20"/>
      <c r="U731" s="20"/>
      <c r="V731" s="20"/>
      <c r="W731" s="20"/>
      <c r="X731" s="20"/>
      <c r="Y731" s="20"/>
      <c r="Z731" s="20"/>
    </row>
    <row r="732" spans="1:26" ht="16.5" customHeight="1" x14ac:dyDescent="0.3">
      <c r="A732" s="20"/>
      <c r="B732" s="20"/>
      <c r="C732" s="33"/>
      <c r="D732" s="33"/>
      <c r="E732" s="33"/>
      <c r="F732" s="33"/>
      <c r="G732" s="33"/>
      <c r="H732" s="20"/>
      <c r="I732" s="20"/>
      <c r="J732" s="20"/>
      <c r="K732" s="20"/>
      <c r="L732" s="20"/>
      <c r="M732" s="20"/>
      <c r="N732" s="20"/>
      <c r="O732" s="20"/>
      <c r="P732" s="20"/>
      <c r="Q732" s="20"/>
      <c r="R732" s="20"/>
      <c r="S732" s="20"/>
      <c r="T732" s="20"/>
      <c r="U732" s="20"/>
      <c r="V732" s="20"/>
      <c r="W732" s="20"/>
      <c r="X732" s="20"/>
      <c r="Y732" s="20"/>
      <c r="Z732" s="20"/>
    </row>
    <row r="733" spans="1:26" ht="16.5" customHeight="1" x14ac:dyDescent="0.3">
      <c r="A733" s="20"/>
      <c r="B733" s="20"/>
      <c r="C733" s="33"/>
      <c r="D733" s="33"/>
      <c r="E733" s="33"/>
      <c r="F733" s="33"/>
      <c r="G733" s="33"/>
      <c r="H733" s="20"/>
      <c r="I733" s="20"/>
      <c r="J733" s="20"/>
      <c r="K733" s="20"/>
      <c r="L733" s="20"/>
      <c r="M733" s="20"/>
      <c r="N733" s="20"/>
      <c r="O733" s="20"/>
      <c r="P733" s="20"/>
      <c r="Q733" s="20"/>
      <c r="R733" s="20"/>
      <c r="S733" s="20"/>
      <c r="T733" s="20"/>
      <c r="U733" s="20"/>
      <c r="V733" s="20"/>
      <c r="W733" s="20"/>
      <c r="X733" s="20"/>
      <c r="Y733" s="20"/>
      <c r="Z733" s="20"/>
    </row>
    <row r="734" spans="1:26" ht="16.5" customHeight="1" x14ac:dyDescent="0.3">
      <c r="A734" s="20"/>
      <c r="B734" s="20"/>
      <c r="C734" s="33"/>
      <c r="D734" s="33"/>
      <c r="E734" s="33"/>
      <c r="F734" s="33"/>
      <c r="G734" s="33"/>
      <c r="H734" s="20"/>
      <c r="I734" s="20"/>
      <c r="J734" s="20"/>
      <c r="K734" s="20"/>
      <c r="L734" s="20"/>
      <c r="M734" s="20"/>
      <c r="N734" s="20"/>
      <c r="O734" s="20"/>
      <c r="P734" s="20"/>
      <c r="Q734" s="20"/>
      <c r="R734" s="20"/>
      <c r="S734" s="20"/>
      <c r="T734" s="20"/>
      <c r="U734" s="20"/>
      <c r="V734" s="20"/>
      <c r="W734" s="20"/>
      <c r="X734" s="20"/>
      <c r="Y734" s="20"/>
      <c r="Z734" s="20"/>
    </row>
    <row r="735" spans="1:26" ht="16.5" customHeight="1" x14ac:dyDescent="0.3">
      <c r="A735" s="20"/>
      <c r="B735" s="20"/>
      <c r="C735" s="33"/>
      <c r="D735" s="33"/>
      <c r="E735" s="33"/>
      <c r="F735" s="33"/>
      <c r="G735" s="33"/>
      <c r="H735" s="20"/>
      <c r="I735" s="20"/>
      <c r="J735" s="20"/>
      <c r="K735" s="20"/>
      <c r="L735" s="20"/>
      <c r="M735" s="20"/>
      <c r="N735" s="20"/>
      <c r="O735" s="20"/>
      <c r="P735" s="20"/>
      <c r="Q735" s="20"/>
      <c r="R735" s="20"/>
      <c r="S735" s="20"/>
      <c r="T735" s="20"/>
      <c r="U735" s="20"/>
      <c r="V735" s="20"/>
      <c r="W735" s="20"/>
      <c r="X735" s="20"/>
      <c r="Y735" s="20"/>
      <c r="Z735" s="20"/>
    </row>
    <row r="736" spans="1:26" ht="16.5" customHeight="1" x14ac:dyDescent="0.3">
      <c r="A736" s="20"/>
      <c r="B736" s="20"/>
      <c r="C736" s="33"/>
      <c r="D736" s="33"/>
      <c r="E736" s="33"/>
      <c r="F736" s="33"/>
      <c r="G736" s="33"/>
      <c r="H736" s="20"/>
      <c r="I736" s="20"/>
      <c r="J736" s="20"/>
      <c r="K736" s="20"/>
      <c r="L736" s="20"/>
      <c r="M736" s="20"/>
      <c r="N736" s="20"/>
      <c r="O736" s="20"/>
      <c r="P736" s="20"/>
      <c r="Q736" s="20"/>
      <c r="R736" s="20"/>
      <c r="S736" s="20"/>
      <c r="T736" s="20"/>
      <c r="U736" s="20"/>
      <c r="V736" s="20"/>
      <c r="W736" s="20"/>
      <c r="X736" s="20"/>
      <c r="Y736" s="20"/>
      <c r="Z736" s="20"/>
    </row>
    <row r="737" spans="1:26" ht="16.5" customHeight="1" x14ac:dyDescent="0.3">
      <c r="A737" s="20"/>
      <c r="B737" s="20"/>
      <c r="C737" s="33"/>
      <c r="D737" s="33"/>
      <c r="E737" s="33"/>
      <c r="F737" s="33"/>
      <c r="G737" s="33"/>
      <c r="H737" s="20"/>
      <c r="I737" s="20"/>
      <c r="J737" s="20"/>
      <c r="K737" s="20"/>
      <c r="L737" s="20"/>
      <c r="M737" s="20"/>
      <c r="N737" s="20"/>
      <c r="O737" s="20"/>
      <c r="P737" s="20"/>
      <c r="Q737" s="20"/>
      <c r="R737" s="20"/>
      <c r="S737" s="20"/>
      <c r="T737" s="20"/>
      <c r="U737" s="20"/>
      <c r="V737" s="20"/>
      <c r="W737" s="20"/>
      <c r="X737" s="20"/>
      <c r="Y737" s="20"/>
      <c r="Z737" s="20"/>
    </row>
    <row r="738" spans="1:26" ht="16.5" customHeight="1" x14ac:dyDescent="0.3">
      <c r="A738" s="20"/>
      <c r="B738" s="20"/>
      <c r="C738" s="33"/>
      <c r="D738" s="33"/>
      <c r="E738" s="33"/>
      <c r="F738" s="33"/>
      <c r="G738" s="33"/>
      <c r="H738" s="20"/>
      <c r="I738" s="20"/>
      <c r="J738" s="20"/>
      <c r="K738" s="20"/>
      <c r="L738" s="20"/>
      <c r="M738" s="20"/>
      <c r="N738" s="20"/>
      <c r="O738" s="20"/>
      <c r="P738" s="20"/>
      <c r="Q738" s="20"/>
      <c r="R738" s="20"/>
      <c r="S738" s="20"/>
      <c r="T738" s="20"/>
      <c r="U738" s="20"/>
      <c r="V738" s="20"/>
      <c r="W738" s="20"/>
      <c r="X738" s="20"/>
      <c r="Y738" s="20"/>
      <c r="Z738" s="20"/>
    </row>
    <row r="739" spans="1:26" ht="16.5" customHeight="1" x14ac:dyDescent="0.3">
      <c r="A739" s="20"/>
      <c r="B739" s="20"/>
      <c r="C739" s="33"/>
      <c r="D739" s="33"/>
      <c r="E739" s="33"/>
      <c r="F739" s="33"/>
      <c r="G739" s="33"/>
      <c r="H739" s="20"/>
      <c r="I739" s="20"/>
      <c r="J739" s="20"/>
      <c r="K739" s="20"/>
      <c r="L739" s="20"/>
      <c r="M739" s="20"/>
      <c r="N739" s="20"/>
      <c r="O739" s="20"/>
      <c r="P739" s="20"/>
      <c r="Q739" s="20"/>
      <c r="R739" s="20"/>
      <c r="S739" s="20"/>
      <c r="T739" s="20"/>
      <c r="U739" s="20"/>
      <c r="V739" s="20"/>
      <c r="W739" s="20"/>
      <c r="X739" s="20"/>
      <c r="Y739" s="20"/>
      <c r="Z739" s="20"/>
    </row>
    <row r="740" spans="1:26" ht="16.5" customHeight="1" x14ac:dyDescent="0.3">
      <c r="A740" s="20"/>
      <c r="B740" s="20"/>
      <c r="C740" s="33"/>
      <c r="D740" s="33"/>
      <c r="E740" s="33"/>
      <c r="F740" s="33"/>
      <c r="G740" s="33"/>
      <c r="H740" s="20"/>
      <c r="I740" s="20"/>
      <c r="J740" s="20"/>
      <c r="K740" s="20"/>
      <c r="L740" s="20"/>
      <c r="M740" s="20"/>
      <c r="N740" s="20"/>
      <c r="O740" s="20"/>
      <c r="P740" s="20"/>
      <c r="Q740" s="20"/>
      <c r="R740" s="20"/>
      <c r="S740" s="20"/>
      <c r="T740" s="20"/>
      <c r="U740" s="20"/>
      <c r="V740" s="20"/>
      <c r="W740" s="20"/>
      <c r="X740" s="20"/>
      <c r="Y740" s="20"/>
      <c r="Z740" s="20"/>
    </row>
    <row r="741" spans="1:26" ht="16.5" customHeight="1" x14ac:dyDescent="0.3">
      <c r="A741" s="20"/>
      <c r="B741" s="20"/>
      <c r="C741" s="33"/>
      <c r="D741" s="33"/>
      <c r="E741" s="33"/>
      <c r="F741" s="33"/>
      <c r="G741" s="33"/>
      <c r="H741" s="20"/>
      <c r="I741" s="20"/>
      <c r="J741" s="20"/>
      <c r="K741" s="20"/>
      <c r="L741" s="20"/>
      <c r="M741" s="20"/>
      <c r="N741" s="20"/>
      <c r="O741" s="20"/>
      <c r="P741" s="20"/>
      <c r="Q741" s="20"/>
      <c r="R741" s="20"/>
      <c r="S741" s="20"/>
      <c r="T741" s="20"/>
      <c r="U741" s="20"/>
      <c r="V741" s="20"/>
      <c r="W741" s="20"/>
      <c r="X741" s="20"/>
      <c r="Y741" s="20"/>
      <c r="Z741" s="20"/>
    </row>
    <row r="742" spans="1:26" ht="16.5" customHeight="1" x14ac:dyDescent="0.3">
      <c r="A742" s="20"/>
      <c r="B742" s="20"/>
      <c r="C742" s="33"/>
      <c r="D742" s="33"/>
      <c r="E742" s="33"/>
      <c r="F742" s="33"/>
      <c r="G742" s="33"/>
      <c r="H742" s="20"/>
      <c r="I742" s="20"/>
      <c r="J742" s="20"/>
      <c r="K742" s="20"/>
      <c r="L742" s="20"/>
      <c r="M742" s="20"/>
      <c r="N742" s="20"/>
      <c r="O742" s="20"/>
      <c r="P742" s="20"/>
      <c r="Q742" s="20"/>
      <c r="R742" s="20"/>
      <c r="S742" s="20"/>
      <c r="T742" s="20"/>
      <c r="U742" s="20"/>
      <c r="V742" s="20"/>
      <c r="W742" s="20"/>
      <c r="X742" s="20"/>
      <c r="Y742" s="20"/>
      <c r="Z742" s="20"/>
    </row>
    <row r="743" spans="1:26" ht="16.5" customHeight="1" x14ac:dyDescent="0.3">
      <c r="A743" s="20"/>
      <c r="B743" s="20"/>
      <c r="C743" s="33"/>
      <c r="D743" s="33"/>
      <c r="E743" s="33"/>
      <c r="F743" s="33"/>
      <c r="G743" s="33"/>
      <c r="H743" s="20"/>
      <c r="I743" s="20"/>
      <c r="J743" s="20"/>
      <c r="K743" s="20"/>
      <c r="L743" s="20"/>
      <c r="M743" s="20"/>
      <c r="N743" s="20"/>
      <c r="O743" s="20"/>
      <c r="P743" s="20"/>
      <c r="Q743" s="20"/>
      <c r="R743" s="20"/>
      <c r="S743" s="20"/>
      <c r="T743" s="20"/>
      <c r="U743" s="20"/>
      <c r="V743" s="20"/>
      <c r="W743" s="20"/>
      <c r="X743" s="20"/>
      <c r="Y743" s="20"/>
      <c r="Z743" s="20"/>
    </row>
    <row r="744" spans="1:26" ht="16.5" customHeight="1" x14ac:dyDescent="0.3">
      <c r="A744" s="20"/>
      <c r="B744" s="20"/>
      <c r="C744" s="33"/>
      <c r="D744" s="33"/>
      <c r="E744" s="33"/>
      <c r="F744" s="33"/>
      <c r="G744" s="33"/>
      <c r="H744" s="20"/>
      <c r="I744" s="20"/>
      <c r="J744" s="20"/>
      <c r="K744" s="20"/>
      <c r="L744" s="20"/>
      <c r="M744" s="20"/>
      <c r="N744" s="20"/>
      <c r="O744" s="20"/>
      <c r="P744" s="20"/>
      <c r="Q744" s="20"/>
      <c r="R744" s="20"/>
      <c r="S744" s="20"/>
      <c r="T744" s="20"/>
      <c r="U744" s="20"/>
      <c r="V744" s="20"/>
      <c r="W744" s="20"/>
      <c r="X744" s="20"/>
      <c r="Y744" s="20"/>
      <c r="Z744" s="20"/>
    </row>
    <row r="745" spans="1:26" ht="16.5" customHeight="1" x14ac:dyDescent="0.3">
      <c r="A745" s="20"/>
      <c r="B745" s="20"/>
      <c r="C745" s="33"/>
      <c r="D745" s="33"/>
      <c r="E745" s="33"/>
      <c r="F745" s="33"/>
      <c r="G745" s="33"/>
      <c r="H745" s="20"/>
      <c r="I745" s="20"/>
      <c r="J745" s="20"/>
      <c r="K745" s="20"/>
      <c r="L745" s="20"/>
      <c r="M745" s="20"/>
      <c r="N745" s="20"/>
      <c r="O745" s="20"/>
      <c r="P745" s="20"/>
      <c r="Q745" s="20"/>
      <c r="R745" s="20"/>
      <c r="S745" s="20"/>
      <c r="T745" s="20"/>
      <c r="U745" s="20"/>
      <c r="V745" s="20"/>
      <c r="W745" s="20"/>
      <c r="X745" s="20"/>
      <c r="Y745" s="20"/>
      <c r="Z745" s="20"/>
    </row>
    <row r="746" spans="1:26" ht="16.5" customHeight="1" x14ac:dyDescent="0.3">
      <c r="A746" s="20"/>
      <c r="B746" s="20"/>
      <c r="C746" s="33"/>
      <c r="D746" s="33"/>
      <c r="E746" s="33"/>
      <c r="F746" s="33"/>
      <c r="G746" s="33"/>
      <c r="H746" s="20"/>
      <c r="I746" s="20"/>
      <c r="J746" s="20"/>
      <c r="K746" s="20"/>
      <c r="L746" s="20"/>
      <c r="M746" s="20"/>
      <c r="N746" s="20"/>
      <c r="O746" s="20"/>
      <c r="P746" s="20"/>
      <c r="Q746" s="20"/>
      <c r="R746" s="20"/>
      <c r="S746" s="20"/>
      <c r="T746" s="20"/>
      <c r="U746" s="20"/>
      <c r="V746" s="20"/>
      <c r="W746" s="20"/>
      <c r="X746" s="20"/>
      <c r="Y746" s="20"/>
      <c r="Z746" s="20"/>
    </row>
    <row r="747" spans="1:26" ht="16.5" customHeight="1" x14ac:dyDescent="0.3">
      <c r="A747" s="20"/>
      <c r="B747" s="20"/>
      <c r="C747" s="33"/>
      <c r="D747" s="33"/>
      <c r="E747" s="33"/>
      <c r="F747" s="33"/>
      <c r="G747" s="33"/>
      <c r="H747" s="20"/>
      <c r="I747" s="20"/>
      <c r="J747" s="20"/>
      <c r="K747" s="20"/>
      <c r="L747" s="20"/>
      <c r="M747" s="20"/>
      <c r="N747" s="20"/>
      <c r="O747" s="20"/>
      <c r="P747" s="20"/>
      <c r="Q747" s="20"/>
      <c r="R747" s="20"/>
      <c r="S747" s="20"/>
      <c r="T747" s="20"/>
      <c r="U747" s="20"/>
      <c r="V747" s="20"/>
      <c r="W747" s="20"/>
      <c r="X747" s="20"/>
      <c r="Y747" s="20"/>
      <c r="Z747" s="20"/>
    </row>
    <row r="748" spans="1:26" ht="16.5" customHeight="1" x14ac:dyDescent="0.3">
      <c r="A748" s="20"/>
      <c r="B748" s="20"/>
      <c r="C748" s="33"/>
      <c r="D748" s="33"/>
      <c r="E748" s="33"/>
      <c r="F748" s="33"/>
      <c r="G748" s="33"/>
      <c r="H748" s="20"/>
      <c r="I748" s="20"/>
      <c r="J748" s="20"/>
      <c r="K748" s="20"/>
      <c r="L748" s="20"/>
      <c r="M748" s="20"/>
      <c r="N748" s="20"/>
      <c r="O748" s="20"/>
      <c r="P748" s="20"/>
      <c r="Q748" s="20"/>
      <c r="R748" s="20"/>
      <c r="S748" s="20"/>
      <c r="T748" s="20"/>
      <c r="U748" s="20"/>
      <c r="V748" s="20"/>
      <c r="W748" s="20"/>
      <c r="X748" s="20"/>
      <c r="Y748" s="20"/>
      <c r="Z748" s="20"/>
    </row>
    <row r="749" spans="1:26" ht="16.5" customHeight="1" x14ac:dyDescent="0.3">
      <c r="A749" s="20"/>
      <c r="B749" s="20"/>
      <c r="C749" s="33"/>
      <c r="D749" s="33"/>
      <c r="E749" s="33"/>
      <c r="F749" s="33"/>
      <c r="G749" s="33"/>
      <c r="H749" s="20"/>
      <c r="I749" s="20"/>
      <c r="J749" s="20"/>
      <c r="K749" s="20"/>
      <c r="L749" s="20"/>
      <c r="M749" s="20"/>
      <c r="N749" s="20"/>
      <c r="O749" s="20"/>
      <c r="P749" s="20"/>
      <c r="Q749" s="20"/>
      <c r="R749" s="20"/>
      <c r="S749" s="20"/>
      <c r="T749" s="20"/>
      <c r="U749" s="20"/>
      <c r="V749" s="20"/>
      <c r="W749" s="20"/>
      <c r="X749" s="20"/>
      <c r="Y749" s="20"/>
      <c r="Z749" s="20"/>
    </row>
    <row r="750" spans="1:26" ht="16.5" customHeight="1" x14ac:dyDescent="0.3">
      <c r="A750" s="20"/>
      <c r="B750" s="20"/>
      <c r="C750" s="33"/>
      <c r="D750" s="33"/>
      <c r="E750" s="33"/>
      <c r="F750" s="33"/>
      <c r="G750" s="33"/>
      <c r="H750" s="20"/>
      <c r="I750" s="20"/>
      <c r="J750" s="20"/>
      <c r="K750" s="20"/>
      <c r="L750" s="20"/>
      <c r="M750" s="20"/>
      <c r="N750" s="20"/>
      <c r="O750" s="20"/>
      <c r="P750" s="20"/>
      <c r="Q750" s="20"/>
      <c r="R750" s="20"/>
      <c r="S750" s="20"/>
      <c r="T750" s="20"/>
      <c r="U750" s="20"/>
      <c r="V750" s="20"/>
      <c r="W750" s="20"/>
      <c r="X750" s="20"/>
      <c r="Y750" s="20"/>
      <c r="Z750" s="20"/>
    </row>
    <row r="751" spans="1:26" ht="16.5" customHeight="1" x14ac:dyDescent="0.3">
      <c r="A751" s="20"/>
      <c r="B751" s="20"/>
      <c r="C751" s="33"/>
      <c r="D751" s="33"/>
      <c r="E751" s="33"/>
      <c r="F751" s="33"/>
      <c r="G751" s="33"/>
      <c r="H751" s="20"/>
      <c r="I751" s="20"/>
      <c r="J751" s="20"/>
      <c r="K751" s="20"/>
      <c r="L751" s="20"/>
      <c r="M751" s="20"/>
      <c r="N751" s="20"/>
      <c r="O751" s="20"/>
      <c r="P751" s="20"/>
      <c r="Q751" s="20"/>
      <c r="R751" s="20"/>
      <c r="S751" s="20"/>
      <c r="T751" s="20"/>
      <c r="U751" s="20"/>
      <c r="V751" s="20"/>
      <c r="W751" s="20"/>
      <c r="X751" s="20"/>
      <c r="Y751" s="20"/>
      <c r="Z751" s="20"/>
    </row>
    <row r="752" spans="1:26" ht="16.5" customHeight="1" x14ac:dyDescent="0.3">
      <c r="A752" s="20"/>
      <c r="B752" s="20"/>
      <c r="C752" s="33"/>
      <c r="D752" s="33"/>
      <c r="E752" s="33"/>
      <c r="F752" s="33"/>
      <c r="G752" s="33"/>
      <c r="H752" s="20"/>
      <c r="I752" s="20"/>
      <c r="J752" s="20"/>
      <c r="K752" s="20"/>
      <c r="L752" s="20"/>
      <c r="M752" s="20"/>
      <c r="N752" s="20"/>
      <c r="O752" s="20"/>
      <c r="P752" s="20"/>
      <c r="Q752" s="20"/>
      <c r="R752" s="20"/>
      <c r="S752" s="20"/>
      <c r="T752" s="20"/>
      <c r="U752" s="20"/>
      <c r="V752" s="20"/>
      <c r="W752" s="20"/>
      <c r="X752" s="20"/>
      <c r="Y752" s="20"/>
      <c r="Z752" s="20"/>
    </row>
    <row r="753" spans="1:26" ht="16.5" customHeight="1" x14ac:dyDescent="0.3">
      <c r="A753" s="20"/>
      <c r="B753" s="20"/>
      <c r="C753" s="33"/>
      <c r="D753" s="33"/>
      <c r="E753" s="33"/>
      <c r="F753" s="33"/>
      <c r="G753" s="33"/>
      <c r="H753" s="20"/>
      <c r="I753" s="20"/>
      <c r="J753" s="20"/>
      <c r="K753" s="20"/>
      <c r="L753" s="20"/>
      <c r="M753" s="20"/>
      <c r="N753" s="20"/>
      <c r="O753" s="20"/>
      <c r="P753" s="20"/>
      <c r="Q753" s="20"/>
      <c r="R753" s="20"/>
      <c r="S753" s="20"/>
      <c r="T753" s="20"/>
      <c r="U753" s="20"/>
      <c r="V753" s="20"/>
      <c r="W753" s="20"/>
      <c r="X753" s="20"/>
      <c r="Y753" s="20"/>
      <c r="Z753" s="20"/>
    </row>
    <row r="754" spans="1:26" ht="16.5" customHeight="1" x14ac:dyDescent="0.3">
      <c r="A754" s="20"/>
      <c r="B754" s="20"/>
      <c r="C754" s="33"/>
      <c r="D754" s="33"/>
      <c r="E754" s="33"/>
      <c r="F754" s="33"/>
      <c r="G754" s="33"/>
      <c r="H754" s="20"/>
      <c r="I754" s="20"/>
      <c r="J754" s="20"/>
      <c r="K754" s="20"/>
      <c r="L754" s="20"/>
      <c r="M754" s="20"/>
      <c r="N754" s="20"/>
      <c r="O754" s="20"/>
      <c r="P754" s="20"/>
      <c r="Q754" s="20"/>
      <c r="R754" s="20"/>
      <c r="S754" s="20"/>
      <c r="T754" s="20"/>
      <c r="U754" s="20"/>
      <c r="V754" s="20"/>
      <c r="W754" s="20"/>
      <c r="X754" s="20"/>
      <c r="Y754" s="20"/>
      <c r="Z754" s="20"/>
    </row>
    <row r="755" spans="1:26" ht="16.5" customHeight="1" x14ac:dyDescent="0.3">
      <c r="A755" s="20"/>
      <c r="B755" s="20"/>
      <c r="C755" s="33"/>
      <c r="D755" s="33"/>
      <c r="E755" s="33"/>
      <c r="F755" s="33"/>
      <c r="G755" s="33"/>
      <c r="H755" s="20"/>
      <c r="I755" s="20"/>
      <c r="J755" s="20"/>
      <c r="K755" s="20"/>
      <c r="L755" s="20"/>
      <c r="M755" s="20"/>
      <c r="N755" s="20"/>
      <c r="O755" s="20"/>
      <c r="P755" s="20"/>
      <c r="Q755" s="20"/>
      <c r="R755" s="20"/>
      <c r="S755" s="20"/>
      <c r="T755" s="20"/>
      <c r="U755" s="20"/>
      <c r="V755" s="20"/>
      <c r="W755" s="20"/>
      <c r="X755" s="20"/>
      <c r="Y755" s="20"/>
      <c r="Z755" s="20"/>
    </row>
    <row r="756" spans="1:26" ht="16.5" customHeight="1" x14ac:dyDescent="0.3">
      <c r="A756" s="20"/>
      <c r="B756" s="20"/>
      <c r="C756" s="33"/>
      <c r="D756" s="33"/>
      <c r="E756" s="33"/>
      <c r="F756" s="33"/>
      <c r="G756" s="33"/>
      <c r="H756" s="20"/>
      <c r="I756" s="20"/>
      <c r="J756" s="20"/>
      <c r="K756" s="20"/>
      <c r="L756" s="20"/>
      <c r="M756" s="20"/>
      <c r="N756" s="20"/>
      <c r="O756" s="20"/>
      <c r="P756" s="20"/>
      <c r="Q756" s="20"/>
      <c r="R756" s="20"/>
      <c r="S756" s="20"/>
      <c r="T756" s="20"/>
      <c r="U756" s="20"/>
      <c r="V756" s="20"/>
      <c r="W756" s="20"/>
      <c r="X756" s="20"/>
      <c r="Y756" s="20"/>
      <c r="Z756" s="20"/>
    </row>
    <row r="757" spans="1:26" ht="16.5" customHeight="1" x14ac:dyDescent="0.3">
      <c r="A757" s="20"/>
      <c r="B757" s="20"/>
      <c r="C757" s="33"/>
      <c r="D757" s="33"/>
      <c r="E757" s="33"/>
      <c r="F757" s="33"/>
      <c r="G757" s="33"/>
      <c r="H757" s="20"/>
      <c r="I757" s="20"/>
      <c r="J757" s="20"/>
      <c r="K757" s="20"/>
      <c r="L757" s="20"/>
      <c r="M757" s="20"/>
      <c r="N757" s="20"/>
      <c r="O757" s="20"/>
      <c r="P757" s="20"/>
      <c r="Q757" s="20"/>
      <c r="R757" s="20"/>
      <c r="S757" s="20"/>
      <c r="T757" s="20"/>
      <c r="U757" s="20"/>
      <c r="V757" s="20"/>
      <c r="W757" s="20"/>
      <c r="X757" s="20"/>
      <c r="Y757" s="20"/>
      <c r="Z757" s="20"/>
    </row>
    <row r="758" spans="1:26" ht="16.5" customHeight="1" x14ac:dyDescent="0.3">
      <c r="A758" s="20"/>
      <c r="B758" s="20"/>
      <c r="C758" s="33"/>
      <c r="D758" s="33"/>
      <c r="E758" s="33"/>
      <c r="F758" s="33"/>
      <c r="G758" s="33"/>
      <c r="H758" s="20"/>
      <c r="I758" s="20"/>
      <c r="J758" s="20"/>
      <c r="K758" s="20"/>
      <c r="L758" s="20"/>
      <c r="M758" s="20"/>
      <c r="N758" s="20"/>
      <c r="O758" s="20"/>
      <c r="P758" s="20"/>
      <c r="Q758" s="20"/>
      <c r="R758" s="20"/>
      <c r="S758" s="20"/>
      <c r="T758" s="20"/>
      <c r="U758" s="20"/>
      <c r="V758" s="20"/>
      <c r="W758" s="20"/>
      <c r="X758" s="20"/>
      <c r="Y758" s="20"/>
      <c r="Z758" s="20"/>
    </row>
    <row r="759" spans="1:26" ht="16.5" customHeight="1" x14ac:dyDescent="0.3">
      <c r="A759" s="20"/>
      <c r="B759" s="20"/>
      <c r="C759" s="33"/>
      <c r="D759" s="33"/>
      <c r="E759" s="33"/>
      <c r="F759" s="33"/>
      <c r="G759" s="33"/>
      <c r="H759" s="20"/>
      <c r="I759" s="20"/>
      <c r="J759" s="20"/>
      <c r="K759" s="20"/>
      <c r="L759" s="20"/>
      <c r="M759" s="20"/>
      <c r="N759" s="20"/>
      <c r="O759" s="20"/>
      <c r="P759" s="20"/>
      <c r="Q759" s="20"/>
      <c r="R759" s="20"/>
      <c r="S759" s="20"/>
      <c r="T759" s="20"/>
      <c r="U759" s="20"/>
      <c r="V759" s="20"/>
      <c r="W759" s="20"/>
      <c r="X759" s="20"/>
      <c r="Y759" s="20"/>
      <c r="Z759" s="20"/>
    </row>
    <row r="760" spans="1:26" ht="16.5" customHeight="1" x14ac:dyDescent="0.3">
      <c r="A760" s="20"/>
      <c r="B760" s="20"/>
      <c r="C760" s="33"/>
      <c r="D760" s="33"/>
      <c r="E760" s="33"/>
      <c r="F760" s="33"/>
      <c r="G760" s="33"/>
      <c r="H760" s="20"/>
      <c r="I760" s="20"/>
      <c r="J760" s="20"/>
      <c r="K760" s="20"/>
      <c r="L760" s="20"/>
      <c r="M760" s="20"/>
      <c r="N760" s="20"/>
      <c r="O760" s="20"/>
      <c r="P760" s="20"/>
      <c r="Q760" s="20"/>
      <c r="R760" s="20"/>
      <c r="S760" s="20"/>
      <c r="T760" s="20"/>
      <c r="U760" s="20"/>
      <c r="V760" s="20"/>
      <c r="W760" s="20"/>
      <c r="X760" s="20"/>
      <c r="Y760" s="20"/>
      <c r="Z760" s="20"/>
    </row>
    <row r="761" spans="1:26" ht="16.5" customHeight="1" x14ac:dyDescent="0.3">
      <c r="A761" s="20"/>
      <c r="B761" s="20"/>
      <c r="C761" s="33"/>
      <c r="D761" s="33"/>
      <c r="E761" s="33"/>
      <c r="F761" s="33"/>
      <c r="G761" s="33"/>
      <c r="H761" s="20"/>
      <c r="I761" s="20"/>
      <c r="J761" s="20"/>
      <c r="K761" s="20"/>
      <c r="L761" s="20"/>
      <c r="M761" s="20"/>
      <c r="N761" s="20"/>
      <c r="O761" s="20"/>
      <c r="P761" s="20"/>
      <c r="Q761" s="20"/>
      <c r="R761" s="20"/>
      <c r="S761" s="20"/>
      <c r="T761" s="20"/>
      <c r="U761" s="20"/>
      <c r="V761" s="20"/>
      <c r="W761" s="20"/>
      <c r="X761" s="20"/>
      <c r="Y761" s="20"/>
      <c r="Z761" s="20"/>
    </row>
    <row r="762" spans="1:26" ht="16.5" customHeight="1" x14ac:dyDescent="0.3">
      <c r="A762" s="20"/>
      <c r="B762" s="20"/>
      <c r="C762" s="33"/>
      <c r="D762" s="33"/>
      <c r="E762" s="33"/>
      <c r="F762" s="33"/>
      <c r="G762" s="33"/>
      <c r="H762" s="20"/>
      <c r="I762" s="20"/>
      <c r="J762" s="20"/>
      <c r="K762" s="20"/>
      <c r="L762" s="20"/>
      <c r="M762" s="20"/>
      <c r="N762" s="20"/>
      <c r="O762" s="20"/>
      <c r="P762" s="20"/>
      <c r="Q762" s="20"/>
      <c r="R762" s="20"/>
      <c r="S762" s="20"/>
      <c r="T762" s="20"/>
      <c r="U762" s="20"/>
      <c r="V762" s="20"/>
      <c r="W762" s="20"/>
      <c r="X762" s="20"/>
      <c r="Y762" s="20"/>
      <c r="Z762" s="20"/>
    </row>
    <row r="763" spans="1:26" ht="16.5" customHeight="1" x14ac:dyDescent="0.3">
      <c r="A763" s="20"/>
      <c r="B763" s="20"/>
      <c r="C763" s="33"/>
      <c r="D763" s="33"/>
      <c r="E763" s="33"/>
      <c r="F763" s="33"/>
      <c r="G763" s="33"/>
      <c r="H763" s="20"/>
      <c r="I763" s="20"/>
      <c r="J763" s="20"/>
      <c r="K763" s="20"/>
      <c r="L763" s="20"/>
      <c r="M763" s="20"/>
      <c r="N763" s="20"/>
      <c r="O763" s="20"/>
      <c r="P763" s="20"/>
      <c r="Q763" s="20"/>
      <c r="R763" s="20"/>
      <c r="S763" s="20"/>
      <c r="T763" s="20"/>
      <c r="U763" s="20"/>
      <c r="V763" s="20"/>
      <c r="W763" s="20"/>
      <c r="X763" s="20"/>
      <c r="Y763" s="20"/>
      <c r="Z763" s="20"/>
    </row>
    <row r="764" spans="1:26" ht="16.5" customHeight="1" x14ac:dyDescent="0.3">
      <c r="A764" s="20"/>
      <c r="B764" s="20"/>
      <c r="C764" s="33"/>
      <c r="D764" s="33"/>
      <c r="E764" s="33"/>
      <c r="F764" s="33"/>
      <c r="G764" s="33"/>
      <c r="H764" s="20"/>
      <c r="I764" s="20"/>
      <c r="J764" s="20"/>
      <c r="K764" s="20"/>
      <c r="L764" s="20"/>
      <c r="M764" s="20"/>
      <c r="N764" s="20"/>
      <c r="O764" s="20"/>
      <c r="P764" s="20"/>
      <c r="Q764" s="20"/>
      <c r="R764" s="20"/>
      <c r="S764" s="20"/>
      <c r="T764" s="20"/>
      <c r="U764" s="20"/>
      <c r="V764" s="20"/>
      <c r="W764" s="20"/>
      <c r="X764" s="20"/>
      <c r="Y764" s="20"/>
      <c r="Z764" s="20"/>
    </row>
    <row r="765" spans="1:26" ht="16.5" customHeight="1" x14ac:dyDescent="0.3">
      <c r="A765" s="20"/>
      <c r="B765" s="20"/>
      <c r="C765" s="33"/>
      <c r="D765" s="33"/>
      <c r="E765" s="33"/>
      <c r="F765" s="33"/>
      <c r="G765" s="33"/>
      <c r="H765" s="20"/>
      <c r="I765" s="20"/>
      <c r="J765" s="20"/>
      <c r="K765" s="20"/>
      <c r="L765" s="20"/>
      <c r="M765" s="20"/>
      <c r="N765" s="20"/>
      <c r="O765" s="20"/>
      <c r="P765" s="20"/>
      <c r="Q765" s="20"/>
      <c r="R765" s="20"/>
      <c r="S765" s="20"/>
      <c r="T765" s="20"/>
      <c r="U765" s="20"/>
      <c r="V765" s="20"/>
      <c r="W765" s="20"/>
      <c r="X765" s="20"/>
      <c r="Y765" s="20"/>
      <c r="Z765" s="20"/>
    </row>
    <row r="766" spans="1:26" ht="16.5" customHeight="1" x14ac:dyDescent="0.3">
      <c r="A766" s="20"/>
      <c r="B766" s="20"/>
      <c r="C766" s="33"/>
      <c r="D766" s="33"/>
      <c r="E766" s="33"/>
      <c r="F766" s="33"/>
      <c r="G766" s="33"/>
      <c r="H766" s="20"/>
      <c r="I766" s="20"/>
      <c r="J766" s="20"/>
      <c r="K766" s="20"/>
      <c r="L766" s="20"/>
      <c r="M766" s="20"/>
      <c r="N766" s="20"/>
      <c r="O766" s="20"/>
      <c r="P766" s="20"/>
      <c r="Q766" s="20"/>
      <c r="R766" s="20"/>
      <c r="S766" s="20"/>
      <c r="T766" s="20"/>
      <c r="U766" s="20"/>
      <c r="V766" s="20"/>
      <c r="W766" s="20"/>
      <c r="X766" s="20"/>
      <c r="Y766" s="20"/>
      <c r="Z766" s="20"/>
    </row>
    <row r="767" spans="1:26" ht="16.5" customHeight="1" x14ac:dyDescent="0.3">
      <c r="A767" s="20"/>
      <c r="B767" s="20"/>
      <c r="C767" s="33"/>
      <c r="D767" s="33"/>
      <c r="E767" s="33"/>
      <c r="F767" s="33"/>
      <c r="G767" s="33"/>
      <c r="H767" s="20"/>
      <c r="I767" s="20"/>
      <c r="J767" s="20"/>
      <c r="K767" s="20"/>
      <c r="L767" s="20"/>
      <c r="M767" s="20"/>
      <c r="N767" s="20"/>
      <c r="O767" s="20"/>
      <c r="P767" s="20"/>
      <c r="Q767" s="20"/>
      <c r="R767" s="20"/>
      <c r="S767" s="20"/>
      <c r="T767" s="20"/>
      <c r="U767" s="20"/>
      <c r="V767" s="20"/>
      <c r="W767" s="20"/>
      <c r="X767" s="20"/>
      <c r="Y767" s="20"/>
      <c r="Z767" s="20"/>
    </row>
    <row r="768" spans="1:26" ht="16.5" customHeight="1" x14ac:dyDescent="0.3">
      <c r="A768" s="20"/>
      <c r="B768" s="20"/>
      <c r="C768" s="33"/>
      <c r="D768" s="33"/>
      <c r="E768" s="33"/>
      <c r="F768" s="33"/>
      <c r="G768" s="33"/>
      <c r="H768" s="20"/>
      <c r="I768" s="20"/>
      <c r="J768" s="20"/>
      <c r="K768" s="20"/>
      <c r="L768" s="20"/>
      <c r="M768" s="20"/>
      <c r="N768" s="20"/>
      <c r="O768" s="20"/>
      <c r="P768" s="20"/>
      <c r="Q768" s="20"/>
      <c r="R768" s="20"/>
      <c r="S768" s="20"/>
      <c r="T768" s="20"/>
      <c r="U768" s="20"/>
      <c r="V768" s="20"/>
      <c r="W768" s="20"/>
      <c r="X768" s="20"/>
      <c r="Y768" s="20"/>
      <c r="Z768" s="20"/>
    </row>
    <row r="769" spans="1:26" ht="16.5" customHeight="1" x14ac:dyDescent="0.3">
      <c r="A769" s="20"/>
      <c r="B769" s="20"/>
      <c r="C769" s="33"/>
      <c r="D769" s="33"/>
      <c r="E769" s="33"/>
      <c r="F769" s="33"/>
      <c r="G769" s="33"/>
      <c r="H769" s="20"/>
      <c r="I769" s="20"/>
      <c r="J769" s="20"/>
      <c r="K769" s="20"/>
      <c r="L769" s="20"/>
      <c r="M769" s="20"/>
      <c r="N769" s="20"/>
      <c r="O769" s="20"/>
      <c r="P769" s="20"/>
      <c r="Q769" s="20"/>
      <c r="R769" s="20"/>
      <c r="S769" s="20"/>
      <c r="T769" s="20"/>
      <c r="U769" s="20"/>
      <c r="V769" s="20"/>
      <c r="W769" s="20"/>
      <c r="X769" s="20"/>
      <c r="Y769" s="20"/>
      <c r="Z769" s="20"/>
    </row>
    <row r="770" spans="1:26" ht="16.5" customHeight="1" x14ac:dyDescent="0.3">
      <c r="A770" s="20"/>
      <c r="B770" s="20"/>
      <c r="C770" s="33"/>
      <c r="D770" s="33"/>
      <c r="E770" s="33"/>
      <c r="F770" s="33"/>
      <c r="G770" s="33"/>
      <c r="H770" s="20"/>
      <c r="I770" s="20"/>
      <c r="J770" s="20"/>
      <c r="K770" s="20"/>
      <c r="L770" s="20"/>
      <c r="M770" s="20"/>
      <c r="N770" s="20"/>
      <c r="O770" s="20"/>
      <c r="P770" s="20"/>
      <c r="Q770" s="20"/>
      <c r="R770" s="20"/>
      <c r="S770" s="20"/>
      <c r="T770" s="20"/>
      <c r="U770" s="20"/>
      <c r="V770" s="20"/>
      <c r="W770" s="20"/>
      <c r="X770" s="20"/>
      <c r="Y770" s="20"/>
      <c r="Z770" s="20"/>
    </row>
    <row r="771" spans="1:26" ht="16.5" customHeight="1" x14ac:dyDescent="0.3">
      <c r="A771" s="20"/>
      <c r="B771" s="20"/>
      <c r="C771" s="33"/>
      <c r="D771" s="33"/>
      <c r="E771" s="33"/>
      <c r="F771" s="33"/>
      <c r="G771" s="33"/>
      <c r="H771" s="20"/>
      <c r="I771" s="20"/>
      <c r="J771" s="20"/>
      <c r="K771" s="20"/>
      <c r="L771" s="20"/>
      <c r="M771" s="20"/>
      <c r="N771" s="20"/>
      <c r="O771" s="20"/>
      <c r="P771" s="20"/>
      <c r="Q771" s="20"/>
      <c r="R771" s="20"/>
      <c r="S771" s="20"/>
      <c r="T771" s="20"/>
      <c r="U771" s="20"/>
      <c r="V771" s="20"/>
      <c r="W771" s="20"/>
      <c r="X771" s="20"/>
      <c r="Y771" s="20"/>
      <c r="Z771" s="20"/>
    </row>
    <row r="772" spans="1:26" ht="16.5" customHeight="1" x14ac:dyDescent="0.3">
      <c r="A772" s="20"/>
      <c r="B772" s="20"/>
      <c r="C772" s="33"/>
      <c r="D772" s="33"/>
      <c r="E772" s="33"/>
      <c r="F772" s="33"/>
      <c r="G772" s="33"/>
      <c r="H772" s="20"/>
      <c r="I772" s="20"/>
      <c r="J772" s="20"/>
      <c r="K772" s="20"/>
      <c r="L772" s="20"/>
      <c r="M772" s="20"/>
      <c r="N772" s="20"/>
      <c r="O772" s="20"/>
      <c r="P772" s="20"/>
      <c r="Q772" s="20"/>
      <c r="R772" s="20"/>
      <c r="S772" s="20"/>
      <c r="T772" s="20"/>
      <c r="U772" s="20"/>
      <c r="V772" s="20"/>
      <c r="W772" s="20"/>
      <c r="X772" s="20"/>
      <c r="Y772" s="20"/>
      <c r="Z772" s="20"/>
    </row>
    <row r="773" spans="1:26" ht="16.5" customHeight="1" x14ac:dyDescent="0.3">
      <c r="A773" s="20"/>
      <c r="B773" s="20"/>
      <c r="C773" s="33"/>
      <c r="D773" s="33"/>
      <c r="E773" s="33"/>
      <c r="F773" s="33"/>
      <c r="G773" s="33"/>
      <c r="H773" s="20"/>
      <c r="I773" s="20"/>
      <c r="J773" s="20"/>
      <c r="K773" s="20"/>
      <c r="L773" s="20"/>
      <c r="M773" s="20"/>
      <c r="N773" s="20"/>
      <c r="O773" s="20"/>
      <c r="P773" s="20"/>
      <c r="Q773" s="20"/>
      <c r="R773" s="20"/>
      <c r="S773" s="20"/>
      <c r="T773" s="20"/>
      <c r="U773" s="20"/>
      <c r="V773" s="20"/>
      <c r="W773" s="20"/>
      <c r="X773" s="20"/>
      <c r="Y773" s="20"/>
      <c r="Z773" s="20"/>
    </row>
    <row r="774" spans="1:26" ht="16.5" customHeight="1" x14ac:dyDescent="0.3">
      <c r="A774" s="20"/>
      <c r="B774" s="20"/>
      <c r="C774" s="33"/>
      <c r="D774" s="33"/>
      <c r="E774" s="33"/>
      <c r="F774" s="33"/>
      <c r="G774" s="33"/>
      <c r="H774" s="20"/>
      <c r="I774" s="20"/>
      <c r="J774" s="20"/>
      <c r="K774" s="20"/>
      <c r="L774" s="20"/>
      <c r="M774" s="20"/>
      <c r="N774" s="20"/>
      <c r="O774" s="20"/>
      <c r="P774" s="20"/>
      <c r="Q774" s="20"/>
      <c r="R774" s="20"/>
      <c r="S774" s="20"/>
      <c r="T774" s="20"/>
      <c r="U774" s="20"/>
      <c r="V774" s="20"/>
      <c r="W774" s="20"/>
      <c r="X774" s="20"/>
      <c r="Y774" s="20"/>
      <c r="Z774" s="20"/>
    </row>
    <row r="775" spans="1:26" ht="16.5" customHeight="1" x14ac:dyDescent="0.3">
      <c r="A775" s="20"/>
      <c r="B775" s="20"/>
      <c r="C775" s="33"/>
      <c r="D775" s="33"/>
      <c r="E775" s="33"/>
      <c r="F775" s="33"/>
      <c r="G775" s="33"/>
      <c r="H775" s="20"/>
      <c r="I775" s="20"/>
      <c r="J775" s="20"/>
      <c r="K775" s="20"/>
      <c r="L775" s="20"/>
      <c r="M775" s="20"/>
      <c r="N775" s="20"/>
      <c r="O775" s="20"/>
      <c r="P775" s="20"/>
      <c r="Q775" s="20"/>
      <c r="R775" s="20"/>
      <c r="S775" s="20"/>
      <c r="T775" s="20"/>
      <c r="U775" s="20"/>
      <c r="V775" s="20"/>
      <c r="W775" s="20"/>
      <c r="X775" s="20"/>
      <c r="Y775" s="20"/>
      <c r="Z775" s="20"/>
    </row>
    <row r="776" spans="1:26" ht="16.5" customHeight="1" x14ac:dyDescent="0.3">
      <c r="A776" s="20"/>
      <c r="B776" s="20"/>
      <c r="C776" s="33"/>
      <c r="D776" s="33"/>
      <c r="E776" s="33"/>
      <c r="F776" s="33"/>
      <c r="G776" s="33"/>
      <c r="H776" s="20"/>
      <c r="I776" s="20"/>
      <c r="J776" s="20"/>
      <c r="K776" s="20"/>
      <c r="L776" s="20"/>
      <c r="M776" s="20"/>
      <c r="N776" s="20"/>
      <c r="O776" s="20"/>
      <c r="P776" s="20"/>
      <c r="Q776" s="20"/>
      <c r="R776" s="20"/>
      <c r="S776" s="20"/>
      <c r="T776" s="20"/>
      <c r="U776" s="20"/>
      <c r="V776" s="20"/>
      <c r="W776" s="20"/>
      <c r="X776" s="20"/>
      <c r="Y776" s="20"/>
      <c r="Z776" s="20"/>
    </row>
    <row r="777" spans="1:26" ht="16.5" customHeight="1" x14ac:dyDescent="0.3">
      <c r="A777" s="20"/>
      <c r="B777" s="20"/>
      <c r="C777" s="33"/>
      <c r="D777" s="33"/>
      <c r="E777" s="33"/>
      <c r="F777" s="33"/>
      <c r="G777" s="33"/>
      <c r="H777" s="20"/>
      <c r="I777" s="20"/>
      <c r="J777" s="20"/>
      <c r="K777" s="20"/>
      <c r="L777" s="20"/>
      <c r="M777" s="20"/>
      <c r="N777" s="20"/>
      <c r="O777" s="20"/>
      <c r="P777" s="20"/>
      <c r="Q777" s="20"/>
      <c r="R777" s="20"/>
      <c r="S777" s="20"/>
      <c r="T777" s="20"/>
      <c r="U777" s="20"/>
      <c r="V777" s="20"/>
      <c r="W777" s="20"/>
      <c r="X777" s="20"/>
      <c r="Y777" s="20"/>
      <c r="Z777" s="20"/>
    </row>
    <row r="778" spans="1:26" ht="16.5" customHeight="1" x14ac:dyDescent="0.3">
      <c r="A778" s="20"/>
      <c r="B778" s="20"/>
      <c r="C778" s="33"/>
      <c r="D778" s="33"/>
      <c r="E778" s="33"/>
      <c r="F778" s="33"/>
      <c r="G778" s="33"/>
      <c r="H778" s="20"/>
      <c r="I778" s="20"/>
      <c r="J778" s="20"/>
      <c r="K778" s="20"/>
      <c r="L778" s="20"/>
      <c r="M778" s="20"/>
      <c r="N778" s="20"/>
      <c r="O778" s="20"/>
      <c r="P778" s="20"/>
      <c r="Q778" s="20"/>
      <c r="R778" s="20"/>
      <c r="S778" s="20"/>
      <c r="T778" s="20"/>
      <c r="U778" s="20"/>
      <c r="V778" s="20"/>
      <c r="W778" s="20"/>
      <c r="X778" s="20"/>
      <c r="Y778" s="20"/>
      <c r="Z778" s="20"/>
    </row>
    <row r="779" spans="1:26" ht="16.5" customHeight="1" x14ac:dyDescent="0.3">
      <c r="A779" s="20"/>
      <c r="B779" s="20"/>
      <c r="C779" s="33"/>
      <c r="D779" s="33"/>
      <c r="E779" s="33"/>
      <c r="F779" s="33"/>
      <c r="G779" s="33"/>
      <c r="H779" s="20"/>
      <c r="I779" s="20"/>
      <c r="J779" s="20"/>
      <c r="K779" s="20"/>
      <c r="L779" s="20"/>
      <c r="M779" s="20"/>
      <c r="N779" s="20"/>
      <c r="O779" s="20"/>
      <c r="P779" s="20"/>
      <c r="Q779" s="20"/>
      <c r="R779" s="20"/>
      <c r="S779" s="20"/>
      <c r="T779" s="20"/>
      <c r="U779" s="20"/>
      <c r="V779" s="20"/>
      <c r="W779" s="20"/>
      <c r="X779" s="20"/>
      <c r="Y779" s="20"/>
      <c r="Z779" s="20"/>
    </row>
    <row r="780" spans="1:26" ht="16.5" customHeight="1" x14ac:dyDescent="0.3">
      <c r="A780" s="20"/>
      <c r="B780" s="20"/>
      <c r="C780" s="33"/>
      <c r="D780" s="33"/>
      <c r="E780" s="33"/>
      <c r="F780" s="33"/>
      <c r="G780" s="33"/>
      <c r="H780" s="20"/>
      <c r="I780" s="20"/>
      <c r="J780" s="20"/>
      <c r="K780" s="20"/>
      <c r="L780" s="20"/>
      <c r="M780" s="20"/>
      <c r="N780" s="20"/>
      <c r="O780" s="20"/>
      <c r="P780" s="20"/>
      <c r="Q780" s="20"/>
      <c r="R780" s="20"/>
      <c r="S780" s="20"/>
      <c r="T780" s="20"/>
      <c r="U780" s="20"/>
      <c r="V780" s="20"/>
      <c r="W780" s="20"/>
      <c r="X780" s="20"/>
      <c r="Y780" s="20"/>
      <c r="Z780" s="20"/>
    </row>
    <row r="781" spans="1:26" ht="16.5" customHeight="1" x14ac:dyDescent="0.3">
      <c r="A781" s="20"/>
      <c r="B781" s="20"/>
      <c r="C781" s="33"/>
      <c r="D781" s="33"/>
      <c r="E781" s="33"/>
      <c r="F781" s="33"/>
      <c r="G781" s="33"/>
      <c r="H781" s="20"/>
      <c r="I781" s="20"/>
      <c r="J781" s="20"/>
      <c r="K781" s="20"/>
      <c r="L781" s="20"/>
      <c r="M781" s="20"/>
      <c r="N781" s="20"/>
      <c r="O781" s="20"/>
      <c r="P781" s="20"/>
      <c r="Q781" s="20"/>
      <c r="R781" s="20"/>
      <c r="S781" s="20"/>
      <c r="T781" s="20"/>
      <c r="U781" s="20"/>
      <c r="V781" s="20"/>
      <c r="W781" s="20"/>
      <c r="X781" s="20"/>
      <c r="Y781" s="20"/>
      <c r="Z781" s="20"/>
    </row>
    <row r="782" spans="1:26" ht="16.5" customHeight="1" x14ac:dyDescent="0.3">
      <c r="A782" s="20"/>
      <c r="B782" s="20"/>
      <c r="C782" s="33"/>
      <c r="D782" s="33"/>
      <c r="E782" s="33"/>
      <c r="F782" s="33"/>
      <c r="G782" s="33"/>
      <c r="H782" s="20"/>
      <c r="I782" s="20"/>
      <c r="J782" s="20"/>
      <c r="K782" s="20"/>
      <c r="L782" s="20"/>
      <c r="M782" s="20"/>
      <c r="N782" s="20"/>
      <c r="O782" s="20"/>
      <c r="P782" s="20"/>
      <c r="Q782" s="20"/>
      <c r="R782" s="20"/>
      <c r="S782" s="20"/>
      <c r="T782" s="20"/>
      <c r="U782" s="20"/>
      <c r="V782" s="20"/>
      <c r="W782" s="20"/>
      <c r="X782" s="20"/>
      <c r="Y782" s="20"/>
      <c r="Z782" s="20"/>
    </row>
    <row r="783" spans="1:26" ht="16.5" customHeight="1" x14ac:dyDescent="0.3">
      <c r="A783" s="20"/>
      <c r="B783" s="20"/>
      <c r="C783" s="33"/>
      <c r="D783" s="33"/>
      <c r="E783" s="33"/>
      <c r="F783" s="33"/>
      <c r="G783" s="33"/>
      <c r="H783" s="20"/>
      <c r="I783" s="20"/>
      <c r="J783" s="20"/>
      <c r="K783" s="20"/>
      <c r="L783" s="20"/>
      <c r="M783" s="20"/>
      <c r="N783" s="20"/>
      <c r="O783" s="20"/>
      <c r="P783" s="20"/>
      <c r="Q783" s="20"/>
      <c r="R783" s="20"/>
      <c r="S783" s="20"/>
      <c r="T783" s="20"/>
      <c r="U783" s="20"/>
      <c r="V783" s="20"/>
      <c r="W783" s="20"/>
      <c r="X783" s="20"/>
      <c r="Y783" s="20"/>
      <c r="Z783" s="20"/>
    </row>
    <row r="784" spans="1:26" ht="16.5" customHeight="1" x14ac:dyDescent="0.3">
      <c r="A784" s="20"/>
      <c r="B784" s="20"/>
      <c r="C784" s="33"/>
      <c r="D784" s="33"/>
      <c r="E784" s="33"/>
      <c r="F784" s="33"/>
      <c r="G784" s="33"/>
      <c r="H784" s="20"/>
      <c r="I784" s="20"/>
      <c r="J784" s="20"/>
      <c r="K784" s="20"/>
      <c r="L784" s="20"/>
      <c r="M784" s="20"/>
      <c r="N784" s="20"/>
      <c r="O784" s="20"/>
      <c r="P784" s="20"/>
      <c r="Q784" s="20"/>
      <c r="R784" s="20"/>
      <c r="S784" s="20"/>
      <c r="T784" s="20"/>
      <c r="U784" s="20"/>
      <c r="V784" s="20"/>
      <c r="W784" s="20"/>
      <c r="X784" s="20"/>
      <c r="Y784" s="20"/>
      <c r="Z784" s="20"/>
    </row>
    <row r="785" spans="1:26" ht="16.5" customHeight="1" x14ac:dyDescent="0.3">
      <c r="A785" s="20"/>
      <c r="B785" s="20"/>
      <c r="C785" s="33"/>
      <c r="D785" s="33"/>
      <c r="E785" s="33"/>
      <c r="F785" s="33"/>
      <c r="G785" s="33"/>
      <c r="H785" s="20"/>
      <c r="I785" s="20"/>
      <c r="J785" s="20"/>
      <c r="K785" s="20"/>
      <c r="L785" s="20"/>
      <c r="M785" s="20"/>
      <c r="N785" s="20"/>
      <c r="O785" s="20"/>
      <c r="P785" s="20"/>
      <c r="Q785" s="20"/>
      <c r="R785" s="20"/>
      <c r="S785" s="20"/>
      <c r="T785" s="20"/>
      <c r="U785" s="20"/>
      <c r="V785" s="20"/>
      <c r="W785" s="20"/>
      <c r="X785" s="20"/>
      <c r="Y785" s="20"/>
      <c r="Z785" s="20"/>
    </row>
    <row r="786" spans="1:26" ht="16.5" customHeight="1" x14ac:dyDescent="0.3">
      <c r="A786" s="20"/>
      <c r="B786" s="20"/>
      <c r="C786" s="33"/>
      <c r="D786" s="33"/>
      <c r="E786" s="33"/>
      <c r="F786" s="33"/>
      <c r="G786" s="33"/>
      <c r="H786" s="20"/>
      <c r="I786" s="20"/>
      <c r="J786" s="20"/>
      <c r="K786" s="20"/>
      <c r="L786" s="20"/>
      <c r="M786" s="20"/>
      <c r="N786" s="20"/>
      <c r="O786" s="20"/>
      <c r="P786" s="20"/>
      <c r="Q786" s="20"/>
      <c r="R786" s="20"/>
      <c r="S786" s="20"/>
      <c r="T786" s="20"/>
      <c r="U786" s="20"/>
      <c r="V786" s="20"/>
      <c r="W786" s="20"/>
      <c r="X786" s="20"/>
      <c r="Y786" s="20"/>
      <c r="Z786" s="20"/>
    </row>
    <row r="787" spans="1:26" ht="16.5" customHeight="1" x14ac:dyDescent="0.3">
      <c r="A787" s="20"/>
      <c r="B787" s="20"/>
      <c r="C787" s="33"/>
      <c r="D787" s="33"/>
      <c r="E787" s="33"/>
      <c r="F787" s="33"/>
      <c r="G787" s="33"/>
      <c r="H787" s="20"/>
      <c r="I787" s="20"/>
      <c r="J787" s="20"/>
      <c r="K787" s="20"/>
      <c r="L787" s="20"/>
      <c r="M787" s="20"/>
      <c r="N787" s="20"/>
      <c r="O787" s="20"/>
      <c r="P787" s="20"/>
      <c r="Q787" s="20"/>
      <c r="R787" s="20"/>
      <c r="S787" s="20"/>
      <c r="T787" s="20"/>
      <c r="U787" s="20"/>
      <c r="V787" s="20"/>
      <c r="W787" s="20"/>
      <c r="X787" s="20"/>
      <c r="Y787" s="20"/>
      <c r="Z787" s="20"/>
    </row>
    <row r="788" spans="1:26" ht="16.5" customHeight="1" x14ac:dyDescent="0.3">
      <c r="A788" s="20"/>
      <c r="B788" s="20"/>
      <c r="C788" s="33"/>
      <c r="D788" s="33"/>
      <c r="E788" s="33"/>
      <c r="F788" s="33"/>
      <c r="G788" s="33"/>
      <c r="H788" s="20"/>
      <c r="I788" s="20"/>
      <c r="J788" s="20"/>
      <c r="K788" s="20"/>
      <c r="L788" s="20"/>
      <c r="M788" s="20"/>
      <c r="N788" s="20"/>
      <c r="O788" s="20"/>
      <c r="P788" s="20"/>
      <c r="Q788" s="20"/>
      <c r="R788" s="20"/>
      <c r="S788" s="20"/>
      <c r="T788" s="20"/>
      <c r="U788" s="20"/>
      <c r="V788" s="20"/>
      <c r="W788" s="20"/>
      <c r="X788" s="20"/>
      <c r="Y788" s="20"/>
      <c r="Z788" s="20"/>
    </row>
    <row r="789" spans="1:26" ht="16.5" customHeight="1" x14ac:dyDescent="0.3">
      <c r="A789" s="20"/>
      <c r="B789" s="20"/>
      <c r="C789" s="33"/>
      <c r="D789" s="33"/>
      <c r="E789" s="33"/>
      <c r="F789" s="33"/>
      <c r="G789" s="33"/>
      <c r="H789" s="20"/>
      <c r="I789" s="20"/>
      <c r="J789" s="20"/>
      <c r="K789" s="20"/>
      <c r="L789" s="20"/>
      <c r="M789" s="20"/>
      <c r="N789" s="20"/>
      <c r="O789" s="20"/>
      <c r="P789" s="20"/>
      <c r="Q789" s="20"/>
      <c r="R789" s="20"/>
      <c r="S789" s="20"/>
      <c r="T789" s="20"/>
      <c r="U789" s="20"/>
      <c r="V789" s="20"/>
      <c r="W789" s="20"/>
      <c r="X789" s="20"/>
      <c r="Y789" s="20"/>
      <c r="Z789" s="20"/>
    </row>
    <row r="790" spans="1:26" ht="16.5" customHeight="1" x14ac:dyDescent="0.3">
      <c r="A790" s="20"/>
      <c r="B790" s="20"/>
      <c r="C790" s="33"/>
      <c r="D790" s="33"/>
      <c r="E790" s="33"/>
      <c r="F790" s="33"/>
      <c r="G790" s="33"/>
      <c r="H790" s="20"/>
      <c r="I790" s="20"/>
      <c r="J790" s="20"/>
      <c r="K790" s="20"/>
      <c r="L790" s="20"/>
      <c r="M790" s="20"/>
      <c r="N790" s="20"/>
      <c r="O790" s="20"/>
      <c r="P790" s="20"/>
      <c r="Q790" s="20"/>
      <c r="R790" s="20"/>
      <c r="S790" s="20"/>
      <c r="T790" s="20"/>
      <c r="U790" s="20"/>
      <c r="V790" s="20"/>
      <c r="W790" s="20"/>
      <c r="X790" s="20"/>
      <c r="Y790" s="20"/>
      <c r="Z790" s="20"/>
    </row>
    <row r="791" spans="1:26" ht="16.5" customHeight="1" x14ac:dyDescent="0.3">
      <c r="A791" s="20"/>
      <c r="B791" s="20"/>
      <c r="C791" s="33"/>
      <c r="D791" s="33"/>
      <c r="E791" s="33"/>
      <c r="F791" s="33"/>
      <c r="G791" s="33"/>
      <c r="H791" s="20"/>
      <c r="I791" s="20"/>
      <c r="J791" s="20"/>
      <c r="K791" s="20"/>
      <c r="L791" s="20"/>
      <c r="M791" s="20"/>
      <c r="N791" s="20"/>
      <c r="O791" s="20"/>
      <c r="P791" s="20"/>
      <c r="Q791" s="20"/>
      <c r="R791" s="20"/>
      <c r="S791" s="20"/>
      <c r="T791" s="20"/>
      <c r="U791" s="20"/>
      <c r="V791" s="20"/>
      <c r="W791" s="20"/>
      <c r="X791" s="20"/>
      <c r="Y791" s="20"/>
      <c r="Z791" s="20"/>
    </row>
    <row r="792" spans="1:26" ht="16.5" customHeight="1" x14ac:dyDescent="0.3">
      <c r="A792" s="20"/>
      <c r="B792" s="20"/>
      <c r="C792" s="33"/>
      <c r="D792" s="33"/>
      <c r="E792" s="33"/>
      <c r="F792" s="33"/>
      <c r="G792" s="33"/>
      <c r="H792" s="20"/>
      <c r="I792" s="20"/>
      <c r="J792" s="20"/>
      <c r="K792" s="20"/>
      <c r="L792" s="20"/>
      <c r="M792" s="20"/>
      <c r="N792" s="20"/>
      <c r="O792" s="20"/>
      <c r="P792" s="20"/>
      <c r="Q792" s="20"/>
      <c r="R792" s="20"/>
      <c r="S792" s="20"/>
      <c r="T792" s="20"/>
      <c r="U792" s="20"/>
      <c r="V792" s="20"/>
      <c r="W792" s="20"/>
      <c r="X792" s="20"/>
      <c r="Y792" s="20"/>
      <c r="Z792" s="20"/>
    </row>
    <row r="793" spans="1:26" ht="16.5" customHeight="1" x14ac:dyDescent="0.3">
      <c r="A793" s="20"/>
      <c r="B793" s="20"/>
      <c r="C793" s="33"/>
      <c r="D793" s="33"/>
      <c r="E793" s="33"/>
      <c r="F793" s="33"/>
      <c r="G793" s="33"/>
      <c r="H793" s="20"/>
      <c r="I793" s="20"/>
      <c r="J793" s="20"/>
      <c r="K793" s="20"/>
      <c r="L793" s="20"/>
      <c r="M793" s="20"/>
      <c r="N793" s="20"/>
      <c r="O793" s="20"/>
      <c r="P793" s="20"/>
      <c r="Q793" s="20"/>
      <c r="R793" s="20"/>
      <c r="S793" s="20"/>
      <c r="T793" s="20"/>
      <c r="U793" s="20"/>
      <c r="V793" s="20"/>
      <c r="W793" s="20"/>
      <c r="X793" s="20"/>
      <c r="Y793" s="20"/>
      <c r="Z793" s="20"/>
    </row>
    <row r="794" spans="1:26" ht="16.5" customHeight="1" x14ac:dyDescent="0.3">
      <c r="A794" s="20"/>
      <c r="B794" s="20"/>
      <c r="C794" s="33"/>
      <c r="D794" s="33"/>
      <c r="E794" s="33"/>
      <c r="F794" s="33"/>
      <c r="G794" s="33"/>
      <c r="H794" s="20"/>
      <c r="I794" s="20"/>
      <c r="J794" s="20"/>
      <c r="K794" s="20"/>
      <c r="L794" s="20"/>
      <c r="M794" s="20"/>
      <c r="N794" s="20"/>
      <c r="O794" s="20"/>
      <c r="P794" s="20"/>
      <c r="Q794" s="20"/>
      <c r="R794" s="20"/>
      <c r="S794" s="20"/>
      <c r="T794" s="20"/>
      <c r="U794" s="20"/>
      <c r="V794" s="20"/>
      <c r="W794" s="20"/>
      <c r="X794" s="20"/>
      <c r="Y794" s="20"/>
      <c r="Z794" s="20"/>
    </row>
    <row r="795" spans="1:26" ht="16.5" customHeight="1" x14ac:dyDescent="0.3">
      <c r="A795" s="20"/>
      <c r="B795" s="20"/>
      <c r="C795" s="33"/>
      <c r="D795" s="33"/>
      <c r="E795" s="33"/>
      <c r="F795" s="33"/>
      <c r="G795" s="33"/>
      <c r="H795" s="20"/>
      <c r="I795" s="20"/>
      <c r="J795" s="20"/>
      <c r="K795" s="20"/>
      <c r="L795" s="20"/>
      <c r="M795" s="20"/>
      <c r="N795" s="20"/>
      <c r="O795" s="20"/>
      <c r="P795" s="20"/>
      <c r="Q795" s="20"/>
      <c r="R795" s="20"/>
      <c r="S795" s="20"/>
      <c r="T795" s="20"/>
      <c r="U795" s="20"/>
      <c r="V795" s="20"/>
      <c r="W795" s="20"/>
      <c r="X795" s="20"/>
      <c r="Y795" s="20"/>
      <c r="Z795" s="20"/>
    </row>
    <row r="796" spans="1:26" ht="16.5" customHeight="1" x14ac:dyDescent="0.3">
      <c r="A796" s="20"/>
      <c r="B796" s="20"/>
      <c r="C796" s="33"/>
      <c r="D796" s="33"/>
      <c r="E796" s="33"/>
      <c r="F796" s="33"/>
      <c r="G796" s="33"/>
      <c r="H796" s="20"/>
      <c r="I796" s="20"/>
      <c r="J796" s="20"/>
      <c r="K796" s="20"/>
      <c r="L796" s="20"/>
      <c r="M796" s="20"/>
      <c r="N796" s="20"/>
      <c r="O796" s="20"/>
      <c r="P796" s="20"/>
      <c r="Q796" s="20"/>
      <c r="R796" s="20"/>
      <c r="S796" s="20"/>
      <c r="T796" s="20"/>
      <c r="U796" s="20"/>
      <c r="V796" s="20"/>
      <c r="W796" s="20"/>
      <c r="X796" s="20"/>
      <c r="Y796" s="20"/>
      <c r="Z796" s="20"/>
    </row>
    <row r="797" spans="1:26" ht="16.5" customHeight="1" x14ac:dyDescent="0.3">
      <c r="A797" s="20"/>
      <c r="B797" s="20"/>
      <c r="C797" s="33"/>
      <c r="D797" s="33"/>
      <c r="E797" s="33"/>
      <c r="F797" s="33"/>
      <c r="G797" s="33"/>
      <c r="H797" s="20"/>
      <c r="I797" s="20"/>
      <c r="J797" s="20"/>
      <c r="K797" s="20"/>
      <c r="L797" s="20"/>
      <c r="M797" s="20"/>
      <c r="N797" s="20"/>
      <c r="O797" s="20"/>
      <c r="P797" s="20"/>
      <c r="Q797" s="20"/>
      <c r="R797" s="20"/>
      <c r="S797" s="20"/>
      <c r="T797" s="20"/>
      <c r="U797" s="20"/>
      <c r="V797" s="20"/>
      <c r="W797" s="20"/>
      <c r="X797" s="20"/>
      <c r="Y797" s="20"/>
      <c r="Z797" s="20"/>
    </row>
    <row r="798" spans="1:26" ht="16.5" customHeight="1" x14ac:dyDescent="0.3">
      <c r="A798" s="20"/>
      <c r="B798" s="20"/>
      <c r="C798" s="33"/>
      <c r="D798" s="33"/>
      <c r="E798" s="33"/>
      <c r="F798" s="33"/>
      <c r="G798" s="33"/>
      <c r="H798" s="20"/>
      <c r="I798" s="20"/>
      <c r="J798" s="20"/>
      <c r="K798" s="20"/>
      <c r="L798" s="20"/>
      <c r="M798" s="20"/>
      <c r="N798" s="20"/>
      <c r="O798" s="20"/>
      <c r="P798" s="20"/>
      <c r="Q798" s="20"/>
      <c r="R798" s="20"/>
      <c r="S798" s="20"/>
      <c r="T798" s="20"/>
      <c r="U798" s="20"/>
      <c r="V798" s="20"/>
      <c r="W798" s="20"/>
      <c r="X798" s="20"/>
      <c r="Y798" s="20"/>
      <c r="Z798" s="20"/>
    </row>
    <row r="799" spans="1:26" ht="16.5" customHeight="1" x14ac:dyDescent="0.3">
      <c r="A799" s="20"/>
      <c r="B799" s="20"/>
      <c r="C799" s="33"/>
      <c r="D799" s="33"/>
      <c r="E799" s="33"/>
      <c r="F799" s="33"/>
      <c r="G799" s="33"/>
      <c r="H799" s="20"/>
      <c r="I799" s="20"/>
      <c r="J799" s="20"/>
      <c r="K799" s="20"/>
      <c r="L799" s="20"/>
      <c r="M799" s="20"/>
      <c r="N799" s="20"/>
      <c r="O799" s="20"/>
      <c r="P799" s="20"/>
      <c r="Q799" s="20"/>
      <c r="R799" s="20"/>
      <c r="S799" s="20"/>
      <c r="T799" s="20"/>
      <c r="U799" s="20"/>
      <c r="V799" s="20"/>
      <c r="W799" s="20"/>
      <c r="X799" s="20"/>
      <c r="Y799" s="20"/>
      <c r="Z799" s="20"/>
    </row>
    <row r="800" spans="1:26" ht="16.5" customHeight="1" x14ac:dyDescent="0.3">
      <c r="A800" s="20"/>
      <c r="B800" s="20"/>
      <c r="C800" s="33"/>
      <c r="D800" s="33"/>
      <c r="E800" s="33"/>
      <c r="F800" s="33"/>
      <c r="G800" s="33"/>
      <c r="H800" s="20"/>
      <c r="I800" s="20"/>
      <c r="J800" s="20"/>
      <c r="K800" s="20"/>
      <c r="L800" s="20"/>
      <c r="M800" s="20"/>
      <c r="N800" s="20"/>
      <c r="O800" s="20"/>
      <c r="P800" s="20"/>
      <c r="Q800" s="20"/>
      <c r="R800" s="20"/>
      <c r="S800" s="20"/>
      <c r="T800" s="20"/>
      <c r="U800" s="20"/>
      <c r="V800" s="20"/>
      <c r="W800" s="20"/>
      <c r="X800" s="20"/>
      <c r="Y800" s="20"/>
      <c r="Z800" s="20"/>
    </row>
    <row r="801" spans="1:26" ht="16.5" customHeight="1" x14ac:dyDescent="0.3">
      <c r="A801" s="20"/>
      <c r="B801" s="20"/>
      <c r="C801" s="33"/>
      <c r="D801" s="33"/>
      <c r="E801" s="33"/>
      <c r="F801" s="33"/>
      <c r="G801" s="33"/>
      <c r="H801" s="20"/>
      <c r="I801" s="20"/>
      <c r="J801" s="20"/>
      <c r="K801" s="20"/>
      <c r="L801" s="20"/>
      <c r="M801" s="20"/>
      <c r="N801" s="20"/>
      <c r="O801" s="20"/>
      <c r="P801" s="20"/>
      <c r="Q801" s="20"/>
      <c r="R801" s="20"/>
      <c r="S801" s="20"/>
      <c r="T801" s="20"/>
      <c r="U801" s="20"/>
      <c r="V801" s="20"/>
      <c r="W801" s="20"/>
      <c r="X801" s="20"/>
      <c r="Y801" s="20"/>
      <c r="Z801" s="20"/>
    </row>
    <row r="802" spans="1:26" ht="16.5" customHeight="1" x14ac:dyDescent="0.3">
      <c r="A802" s="20"/>
      <c r="B802" s="20"/>
      <c r="C802" s="33"/>
      <c r="D802" s="33"/>
      <c r="E802" s="33"/>
      <c r="F802" s="33"/>
      <c r="G802" s="33"/>
      <c r="H802" s="20"/>
      <c r="I802" s="20"/>
      <c r="J802" s="20"/>
      <c r="K802" s="20"/>
      <c r="L802" s="20"/>
      <c r="M802" s="20"/>
      <c r="N802" s="20"/>
      <c r="O802" s="20"/>
      <c r="P802" s="20"/>
      <c r="Q802" s="20"/>
      <c r="R802" s="20"/>
      <c r="S802" s="20"/>
      <c r="T802" s="20"/>
      <c r="U802" s="20"/>
      <c r="V802" s="20"/>
      <c r="W802" s="20"/>
      <c r="X802" s="20"/>
      <c r="Y802" s="20"/>
      <c r="Z802" s="20"/>
    </row>
    <row r="803" spans="1:26" ht="16.5" customHeight="1" x14ac:dyDescent="0.3">
      <c r="A803" s="20"/>
      <c r="B803" s="20"/>
      <c r="C803" s="33"/>
      <c r="D803" s="33"/>
      <c r="E803" s="33"/>
      <c r="F803" s="33"/>
      <c r="G803" s="33"/>
      <c r="H803" s="20"/>
      <c r="I803" s="20"/>
      <c r="J803" s="20"/>
      <c r="K803" s="20"/>
      <c r="L803" s="20"/>
      <c r="M803" s="20"/>
      <c r="N803" s="20"/>
      <c r="O803" s="20"/>
      <c r="P803" s="20"/>
      <c r="Q803" s="20"/>
      <c r="R803" s="20"/>
      <c r="S803" s="20"/>
      <c r="T803" s="20"/>
      <c r="U803" s="20"/>
      <c r="V803" s="20"/>
      <c r="W803" s="20"/>
      <c r="X803" s="20"/>
      <c r="Y803" s="20"/>
      <c r="Z803" s="20"/>
    </row>
    <row r="804" spans="1:26" ht="16.5" customHeight="1" x14ac:dyDescent="0.3">
      <c r="A804" s="20"/>
      <c r="B804" s="20"/>
      <c r="C804" s="33"/>
      <c r="D804" s="33"/>
      <c r="E804" s="33"/>
      <c r="F804" s="33"/>
      <c r="G804" s="33"/>
      <c r="H804" s="20"/>
      <c r="I804" s="20"/>
      <c r="J804" s="20"/>
      <c r="K804" s="20"/>
      <c r="L804" s="20"/>
      <c r="M804" s="20"/>
      <c r="N804" s="20"/>
      <c r="O804" s="20"/>
      <c r="P804" s="20"/>
      <c r="Q804" s="20"/>
      <c r="R804" s="20"/>
      <c r="S804" s="20"/>
      <c r="T804" s="20"/>
      <c r="U804" s="20"/>
      <c r="V804" s="20"/>
      <c r="W804" s="20"/>
      <c r="X804" s="20"/>
      <c r="Y804" s="20"/>
      <c r="Z804" s="20"/>
    </row>
    <row r="805" spans="1:26" ht="16.5" customHeight="1" x14ac:dyDescent="0.3">
      <c r="A805" s="20"/>
      <c r="B805" s="20"/>
      <c r="C805" s="33"/>
      <c r="D805" s="33"/>
      <c r="E805" s="33"/>
      <c r="F805" s="33"/>
      <c r="G805" s="33"/>
      <c r="H805" s="20"/>
      <c r="I805" s="20"/>
      <c r="J805" s="20"/>
      <c r="K805" s="20"/>
      <c r="L805" s="20"/>
      <c r="M805" s="20"/>
      <c r="N805" s="20"/>
      <c r="O805" s="20"/>
      <c r="P805" s="20"/>
      <c r="Q805" s="20"/>
      <c r="R805" s="20"/>
      <c r="S805" s="20"/>
      <c r="T805" s="20"/>
      <c r="U805" s="20"/>
      <c r="V805" s="20"/>
      <c r="W805" s="20"/>
      <c r="X805" s="20"/>
      <c r="Y805" s="20"/>
      <c r="Z805" s="20"/>
    </row>
    <row r="806" spans="1:26" ht="16.5" customHeight="1" x14ac:dyDescent="0.3">
      <c r="A806" s="20"/>
      <c r="B806" s="20"/>
      <c r="C806" s="33"/>
      <c r="D806" s="33"/>
      <c r="E806" s="33"/>
      <c r="F806" s="33"/>
      <c r="G806" s="33"/>
      <c r="H806" s="20"/>
      <c r="I806" s="20"/>
      <c r="J806" s="20"/>
      <c r="K806" s="20"/>
      <c r="L806" s="20"/>
      <c r="M806" s="20"/>
      <c r="N806" s="20"/>
      <c r="O806" s="20"/>
      <c r="P806" s="20"/>
      <c r="Q806" s="20"/>
      <c r="R806" s="20"/>
      <c r="S806" s="20"/>
      <c r="T806" s="20"/>
      <c r="U806" s="20"/>
      <c r="V806" s="20"/>
      <c r="W806" s="20"/>
      <c r="X806" s="20"/>
      <c r="Y806" s="20"/>
      <c r="Z806" s="20"/>
    </row>
    <row r="807" spans="1:26" ht="16.5" customHeight="1" x14ac:dyDescent="0.3">
      <c r="A807" s="20"/>
      <c r="B807" s="20"/>
      <c r="C807" s="33"/>
      <c r="D807" s="33"/>
      <c r="E807" s="33"/>
      <c r="F807" s="33"/>
      <c r="G807" s="33"/>
      <c r="H807" s="20"/>
      <c r="I807" s="20"/>
      <c r="J807" s="20"/>
      <c r="K807" s="20"/>
      <c r="L807" s="20"/>
      <c r="M807" s="20"/>
      <c r="N807" s="20"/>
      <c r="O807" s="20"/>
      <c r="P807" s="20"/>
      <c r="Q807" s="20"/>
      <c r="R807" s="20"/>
      <c r="S807" s="20"/>
      <c r="T807" s="20"/>
      <c r="U807" s="20"/>
      <c r="V807" s="20"/>
      <c r="W807" s="20"/>
      <c r="X807" s="20"/>
      <c r="Y807" s="20"/>
      <c r="Z807" s="20"/>
    </row>
    <row r="808" spans="1:26" ht="16.5" customHeight="1" x14ac:dyDescent="0.3">
      <c r="A808" s="20"/>
      <c r="B808" s="20"/>
      <c r="C808" s="33"/>
      <c r="D808" s="33"/>
      <c r="E808" s="33"/>
      <c r="F808" s="33"/>
      <c r="G808" s="33"/>
      <c r="H808" s="20"/>
      <c r="I808" s="20"/>
      <c r="J808" s="20"/>
      <c r="K808" s="20"/>
      <c r="L808" s="20"/>
      <c r="M808" s="20"/>
      <c r="N808" s="20"/>
      <c r="O808" s="20"/>
      <c r="P808" s="20"/>
      <c r="Q808" s="20"/>
      <c r="R808" s="20"/>
      <c r="S808" s="20"/>
      <c r="T808" s="20"/>
      <c r="U808" s="20"/>
      <c r="V808" s="20"/>
      <c r="W808" s="20"/>
      <c r="X808" s="20"/>
      <c r="Y808" s="20"/>
      <c r="Z808" s="20"/>
    </row>
    <row r="809" spans="1:26" ht="16.5" customHeight="1" x14ac:dyDescent="0.3">
      <c r="A809" s="20"/>
      <c r="B809" s="20"/>
      <c r="C809" s="33"/>
      <c r="D809" s="33"/>
      <c r="E809" s="33"/>
      <c r="F809" s="33"/>
      <c r="G809" s="33"/>
      <c r="H809" s="20"/>
      <c r="I809" s="20"/>
      <c r="J809" s="20"/>
      <c r="K809" s="20"/>
      <c r="L809" s="20"/>
      <c r="M809" s="20"/>
      <c r="N809" s="20"/>
      <c r="O809" s="20"/>
      <c r="P809" s="20"/>
      <c r="Q809" s="20"/>
      <c r="R809" s="20"/>
      <c r="S809" s="20"/>
      <c r="T809" s="20"/>
      <c r="U809" s="20"/>
      <c r="V809" s="20"/>
      <c r="W809" s="20"/>
      <c r="X809" s="20"/>
      <c r="Y809" s="20"/>
      <c r="Z809" s="20"/>
    </row>
    <row r="810" spans="1:26" ht="16.5" customHeight="1" x14ac:dyDescent="0.3">
      <c r="A810" s="20"/>
      <c r="B810" s="20"/>
      <c r="C810" s="33"/>
      <c r="D810" s="33"/>
      <c r="E810" s="33"/>
      <c r="F810" s="33"/>
      <c r="G810" s="33"/>
      <c r="H810" s="20"/>
      <c r="I810" s="20"/>
      <c r="J810" s="20"/>
      <c r="K810" s="20"/>
      <c r="L810" s="20"/>
      <c r="M810" s="20"/>
      <c r="N810" s="20"/>
      <c r="O810" s="20"/>
      <c r="P810" s="20"/>
      <c r="Q810" s="20"/>
      <c r="R810" s="20"/>
      <c r="S810" s="20"/>
      <c r="T810" s="20"/>
      <c r="U810" s="20"/>
      <c r="V810" s="20"/>
      <c r="W810" s="20"/>
      <c r="X810" s="20"/>
      <c r="Y810" s="20"/>
      <c r="Z810" s="20"/>
    </row>
    <row r="811" spans="1:26" ht="16.5" customHeight="1" x14ac:dyDescent="0.3">
      <c r="A811" s="20"/>
      <c r="B811" s="20"/>
      <c r="C811" s="33"/>
      <c r="D811" s="33"/>
      <c r="E811" s="33"/>
      <c r="F811" s="33"/>
      <c r="G811" s="33"/>
      <c r="H811" s="20"/>
      <c r="I811" s="20"/>
      <c r="J811" s="20"/>
      <c r="K811" s="20"/>
      <c r="L811" s="20"/>
      <c r="M811" s="20"/>
      <c r="N811" s="20"/>
      <c r="O811" s="20"/>
      <c r="P811" s="20"/>
      <c r="Q811" s="20"/>
      <c r="R811" s="20"/>
      <c r="S811" s="20"/>
      <c r="T811" s="20"/>
      <c r="U811" s="20"/>
      <c r="V811" s="20"/>
      <c r="W811" s="20"/>
      <c r="X811" s="20"/>
      <c r="Y811" s="20"/>
      <c r="Z811" s="20"/>
    </row>
    <row r="812" spans="1:26" ht="16.5" customHeight="1" x14ac:dyDescent="0.3">
      <c r="A812" s="20"/>
      <c r="B812" s="20"/>
      <c r="C812" s="33"/>
      <c r="D812" s="33"/>
      <c r="E812" s="33"/>
      <c r="F812" s="33"/>
      <c r="G812" s="33"/>
      <c r="H812" s="20"/>
      <c r="I812" s="20"/>
      <c r="J812" s="20"/>
      <c r="K812" s="20"/>
      <c r="L812" s="20"/>
      <c r="M812" s="20"/>
      <c r="N812" s="20"/>
      <c r="O812" s="20"/>
      <c r="P812" s="20"/>
      <c r="Q812" s="20"/>
      <c r="R812" s="20"/>
      <c r="S812" s="20"/>
      <c r="T812" s="20"/>
      <c r="U812" s="20"/>
      <c r="V812" s="20"/>
      <c r="W812" s="20"/>
      <c r="X812" s="20"/>
      <c r="Y812" s="20"/>
      <c r="Z812" s="20"/>
    </row>
    <row r="813" spans="1:26" ht="16.5" customHeight="1" x14ac:dyDescent="0.3">
      <c r="A813" s="20"/>
      <c r="B813" s="20"/>
      <c r="C813" s="33"/>
      <c r="D813" s="33"/>
      <c r="E813" s="33"/>
      <c r="F813" s="33"/>
      <c r="G813" s="33"/>
      <c r="H813" s="20"/>
      <c r="I813" s="20"/>
      <c r="J813" s="20"/>
      <c r="K813" s="20"/>
      <c r="L813" s="20"/>
      <c r="M813" s="20"/>
      <c r="N813" s="20"/>
      <c r="O813" s="20"/>
      <c r="P813" s="20"/>
      <c r="Q813" s="20"/>
      <c r="R813" s="20"/>
      <c r="S813" s="20"/>
      <c r="T813" s="20"/>
      <c r="U813" s="20"/>
      <c r="V813" s="20"/>
      <c r="W813" s="20"/>
      <c r="X813" s="20"/>
      <c r="Y813" s="20"/>
      <c r="Z813" s="20"/>
    </row>
    <row r="814" spans="1:26" ht="16.5" customHeight="1" x14ac:dyDescent="0.3">
      <c r="A814" s="20"/>
      <c r="B814" s="20"/>
      <c r="C814" s="33"/>
      <c r="D814" s="33"/>
      <c r="E814" s="33"/>
      <c r="F814" s="33"/>
      <c r="G814" s="33"/>
      <c r="H814" s="20"/>
      <c r="I814" s="20"/>
      <c r="J814" s="20"/>
      <c r="K814" s="20"/>
      <c r="L814" s="20"/>
      <c r="M814" s="20"/>
      <c r="N814" s="20"/>
      <c r="O814" s="20"/>
      <c r="P814" s="20"/>
      <c r="Q814" s="20"/>
      <c r="R814" s="20"/>
      <c r="S814" s="20"/>
      <c r="T814" s="20"/>
      <c r="U814" s="20"/>
      <c r="V814" s="20"/>
      <c r="W814" s="20"/>
      <c r="X814" s="20"/>
      <c r="Y814" s="20"/>
      <c r="Z814" s="20"/>
    </row>
    <row r="815" spans="1:26" ht="16.5" customHeight="1" x14ac:dyDescent="0.3">
      <c r="A815" s="20"/>
      <c r="B815" s="20"/>
      <c r="C815" s="33"/>
      <c r="D815" s="33"/>
      <c r="E815" s="33"/>
      <c r="F815" s="33"/>
      <c r="G815" s="33"/>
      <c r="H815" s="20"/>
      <c r="I815" s="20"/>
      <c r="J815" s="20"/>
      <c r="K815" s="20"/>
      <c r="L815" s="20"/>
      <c r="M815" s="20"/>
      <c r="N815" s="20"/>
      <c r="O815" s="20"/>
      <c r="P815" s="20"/>
      <c r="Q815" s="20"/>
      <c r="R815" s="20"/>
      <c r="S815" s="20"/>
      <c r="T815" s="20"/>
      <c r="U815" s="20"/>
      <c r="V815" s="20"/>
      <c r="W815" s="20"/>
      <c r="X815" s="20"/>
      <c r="Y815" s="20"/>
      <c r="Z815" s="20"/>
    </row>
    <row r="816" spans="1:26" ht="16.5" customHeight="1" x14ac:dyDescent="0.3">
      <c r="A816" s="20"/>
      <c r="B816" s="20"/>
      <c r="C816" s="33"/>
      <c r="D816" s="33"/>
      <c r="E816" s="33"/>
      <c r="F816" s="33"/>
      <c r="G816" s="33"/>
      <c r="H816" s="20"/>
      <c r="I816" s="20"/>
      <c r="J816" s="20"/>
      <c r="K816" s="20"/>
      <c r="L816" s="20"/>
      <c r="M816" s="20"/>
      <c r="N816" s="20"/>
      <c r="O816" s="20"/>
      <c r="P816" s="20"/>
      <c r="Q816" s="20"/>
      <c r="R816" s="20"/>
      <c r="S816" s="20"/>
      <c r="T816" s="20"/>
      <c r="U816" s="20"/>
      <c r="V816" s="20"/>
      <c r="W816" s="20"/>
      <c r="X816" s="20"/>
      <c r="Y816" s="20"/>
      <c r="Z816" s="20"/>
    </row>
    <row r="817" spans="1:26" ht="16.5" customHeight="1" x14ac:dyDescent="0.3">
      <c r="A817" s="20"/>
      <c r="B817" s="20"/>
      <c r="C817" s="33"/>
      <c r="D817" s="33"/>
      <c r="E817" s="33"/>
      <c r="F817" s="33"/>
      <c r="G817" s="33"/>
      <c r="H817" s="20"/>
      <c r="I817" s="20"/>
      <c r="J817" s="20"/>
      <c r="K817" s="20"/>
      <c r="L817" s="20"/>
      <c r="M817" s="20"/>
      <c r="N817" s="20"/>
      <c r="O817" s="20"/>
      <c r="P817" s="20"/>
      <c r="Q817" s="20"/>
      <c r="R817" s="20"/>
      <c r="S817" s="20"/>
      <c r="T817" s="20"/>
      <c r="U817" s="20"/>
      <c r="V817" s="20"/>
      <c r="W817" s="20"/>
      <c r="X817" s="20"/>
      <c r="Y817" s="20"/>
      <c r="Z817" s="20"/>
    </row>
    <row r="818" spans="1:26" ht="16.5" customHeight="1" x14ac:dyDescent="0.3">
      <c r="A818" s="20"/>
      <c r="B818" s="20"/>
      <c r="C818" s="33"/>
      <c r="D818" s="33"/>
      <c r="E818" s="33"/>
      <c r="F818" s="33"/>
      <c r="G818" s="33"/>
      <c r="H818" s="20"/>
      <c r="I818" s="20"/>
      <c r="J818" s="20"/>
      <c r="K818" s="20"/>
      <c r="L818" s="20"/>
      <c r="M818" s="20"/>
      <c r="N818" s="20"/>
      <c r="O818" s="20"/>
      <c r="P818" s="20"/>
      <c r="Q818" s="20"/>
      <c r="R818" s="20"/>
      <c r="S818" s="20"/>
      <c r="T818" s="20"/>
      <c r="U818" s="20"/>
      <c r="V818" s="20"/>
      <c r="W818" s="20"/>
      <c r="X818" s="20"/>
      <c r="Y818" s="20"/>
      <c r="Z818" s="20"/>
    </row>
    <row r="819" spans="1:26" ht="16.5" customHeight="1" x14ac:dyDescent="0.3">
      <c r="A819" s="20"/>
      <c r="B819" s="20"/>
      <c r="C819" s="33"/>
      <c r="D819" s="33"/>
      <c r="E819" s="33"/>
      <c r="F819" s="33"/>
      <c r="G819" s="33"/>
      <c r="H819" s="20"/>
      <c r="I819" s="20"/>
      <c r="J819" s="20"/>
      <c r="K819" s="20"/>
      <c r="L819" s="20"/>
      <c r="M819" s="20"/>
      <c r="N819" s="20"/>
      <c r="O819" s="20"/>
      <c r="P819" s="20"/>
      <c r="Q819" s="20"/>
      <c r="R819" s="20"/>
      <c r="S819" s="20"/>
      <c r="T819" s="20"/>
      <c r="U819" s="20"/>
      <c r="V819" s="20"/>
      <c r="W819" s="20"/>
      <c r="X819" s="20"/>
      <c r="Y819" s="20"/>
      <c r="Z819" s="20"/>
    </row>
    <row r="820" spans="1:26" ht="16.5" customHeight="1" x14ac:dyDescent="0.3">
      <c r="A820" s="20"/>
      <c r="B820" s="20"/>
      <c r="C820" s="33"/>
      <c r="D820" s="33"/>
      <c r="E820" s="33"/>
      <c r="F820" s="33"/>
      <c r="G820" s="33"/>
      <c r="H820" s="20"/>
      <c r="I820" s="20"/>
      <c r="J820" s="20"/>
      <c r="K820" s="20"/>
      <c r="L820" s="20"/>
      <c r="M820" s="20"/>
      <c r="N820" s="20"/>
      <c r="O820" s="20"/>
      <c r="P820" s="20"/>
      <c r="Q820" s="20"/>
      <c r="R820" s="20"/>
      <c r="S820" s="20"/>
      <c r="T820" s="20"/>
      <c r="U820" s="20"/>
      <c r="V820" s="20"/>
      <c r="W820" s="20"/>
      <c r="X820" s="20"/>
      <c r="Y820" s="20"/>
      <c r="Z820" s="20"/>
    </row>
    <row r="821" spans="1:26" ht="16.5" customHeight="1" x14ac:dyDescent="0.3">
      <c r="A821" s="20"/>
      <c r="B821" s="20"/>
      <c r="C821" s="33"/>
      <c r="D821" s="33"/>
      <c r="E821" s="33"/>
      <c r="F821" s="33"/>
      <c r="G821" s="33"/>
      <c r="H821" s="20"/>
      <c r="I821" s="20"/>
      <c r="J821" s="20"/>
      <c r="K821" s="20"/>
      <c r="L821" s="20"/>
      <c r="M821" s="20"/>
      <c r="N821" s="20"/>
      <c r="O821" s="20"/>
      <c r="P821" s="20"/>
      <c r="Q821" s="20"/>
      <c r="R821" s="20"/>
      <c r="S821" s="20"/>
      <c r="T821" s="20"/>
      <c r="U821" s="20"/>
      <c r="V821" s="20"/>
      <c r="W821" s="20"/>
      <c r="X821" s="20"/>
      <c r="Y821" s="20"/>
      <c r="Z821" s="20"/>
    </row>
    <row r="822" spans="1:26" ht="16.5" customHeight="1" x14ac:dyDescent="0.3">
      <c r="A822" s="20"/>
      <c r="B822" s="20"/>
      <c r="C822" s="33"/>
      <c r="D822" s="33"/>
      <c r="E822" s="33"/>
      <c r="F822" s="33"/>
      <c r="G822" s="33"/>
      <c r="H822" s="20"/>
      <c r="I822" s="20"/>
      <c r="J822" s="20"/>
      <c r="K822" s="20"/>
      <c r="L822" s="20"/>
      <c r="M822" s="20"/>
      <c r="N822" s="20"/>
      <c r="O822" s="20"/>
      <c r="P822" s="20"/>
      <c r="Q822" s="20"/>
      <c r="R822" s="20"/>
      <c r="S822" s="20"/>
      <c r="T822" s="20"/>
      <c r="U822" s="20"/>
      <c r="V822" s="20"/>
      <c r="W822" s="20"/>
      <c r="X822" s="20"/>
      <c r="Y822" s="20"/>
      <c r="Z822" s="20"/>
    </row>
    <row r="823" spans="1:26" ht="16.5" customHeight="1" x14ac:dyDescent="0.3">
      <c r="A823" s="20"/>
      <c r="B823" s="20"/>
      <c r="C823" s="33"/>
      <c r="D823" s="33"/>
      <c r="E823" s="33"/>
      <c r="F823" s="33"/>
      <c r="G823" s="33"/>
      <c r="H823" s="20"/>
      <c r="I823" s="20"/>
      <c r="J823" s="20"/>
      <c r="K823" s="20"/>
      <c r="L823" s="20"/>
      <c r="M823" s="20"/>
      <c r="N823" s="20"/>
      <c r="O823" s="20"/>
      <c r="P823" s="20"/>
      <c r="Q823" s="20"/>
      <c r="R823" s="20"/>
      <c r="S823" s="20"/>
      <c r="T823" s="20"/>
      <c r="U823" s="20"/>
      <c r="V823" s="20"/>
      <c r="W823" s="20"/>
      <c r="X823" s="20"/>
      <c r="Y823" s="20"/>
      <c r="Z823" s="20"/>
    </row>
    <row r="824" spans="1:26" ht="16.5" customHeight="1" x14ac:dyDescent="0.3">
      <c r="A824" s="20"/>
      <c r="B824" s="20"/>
      <c r="C824" s="33"/>
      <c r="D824" s="33"/>
      <c r="E824" s="33"/>
      <c r="F824" s="33"/>
      <c r="G824" s="33"/>
      <c r="H824" s="20"/>
      <c r="I824" s="20"/>
      <c r="J824" s="20"/>
      <c r="K824" s="20"/>
      <c r="L824" s="20"/>
      <c r="M824" s="20"/>
      <c r="N824" s="20"/>
      <c r="O824" s="20"/>
      <c r="P824" s="20"/>
      <c r="Q824" s="20"/>
      <c r="R824" s="20"/>
      <c r="S824" s="20"/>
      <c r="T824" s="20"/>
      <c r="U824" s="20"/>
      <c r="V824" s="20"/>
      <c r="W824" s="20"/>
      <c r="X824" s="20"/>
      <c r="Y824" s="20"/>
      <c r="Z824" s="20"/>
    </row>
    <row r="825" spans="1:26" ht="16.5" customHeight="1" x14ac:dyDescent="0.3">
      <c r="A825" s="20"/>
      <c r="B825" s="20"/>
      <c r="C825" s="33"/>
      <c r="D825" s="33"/>
      <c r="E825" s="33"/>
      <c r="F825" s="33"/>
      <c r="G825" s="33"/>
      <c r="H825" s="20"/>
      <c r="I825" s="20"/>
      <c r="J825" s="20"/>
      <c r="K825" s="20"/>
      <c r="L825" s="20"/>
      <c r="M825" s="20"/>
      <c r="N825" s="20"/>
      <c r="O825" s="20"/>
      <c r="P825" s="20"/>
      <c r="Q825" s="20"/>
      <c r="R825" s="20"/>
      <c r="S825" s="20"/>
      <c r="T825" s="20"/>
      <c r="U825" s="20"/>
      <c r="V825" s="20"/>
      <c r="W825" s="20"/>
      <c r="X825" s="20"/>
      <c r="Y825" s="20"/>
      <c r="Z825" s="20"/>
    </row>
    <row r="826" spans="1:26" ht="16.5" customHeight="1" x14ac:dyDescent="0.3">
      <c r="A826" s="20"/>
      <c r="B826" s="20"/>
      <c r="C826" s="33"/>
      <c r="D826" s="33"/>
      <c r="E826" s="33"/>
      <c r="F826" s="33"/>
      <c r="G826" s="33"/>
      <c r="H826" s="20"/>
      <c r="I826" s="20"/>
      <c r="J826" s="20"/>
      <c r="K826" s="20"/>
      <c r="L826" s="20"/>
      <c r="M826" s="20"/>
      <c r="N826" s="20"/>
      <c r="O826" s="20"/>
      <c r="P826" s="20"/>
      <c r="Q826" s="20"/>
      <c r="R826" s="20"/>
      <c r="S826" s="20"/>
      <c r="T826" s="20"/>
      <c r="U826" s="20"/>
      <c r="V826" s="20"/>
      <c r="W826" s="20"/>
      <c r="X826" s="20"/>
      <c r="Y826" s="20"/>
      <c r="Z826" s="20"/>
    </row>
    <row r="827" spans="1:26" ht="16.5" customHeight="1" x14ac:dyDescent="0.3">
      <c r="A827" s="20"/>
      <c r="B827" s="20"/>
      <c r="C827" s="33"/>
      <c r="D827" s="33"/>
      <c r="E827" s="33"/>
      <c r="F827" s="33"/>
      <c r="G827" s="33"/>
      <c r="H827" s="20"/>
      <c r="I827" s="20"/>
      <c r="J827" s="20"/>
      <c r="K827" s="20"/>
      <c r="L827" s="20"/>
      <c r="M827" s="20"/>
      <c r="N827" s="20"/>
      <c r="O827" s="20"/>
      <c r="P827" s="20"/>
      <c r="Q827" s="20"/>
      <c r="R827" s="20"/>
      <c r="S827" s="20"/>
      <c r="T827" s="20"/>
      <c r="U827" s="20"/>
      <c r="V827" s="20"/>
      <c r="W827" s="20"/>
      <c r="X827" s="20"/>
      <c r="Y827" s="20"/>
      <c r="Z827" s="20"/>
    </row>
    <row r="828" spans="1:26" ht="16.5" customHeight="1" x14ac:dyDescent="0.3">
      <c r="A828" s="20"/>
      <c r="B828" s="20"/>
      <c r="C828" s="33"/>
      <c r="D828" s="33"/>
      <c r="E828" s="33"/>
      <c r="F828" s="33"/>
      <c r="G828" s="33"/>
      <c r="H828" s="20"/>
      <c r="I828" s="20"/>
      <c r="J828" s="20"/>
      <c r="K828" s="20"/>
      <c r="L828" s="20"/>
      <c r="M828" s="20"/>
      <c r="N828" s="20"/>
      <c r="O828" s="20"/>
      <c r="P828" s="20"/>
      <c r="Q828" s="20"/>
      <c r="R828" s="20"/>
      <c r="S828" s="20"/>
      <c r="T828" s="20"/>
      <c r="U828" s="20"/>
      <c r="V828" s="20"/>
      <c r="W828" s="20"/>
      <c r="X828" s="20"/>
      <c r="Y828" s="20"/>
      <c r="Z828" s="20"/>
    </row>
    <row r="829" spans="1:26" ht="16.5" customHeight="1" x14ac:dyDescent="0.3">
      <c r="A829" s="20"/>
      <c r="B829" s="20"/>
      <c r="C829" s="33"/>
      <c r="D829" s="33"/>
      <c r="E829" s="33"/>
      <c r="F829" s="33"/>
      <c r="G829" s="33"/>
      <c r="H829" s="20"/>
      <c r="I829" s="20"/>
      <c r="J829" s="20"/>
      <c r="K829" s="20"/>
      <c r="L829" s="20"/>
      <c r="M829" s="20"/>
      <c r="N829" s="20"/>
      <c r="O829" s="20"/>
      <c r="P829" s="20"/>
      <c r="Q829" s="20"/>
      <c r="R829" s="20"/>
      <c r="S829" s="20"/>
      <c r="T829" s="20"/>
      <c r="U829" s="20"/>
      <c r="V829" s="20"/>
      <c r="W829" s="20"/>
      <c r="X829" s="20"/>
      <c r="Y829" s="20"/>
      <c r="Z829" s="20"/>
    </row>
    <row r="830" spans="1:26" ht="16.5" customHeight="1" x14ac:dyDescent="0.3">
      <c r="A830" s="20"/>
      <c r="B830" s="20"/>
      <c r="C830" s="33"/>
      <c r="D830" s="33"/>
      <c r="E830" s="33"/>
      <c r="F830" s="33"/>
      <c r="G830" s="33"/>
      <c r="H830" s="20"/>
      <c r="I830" s="20"/>
      <c r="J830" s="20"/>
      <c r="K830" s="20"/>
      <c r="L830" s="20"/>
      <c r="M830" s="20"/>
      <c r="N830" s="20"/>
      <c r="O830" s="20"/>
      <c r="P830" s="20"/>
      <c r="Q830" s="20"/>
      <c r="R830" s="20"/>
      <c r="S830" s="20"/>
      <c r="T830" s="20"/>
      <c r="U830" s="20"/>
      <c r="V830" s="20"/>
      <c r="W830" s="20"/>
      <c r="X830" s="20"/>
      <c r="Y830" s="20"/>
      <c r="Z830" s="20"/>
    </row>
    <row r="831" spans="1:26" ht="16.5" customHeight="1" x14ac:dyDescent="0.3">
      <c r="A831" s="20"/>
      <c r="B831" s="20"/>
      <c r="C831" s="33"/>
      <c r="D831" s="33"/>
      <c r="E831" s="33"/>
      <c r="F831" s="33"/>
      <c r="G831" s="33"/>
      <c r="H831" s="20"/>
      <c r="I831" s="20"/>
      <c r="J831" s="20"/>
      <c r="K831" s="20"/>
      <c r="L831" s="20"/>
      <c r="M831" s="20"/>
      <c r="N831" s="20"/>
      <c r="O831" s="20"/>
      <c r="P831" s="20"/>
      <c r="Q831" s="20"/>
      <c r="R831" s="20"/>
      <c r="S831" s="20"/>
      <c r="T831" s="20"/>
      <c r="U831" s="20"/>
      <c r="V831" s="20"/>
      <c r="W831" s="20"/>
      <c r="X831" s="20"/>
      <c r="Y831" s="20"/>
      <c r="Z831" s="20"/>
    </row>
    <row r="832" spans="1:26" ht="16.5" customHeight="1" x14ac:dyDescent="0.3">
      <c r="A832" s="20"/>
      <c r="B832" s="20"/>
      <c r="C832" s="33"/>
      <c r="D832" s="33"/>
      <c r="E832" s="33"/>
      <c r="F832" s="33"/>
      <c r="G832" s="33"/>
      <c r="H832" s="20"/>
      <c r="I832" s="20"/>
      <c r="J832" s="20"/>
      <c r="K832" s="20"/>
      <c r="L832" s="20"/>
      <c r="M832" s="20"/>
      <c r="N832" s="20"/>
      <c r="O832" s="20"/>
      <c r="P832" s="20"/>
      <c r="Q832" s="20"/>
      <c r="R832" s="20"/>
      <c r="S832" s="20"/>
      <c r="T832" s="20"/>
      <c r="U832" s="20"/>
      <c r="V832" s="20"/>
      <c r="W832" s="20"/>
      <c r="X832" s="20"/>
      <c r="Y832" s="20"/>
      <c r="Z832" s="20"/>
    </row>
    <row r="833" spans="1:26" ht="16.5" customHeight="1" x14ac:dyDescent="0.3">
      <c r="A833" s="20"/>
      <c r="B833" s="20"/>
      <c r="C833" s="33"/>
      <c r="D833" s="33"/>
      <c r="E833" s="33"/>
      <c r="F833" s="33"/>
      <c r="G833" s="33"/>
      <c r="H833" s="20"/>
      <c r="I833" s="20"/>
      <c r="J833" s="20"/>
      <c r="K833" s="20"/>
      <c r="L833" s="20"/>
      <c r="M833" s="20"/>
      <c r="N833" s="20"/>
      <c r="O833" s="20"/>
      <c r="P833" s="20"/>
      <c r="Q833" s="20"/>
      <c r="R833" s="20"/>
      <c r="S833" s="20"/>
      <c r="T833" s="20"/>
      <c r="U833" s="20"/>
      <c r="V833" s="20"/>
      <c r="W833" s="20"/>
      <c r="X833" s="20"/>
      <c r="Y833" s="20"/>
      <c r="Z833" s="20"/>
    </row>
    <row r="834" spans="1:26" ht="16.5" customHeight="1" x14ac:dyDescent="0.3">
      <c r="A834" s="20"/>
      <c r="B834" s="20"/>
      <c r="C834" s="33"/>
      <c r="D834" s="33"/>
      <c r="E834" s="33"/>
      <c r="F834" s="33"/>
      <c r="G834" s="33"/>
      <c r="H834" s="20"/>
      <c r="I834" s="20"/>
      <c r="J834" s="20"/>
      <c r="K834" s="20"/>
      <c r="L834" s="20"/>
      <c r="M834" s="20"/>
      <c r="N834" s="20"/>
      <c r="O834" s="20"/>
      <c r="P834" s="20"/>
      <c r="Q834" s="20"/>
      <c r="R834" s="20"/>
      <c r="S834" s="20"/>
      <c r="T834" s="20"/>
      <c r="U834" s="20"/>
      <c r="V834" s="20"/>
      <c r="W834" s="20"/>
      <c r="X834" s="20"/>
      <c r="Y834" s="20"/>
      <c r="Z834" s="20"/>
    </row>
    <row r="835" spans="1:26" ht="16.5" customHeight="1" x14ac:dyDescent="0.3">
      <c r="A835" s="20"/>
      <c r="B835" s="20"/>
      <c r="C835" s="33"/>
      <c r="D835" s="33"/>
      <c r="E835" s="33"/>
      <c r="F835" s="33"/>
      <c r="G835" s="33"/>
      <c r="H835" s="20"/>
      <c r="I835" s="20"/>
      <c r="J835" s="20"/>
      <c r="K835" s="20"/>
      <c r="L835" s="20"/>
      <c r="M835" s="20"/>
      <c r="N835" s="20"/>
      <c r="O835" s="20"/>
      <c r="P835" s="20"/>
      <c r="Q835" s="20"/>
      <c r="R835" s="20"/>
      <c r="S835" s="20"/>
      <c r="T835" s="20"/>
      <c r="U835" s="20"/>
      <c r="V835" s="20"/>
      <c r="W835" s="20"/>
      <c r="X835" s="20"/>
      <c r="Y835" s="20"/>
      <c r="Z835" s="20"/>
    </row>
    <row r="836" spans="1:26" ht="16.5" customHeight="1" x14ac:dyDescent="0.3">
      <c r="A836" s="20"/>
      <c r="B836" s="20"/>
      <c r="C836" s="33"/>
      <c r="D836" s="33"/>
      <c r="E836" s="33"/>
      <c r="F836" s="33"/>
      <c r="G836" s="33"/>
      <c r="H836" s="20"/>
      <c r="I836" s="20"/>
      <c r="J836" s="20"/>
      <c r="K836" s="20"/>
      <c r="L836" s="20"/>
      <c r="M836" s="20"/>
      <c r="N836" s="20"/>
      <c r="O836" s="20"/>
      <c r="P836" s="20"/>
      <c r="Q836" s="20"/>
      <c r="R836" s="20"/>
      <c r="S836" s="20"/>
      <c r="T836" s="20"/>
      <c r="U836" s="20"/>
      <c r="V836" s="20"/>
      <c r="W836" s="20"/>
      <c r="X836" s="20"/>
      <c r="Y836" s="20"/>
      <c r="Z836" s="20"/>
    </row>
    <row r="837" spans="1:26" ht="16.5" customHeight="1" x14ac:dyDescent="0.3">
      <c r="A837" s="20"/>
      <c r="B837" s="20"/>
      <c r="C837" s="33"/>
      <c r="D837" s="33"/>
      <c r="E837" s="33"/>
      <c r="F837" s="33"/>
      <c r="G837" s="33"/>
      <c r="H837" s="20"/>
      <c r="I837" s="20"/>
      <c r="J837" s="20"/>
      <c r="K837" s="20"/>
      <c r="L837" s="20"/>
      <c r="M837" s="20"/>
      <c r="N837" s="20"/>
      <c r="O837" s="20"/>
      <c r="P837" s="20"/>
      <c r="Q837" s="20"/>
      <c r="R837" s="20"/>
      <c r="S837" s="20"/>
      <c r="T837" s="20"/>
      <c r="U837" s="20"/>
      <c r="V837" s="20"/>
      <c r="W837" s="20"/>
      <c r="X837" s="20"/>
      <c r="Y837" s="20"/>
      <c r="Z837" s="20"/>
    </row>
    <row r="838" spans="1:26" ht="16.5" customHeight="1" x14ac:dyDescent="0.3">
      <c r="A838" s="20"/>
      <c r="B838" s="20"/>
      <c r="C838" s="33"/>
      <c r="D838" s="33"/>
      <c r="E838" s="33"/>
      <c r="F838" s="33"/>
      <c r="G838" s="33"/>
      <c r="H838" s="20"/>
      <c r="I838" s="20"/>
      <c r="J838" s="20"/>
      <c r="K838" s="20"/>
      <c r="L838" s="20"/>
      <c r="M838" s="20"/>
      <c r="N838" s="20"/>
      <c r="O838" s="20"/>
      <c r="P838" s="20"/>
      <c r="Q838" s="20"/>
      <c r="R838" s="20"/>
      <c r="S838" s="20"/>
      <c r="T838" s="20"/>
      <c r="U838" s="20"/>
      <c r="V838" s="20"/>
      <c r="W838" s="20"/>
      <c r="X838" s="20"/>
      <c r="Y838" s="20"/>
      <c r="Z838" s="20"/>
    </row>
    <row r="839" spans="1:26" ht="16.5" customHeight="1" x14ac:dyDescent="0.3">
      <c r="A839" s="20"/>
      <c r="B839" s="20"/>
      <c r="C839" s="33"/>
      <c r="D839" s="33"/>
      <c r="E839" s="33"/>
      <c r="F839" s="33"/>
      <c r="G839" s="33"/>
      <c r="H839" s="20"/>
      <c r="I839" s="20"/>
      <c r="J839" s="20"/>
      <c r="K839" s="20"/>
      <c r="L839" s="20"/>
      <c r="M839" s="20"/>
      <c r="N839" s="20"/>
      <c r="O839" s="20"/>
      <c r="P839" s="20"/>
      <c r="Q839" s="20"/>
      <c r="R839" s="20"/>
      <c r="S839" s="20"/>
      <c r="T839" s="20"/>
      <c r="U839" s="20"/>
      <c r="V839" s="20"/>
      <c r="W839" s="20"/>
      <c r="X839" s="20"/>
      <c r="Y839" s="20"/>
      <c r="Z839" s="20"/>
    </row>
    <row r="840" spans="1:26" ht="16.5" customHeight="1" x14ac:dyDescent="0.3">
      <c r="A840" s="20"/>
      <c r="B840" s="20"/>
      <c r="C840" s="33"/>
      <c r="D840" s="33"/>
      <c r="E840" s="33"/>
      <c r="F840" s="33"/>
      <c r="G840" s="33"/>
      <c r="H840" s="20"/>
      <c r="I840" s="20"/>
      <c r="J840" s="20"/>
      <c r="K840" s="20"/>
      <c r="L840" s="20"/>
      <c r="M840" s="20"/>
      <c r="N840" s="20"/>
      <c r="O840" s="20"/>
      <c r="P840" s="20"/>
      <c r="Q840" s="20"/>
      <c r="R840" s="20"/>
      <c r="S840" s="20"/>
      <c r="T840" s="20"/>
      <c r="U840" s="20"/>
      <c r="V840" s="20"/>
      <c r="W840" s="20"/>
      <c r="X840" s="20"/>
      <c r="Y840" s="20"/>
      <c r="Z840" s="20"/>
    </row>
    <row r="841" spans="1:26" ht="16.5" customHeight="1" x14ac:dyDescent="0.3">
      <c r="A841" s="20"/>
      <c r="B841" s="20"/>
      <c r="C841" s="33"/>
      <c r="D841" s="33"/>
      <c r="E841" s="33"/>
      <c r="F841" s="33"/>
      <c r="G841" s="33"/>
      <c r="H841" s="20"/>
      <c r="I841" s="20"/>
      <c r="J841" s="20"/>
      <c r="K841" s="20"/>
      <c r="L841" s="20"/>
      <c r="M841" s="20"/>
      <c r="N841" s="20"/>
      <c r="O841" s="20"/>
      <c r="P841" s="20"/>
      <c r="Q841" s="20"/>
      <c r="R841" s="20"/>
      <c r="S841" s="20"/>
      <c r="T841" s="20"/>
      <c r="U841" s="20"/>
      <c r="V841" s="20"/>
      <c r="W841" s="20"/>
      <c r="X841" s="20"/>
      <c r="Y841" s="20"/>
      <c r="Z841" s="20"/>
    </row>
    <row r="842" spans="1:26" ht="16.5" customHeight="1" x14ac:dyDescent="0.3">
      <c r="A842" s="20"/>
      <c r="B842" s="20"/>
      <c r="C842" s="33"/>
      <c r="D842" s="33"/>
      <c r="E842" s="33"/>
      <c r="F842" s="33"/>
      <c r="G842" s="33"/>
      <c r="H842" s="20"/>
      <c r="I842" s="20"/>
      <c r="J842" s="20"/>
      <c r="K842" s="20"/>
      <c r="L842" s="20"/>
      <c r="M842" s="20"/>
      <c r="N842" s="20"/>
      <c r="O842" s="20"/>
      <c r="P842" s="20"/>
      <c r="Q842" s="20"/>
      <c r="R842" s="20"/>
      <c r="S842" s="20"/>
      <c r="T842" s="20"/>
      <c r="U842" s="20"/>
      <c r="V842" s="20"/>
      <c r="W842" s="20"/>
      <c r="X842" s="20"/>
      <c r="Y842" s="20"/>
      <c r="Z842" s="20"/>
    </row>
    <row r="843" spans="1:26" ht="16.5" customHeight="1" x14ac:dyDescent="0.3">
      <c r="A843" s="20"/>
      <c r="B843" s="20"/>
      <c r="C843" s="33"/>
      <c r="D843" s="33"/>
      <c r="E843" s="33"/>
      <c r="F843" s="33"/>
      <c r="G843" s="33"/>
      <c r="H843" s="20"/>
      <c r="I843" s="20"/>
      <c r="J843" s="20"/>
      <c r="K843" s="20"/>
      <c r="L843" s="20"/>
      <c r="M843" s="20"/>
      <c r="N843" s="20"/>
      <c r="O843" s="20"/>
      <c r="P843" s="20"/>
      <c r="Q843" s="20"/>
      <c r="R843" s="20"/>
      <c r="S843" s="20"/>
      <c r="T843" s="20"/>
      <c r="U843" s="20"/>
      <c r="V843" s="20"/>
      <c r="W843" s="20"/>
      <c r="X843" s="20"/>
      <c r="Y843" s="20"/>
      <c r="Z843" s="20"/>
    </row>
    <row r="844" spans="1:26" ht="16.5" customHeight="1" x14ac:dyDescent="0.3">
      <c r="A844" s="20"/>
      <c r="B844" s="20"/>
      <c r="C844" s="33"/>
      <c r="D844" s="33"/>
      <c r="E844" s="33"/>
      <c r="F844" s="33"/>
      <c r="G844" s="33"/>
      <c r="H844" s="20"/>
      <c r="I844" s="20"/>
      <c r="J844" s="20"/>
      <c r="K844" s="20"/>
      <c r="L844" s="20"/>
      <c r="M844" s="20"/>
      <c r="N844" s="20"/>
      <c r="O844" s="20"/>
      <c r="P844" s="20"/>
      <c r="Q844" s="20"/>
      <c r="R844" s="20"/>
      <c r="S844" s="20"/>
      <c r="T844" s="20"/>
      <c r="U844" s="20"/>
      <c r="V844" s="20"/>
      <c r="W844" s="20"/>
      <c r="X844" s="20"/>
      <c r="Y844" s="20"/>
      <c r="Z844" s="20"/>
    </row>
    <row r="845" spans="1:26" ht="16.5" customHeight="1" x14ac:dyDescent="0.3">
      <c r="A845" s="20"/>
      <c r="B845" s="20"/>
      <c r="C845" s="33"/>
      <c r="D845" s="33"/>
      <c r="E845" s="33"/>
      <c r="F845" s="33"/>
      <c r="G845" s="33"/>
      <c r="H845" s="20"/>
      <c r="I845" s="20"/>
      <c r="J845" s="20"/>
      <c r="K845" s="20"/>
      <c r="L845" s="20"/>
      <c r="M845" s="20"/>
      <c r="N845" s="20"/>
      <c r="O845" s="20"/>
      <c r="P845" s="20"/>
      <c r="Q845" s="20"/>
      <c r="R845" s="20"/>
      <c r="S845" s="20"/>
      <c r="T845" s="20"/>
      <c r="U845" s="20"/>
      <c r="V845" s="20"/>
      <c r="W845" s="20"/>
      <c r="X845" s="20"/>
      <c r="Y845" s="20"/>
      <c r="Z845" s="20"/>
    </row>
    <row r="846" spans="1:26" ht="16.5" customHeight="1" x14ac:dyDescent="0.3">
      <c r="A846" s="20"/>
      <c r="B846" s="20"/>
      <c r="C846" s="33"/>
      <c r="D846" s="33"/>
      <c r="E846" s="33"/>
      <c r="F846" s="33"/>
      <c r="G846" s="33"/>
      <c r="H846" s="20"/>
      <c r="I846" s="20"/>
      <c r="J846" s="20"/>
      <c r="K846" s="20"/>
      <c r="L846" s="20"/>
      <c r="M846" s="20"/>
      <c r="N846" s="20"/>
      <c r="O846" s="20"/>
      <c r="P846" s="20"/>
      <c r="Q846" s="20"/>
      <c r="R846" s="20"/>
      <c r="S846" s="20"/>
      <c r="T846" s="20"/>
      <c r="U846" s="20"/>
      <c r="V846" s="20"/>
      <c r="W846" s="20"/>
      <c r="X846" s="20"/>
      <c r="Y846" s="20"/>
      <c r="Z846" s="20"/>
    </row>
    <row r="847" spans="1:26" ht="16.5" customHeight="1" x14ac:dyDescent="0.3">
      <c r="A847" s="20"/>
      <c r="B847" s="20"/>
      <c r="C847" s="33"/>
      <c r="D847" s="33"/>
      <c r="E847" s="33"/>
      <c r="F847" s="33"/>
      <c r="G847" s="33"/>
      <c r="H847" s="20"/>
      <c r="I847" s="20"/>
      <c r="J847" s="20"/>
      <c r="K847" s="20"/>
      <c r="L847" s="20"/>
      <c r="M847" s="20"/>
      <c r="N847" s="20"/>
      <c r="O847" s="20"/>
      <c r="P847" s="20"/>
      <c r="Q847" s="20"/>
      <c r="R847" s="20"/>
      <c r="S847" s="20"/>
      <c r="T847" s="20"/>
      <c r="U847" s="20"/>
      <c r="V847" s="20"/>
      <c r="W847" s="20"/>
      <c r="X847" s="20"/>
      <c r="Y847" s="20"/>
      <c r="Z847" s="20"/>
    </row>
    <row r="848" spans="1:26" ht="16.5" customHeight="1" x14ac:dyDescent="0.3">
      <c r="A848" s="20"/>
      <c r="B848" s="20"/>
      <c r="C848" s="33"/>
      <c r="D848" s="33"/>
      <c r="E848" s="33"/>
      <c r="F848" s="33"/>
      <c r="G848" s="33"/>
      <c r="H848" s="20"/>
      <c r="I848" s="20"/>
      <c r="J848" s="20"/>
      <c r="K848" s="20"/>
      <c r="L848" s="20"/>
      <c r="M848" s="20"/>
      <c r="N848" s="20"/>
      <c r="O848" s="20"/>
      <c r="P848" s="20"/>
      <c r="Q848" s="20"/>
      <c r="R848" s="20"/>
      <c r="S848" s="20"/>
      <c r="T848" s="20"/>
      <c r="U848" s="20"/>
      <c r="V848" s="20"/>
      <c r="W848" s="20"/>
      <c r="X848" s="20"/>
      <c r="Y848" s="20"/>
      <c r="Z848" s="20"/>
    </row>
    <row r="849" spans="1:26" ht="16.5" customHeight="1" x14ac:dyDescent="0.3">
      <c r="A849" s="20"/>
      <c r="B849" s="20"/>
      <c r="C849" s="33"/>
      <c r="D849" s="33"/>
      <c r="E849" s="33"/>
      <c r="F849" s="33"/>
      <c r="G849" s="33"/>
      <c r="H849" s="20"/>
      <c r="I849" s="20"/>
      <c r="J849" s="20"/>
      <c r="K849" s="20"/>
      <c r="L849" s="20"/>
      <c r="M849" s="20"/>
      <c r="N849" s="20"/>
      <c r="O849" s="20"/>
      <c r="P849" s="20"/>
      <c r="Q849" s="20"/>
      <c r="R849" s="20"/>
      <c r="S849" s="20"/>
      <c r="T849" s="20"/>
      <c r="U849" s="20"/>
      <c r="V849" s="20"/>
      <c r="W849" s="20"/>
      <c r="X849" s="20"/>
      <c r="Y849" s="20"/>
      <c r="Z849" s="20"/>
    </row>
    <row r="850" spans="1:26" ht="16.5" customHeight="1" x14ac:dyDescent="0.3">
      <c r="A850" s="20"/>
      <c r="B850" s="20"/>
      <c r="C850" s="33"/>
      <c r="D850" s="33"/>
      <c r="E850" s="33"/>
      <c r="F850" s="33"/>
      <c r="G850" s="33"/>
      <c r="H850" s="20"/>
      <c r="I850" s="20"/>
      <c r="J850" s="20"/>
      <c r="K850" s="20"/>
      <c r="L850" s="20"/>
      <c r="M850" s="20"/>
      <c r="N850" s="20"/>
      <c r="O850" s="20"/>
      <c r="P850" s="20"/>
      <c r="Q850" s="20"/>
      <c r="R850" s="20"/>
      <c r="S850" s="20"/>
      <c r="T850" s="20"/>
      <c r="U850" s="20"/>
      <c r="V850" s="20"/>
      <c r="W850" s="20"/>
      <c r="X850" s="20"/>
      <c r="Y850" s="20"/>
      <c r="Z850" s="20"/>
    </row>
    <row r="851" spans="1:26" ht="16.5" customHeight="1" x14ac:dyDescent="0.3">
      <c r="A851" s="20"/>
      <c r="B851" s="20"/>
      <c r="C851" s="33"/>
      <c r="D851" s="33"/>
      <c r="E851" s="33"/>
      <c r="F851" s="33"/>
      <c r="G851" s="33"/>
      <c r="H851" s="20"/>
      <c r="I851" s="20"/>
      <c r="J851" s="20"/>
      <c r="K851" s="20"/>
      <c r="L851" s="20"/>
      <c r="M851" s="20"/>
      <c r="N851" s="20"/>
      <c r="O851" s="20"/>
      <c r="P851" s="20"/>
      <c r="Q851" s="20"/>
      <c r="R851" s="20"/>
      <c r="S851" s="20"/>
      <c r="T851" s="20"/>
      <c r="U851" s="20"/>
      <c r="V851" s="20"/>
      <c r="W851" s="20"/>
      <c r="X851" s="20"/>
      <c r="Y851" s="20"/>
      <c r="Z851" s="20"/>
    </row>
    <row r="852" spans="1:26" ht="16.5" customHeight="1" x14ac:dyDescent="0.3">
      <c r="A852" s="20"/>
      <c r="B852" s="20"/>
      <c r="C852" s="33"/>
      <c r="D852" s="33"/>
      <c r="E852" s="33"/>
      <c r="F852" s="33"/>
      <c r="G852" s="33"/>
      <c r="H852" s="20"/>
      <c r="I852" s="20"/>
      <c r="J852" s="20"/>
      <c r="K852" s="20"/>
      <c r="L852" s="20"/>
      <c r="M852" s="20"/>
      <c r="N852" s="20"/>
      <c r="O852" s="20"/>
      <c r="P852" s="20"/>
      <c r="Q852" s="20"/>
      <c r="R852" s="20"/>
      <c r="S852" s="20"/>
      <c r="T852" s="20"/>
      <c r="U852" s="20"/>
      <c r="V852" s="20"/>
      <c r="W852" s="20"/>
      <c r="X852" s="20"/>
      <c r="Y852" s="20"/>
      <c r="Z852" s="20"/>
    </row>
    <row r="853" spans="1:26" ht="16.5" customHeight="1" x14ac:dyDescent="0.3">
      <c r="A853" s="20"/>
      <c r="B853" s="20"/>
      <c r="C853" s="33"/>
      <c r="D853" s="33"/>
      <c r="E853" s="33"/>
      <c r="F853" s="33"/>
      <c r="G853" s="33"/>
      <c r="H853" s="20"/>
      <c r="I853" s="20"/>
      <c r="J853" s="20"/>
      <c r="K853" s="20"/>
      <c r="L853" s="20"/>
      <c r="M853" s="20"/>
      <c r="N853" s="20"/>
      <c r="O853" s="20"/>
      <c r="P853" s="20"/>
      <c r="Q853" s="20"/>
      <c r="R853" s="20"/>
      <c r="S853" s="20"/>
      <c r="T853" s="20"/>
      <c r="U853" s="20"/>
      <c r="V853" s="20"/>
      <c r="W853" s="20"/>
      <c r="X853" s="20"/>
      <c r="Y853" s="20"/>
      <c r="Z853" s="20"/>
    </row>
    <row r="854" spans="1:26" ht="16.5" customHeight="1" x14ac:dyDescent="0.3">
      <c r="A854" s="20"/>
      <c r="B854" s="20"/>
      <c r="C854" s="33"/>
      <c r="D854" s="33"/>
      <c r="E854" s="33"/>
      <c r="F854" s="33"/>
      <c r="G854" s="33"/>
      <c r="H854" s="20"/>
      <c r="I854" s="20"/>
      <c r="J854" s="20"/>
      <c r="K854" s="20"/>
      <c r="L854" s="20"/>
      <c r="M854" s="20"/>
      <c r="N854" s="20"/>
      <c r="O854" s="20"/>
      <c r="P854" s="20"/>
      <c r="Q854" s="20"/>
      <c r="R854" s="20"/>
      <c r="S854" s="20"/>
      <c r="T854" s="20"/>
      <c r="U854" s="20"/>
      <c r="V854" s="20"/>
      <c r="W854" s="20"/>
      <c r="X854" s="20"/>
      <c r="Y854" s="20"/>
      <c r="Z854" s="20"/>
    </row>
    <row r="855" spans="1:26" ht="16.5" customHeight="1" x14ac:dyDescent="0.3">
      <c r="A855" s="20"/>
      <c r="B855" s="20"/>
      <c r="C855" s="33"/>
      <c r="D855" s="33"/>
      <c r="E855" s="33"/>
      <c r="F855" s="33"/>
      <c r="G855" s="33"/>
      <c r="H855" s="20"/>
      <c r="I855" s="20"/>
      <c r="J855" s="20"/>
      <c r="K855" s="20"/>
      <c r="L855" s="20"/>
      <c r="M855" s="20"/>
      <c r="N855" s="20"/>
      <c r="O855" s="20"/>
      <c r="P855" s="20"/>
      <c r="Q855" s="20"/>
      <c r="R855" s="20"/>
      <c r="S855" s="20"/>
      <c r="T855" s="20"/>
      <c r="U855" s="20"/>
      <c r="V855" s="20"/>
      <c r="W855" s="20"/>
      <c r="X855" s="20"/>
      <c r="Y855" s="20"/>
      <c r="Z855" s="20"/>
    </row>
    <row r="856" spans="1:26" ht="16.5" customHeight="1" x14ac:dyDescent="0.3">
      <c r="A856" s="20"/>
      <c r="B856" s="20"/>
      <c r="C856" s="33"/>
      <c r="D856" s="33"/>
      <c r="E856" s="33"/>
      <c r="F856" s="33"/>
      <c r="G856" s="33"/>
      <c r="H856" s="20"/>
      <c r="I856" s="20"/>
      <c r="J856" s="20"/>
      <c r="K856" s="20"/>
      <c r="L856" s="20"/>
      <c r="M856" s="20"/>
      <c r="N856" s="20"/>
      <c r="O856" s="20"/>
      <c r="P856" s="20"/>
      <c r="Q856" s="20"/>
      <c r="R856" s="20"/>
      <c r="S856" s="20"/>
      <c r="T856" s="20"/>
      <c r="U856" s="20"/>
      <c r="V856" s="20"/>
      <c r="W856" s="20"/>
      <c r="X856" s="20"/>
      <c r="Y856" s="20"/>
      <c r="Z856" s="20"/>
    </row>
    <row r="857" spans="1:26" ht="16.5" customHeight="1" x14ac:dyDescent="0.3">
      <c r="A857" s="20"/>
      <c r="B857" s="20"/>
      <c r="C857" s="33"/>
      <c r="D857" s="33"/>
      <c r="E857" s="33"/>
      <c r="F857" s="33"/>
      <c r="G857" s="33"/>
      <c r="H857" s="20"/>
      <c r="I857" s="20"/>
      <c r="J857" s="20"/>
      <c r="K857" s="20"/>
      <c r="L857" s="20"/>
      <c r="M857" s="20"/>
      <c r="N857" s="20"/>
      <c r="O857" s="20"/>
      <c r="P857" s="20"/>
      <c r="Q857" s="20"/>
      <c r="R857" s="20"/>
      <c r="S857" s="20"/>
      <c r="T857" s="20"/>
      <c r="U857" s="20"/>
      <c r="V857" s="20"/>
      <c r="W857" s="20"/>
      <c r="X857" s="20"/>
      <c r="Y857" s="20"/>
      <c r="Z857" s="20"/>
    </row>
    <row r="858" spans="1:26" ht="16.5" customHeight="1" x14ac:dyDescent="0.3">
      <c r="A858" s="20"/>
      <c r="B858" s="20"/>
      <c r="C858" s="33"/>
      <c r="D858" s="33"/>
      <c r="E858" s="33"/>
      <c r="F858" s="33"/>
      <c r="G858" s="33"/>
      <c r="H858" s="20"/>
      <c r="I858" s="20"/>
      <c r="J858" s="20"/>
      <c r="K858" s="20"/>
      <c r="L858" s="20"/>
      <c r="M858" s="20"/>
      <c r="N858" s="20"/>
      <c r="O858" s="20"/>
      <c r="P858" s="20"/>
      <c r="Q858" s="20"/>
      <c r="R858" s="20"/>
      <c r="S858" s="20"/>
      <c r="T858" s="20"/>
      <c r="U858" s="20"/>
      <c r="V858" s="20"/>
      <c r="W858" s="20"/>
      <c r="X858" s="20"/>
      <c r="Y858" s="20"/>
      <c r="Z858" s="20"/>
    </row>
    <row r="859" spans="1:26" ht="16.5" customHeight="1" x14ac:dyDescent="0.3">
      <c r="A859" s="20"/>
      <c r="B859" s="20"/>
      <c r="C859" s="33"/>
      <c r="D859" s="33"/>
      <c r="E859" s="33"/>
      <c r="F859" s="33"/>
      <c r="G859" s="33"/>
      <c r="H859" s="20"/>
      <c r="I859" s="20"/>
      <c r="J859" s="20"/>
      <c r="K859" s="20"/>
      <c r="L859" s="20"/>
      <c r="M859" s="20"/>
      <c r="N859" s="20"/>
      <c r="O859" s="20"/>
      <c r="P859" s="20"/>
      <c r="Q859" s="20"/>
      <c r="R859" s="20"/>
      <c r="S859" s="20"/>
      <c r="T859" s="20"/>
      <c r="U859" s="20"/>
      <c r="V859" s="20"/>
      <c r="W859" s="20"/>
      <c r="X859" s="20"/>
      <c r="Y859" s="20"/>
      <c r="Z859" s="20"/>
    </row>
    <row r="860" spans="1:26" ht="16.5" customHeight="1" x14ac:dyDescent="0.3">
      <c r="A860" s="20"/>
      <c r="B860" s="20"/>
      <c r="C860" s="33"/>
      <c r="D860" s="33"/>
      <c r="E860" s="33"/>
      <c r="F860" s="33"/>
      <c r="G860" s="33"/>
      <c r="H860" s="20"/>
      <c r="I860" s="20"/>
      <c r="J860" s="20"/>
      <c r="K860" s="20"/>
      <c r="L860" s="20"/>
      <c r="M860" s="20"/>
      <c r="N860" s="20"/>
      <c r="O860" s="20"/>
      <c r="P860" s="20"/>
      <c r="Q860" s="20"/>
      <c r="R860" s="20"/>
      <c r="S860" s="20"/>
      <c r="T860" s="20"/>
      <c r="U860" s="20"/>
      <c r="V860" s="20"/>
      <c r="W860" s="20"/>
      <c r="X860" s="20"/>
      <c r="Y860" s="20"/>
      <c r="Z860" s="20"/>
    </row>
    <row r="861" spans="1:26" ht="16.5" customHeight="1" x14ac:dyDescent="0.3">
      <c r="A861" s="20"/>
      <c r="B861" s="20"/>
      <c r="C861" s="33"/>
      <c r="D861" s="33"/>
      <c r="E861" s="33"/>
      <c r="F861" s="33"/>
      <c r="G861" s="33"/>
      <c r="H861" s="20"/>
      <c r="I861" s="20"/>
      <c r="J861" s="20"/>
      <c r="K861" s="20"/>
      <c r="L861" s="20"/>
      <c r="M861" s="20"/>
      <c r="N861" s="20"/>
      <c r="O861" s="20"/>
      <c r="P861" s="20"/>
      <c r="Q861" s="20"/>
      <c r="R861" s="20"/>
      <c r="S861" s="20"/>
      <c r="T861" s="20"/>
      <c r="U861" s="20"/>
      <c r="V861" s="20"/>
      <c r="W861" s="20"/>
      <c r="X861" s="20"/>
      <c r="Y861" s="20"/>
      <c r="Z861" s="20"/>
    </row>
    <row r="862" spans="1:26" ht="16.5" customHeight="1" x14ac:dyDescent="0.3">
      <c r="A862" s="20"/>
      <c r="B862" s="20"/>
      <c r="C862" s="33"/>
      <c r="D862" s="33"/>
      <c r="E862" s="33"/>
      <c r="F862" s="33"/>
      <c r="G862" s="33"/>
      <c r="H862" s="20"/>
      <c r="I862" s="20"/>
      <c r="J862" s="20"/>
      <c r="K862" s="20"/>
      <c r="L862" s="20"/>
      <c r="M862" s="20"/>
      <c r="N862" s="20"/>
      <c r="O862" s="20"/>
      <c r="P862" s="20"/>
      <c r="Q862" s="20"/>
      <c r="R862" s="20"/>
      <c r="S862" s="20"/>
      <c r="T862" s="20"/>
      <c r="U862" s="20"/>
      <c r="V862" s="20"/>
      <c r="W862" s="20"/>
      <c r="X862" s="20"/>
      <c r="Y862" s="20"/>
      <c r="Z862" s="20"/>
    </row>
    <row r="863" spans="1:26" ht="16.5" customHeight="1" x14ac:dyDescent="0.3">
      <c r="A863" s="20"/>
      <c r="B863" s="20"/>
      <c r="C863" s="33"/>
      <c r="D863" s="33"/>
      <c r="E863" s="33"/>
      <c r="F863" s="33"/>
      <c r="G863" s="33"/>
      <c r="H863" s="20"/>
      <c r="I863" s="20"/>
      <c r="J863" s="20"/>
      <c r="K863" s="20"/>
      <c r="L863" s="20"/>
      <c r="M863" s="20"/>
      <c r="N863" s="20"/>
      <c r="O863" s="20"/>
      <c r="P863" s="20"/>
      <c r="Q863" s="20"/>
      <c r="R863" s="20"/>
      <c r="S863" s="20"/>
      <c r="T863" s="20"/>
      <c r="U863" s="20"/>
      <c r="V863" s="20"/>
      <c r="W863" s="20"/>
      <c r="X863" s="20"/>
      <c r="Y863" s="20"/>
      <c r="Z863" s="20"/>
    </row>
    <row r="864" spans="1:26" ht="16.5" customHeight="1" x14ac:dyDescent="0.3">
      <c r="A864" s="20"/>
      <c r="B864" s="20"/>
      <c r="C864" s="33"/>
      <c r="D864" s="33"/>
      <c r="E864" s="33"/>
      <c r="F864" s="33"/>
      <c r="G864" s="33"/>
      <c r="H864" s="20"/>
      <c r="I864" s="20"/>
      <c r="J864" s="20"/>
      <c r="K864" s="20"/>
      <c r="L864" s="20"/>
      <c r="M864" s="20"/>
      <c r="N864" s="20"/>
      <c r="O864" s="20"/>
      <c r="P864" s="20"/>
      <c r="Q864" s="20"/>
      <c r="R864" s="20"/>
      <c r="S864" s="20"/>
      <c r="T864" s="20"/>
      <c r="U864" s="20"/>
      <c r="V864" s="20"/>
      <c r="W864" s="20"/>
      <c r="X864" s="20"/>
      <c r="Y864" s="20"/>
      <c r="Z864" s="20"/>
    </row>
    <row r="865" spans="1:26" ht="16.5" customHeight="1" x14ac:dyDescent="0.3">
      <c r="A865" s="20"/>
      <c r="B865" s="20"/>
      <c r="C865" s="33"/>
      <c r="D865" s="33"/>
      <c r="E865" s="33"/>
      <c r="F865" s="33"/>
      <c r="G865" s="33"/>
      <c r="H865" s="20"/>
      <c r="I865" s="20"/>
      <c r="J865" s="20"/>
      <c r="K865" s="20"/>
      <c r="L865" s="20"/>
      <c r="M865" s="20"/>
      <c r="N865" s="20"/>
      <c r="O865" s="20"/>
      <c r="P865" s="20"/>
      <c r="Q865" s="20"/>
      <c r="R865" s="20"/>
      <c r="S865" s="20"/>
      <c r="T865" s="20"/>
      <c r="U865" s="20"/>
      <c r="V865" s="20"/>
      <c r="W865" s="20"/>
      <c r="X865" s="20"/>
      <c r="Y865" s="20"/>
      <c r="Z865" s="20"/>
    </row>
    <row r="866" spans="1:26" ht="16.5" customHeight="1" x14ac:dyDescent="0.3">
      <c r="A866" s="20"/>
      <c r="B866" s="20"/>
      <c r="C866" s="33"/>
      <c r="D866" s="33"/>
      <c r="E866" s="33"/>
      <c r="F866" s="33"/>
      <c r="G866" s="33"/>
      <c r="H866" s="20"/>
      <c r="I866" s="20"/>
      <c r="J866" s="20"/>
      <c r="K866" s="20"/>
      <c r="L866" s="20"/>
      <c r="M866" s="20"/>
      <c r="N866" s="20"/>
      <c r="O866" s="20"/>
      <c r="P866" s="20"/>
      <c r="Q866" s="20"/>
      <c r="R866" s="20"/>
      <c r="S866" s="20"/>
      <c r="T866" s="20"/>
      <c r="U866" s="20"/>
      <c r="V866" s="20"/>
      <c r="W866" s="20"/>
      <c r="X866" s="20"/>
      <c r="Y866" s="20"/>
      <c r="Z866" s="20"/>
    </row>
    <row r="867" spans="1:26" ht="16.5" customHeight="1" x14ac:dyDescent="0.3">
      <c r="A867" s="20"/>
      <c r="B867" s="20"/>
      <c r="C867" s="33"/>
      <c r="D867" s="33"/>
      <c r="E867" s="33"/>
      <c r="F867" s="33"/>
      <c r="G867" s="33"/>
      <c r="H867" s="20"/>
      <c r="I867" s="20"/>
      <c r="J867" s="20"/>
      <c r="K867" s="20"/>
      <c r="L867" s="20"/>
      <c r="M867" s="20"/>
      <c r="N867" s="20"/>
      <c r="O867" s="20"/>
      <c r="P867" s="20"/>
      <c r="Q867" s="20"/>
      <c r="R867" s="20"/>
      <c r="S867" s="20"/>
      <c r="T867" s="20"/>
      <c r="U867" s="20"/>
      <c r="V867" s="20"/>
      <c r="W867" s="20"/>
      <c r="X867" s="20"/>
      <c r="Y867" s="20"/>
      <c r="Z867" s="20"/>
    </row>
    <row r="868" spans="1:26" ht="16.5" customHeight="1" x14ac:dyDescent="0.3">
      <c r="A868" s="20"/>
      <c r="B868" s="20"/>
      <c r="C868" s="33"/>
      <c r="D868" s="33"/>
      <c r="E868" s="33"/>
      <c r="F868" s="33"/>
      <c r="G868" s="33"/>
      <c r="H868" s="20"/>
      <c r="I868" s="20"/>
      <c r="J868" s="20"/>
      <c r="K868" s="20"/>
      <c r="L868" s="20"/>
      <c r="M868" s="20"/>
      <c r="N868" s="20"/>
      <c r="O868" s="20"/>
      <c r="P868" s="20"/>
      <c r="Q868" s="20"/>
      <c r="R868" s="20"/>
      <c r="S868" s="20"/>
      <c r="T868" s="20"/>
      <c r="U868" s="20"/>
      <c r="V868" s="20"/>
      <c r="W868" s="20"/>
      <c r="X868" s="20"/>
      <c r="Y868" s="20"/>
      <c r="Z868" s="20"/>
    </row>
    <row r="869" spans="1:26" ht="16.5" customHeight="1" x14ac:dyDescent="0.3">
      <c r="A869" s="20"/>
      <c r="B869" s="20"/>
      <c r="C869" s="33"/>
      <c r="D869" s="33"/>
      <c r="E869" s="33"/>
      <c r="F869" s="33"/>
      <c r="G869" s="33"/>
      <c r="H869" s="20"/>
      <c r="I869" s="20"/>
      <c r="J869" s="20"/>
      <c r="K869" s="20"/>
      <c r="L869" s="20"/>
      <c r="M869" s="20"/>
      <c r="N869" s="20"/>
      <c r="O869" s="20"/>
      <c r="P869" s="20"/>
      <c r="Q869" s="20"/>
      <c r="R869" s="20"/>
      <c r="S869" s="20"/>
      <c r="T869" s="20"/>
      <c r="U869" s="20"/>
      <c r="V869" s="20"/>
      <c r="W869" s="20"/>
      <c r="X869" s="20"/>
      <c r="Y869" s="20"/>
      <c r="Z869" s="20"/>
    </row>
    <row r="870" spans="1:26" ht="16.5" customHeight="1" x14ac:dyDescent="0.3">
      <c r="A870" s="20"/>
      <c r="B870" s="20"/>
      <c r="C870" s="33"/>
      <c r="D870" s="33"/>
      <c r="E870" s="33"/>
      <c r="F870" s="33"/>
      <c r="G870" s="33"/>
      <c r="H870" s="20"/>
      <c r="I870" s="20"/>
      <c r="J870" s="20"/>
      <c r="K870" s="20"/>
      <c r="L870" s="20"/>
      <c r="M870" s="20"/>
      <c r="N870" s="20"/>
      <c r="O870" s="20"/>
      <c r="P870" s="20"/>
      <c r="Q870" s="20"/>
      <c r="R870" s="20"/>
      <c r="S870" s="20"/>
      <c r="T870" s="20"/>
      <c r="U870" s="20"/>
      <c r="V870" s="20"/>
      <c r="W870" s="20"/>
      <c r="X870" s="20"/>
      <c r="Y870" s="20"/>
      <c r="Z870" s="20"/>
    </row>
    <row r="871" spans="1:26" ht="16.5" customHeight="1" x14ac:dyDescent="0.3">
      <c r="A871" s="20"/>
      <c r="B871" s="20"/>
      <c r="C871" s="33"/>
      <c r="D871" s="33"/>
      <c r="E871" s="33"/>
      <c r="F871" s="33"/>
      <c r="G871" s="33"/>
      <c r="H871" s="20"/>
      <c r="I871" s="20"/>
      <c r="J871" s="20"/>
      <c r="K871" s="20"/>
      <c r="L871" s="20"/>
      <c r="M871" s="20"/>
      <c r="N871" s="20"/>
      <c r="O871" s="20"/>
      <c r="P871" s="20"/>
      <c r="Q871" s="20"/>
      <c r="R871" s="20"/>
      <c r="S871" s="20"/>
      <c r="T871" s="20"/>
      <c r="U871" s="20"/>
      <c r="V871" s="20"/>
      <c r="W871" s="20"/>
      <c r="X871" s="20"/>
      <c r="Y871" s="20"/>
      <c r="Z871" s="20"/>
    </row>
    <row r="872" spans="1:26" ht="16.5" customHeight="1" x14ac:dyDescent="0.3">
      <c r="A872" s="20"/>
      <c r="B872" s="20"/>
      <c r="C872" s="33"/>
      <c r="D872" s="33"/>
      <c r="E872" s="33"/>
      <c r="F872" s="33"/>
      <c r="G872" s="33"/>
      <c r="H872" s="20"/>
      <c r="I872" s="20"/>
      <c r="J872" s="20"/>
      <c r="K872" s="20"/>
      <c r="L872" s="20"/>
      <c r="M872" s="20"/>
      <c r="N872" s="20"/>
      <c r="O872" s="20"/>
      <c r="P872" s="20"/>
      <c r="Q872" s="20"/>
      <c r="R872" s="20"/>
      <c r="S872" s="20"/>
      <c r="T872" s="20"/>
      <c r="U872" s="20"/>
      <c r="V872" s="20"/>
      <c r="W872" s="20"/>
      <c r="X872" s="20"/>
      <c r="Y872" s="20"/>
      <c r="Z872" s="20"/>
    </row>
    <row r="873" spans="1:26" ht="16.5" customHeight="1" x14ac:dyDescent="0.3">
      <c r="A873" s="20"/>
      <c r="B873" s="20"/>
      <c r="C873" s="33"/>
      <c r="D873" s="33"/>
      <c r="E873" s="33"/>
      <c r="F873" s="33"/>
      <c r="G873" s="33"/>
      <c r="H873" s="20"/>
      <c r="I873" s="20"/>
      <c r="J873" s="20"/>
      <c r="K873" s="20"/>
      <c r="L873" s="20"/>
      <c r="M873" s="20"/>
      <c r="N873" s="20"/>
      <c r="O873" s="20"/>
      <c r="P873" s="20"/>
      <c r="Q873" s="20"/>
      <c r="R873" s="20"/>
      <c r="S873" s="20"/>
      <c r="T873" s="20"/>
      <c r="U873" s="20"/>
      <c r="V873" s="20"/>
      <c r="W873" s="20"/>
      <c r="X873" s="20"/>
      <c r="Y873" s="20"/>
      <c r="Z873" s="20"/>
    </row>
    <row r="874" spans="1:26" ht="16.5" customHeight="1" x14ac:dyDescent="0.3">
      <c r="A874" s="20"/>
      <c r="B874" s="20"/>
      <c r="C874" s="33"/>
      <c r="D874" s="33"/>
      <c r="E874" s="33"/>
      <c r="F874" s="33"/>
      <c r="G874" s="33"/>
      <c r="H874" s="20"/>
      <c r="I874" s="20"/>
      <c r="J874" s="20"/>
      <c r="K874" s="20"/>
      <c r="L874" s="20"/>
      <c r="M874" s="20"/>
      <c r="N874" s="20"/>
      <c r="O874" s="20"/>
      <c r="P874" s="20"/>
      <c r="Q874" s="20"/>
      <c r="R874" s="20"/>
      <c r="S874" s="20"/>
      <c r="T874" s="20"/>
      <c r="U874" s="20"/>
      <c r="V874" s="20"/>
      <c r="W874" s="20"/>
      <c r="X874" s="20"/>
      <c r="Y874" s="20"/>
      <c r="Z874" s="20"/>
    </row>
    <row r="875" spans="1:26" ht="16.5" customHeight="1" x14ac:dyDescent="0.3">
      <c r="A875" s="20"/>
      <c r="B875" s="20"/>
      <c r="C875" s="33"/>
      <c r="D875" s="33"/>
      <c r="E875" s="33"/>
      <c r="F875" s="33"/>
      <c r="G875" s="33"/>
      <c r="H875" s="20"/>
      <c r="I875" s="20"/>
      <c r="J875" s="20"/>
      <c r="K875" s="20"/>
      <c r="L875" s="20"/>
      <c r="M875" s="20"/>
      <c r="N875" s="20"/>
      <c r="O875" s="20"/>
      <c r="P875" s="20"/>
      <c r="Q875" s="20"/>
      <c r="R875" s="20"/>
      <c r="S875" s="20"/>
      <c r="T875" s="20"/>
      <c r="U875" s="20"/>
      <c r="V875" s="20"/>
      <c r="W875" s="20"/>
      <c r="X875" s="20"/>
      <c r="Y875" s="20"/>
      <c r="Z875" s="20"/>
    </row>
    <row r="876" spans="1:26" ht="16.5" customHeight="1" x14ac:dyDescent="0.3">
      <c r="A876" s="20"/>
      <c r="B876" s="20"/>
      <c r="C876" s="33"/>
      <c r="D876" s="33"/>
      <c r="E876" s="33"/>
      <c r="F876" s="33"/>
      <c r="G876" s="33"/>
      <c r="H876" s="20"/>
      <c r="I876" s="20"/>
      <c r="J876" s="20"/>
      <c r="K876" s="20"/>
      <c r="L876" s="20"/>
      <c r="M876" s="20"/>
      <c r="N876" s="20"/>
      <c r="O876" s="20"/>
      <c r="P876" s="20"/>
      <c r="Q876" s="20"/>
      <c r="R876" s="20"/>
      <c r="S876" s="20"/>
      <c r="T876" s="20"/>
      <c r="U876" s="20"/>
      <c r="V876" s="20"/>
      <c r="W876" s="20"/>
      <c r="X876" s="20"/>
      <c r="Y876" s="20"/>
      <c r="Z876" s="20"/>
    </row>
    <row r="877" spans="1:26" ht="16.5" customHeight="1" x14ac:dyDescent="0.3">
      <c r="A877" s="20"/>
      <c r="B877" s="20"/>
      <c r="C877" s="33"/>
      <c r="D877" s="33"/>
      <c r="E877" s="33"/>
      <c r="F877" s="33"/>
      <c r="G877" s="33"/>
      <c r="H877" s="20"/>
      <c r="I877" s="20"/>
      <c r="J877" s="20"/>
      <c r="K877" s="20"/>
      <c r="L877" s="20"/>
      <c r="M877" s="20"/>
      <c r="N877" s="20"/>
      <c r="O877" s="20"/>
      <c r="P877" s="20"/>
      <c r="Q877" s="20"/>
      <c r="R877" s="20"/>
      <c r="S877" s="20"/>
      <c r="T877" s="20"/>
      <c r="U877" s="20"/>
      <c r="V877" s="20"/>
      <c r="W877" s="20"/>
      <c r="X877" s="20"/>
      <c r="Y877" s="20"/>
      <c r="Z877" s="20"/>
    </row>
    <row r="878" spans="1:26" ht="16.5" customHeight="1" x14ac:dyDescent="0.3">
      <c r="A878" s="20"/>
      <c r="B878" s="20"/>
      <c r="C878" s="33"/>
      <c r="D878" s="33"/>
      <c r="E878" s="33"/>
      <c r="F878" s="33"/>
      <c r="G878" s="33"/>
      <c r="H878" s="20"/>
      <c r="I878" s="20"/>
      <c r="J878" s="20"/>
      <c r="K878" s="20"/>
      <c r="L878" s="20"/>
      <c r="M878" s="20"/>
      <c r="N878" s="20"/>
      <c r="O878" s="20"/>
      <c r="P878" s="20"/>
      <c r="Q878" s="20"/>
      <c r="R878" s="20"/>
      <c r="S878" s="20"/>
      <c r="T878" s="20"/>
      <c r="U878" s="20"/>
      <c r="V878" s="20"/>
      <c r="W878" s="20"/>
      <c r="X878" s="20"/>
      <c r="Y878" s="20"/>
      <c r="Z878" s="20"/>
    </row>
    <row r="879" spans="1:26" ht="16.5" customHeight="1" x14ac:dyDescent="0.3">
      <c r="A879" s="20"/>
      <c r="B879" s="20"/>
      <c r="C879" s="33"/>
      <c r="D879" s="33"/>
      <c r="E879" s="33"/>
      <c r="F879" s="33"/>
      <c r="G879" s="33"/>
      <c r="H879" s="20"/>
      <c r="I879" s="20"/>
      <c r="J879" s="20"/>
      <c r="K879" s="20"/>
      <c r="L879" s="20"/>
      <c r="M879" s="20"/>
      <c r="N879" s="20"/>
      <c r="O879" s="20"/>
      <c r="P879" s="20"/>
      <c r="Q879" s="20"/>
      <c r="R879" s="20"/>
      <c r="S879" s="20"/>
      <c r="T879" s="20"/>
      <c r="U879" s="20"/>
      <c r="V879" s="20"/>
      <c r="W879" s="20"/>
      <c r="X879" s="20"/>
      <c r="Y879" s="20"/>
      <c r="Z879" s="20"/>
    </row>
    <row r="880" spans="1:26" ht="16.5" customHeight="1" x14ac:dyDescent="0.3">
      <c r="A880" s="20"/>
      <c r="B880" s="20"/>
      <c r="C880" s="33"/>
      <c r="D880" s="33"/>
      <c r="E880" s="33"/>
      <c r="F880" s="33"/>
      <c r="G880" s="33"/>
      <c r="H880" s="20"/>
      <c r="I880" s="20"/>
      <c r="J880" s="20"/>
      <c r="K880" s="20"/>
      <c r="L880" s="20"/>
      <c r="M880" s="20"/>
      <c r="N880" s="20"/>
      <c r="O880" s="20"/>
      <c r="P880" s="20"/>
      <c r="Q880" s="20"/>
      <c r="R880" s="20"/>
      <c r="S880" s="20"/>
      <c r="T880" s="20"/>
      <c r="U880" s="20"/>
      <c r="V880" s="20"/>
      <c r="W880" s="20"/>
      <c r="X880" s="20"/>
      <c r="Y880" s="20"/>
      <c r="Z880" s="20"/>
    </row>
    <row r="881" spans="1:26" ht="16.5" customHeight="1" x14ac:dyDescent="0.3">
      <c r="A881" s="20"/>
      <c r="B881" s="20"/>
      <c r="C881" s="33"/>
      <c r="D881" s="33"/>
      <c r="E881" s="33"/>
      <c r="F881" s="33"/>
      <c r="G881" s="33"/>
      <c r="H881" s="20"/>
      <c r="I881" s="20"/>
      <c r="J881" s="20"/>
      <c r="K881" s="20"/>
      <c r="L881" s="20"/>
      <c r="M881" s="20"/>
      <c r="N881" s="20"/>
      <c r="O881" s="20"/>
      <c r="P881" s="20"/>
      <c r="Q881" s="20"/>
      <c r="R881" s="20"/>
      <c r="S881" s="20"/>
      <c r="T881" s="20"/>
      <c r="U881" s="20"/>
      <c r="V881" s="20"/>
      <c r="W881" s="20"/>
      <c r="X881" s="20"/>
      <c r="Y881" s="20"/>
      <c r="Z881" s="20"/>
    </row>
    <row r="882" spans="1:26" ht="16.5" customHeight="1" x14ac:dyDescent="0.3">
      <c r="A882" s="20"/>
      <c r="B882" s="20"/>
      <c r="C882" s="33"/>
      <c r="D882" s="33"/>
      <c r="E882" s="33"/>
      <c r="F882" s="33"/>
      <c r="G882" s="33"/>
      <c r="H882" s="20"/>
      <c r="I882" s="20"/>
      <c r="J882" s="20"/>
      <c r="K882" s="20"/>
      <c r="L882" s="20"/>
      <c r="M882" s="20"/>
      <c r="N882" s="20"/>
      <c r="O882" s="20"/>
      <c r="P882" s="20"/>
      <c r="Q882" s="20"/>
      <c r="R882" s="20"/>
      <c r="S882" s="20"/>
      <c r="T882" s="20"/>
      <c r="U882" s="20"/>
      <c r="V882" s="20"/>
      <c r="W882" s="20"/>
      <c r="X882" s="20"/>
      <c r="Y882" s="20"/>
      <c r="Z882" s="20"/>
    </row>
    <row r="883" spans="1:26" ht="16.5" customHeight="1" x14ac:dyDescent="0.3">
      <c r="A883" s="20"/>
      <c r="B883" s="20"/>
      <c r="C883" s="33"/>
      <c r="D883" s="33"/>
      <c r="E883" s="33"/>
      <c r="F883" s="33"/>
      <c r="G883" s="33"/>
      <c r="H883" s="20"/>
      <c r="I883" s="20"/>
      <c r="J883" s="20"/>
      <c r="K883" s="20"/>
      <c r="L883" s="20"/>
      <c r="M883" s="20"/>
      <c r="N883" s="20"/>
      <c r="O883" s="20"/>
      <c r="P883" s="20"/>
      <c r="Q883" s="20"/>
      <c r="R883" s="20"/>
      <c r="S883" s="20"/>
      <c r="T883" s="20"/>
      <c r="U883" s="20"/>
      <c r="V883" s="20"/>
      <c r="W883" s="20"/>
      <c r="X883" s="20"/>
      <c r="Y883" s="20"/>
      <c r="Z883" s="20"/>
    </row>
    <row r="884" spans="1:26" ht="16.5" customHeight="1" x14ac:dyDescent="0.3">
      <c r="A884" s="20"/>
      <c r="B884" s="20"/>
      <c r="C884" s="33"/>
      <c r="D884" s="33"/>
      <c r="E884" s="33"/>
      <c r="F884" s="33"/>
      <c r="G884" s="33"/>
      <c r="H884" s="20"/>
      <c r="I884" s="20"/>
      <c r="J884" s="20"/>
      <c r="K884" s="20"/>
      <c r="L884" s="20"/>
      <c r="M884" s="20"/>
      <c r="N884" s="20"/>
      <c r="O884" s="20"/>
      <c r="P884" s="20"/>
      <c r="Q884" s="20"/>
      <c r="R884" s="20"/>
      <c r="S884" s="20"/>
      <c r="T884" s="20"/>
      <c r="U884" s="20"/>
      <c r="V884" s="20"/>
      <c r="W884" s="20"/>
      <c r="X884" s="20"/>
      <c r="Y884" s="20"/>
      <c r="Z884" s="20"/>
    </row>
    <row r="885" spans="1:26" ht="16.5" customHeight="1" x14ac:dyDescent="0.3">
      <c r="A885" s="20"/>
      <c r="B885" s="20"/>
      <c r="C885" s="33"/>
      <c r="D885" s="33"/>
      <c r="E885" s="33"/>
      <c r="F885" s="33"/>
      <c r="G885" s="33"/>
      <c r="H885" s="20"/>
      <c r="I885" s="20"/>
      <c r="J885" s="20"/>
      <c r="K885" s="20"/>
      <c r="L885" s="20"/>
      <c r="M885" s="20"/>
      <c r="N885" s="20"/>
      <c r="O885" s="20"/>
      <c r="P885" s="20"/>
      <c r="Q885" s="20"/>
      <c r="R885" s="20"/>
      <c r="S885" s="20"/>
      <c r="T885" s="20"/>
      <c r="U885" s="20"/>
      <c r="V885" s="20"/>
      <c r="W885" s="20"/>
      <c r="X885" s="20"/>
      <c r="Y885" s="20"/>
      <c r="Z885" s="20"/>
    </row>
    <row r="886" spans="1:26" ht="16.5" customHeight="1" x14ac:dyDescent="0.3">
      <c r="A886" s="20"/>
      <c r="B886" s="20"/>
      <c r="C886" s="33"/>
      <c r="D886" s="33"/>
      <c r="E886" s="33"/>
      <c r="F886" s="33"/>
      <c r="G886" s="33"/>
      <c r="H886" s="20"/>
      <c r="I886" s="20"/>
      <c r="J886" s="20"/>
      <c r="K886" s="20"/>
      <c r="L886" s="20"/>
      <c r="M886" s="20"/>
      <c r="N886" s="20"/>
      <c r="O886" s="20"/>
      <c r="P886" s="20"/>
      <c r="Q886" s="20"/>
      <c r="R886" s="20"/>
      <c r="S886" s="20"/>
      <c r="T886" s="20"/>
      <c r="U886" s="20"/>
      <c r="V886" s="20"/>
      <c r="W886" s="20"/>
      <c r="X886" s="20"/>
      <c r="Y886" s="20"/>
      <c r="Z886" s="20"/>
    </row>
    <row r="887" spans="1:26" ht="16.5" customHeight="1" x14ac:dyDescent="0.3">
      <c r="A887" s="20"/>
      <c r="B887" s="20"/>
      <c r="C887" s="33"/>
      <c r="D887" s="33"/>
      <c r="E887" s="33"/>
      <c r="F887" s="33"/>
      <c r="G887" s="33"/>
      <c r="H887" s="20"/>
      <c r="I887" s="20"/>
      <c r="J887" s="20"/>
      <c r="K887" s="20"/>
      <c r="L887" s="20"/>
      <c r="M887" s="20"/>
      <c r="N887" s="20"/>
      <c r="O887" s="20"/>
      <c r="P887" s="20"/>
      <c r="Q887" s="20"/>
      <c r="R887" s="20"/>
      <c r="S887" s="20"/>
      <c r="T887" s="20"/>
      <c r="U887" s="20"/>
      <c r="V887" s="20"/>
      <c r="W887" s="20"/>
      <c r="X887" s="20"/>
      <c r="Y887" s="20"/>
      <c r="Z887" s="20"/>
    </row>
    <row r="888" spans="1:26" ht="16.5" customHeight="1" x14ac:dyDescent="0.3">
      <c r="A888" s="20"/>
      <c r="B888" s="20"/>
      <c r="C888" s="33"/>
      <c r="D888" s="33"/>
      <c r="E888" s="33"/>
      <c r="F888" s="33"/>
      <c r="G888" s="33"/>
      <c r="H888" s="20"/>
      <c r="I888" s="20"/>
      <c r="J888" s="20"/>
      <c r="K888" s="20"/>
      <c r="L888" s="20"/>
      <c r="M888" s="20"/>
      <c r="N888" s="20"/>
      <c r="O888" s="20"/>
      <c r="P888" s="20"/>
      <c r="Q888" s="20"/>
      <c r="R888" s="20"/>
      <c r="S888" s="20"/>
      <c r="T888" s="20"/>
      <c r="U888" s="20"/>
      <c r="V888" s="20"/>
      <c r="W888" s="20"/>
      <c r="X888" s="20"/>
      <c r="Y888" s="20"/>
      <c r="Z888" s="20"/>
    </row>
    <row r="889" spans="1:26" ht="16.5" customHeight="1" x14ac:dyDescent="0.3">
      <c r="A889" s="20"/>
      <c r="B889" s="20"/>
      <c r="C889" s="33"/>
      <c r="D889" s="33"/>
      <c r="E889" s="33"/>
      <c r="F889" s="33"/>
      <c r="G889" s="33"/>
      <c r="H889" s="20"/>
      <c r="I889" s="20"/>
      <c r="J889" s="20"/>
      <c r="K889" s="20"/>
      <c r="L889" s="20"/>
      <c r="M889" s="20"/>
      <c r="N889" s="20"/>
      <c r="O889" s="20"/>
      <c r="P889" s="20"/>
      <c r="Q889" s="20"/>
      <c r="R889" s="20"/>
      <c r="S889" s="20"/>
      <c r="T889" s="20"/>
      <c r="U889" s="20"/>
      <c r="V889" s="20"/>
      <c r="W889" s="20"/>
      <c r="X889" s="20"/>
      <c r="Y889" s="20"/>
      <c r="Z889" s="20"/>
    </row>
    <row r="890" spans="1:26" ht="16.5" customHeight="1" x14ac:dyDescent="0.3">
      <c r="A890" s="20"/>
      <c r="B890" s="20"/>
      <c r="C890" s="33"/>
      <c r="D890" s="33"/>
      <c r="E890" s="33"/>
      <c r="F890" s="33"/>
      <c r="G890" s="33"/>
      <c r="H890" s="20"/>
      <c r="I890" s="20"/>
      <c r="J890" s="20"/>
      <c r="K890" s="20"/>
      <c r="L890" s="20"/>
      <c r="M890" s="20"/>
      <c r="N890" s="20"/>
      <c r="O890" s="20"/>
      <c r="P890" s="20"/>
      <c r="Q890" s="20"/>
      <c r="R890" s="20"/>
      <c r="S890" s="20"/>
      <c r="T890" s="20"/>
      <c r="U890" s="20"/>
      <c r="V890" s="20"/>
      <c r="W890" s="20"/>
      <c r="X890" s="20"/>
      <c r="Y890" s="20"/>
      <c r="Z890" s="20"/>
    </row>
    <row r="891" spans="1:26" ht="16.5" customHeight="1" x14ac:dyDescent="0.3">
      <c r="A891" s="20"/>
      <c r="B891" s="20"/>
      <c r="C891" s="33"/>
      <c r="D891" s="33"/>
      <c r="E891" s="33"/>
      <c r="F891" s="33"/>
      <c r="G891" s="33"/>
      <c r="H891" s="20"/>
      <c r="I891" s="20"/>
      <c r="J891" s="20"/>
      <c r="K891" s="20"/>
      <c r="L891" s="20"/>
      <c r="M891" s="20"/>
      <c r="N891" s="20"/>
      <c r="O891" s="20"/>
      <c r="P891" s="20"/>
      <c r="Q891" s="20"/>
      <c r="R891" s="20"/>
      <c r="S891" s="20"/>
      <c r="T891" s="20"/>
      <c r="U891" s="20"/>
      <c r="V891" s="20"/>
      <c r="W891" s="20"/>
      <c r="X891" s="20"/>
      <c r="Y891" s="20"/>
      <c r="Z891" s="20"/>
    </row>
    <row r="892" spans="1:26" ht="16.5" customHeight="1" x14ac:dyDescent="0.3">
      <c r="A892" s="20"/>
      <c r="B892" s="20"/>
      <c r="C892" s="33"/>
      <c r="D892" s="33"/>
      <c r="E892" s="33"/>
      <c r="F892" s="33"/>
      <c r="G892" s="33"/>
      <c r="H892" s="20"/>
      <c r="I892" s="20"/>
      <c r="J892" s="20"/>
      <c r="K892" s="20"/>
      <c r="L892" s="20"/>
      <c r="M892" s="20"/>
      <c r="N892" s="20"/>
      <c r="O892" s="20"/>
      <c r="P892" s="20"/>
      <c r="Q892" s="20"/>
      <c r="R892" s="20"/>
      <c r="S892" s="20"/>
      <c r="T892" s="20"/>
      <c r="U892" s="20"/>
      <c r="V892" s="20"/>
      <c r="W892" s="20"/>
      <c r="X892" s="20"/>
      <c r="Y892" s="20"/>
      <c r="Z892" s="20"/>
    </row>
    <row r="893" spans="1:26" ht="16.5" customHeight="1" x14ac:dyDescent="0.3">
      <c r="A893" s="20"/>
      <c r="B893" s="20"/>
      <c r="C893" s="33"/>
      <c r="D893" s="33"/>
      <c r="E893" s="33"/>
      <c r="F893" s="33"/>
      <c r="G893" s="33"/>
      <c r="H893" s="20"/>
      <c r="I893" s="20"/>
      <c r="J893" s="20"/>
      <c r="K893" s="20"/>
      <c r="L893" s="20"/>
      <c r="M893" s="20"/>
      <c r="N893" s="20"/>
      <c r="O893" s="20"/>
      <c r="P893" s="20"/>
      <c r="Q893" s="20"/>
      <c r="R893" s="20"/>
      <c r="S893" s="20"/>
      <c r="T893" s="20"/>
      <c r="U893" s="20"/>
      <c r="V893" s="20"/>
      <c r="W893" s="20"/>
      <c r="X893" s="20"/>
      <c r="Y893" s="20"/>
      <c r="Z893" s="20"/>
    </row>
    <row r="894" spans="1:26" ht="16.5" customHeight="1" x14ac:dyDescent="0.3">
      <c r="A894" s="20"/>
      <c r="B894" s="20"/>
      <c r="C894" s="33"/>
      <c r="D894" s="33"/>
      <c r="E894" s="33"/>
      <c r="F894" s="33"/>
      <c r="G894" s="33"/>
      <c r="H894" s="20"/>
      <c r="I894" s="20"/>
      <c r="J894" s="20"/>
      <c r="K894" s="20"/>
      <c r="L894" s="20"/>
      <c r="M894" s="20"/>
      <c r="N894" s="20"/>
      <c r="O894" s="20"/>
      <c r="P894" s="20"/>
      <c r="Q894" s="20"/>
      <c r="R894" s="20"/>
      <c r="S894" s="20"/>
      <c r="T894" s="20"/>
      <c r="U894" s="20"/>
      <c r="V894" s="20"/>
      <c r="W894" s="20"/>
      <c r="X894" s="20"/>
      <c r="Y894" s="20"/>
      <c r="Z894" s="20"/>
    </row>
    <row r="895" spans="1:26" ht="16.5" customHeight="1" x14ac:dyDescent="0.3">
      <c r="A895" s="20"/>
      <c r="B895" s="20"/>
      <c r="C895" s="33"/>
      <c r="D895" s="33"/>
      <c r="E895" s="33"/>
      <c r="F895" s="33"/>
      <c r="G895" s="33"/>
      <c r="H895" s="20"/>
      <c r="I895" s="20"/>
      <c r="J895" s="20"/>
      <c r="K895" s="20"/>
      <c r="L895" s="20"/>
      <c r="M895" s="20"/>
      <c r="N895" s="20"/>
      <c r="O895" s="20"/>
      <c r="P895" s="20"/>
      <c r="Q895" s="20"/>
      <c r="R895" s="20"/>
      <c r="S895" s="20"/>
      <c r="T895" s="20"/>
      <c r="U895" s="20"/>
      <c r="V895" s="20"/>
      <c r="W895" s="20"/>
      <c r="X895" s="20"/>
      <c r="Y895" s="20"/>
      <c r="Z895" s="20"/>
    </row>
    <row r="896" spans="1:26" ht="16.5" customHeight="1" x14ac:dyDescent="0.3">
      <c r="A896" s="20"/>
      <c r="B896" s="20"/>
      <c r="C896" s="33"/>
      <c r="D896" s="33"/>
      <c r="E896" s="33"/>
      <c r="F896" s="33"/>
      <c r="G896" s="33"/>
      <c r="H896" s="20"/>
      <c r="I896" s="20"/>
      <c r="J896" s="20"/>
      <c r="K896" s="20"/>
      <c r="L896" s="20"/>
      <c r="M896" s="20"/>
      <c r="N896" s="20"/>
      <c r="O896" s="20"/>
      <c r="P896" s="20"/>
      <c r="Q896" s="20"/>
      <c r="R896" s="20"/>
      <c r="S896" s="20"/>
      <c r="T896" s="20"/>
      <c r="U896" s="20"/>
      <c r="V896" s="20"/>
      <c r="W896" s="20"/>
      <c r="X896" s="20"/>
      <c r="Y896" s="20"/>
      <c r="Z896" s="20"/>
    </row>
    <row r="897" spans="1:26" ht="16.5" customHeight="1" x14ac:dyDescent="0.3">
      <c r="A897" s="20"/>
      <c r="B897" s="20"/>
      <c r="C897" s="33"/>
      <c r="D897" s="33"/>
      <c r="E897" s="33"/>
      <c r="F897" s="33"/>
      <c r="G897" s="33"/>
      <c r="H897" s="20"/>
      <c r="I897" s="20"/>
      <c r="J897" s="20"/>
      <c r="K897" s="20"/>
      <c r="L897" s="20"/>
      <c r="M897" s="20"/>
      <c r="N897" s="20"/>
      <c r="O897" s="20"/>
      <c r="P897" s="20"/>
      <c r="Q897" s="20"/>
      <c r="R897" s="20"/>
      <c r="S897" s="20"/>
      <c r="T897" s="20"/>
      <c r="U897" s="20"/>
      <c r="V897" s="20"/>
      <c r="W897" s="20"/>
      <c r="X897" s="20"/>
      <c r="Y897" s="20"/>
      <c r="Z897" s="20"/>
    </row>
    <row r="898" spans="1:26" ht="16.5" customHeight="1" x14ac:dyDescent="0.3">
      <c r="A898" s="20"/>
      <c r="B898" s="20"/>
      <c r="C898" s="33"/>
      <c r="D898" s="33"/>
      <c r="E898" s="33"/>
      <c r="F898" s="33"/>
      <c r="G898" s="33"/>
      <c r="H898" s="20"/>
      <c r="I898" s="20"/>
      <c r="J898" s="20"/>
      <c r="K898" s="20"/>
      <c r="L898" s="20"/>
      <c r="M898" s="20"/>
      <c r="N898" s="20"/>
      <c r="O898" s="20"/>
      <c r="P898" s="20"/>
      <c r="Q898" s="20"/>
      <c r="R898" s="20"/>
      <c r="S898" s="20"/>
      <c r="T898" s="20"/>
      <c r="U898" s="20"/>
      <c r="V898" s="20"/>
      <c r="W898" s="20"/>
      <c r="X898" s="20"/>
      <c r="Y898" s="20"/>
      <c r="Z898" s="20"/>
    </row>
    <row r="899" spans="1:26" ht="16.5" customHeight="1" x14ac:dyDescent="0.3">
      <c r="A899" s="20"/>
      <c r="B899" s="20"/>
      <c r="C899" s="33"/>
      <c r="D899" s="33"/>
      <c r="E899" s="33"/>
      <c r="F899" s="33"/>
      <c r="G899" s="33"/>
      <c r="H899" s="20"/>
      <c r="I899" s="20"/>
      <c r="J899" s="20"/>
      <c r="K899" s="20"/>
      <c r="L899" s="20"/>
      <c r="M899" s="20"/>
      <c r="N899" s="20"/>
      <c r="O899" s="20"/>
      <c r="P899" s="20"/>
      <c r="Q899" s="20"/>
      <c r="R899" s="20"/>
      <c r="S899" s="20"/>
      <c r="T899" s="20"/>
      <c r="U899" s="20"/>
      <c r="V899" s="20"/>
      <c r="W899" s="20"/>
      <c r="X899" s="20"/>
      <c r="Y899" s="20"/>
      <c r="Z899" s="20"/>
    </row>
    <row r="900" spans="1:26" ht="16.5" customHeight="1" x14ac:dyDescent="0.3">
      <c r="A900" s="20"/>
      <c r="B900" s="20"/>
      <c r="C900" s="33"/>
      <c r="D900" s="33"/>
      <c r="E900" s="33"/>
      <c r="F900" s="33"/>
      <c r="G900" s="33"/>
      <c r="H900" s="20"/>
      <c r="I900" s="20"/>
      <c r="J900" s="20"/>
      <c r="K900" s="20"/>
      <c r="L900" s="20"/>
      <c r="M900" s="20"/>
      <c r="N900" s="20"/>
      <c r="O900" s="20"/>
      <c r="P900" s="20"/>
      <c r="Q900" s="20"/>
      <c r="R900" s="20"/>
      <c r="S900" s="20"/>
      <c r="T900" s="20"/>
      <c r="U900" s="20"/>
      <c r="V900" s="20"/>
      <c r="W900" s="20"/>
      <c r="X900" s="20"/>
      <c r="Y900" s="20"/>
      <c r="Z900" s="20"/>
    </row>
    <row r="901" spans="1:26" ht="16.5" customHeight="1" x14ac:dyDescent="0.3">
      <c r="A901" s="20"/>
      <c r="B901" s="20"/>
      <c r="C901" s="33"/>
      <c r="D901" s="33"/>
      <c r="E901" s="33"/>
      <c r="F901" s="33"/>
      <c r="G901" s="33"/>
      <c r="H901" s="20"/>
      <c r="I901" s="20"/>
      <c r="J901" s="20"/>
      <c r="K901" s="20"/>
      <c r="L901" s="20"/>
      <c r="M901" s="20"/>
      <c r="N901" s="20"/>
      <c r="O901" s="20"/>
      <c r="P901" s="20"/>
      <c r="Q901" s="20"/>
      <c r="R901" s="20"/>
      <c r="S901" s="20"/>
      <c r="T901" s="20"/>
      <c r="U901" s="20"/>
      <c r="V901" s="20"/>
      <c r="W901" s="20"/>
      <c r="X901" s="20"/>
      <c r="Y901" s="20"/>
      <c r="Z901" s="20"/>
    </row>
    <row r="902" spans="1:26" ht="16.5" customHeight="1" x14ac:dyDescent="0.3">
      <c r="A902" s="20"/>
      <c r="B902" s="20"/>
      <c r="C902" s="33"/>
      <c r="D902" s="33"/>
      <c r="E902" s="33"/>
      <c r="F902" s="33"/>
      <c r="G902" s="33"/>
      <c r="H902" s="20"/>
      <c r="I902" s="20"/>
      <c r="J902" s="20"/>
      <c r="K902" s="20"/>
      <c r="L902" s="20"/>
      <c r="M902" s="20"/>
      <c r="N902" s="20"/>
      <c r="O902" s="20"/>
      <c r="P902" s="20"/>
      <c r="Q902" s="20"/>
      <c r="R902" s="20"/>
      <c r="S902" s="20"/>
      <c r="T902" s="20"/>
      <c r="U902" s="20"/>
      <c r="V902" s="20"/>
      <c r="W902" s="20"/>
      <c r="X902" s="20"/>
      <c r="Y902" s="20"/>
      <c r="Z902" s="20"/>
    </row>
    <row r="903" spans="1:26" ht="16.5" customHeight="1" x14ac:dyDescent="0.3">
      <c r="A903" s="20"/>
      <c r="B903" s="20"/>
      <c r="C903" s="33"/>
      <c r="D903" s="33"/>
      <c r="E903" s="33"/>
      <c r="F903" s="33"/>
      <c r="G903" s="33"/>
      <c r="H903" s="20"/>
      <c r="I903" s="20"/>
      <c r="J903" s="20"/>
      <c r="K903" s="20"/>
      <c r="L903" s="20"/>
      <c r="M903" s="20"/>
      <c r="N903" s="20"/>
      <c r="O903" s="20"/>
      <c r="P903" s="20"/>
      <c r="Q903" s="20"/>
      <c r="R903" s="20"/>
      <c r="S903" s="20"/>
      <c r="T903" s="20"/>
      <c r="U903" s="20"/>
      <c r="V903" s="20"/>
      <c r="W903" s="20"/>
      <c r="X903" s="20"/>
      <c r="Y903" s="20"/>
      <c r="Z903" s="20"/>
    </row>
    <row r="904" spans="1:26" ht="16.5" customHeight="1" x14ac:dyDescent="0.3">
      <c r="A904" s="20"/>
      <c r="B904" s="20"/>
      <c r="C904" s="33"/>
      <c r="D904" s="33"/>
      <c r="E904" s="33"/>
      <c r="F904" s="33"/>
      <c r="G904" s="33"/>
      <c r="H904" s="20"/>
      <c r="I904" s="20"/>
      <c r="J904" s="20"/>
      <c r="K904" s="20"/>
      <c r="L904" s="20"/>
      <c r="M904" s="20"/>
      <c r="N904" s="20"/>
      <c r="O904" s="20"/>
      <c r="P904" s="20"/>
      <c r="Q904" s="20"/>
      <c r="R904" s="20"/>
      <c r="S904" s="20"/>
      <c r="T904" s="20"/>
      <c r="U904" s="20"/>
      <c r="V904" s="20"/>
      <c r="W904" s="20"/>
      <c r="X904" s="20"/>
      <c r="Y904" s="20"/>
      <c r="Z904" s="20"/>
    </row>
    <row r="905" spans="1:26" ht="16.5" customHeight="1" x14ac:dyDescent="0.3">
      <c r="A905" s="20"/>
      <c r="B905" s="20"/>
      <c r="C905" s="33"/>
      <c r="D905" s="33"/>
      <c r="E905" s="33"/>
      <c r="F905" s="33"/>
      <c r="G905" s="33"/>
      <c r="H905" s="20"/>
      <c r="I905" s="20"/>
      <c r="J905" s="20"/>
      <c r="K905" s="20"/>
      <c r="L905" s="20"/>
      <c r="M905" s="20"/>
      <c r="N905" s="20"/>
      <c r="O905" s="20"/>
      <c r="P905" s="20"/>
      <c r="Q905" s="20"/>
      <c r="R905" s="20"/>
      <c r="S905" s="20"/>
      <c r="T905" s="20"/>
      <c r="U905" s="20"/>
      <c r="V905" s="20"/>
      <c r="W905" s="20"/>
      <c r="X905" s="20"/>
      <c r="Y905" s="20"/>
      <c r="Z905" s="20"/>
    </row>
    <row r="906" spans="1:26" ht="16.5" customHeight="1" x14ac:dyDescent="0.3">
      <c r="A906" s="20"/>
      <c r="B906" s="20"/>
      <c r="C906" s="33"/>
      <c r="D906" s="33"/>
      <c r="E906" s="33"/>
      <c r="F906" s="33"/>
      <c r="G906" s="33"/>
      <c r="H906" s="20"/>
      <c r="I906" s="20"/>
      <c r="J906" s="20"/>
      <c r="K906" s="20"/>
      <c r="L906" s="20"/>
      <c r="M906" s="20"/>
      <c r="N906" s="20"/>
      <c r="O906" s="20"/>
      <c r="P906" s="20"/>
      <c r="Q906" s="20"/>
      <c r="R906" s="20"/>
      <c r="S906" s="20"/>
      <c r="T906" s="20"/>
      <c r="U906" s="20"/>
      <c r="V906" s="20"/>
      <c r="W906" s="20"/>
      <c r="X906" s="20"/>
      <c r="Y906" s="20"/>
      <c r="Z906" s="20"/>
    </row>
    <row r="907" spans="1:26" ht="16.5" customHeight="1" x14ac:dyDescent="0.3">
      <c r="A907" s="20"/>
      <c r="B907" s="20"/>
      <c r="C907" s="33"/>
      <c r="D907" s="33"/>
      <c r="E907" s="33"/>
      <c r="F907" s="33"/>
      <c r="G907" s="33"/>
      <c r="H907" s="20"/>
      <c r="I907" s="20"/>
      <c r="J907" s="20"/>
      <c r="K907" s="20"/>
      <c r="L907" s="20"/>
      <c r="M907" s="20"/>
      <c r="N907" s="20"/>
      <c r="O907" s="20"/>
      <c r="P907" s="20"/>
      <c r="Q907" s="20"/>
      <c r="R907" s="20"/>
      <c r="S907" s="20"/>
      <c r="T907" s="20"/>
      <c r="U907" s="20"/>
      <c r="V907" s="20"/>
      <c r="W907" s="20"/>
      <c r="X907" s="20"/>
      <c r="Y907" s="20"/>
      <c r="Z907" s="20"/>
    </row>
    <row r="908" spans="1:26" ht="16.5" customHeight="1" x14ac:dyDescent="0.3">
      <c r="A908" s="20"/>
      <c r="B908" s="20"/>
      <c r="C908" s="33"/>
      <c r="D908" s="33"/>
      <c r="E908" s="33"/>
      <c r="F908" s="33"/>
      <c r="G908" s="33"/>
      <c r="H908" s="20"/>
      <c r="I908" s="20"/>
      <c r="J908" s="20"/>
      <c r="K908" s="20"/>
      <c r="L908" s="20"/>
      <c r="M908" s="20"/>
      <c r="N908" s="20"/>
      <c r="O908" s="20"/>
      <c r="P908" s="20"/>
      <c r="Q908" s="20"/>
      <c r="R908" s="20"/>
      <c r="S908" s="20"/>
      <c r="T908" s="20"/>
      <c r="U908" s="20"/>
      <c r="V908" s="20"/>
      <c r="W908" s="20"/>
      <c r="X908" s="20"/>
      <c r="Y908" s="20"/>
      <c r="Z908" s="20"/>
    </row>
    <row r="909" spans="1:26" ht="16.5" customHeight="1" x14ac:dyDescent="0.3">
      <c r="A909" s="20"/>
      <c r="B909" s="20"/>
      <c r="C909" s="33"/>
      <c r="D909" s="33"/>
      <c r="E909" s="33"/>
      <c r="F909" s="33"/>
      <c r="G909" s="33"/>
      <c r="H909" s="20"/>
      <c r="I909" s="20"/>
      <c r="J909" s="20"/>
      <c r="K909" s="20"/>
      <c r="L909" s="20"/>
      <c r="M909" s="20"/>
      <c r="N909" s="20"/>
      <c r="O909" s="20"/>
      <c r="P909" s="20"/>
      <c r="Q909" s="20"/>
      <c r="R909" s="20"/>
      <c r="S909" s="20"/>
      <c r="T909" s="20"/>
      <c r="U909" s="20"/>
      <c r="V909" s="20"/>
      <c r="W909" s="20"/>
      <c r="X909" s="20"/>
      <c r="Y909" s="20"/>
      <c r="Z909" s="20"/>
    </row>
    <row r="910" spans="1:26" ht="16.5" customHeight="1" x14ac:dyDescent="0.3">
      <c r="A910" s="20"/>
      <c r="B910" s="20"/>
      <c r="C910" s="33"/>
      <c r="D910" s="33"/>
      <c r="E910" s="33"/>
      <c r="F910" s="33"/>
      <c r="G910" s="33"/>
      <c r="H910" s="20"/>
      <c r="I910" s="20"/>
      <c r="J910" s="20"/>
      <c r="K910" s="20"/>
      <c r="L910" s="20"/>
      <c r="M910" s="20"/>
      <c r="N910" s="20"/>
      <c r="O910" s="20"/>
      <c r="P910" s="20"/>
      <c r="Q910" s="20"/>
      <c r="R910" s="20"/>
      <c r="S910" s="20"/>
      <c r="T910" s="20"/>
      <c r="U910" s="20"/>
      <c r="V910" s="20"/>
      <c r="W910" s="20"/>
      <c r="X910" s="20"/>
      <c r="Y910" s="20"/>
      <c r="Z910" s="20"/>
    </row>
    <row r="911" spans="1:26" ht="16.5" customHeight="1" x14ac:dyDescent="0.3">
      <c r="A911" s="20"/>
      <c r="B911" s="20"/>
      <c r="C911" s="33"/>
      <c r="D911" s="33"/>
      <c r="E911" s="33"/>
      <c r="F911" s="33"/>
      <c r="G911" s="33"/>
      <c r="H911" s="20"/>
      <c r="I911" s="20"/>
      <c r="J911" s="20"/>
      <c r="K911" s="20"/>
      <c r="L911" s="20"/>
      <c r="M911" s="20"/>
      <c r="N911" s="20"/>
      <c r="O911" s="20"/>
      <c r="P911" s="20"/>
      <c r="Q911" s="20"/>
      <c r="R911" s="20"/>
      <c r="S911" s="20"/>
      <c r="T911" s="20"/>
      <c r="U911" s="20"/>
      <c r="V911" s="20"/>
      <c r="W911" s="20"/>
      <c r="X911" s="20"/>
      <c r="Y911" s="20"/>
      <c r="Z911" s="20"/>
    </row>
    <row r="912" spans="1:26" ht="16.5" customHeight="1" x14ac:dyDescent="0.3">
      <c r="A912" s="20"/>
      <c r="B912" s="20"/>
      <c r="C912" s="33"/>
      <c r="D912" s="33"/>
      <c r="E912" s="33"/>
      <c r="F912" s="33"/>
      <c r="G912" s="33"/>
      <c r="H912" s="20"/>
      <c r="I912" s="20"/>
      <c r="J912" s="20"/>
      <c r="K912" s="20"/>
      <c r="L912" s="20"/>
      <c r="M912" s="20"/>
      <c r="N912" s="20"/>
      <c r="O912" s="20"/>
      <c r="P912" s="20"/>
      <c r="Q912" s="20"/>
      <c r="R912" s="20"/>
      <c r="S912" s="20"/>
      <c r="T912" s="20"/>
      <c r="U912" s="20"/>
      <c r="V912" s="20"/>
      <c r="W912" s="20"/>
      <c r="X912" s="20"/>
      <c r="Y912" s="20"/>
      <c r="Z912" s="20"/>
    </row>
    <row r="913" spans="1:26" ht="16.5" customHeight="1" x14ac:dyDescent="0.3">
      <c r="A913" s="20"/>
      <c r="B913" s="20"/>
      <c r="C913" s="33"/>
      <c r="D913" s="33"/>
      <c r="E913" s="33"/>
      <c r="F913" s="33"/>
      <c r="G913" s="33"/>
      <c r="H913" s="20"/>
      <c r="I913" s="20"/>
      <c r="J913" s="20"/>
      <c r="K913" s="20"/>
      <c r="L913" s="20"/>
      <c r="M913" s="20"/>
      <c r="N913" s="20"/>
      <c r="O913" s="20"/>
      <c r="P913" s="20"/>
      <c r="Q913" s="20"/>
      <c r="R913" s="20"/>
      <c r="S913" s="20"/>
      <c r="T913" s="20"/>
      <c r="U913" s="20"/>
      <c r="V913" s="20"/>
      <c r="W913" s="20"/>
      <c r="X913" s="20"/>
      <c r="Y913" s="20"/>
      <c r="Z913" s="20"/>
    </row>
    <row r="914" spans="1:26" ht="16.5" customHeight="1" x14ac:dyDescent="0.3">
      <c r="A914" s="20"/>
      <c r="B914" s="20"/>
      <c r="C914" s="33"/>
      <c r="D914" s="33"/>
      <c r="E914" s="33"/>
      <c r="F914" s="33"/>
      <c r="G914" s="33"/>
      <c r="H914" s="20"/>
      <c r="I914" s="20"/>
      <c r="J914" s="20"/>
      <c r="K914" s="20"/>
      <c r="L914" s="20"/>
      <c r="M914" s="20"/>
      <c r="N914" s="20"/>
      <c r="O914" s="20"/>
      <c r="P914" s="20"/>
      <c r="Q914" s="20"/>
      <c r="R914" s="20"/>
      <c r="S914" s="20"/>
      <c r="T914" s="20"/>
      <c r="U914" s="20"/>
      <c r="V914" s="20"/>
      <c r="W914" s="20"/>
      <c r="X914" s="20"/>
      <c r="Y914" s="20"/>
      <c r="Z914" s="20"/>
    </row>
    <row r="915" spans="1:26" ht="16.5" customHeight="1" x14ac:dyDescent="0.3">
      <c r="A915" s="20"/>
      <c r="B915" s="20"/>
      <c r="C915" s="33"/>
      <c r="D915" s="33"/>
      <c r="E915" s="33"/>
      <c r="F915" s="33"/>
      <c r="G915" s="33"/>
      <c r="H915" s="20"/>
      <c r="I915" s="20"/>
      <c r="J915" s="20"/>
      <c r="K915" s="20"/>
      <c r="L915" s="20"/>
      <c r="M915" s="20"/>
      <c r="N915" s="20"/>
      <c r="O915" s="20"/>
      <c r="P915" s="20"/>
      <c r="Q915" s="20"/>
      <c r="R915" s="20"/>
      <c r="S915" s="20"/>
      <c r="T915" s="20"/>
      <c r="U915" s="20"/>
      <c r="V915" s="20"/>
      <c r="W915" s="20"/>
      <c r="X915" s="20"/>
      <c r="Y915" s="20"/>
      <c r="Z915" s="20"/>
    </row>
    <row r="916" spans="1:26" ht="16.5" customHeight="1" x14ac:dyDescent="0.3">
      <c r="A916" s="20"/>
      <c r="B916" s="20"/>
      <c r="C916" s="33"/>
      <c r="D916" s="33"/>
      <c r="E916" s="33"/>
      <c r="F916" s="33"/>
      <c r="G916" s="33"/>
      <c r="H916" s="20"/>
      <c r="I916" s="20"/>
      <c r="J916" s="20"/>
      <c r="K916" s="20"/>
      <c r="L916" s="20"/>
      <c r="M916" s="20"/>
      <c r="N916" s="20"/>
      <c r="O916" s="20"/>
      <c r="P916" s="20"/>
      <c r="Q916" s="20"/>
      <c r="R916" s="20"/>
      <c r="S916" s="20"/>
      <c r="T916" s="20"/>
      <c r="U916" s="20"/>
      <c r="V916" s="20"/>
      <c r="W916" s="20"/>
      <c r="X916" s="20"/>
      <c r="Y916" s="20"/>
      <c r="Z916" s="20"/>
    </row>
    <row r="917" spans="1:26" ht="16.5" customHeight="1" x14ac:dyDescent="0.3">
      <c r="A917" s="20"/>
      <c r="B917" s="20"/>
      <c r="C917" s="33"/>
      <c r="D917" s="33"/>
      <c r="E917" s="33"/>
      <c r="F917" s="33"/>
      <c r="G917" s="33"/>
      <c r="H917" s="20"/>
      <c r="I917" s="20"/>
      <c r="J917" s="20"/>
      <c r="K917" s="20"/>
      <c r="L917" s="20"/>
      <c r="M917" s="20"/>
      <c r="N917" s="20"/>
      <c r="O917" s="20"/>
      <c r="P917" s="20"/>
      <c r="Q917" s="20"/>
      <c r="R917" s="20"/>
      <c r="S917" s="20"/>
      <c r="T917" s="20"/>
      <c r="U917" s="20"/>
      <c r="V917" s="20"/>
      <c r="W917" s="20"/>
      <c r="X917" s="20"/>
      <c r="Y917" s="20"/>
      <c r="Z917" s="20"/>
    </row>
    <row r="918" spans="1:26" ht="16.5" customHeight="1" x14ac:dyDescent="0.3">
      <c r="A918" s="20"/>
      <c r="B918" s="20"/>
      <c r="C918" s="33"/>
      <c r="D918" s="33"/>
      <c r="E918" s="33"/>
      <c r="F918" s="33"/>
      <c r="G918" s="33"/>
      <c r="H918" s="20"/>
      <c r="I918" s="20"/>
      <c r="J918" s="20"/>
      <c r="K918" s="20"/>
      <c r="L918" s="20"/>
      <c r="M918" s="20"/>
      <c r="N918" s="20"/>
      <c r="O918" s="20"/>
      <c r="P918" s="20"/>
      <c r="Q918" s="20"/>
      <c r="R918" s="20"/>
      <c r="S918" s="20"/>
      <c r="T918" s="20"/>
      <c r="U918" s="20"/>
      <c r="V918" s="20"/>
      <c r="W918" s="20"/>
      <c r="X918" s="20"/>
      <c r="Y918" s="20"/>
      <c r="Z918" s="20"/>
    </row>
    <row r="919" spans="1:26" ht="16.5" customHeight="1" x14ac:dyDescent="0.3">
      <c r="A919" s="20"/>
      <c r="B919" s="20"/>
      <c r="C919" s="33"/>
      <c r="D919" s="33"/>
      <c r="E919" s="33"/>
      <c r="F919" s="33"/>
      <c r="G919" s="33"/>
      <c r="H919" s="20"/>
      <c r="I919" s="20"/>
      <c r="J919" s="20"/>
      <c r="K919" s="20"/>
      <c r="L919" s="20"/>
      <c r="M919" s="20"/>
      <c r="N919" s="20"/>
      <c r="O919" s="20"/>
      <c r="P919" s="20"/>
      <c r="Q919" s="20"/>
      <c r="R919" s="20"/>
      <c r="S919" s="20"/>
      <c r="T919" s="20"/>
      <c r="U919" s="20"/>
      <c r="V919" s="20"/>
      <c r="W919" s="20"/>
      <c r="X919" s="20"/>
      <c r="Y919" s="20"/>
      <c r="Z919" s="20"/>
    </row>
    <row r="920" spans="1:26" ht="16.5" customHeight="1" x14ac:dyDescent="0.3">
      <c r="A920" s="20"/>
      <c r="B920" s="20"/>
      <c r="C920" s="33"/>
      <c r="D920" s="33"/>
      <c r="E920" s="33"/>
      <c r="F920" s="33"/>
      <c r="G920" s="33"/>
      <c r="H920" s="20"/>
      <c r="I920" s="20"/>
      <c r="J920" s="20"/>
      <c r="K920" s="20"/>
      <c r="L920" s="20"/>
      <c r="M920" s="20"/>
      <c r="N920" s="20"/>
      <c r="O920" s="20"/>
      <c r="P920" s="20"/>
      <c r="Q920" s="20"/>
      <c r="R920" s="20"/>
      <c r="S920" s="20"/>
      <c r="T920" s="20"/>
      <c r="U920" s="20"/>
      <c r="V920" s="20"/>
      <c r="W920" s="20"/>
      <c r="X920" s="20"/>
      <c r="Y920" s="20"/>
      <c r="Z920" s="20"/>
    </row>
    <row r="921" spans="1:26" ht="16.5" customHeight="1" x14ac:dyDescent="0.3">
      <c r="A921" s="20"/>
      <c r="B921" s="20"/>
      <c r="C921" s="33"/>
      <c r="D921" s="33"/>
      <c r="E921" s="33"/>
      <c r="F921" s="33"/>
      <c r="G921" s="33"/>
      <c r="H921" s="20"/>
      <c r="I921" s="20"/>
      <c r="J921" s="20"/>
      <c r="K921" s="20"/>
      <c r="L921" s="20"/>
      <c r="M921" s="20"/>
      <c r="N921" s="20"/>
      <c r="O921" s="20"/>
      <c r="P921" s="20"/>
      <c r="Q921" s="20"/>
      <c r="R921" s="20"/>
      <c r="S921" s="20"/>
      <c r="T921" s="20"/>
      <c r="U921" s="20"/>
      <c r="V921" s="20"/>
      <c r="W921" s="20"/>
      <c r="X921" s="20"/>
      <c r="Y921" s="20"/>
      <c r="Z921" s="20"/>
    </row>
    <row r="922" spans="1:26" ht="16.5" customHeight="1" x14ac:dyDescent="0.3">
      <c r="A922" s="20"/>
      <c r="B922" s="20"/>
      <c r="C922" s="33"/>
      <c r="D922" s="33"/>
      <c r="E922" s="33"/>
      <c r="F922" s="33"/>
      <c r="G922" s="33"/>
      <c r="H922" s="20"/>
      <c r="I922" s="20"/>
      <c r="J922" s="20"/>
      <c r="K922" s="20"/>
      <c r="L922" s="20"/>
      <c r="M922" s="20"/>
      <c r="N922" s="20"/>
      <c r="O922" s="20"/>
      <c r="P922" s="20"/>
      <c r="Q922" s="20"/>
      <c r="R922" s="20"/>
      <c r="S922" s="20"/>
      <c r="T922" s="20"/>
      <c r="U922" s="20"/>
      <c r="V922" s="20"/>
      <c r="W922" s="20"/>
      <c r="X922" s="20"/>
      <c r="Y922" s="20"/>
      <c r="Z922" s="20"/>
    </row>
    <row r="923" spans="1:26" ht="16.5" customHeight="1" x14ac:dyDescent="0.3">
      <c r="A923" s="20"/>
      <c r="B923" s="20"/>
      <c r="C923" s="33"/>
      <c r="D923" s="33"/>
      <c r="E923" s="33"/>
      <c r="F923" s="33"/>
      <c r="G923" s="33"/>
      <c r="H923" s="20"/>
      <c r="I923" s="20"/>
      <c r="J923" s="20"/>
      <c r="K923" s="20"/>
      <c r="L923" s="20"/>
      <c r="M923" s="20"/>
      <c r="N923" s="20"/>
      <c r="O923" s="20"/>
      <c r="P923" s="20"/>
      <c r="Q923" s="20"/>
      <c r="R923" s="20"/>
      <c r="S923" s="20"/>
      <c r="T923" s="20"/>
      <c r="U923" s="20"/>
      <c r="V923" s="20"/>
      <c r="W923" s="20"/>
      <c r="X923" s="20"/>
      <c r="Y923" s="20"/>
      <c r="Z923" s="20"/>
    </row>
    <row r="924" spans="1:26" ht="16.5" customHeight="1" x14ac:dyDescent="0.3">
      <c r="A924" s="20"/>
      <c r="B924" s="20"/>
      <c r="C924" s="33"/>
      <c r="D924" s="33"/>
      <c r="E924" s="33"/>
      <c r="F924" s="33"/>
      <c r="G924" s="33"/>
      <c r="H924" s="20"/>
      <c r="I924" s="20"/>
      <c r="J924" s="20"/>
      <c r="K924" s="20"/>
      <c r="L924" s="20"/>
      <c r="M924" s="20"/>
      <c r="N924" s="20"/>
      <c r="O924" s="20"/>
      <c r="P924" s="20"/>
      <c r="Q924" s="20"/>
      <c r="R924" s="20"/>
      <c r="S924" s="20"/>
      <c r="T924" s="20"/>
      <c r="U924" s="20"/>
      <c r="V924" s="20"/>
      <c r="W924" s="20"/>
      <c r="X924" s="20"/>
      <c r="Y924" s="20"/>
      <c r="Z924" s="20"/>
    </row>
    <row r="925" spans="1:26" ht="16.5" customHeight="1" x14ac:dyDescent="0.3">
      <c r="A925" s="20"/>
      <c r="B925" s="20"/>
      <c r="C925" s="33"/>
      <c r="D925" s="33"/>
      <c r="E925" s="33"/>
      <c r="F925" s="33"/>
      <c r="G925" s="33"/>
      <c r="H925" s="20"/>
      <c r="I925" s="20"/>
      <c r="J925" s="20"/>
      <c r="K925" s="20"/>
      <c r="L925" s="20"/>
      <c r="M925" s="20"/>
      <c r="N925" s="20"/>
      <c r="O925" s="20"/>
      <c r="P925" s="20"/>
      <c r="Q925" s="20"/>
      <c r="R925" s="20"/>
      <c r="S925" s="20"/>
      <c r="T925" s="20"/>
      <c r="U925" s="20"/>
      <c r="V925" s="20"/>
      <c r="W925" s="20"/>
      <c r="X925" s="20"/>
      <c r="Y925" s="20"/>
      <c r="Z925" s="20"/>
    </row>
    <row r="926" spans="1:26" ht="16.5" customHeight="1" x14ac:dyDescent="0.3">
      <c r="A926" s="20"/>
      <c r="B926" s="20"/>
      <c r="C926" s="33"/>
      <c r="D926" s="33"/>
      <c r="E926" s="33"/>
      <c r="F926" s="33"/>
      <c r="G926" s="33"/>
      <c r="H926" s="20"/>
      <c r="I926" s="20"/>
      <c r="J926" s="20"/>
      <c r="K926" s="20"/>
      <c r="L926" s="20"/>
      <c r="M926" s="20"/>
      <c r="N926" s="20"/>
      <c r="O926" s="20"/>
      <c r="P926" s="20"/>
      <c r="Q926" s="20"/>
      <c r="R926" s="20"/>
      <c r="S926" s="20"/>
      <c r="T926" s="20"/>
      <c r="U926" s="20"/>
      <c r="V926" s="20"/>
      <c r="W926" s="20"/>
      <c r="X926" s="20"/>
      <c r="Y926" s="20"/>
      <c r="Z926" s="20"/>
    </row>
    <row r="927" spans="1:26" ht="16.5" customHeight="1" x14ac:dyDescent="0.3">
      <c r="A927" s="20"/>
      <c r="B927" s="20"/>
      <c r="C927" s="33"/>
      <c r="D927" s="33"/>
      <c r="E927" s="33"/>
      <c r="F927" s="33"/>
      <c r="G927" s="33"/>
      <c r="H927" s="20"/>
      <c r="I927" s="20"/>
      <c r="J927" s="20"/>
      <c r="K927" s="20"/>
      <c r="L927" s="20"/>
      <c r="M927" s="20"/>
      <c r="N927" s="20"/>
      <c r="O927" s="20"/>
      <c r="P927" s="20"/>
      <c r="Q927" s="20"/>
      <c r="R927" s="20"/>
      <c r="S927" s="20"/>
      <c r="T927" s="20"/>
      <c r="U927" s="20"/>
      <c r="V927" s="20"/>
      <c r="W927" s="20"/>
      <c r="X927" s="20"/>
      <c r="Y927" s="20"/>
      <c r="Z927" s="20"/>
    </row>
    <row r="928" spans="1:26" ht="16.5" customHeight="1" x14ac:dyDescent="0.3">
      <c r="A928" s="20"/>
      <c r="B928" s="20"/>
      <c r="C928" s="33"/>
      <c r="D928" s="33"/>
      <c r="E928" s="33"/>
      <c r="F928" s="33"/>
      <c r="G928" s="33"/>
      <c r="H928" s="20"/>
      <c r="I928" s="20"/>
      <c r="J928" s="20"/>
      <c r="K928" s="20"/>
      <c r="L928" s="20"/>
      <c r="M928" s="20"/>
      <c r="N928" s="20"/>
      <c r="O928" s="20"/>
      <c r="P928" s="20"/>
      <c r="Q928" s="20"/>
      <c r="R928" s="20"/>
      <c r="S928" s="20"/>
      <c r="T928" s="20"/>
      <c r="U928" s="20"/>
      <c r="V928" s="20"/>
      <c r="W928" s="20"/>
      <c r="X928" s="20"/>
      <c r="Y928" s="20"/>
      <c r="Z928" s="20"/>
    </row>
    <row r="929" spans="1:26" ht="16.5" customHeight="1" x14ac:dyDescent="0.3">
      <c r="A929" s="20"/>
      <c r="B929" s="20"/>
      <c r="C929" s="33"/>
      <c r="D929" s="33"/>
      <c r="E929" s="33"/>
      <c r="F929" s="33"/>
      <c r="G929" s="33"/>
      <c r="H929" s="20"/>
      <c r="I929" s="20"/>
      <c r="J929" s="20"/>
      <c r="K929" s="20"/>
      <c r="L929" s="20"/>
      <c r="M929" s="20"/>
      <c r="N929" s="20"/>
      <c r="O929" s="20"/>
      <c r="P929" s="20"/>
      <c r="Q929" s="20"/>
      <c r="R929" s="20"/>
      <c r="S929" s="20"/>
      <c r="T929" s="20"/>
      <c r="U929" s="20"/>
      <c r="V929" s="20"/>
      <c r="W929" s="20"/>
      <c r="X929" s="20"/>
      <c r="Y929" s="20"/>
      <c r="Z929" s="20"/>
    </row>
    <row r="930" spans="1:26" ht="16.5" customHeight="1" x14ac:dyDescent="0.3">
      <c r="A930" s="20"/>
      <c r="B930" s="20"/>
      <c r="C930" s="33"/>
      <c r="D930" s="33"/>
      <c r="E930" s="33"/>
      <c r="F930" s="33"/>
      <c r="G930" s="33"/>
      <c r="H930" s="20"/>
      <c r="I930" s="20"/>
      <c r="J930" s="20"/>
      <c r="K930" s="20"/>
      <c r="L930" s="20"/>
      <c r="M930" s="20"/>
      <c r="N930" s="20"/>
      <c r="O930" s="20"/>
      <c r="P930" s="20"/>
      <c r="Q930" s="20"/>
      <c r="R930" s="20"/>
      <c r="S930" s="20"/>
      <c r="T930" s="20"/>
      <c r="U930" s="20"/>
      <c r="V930" s="20"/>
      <c r="W930" s="20"/>
      <c r="X930" s="20"/>
      <c r="Y930" s="20"/>
      <c r="Z930" s="20"/>
    </row>
    <row r="931" spans="1:26" ht="16.5" customHeight="1" x14ac:dyDescent="0.3">
      <c r="A931" s="20"/>
      <c r="B931" s="20"/>
      <c r="C931" s="33"/>
      <c r="D931" s="33"/>
      <c r="E931" s="33"/>
      <c r="F931" s="33"/>
      <c r="G931" s="33"/>
      <c r="H931" s="20"/>
      <c r="I931" s="20"/>
      <c r="J931" s="20"/>
      <c r="K931" s="20"/>
      <c r="L931" s="20"/>
      <c r="M931" s="20"/>
      <c r="N931" s="20"/>
      <c r="O931" s="20"/>
      <c r="P931" s="20"/>
      <c r="Q931" s="20"/>
      <c r="R931" s="20"/>
      <c r="S931" s="20"/>
      <c r="T931" s="20"/>
      <c r="U931" s="20"/>
      <c r="V931" s="20"/>
      <c r="W931" s="20"/>
      <c r="X931" s="20"/>
      <c r="Y931" s="20"/>
      <c r="Z931" s="20"/>
    </row>
    <row r="932" spans="1:26" ht="16.5" customHeight="1" x14ac:dyDescent="0.3">
      <c r="A932" s="20"/>
      <c r="B932" s="20"/>
      <c r="C932" s="33"/>
      <c r="D932" s="33"/>
      <c r="E932" s="33"/>
      <c r="F932" s="33"/>
      <c r="G932" s="33"/>
      <c r="H932" s="20"/>
      <c r="I932" s="20"/>
      <c r="J932" s="20"/>
      <c r="K932" s="20"/>
      <c r="L932" s="20"/>
      <c r="M932" s="20"/>
      <c r="N932" s="20"/>
      <c r="O932" s="20"/>
      <c r="P932" s="20"/>
      <c r="Q932" s="20"/>
      <c r="R932" s="20"/>
      <c r="S932" s="20"/>
      <c r="T932" s="20"/>
      <c r="U932" s="20"/>
      <c r="V932" s="20"/>
      <c r="W932" s="20"/>
      <c r="X932" s="20"/>
      <c r="Y932" s="20"/>
      <c r="Z932" s="20"/>
    </row>
    <row r="933" spans="1:26" ht="16.5" customHeight="1" x14ac:dyDescent="0.3">
      <c r="A933" s="20"/>
      <c r="B933" s="20"/>
      <c r="C933" s="33"/>
      <c r="D933" s="33"/>
      <c r="E933" s="33"/>
      <c r="F933" s="33"/>
      <c r="G933" s="33"/>
      <c r="H933" s="20"/>
      <c r="I933" s="20"/>
      <c r="J933" s="20"/>
      <c r="K933" s="20"/>
      <c r="L933" s="20"/>
      <c r="M933" s="20"/>
      <c r="N933" s="20"/>
      <c r="O933" s="20"/>
      <c r="P933" s="20"/>
      <c r="Q933" s="20"/>
      <c r="R933" s="20"/>
      <c r="S933" s="20"/>
      <c r="T933" s="20"/>
      <c r="U933" s="20"/>
      <c r="V933" s="20"/>
      <c r="W933" s="20"/>
      <c r="X933" s="20"/>
      <c r="Y933" s="20"/>
      <c r="Z933" s="20"/>
    </row>
    <row r="934" spans="1:26" ht="16.5" customHeight="1" x14ac:dyDescent="0.3">
      <c r="A934" s="20"/>
      <c r="B934" s="20"/>
      <c r="C934" s="33"/>
      <c r="D934" s="33"/>
      <c r="E934" s="33"/>
      <c r="F934" s="33"/>
      <c r="G934" s="33"/>
      <c r="H934" s="20"/>
      <c r="I934" s="20"/>
      <c r="J934" s="20"/>
      <c r="K934" s="20"/>
      <c r="L934" s="20"/>
      <c r="M934" s="20"/>
      <c r="N934" s="20"/>
      <c r="O934" s="20"/>
      <c r="P934" s="20"/>
      <c r="Q934" s="20"/>
      <c r="R934" s="20"/>
      <c r="S934" s="20"/>
      <c r="T934" s="20"/>
      <c r="U934" s="20"/>
      <c r="V934" s="20"/>
      <c r="W934" s="20"/>
      <c r="X934" s="20"/>
      <c r="Y934" s="20"/>
      <c r="Z934" s="20"/>
    </row>
    <row r="935" spans="1:26" ht="16.5" customHeight="1" x14ac:dyDescent="0.3">
      <c r="A935" s="20"/>
      <c r="B935" s="20"/>
      <c r="C935" s="33"/>
      <c r="D935" s="33"/>
      <c r="E935" s="33"/>
      <c r="F935" s="33"/>
      <c r="G935" s="33"/>
      <c r="H935" s="20"/>
      <c r="I935" s="20"/>
      <c r="J935" s="20"/>
      <c r="K935" s="20"/>
      <c r="L935" s="20"/>
      <c r="M935" s="20"/>
      <c r="N935" s="20"/>
      <c r="O935" s="20"/>
      <c r="P935" s="20"/>
      <c r="Q935" s="20"/>
      <c r="R935" s="20"/>
      <c r="S935" s="20"/>
      <c r="T935" s="20"/>
      <c r="U935" s="20"/>
      <c r="V935" s="20"/>
      <c r="W935" s="20"/>
      <c r="X935" s="20"/>
      <c r="Y935" s="20"/>
      <c r="Z935" s="20"/>
    </row>
    <row r="936" spans="1:26" ht="16.5" customHeight="1" x14ac:dyDescent="0.3">
      <c r="A936" s="20"/>
      <c r="B936" s="20"/>
      <c r="C936" s="33"/>
      <c r="D936" s="33"/>
      <c r="E936" s="33"/>
      <c r="F936" s="33"/>
      <c r="G936" s="33"/>
      <c r="H936" s="20"/>
      <c r="I936" s="20"/>
      <c r="J936" s="20"/>
      <c r="K936" s="20"/>
      <c r="L936" s="20"/>
      <c r="M936" s="20"/>
      <c r="N936" s="20"/>
      <c r="O936" s="20"/>
      <c r="P936" s="20"/>
      <c r="Q936" s="20"/>
      <c r="R936" s="20"/>
      <c r="S936" s="20"/>
      <c r="T936" s="20"/>
      <c r="U936" s="20"/>
      <c r="V936" s="20"/>
      <c r="W936" s="20"/>
      <c r="X936" s="20"/>
      <c r="Y936" s="20"/>
      <c r="Z936" s="20"/>
    </row>
    <row r="937" spans="1:26" ht="16.5" customHeight="1" x14ac:dyDescent="0.3">
      <c r="A937" s="20"/>
      <c r="B937" s="20"/>
      <c r="C937" s="33"/>
      <c r="D937" s="33"/>
      <c r="E937" s="33"/>
      <c r="F937" s="33"/>
      <c r="G937" s="33"/>
      <c r="H937" s="20"/>
      <c r="I937" s="20"/>
      <c r="J937" s="20"/>
      <c r="K937" s="20"/>
      <c r="L937" s="20"/>
      <c r="M937" s="20"/>
      <c r="N937" s="20"/>
      <c r="O937" s="20"/>
      <c r="P937" s="20"/>
      <c r="Q937" s="20"/>
      <c r="R937" s="20"/>
      <c r="S937" s="20"/>
      <c r="T937" s="20"/>
      <c r="U937" s="20"/>
      <c r="V937" s="20"/>
      <c r="W937" s="20"/>
      <c r="X937" s="20"/>
      <c r="Y937" s="20"/>
      <c r="Z937" s="20"/>
    </row>
    <row r="938" spans="1:26" ht="16.5" customHeight="1" x14ac:dyDescent="0.3">
      <c r="A938" s="20"/>
      <c r="B938" s="20"/>
      <c r="C938" s="33"/>
      <c r="D938" s="33"/>
      <c r="E938" s="33"/>
      <c r="F938" s="33"/>
      <c r="G938" s="33"/>
      <c r="H938" s="20"/>
      <c r="I938" s="20"/>
      <c r="J938" s="20"/>
      <c r="K938" s="20"/>
      <c r="L938" s="20"/>
      <c r="M938" s="20"/>
      <c r="N938" s="20"/>
      <c r="O938" s="20"/>
      <c r="P938" s="20"/>
      <c r="Q938" s="20"/>
      <c r="R938" s="20"/>
      <c r="S938" s="20"/>
      <c r="T938" s="20"/>
      <c r="U938" s="20"/>
      <c r="V938" s="20"/>
      <c r="W938" s="20"/>
      <c r="X938" s="20"/>
      <c r="Y938" s="20"/>
      <c r="Z938" s="20"/>
    </row>
    <row r="939" spans="1:26" ht="16.5" customHeight="1" x14ac:dyDescent="0.3">
      <c r="A939" s="20"/>
      <c r="B939" s="20"/>
      <c r="C939" s="33"/>
      <c r="D939" s="33"/>
      <c r="E939" s="33"/>
      <c r="F939" s="33"/>
      <c r="G939" s="33"/>
      <c r="H939" s="20"/>
      <c r="I939" s="20"/>
      <c r="J939" s="20"/>
      <c r="K939" s="20"/>
      <c r="L939" s="20"/>
      <c r="M939" s="20"/>
      <c r="N939" s="20"/>
      <c r="O939" s="20"/>
      <c r="P939" s="20"/>
      <c r="Q939" s="20"/>
      <c r="R939" s="20"/>
      <c r="S939" s="20"/>
      <c r="T939" s="20"/>
      <c r="U939" s="20"/>
      <c r="V939" s="20"/>
      <c r="W939" s="20"/>
      <c r="X939" s="20"/>
      <c r="Y939" s="20"/>
      <c r="Z939" s="20"/>
    </row>
    <row r="940" spans="1:26" ht="16.5" customHeight="1" x14ac:dyDescent="0.3">
      <c r="A940" s="20"/>
      <c r="B940" s="20"/>
      <c r="C940" s="33"/>
      <c r="D940" s="33"/>
      <c r="E940" s="33"/>
      <c r="F940" s="33"/>
      <c r="G940" s="33"/>
      <c r="H940" s="20"/>
      <c r="I940" s="20"/>
      <c r="J940" s="20"/>
      <c r="K940" s="20"/>
      <c r="L940" s="20"/>
      <c r="M940" s="20"/>
      <c r="N940" s="20"/>
      <c r="O940" s="20"/>
      <c r="P940" s="20"/>
      <c r="Q940" s="20"/>
      <c r="R940" s="20"/>
      <c r="S940" s="20"/>
      <c r="T940" s="20"/>
      <c r="U940" s="20"/>
      <c r="V940" s="20"/>
      <c r="W940" s="20"/>
      <c r="X940" s="20"/>
      <c r="Y940" s="20"/>
      <c r="Z940" s="20"/>
    </row>
    <row r="941" spans="1:26" ht="16.5" customHeight="1" x14ac:dyDescent="0.3">
      <c r="A941" s="20"/>
      <c r="B941" s="20"/>
      <c r="C941" s="33"/>
      <c r="D941" s="33"/>
      <c r="E941" s="33"/>
      <c r="F941" s="33"/>
      <c r="G941" s="33"/>
      <c r="H941" s="20"/>
      <c r="I941" s="20"/>
      <c r="J941" s="20"/>
      <c r="K941" s="20"/>
      <c r="L941" s="20"/>
      <c r="M941" s="20"/>
      <c r="N941" s="20"/>
      <c r="O941" s="20"/>
      <c r="P941" s="20"/>
      <c r="Q941" s="20"/>
      <c r="R941" s="20"/>
      <c r="S941" s="20"/>
      <c r="T941" s="20"/>
      <c r="U941" s="20"/>
      <c r="V941" s="20"/>
      <c r="W941" s="20"/>
      <c r="X941" s="20"/>
      <c r="Y941" s="20"/>
      <c r="Z941" s="20"/>
    </row>
    <row r="942" spans="1:26" ht="16.5" customHeight="1" x14ac:dyDescent="0.3">
      <c r="A942" s="20"/>
      <c r="B942" s="20"/>
      <c r="C942" s="33"/>
      <c r="D942" s="33"/>
      <c r="E942" s="33"/>
      <c r="F942" s="33"/>
      <c r="G942" s="33"/>
      <c r="H942" s="20"/>
      <c r="I942" s="20"/>
      <c r="J942" s="20"/>
      <c r="K942" s="20"/>
      <c r="L942" s="20"/>
      <c r="M942" s="20"/>
      <c r="N942" s="20"/>
      <c r="O942" s="20"/>
      <c r="P942" s="20"/>
      <c r="Q942" s="20"/>
      <c r="R942" s="20"/>
      <c r="S942" s="20"/>
      <c r="T942" s="20"/>
      <c r="U942" s="20"/>
      <c r="V942" s="20"/>
      <c r="W942" s="20"/>
      <c r="X942" s="20"/>
      <c r="Y942" s="20"/>
      <c r="Z942" s="20"/>
    </row>
    <row r="943" spans="1:26" ht="16.5" customHeight="1" x14ac:dyDescent="0.3">
      <c r="A943" s="20"/>
      <c r="B943" s="20"/>
      <c r="C943" s="33"/>
      <c r="D943" s="33"/>
      <c r="E943" s="33"/>
      <c r="F943" s="33"/>
      <c r="G943" s="33"/>
      <c r="H943" s="20"/>
      <c r="I943" s="20"/>
      <c r="J943" s="20"/>
      <c r="K943" s="20"/>
      <c r="L943" s="20"/>
      <c r="M943" s="20"/>
      <c r="N943" s="20"/>
      <c r="O943" s="20"/>
      <c r="P943" s="20"/>
      <c r="Q943" s="20"/>
      <c r="R943" s="20"/>
      <c r="S943" s="20"/>
      <c r="T943" s="20"/>
      <c r="U943" s="20"/>
      <c r="V943" s="20"/>
      <c r="W943" s="20"/>
      <c r="X943" s="20"/>
      <c r="Y943" s="20"/>
      <c r="Z943" s="20"/>
    </row>
    <row r="944" spans="1:26" ht="16.5" customHeight="1" x14ac:dyDescent="0.3">
      <c r="A944" s="20"/>
      <c r="B944" s="20"/>
      <c r="C944" s="33"/>
      <c r="D944" s="33"/>
      <c r="E944" s="33"/>
      <c r="F944" s="33"/>
      <c r="G944" s="33"/>
      <c r="H944" s="20"/>
      <c r="I944" s="20"/>
      <c r="J944" s="20"/>
      <c r="K944" s="20"/>
      <c r="L944" s="20"/>
      <c r="M944" s="20"/>
      <c r="N944" s="20"/>
      <c r="O944" s="20"/>
      <c r="P944" s="20"/>
      <c r="Q944" s="20"/>
      <c r="R944" s="20"/>
      <c r="S944" s="20"/>
      <c r="T944" s="20"/>
      <c r="U944" s="20"/>
      <c r="V944" s="20"/>
      <c r="W944" s="20"/>
      <c r="X944" s="20"/>
      <c r="Y944" s="20"/>
      <c r="Z944" s="20"/>
    </row>
    <row r="945" spans="1:26" ht="16.5" customHeight="1" x14ac:dyDescent="0.3">
      <c r="A945" s="20"/>
      <c r="B945" s="20"/>
      <c r="C945" s="33"/>
      <c r="D945" s="33"/>
      <c r="E945" s="33"/>
      <c r="F945" s="33"/>
      <c r="G945" s="33"/>
      <c r="H945" s="20"/>
      <c r="I945" s="20"/>
      <c r="J945" s="20"/>
      <c r="K945" s="20"/>
      <c r="L945" s="20"/>
      <c r="M945" s="20"/>
      <c r="N945" s="20"/>
      <c r="O945" s="20"/>
      <c r="P945" s="20"/>
      <c r="Q945" s="20"/>
      <c r="R945" s="20"/>
      <c r="S945" s="20"/>
      <c r="T945" s="20"/>
      <c r="U945" s="20"/>
      <c r="V945" s="20"/>
      <c r="W945" s="20"/>
      <c r="X945" s="20"/>
      <c r="Y945" s="20"/>
      <c r="Z945" s="20"/>
    </row>
    <row r="946" spans="1:26" ht="16.5" customHeight="1" x14ac:dyDescent="0.3">
      <c r="A946" s="20"/>
      <c r="B946" s="20"/>
      <c r="C946" s="33"/>
      <c r="D946" s="33"/>
      <c r="E946" s="33"/>
      <c r="F946" s="33"/>
      <c r="G946" s="33"/>
      <c r="H946" s="20"/>
      <c r="I946" s="20"/>
      <c r="J946" s="20"/>
      <c r="K946" s="20"/>
      <c r="L946" s="20"/>
      <c r="M946" s="20"/>
      <c r="N946" s="20"/>
      <c r="O946" s="20"/>
      <c r="P946" s="20"/>
      <c r="Q946" s="20"/>
      <c r="R946" s="20"/>
      <c r="S946" s="20"/>
      <c r="T946" s="20"/>
      <c r="U946" s="20"/>
      <c r="V946" s="20"/>
      <c r="W946" s="20"/>
      <c r="X946" s="20"/>
      <c r="Y946" s="20"/>
      <c r="Z946" s="20"/>
    </row>
    <row r="947" spans="1:26" ht="16.5" customHeight="1" x14ac:dyDescent="0.3">
      <c r="A947" s="20"/>
      <c r="B947" s="20"/>
      <c r="C947" s="33"/>
      <c r="D947" s="33"/>
      <c r="E947" s="33"/>
      <c r="F947" s="33"/>
      <c r="G947" s="33"/>
      <c r="H947" s="20"/>
      <c r="I947" s="20"/>
      <c r="J947" s="20"/>
      <c r="K947" s="20"/>
      <c r="L947" s="20"/>
      <c r="M947" s="20"/>
      <c r="N947" s="20"/>
      <c r="O947" s="20"/>
      <c r="P947" s="20"/>
      <c r="Q947" s="20"/>
      <c r="R947" s="20"/>
      <c r="S947" s="20"/>
      <c r="T947" s="20"/>
      <c r="U947" s="20"/>
      <c r="V947" s="20"/>
      <c r="W947" s="20"/>
      <c r="X947" s="20"/>
      <c r="Y947" s="20"/>
      <c r="Z947" s="20"/>
    </row>
    <row r="948" spans="1:26" ht="16.5" customHeight="1" x14ac:dyDescent="0.3">
      <c r="A948" s="20"/>
      <c r="B948" s="20"/>
      <c r="C948" s="33"/>
      <c r="D948" s="33"/>
      <c r="E948" s="33"/>
      <c r="F948" s="33"/>
      <c r="G948" s="33"/>
      <c r="H948" s="20"/>
      <c r="I948" s="20"/>
      <c r="J948" s="20"/>
      <c r="K948" s="20"/>
      <c r="L948" s="20"/>
      <c r="M948" s="20"/>
      <c r="N948" s="20"/>
      <c r="O948" s="20"/>
      <c r="P948" s="20"/>
      <c r="Q948" s="20"/>
      <c r="R948" s="20"/>
      <c r="S948" s="20"/>
      <c r="T948" s="20"/>
      <c r="U948" s="20"/>
      <c r="V948" s="20"/>
      <c r="W948" s="20"/>
      <c r="X948" s="20"/>
      <c r="Y948" s="20"/>
      <c r="Z948" s="20"/>
    </row>
    <row r="949" spans="1:26" ht="16.5" customHeight="1" x14ac:dyDescent="0.3">
      <c r="A949" s="20"/>
      <c r="B949" s="20"/>
      <c r="C949" s="33"/>
      <c r="D949" s="33"/>
      <c r="E949" s="33"/>
      <c r="F949" s="33"/>
      <c r="G949" s="33"/>
      <c r="H949" s="20"/>
      <c r="I949" s="20"/>
      <c r="J949" s="20"/>
      <c r="K949" s="20"/>
      <c r="L949" s="20"/>
      <c r="M949" s="20"/>
      <c r="N949" s="20"/>
      <c r="O949" s="20"/>
      <c r="P949" s="20"/>
      <c r="Q949" s="20"/>
      <c r="R949" s="20"/>
      <c r="S949" s="20"/>
      <c r="T949" s="20"/>
      <c r="U949" s="20"/>
      <c r="V949" s="20"/>
      <c r="W949" s="20"/>
      <c r="X949" s="20"/>
      <c r="Y949" s="20"/>
      <c r="Z949" s="20"/>
    </row>
    <row r="950" spans="1:26" ht="16.5" customHeight="1" x14ac:dyDescent="0.3">
      <c r="A950" s="20"/>
      <c r="B950" s="20"/>
      <c r="C950" s="33"/>
      <c r="D950" s="33"/>
      <c r="E950" s="33"/>
      <c r="F950" s="33"/>
      <c r="G950" s="33"/>
      <c r="H950" s="20"/>
      <c r="I950" s="20"/>
      <c r="J950" s="20"/>
      <c r="K950" s="20"/>
      <c r="L950" s="20"/>
      <c r="M950" s="20"/>
      <c r="N950" s="20"/>
      <c r="O950" s="20"/>
      <c r="P950" s="20"/>
      <c r="Q950" s="20"/>
      <c r="R950" s="20"/>
      <c r="S950" s="20"/>
      <c r="T950" s="20"/>
      <c r="U950" s="20"/>
      <c r="V950" s="20"/>
      <c r="W950" s="20"/>
      <c r="X950" s="20"/>
      <c r="Y950" s="20"/>
      <c r="Z950" s="20"/>
    </row>
    <row r="951" spans="1:26" ht="16.5" customHeight="1" x14ac:dyDescent="0.3">
      <c r="A951" s="20"/>
      <c r="B951" s="20"/>
      <c r="C951" s="33"/>
      <c r="D951" s="33"/>
      <c r="E951" s="33"/>
      <c r="F951" s="33"/>
      <c r="G951" s="33"/>
      <c r="H951" s="20"/>
      <c r="I951" s="20"/>
      <c r="J951" s="20"/>
      <c r="K951" s="20"/>
      <c r="L951" s="20"/>
      <c r="M951" s="20"/>
      <c r="N951" s="20"/>
      <c r="O951" s="20"/>
      <c r="P951" s="20"/>
      <c r="Q951" s="20"/>
      <c r="R951" s="20"/>
      <c r="S951" s="20"/>
      <c r="T951" s="20"/>
      <c r="U951" s="20"/>
      <c r="V951" s="20"/>
      <c r="W951" s="20"/>
      <c r="X951" s="20"/>
      <c r="Y951" s="20"/>
      <c r="Z951" s="20"/>
    </row>
    <row r="952" spans="1:26" ht="16.5" customHeight="1" x14ac:dyDescent="0.3">
      <c r="A952" s="20"/>
      <c r="B952" s="20"/>
      <c r="C952" s="33"/>
      <c r="D952" s="33"/>
      <c r="E952" s="33"/>
      <c r="F952" s="33"/>
      <c r="G952" s="33"/>
      <c r="H952" s="20"/>
      <c r="I952" s="20"/>
      <c r="J952" s="20"/>
      <c r="K952" s="20"/>
      <c r="L952" s="20"/>
      <c r="M952" s="20"/>
      <c r="N952" s="20"/>
      <c r="O952" s="20"/>
      <c r="P952" s="20"/>
      <c r="Q952" s="20"/>
      <c r="R952" s="20"/>
      <c r="S952" s="20"/>
      <c r="T952" s="20"/>
      <c r="U952" s="20"/>
      <c r="V952" s="20"/>
      <c r="W952" s="20"/>
      <c r="X952" s="20"/>
      <c r="Y952" s="20"/>
      <c r="Z952" s="20"/>
    </row>
    <row r="953" spans="1:26" ht="16.5" customHeight="1" x14ac:dyDescent="0.3">
      <c r="A953" s="20"/>
      <c r="B953" s="20"/>
      <c r="C953" s="33"/>
      <c r="D953" s="33"/>
      <c r="E953" s="33"/>
      <c r="F953" s="33"/>
      <c r="G953" s="33"/>
      <c r="H953" s="20"/>
      <c r="I953" s="20"/>
      <c r="J953" s="20"/>
      <c r="K953" s="20"/>
      <c r="L953" s="20"/>
      <c r="M953" s="20"/>
      <c r="N953" s="20"/>
      <c r="O953" s="20"/>
      <c r="P953" s="20"/>
      <c r="Q953" s="20"/>
      <c r="R953" s="20"/>
      <c r="S953" s="20"/>
      <c r="T953" s="20"/>
      <c r="U953" s="20"/>
      <c r="V953" s="20"/>
      <c r="W953" s="20"/>
      <c r="X953" s="20"/>
      <c r="Y953" s="20"/>
      <c r="Z953" s="20"/>
    </row>
    <row r="954" spans="1:26" ht="16.5" customHeight="1" x14ac:dyDescent="0.3">
      <c r="A954" s="20"/>
      <c r="B954" s="20"/>
      <c r="C954" s="33"/>
      <c r="D954" s="33"/>
      <c r="E954" s="33"/>
      <c r="F954" s="33"/>
      <c r="G954" s="33"/>
      <c r="H954" s="20"/>
      <c r="I954" s="20"/>
      <c r="J954" s="20"/>
      <c r="K954" s="20"/>
      <c r="L954" s="20"/>
      <c r="M954" s="20"/>
      <c r="N954" s="20"/>
      <c r="O954" s="20"/>
      <c r="P954" s="20"/>
      <c r="Q954" s="20"/>
      <c r="R954" s="20"/>
      <c r="S954" s="20"/>
      <c r="T954" s="20"/>
      <c r="U954" s="20"/>
      <c r="V954" s="20"/>
      <c r="W954" s="20"/>
      <c r="X954" s="20"/>
      <c r="Y954" s="20"/>
      <c r="Z954" s="20"/>
    </row>
    <row r="955" spans="1:26" ht="16.5" customHeight="1" x14ac:dyDescent="0.3">
      <c r="A955" s="20"/>
      <c r="B955" s="20"/>
      <c r="C955" s="33"/>
      <c r="D955" s="33"/>
      <c r="E955" s="33"/>
      <c r="F955" s="33"/>
      <c r="G955" s="33"/>
      <c r="H955" s="20"/>
      <c r="I955" s="20"/>
      <c r="J955" s="20"/>
      <c r="K955" s="20"/>
      <c r="L955" s="20"/>
      <c r="M955" s="20"/>
      <c r="N955" s="20"/>
      <c r="O955" s="20"/>
      <c r="P955" s="20"/>
      <c r="Q955" s="20"/>
      <c r="R955" s="20"/>
      <c r="S955" s="20"/>
      <c r="T955" s="20"/>
      <c r="U955" s="20"/>
      <c r="V955" s="20"/>
      <c r="W955" s="20"/>
      <c r="X955" s="20"/>
      <c r="Y955" s="20"/>
      <c r="Z955" s="20"/>
    </row>
    <row r="956" spans="1:26" ht="16.5" customHeight="1" x14ac:dyDescent="0.3">
      <c r="A956" s="20"/>
      <c r="B956" s="20"/>
      <c r="C956" s="33"/>
      <c r="D956" s="33"/>
      <c r="E956" s="33"/>
      <c r="F956" s="33"/>
      <c r="G956" s="33"/>
      <c r="H956" s="20"/>
      <c r="I956" s="20"/>
      <c r="J956" s="20"/>
      <c r="K956" s="20"/>
      <c r="L956" s="20"/>
      <c r="M956" s="20"/>
      <c r="N956" s="20"/>
      <c r="O956" s="20"/>
      <c r="P956" s="20"/>
      <c r="Q956" s="20"/>
      <c r="R956" s="20"/>
      <c r="S956" s="20"/>
      <c r="T956" s="20"/>
      <c r="U956" s="20"/>
      <c r="V956" s="20"/>
      <c r="W956" s="20"/>
      <c r="X956" s="20"/>
      <c r="Y956" s="20"/>
      <c r="Z956" s="20"/>
    </row>
    <row r="957" spans="1:26" ht="16.5" customHeight="1" x14ac:dyDescent="0.3">
      <c r="A957" s="20"/>
      <c r="B957" s="20"/>
      <c r="C957" s="33"/>
      <c r="D957" s="33"/>
      <c r="E957" s="33"/>
      <c r="F957" s="33"/>
      <c r="G957" s="33"/>
      <c r="H957" s="20"/>
      <c r="I957" s="20"/>
      <c r="J957" s="20"/>
      <c r="K957" s="20"/>
      <c r="L957" s="20"/>
      <c r="M957" s="20"/>
      <c r="N957" s="20"/>
      <c r="O957" s="20"/>
      <c r="P957" s="20"/>
      <c r="Q957" s="20"/>
      <c r="R957" s="20"/>
      <c r="S957" s="20"/>
      <c r="T957" s="20"/>
      <c r="U957" s="20"/>
      <c r="V957" s="20"/>
      <c r="W957" s="20"/>
      <c r="X957" s="20"/>
      <c r="Y957" s="20"/>
      <c r="Z957" s="20"/>
    </row>
    <row r="958" spans="1:26" ht="16.5" customHeight="1" x14ac:dyDescent="0.3">
      <c r="A958" s="20"/>
      <c r="B958" s="20"/>
      <c r="C958" s="33"/>
      <c r="D958" s="33"/>
      <c r="E958" s="33"/>
      <c r="F958" s="33"/>
      <c r="G958" s="33"/>
      <c r="H958" s="20"/>
      <c r="I958" s="20"/>
      <c r="J958" s="20"/>
      <c r="K958" s="20"/>
      <c r="L958" s="20"/>
      <c r="M958" s="20"/>
      <c r="N958" s="20"/>
      <c r="O958" s="20"/>
      <c r="P958" s="20"/>
      <c r="Q958" s="20"/>
      <c r="R958" s="20"/>
      <c r="S958" s="20"/>
      <c r="T958" s="20"/>
      <c r="U958" s="20"/>
      <c r="V958" s="20"/>
      <c r="W958" s="20"/>
      <c r="X958" s="20"/>
      <c r="Y958" s="20"/>
      <c r="Z958" s="20"/>
    </row>
    <row r="959" spans="1:26" ht="16.5" customHeight="1" x14ac:dyDescent="0.3">
      <c r="A959" s="20"/>
      <c r="B959" s="20"/>
      <c r="C959" s="33"/>
      <c r="D959" s="33"/>
      <c r="E959" s="33"/>
      <c r="F959" s="33"/>
      <c r="G959" s="33"/>
      <c r="H959" s="20"/>
      <c r="I959" s="20"/>
      <c r="J959" s="20"/>
      <c r="K959" s="20"/>
      <c r="L959" s="20"/>
      <c r="M959" s="20"/>
      <c r="N959" s="20"/>
      <c r="O959" s="20"/>
      <c r="P959" s="20"/>
      <c r="Q959" s="20"/>
      <c r="R959" s="20"/>
      <c r="S959" s="20"/>
      <c r="T959" s="20"/>
      <c r="U959" s="20"/>
      <c r="V959" s="20"/>
      <c r="W959" s="20"/>
      <c r="X959" s="20"/>
      <c r="Y959" s="20"/>
      <c r="Z959" s="20"/>
    </row>
    <row r="960" spans="1:26" ht="16.5" customHeight="1" x14ac:dyDescent="0.3">
      <c r="A960" s="20"/>
      <c r="B960" s="20"/>
      <c r="C960" s="33"/>
      <c r="D960" s="33"/>
      <c r="E960" s="33"/>
      <c r="F960" s="33"/>
      <c r="G960" s="33"/>
      <c r="H960" s="20"/>
      <c r="I960" s="20"/>
      <c r="J960" s="20"/>
      <c r="K960" s="20"/>
      <c r="L960" s="20"/>
      <c r="M960" s="20"/>
      <c r="N960" s="20"/>
      <c r="O960" s="20"/>
      <c r="P960" s="20"/>
      <c r="Q960" s="20"/>
      <c r="R960" s="20"/>
      <c r="S960" s="20"/>
      <c r="T960" s="20"/>
      <c r="U960" s="20"/>
      <c r="V960" s="20"/>
      <c r="W960" s="20"/>
      <c r="X960" s="20"/>
      <c r="Y960" s="20"/>
      <c r="Z960" s="20"/>
    </row>
    <row r="961" spans="1:26" ht="16.5" customHeight="1" x14ac:dyDescent="0.3">
      <c r="A961" s="20"/>
      <c r="B961" s="20"/>
      <c r="C961" s="33"/>
      <c r="D961" s="33"/>
      <c r="E961" s="33"/>
      <c r="F961" s="33"/>
      <c r="G961" s="33"/>
      <c r="H961" s="20"/>
      <c r="I961" s="20"/>
      <c r="J961" s="20"/>
      <c r="K961" s="20"/>
      <c r="L961" s="20"/>
      <c r="M961" s="20"/>
      <c r="N961" s="20"/>
      <c r="O961" s="20"/>
      <c r="P961" s="20"/>
      <c r="Q961" s="20"/>
      <c r="R961" s="20"/>
      <c r="S961" s="20"/>
      <c r="T961" s="20"/>
      <c r="U961" s="20"/>
      <c r="V961" s="20"/>
      <c r="W961" s="20"/>
      <c r="X961" s="20"/>
      <c r="Y961" s="20"/>
      <c r="Z961" s="20"/>
    </row>
    <row r="962" spans="1:26" ht="16.5" customHeight="1" x14ac:dyDescent="0.3">
      <c r="A962" s="20"/>
      <c r="B962" s="20"/>
      <c r="C962" s="33"/>
      <c r="D962" s="33"/>
      <c r="E962" s="33"/>
      <c r="F962" s="33"/>
      <c r="G962" s="33"/>
      <c r="H962" s="20"/>
      <c r="I962" s="20"/>
      <c r="J962" s="20"/>
      <c r="K962" s="20"/>
      <c r="L962" s="20"/>
      <c r="M962" s="20"/>
      <c r="N962" s="20"/>
      <c r="O962" s="20"/>
      <c r="P962" s="20"/>
      <c r="Q962" s="20"/>
      <c r="R962" s="20"/>
      <c r="S962" s="20"/>
      <c r="T962" s="20"/>
      <c r="U962" s="20"/>
      <c r="V962" s="20"/>
      <c r="W962" s="20"/>
      <c r="X962" s="20"/>
      <c r="Y962" s="20"/>
      <c r="Z962" s="20"/>
    </row>
    <row r="963" spans="1:26" ht="16.5" customHeight="1" x14ac:dyDescent="0.3">
      <c r="A963" s="20"/>
      <c r="B963" s="20"/>
      <c r="C963" s="33"/>
      <c r="D963" s="33"/>
      <c r="E963" s="33"/>
      <c r="F963" s="33"/>
      <c r="G963" s="33"/>
      <c r="H963" s="20"/>
      <c r="I963" s="20"/>
      <c r="J963" s="20"/>
      <c r="K963" s="20"/>
      <c r="L963" s="20"/>
      <c r="M963" s="20"/>
      <c r="N963" s="20"/>
      <c r="O963" s="20"/>
      <c r="P963" s="20"/>
      <c r="Q963" s="20"/>
      <c r="R963" s="20"/>
      <c r="S963" s="20"/>
      <c r="T963" s="20"/>
      <c r="U963" s="20"/>
      <c r="V963" s="20"/>
      <c r="W963" s="20"/>
      <c r="X963" s="20"/>
      <c r="Y963" s="20"/>
      <c r="Z963" s="20"/>
    </row>
    <row r="964" spans="1:26" ht="16.5" customHeight="1" x14ac:dyDescent="0.3">
      <c r="A964" s="20"/>
      <c r="B964" s="20"/>
      <c r="C964" s="33"/>
      <c r="D964" s="33"/>
      <c r="E964" s="33"/>
      <c r="F964" s="33"/>
      <c r="G964" s="33"/>
      <c r="H964" s="20"/>
      <c r="I964" s="20"/>
      <c r="J964" s="20"/>
      <c r="K964" s="20"/>
      <c r="L964" s="20"/>
      <c r="M964" s="20"/>
      <c r="N964" s="20"/>
      <c r="O964" s="20"/>
      <c r="P964" s="20"/>
      <c r="Q964" s="20"/>
      <c r="R964" s="20"/>
      <c r="S964" s="20"/>
      <c r="T964" s="20"/>
      <c r="U964" s="20"/>
      <c r="V964" s="20"/>
      <c r="W964" s="20"/>
      <c r="X964" s="20"/>
      <c r="Y964" s="20"/>
      <c r="Z964" s="20"/>
    </row>
    <row r="965" spans="1:26" ht="16.5" customHeight="1" x14ac:dyDescent="0.3">
      <c r="A965" s="20"/>
      <c r="B965" s="20"/>
      <c r="C965" s="33"/>
      <c r="D965" s="33"/>
      <c r="E965" s="33"/>
      <c r="F965" s="33"/>
      <c r="G965" s="33"/>
      <c r="H965" s="20"/>
      <c r="I965" s="20"/>
      <c r="J965" s="20"/>
      <c r="K965" s="20"/>
      <c r="L965" s="20"/>
      <c r="M965" s="20"/>
      <c r="N965" s="20"/>
      <c r="O965" s="20"/>
      <c r="P965" s="20"/>
      <c r="Q965" s="20"/>
      <c r="R965" s="20"/>
      <c r="S965" s="20"/>
      <c r="T965" s="20"/>
      <c r="U965" s="20"/>
      <c r="V965" s="20"/>
      <c r="W965" s="20"/>
      <c r="X965" s="20"/>
      <c r="Y965" s="20"/>
      <c r="Z965" s="20"/>
    </row>
    <row r="966" spans="1:26" ht="16.5" customHeight="1" x14ac:dyDescent="0.3">
      <c r="A966" s="20"/>
      <c r="B966" s="20"/>
      <c r="C966" s="33"/>
      <c r="D966" s="33"/>
      <c r="E966" s="33"/>
      <c r="F966" s="33"/>
      <c r="G966" s="33"/>
      <c r="H966" s="20"/>
      <c r="I966" s="20"/>
      <c r="J966" s="20"/>
      <c r="K966" s="20"/>
      <c r="L966" s="20"/>
      <c r="M966" s="20"/>
      <c r="N966" s="20"/>
      <c r="O966" s="20"/>
      <c r="P966" s="20"/>
      <c r="Q966" s="20"/>
      <c r="R966" s="20"/>
      <c r="S966" s="20"/>
      <c r="T966" s="20"/>
      <c r="U966" s="20"/>
      <c r="V966" s="20"/>
      <c r="W966" s="20"/>
      <c r="X966" s="20"/>
      <c r="Y966" s="20"/>
      <c r="Z966" s="20"/>
    </row>
    <row r="967" spans="1:26" ht="16.5" customHeight="1" x14ac:dyDescent="0.3">
      <c r="A967" s="20"/>
      <c r="B967" s="20"/>
      <c r="C967" s="33"/>
      <c r="D967" s="33"/>
      <c r="E967" s="33"/>
      <c r="F967" s="33"/>
      <c r="G967" s="33"/>
      <c r="H967" s="20"/>
      <c r="I967" s="20"/>
      <c r="J967" s="20"/>
      <c r="K967" s="20"/>
      <c r="L967" s="20"/>
      <c r="M967" s="20"/>
      <c r="N967" s="20"/>
      <c r="O967" s="20"/>
      <c r="P967" s="20"/>
      <c r="Q967" s="20"/>
      <c r="R967" s="20"/>
      <c r="S967" s="20"/>
      <c r="T967" s="20"/>
      <c r="U967" s="20"/>
      <c r="V967" s="20"/>
      <c r="W967" s="20"/>
      <c r="X967" s="20"/>
      <c r="Y967" s="20"/>
      <c r="Z967" s="20"/>
    </row>
    <row r="968" spans="1:26" ht="16.5" customHeight="1" x14ac:dyDescent="0.3">
      <c r="A968" s="20"/>
      <c r="B968" s="20"/>
      <c r="C968" s="33"/>
      <c r="D968" s="33"/>
      <c r="E968" s="33"/>
      <c r="F968" s="33"/>
      <c r="G968" s="33"/>
      <c r="H968" s="20"/>
      <c r="I968" s="20"/>
      <c r="J968" s="20"/>
      <c r="K968" s="20"/>
      <c r="L968" s="20"/>
      <c r="M968" s="20"/>
      <c r="N968" s="20"/>
      <c r="O968" s="20"/>
      <c r="P968" s="20"/>
      <c r="Q968" s="20"/>
      <c r="R968" s="20"/>
      <c r="S968" s="20"/>
      <c r="T968" s="20"/>
      <c r="U968" s="20"/>
      <c r="V968" s="20"/>
      <c r="W968" s="20"/>
      <c r="X968" s="20"/>
      <c r="Y968" s="20"/>
      <c r="Z968" s="20"/>
    </row>
    <row r="969" spans="1:26" ht="16.5" customHeight="1" x14ac:dyDescent="0.3">
      <c r="A969" s="20"/>
      <c r="B969" s="20"/>
      <c r="C969" s="33"/>
      <c r="D969" s="33"/>
      <c r="E969" s="33"/>
      <c r="F969" s="33"/>
      <c r="G969" s="33"/>
      <c r="H969" s="20"/>
      <c r="I969" s="20"/>
      <c r="J969" s="20"/>
      <c r="K969" s="20"/>
      <c r="L969" s="20"/>
      <c r="M969" s="20"/>
      <c r="N969" s="20"/>
      <c r="O969" s="20"/>
      <c r="P969" s="20"/>
      <c r="Q969" s="20"/>
      <c r="R969" s="20"/>
      <c r="S969" s="20"/>
      <c r="T969" s="20"/>
      <c r="U969" s="20"/>
      <c r="V969" s="20"/>
      <c r="W969" s="20"/>
      <c r="X969" s="20"/>
      <c r="Y969" s="20"/>
      <c r="Z969" s="20"/>
    </row>
    <row r="970" spans="1:26" ht="16.5" customHeight="1" x14ac:dyDescent="0.3">
      <c r="A970" s="20"/>
      <c r="B970" s="20"/>
      <c r="C970" s="33"/>
      <c r="D970" s="33"/>
      <c r="E970" s="33"/>
      <c r="F970" s="33"/>
      <c r="G970" s="33"/>
      <c r="H970" s="20"/>
      <c r="I970" s="20"/>
      <c r="J970" s="20"/>
      <c r="K970" s="20"/>
      <c r="L970" s="20"/>
      <c r="M970" s="20"/>
      <c r="N970" s="20"/>
      <c r="O970" s="20"/>
      <c r="P970" s="20"/>
      <c r="Q970" s="20"/>
      <c r="R970" s="20"/>
      <c r="S970" s="20"/>
      <c r="T970" s="20"/>
      <c r="U970" s="20"/>
      <c r="V970" s="20"/>
      <c r="W970" s="20"/>
      <c r="X970" s="20"/>
      <c r="Y970" s="20"/>
      <c r="Z970" s="20"/>
    </row>
    <row r="971" spans="1:26" ht="16.5" customHeight="1" x14ac:dyDescent="0.3">
      <c r="A971" s="20"/>
      <c r="B971" s="20"/>
      <c r="C971" s="33"/>
      <c r="D971" s="33"/>
      <c r="E971" s="33"/>
      <c r="F971" s="33"/>
      <c r="G971" s="33"/>
      <c r="H971" s="20"/>
      <c r="I971" s="20"/>
      <c r="J971" s="20"/>
      <c r="K971" s="20"/>
      <c r="L971" s="20"/>
      <c r="M971" s="20"/>
      <c r="N971" s="20"/>
      <c r="O971" s="20"/>
      <c r="P971" s="20"/>
      <c r="Q971" s="20"/>
      <c r="R971" s="20"/>
      <c r="S971" s="20"/>
      <c r="T971" s="20"/>
      <c r="U971" s="20"/>
      <c r="V971" s="20"/>
      <c r="W971" s="20"/>
      <c r="X971" s="20"/>
      <c r="Y971" s="20"/>
      <c r="Z971" s="20"/>
    </row>
    <row r="972" spans="1:26" ht="16.5" customHeight="1" x14ac:dyDescent="0.3">
      <c r="A972" s="20"/>
      <c r="B972" s="20"/>
      <c r="C972" s="33"/>
      <c r="D972" s="33"/>
      <c r="E972" s="33"/>
      <c r="F972" s="33"/>
      <c r="G972" s="33"/>
      <c r="H972" s="20"/>
      <c r="I972" s="20"/>
      <c r="J972" s="20"/>
      <c r="K972" s="20"/>
      <c r="L972" s="20"/>
      <c r="M972" s="20"/>
      <c r="N972" s="20"/>
      <c r="O972" s="20"/>
      <c r="P972" s="20"/>
      <c r="Q972" s="20"/>
      <c r="R972" s="20"/>
      <c r="S972" s="20"/>
      <c r="T972" s="20"/>
      <c r="U972" s="20"/>
      <c r="V972" s="20"/>
      <c r="W972" s="20"/>
      <c r="X972" s="20"/>
      <c r="Y972" s="20"/>
      <c r="Z972" s="20"/>
    </row>
    <row r="973" spans="1:26" ht="16.5" customHeight="1" x14ac:dyDescent="0.3">
      <c r="A973" s="20"/>
      <c r="B973" s="20"/>
      <c r="C973" s="33"/>
      <c r="D973" s="33"/>
      <c r="E973" s="33"/>
      <c r="F973" s="33"/>
      <c r="G973" s="33"/>
      <c r="H973" s="20"/>
      <c r="I973" s="20"/>
      <c r="J973" s="20"/>
      <c r="K973" s="20"/>
      <c r="L973" s="20"/>
      <c r="M973" s="20"/>
      <c r="N973" s="20"/>
      <c r="O973" s="20"/>
      <c r="P973" s="20"/>
      <c r="Q973" s="20"/>
      <c r="R973" s="20"/>
      <c r="S973" s="20"/>
      <c r="T973" s="20"/>
      <c r="U973" s="20"/>
      <c r="V973" s="20"/>
      <c r="W973" s="20"/>
      <c r="X973" s="20"/>
      <c r="Y973" s="20"/>
      <c r="Z973" s="20"/>
    </row>
    <row r="974" spans="1:26" ht="16.5" customHeight="1" x14ac:dyDescent="0.3">
      <c r="A974" s="20"/>
      <c r="B974" s="20"/>
      <c r="C974" s="33"/>
      <c r="D974" s="33"/>
      <c r="E974" s="33"/>
      <c r="F974" s="33"/>
      <c r="G974" s="33"/>
      <c r="H974" s="20"/>
      <c r="I974" s="20"/>
      <c r="J974" s="20"/>
      <c r="K974" s="20"/>
      <c r="L974" s="20"/>
      <c r="M974" s="20"/>
      <c r="N974" s="20"/>
      <c r="O974" s="20"/>
      <c r="P974" s="20"/>
      <c r="Q974" s="20"/>
      <c r="R974" s="20"/>
      <c r="S974" s="20"/>
      <c r="T974" s="20"/>
      <c r="U974" s="20"/>
      <c r="V974" s="20"/>
      <c r="W974" s="20"/>
      <c r="X974" s="20"/>
      <c r="Y974" s="20"/>
      <c r="Z974" s="20"/>
    </row>
    <row r="975" spans="1:26" ht="16.5" customHeight="1" x14ac:dyDescent="0.3">
      <c r="A975" s="20"/>
      <c r="B975" s="20"/>
      <c r="C975" s="33"/>
      <c r="D975" s="33"/>
      <c r="E975" s="33"/>
      <c r="F975" s="33"/>
      <c r="G975" s="33"/>
      <c r="H975" s="20"/>
      <c r="I975" s="20"/>
      <c r="J975" s="20"/>
      <c r="K975" s="20"/>
      <c r="L975" s="20"/>
      <c r="M975" s="20"/>
      <c r="N975" s="20"/>
      <c r="O975" s="20"/>
      <c r="P975" s="20"/>
      <c r="Q975" s="20"/>
      <c r="R975" s="20"/>
      <c r="S975" s="20"/>
      <c r="T975" s="20"/>
      <c r="U975" s="20"/>
      <c r="V975" s="20"/>
      <c r="W975" s="20"/>
      <c r="X975" s="20"/>
      <c r="Y975" s="20"/>
      <c r="Z975" s="20"/>
    </row>
    <row r="976" spans="1:26" ht="16.5" customHeight="1" x14ac:dyDescent="0.3">
      <c r="A976" s="20"/>
      <c r="B976" s="20"/>
      <c r="C976" s="33"/>
      <c r="D976" s="33"/>
      <c r="E976" s="33"/>
      <c r="F976" s="33"/>
      <c r="G976" s="33"/>
      <c r="H976" s="20"/>
      <c r="I976" s="20"/>
      <c r="J976" s="20"/>
      <c r="K976" s="20"/>
      <c r="L976" s="20"/>
      <c r="M976" s="20"/>
      <c r="N976" s="20"/>
      <c r="O976" s="20"/>
      <c r="P976" s="20"/>
      <c r="Q976" s="20"/>
      <c r="R976" s="20"/>
      <c r="S976" s="20"/>
      <c r="T976" s="20"/>
      <c r="U976" s="20"/>
      <c r="V976" s="20"/>
      <c r="W976" s="20"/>
      <c r="X976" s="20"/>
      <c r="Y976" s="20"/>
      <c r="Z976" s="20"/>
    </row>
    <row r="977" spans="1:26" ht="16.5" customHeight="1" x14ac:dyDescent="0.3">
      <c r="A977" s="20"/>
      <c r="B977" s="20"/>
      <c r="C977" s="33"/>
      <c r="D977" s="33"/>
      <c r="E977" s="33"/>
      <c r="F977" s="33"/>
      <c r="G977" s="33"/>
      <c r="H977" s="20"/>
      <c r="I977" s="20"/>
      <c r="J977" s="20"/>
      <c r="K977" s="20"/>
      <c r="L977" s="20"/>
      <c r="M977" s="20"/>
      <c r="N977" s="20"/>
      <c r="O977" s="20"/>
      <c r="P977" s="20"/>
      <c r="Q977" s="20"/>
      <c r="R977" s="20"/>
      <c r="S977" s="20"/>
      <c r="T977" s="20"/>
      <c r="U977" s="20"/>
      <c r="V977" s="20"/>
      <c r="W977" s="20"/>
      <c r="X977" s="20"/>
      <c r="Y977" s="20"/>
      <c r="Z977" s="20"/>
    </row>
    <row r="978" spans="1:26" ht="16.5" customHeight="1" x14ac:dyDescent="0.3">
      <c r="A978" s="20"/>
      <c r="B978" s="20"/>
      <c r="C978" s="33"/>
      <c r="D978" s="33"/>
      <c r="E978" s="33"/>
      <c r="F978" s="33"/>
      <c r="G978" s="33"/>
      <c r="H978" s="20"/>
      <c r="I978" s="20"/>
      <c r="J978" s="20"/>
      <c r="K978" s="20"/>
      <c r="L978" s="20"/>
      <c r="M978" s="20"/>
      <c r="N978" s="20"/>
      <c r="O978" s="20"/>
      <c r="P978" s="20"/>
      <c r="Q978" s="20"/>
      <c r="R978" s="20"/>
      <c r="S978" s="20"/>
      <c r="T978" s="20"/>
      <c r="U978" s="20"/>
      <c r="V978" s="20"/>
      <c r="W978" s="20"/>
      <c r="X978" s="20"/>
      <c r="Y978" s="20"/>
      <c r="Z978" s="20"/>
    </row>
    <row r="979" spans="1:26" ht="16.5" customHeight="1" x14ac:dyDescent="0.3">
      <c r="A979" s="20"/>
      <c r="B979" s="20"/>
      <c r="C979" s="33"/>
      <c r="D979" s="33"/>
      <c r="E979" s="33"/>
      <c r="F979" s="33"/>
      <c r="G979" s="33"/>
      <c r="H979" s="20"/>
      <c r="I979" s="20"/>
      <c r="J979" s="20"/>
      <c r="K979" s="20"/>
      <c r="L979" s="20"/>
      <c r="M979" s="20"/>
      <c r="N979" s="20"/>
      <c r="O979" s="20"/>
      <c r="P979" s="20"/>
      <c r="Q979" s="20"/>
      <c r="R979" s="20"/>
      <c r="S979" s="20"/>
      <c r="T979" s="20"/>
      <c r="U979" s="20"/>
      <c r="V979" s="20"/>
      <c r="W979" s="20"/>
      <c r="X979" s="20"/>
      <c r="Y979" s="20"/>
      <c r="Z979" s="20"/>
    </row>
    <row r="980" spans="1:26" ht="16.5" customHeight="1" x14ac:dyDescent="0.3">
      <c r="A980" s="20"/>
      <c r="B980" s="20"/>
      <c r="C980" s="33"/>
      <c r="D980" s="33"/>
      <c r="E980" s="33"/>
      <c r="F980" s="33"/>
      <c r="G980" s="33"/>
      <c r="H980" s="20"/>
      <c r="I980" s="20"/>
      <c r="J980" s="20"/>
      <c r="K980" s="20"/>
      <c r="L980" s="20"/>
      <c r="M980" s="20"/>
      <c r="N980" s="20"/>
      <c r="O980" s="20"/>
      <c r="P980" s="20"/>
      <c r="Q980" s="20"/>
      <c r="R980" s="20"/>
      <c r="S980" s="20"/>
      <c r="T980" s="20"/>
      <c r="U980" s="20"/>
      <c r="V980" s="20"/>
      <c r="W980" s="20"/>
      <c r="X980" s="20"/>
      <c r="Y980" s="20"/>
      <c r="Z980" s="20"/>
    </row>
    <row r="981" spans="1:26" ht="16.5" customHeight="1" x14ac:dyDescent="0.3">
      <c r="A981" s="20"/>
      <c r="B981" s="20"/>
      <c r="C981" s="33"/>
      <c r="D981" s="33"/>
      <c r="E981" s="33"/>
      <c r="F981" s="33"/>
      <c r="G981" s="33"/>
      <c r="H981" s="20"/>
      <c r="I981" s="20"/>
      <c r="J981" s="20"/>
      <c r="K981" s="20"/>
      <c r="L981" s="20"/>
      <c r="M981" s="20"/>
      <c r="N981" s="20"/>
      <c r="O981" s="20"/>
      <c r="P981" s="20"/>
      <c r="Q981" s="20"/>
      <c r="R981" s="20"/>
      <c r="S981" s="20"/>
      <c r="T981" s="20"/>
      <c r="U981" s="20"/>
      <c r="V981" s="20"/>
      <c r="W981" s="20"/>
      <c r="X981" s="20"/>
      <c r="Y981" s="20"/>
      <c r="Z981" s="20"/>
    </row>
    <row r="982" spans="1:26" ht="16.5" customHeight="1" x14ac:dyDescent="0.3">
      <c r="A982" s="20"/>
      <c r="B982" s="20"/>
      <c r="C982" s="33"/>
      <c r="D982" s="33"/>
      <c r="E982" s="33"/>
      <c r="F982" s="33"/>
      <c r="G982" s="33"/>
      <c r="H982" s="20"/>
      <c r="I982" s="20"/>
      <c r="J982" s="20"/>
      <c r="K982" s="20"/>
      <c r="L982" s="20"/>
      <c r="M982" s="20"/>
      <c r="N982" s="20"/>
      <c r="O982" s="20"/>
      <c r="P982" s="20"/>
      <c r="Q982" s="20"/>
      <c r="R982" s="20"/>
      <c r="S982" s="20"/>
      <c r="T982" s="20"/>
      <c r="U982" s="20"/>
      <c r="V982" s="20"/>
      <c r="W982" s="20"/>
      <c r="X982" s="20"/>
      <c r="Y982" s="20"/>
      <c r="Z982" s="20"/>
    </row>
    <row r="983" spans="1:26" ht="16.5" customHeight="1" x14ac:dyDescent="0.3">
      <c r="A983" s="20"/>
      <c r="B983" s="20"/>
      <c r="C983" s="33"/>
      <c r="D983" s="33"/>
      <c r="E983" s="33"/>
      <c r="F983" s="33"/>
      <c r="G983" s="33"/>
      <c r="H983" s="20"/>
      <c r="I983" s="20"/>
      <c r="J983" s="20"/>
      <c r="K983" s="20"/>
      <c r="L983" s="20"/>
      <c r="M983" s="20"/>
      <c r="N983" s="20"/>
      <c r="O983" s="20"/>
      <c r="P983" s="20"/>
      <c r="Q983" s="20"/>
      <c r="R983" s="20"/>
      <c r="S983" s="20"/>
      <c r="T983" s="20"/>
      <c r="U983" s="20"/>
      <c r="V983" s="20"/>
      <c r="W983" s="20"/>
      <c r="X983" s="20"/>
      <c r="Y983" s="20"/>
      <c r="Z983" s="20"/>
    </row>
    <row r="984" spans="1:26" ht="16.5" customHeight="1" x14ac:dyDescent="0.3">
      <c r="A984" s="20"/>
      <c r="B984" s="20"/>
      <c r="C984" s="33"/>
      <c r="D984" s="33"/>
      <c r="E984" s="33"/>
      <c r="F984" s="33"/>
      <c r="G984" s="33"/>
      <c r="H984" s="20"/>
      <c r="I984" s="20"/>
      <c r="J984" s="20"/>
      <c r="K984" s="20"/>
      <c r="L984" s="20"/>
      <c r="M984" s="20"/>
      <c r="N984" s="20"/>
      <c r="O984" s="20"/>
      <c r="P984" s="20"/>
      <c r="Q984" s="20"/>
      <c r="R984" s="20"/>
      <c r="S984" s="20"/>
      <c r="T984" s="20"/>
      <c r="U984" s="20"/>
      <c r="V984" s="20"/>
      <c r="W984" s="20"/>
      <c r="X984" s="20"/>
      <c r="Y984" s="20"/>
      <c r="Z984" s="20"/>
    </row>
    <row r="985" spans="1:26" ht="16.5" customHeight="1" x14ac:dyDescent="0.3">
      <c r="A985" s="20"/>
      <c r="B985" s="20"/>
      <c r="C985" s="33"/>
      <c r="D985" s="33"/>
      <c r="E985" s="33"/>
      <c r="F985" s="33"/>
      <c r="G985" s="33"/>
      <c r="H985" s="20"/>
      <c r="I985" s="20"/>
      <c r="J985" s="20"/>
      <c r="K985" s="20"/>
      <c r="L985" s="20"/>
      <c r="M985" s="20"/>
      <c r="N985" s="20"/>
      <c r="O985" s="20"/>
      <c r="P985" s="20"/>
      <c r="Q985" s="20"/>
      <c r="R985" s="20"/>
      <c r="S985" s="20"/>
      <c r="T985" s="20"/>
      <c r="U985" s="20"/>
      <c r="V985" s="20"/>
      <c r="W985" s="20"/>
      <c r="X985" s="20"/>
      <c r="Y985" s="20"/>
      <c r="Z985" s="20"/>
    </row>
    <row r="986" spans="1:26" ht="16.5" customHeight="1" x14ac:dyDescent="0.3">
      <c r="A986" s="20"/>
      <c r="B986" s="20"/>
      <c r="C986" s="33"/>
      <c r="D986" s="33"/>
      <c r="E986" s="33"/>
      <c r="F986" s="33"/>
      <c r="G986" s="33"/>
      <c r="H986" s="20"/>
      <c r="I986" s="20"/>
      <c r="J986" s="20"/>
      <c r="K986" s="20"/>
      <c r="L986" s="20"/>
      <c r="M986" s="20"/>
      <c r="N986" s="20"/>
      <c r="O986" s="20"/>
      <c r="P986" s="20"/>
      <c r="Q986" s="20"/>
      <c r="R986" s="20"/>
      <c r="S986" s="20"/>
      <c r="T986" s="20"/>
      <c r="U986" s="20"/>
      <c r="V986" s="20"/>
      <c r="W986" s="20"/>
      <c r="X986" s="20"/>
      <c r="Y986" s="20"/>
      <c r="Z986" s="20"/>
    </row>
    <row r="987" spans="1:26" ht="16.5" customHeight="1" x14ac:dyDescent="0.3">
      <c r="A987" s="20"/>
      <c r="B987" s="20"/>
      <c r="C987" s="33"/>
      <c r="D987" s="33"/>
      <c r="E987" s="33"/>
      <c r="F987" s="33"/>
      <c r="G987" s="33"/>
      <c r="H987" s="20"/>
      <c r="I987" s="20"/>
      <c r="J987" s="20"/>
      <c r="K987" s="20"/>
      <c r="L987" s="20"/>
      <c r="M987" s="20"/>
      <c r="N987" s="20"/>
      <c r="O987" s="20"/>
      <c r="P987" s="20"/>
      <c r="Q987" s="20"/>
      <c r="R987" s="20"/>
      <c r="S987" s="20"/>
      <c r="T987" s="20"/>
      <c r="U987" s="20"/>
      <c r="V987" s="20"/>
      <c r="W987" s="20"/>
      <c r="X987" s="20"/>
      <c r="Y987" s="20"/>
      <c r="Z987" s="20"/>
    </row>
    <row r="988" spans="1:26" ht="16.5" customHeight="1" x14ac:dyDescent="0.3">
      <c r="A988" s="20"/>
      <c r="B988" s="20"/>
      <c r="C988" s="33"/>
      <c r="D988" s="33"/>
      <c r="E988" s="33"/>
      <c r="F988" s="33"/>
      <c r="G988" s="33"/>
      <c r="H988" s="20"/>
      <c r="I988" s="20"/>
      <c r="J988" s="20"/>
      <c r="K988" s="20"/>
      <c r="L988" s="20"/>
      <c r="M988" s="20"/>
      <c r="N988" s="20"/>
      <c r="O988" s="20"/>
      <c r="P988" s="20"/>
      <c r="Q988" s="20"/>
      <c r="R988" s="20"/>
      <c r="S988" s="20"/>
      <c r="T988" s="20"/>
      <c r="U988" s="20"/>
      <c r="V988" s="20"/>
      <c r="W988" s="20"/>
      <c r="X988" s="20"/>
      <c r="Y988" s="20"/>
      <c r="Z988" s="20"/>
    </row>
    <row r="989" spans="1:26" ht="16.5" customHeight="1" x14ac:dyDescent="0.3">
      <c r="A989" s="20"/>
      <c r="B989" s="20"/>
      <c r="C989" s="33"/>
      <c r="D989" s="33"/>
      <c r="E989" s="33"/>
      <c r="F989" s="33"/>
      <c r="G989" s="33"/>
      <c r="H989" s="20"/>
      <c r="I989" s="20"/>
      <c r="J989" s="20"/>
      <c r="K989" s="20"/>
      <c r="L989" s="20"/>
      <c r="M989" s="20"/>
      <c r="N989" s="20"/>
      <c r="O989" s="20"/>
      <c r="P989" s="20"/>
      <c r="Q989" s="20"/>
      <c r="R989" s="20"/>
      <c r="S989" s="20"/>
      <c r="T989" s="20"/>
      <c r="U989" s="20"/>
      <c r="V989" s="20"/>
      <c r="W989" s="20"/>
      <c r="X989" s="20"/>
      <c r="Y989" s="20"/>
      <c r="Z989" s="20"/>
    </row>
    <row r="990" spans="1:26" ht="16.5" customHeight="1" x14ac:dyDescent="0.3">
      <c r="A990" s="20"/>
      <c r="B990" s="20"/>
      <c r="C990" s="33"/>
      <c r="D990" s="33"/>
      <c r="E990" s="33"/>
      <c r="F990" s="33"/>
      <c r="G990" s="33"/>
      <c r="H990" s="20"/>
      <c r="I990" s="20"/>
      <c r="J990" s="20"/>
      <c r="K990" s="20"/>
      <c r="L990" s="20"/>
      <c r="M990" s="20"/>
      <c r="N990" s="20"/>
      <c r="O990" s="20"/>
      <c r="P990" s="20"/>
      <c r="Q990" s="20"/>
      <c r="R990" s="20"/>
      <c r="S990" s="20"/>
      <c r="T990" s="20"/>
      <c r="U990" s="20"/>
      <c r="V990" s="20"/>
      <c r="W990" s="20"/>
      <c r="X990" s="20"/>
      <c r="Y990" s="20"/>
      <c r="Z990" s="20"/>
    </row>
    <row r="991" spans="1:26" ht="16.5" customHeight="1" x14ac:dyDescent="0.3">
      <c r="A991" s="20"/>
      <c r="B991" s="20"/>
      <c r="C991" s="33"/>
      <c r="D991" s="33"/>
      <c r="E991" s="33"/>
      <c r="F991" s="33"/>
      <c r="G991" s="33"/>
      <c r="H991" s="20"/>
      <c r="I991" s="20"/>
      <c r="J991" s="20"/>
      <c r="K991" s="20"/>
      <c r="L991" s="20"/>
      <c r="M991" s="20"/>
      <c r="N991" s="20"/>
      <c r="O991" s="20"/>
      <c r="P991" s="20"/>
      <c r="Q991" s="20"/>
      <c r="R991" s="20"/>
      <c r="S991" s="20"/>
      <c r="T991" s="20"/>
      <c r="U991" s="20"/>
      <c r="V991" s="20"/>
      <c r="W991" s="20"/>
      <c r="X991" s="20"/>
      <c r="Y991" s="20"/>
      <c r="Z991" s="20"/>
    </row>
    <row r="992" spans="1:26" ht="16.5" customHeight="1" x14ac:dyDescent="0.3">
      <c r="A992" s="20"/>
      <c r="B992" s="20"/>
      <c r="C992" s="33"/>
      <c r="D992" s="33"/>
      <c r="E992" s="33"/>
      <c r="F992" s="33"/>
      <c r="G992" s="33"/>
      <c r="H992" s="20"/>
      <c r="I992" s="20"/>
      <c r="J992" s="20"/>
      <c r="K992" s="20"/>
      <c r="L992" s="20"/>
      <c r="M992" s="20"/>
      <c r="N992" s="20"/>
      <c r="O992" s="20"/>
      <c r="P992" s="20"/>
      <c r="Q992" s="20"/>
      <c r="R992" s="20"/>
      <c r="S992" s="20"/>
      <c r="T992" s="20"/>
      <c r="U992" s="20"/>
      <c r="V992" s="20"/>
      <c r="W992" s="20"/>
      <c r="X992" s="20"/>
      <c r="Y992" s="20"/>
      <c r="Z992" s="20"/>
    </row>
    <row r="993" spans="1:26" ht="16.5" customHeight="1" x14ac:dyDescent="0.3">
      <c r="A993" s="20"/>
      <c r="B993" s="20"/>
      <c r="C993" s="33"/>
      <c r="D993" s="33"/>
      <c r="E993" s="33"/>
      <c r="F993" s="33"/>
      <c r="G993" s="33"/>
      <c r="H993" s="20"/>
      <c r="I993" s="20"/>
      <c r="J993" s="20"/>
      <c r="K993" s="20"/>
      <c r="L993" s="20"/>
      <c r="M993" s="20"/>
      <c r="N993" s="20"/>
      <c r="O993" s="20"/>
      <c r="P993" s="20"/>
      <c r="Q993" s="20"/>
      <c r="R993" s="20"/>
      <c r="S993" s="20"/>
      <c r="T993" s="20"/>
      <c r="U993" s="20"/>
      <c r="V993" s="20"/>
      <c r="W993" s="20"/>
      <c r="X993" s="20"/>
      <c r="Y993" s="20"/>
      <c r="Z993" s="20"/>
    </row>
    <row r="994" spans="1:26" ht="16.5" customHeight="1" x14ac:dyDescent="0.3">
      <c r="A994" s="20"/>
      <c r="B994" s="20"/>
      <c r="C994" s="33"/>
      <c r="D994" s="33"/>
      <c r="E994" s="33"/>
      <c r="F994" s="33"/>
      <c r="G994" s="33"/>
      <c r="H994" s="20"/>
      <c r="I994" s="20"/>
      <c r="J994" s="20"/>
      <c r="K994" s="20"/>
      <c r="L994" s="20"/>
      <c r="M994" s="20"/>
      <c r="N994" s="20"/>
      <c r="O994" s="20"/>
      <c r="P994" s="20"/>
      <c r="Q994" s="20"/>
      <c r="R994" s="20"/>
      <c r="S994" s="20"/>
      <c r="T994" s="20"/>
      <c r="U994" s="20"/>
      <c r="V994" s="20"/>
      <c r="W994" s="20"/>
      <c r="X994" s="20"/>
      <c r="Y994" s="20"/>
      <c r="Z994" s="20"/>
    </row>
    <row r="995" spans="1:26" ht="16.5" customHeight="1" x14ac:dyDescent="0.3">
      <c r="A995" s="20"/>
      <c r="B995" s="20"/>
      <c r="C995" s="33"/>
      <c r="D995" s="33"/>
      <c r="E995" s="33"/>
      <c r="F995" s="33"/>
      <c r="G995" s="33"/>
      <c r="H995" s="20"/>
      <c r="I995" s="20"/>
      <c r="J995" s="20"/>
      <c r="K995" s="20"/>
      <c r="L995" s="20"/>
      <c r="M995" s="20"/>
      <c r="N995" s="20"/>
      <c r="O995" s="20"/>
      <c r="P995" s="20"/>
      <c r="Q995" s="20"/>
      <c r="R995" s="20"/>
      <c r="S995" s="20"/>
      <c r="T995" s="20"/>
      <c r="U995" s="20"/>
      <c r="V995" s="20"/>
      <c r="W995" s="20"/>
      <c r="X995" s="20"/>
      <c r="Y995" s="20"/>
      <c r="Z995" s="20"/>
    </row>
    <row r="996" spans="1:26" ht="16.5" customHeight="1" x14ac:dyDescent="0.3">
      <c r="A996" s="20"/>
      <c r="B996" s="20"/>
      <c r="C996" s="33"/>
      <c r="D996" s="33"/>
      <c r="E996" s="33"/>
      <c r="F996" s="33"/>
      <c r="G996" s="33"/>
      <c r="H996" s="20"/>
      <c r="I996" s="20"/>
      <c r="J996" s="20"/>
      <c r="K996" s="20"/>
      <c r="L996" s="20"/>
      <c r="M996" s="20"/>
      <c r="N996" s="20"/>
      <c r="O996" s="20"/>
      <c r="P996" s="20"/>
      <c r="Q996" s="20"/>
      <c r="R996" s="20"/>
      <c r="S996" s="20"/>
      <c r="T996" s="20"/>
      <c r="U996" s="20"/>
      <c r="V996" s="20"/>
      <c r="W996" s="20"/>
      <c r="X996" s="20"/>
      <c r="Y996" s="20"/>
      <c r="Z996" s="20"/>
    </row>
    <row r="997" spans="1:26" ht="16.5" customHeight="1" x14ac:dyDescent="0.3">
      <c r="A997" s="20"/>
      <c r="B997" s="20"/>
      <c r="C997" s="33"/>
      <c r="D997" s="33"/>
      <c r="E997" s="33"/>
      <c r="F997" s="33"/>
      <c r="G997" s="33"/>
      <c r="H997" s="20"/>
      <c r="I997" s="20"/>
      <c r="J997" s="20"/>
      <c r="K997" s="20"/>
      <c r="L997" s="20"/>
      <c r="M997" s="20"/>
      <c r="N997" s="20"/>
      <c r="O997" s="20"/>
      <c r="P997" s="20"/>
      <c r="Q997" s="20"/>
      <c r="R997" s="20"/>
      <c r="S997" s="20"/>
      <c r="T997" s="20"/>
      <c r="U997" s="20"/>
      <c r="V997" s="20"/>
      <c r="W997" s="20"/>
      <c r="X997" s="20"/>
      <c r="Y997" s="20"/>
      <c r="Z997" s="20"/>
    </row>
    <row r="998" spans="1:26" ht="16.5" customHeight="1" x14ac:dyDescent="0.3">
      <c r="A998" s="20"/>
      <c r="B998" s="20"/>
      <c r="C998" s="33"/>
      <c r="D998" s="33"/>
      <c r="E998" s="33"/>
      <c r="F998" s="33"/>
      <c r="G998" s="33"/>
      <c r="H998" s="20"/>
      <c r="I998" s="20"/>
      <c r="J998" s="20"/>
      <c r="K998" s="20"/>
      <c r="L998" s="20"/>
      <c r="M998" s="20"/>
      <c r="N998" s="20"/>
      <c r="O998" s="20"/>
      <c r="P998" s="20"/>
      <c r="Q998" s="20"/>
      <c r="R998" s="20"/>
      <c r="S998" s="20"/>
      <c r="T998" s="20"/>
      <c r="U998" s="20"/>
      <c r="V998" s="20"/>
      <c r="W998" s="20"/>
      <c r="X998" s="20"/>
      <c r="Y998" s="20"/>
      <c r="Z998" s="20"/>
    </row>
    <row r="999" spans="1:26" ht="16.5" customHeight="1" x14ac:dyDescent="0.3">
      <c r="A999" s="20"/>
      <c r="B999" s="20"/>
      <c r="C999" s="33"/>
      <c r="D999" s="33"/>
      <c r="E999" s="33"/>
      <c r="F999" s="33"/>
      <c r="G999" s="33"/>
      <c r="H999" s="20"/>
      <c r="I999" s="20"/>
      <c r="J999" s="20"/>
      <c r="K999" s="20"/>
      <c r="L999" s="20"/>
      <c r="M999" s="20"/>
      <c r="N999" s="20"/>
      <c r="O999" s="20"/>
      <c r="P999" s="20"/>
      <c r="Q999" s="20"/>
      <c r="R999" s="20"/>
      <c r="S999" s="20"/>
      <c r="T999" s="20"/>
      <c r="U999" s="20"/>
      <c r="V999" s="20"/>
      <c r="W999" s="20"/>
      <c r="X999" s="20"/>
      <c r="Y999" s="20"/>
      <c r="Z999" s="20"/>
    </row>
    <row r="1000" spans="1:26" ht="16.5" customHeight="1" x14ac:dyDescent="0.3">
      <c r="A1000" s="20"/>
      <c r="B1000" s="20"/>
      <c r="C1000" s="33"/>
      <c r="D1000" s="33"/>
      <c r="E1000" s="33"/>
      <c r="F1000" s="33"/>
      <c r="G1000" s="33"/>
      <c r="H1000" s="20"/>
      <c r="I1000" s="20"/>
      <c r="J1000" s="20"/>
      <c r="K1000" s="20"/>
      <c r="L1000" s="20"/>
      <c r="M1000" s="20"/>
      <c r="N1000" s="20"/>
      <c r="O1000" s="20"/>
      <c r="P1000" s="20"/>
      <c r="Q1000" s="20"/>
      <c r="R1000" s="20"/>
      <c r="S1000" s="20"/>
      <c r="T1000" s="20"/>
      <c r="U1000" s="20"/>
      <c r="V1000" s="20"/>
      <c r="W1000" s="20"/>
      <c r="X1000" s="20"/>
      <c r="Y1000" s="20"/>
      <c r="Z1000" s="20"/>
    </row>
  </sheetData>
  <mergeCells count="10">
    <mergeCell ref="A4:A8"/>
    <mergeCell ref="K4:K8"/>
    <mergeCell ref="M13:Q13"/>
    <mergeCell ref="C3:I3"/>
    <mergeCell ref="C13:I13"/>
    <mergeCell ref="C1:I1"/>
    <mergeCell ref="M1:Q1"/>
    <mergeCell ref="C2:I2"/>
    <mergeCell ref="M2:Q2"/>
    <mergeCell ref="M3:Q3"/>
  </mergeCells>
  <pageMargins left="0.7" right="0.7" top="0.75" bottom="0.75" header="0" footer="0"/>
  <pageSetup paperSize="9" orientation="portrait"/>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12</vt:i4>
      </vt:variant>
      <vt:variant>
        <vt:lpstr>Rangos con nombre</vt:lpstr>
      </vt:variant>
      <vt:variant>
        <vt:i4>5</vt:i4>
      </vt:variant>
    </vt:vector>
  </HeadingPairs>
  <TitlesOfParts>
    <vt:vector size="17" baseType="lpstr">
      <vt:lpstr>Conveciones Riesgo Ajustada</vt:lpstr>
      <vt:lpstr>Tablas de apoyo</vt:lpstr>
      <vt:lpstr>Análisis del Contexto</vt:lpstr>
      <vt:lpstr>Det imp Rcorrupcion</vt:lpstr>
      <vt:lpstr>Mapa de riesgos </vt:lpstr>
      <vt:lpstr>Matriz oportunidades V_2</vt:lpstr>
      <vt:lpstr>Nº de riesgo xNCDT</vt:lpstr>
      <vt:lpstr>Impacto R. Corrupción</vt:lpstr>
      <vt:lpstr>Matriz RG-RC-RSD</vt:lpstr>
      <vt:lpstr>Control de Cambios</vt:lpstr>
      <vt:lpstr>DATOS OCULTOS</vt:lpstr>
      <vt:lpstr>Datos</vt:lpstr>
      <vt:lpstr>Clasificacion</vt:lpstr>
      <vt:lpstr>CLASIFICACIÓN_DEL_RIESGO</vt:lpstr>
      <vt:lpstr>OBJETIVO</vt:lpstr>
      <vt:lpstr>PROCESOS</vt:lpstr>
      <vt:lpstr>TIPO</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PNNC</dc:creator>
  <cp:lastModifiedBy>YEYA</cp:lastModifiedBy>
  <dcterms:created xsi:type="dcterms:W3CDTF">2020-01-16T15:23:55Z</dcterms:created>
  <dcterms:modified xsi:type="dcterms:W3CDTF">2020-12-15T18:18:46Z</dcterms:modified>
</cp:coreProperties>
</file>